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3 Oct" sheetId="1" r:id="rId3"/>
    <sheet state="visible" name="14 Oct" sheetId="2" r:id="rId4"/>
    <sheet state="visible" name="15 Oct" sheetId="3" r:id="rId5"/>
    <sheet state="visible" name="16 Oct" sheetId="4" r:id="rId6"/>
    <sheet state="visible" name="17 Oct" sheetId="5" r:id="rId7"/>
    <sheet state="visible" name="18 Oct" sheetId="6" r:id="rId8"/>
    <sheet state="visible" name="19 Oct" sheetId="7" r:id="rId9"/>
    <sheet state="visible" name="Print 1510" sheetId="8" r:id="rId10"/>
    <sheet state="visible" name="Print 1610" sheetId="9" r:id="rId11"/>
    <sheet state="visible" name="Order 247" sheetId="10" r:id="rId12"/>
  </sheets>
  <definedNames/>
  <calcPr/>
</workbook>
</file>

<file path=xl/sharedStrings.xml><?xml version="1.0" encoding="utf-8"?>
<sst xmlns="http://schemas.openxmlformats.org/spreadsheetml/2006/main" count="13777" uniqueCount="570">
  <si>
    <t>STOCKTAKE - ORDER-DELIVERY</t>
  </si>
  <si>
    <t>Date:     13/  10   /2016</t>
  </si>
  <si>
    <t>Product Name</t>
  </si>
  <si>
    <t>Girrawheen 
Supermarket</t>
  </si>
  <si>
    <t>Altone 
Supermarket</t>
  </si>
  <si>
    <t>Carousel  Supermarket</t>
  </si>
  <si>
    <t> Cash &amp; Carry</t>
  </si>
  <si>
    <t>MCQ</t>
  </si>
  <si>
    <t>Fresh Today</t>
  </si>
  <si>
    <t>WH1
Stake
bf deli
</t>
  </si>
  <si>
    <t>Buy
from
Farms
</t>
  </si>
  <si>
    <t>WH1 + 
Farms
Stake</t>
  </si>
  <si>
    <t>Delivered
from WH1
to Stores
</t>
  </si>
  <si>
    <t>WH1 
Stock
</t>
  </si>
  <si>
    <t>WH T&amp;L
Stake
bf deli
</t>
  </si>
  <si>
    <t>Buy
from
Farms
Or Market</t>
  </si>
  <si>
    <t>WH  T&amp;L+
Farms
Stake</t>
  </si>
  <si>
    <t>Delivered
from WH 
T&amp;L
to Stores
</t>
  </si>
  <si>
    <t>WH 
T&amp;L</t>
  </si>
  <si>
    <t>WH2
Stake
bf deli
</t>
  </si>
  <si>
    <t>Delivered
from 
WH2
to Stores
</t>
  </si>
  <si>
    <t>Date:     14/  10   /2016</t>
  </si>
  <si>
    <t>Date:     15/  10   /2016</t>
  </si>
  <si>
    <t>WH2 
Qty
after 
deli to
stores
</t>
  </si>
  <si>
    <t>Product Name
</t>
  </si>
  <si>
    <t>Buy
from
market
</t>
  </si>
  <si>
    <r>
      <t>Missed 
Purchase
</t>
    </r>
    <r>
      <rPr/>
      <t>Qty</t>
    </r>
  </si>
  <si>
    <r>
      <t>Missed 
Purchase
</t>
    </r>
    <r>
      <rPr/>
      <t>Qty</t>
    </r>
  </si>
  <si>
    <r>
      <t>Missed 
Purchase
</t>
    </r>
    <r>
      <rPr/>
      <t>Qty</t>
    </r>
  </si>
  <si>
    <t>Crate
type</t>
  </si>
  <si>
    <t>Delivery
fr market
to stores
</t>
  </si>
  <si>
    <t>Deli
fr market
to WH2
</t>
  </si>
  <si>
    <t>WH2
Stock
</t>
  </si>
  <si>
    <t>Total
Order
</t>
  </si>
  <si>
    <t>Order
Qty 
Needed
</t>
  </si>
  <si>
    <t>TOTAL
STOCK
</t>
  </si>
  <si>
    <t>S.take</t>
  </si>
  <si>
    <t>Order</t>
  </si>
  <si>
    <t>WH1
Deli</t>
  </si>
  <si>
    <t>WH2
Deli</t>
  </si>
  <si>
    <t>WH T&amp;L</t>
  </si>
  <si>
    <t>Market
Delivery</t>
  </si>
  <si>
    <t>Received
qty</t>
  </si>
  <si>
    <t>Received
Qty</t>
  </si>
  <si>
    <t>Asparagus</t>
  </si>
  <si>
    <t>Bitter melon</t>
  </si>
  <si>
    <t>Ind Bitter Melon</t>
  </si>
  <si>
    <t>Broccoli</t>
  </si>
  <si>
    <t>1 w200</t>
  </si>
  <si>
    <t>1 bin wa</t>
  </si>
  <si>
    <t>empro blue</t>
  </si>
  <si>
    <t>Broccolini</t>
  </si>
  <si>
    <t>Broccoli ice</t>
  </si>
  <si>
    <t>Bean sprouts</t>
  </si>
  <si>
    <t>Baby eggplant</t>
  </si>
  <si>
    <t xml:space="preserve">Central blue </t>
  </si>
  <si>
    <t>Baby eggplant strip</t>
  </si>
  <si>
    <t>Beetroots</t>
  </si>
  <si>
    <t>Beetroots Gourmet</t>
  </si>
  <si>
    <t>Brusell sprouts</t>
  </si>
  <si>
    <t>3u</t>
  </si>
  <si>
    <t>3 un</t>
  </si>
  <si>
    <t>Cabbage</t>
  </si>
  <si>
    <t>24 sd</t>
  </si>
  <si>
    <t>u</t>
  </si>
  <si>
    <t>24 wa</t>
  </si>
  <si>
    <t>my produce, u blue</t>
  </si>
  <si>
    <t>My produce,u,4red</t>
  </si>
  <si>
    <t>Cab Chinese</t>
  </si>
  <si>
    <t>Cabbage Chinese</t>
  </si>
  <si>
    <t>12u</t>
  </si>
  <si>
    <t>12 un</t>
  </si>
  <si>
    <t xml:space="preserve">My produce,u,2 red </t>
  </si>
  <si>
    <t>Cabbage bin</t>
  </si>
  <si>
    <t>Cabbage savoy</t>
  </si>
  <si>
    <t>Cab red</t>
  </si>
  <si>
    <t>Cabbage red</t>
  </si>
  <si>
    <t>Cauliflower</t>
  </si>
  <si>
    <t>Celeriac</t>
  </si>
  <si>
    <t>Celery</t>
  </si>
  <si>
    <t>Silver beet</t>
  </si>
  <si>
    <t>8 w</t>
  </si>
  <si>
    <t>16 wa</t>
  </si>
  <si>
    <t>Spring onion</t>
  </si>
  <si>
    <t xml:space="preserve">Capsicum Red No1 </t>
  </si>
  <si>
    <t>Capsicum red</t>
  </si>
  <si>
    <t>Caps yellow</t>
  </si>
  <si>
    <t>Capsicum yellow</t>
  </si>
  <si>
    <t>Caps green</t>
  </si>
  <si>
    <t>Capsicum green</t>
  </si>
  <si>
    <t>Caps green sale</t>
  </si>
  <si>
    <t>Caps Mix</t>
  </si>
  <si>
    <t>Carrot 1kg</t>
  </si>
  <si>
    <t>Carrot 1kg sale</t>
  </si>
  <si>
    <t>8u</t>
  </si>
  <si>
    <t>16 un</t>
  </si>
  <si>
    <t xml:space="preserve">Galati,u, blue </t>
  </si>
  <si>
    <t>Carrot 5kg</t>
  </si>
  <si>
    <t>24 un</t>
  </si>
  <si>
    <t>Carrot 20kg</t>
  </si>
  <si>
    <t>Carrot loose</t>
  </si>
  <si>
    <t>mm blue</t>
  </si>
  <si>
    <t>Carrot baby</t>
  </si>
  <si>
    <t>Chestnuts 1 kg</t>
  </si>
  <si>
    <t>Chestnuts box</t>
  </si>
  <si>
    <t>Chestnuts 10 kg</t>
  </si>
  <si>
    <t>Chilli green big</t>
  </si>
  <si>
    <t>Chilli red big</t>
  </si>
  <si>
    <t>galati blue</t>
  </si>
  <si>
    <t>Chilli hot small</t>
  </si>
  <si>
    <t>Yellow Chilli</t>
  </si>
  <si>
    <t>Chinese melon</t>
  </si>
  <si>
    <t>ChoKo</t>
  </si>
  <si>
    <t>w</t>
  </si>
  <si>
    <t>Cucumber burp</t>
  </si>
  <si>
    <t>mm, wa, blue</t>
  </si>
  <si>
    <t>10u</t>
  </si>
  <si>
    <t>10 un</t>
  </si>
  <si>
    <t>Cucumber burp sale</t>
  </si>
  <si>
    <t>1bin</t>
  </si>
  <si>
    <t>0.5 bin</t>
  </si>
  <si>
    <t>galati blue u</t>
  </si>
  <si>
    <t>8 wa</t>
  </si>
  <si>
    <t>Cucumber Leb</t>
  </si>
  <si>
    <t>Cucum Leb sale</t>
  </si>
  <si>
    <t>Cucumber leb sale</t>
  </si>
  <si>
    <t>Cucumber green</t>
  </si>
  <si>
    <t>Cucumber pickle</t>
  </si>
  <si>
    <t>Corn sweet</t>
  </si>
  <si>
    <t>16w</t>
  </si>
  <si>
    <t>Corn sweet sale</t>
  </si>
  <si>
    <t xml:space="preserve">Key produce no pallet </t>
  </si>
  <si>
    <t>Corn baby</t>
  </si>
  <si>
    <t>Courgette</t>
  </si>
  <si>
    <t>Dill</t>
  </si>
  <si>
    <t>Egg fruit</t>
  </si>
  <si>
    <t>Egg fruit large</t>
  </si>
  <si>
    <t>Thai eggplant</t>
  </si>
  <si>
    <t>Fennel leek</t>
  </si>
  <si>
    <t>Galanga</t>
  </si>
  <si>
    <t>Lotus Root</t>
  </si>
  <si>
    <t>Ginger old</t>
  </si>
  <si>
    <t>Ginger young</t>
  </si>
  <si>
    <t xml:space="preserve">Snake beans </t>
  </si>
  <si>
    <t>empro, no pl</t>
  </si>
  <si>
    <t>3kg</t>
  </si>
  <si>
    <t>Stringless beans</t>
  </si>
  <si>
    <t>Luffa (India)</t>
  </si>
  <si>
    <t>Asian Luffa (Muop)</t>
  </si>
  <si>
    <t xml:space="preserve">Snakekoil </t>
  </si>
  <si>
    <t>Jackfruit</t>
  </si>
  <si>
    <t>Curry Leaf</t>
  </si>
  <si>
    <t>Leek</t>
  </si>
  <si>
    <t>Lemon good</t>
  </si>
  <si>
    <t>Lemon pre-pack</t>
  </si>
  <si>
    <t>Lemon 2nd</t>
  </si>
  <si>
    <t>Lime pkt</t>
  </si>
  <si>
    <t>Lime</t>
  </si>
  <si>
    <t>16 (8w)</t>
  </si>
  <si>
    <t>Lime Kaffir</t>
  </si>
  <si>
    <t>Festival green</t>
  </si>
  <si>
    <t>4u</t>
  </si>
  <si>
    <t>5 wa 3 un</t>
  </si>
  <si>
    <t>Festival red</t>
  </si>
  <si>
    <t>6 un</t>
  </si>
  <si>
    <t>elias u, blue</t>
  </si>
  <si>
    <t>Coral red</t>
  </si>
  <si>
    <t>4 wa</t>
  </si>
  <si>
    <t>Coral green</t>
  </si>
  <si>
    <t>Radichio</t>
  </si>
  <si>
    <t>2 wa</t>
  </si>
  <si>
    <t>Chicory</t>
  </si>
  <si>
    <t>1u</t>
  </si>
  <si>
    <t>1 un</t>
  </si>
  <si>
    <t>Cos lettuce</t>
  </si>
  <si>
    <t>6w</t>
  </si>
  <si>
    <t>6 wa</t>
  </si>
  <si>
    <t>2 empro wa, no pl, 2 my produce wa, no pl</t>
  </si>
  <si>
    <t>0.5bin</t>
  </si>
  <si>
    <t>Lettuce</t>
  </si>
  <si>
    <t xml:space="preserve">My produce,wa,8 red </t>
  </si>
  <si>
    <t>Butter Lectuce</t>
  </si>
  <si>
    <t>Lettuce trio</t>
  </si>
  <si>
    <t>Lettuce mix 250g</t>
  </si>
  <si>
    <t>Lettuce mixed 250g</t>
  </si>
  <si>
    <t>Squash</t>
  </si>
  <si>
    <t>Baby cos</t>
  </si>
  <si>
    <t>No</t>
  </si>
  <si>
    <t>Baby spinach</t>
  </si>
  <si>
    <t>empro no pl</t>
  </si>
  <si>
    <t>Rocket</t>
  </si>
  <si>
    <t>Italian basil</t>
  </si>
  <si>
    <t>Thai basil</t>
  </si>
  <si>
    <t>Mushrooms</t>
  </si>
  <si>
    <t>Tiep's farm, no pl</t>
  </si>
  <si>
    <t>Mushrooms punnet</t>
  </si>
  <si>
    <t>Mushrooms field</t>
  </si>
  <si>
    <t>Tiep's farm, u, no pl</t>
  </si>
  <si>
    <t>Paprika green</t>
  </si>
  <si>
    <t>Paprika red</t>
  </si>
  <si>
    <t>empro red</t>
  </si>
  <si>
    <t>Paprika yellow</t>
  </si>
  <si>
    <t>Parsley Italian</t>
  </si>
  <si>
    <t>Parsley</t>
  </si>
  <si>
    <t>Parsnips</t>
  </si>
  <si>
    <t>Rhubarb</t>
  </si>
  <si>
    <t>Runner bean</t>
  </si>
  <si>
    <t>Snow pea</t>
  </si>
  <si>
    <t>Snow pea sprouts</t>
  </si>
  <si>
    <t>1u=30</t>
  </si>
  <si>
    <t>Mr. Mushrooms 2 square</t>
  </si>
  <si>
    <t>Soup pack</t>
  </si>
  <si>
    <t>Swedes</t>
  </si>
  <si>
    <t>Red radish</t>
  </si>
  <si>
    <t>Tomatoes pkt</t>
  </si>
  <si>
    <t>Rejected 57 to FC, 288 to Empro</t>
  </si>
  <si>
    <t>Tomatoes  No1</t>
  </si>
  <si>
    <t>Tomatoes  No1</t>
  </si>
  <si>
    <t xml:space="preserve">Reject 48 Galati blue </t>
  </si>
  <si>
    <t>Tomato No2</t>
  </si>
  <si>
    <t>Tomato Roma</t>
  </si>
  <si>
    <t>Tomato Roma PKT</t>
  </si>
  <si>
    <t>Tomatoes Cherry</t>
  </si>
  <si>
    <t>Tomatoes Grape</t>
  </si>
  <si>
    <t>Tomato Cherry box</t>
  </si>
  <si>
    <t>Tomatoes Truss</t>
  </si>
  <si>
    <t>Turmeric bag</t>
  </si>
  <si>
    <t>Turnip</t>
  </si>
  <si>
    <t>White radish</t>
  </si>
  <si>
    <t>Winters melon</t>
  </si>
  <si>
    <t>Winter melon cut</t>
  </si>
  <si>
    <t>Zucchini</t>
  </si>
  <si>
    <t>Apricot No1</t>
  </si>
  <si>
    <t>24w</t>
  </si>
  <si>
    <t>Apricot Med</t>
  </si>
  <si>
    <t xml:space="preserve">Apricot in box </t>
  </si>
  <si>
    <t>1kg</t>
  </si>
  <si>
    <t>Avocado tray</t>
  </si>
  <si>
    <t>Avocado box</t>
  </si>
  <si>
    <t>Custard Apple</t>
  </si>
  <si>
    <t>Fresh coconut</t>
  </si>
  <si>
    <t>Dried coconut</t>
  </si>
  <si>
    <t>Cusan</t>
  </si>
  <si>
    <t>Cherry 5kg</t>
  </si>
  <si>
    <t>Cherry 2kg</t>
  </si>
  <si>
    <t>Cherry U.S 10 Lb</t>
  </si>
  <si>
    <t>Cherry U.S 10 Lb</t>
  </si>
  <si>
    <t>2w</t>
  </si>
  <si>
    <t>3 wa</t>
  </si>
  <si>
    <t>Cherry U.S 20 Lb</t>
  </si>
  <si>
    <t>central, wa blue</t>
  </si>
  <si>
    <t>Durian</t>
  </si>
  <si>
    <t>Longan</t>
  </si>
  <si>
    <t>Lychees</t>
  </si>
  <si>
    <t>Fuju persimmon</t>
  </si>
  <si>
    <t>Fuju persimmon loose</t>
  </si>
  <si>
    <t>4 un</t>
  </si>
  <si>
    <t>Mango green</t>
  </si>
  <si>
    <t>Mango Mexico</t>
  </si>
  <si>
    <t>Mango Mexico Yellow</t>
  </si>
  <si>
    <t>Mango Ken</t>
  </si>
  <si>
    <t>Mango Ken 23</t>
  </si>
  <si>
    <t>Mango Ken 23 C</t>
  </si>
  <si>
    <t>qp red</t>
  </si>
  <si>
    <t xml:space="preserve">Mango Ken 25 </t>
  </si>
  <si>
    <t>Mango Ken 25 C</t>
  </si>
  <si>
    <t xml:space="preserve">Mango R2E2 </t>
  </si>
  <si>
    <t>Mango bulk</t>
  </si>
  <si>
    <t>Mangosteen</t>
  </si>
  <si>
    <t>Passion fruit</t>
  </si>
  <si>
    <t>Pomelo</t>
  </si>
  <si>
    <t>Rambutan</t>
  </si>
  <si>
    <t>Honey dew</t>
  </si>
  <si>
    <t>Honey dew gold</t>
  </si>
  <si>
    <t>Mandarin Egypt</t>
  </si>
  <si>
    <t>Mandarin Daisy</t>
  </si>
  <si>
    <t>Mandarin Imperial</t>
  </si>
  <si>
    <t>Imperial Pkt</t>
  </si>
  <si>
    <t>Mandarin Clementine</t>
  </si>
  <si>
    <t>Murcott mandarin</t>
  </si>
  <si>
    <t>Etherington blue</t>
  </si>
  <si>
    <t>Tangelo</t>
  </si>
  <si>
    <t>Mandarin Afourer</t>
  </si>
  <si>
    <t>Mandarin Afourer Pkt</t>
  </si>
  <si>
    <t>Mandarin Hickson</t>
  </si>
  <si>
    <t>Mandarin Amigo</t>
  </si>
  <si>
    <t>Mandarin Pre-pack</t>
  </si>
  <si>
    <t>Nectarines sale</t>
  </si>
  <si>
    <t>Nectarines white</t>
  </si>
  <si>
    <t>fc blue</t>
  </si>
  <si>
    <t>Nectarines white pkt</t>
  </si>
  <si>
    <t>Nectarines yellow</t>
  </si>
  <si>
    <t>Nectarines yellow pkt</t>
  </si>
  <si>
    <t>Peaches white NO1</t>
  </si>
  <si>
    <t>Peaches white</t>
  </si>
  <si>
    <t>Peaches yellow</t>
  </si>
  <si>
    <t>Peaches Gold</t>
  </si>
  <si>
    <t>Peaches Donut</t>
  </si>
  <si>
    <t>Blueberry</t>
  </si>
  <si>
    <t>4 (1wa)</t>
  </si>
  <si>
    <t>Papaya</t>
  </si>
  <si>
    <t>Paw paw green</t>
  </si>
  <si>
    <t>empro 1wa, blue</t>
  </si>
  <si>
    <t>Pineapples leaf</t>
  </si>
  <si>
    <t>Pineapples sugar</t>
  </si>
  <si>
    <t>Pomegranates</t>
  </si>
  <si>
    <t>Prune</t>
  </si>
  <si>
    <t>Rock melon</t>
  </si>
  <si>
    <t>Strawberry 250g</t>
  </si>
  <si>
    <t>Strawberry 500g</t>
  </si>
  <si>
    <t>Fuji good</t>
  </si>
  <si>
    <t>Fuji sale</t>
  </si>
  <si>
    <t>Kanzi</t>
  </si>
  <si>
    <t>Gala good</t>
  </si>
  <si>
    <t xml:space="preserve">Gala Sale </t>
  </si>
  <si>
    <t>Gala sale bin</t>
  </si>
  <si>
    <t>Gala 6 pkt</t>
  </si>
  <si>
    <t>Gala lunchbox 1kg</t>
  </si>
  <si>
    <t>Golden delicious</t>
  </si>
  <si>
    <t>Granny Smith</t>
  </si>
  <si>
    <t xml:space="preserve">Mm, blue </t>
  </si>
  <si>
    <t>Granny Smith pkt</t>
  </si>
  <si>
    <t>Early Gold Apple</t>
  </si>
  <si>
    <t xml:space="preserve">Hi Early </t>
  </si>
  <si>
    <t>Hi Early</t>
  </si>
  <si>
    <t>Hi Early pkt</t>
  </si>
  <si>
    <t>Firm gold apple</t>
  </si>
  <si>
    <t>Lady William</t>
  </si>
  <si>
    <t>Sundowners</t>
  </si>
  <si>
    <t>Sundowners sales</t>
  </si>
  <si>
    <t>Pink lady good</t>
  </si>
  <si>
    <t>Pink lady PKT</t>
  </si>
  <si>
    <t>1m</t>
  </si>
  <si>
    <t>1 bin mm</t>
  </si>
  <si>
    <t>Jazz Apple</t>
  </si>
  <si>
    <t>Robi gold Apple</t>
  </si>
  <si>
    <t>Kiwi</t>
  </si>
  <si>
    <t>Etherington no pallet</t>
  </si>
  <si>
    <t>Kiwi Tray</t>
  </si>
  <si>
    <t>Kiwi gold</t>
  </si>
  <si>
    <t xml:space="preserve">Etherington blue </t>
  </si>
  <si>
    <t>Pear packham</t>
  </si>
  <si>
    <t xml:space="preserve">Mm blue </t>
  </si>
  <si>
    <t>Pear Packham Pkt</t>
  </si>
  <si>
    <t>Pear Yaly</t>
  </si>
  <si>
    <t>Pear kosui</t>
  </si>
  <si>
    <t>Pear barlet</t>
  </si>
  <si>
    <t>Pear bosc</t>
  </si>
  <si>
    <t>Pear cocktail</t>
  </si>
  <si>
    <t>Pear josephine</t>
  </si>
  <si>
    <t>Pear Precose</t>
  </si>
  <si>
    <t xml:space="preserve">Precose lunch box </t>
  </si>
  <si>
    <t>Pear Corella</t>
  </si>
  <si>
    <t>Pear Red</t>
  </si>
  <si>
    <t>Nashi pear</t>
  </si>
  <si>
    <t>Nashi pear No2</t>
  </si>
  <si>
    <t>Nashi pear pkt</t>
  </si>
  <si>
    <t>Plum Seria</t>
  </si>
  <si>
    <t>Plum Black Amber</t>
  </si>
  <si>
    <t>Plum Bella</t>
  </si>
  <si>
    <t>Plum Sunrise</t>
  </si>
  <si>
    <t>Amber jewel No1</t>
  </si>
  <si>
    <t>Amber Jewel pkt</t>
  </si>
  <si>
    <t>Plum Tegan Blue</t>
  </si>
  <si>
    <t>Plum tegan blue pkt</t>
  </si>
  <si>
    <t>Plum October</t>
  </si>
  <si>
    <t>Plum Primetime</t>
  </si>
  <si>
    <t>Plum Kelsey</t>
  </si>
  <si>
    <t>Plum fall</t>
  </si>
  <si>
    <t>Plum Dappe Danny</t>
  </si>
  <si>
    <t>Plum Fortune</t>
  </si>
  <si>
    <t>Plum Midnight</t>
  </si>
  <si>
    <t>Plum Mid Red</t>
  </si>
  <si>
    <t>Plum Flavour fall</t>
  </si>
  <si>
    <t>Plum August Candy</t>
  </si>
  <si>
    <t>Guava</t>
  </si>
  <si>
    <t xml:space="preserve">Grape Black </t>
  </si>
  <si>
    <t>Grape red seedless</t>
  </si>
  <si>
    <t>Grape red globe</t>
  </si>
  <si>
    <t>Grape white seedless</t>
  </si>
  <si>
    <t>White Dome</t>
  </si>
  <si>
    <t xml:space="preserve">Red Grapefruit </t>
  </si>
  <si>
    <t>Yellow Grapefruit</t>
  </si>
  <si>
    <t>Grapefruit Pomelo</t>
  </si>
  <si>
    <t xml:space="preserve">Carbarn no pallet </t>
  </si>
  <si>
    <t>Banana</t>
  </si>
  <si>
    <t xml:space="preserve">Qp 3 red </t>
  </si>
  <si>
    <t>Banana Green</t>
  </si>
  <si>
    <t>Banana carnarvon</t>
  </si>
  <si>
    <t>Banana Pack</t>
  </si>
  <si>
    <t xml:space="preserve">Qp 3 blue </t>
  </si>
  <si>
    <t>Banana l/finger</t>
  </si>
  <si>
    <t xml:space="preserve">Fc blue </t>
  </si>
  <si>
    <t>Banana Monkey</t>
  </si>
  <si>
    <t>Banana  Sticky</t>
  </si>
  <si>
    <t>Banana  Sticky</t>
  </si>
  <si>
    <t>Garlic 500g</t>
  </si>
  <si>
    <t>Garlic peel 500g</t>
  </si>
  <si>
    <t>Garlic local</t>
  </si>
  <si>
    <t>Garlic Chives</t>
  </si>
  <si>
    <t>Shallots 5kg</t>
  </si>
  <si>
    <t>Shallots 10 kg</t>
  </si>
  <si>
    <t>Brown onion 10kg</t>
  </si>
  <si>
    <t>Brown onion 20kg</t>
  </si>
  <si>
    <t>Brown onion 2kg</t>
  </si>
  <si>
    <t>Brown onion loose</t>
  </si>
  <si>
    <t>Onion red 2 kg</t>
  </si>
  <si>
    <t>Onion red 10 kg</t>
  </si>
  <si>
    <t xml:space="preserve">Galati blue </t>
  </si>
  <si>
    <t>onion red 1kg</t>
  </si>
  <si>
    <t>Onion pickle</t>
  </si>
  <si>
    <t>Onion white 20 kg</t>
  </si>
  <si>
    <t>Onion white 10 kg</t>
  </si>
  <si>
    <t>Onion white 5 kg</t>
  </si>
  <si>
    <t>Onion white 5 kg</t>
  </si>
  <si>
    <t>Onion salad white</t>
  </si>
  <si>
    <t>Onion salad red</t>
  </si>
  <si>
    <t>Okra baby</t>
  </si>
  <si>
    <t>Orange Navel</t>
  </si>
  <si>
    <t>Qp 2 blue</t>
  </si>
  <si>
    <t>Orange box</t>
  </si>
  <si>
    <t>Orange Sales</t>
  </si>
  <si>
    <t xml:space="preserve">Orange Sales </t>
  </si>
  <si>
    <t>Orange 2 kg</t>
  </si>
  <si>
    <t>Orange 3kg</t>
  </si>
  <si>
    <t>Orange cara box</t>
  </si>
  <si>
    <t>Orange Cara Bins</t>
  </si>
  <si>
    <t>Potatoes 16kg</t>
  </si>
  <si>
    <t>Potato 15kg</t>
  </si>
  <si>
    <t>Potatoes 10kg gourmet</t>
  </si>
  <si>
    <t>Potatoes 10kg select</t>
  </si>
  <si>
    <t>Potatoes 4kg Blue</t>
  </si>
  <si>
    <t>Potatoes 4kg Purple</t>
  </si>
  <si>
    <t>Potatoes 4kg Red</t>
  </si>
  <si>
    <t>Potatoes 4kg Yellow</t>
  </si>
  <si>
    <t>Potatoes 20kg GM</t>
  </si>
  <si>
    <t>Potatoes 20kg RB</t>
  </si>
  <si>
    <t>Potatoes 20kg SL</t>
  </si>
  <si>
    <t xml:space="preserve">Apb blue </t>
  </si>
  <si>
    <t>Sweet potato purple</t>
  </si>
  <si>
    <t>Sweet potato red</t>
  </si>
  <si>
    <t xml:space="preserve">Sweet potato red </t>
  </si>
  <si>
    <t>Sweet potato white</t>
  </si>
  <si>
    <t>Yam (Khoai Mo)</t>
  </si>
  <si>
    <t>Pumpkin butter</t>
  </si>
  <si>
    <t>Pumpkin japanese</t>
  </si>
  <si>
    <t>Pumpkin gold</t>
  </si>
  <si>
    <t>Watermelons seedless</t>
  </si>
  <si>
    <t>Watermelons seeded</t>
  </si>
  <si>
    <t>Eggs 600g</t>
  </si>
  <si>
    <t xml:space="preserve">My produce blue </t>
  </si>
  <si>
    <t>Eggs 700g</t>
  </si>
  <si>
    <t>Eggs 850g</t>
  </si>
  <si>
    <t>Eggs WR 600g</t>
  </si>
  <si>
    <t>Eggs WR 700g</t>
  </si>
  <si>
    <t>Eggs GE 500g</t>
  </si>
  <si>
    <t>Eggs GE 600g</t>
  </si>
  <si>
    <t>Eggs GE 700g</t>
  </si>
  <si>
    <t>Eggs Loose</t>
  </si>
  <si>
    <t>Free range 600g</t>
  </si>
  <si>
    <t>Free range 700g</t>
  </si>
  <si>
    <t>Free range 800g</t>
  </si>
  <si>
    <t>Kale</t>
  </si>
  <si>
    <t>English spinach</t>
  </si>
  <si>
    <t>Choysum big</t>
  </si>
  <si>
    <t>Choysum small</t>
  </si>
  <si>
    <t>Kailan</t>
  </si>
  <si>
    <t>6u</t>
  </si>
  <si>
    <t>8 un</t>
  </si>
  <si>
    <t>Kai choy</t>
  </si>
  <si>
    <t>Pok choy</t>
  </si>
  <si>
    <t>1w200</t>
  </si>
  <si>
    <t>White Pok choy</t>
  </si>
  <si>
    <t>Coriander</t>
  </si>
  <si>
    <t xml:space="preserve"> </t>
  </si>
  <si>
    <t>Mint</t>
  </si>
  <si>
    <t>Water Spinach</t>
  </si>
  <si>
    <t>2 un</t>
  </si>
  <si>
    <t>Rau den</t>
  </si>
  <si>
    <t>Lemongrass</t>
  </si>
  <si>
    <t>Kohlrabi</t>
  </si>
  <si>
    <t>Ngo gai</t>
  </si>
  <si>
    <t>Ngo om</t>
  </si>
  <si>
    <t>Rau ram</t>
  </si>
  <si>
    <t>Dap ca</t>
  </si>
  <si>
    <t>Tia to</t>
  </si>
  <si>
    <t>Mong toi</t>
  </si>
  <si>
    <t>Lime Leaf</t>
  </si>
  <si>
    <t xml:space="preserve">Sapoche </t>
  </si>
  <si>
    <t>Enoki 200g</t>
  </si>
  <si>
    <t>Enoki 330g</t>
  </si>
  <si>
    <t>King Oyster</t>
  </si>
  <si>
    <t>6 w</t>
  </si>
  <si>
    <t>oyster 100g</t>
  </si>
  <si>
    <t>4 w</t>
  </si>
  <si>
    <t>shiitake</t>
  </si>
  <si>
    <t>mixed goumet</t>
  </si>
  <si>
    <t>Dragon Fruit</t>
  </si>
  <si>
    <t>Taro Jap (Khoai So)</t>
  </si>
  <si>
    <t>Taro</t>
  </si>
  <si>
    <t>Garlic Shoot</t>
  </si>
  <si>
    <t>8 kg</t>
  </si>
  <si>
    <t xml:space="preserve"> 2 un</t>
  </si>
  <si>
    <t>Onion Flower</t>
  </si>
  <si>
    <t>Chive (He )kg</t>
  </si>
  <si>
    <t>Chive (He )</t>
  </si>
  <si>
    <t>Pandan leaf</t>
  </si>
  <si>
    <t>La Lot</t>
  </si>
  <si>
    <t>Hanh huong Kg</t>
  </si>
  <si>
    <t>Hanh huong</t>
  </si>
  <si>
    <t xml:space="preserve">Bac ha kg </t>
  </si>
  <si>
    <t xml:space="preserve">Bac ha </t>
  </si>
  <si>
    <t>Kinh gioi Kg</t>
  </si>
  <si>
    <t xml:space="preserve">Kinh gioi </t>
  </si>
  <si>
    <t>Rau dang kg</t>
  </si>
  <si>
    <t>Rau dang</t>
  </si>
  <si>
    <t>Dot lang Kg</t>
  </si>
  <si>
    <t>Dot lang</t>
  </si>
  <si>
    <t>Gala 1.5 kg</t>
  </si>
  <si>
    <t>Water Cress</t>
  </si>
  <si>
    <t xml:space="preserve">Sugar snap </t>
  </si>
  <si>
    <t>Mesculin mix</t>
  </si>
  <si>
    <t>Baby spinach in bag</t>
  </si>
  <si>
    <t>Dates 250g</t>
  </si>
  <si>
    <t>Dates 5kg</t>
  </si>
  <si>
    <t>Dot Dau</t>
  </si>
  <si>
    <t>Bong He</t>
  </si>
  <si>
    <t>Purple yam</t>
  </si>
  <si>
    <t>Star fruit</t>
  </si>
  <si>
    <t>Mystique man.</t>
  </si>
  <si>
    <t>40w</t>
  </si>
  <si>
    <t>Mandarine nugget</t>
  </si>
  <si>
    <t>40 wa</t>
  </si>
  <si>
    <t xml:space="preserve">Central,wa, 5 blue </t>
  </si>
  <si>
    <t>pallet</t>
  </si>
  <si>
    <t>red</t>
  </si>
  <si>
    <t>blue</t>
  </si>
  <si>
    <r>
      <t>Missed 
Purchase
</t>
    </r>
    <r>
      <rPr/>
      <t>Qty</t>
    </r>
  </si>
  <si>
    <t>3 w</t>
  </si>
  <si>
    <t>Mandarine mystique</t>
  </si>
  <si>
    <t>Date:     17/  10   /2016</t>
  </si>
  <si>
    <r>
      <t>Missed 
Purchase
</t>
    </r>
    <r>
      <rPr/>
      <t>Qty</t>
    </r>
  </si>
  <si>
    <t>qp 3 blue</t>
  </si>
  <si>
    <t>qp blue</t>
  </si>
  <si>
    <t>24+24 w</t>
  </si>
  <si>
    <t>24 wa 48</t>
  </si>
  <si>
    <t>qp wa. 2 red</t>
  </si>
  <si>
    <t>w200</t>
  </si>
  <si>
    <t>apb wa200</t>
  </si>
  <si>
    <t>bf blue</t>
  </si>
  <si>
    <t>dpd 7blue</t>
  </si>
  <si>
    <t>allstates 6 blue</t>
  </si>
  <si>
    <t>allstates two blue</t>
  </si>
  <si>
    <t>17 kg</t>
  </si>
  <si>
    <t>Mistigue Madarin</t>
  </si>
  <si>
    <t>Date:     18/  10   /2016</t>
  </si>
  <si>
    <r>
      <t>Missed 
Purchase
</t>
    </r>
    <r>
      <rPr/>
      <t>Qty</t>
    </r>
  </si>
  <si>
    <t>Date:     19/  10   /2016</t>
  </si>
  <si>
    <r>
      <t>Missed 
Purchase
</t>
    </r>
    <r>
      <rPr/>
      <t>Qty</t>
    </r>
  </si>
  <si>
    <t>4 kg</t>
  </si>
  <si>
    <t>0.5 kg</t>
  </si>
  <si>
    <t>
</t>
  </si>
  <si>
    <t>GS</t>
  </si>
  <si>
    <t>AS</t>
  </si>
  <si>
    <t>CS</t>
  </si>
  <si>
    <t>CC</t>
  </si>
  <si>
    <t>LINH</t>
  </si>
  <si>
    <t>TOTAL</t>
  </si>
  <si>
    <t>Product Names</t>
  </si>
  <si>
    <t xml:space="preserve">LINH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</si>
</sst>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8">
    <font>
      <sz val="10.0"/>
      <color rgb="FF000000"/>
      <name val="Arial"/>
    </font>
    <font/>
    <font>
      <b/>
    </font>
    <font>
      <name val="Arial"/>
    </font>
    <font>
      <b/>
      <u/>
      <color rgb="FFCC4125"/>
    </font>
    <font>
      <color rgb="FFFF0000"/>
    </font>
    <font>
      <b/>
      <u/>
      <color rgb="FFCC4125"/>
    </font>
    <font>
      <b/>
      <name val="Arial"/>
    </font>
    <font>
      <b/>
      <u/>
      <color rgb="FF000000"/>
    </font>
    <font>
      <b/>
      <color rgb="FFFF0000"/>
    </font>
    <font>
      <b/>
      <u/>
      <color rgb="FFFF0000"/>
    </font>
    <font>
      <color rgb="FFBF9000"/>
    </font>
    <font>
      <b/>
      <u/>
      <color rgb="FFCC4125"/>
    </font>
    <font>
      <b/>
      <color rgb="FFCC4125"/>
    </font>
    <font>
      <b/>
      <u/>
      <color rgb="FF38761D"/>
    </font>
    <font>
      <color rgb="FF38761D"/>
    </font>
    <font>
      <b/>
      <u/>
    </font>
    <font>
      <b/>
      <color rgb="FF38761D"/>
    </font>
    <font>
      <b/>
      <u/>
    </font>
    <font>
      <b/>
      <u/>
      <color rgb="FFBF9000"/>
    </font>
    <font>
      <color rgb="FFFF0000"/>
      <name val="Arial"/>
    </font>
    <font>
      <b/>
      <u/>
      <color rgb="FFFF0000"/>
    </font>
    <font>
      <b/>
      <u/>
      <color rgb="FFCC4125"/>
      <name val="Arial"/>
    </font>
    <font>
      <b/>
      <u/>
    </font>
    <font>
      <sz val="11.0"/>
      <color rgb="FFBF9000"/>
      <name val="Inconsolata"/>
    </font>
    <font>
      <sz val="11.0"/>
      <color rgb="FF000000"/>
      <name val="Inconsolata"/>
    </font>
    <font>
      <sz val="11.0"/>
      <color rgb="FF38761D"/>
      <name val="Inconsolata"/>
    </font>
    <font>
      <b/>
      <u/>
      <color rgb="FFFF0000"/>
    </font>
    <font>
      <b/>
      <u/>
    </font>
    <font>
      <b/>
      <u/>
      <sz val="11.0"/>
      <color rgb="FF000000"/>
      <name val="Inconsolata"/>
    </font>
    <font>
      <b/>
      <u/>
      <color rgb="FF38761D"/>
    </font>
    <font>
      <b/>
      <u/>
      <color rgb="FFFF0000"/>
    </font>
    <font>
      <b/>
      <u/>
    </font>
    <font>
      <b/>
      <u/>
      <color rgb="FFBF9000"/>
    </font>
    <font>
      <b/>
      <u/>
      <color rgb="FFB45F06"/>
    </font>
    <font>
      <b/>
      <u/>
      <color rgb="FFB45F06"/>
    </font>
    <font>
      <u/>
      <color rgb="FFB45F06"/>
    </font>
    <font>
      <u/>
      <color rgb="FFFF0000"/>
    </font>
    <font>
      <u/>
      <color rgb="FFFF0000"/>
    </font>
    <font>
      <b/>
      <u/>
      <color rgb="FFFF0000"/>
    </font>
    <font>
      <b/>
      <u/>
    </font>
    <font>
      <b/>
      <u/>
    </font>
    <font>
      <b/>
      <u/>
      <color rgb="FFB45F06"/>
    </font>
    <font>
      <b/>
      <u/>
      <color rgb="FFFF0000"/>
    </font>
    <font>
      <b/>
      <u/>
    </font>
    <font>
      <b/>
      <u/>
      <color rgb="FFFF0000"/>
    </font>
    <font>
      <color rgb="FF38761D"/>
      <name val="Arial"/>
    </font>
    <font>
      <b/>
      <u/>
      <color rgb="FFFF0000"/>
    </font>
    <font>
      <b/>
      <u/>
      <color rgb="FFFF0000"/>
    </font>
    <font>
      <u/>
      <color rgb="FFB45F06"/>
    </font>
    <font>
      <b/>
      <u/>
      <color rgb="FFFF0000"/>
    </font>
    <font>
      <b/>
      <u/>
      <color rgb="FFBF9000"/>
      <name val="Arial"/>
    </font>
    <font>
      <color rgb="FFE06666"/>
    </font>
    <font>
      <color rgb="FF4A86E8"/>
    </font>
    <font>
      <b/>
      <u/>
      <name val="Arial"/>
    </font>
    <font>
      <b/>
      <u/>
      <name val="Arial"/>
    </font>
    <font>
      <b/>
      <u/>
      <name val="Arial"/>
    </font>
    <font>
      <sz val="11.0"/>
      <color rgb="FF000000"/>
      <name val="&quot;Courier New&quot;"/>
    </font>
  </fonts>
  <fills count="11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/>
    </xf>
    <xf borderId="0" fillId="0" fontId="6" numFmtId="0" xfId="0" applyFont="1"/>
    <xf borderId="0" fillId="2" fontId="2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2" fontId="7" numFmtId="0" xfId="0" applyAlignment="1" applyFont="1">
      <alignment horizontal="center"/>
    </xf>
    <xf borderId="0" fillId="0" fontId="8" numFmtId="0" xfId="0" applyAlignment="1" applyFont="1">
      <alignment/>
    </xf>
    <xf borderId="0" fillId="5" fontId="2" numFmtId="0" xfId="0" applyAlignment="1" applyFill="1" applyFont="1">
      <alignment horizontal="center"/>
    </xf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11" numFmtId="0" xfId="0" applyAlignment="1" applyFont="1">
      <alignment/>
    </xf>
    <xf borderId="0" fillId="2" fontId="12" numFmtId="0" xfId="0" applyAlignment="1" applyFont="1">
      <alignment/>
    </xf>
    <xf borderId="0" fillId="2" fontId="13" numFmtId="0" xfId="0" applyAlignment="1" applyFont="1">
      <alignment/>
    </xf>
    <xf borderId="0" fillId="0" fontId="14" numFmtId="0" xfId="0" applyAlignment="1" applyFont="1">
      <alignment/>
    </xf>
    <xf borderId="0" fillId="0" fontId="15" numFmtId="0" xfId="0" applyAlignment="1" applyFont="1">
      <alignment/>
    </xf>
    <xf borderId="0" fillId="0" fontId="2" numFmtId="0" xfId="0" applyAlignment="1" applyFont="1">
      <alignment/>
    </xf>
    <xf borderId="0" fillId="0" fontId="16" numFmtId="0" xfId="0" applyAlignment="1" applyFont="1">
      <alignment horizontal="center" vertical="top"/>
    </xf>
    <xf borderId="0" fillId="0" fontId="9" numFmtId="0" xfId="0" applyAlignment="1" applyFont="1">
      <alignment horizontal="center" vertical="top"/>
    </xf>
    <xf borderId="0" fillId="6" fontId="17" numFmtId="0" xfId="0" applyAlignment="1" applyFill="1" applyFont="1">
      <alignment/>
    </xf>
    <xf borderId="0" fillId="6" fontId="18" numFmtId="0" xfId="0" applyAlignment="1" applyFont="1">
      <alignment/>
    </xf>
    <xf borderId="0" fillId="0" fontId="5" numFmtId="0" xfId="0" applyAlignment="1" applyFont="1">
      <alignment/>
    </xf>
    <xf borderId="0" fillId="0" fontId="19" numFmtId="0" xfId="0" applyAlignment="1" applyFont="1">
      <alignment/>
    </xf>
    <xf borderId="0" fillId="0" fontId="9" numFmtId="0" xfId="0" applyAlignment="1" applyFont="1">
      <alignment/>
    </xf>
    <xf borderId="0" fillId="0" fontId="20" numFmtId="0" xfId="0" applyAlignment="1" applyFont="1">
      <alignment/>
    </xf>
    <xf borderId="0" fillId="2" fontId="1" numFmtId="0" xfId="0" applyAlignment="1" applyFont="1">
      <alignment/>
    </xf>
    <xf borderId="0" fillId="3" fontId="1" numFmtId="0" xfId="0" applyAlignment="1" applyFont="1">
      <alignment/>
    </xf>
    <xf borderId="0" fillId="4" fontId="21" numFmtId="0" xfId="0" applyAlignment="1" applyFont="1">
      <alignment/>
    </xf>
    <xf borderId="0" fillId="0" fontId="1" numFmtId="0" xfId="0" applyAlignment="1" applyFont="1">
      <alignment horizontal="center"/>
    </xf>
    <xf borderId="0" fillId="2" fontId="3" numFmtId="0" xfId="0" applyAlignment="1" applyFont="1">
      <alignment horizontal="right"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4" fontId="3" numFmtId="0" xfId="0" applyAlignment="1" applyFont="1">
      <alignment/>
    </xf>
    <xf borderId="0" fillId="0" fontId="3" numFmtId="0" xfId="0" applyAlignment="1" applyFont="1">
      <alignment/>
    </xf>
    <xf borderId="0" fillId="0" fontId="22" numFmtId="0" xfId="0" applyAlignment="1" applyFont="1">
      <alignment horizontal="right"/>
    </xf>
    <xf borderId="0" fillId="4" fontId="3" numFmtId="0" xfId="0" applyAlignment="1" applyFont="1">
      <alignment/>
    </xf>
    <xf borderId="0" fillId="0" fontId="23" numFmtId="0" xfId="0" applyAlignment="1" applyFont="1">
      <alignment/>
    </xf>
    <xf borderId="0" fillId="7" fontId="24" numFmtId="0" xfId="0" applyFill="1" applyFont="1"/>
    <xf borderId="0" fillId="7" fontId="25" numFmtId="0" xfId="0" applyAlignment="1" applyFont="1">
      <alignment/>
    </xf>
    <xf borderId="0" fillId="7" fontId="25" numFmtId="0" xfId="0" applyFont="1"/>
    <xf borderId="0" fillId="7" fontId="26" numFmtId="0" xfId="0" applyFont="1"/>
    <xf borderId="0" fillId="0" fontId="27" numFmtId="0" xfId="0" applyAlignment="1" applyFont="1">
      <alignment horizontal="center"/>
    </xf>
    <xf borderId="0" fillId="0" fontId="28" numFmtId="0" xfId="0" applyFont="1"/>
    <xf borderId="0" fillId="7" fontId="29" numFmtId="0" xfId="0" applyFont="1"/>
    <xf borderId="0" fillId="0" fontId="15" numFmtId="0" xfId="0" applyFont="1"/>
    <xf borderId="0" fillId="7" fontId="25" numFmtId="0" xfId="0" applyFont="1"/>
    <xf borderId="0" fillId="6" fontId="30" numFmtId="0" xfId="0" applyFont="1"/>
    <xf borderId="0" fillId="0" fontId="31" numFmtId="0" xfId="0" applyFont="1"/>
    <xf borderId="0" fillId="6" fontId="32" numFmtId="0" xfId="0" applyFont="1"/>
    <xf borderId="0" fillId="4" fontId="1" numFmtId="0" xfId="0" applyAlignment="1" applyFont="1">
      <alignment/>
    </xf>
    <xf borderId="0" fillId="0" fontId="33" numFmtId="0" xfId="0" applyFont="1"/>
    <xf borderId="0" fillId="2" fontId="3" numFmtId="0" xfId="0" applyAlignment="1" applyFont="1">
      <alignment horizontal="right"/>
    </xf>
    <xf borderId="0" fillId="2" fontId="3" numFmtId="0" xfId="0" applyAlignment="1" applyFont="1">
      <alignment/>
    </xf>
    <xf borderId="0" fillId="0" fontId="34" numFmtId="0" xfId="0" applyAlignment="1" applyFont="1">
      <alignment/>
    </xf>
    <xf borderId="0" fillId="2" fontId="1" numFmtId="0" xfId="0" applyFont="1"/>
    <xf borderId="0" fillId="2" fontId="3" numFmtId="0" xfId="0" applyAlignment="1" applyFont="1">
      <alignment/>
    </xf>
    <xf borderId="0" fillId="3" fontId="3" numFmtId="0" xfId="0" applyAlignment="1" applyFont="1">
      <alignment horizontal="right"/>
    </xf>
    <xf borderId="0" fillId="3" fontId="3" numFmtId="0" xfId="0" applyAlignment="1" applyFont="1">
      <alignment horizontal="right"/>
    </xf>
    <xf borderId="0" fillId="3" fontId="1" numFmtId="0" xfId="0" applyFont="1"/>
    <xf borderId="0" fillId="3" fontId="3" numFmtId="0" xfId="0" applyAlignment="1" applyFont="1">
      <alignment/>
    </xf>
    <xf borderId="0" fillId="0" fontId="35" numFmtId="0" xfId="0" applyFont="1"/>
    <xf borderId="0" fillId="0" fontId="9" numFmtId="0" xfId="0" applyAlignment="1" applyFont="1">
      <alignment horizontal="center"/>
    </xf>
    <xf borderId="0" fillId="2" fontId="3" numFmtId="0" xfId="0" applyAlignment="1" applyFont="1">
      <alignment/>
    </xf>
    <xf borderId="0" fillId="7" fontId="1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/>
    </xf>
    <xf borderId="0" fillId="0" fontId="36" numFmtId="0" xfId="0" applyFont="1"/>
    <xf borderId="0" fillId="0" fontId="37" numFmtId="0" xfId="0" applyAlignment="1" applyFont="1">
      <alignment/>
    </xf>
    <xf borderId="0" fillId="0" fontId="38" numFmtId="0" xfId="0" applyFont="1"/>
    <xf borderId="0" fillId="0" fontId="3" numFmtId="0" xfId="0" applyAlignment="1" applyFont="1">
      <alignment horizontal="right"/>
    </xf>
    <xf borderId="0" fillId="3" fontId="3" numFmtId="0" xfId="0" applyAlignment="1" applyFont="1">
      <alignment horizontal="right"/>
    </xf>
    <xf borderId="0" fillId="0" fontId="39" numFmtId="0" xfId="0" applyAlignment="1" applyFont="1">
      <alignment horizontal="center"/>
    </xf>
    <xf borderId="0" fillId="7" fontId="40" numFmtId="0" xfId="0" applyAlignment="1" applyFont="1">
      <alignment/>
    </xf>
    <xf borderId="0" fillId="8" fontId="1" numFmtId="0" xfId="0" applyAlignment="1" applyFill="1" applyFont="1">
      <alignment/>
    </xf>
    <xf borderId="0" fillId="8" fontId="41" numFmtId="0" xfId="0" applyAlignment="1" applyFont="1">
      <alignment/>
    </xf>
    <xf borderId="0" fillId="8" fontId="42" numFmtId="0" xfId="0" applyAlignment="1" applyFont="1">
      <alignment/>
    </xf>
    <xf borderId="0" fillId="2" fontId="3" numFmtId="0" xfId="0" applyAlignment="1" applyFont="1">
      <alignment horizontal="right"/>
    </xf>
    <xf borderId="0" fillId="7" fontId="2" numFmtId="0" xfId="0" applyAlignment="1" applyFont="1">
      <alignment horizontal="center"/>
    </xf>
    <xf borderId="0" fillId="2" fontId="3" numFmtId="1" xfId="0" applyAlignment="1" applyFont="1" applyNumberFormat="1">
      <alignment horizontal="right"/>
    </xf>
    <xf borderId="0" fillId="2" fontId="3" numFmtId="1" xfId="0" applyAlignment="1" applyFont="1" applyNumberFormat="1">
      <alignment/>
    </xf>
    <xf borderId="0" fillId="2" fontId="1" numFmtId="1" xfId="0" applyAlignment="1" applyFont="1" applyNumberFormat="1">
      <alignment/>
    </xf>
    <xf borderId="0" fillId="3" fontId="1" numFmtId="1" xfId="0" applyAlignment="1" applyFont="1" applyNumberFormat="1">
      <alignment/>
    </xf>
    <xf borderId="0" fillId="3" fontId="3" numFmtId="1" xfId="0" applyAlignment="1" applyFont="1" applyNumberFormat="1">
      <alignment/>
    </xf>
    <xf borderId="0" fillId="0" fontId="1" numFmtId="1" xfId="0" applyFont="1" applyNumberFormat="1"/>
    <xf borderId="0" fillId="0" fontId="43" numFmtId="1" xfId="0" applyFont="1" applyNumberFormat="1"/>
    <xf borderId="0" fillId="6" fontId="44" numFmtId="1" xfId="0" applyFont="1" applyNumberFormat="1"/>
    <xf borderId="0" fillId="2" fontId="3" numFmtId="1" xfId="0" applyAlignment="1" applyFont="1" applyNumberFormat="1">
      <alignment horizontal="right"/>
    </xf>
    <xf borderId="0" fillId="3" fontId="3" numFmtId="1" xfId="0" applyAlignment="1" applyFont="1" applyNumberFormat="1">
      <alignment horizontal="right"/>
    </xf>
    <xf borderId="0" fillId="4" fontId="3" numFmtId="0" xfId="0" applyAlignment="1" applyFont="1">
      <alignment horizontal="right"/>
    </xf>
    <xf borderId="0" fillId="9" fontId="45" numFmtId="0" xfId="0" applyAlignment="1" applyFill="1" applyFont="1">
      <alignment/>
    </xf>
    <xf borderId="0" fillId="3" fontId="1" numFmtId="1" xfId="0" applyFont="1" applyNumberFormat="1"/>
    <xf borderId="0" fillId="3" fontId="3" numFmtId="1" xfId="0" applyAlignment="1" applyFont="1" applyNumberFormat="1">
      <alignment/>
    </xf>
    <xf borderId="0" fillId="2" fontId="3" numFmtId="0" xfId="0" applyAlignment="1" applyFont="1">
      <alignment horizontal="right"/>
    </xf>
    <xf borderId="0" fillId="0" fontId="20" numFmtId="0" xfId="0" applyAlignment="1" applyFont="1">
      <alignment horizontal="center"/>
    </xf>
    <xf borderId="0" fillId="3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4" fontId="3" numFmtId="0" xfId="0" applyAlignment="1" applyFont="1">
      <alignment horizontal="right"/>
    </xf>
    <xf borderId="0" fillId="0" fontId="46" numFmtId="0" xfId="0" applyAlignment="1" applyFont="1">
      <alignment horizontal="right"/>
    </xf>
    <xf borderId="0" fillId="10" fontId="47" numFmtId="0" xfId="0" applyAlignment="1" applyFill="1" applyFont="1">
      <alignment/>
    </xf>
    <xf borderId="0" fillId="9" fontId="48" numFmtId="0" xfId="0" applyFont="1"/>
    <xf borderId="0" fillId="0" fontId="3" numFmtId="0" xfId="0" applyAlignment="1" applyFont="1">
      <alignment horizontal="center"/>
    </xf>
    <xf borderId="0" fillId="4" fontId="1" numFmtId="0" xfId="0" applyFont="1"/>
    <xf borderId="0" fillId="0" fontId="49" numFmtId="0" xfId="0" applyAlignment="1" applyFont="1">
      <alignment/>
    </xf>
    <xf borderId="0" fillId="0" fontId="50" numFmtId="0" xfId="0" applyAlignment="1" applyFont="1">
      <alignment/>
    </xf>
    <xf borderId="0" fillId="0" fontId="51" numFmtId="0" xfId="0" applyAlignment="1" applyFont="1">
      <alignment horizontal="right"/>
    </xf>
    <xf borderId="0" fillId="4" fontId="3" numFmtId="0" xfId="0" applyAlignment="1" applyFont="1">
      <alignment horizontal="right"/>
    </xf>
    <xf borderId="0" fillId="0" fontId="52" numFmtId="0" xfId="0" applyAlignment="1" applyFont="1">
      <alignment/>
    </xf>
    <xf borderId="0" fillId="0" fontId="53" numFmtId="0" xfId="0" applyAlignment="1" applyFont="1">
      <alignment/>
    </xf>
    <xf borderId="1" fillId="0" fontId="7" numFmtId="0" xfId="0" applyAlignment="1" applyBorder="1" applyFont="1">
      <alignment horizontal="center"/>
    </xf>
    <xf borderId="1" fillId="0" fontId="54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2" fillId="0" fontId="3" numFmtId="0" xfId="0" applyAlignment="1" applyBorder="1" applyFont="1">
      <alignment/>
    </xf>
    <xf borderId="2" fillId="0" fontId="55" numFmtId="0" xfId="0" applyAlignment="1" applyBorder="1" applyFont="1">
      <alignment horizontal="left"/>
    </xf>
    <xf borderId="3" fillId="0" fontId="56" numFmtId="0" xfId="0" applyAlignment="1" applyBorder="1" applyFont="1">
      <alignment horizontal="center"/>
    </xf>
    <xf borderId="2" fillId="0" fontId="3" numFmtId="0" xfId="0" applyAlignment="1" applyBorder="1" applyFont="1">
      <alignment/>
    </xf>
    <xf borderId="2" fillId="0" fontId="3" numFmtId="0" xfId="0" applyAlignment="1" applyBorder="1" applyFont="1">
      <alignment horizontal="center"/>
    </xf>
    <xf borderId="2" fillId="7" fontId="57" numFmtId="0" xfId="0" applyBorder="1" applyFont="1"/>
    <xf borderId="2" fillId="0" fontId="3" numFmtId="1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1" max="1" width="17.71"/>
    <col customWidth="1" min="2" max="4" width="6.29"/>
    <col customWidth="1" min="5" max="7" width="9.14"/>
    <col customWidth="1" min="8" max="8" width="9.57"/>
    <col customWidth="1" min="9" max="9" width="16.14"/>
    <col customWidth="1" min="10" max="10" width="6.29"/>
    <col customWidth="1" min="11" max="11" width="5.71"/>
    <col customWidth="1" min="12" max="12" width="7.71"/>
    <col customWidth="1" min="13" max="13" width="8.71"/>
    <col customWidth="1" min="14" max="15" width="9.14"/>
    <col customWidth="1" min="16" max="16" width="9.71"/>
    <col customWidth="1" min="17" max="17" width="19.43"/>
    <col customWidth="1" min="18" max="18" width="6.29"/>
    <col customWidth="1" min="19" max="19" width="5.71"/>
    <col customWidth="1" min="20" max="21" width="7.71"/>
    <col customWidth="1" min="22" max="23" width="9.0"/>
    <col customWidth="1" min="24" max="24" width="9.71"/>
    <col customWidth="1" min="25" max="25" width="15.86"/>
    <col customWidth="1" min="26" max="26" width="6.29"/>
    <col customWidth="1" min="27" max="27" width="7.29"/>
    <col customWidth="1" min="28" max="28" width="7.43"/>
    <col customWidth="1" min="29" max="29" width="10.57"/>
    <col customWidth="1" min="30" max="31" width="7.71"/>
    <col customWidth="1" min="32" max="32" width="9.71"/>
    <col customWidth="1" min="33" max="46" width="7.71"/>
    <col customWidth="1" min="47" max="48" width="9.71"/>
    <col customWidth="1" min="49" max="49" width="8.14"/>
    <col customWidth="1" min="50" max="50" width="7.71"/>
    <col customWidth="1" min="51" max="51" width="10.86"/>
    <col customWidth="1" min="52" max="53" width="9.71"/>
    <col customWidth="1" min="54" max="54" width="8.14"/>
    <col customWidth="1" min="55" max="55" width="7.71"/>
    <col customWidth="1" min="56" max="56" width="9.71"/>
    <col customWidth="1" min="57" max="57" width="8.14"/>
    <col customWidth="1" min="58" max="58" width="15.86"/>
    <col customWidth="1" min="59" max="59" width="8.86"/>
    <col customWidth="1" min="60" max="60" width="12.0"/>
    <col customWidth="1" min="61" max="62" width="8.86"/>
    <col customWidth="1" min="63" max="63" width="9.0"/>
    <col customWidth="1" min="64" max="64" width="8.14"/>
    <col customWidth="1" min="65" max="65" width="5.71"/>
    <col customWidth="1" min="66" max="66" width="7.86"/>
    <col customWidth="1" min="67" max="67" width="9.0"/>
    <col customWidth="1" min="68" max="68" width="7.71"/>
    <col customWidth="1" min="69" max="69" width="10.57"/>
    <col customWidth="1" min="70" max="70" width="5.71"/>
  </cols>
  <sheetData>
    <row r="1">
      <c r="A1" s="1"/>
      <c r="B1" s="2"/>
      <c r="C1" s="2"/>
      <c r="D1" s="2"/>
      <c r="E1" s="2"/>
      <c r="F1" s="2"/>
      <c r="G1" s="2"/>
      <c r="H1" s="3"/>
      <c r="I1" s="2" t="s">
        <v>0</v>
      </c>
      <c r="J1" s="2"/>
      <c r="K1" s="2"/>
      <c r="L1" s="2"/>
      <c r="M1" s="2"/>
      <c r="N1" s="2"/>
      <c r="O1" s="2"/>
      <c r="P1" s="3"/>
      <c r="Q1" s="2"/>
      <c r="R1" s="2"/>
      <c r="S1" s="2"/>
      <c r="T1" s="2"/>
      <c r="U1" s="2"/>
      <c r="V1" s="2"/>
      <c r="W1" s="2"/>
      <c r="X1" s="3"/>
      <c r="Y1" s="2"/>
      <c r="Z1" s="4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4"/>
      <c r="AM1" s="2"/>
      <c r="AN1" s="2"/>
      <c r="AO1" s="2"/>
      <c r="AP1" s="2"/>
      <c r="AQ1" s="2"/>
      <c r="AR1" s="4"/>
      <c r="AS1" s="4"/>
      <c r="AT1" s="2"/>
      <c r="AU1" s="2"/>
      <c r="AV1" s="2"/>
      <c r="AW1" s="5"/>
      <c r="AX1" s="4"/>
      <c r="AY1" s="2"/>
      <c r="AZ1" s="2"/>
      <c r="BA1" s="2"/>
      <c r="BB1" s="5"/>
      <c r="BC1" s="2"/>
      <c r="BG1" s="2"/>
      <c r="BI1" s="6"/>
      <c r="BO1" s="2"/>
    </row>
    <row r="2">
      <c r="H2" s="7"/>
      <c r="M2" s="1" t="s">
        <v>1</v>
      </c>
      <c r="P2" s="7"/>
      <c r="X2" s="7"/>
      <c r="Z2" s="8"/>
      <c r="AL2" s="8"/>
      <c r="AR2" s="8"/>
      <c r="AS2" s="8"/>
      <c r="AW2" s="9"/>
      <c r="AX2" s="8"/>
      <c r="BB2" s="9"/>
      <c r="BI2" s="6"/>
    </row>
    <row r="3" ht="56.25" customHeight="1">
      <c r="A3" s="1" t="s">
        <v>2</v>
      </c>
      <c r="B3" s="10" t="s">
        <v>3</v>
      </c>
      <c r="H3" s="3"/>
      <c r="I3" s="3"/>
      <c r="J3" s="11" t="s">
        <v>4</v>
      </c>
      <c r="K3" s="11"/>
      <c r="L3" s="11"/>
      <c r="M3" s="11"/>
      <c r="N3" s="11"/>
      <c r="O3" s="11"/>
      <c r="P3" s="3"/>
      <c r="Q3" s="3"/>
      <c r="R3" s="12" t="s">
        <v>5</v>
      </c>
      <c r="X3" s="3"/>
      <c r="Y3" s="3"/>
      <c r="Z3" s="13" t="s">
        <v>6</v>
      </c>
      <c r="AF3" s="3"/>
      <c r="AG3" s="11" t="s">
        <v>7</v>
      </c>
      <c r="AL3" s="14"/>
      <c r="AM3" s="15" t="s">
        <v>8</v>
      </c>
      <c r="AR3" s="14"/>
      <c r="AS3" s="14" t="s">
        <v>9</v>
      </c>
      <c r="AT3" s="16" t="s">
        <v>10</v>
      </c>
      <c r="AU3" s="17" t="s">
        <v>11</v>
      </c>
      <c r="AV3" s="18" t="s">
        <v>12</v>
      </c>
      <c r="AW3" s="19" t="s">
        <v>13</v>
      </c>
      <c r="AX3" s="17" t="s">
        <v>14</v>
      </c>
      <c r="AY3" s="16" t="s">
        <v>15</v>
      </c>
      <c r="AZ3" s="17" t="s">
        <v>16</v>
      </c>
      <c r="BA3" s="18" t="s">
        <v>17</v>
      </c>
      <c r="BB3" s="20" t="s">
        <v>18</v>
      </c>
      <c r="BC3" s="21" t="s">
        <v>19</v>
      </c>
      <c r="BD3" s="22" t="s">
        <v>20</v>
      </c>
      <c r="BE3" s="22" t="s">
        <v>23</v>
      </c>
      <c r="BF3" s="23" t="s">
        <v>24</v>
      </c>
      <c r="BG3" s="16" t="s">
        <v>25</v>
      </c>
      <c r="BH3" s="24" t="s">
        <v>26</v>
      </c>
      <c r="BI3" s="25" t="s">
        <v>29</v>
      </c>
      <c r="BJ3" s="23" t="s">
        <v>30</v>
      </c>
      <c r="BK3" s="21" t="s">
        <v>31</v>
      </c>
      <c r="BL3" s="26" t="s">
        <v>32</v>
      </c>
      <c r="BM3" s="16" t="s">
        <v>33</v>
      </c>
      <c r="BN3" s="27" t="s">
        <v>34</v>
      </c>
      <c r="BO3" s="16" t="s">
        <v>35</v>
      </c>
    </row>
    <row r="4">
      <c r="B4" s="28" t="s">
        <v>36</v>
      </c>
      <c r="C4" s="28" t="s">
        <v>37</v>
      </c>
      <c r="D4" s="29" t="s">
        <v>38</v>
      </c>
      <c r="E4" s="21" t="s">
        <v>39</v>
      </c>
      <c r="F4" s="30" t="s">
        <v>40</v>
      </c>
      <c r="G4" s="17" t="s">
        <v>41</v>
      </c>
      <c r="H4" s="3" t="s">
        <v>42</v>
      </c>
      <c r="I4" s="1"/>
      <c r="J4" s="28" t="s">
        <v>36</v>
      </c>
      <c r="K4" s="28" t="s">
        <v>37</v>
      </c>
      <c r="L4" s="29" t="s">
        <v>38</v>
      </c>
      <c r="M4" s="21" t="s">
        <v>39</v>
      </c>
      <c r="N4" s="30" t="s">
        <v>40</v>
      </c>
      <c r="O4" s="17" t="s">
        <v>41</v>
      </c>
      <c r="P4" s="3" t="s">
        <v>43</v>
      </c>
      <c r="Q4" s="1"/>
      <c r="R4" s="28" t="s">
        <v>36</v>
      </c>
      <c r="S4" s="28" t="s">
        <v>37</v>
      </c>
      <c r="T4" s="29" t="s">
        <v>38</v>
      </c>
      <c r="U4" s="21" t="s">
        <v>39</v>
      </c>
      <c r="V4" s="30" t="s">
        <v>40</v>
      </c>
      <c r="W4" s="17" t="s">
        <v>41</v>
      </c>
      <c r="X4" s="3" t="s">
        <v>43</v>
      </c>
      <c r="Y4" s="1"/>
      <c r="Z4" s="31" t="s">
        <v>36</v>
      </c>
      <c r="AA4" s="28" t="s">
        <v>37</v>
      </c>
      <c r="AB4" s="29" t="s">
        <v>38</v>
      </c>
      <c r="AC4" s="21" t="s">
        <v>39</v>
      </c>
      <c r="AD4" s="30" t="s">
        <v>40</v>
      </c>
      <c r="AE4" s="17" t="s">
        <v>41</v>
      </c>
      <c r="AF4" s="23" t="s">
        <v>43</v>
      </c>
      <c r="AG4" s="28" t="s">
        <v>37</v>
      </c>
      <c r="AH4" s="29" t="s">
        <v>38</v>
      </c>
      <c r="AI4" s="21" t="s">
        <v>39</v>
      </c>
      <c r="AJ4" s="30" t="s">
        <v>40</v>
      </c>
      <c r="AK4" s="17" t="s">
        <v>41</v>
      </c>
      <c r="AL4" s="23" t="s">
        <v>43</v>
      </c>
      <c r="AM4" s="28" t="s">
        <v>37</v>
      </c>
      <c r="AN4" s="29" t="s">
        <v>38</v>
      </c>
      <c r="AO4" s="21" t="s">
        <v>39</v>
      </c>
      <c r="AP4" s="30" t="s">
        <v>40</v>
      </c>
      <c r="AQ4" s="17" t="s">
        <v>41</v>
      </c>
      <c r="AR4" s="23" t="s">
        <v>43</v>
      </c>
      <c r="AU4" s="18"/>
      <c r="AZ4" s="18"/>
    </row>
    <row r="5">
      <c r="A5" s="1" t="s">
        <v>44</v>
      </c>
      <c r="B5" s="32"/>
      <c r="C5" s="33">
        <v>6.0</v>
      </c>
      <c r="D5" s="29"/>
      <c r="E5" s="21"/>
      <c r="F5" s="21"/>
      <c r="G5" s="34"/>
      <c r="H5" s="35"/>
      <c r="I5" s="1" t="s">
        <v>44</v>
      </c>
      <c r="J5" s="32">
        <v>4.0</v>
      </c>
      <c r="K5" s="33"/>
      <c r="L5" s="29"/>
      <c r="M5" s="21"/>
      <c r="N5" s="21"/>
      <c r="O5" s="34"/>
      <c r="P5" s="35"/>
      <c r="Q5" s="1" t="s">
        <v>44</v>
      </c>
      <c r="R5" s="32"/>
      <c r="S5" s="33">
        <v>4.0</v>
      </c>
      <c r="T5" s="29"/>
      <c r="U5" s="21"/>
      <c r="V5" s="21"/>
      <c r="W5" s="34"/>
      <c r="X5" s="35"/>
      <c r="Y5" s="1" t="s">
        <v>44</v>
      </c>
      <c r="Z5" s="36"/>
      <c r="AA5" s="38">
        <v>2.0</v>
      </c>
      <c r="AB5" s="4"/>
      <c r="AC5" s="40"/>
      <c r="AD5" s="40"/>
      <c r="AE5" s="42"/>
      <c r="AF5" s="1"/>
      <c r="AG5" s="33"/>
      <c r="AH5" s="29"/>
      <c r="AI5" s="21"/>
      <c r="AJ5" s="21"/>
      <c r="AK5" s="34"/>
      <c r="AL5" s="41"/>
      <c r="AM5" s="33"/>
      <c r="AN5" s="29"/>
      <c r="AO5" s="21"/>
      <c r="AP5" s="21"/>
      <c r="AQ5" s="34"/>
      <c r="AR5" s="41"/>
      <c r="AS5" s="41">
        <v>0.0</v>
      </c>
      <c r="AT5" s="17"/>
      <c r="AU5" s="44">
        <f t="shared" ref="AU5:AU376" si="1">AS5+AT5</f>
        <v>0</v>
      </c>
      <c r="AV5" s="44">
        <f t="shared" ref="AV5:AV376" si="2">D5+L5+T5+AB5+AH5+AN5</f>
        <v>0</v>
      </c>
      <c r="AW5" s="19">
        <f t="shared" ref="AW5:AW370" si="3">IF(AU5-AV5&lt;0,"ERROR",AU5-AV5)</f>
        <v>0</v>
      </c>
      <c r="AX5" s="41"/>
      <c r="AY5" s="17"/>
      <c r="AZ5" s="44">
        <f t="shared" ref="AZ5:AZ376" si="4">AX5+AY5</f>
        <v>0</v>
      </c>
      <c r="BA5" s="44">
        <f t="shared" ref="BA5:BA376" si="5">F5+N5+V5+AD5+AJ5+AP5</f>
        <v>0</v>
      </c>
      <c r="BB5" s="19">
        <f t="shared" ref="BB5:BB376" si="6">IF(AZ5-BA5&lt;0,"ERROR",AZ5-BA5)</f>
        <v>0</v>
      </c>
      <c r="BC5" s="43"/>
      <c r="BD5" s="47">
        <f t="shared" ref="BD5:BD376" si="7">E5+M5+U5+AC5+AI5+AO5</f>
        <v>0</v>
      </c>
      <c r="BE5" s="1">
        <f t="shared" ref="BE5:BE376" si="8">IF(BC5-BD5&lt;0,"ERROR",BC5-BD5)</f>
        <v>0</v>
      </c>
      <c r="BF5" s="1" t="s">
        <v>44</v>
      </c>
      <c r="BG5" s="17"/>
      <c r="BH5">
        <f t="shared" ref="BH5:BH377" si="9">BG5+AT5+AY5-BN5</f>
        <v>-12</v>
      </c>
      <c r="BI5" s="48"/>
      <c r="BJ5" s="49">
        <f t="shared" ref="BJ5:BJ377" si="10">IF(BG5-(G5+O5+W5+AE5+AK5+AQ5)&lt;0,"ERROR",G5+O5+W5+AE5+AK5+AQ5)</f>
        <v>0</v>
      </c>
      <c r="BK5" s="51">
        <f t="shared" ref="BK5:BK377" si="11">BG5-BJ5</f>
        <v>0</v>
      </c>
      <c r="BL5" s="53">
        <f t="shared" ref="BL5:BL377" si="12">BK5+BE5</f>
        <v>0</v>
      </c>
      <c r="BM5" s="54">
        <f t="shared" ref="BM5:BM377" si="13">C5+K5+S5+AA5+AG5+AM5</f>
        <v>12</v>
      </c>
      <c r="BN5" s="55">
        <f t="shared" ref="BN5:BN377" si="14">IF((BM5-AU5-AZ5-BC5)&gt;0, (BM5-AU5-AZ5-BC5),0)</f>
        <v>12</v>
      </c>
      <c r="BO5" s="17">
        <f t="shared" ref="BO5:BO377" si="15">AW5+BB5+BL5</f>
        <v>0</v>
      </c>
      <c r="BP5" s="1"/>
    </row>
    <row r="6">
      <c r="A6" s="1" t="s">
        <v>45</v>
      </c>
      <c r="B6" s="32">
        <v>12.0</v>
      </c>
      <c r="C6" s="33"/>
      <c r="D6" s="29"/>
      <c r="E6" s="1"/>
      <c r="F6" s="21"/>
      <c r="G6" s="56"/>
      <c r="H6" s="35"/>
      <c r="I6" s="1" t="s">
        <v>45</v>
      </c>
      <c r="J6" s="32">
        <v>4.0</v>
      </c>
      <c r="K6" s="33"/>
      <c r="L6" s="29"/>
      <c r="M6" s="43"/>
      <c r="N6" s="21"/>
      <c r="O6" s="56"/>
      <c r="P6" s="35"/>
      <c r="Q6" s="1" t="s">
        <v>45</v>
      </c>
      <c r="R6" s="32">
        <v>3.0</v>
      </c>
      <c r="S6" s="33"/>
      <c r="T6" s="57"/>
      <c r="U6" s="43"/>
      <c r="V6" s="21"/>
      <c r="W6" s="56"/>
      <c r="X6" s="35"/>
      <c r="Y6" s="1" t="s">
        <v>45</v>
      </c>
      <c r="Z6" s="58"/>
      <c r="AA6" s="37"/>
      <c r="AB6" s="4"/>
      <c r="AC6" s="4"/>
      <c r="AD6" s="4"/>
      <c r="AE6" s="39"/>
      <c r="AF6" s="1"/>
      <c r="AG6" s="33"/>
      <c r="AH6" s="57"/>
      <c r="AI6" s="43"/>
      <c r="AJ6" s="21"/>
      <c r="AK6" s="56"/>
      <c r="AL6" s="41"/>
      <c r="AM6" s="33"/>
      <c r="AN6" s="57"/>
      <c r="AO6" s="43"/>
      <c r="AP6" s="21"/>
      <c r="AQ6" s="56"/>
      <c r="AR6" s="41"/>
      <c r="AS6" s="41">
        <v>0.0</v>
      </c>
      <c r="AT6" s="17"/>
      <c r="AU6" s="44">
        <f t="shared" si="1"/>
        <v>0</v>
      </c>
      <c r="AV6" s="44">
        <f t="shared" si="2"/>
        <v>0</v>
      </c>
      <c r="AW6" s="19">
        <f t="shared" si="3"/>
        <v>0</v>
      </c>
      <c r="AX6" s="41"/>
      <c r="AY6" s="17"/>
      <c r="AZ6" s="44">
        <f t="shared" si="4"/>
        <v>0</v>
      </c>
      <c r="BA6" s="44">
        <f t="shared" si="5"/>
        <v>0</v>
      </c>
      <c r="BB6" s="19">
        <f t="shared" si="6"/>
        <v>0</v>
      </c>
      <c r="BC6" s="43">
        <v>18.0</v>
      </c>
      <c r="BD6" s="47">
        <f t="shared" si="7"/>
        <v>0</v>
      </c>
      <c r="BE6" s="1">
        <f t="shared" si="8"/>
        <v>18</v>
      </c>
      <c r="BF6" s="1" t="s">
        <v>45</v>
      </c>
      <c r="BG6" s="35"/>
      <c r="BH6">
        <f t="shared" si="9"/>
        <v>0</v>
      </c>
      <c r="BI6" s="48"/>
      <c r="BJ6" s="49">
        <f t="shared" si="10"/>
        <v>0</v>
      </c>
      <c r="BK6" s="51">
        <f t="shared" si="11"/>
        <v>0</v>
      </c>
      <c r="BL6" s="53">
        <f t="shared" si="12"/>
        <v>18</v>
      </c>
      <c r="BM6" s="54">
        <f t="shared" si="13"/>
        <v>0</v>
      </c>
      <c r="BN6" s="55">
        <f t="shared" si="14"/>
        <v>0</v>
      </c>
      <c r="BO6" s="17">
        <f t="shared" si="15"/>
        <v>18</v>
      </c>
      <c r="BP6" s="1"/>
      <c r="BQ6" s="1"/>
    </row>
    <row r="7">
      <c r="A7" s="1" t="s">
        <v>46</v>
      </c>
      <c r="B7" s="32"/>
      <c r="C7" s="33"/>
      <c r="D7" s="29"/>
      <c r="E7" s="1">
        <v>4.0</v>
      </c>
      <c r="F7" s="21"/>
      <c r="G7" s="56"/>
      <c r="H7" s="35">
        <v>4.0</v>
      </c>
      <c r="I7" s="1" t="s">
        <v>46</v>
      </c>
      <c r="J7" s="32">
        <v>1.0</v>
      </c>
      <c r="K7" s="33"/>
      <c r="L7" s="29"/>
      <c r="M7" s="43"/>
      <c r="N7" s="21"/>
      <c r="O7" s="56"/>
      <c r="P7" s="35"/>
      <c r="Q7" s="1" t="s">
        <v>46</v>
      </c>
      <c r="R7" s="32">
        <v>3.0</v>
      </c>
      <c r="S7" s="33"/>
      <c r="T7" s="57"/>
      <c r="U7" s="43"/>
      <c r="V7" s="21"/>
      <c r="W7" s="56"/>
      <c r="X7" s="35"/>
      <c r="Y7" s="1" t="s">
        <v>46</v>
      </c>
      <c r="Z7" s="59"/>
      <c r="AA7" s="37"/>
      <c r="AB7" s="4"/>
      <c r="AC7" s="4"/>
      <c r="AD7" s="4"/>
      <c r="AE7" s="39"/>
      <c r="AF7" s="1"/>
      <c r="AG7" s="33"/>
      <c r="AH7" s="60"/>
      <c r="AI7" s="60"/>
      <c r="AJ7" s="21"/>
      <c r="AK7" s="56"/>
      <c r="AL7" s="41"/>
      <c r="AM7" s="33"/>
      <c r="AN7" s="60"/>
      <c r="AO7" s="60"/>
      <c r="AP7" s="21"/>
      <c r="AQ7" s="56"/>
      <c r="AR7" s="41"/>
      <c r="AS7" s="41">
        <v>0.0</v>
      </c>
      <c r="AT7" s="17"/>
      <c r="AU7" s="44">
        <f t="shared" si="1"/>
        <v>0</v>
      </c>
      <c r="AV7" s="44">
        <f t="shared" si="2"/>
        <v>0</v>
      </c>
      <c r="AW7" s="19">
        <f t="shared" si="3"/>
        <v>0</v>
      </c>
      <c r="AX7" s="41"/>
      <c r="AY7" s="17"/>
      <c r="AZ7" s="44">
        <f t="shared" si="4"/>
        <v>0</v>
      </c>
      <c r="BA7" s="44">
        <f t="shared" si="5"/>
        <v>0</v>
      </c>
      <c r="BB7" s="19">
        <f t="shared" si="6"/>
        <v>0</v>
      </c>
      <c r="BC7" s="43">
        <v>14.0</v>
      </c>
      <c r="BD7" s="47">
        <f t="shared" si="7"/>
        <v>4</v>
      </c>
      <c r="BE7" s="1">
        <f t="shared" si="8"/>
        <v>10</v>
      </c>
      <c r="BF7" s="1" t="s">
        <v>46</v>
      </c>
      <c r="BG7" s="30"/>
      <c r="BH7">
        <f t="shared" si="9"/>
        <v>0</v>
      </c>
      <c r="BI7" s="48"/>
      <c r="BJ7" s="49">
        <f t="shared" si="10"/>
        <v>0</v>
      </c>
      <c r="BK7" s="51">
        <f t="shared" si="11"/>
        <v>0</v>
      </c>
      <c r="BL7" s="53">
        <f t="shared" si="12"/>
        <v>10</v>
      </c>
      <c r="BM7" s="54">
        <f t="shared" si="13"/>
        <v>0</v>
      </c>
      <c r="BN7" s="55">
        <f t="shared" si="14"/>
        <v>0</v>
      </c>
      <c r="BO7" s="17">
        <f t="shared" si="15"/>
        <v>10</v>
      </c>
    </row>
    <row r="8">
      <c r="A8" s="1" t="s">
        <v>47</v>
      </c>
      <c r="B8" s="61"/>
      <c r="C8" s="33"/>
      <c r="D8" s="29"/>
      <c r="E8" s="1"/>
      <c r="F8" s="21"/>
      <c r="G8" s="56"/>
      <c r="H8" s="35"/>
      <c r="I8" s="1" t="s">
        <v>47</v>
      </c>
      <c r="J8" s="61"/>
      <c r="K8" s="33"/>
      <c r="L8" s="29"/>
      <c r="M8" s="43"/>
      <c r="N8" s="21"/>
      <c r="O8" s="56"/>
      <c r="P8" s="35"/>
      <c r="Q8" s="1" t="s">
        <v>47</v>
      </c>
      <c r="R8" s="32"/>
      <c r="S8" s="33"/>
      <c r="T8" s="57"/>
      <c r="U8" s="43"/>
      <c r="V8" s="21"/>
      <c r="W8" s="56"/>
      <c r="X8" s="35"/>
      <c r="Y8" s="1" t="s">
        <v>47</v>
      </c>
      <c r="Z8" s="59"/>
      <c r="AA8" s="37"/>
      <c r="AB8" s="4"/>
      <c r="AC8" s="40"/>
      <c r="AD8" s="4"/>
      <c r="AE8" s="39"/>
      <c r="AF8" s="1"/>
      <c r="AG8" s="33"/>
      <c r="AH8" s="60"/>
      <c r="AI8" s="60"/>
      <c r="AJ8" s="21"/>
      <c r="AK8" s="56"/>
      <c r="AL8" s="41"/>
      <c r="AM8" s="33"/>
      <c r="AN8" s="60"/>
      <c r="AO8" s="60"/>
      <c r="AP8" s="21"/>
      <c r="AQ8" s="56"/>
      <c r="AR8" s="41"/>
      <c r="AS8" s="41">
        <v>0.0</v>
      </c>
      <c r="AT8" s="17"/>
      <c r="AU8" s="44">
        <f t="shared" si="1"/>
        <v>0</v>
      </c>
      <c r="AV8" s="44">
        <f t="shared" si="2"/>
        <v>0</v>
      </c>
      <c r="AW8" s="19">
        <f t="shared" si="3"/>
        <v>0</v>
      </c>
      <c r="AX8" s="41"/>
      <c r="AY8" s="17"/>
      <c r="AZ8" s="44">
        <f t="shared" si="4"/>
        <v>0</v>
      </c>
      <c r="BA8" s="44">
        <f t="shared" si="5"/>
        <v>0</v>
      </c>
      <c r="BB8" s="19">
        <f t="shared" si="6"/>
        <v>0</v>
      </c>
      <c r="BC8" s="43"/>
      <c r="BD8" s="47">
        <f t="shared" si="7"/>
        <v>0</v>
      </c>
      <c r="BE8" s="1">
        <f t="shared" si="8"/>
        <v>0</v>
      </c>
      <c r="BF8" s="1" t="s">
        <v>47</v>
      </c>
      <c r="BG8" s="30"/>
      <c r="BH8">
        <f t="shared" si="9"/>
        <v>0</v>
      </c>
      <c r="BI8" s="48"/>
      <c r="BJ8" s="49">
        <f t="shared" si="10"/>
        <v>0</v>
      </c>
      <c r="BK8" s="51">
        <f t="shared" si="11"/>
        <v>0</v>
      </c>
      <c r="BL8" s="53">
        <f t="shared" si="12"/>
        <v>0</v>
      </c>
      <c r="BM8" s="54">
        <f t="shared" si="13"/>
        <v>0</v>
      </c>
      <c r="BN8" s="55">
        <f t="shared" si="14"/>
        <v>0</v>
      </c>
      <c r="BO8" s="17">
        <f t="shared" si="15"/>
        <v>0</v>
      </c>
    </row>
    <row r="9">
      <c r="A9" s="1" t="s">
        <v>51</v>
      </c>
      <c r="B9" s="32"/>
      <c r="C9" s="33"/>
      <c r="D9" s="29"/>
      <c r="E9" s="1"/>
      <c r="F9" s="21"/>
      <c r="G9" s="56"/>
      <c r="H9" s="35"/>
      <c r="I9" s="1" t="s">
        <v>51</v>
      </c>
      <c r="J9" s="32">
        <v>1.0</v>
      </c>
      <c r="K9" s="33"/>
      <c r="L9" s="29"/>
      <c r="M9" s="43"/>
      <c r="N9" s="21"/>
      <c r="O9" s="56"/>
      <c r="P9" s="35"/>
      <c r="Q9" s="1" t="s">
        <v>51</v>
      </c>
      <c r="R9" s="32">
        <v>2.0</v>
      </c>
      <c r="S9" s="33"/>
      <c r="T9" s="29"/>
      <c r="U9" s="49"/>
      <c r="V9" s="21"/>
      <c r="W9" s="56"/>
      <c r="X9" s="35"/>
      <c r="Y9" s="1" t="s">
        <v>51</v>
      </c>
      <c r="Z9" s="62">
        <v>3.0</v>
      </c>
      <c r="AA9" s="64"/>
      <c r="AB9" s="4"/>
      <c r="AC9" s="8"/>
      <c r="AD9" s="4"/>
      <c r="AE9" s="39"/>
      <c r="AF9" s="1"/>
      <c r="AG9" s="33"/>
      <c r="AH9" s="60"/>
      <c r="AI9" s="60"/>
      <c r="AJ9" s="21"/>
      <c r="AK9" s="56"/>
      <c r="AL9" s="41"/>
      <c r="AM9" s="33"/>
      <c r="AN9" s="60"/>
      <c r="AO9" s="60"/>
      <c r="AP9" s="21"/>
      <c r="AQ9" s="56"/>
      <c r="AR9" s="41"/>
      <c r="AS9" s="41">
        <v>0.0</v>
      </c>
      <c r="AT9" s="17"/>
      <c r="AU9" s="44">
        <f t="shared" si="1"/>
        <v>0</v>
      </c>
      <c r="AV9" s="44">
        <f t="shared" si="2"/>
        <v>0</v>
      </c>
      <c r="AW9" s="19">
        <f t="shared" si="3"/>
        <v>0</v>
      </c>
      <c r="AX9" s="41"/>
      <c r="AY9" s="17"/>
      <c r="AZ9" s="44">
        <f t="shared" si="4"/>
        <v>0</v>
      </c>
      <c r="BA9" s="44">
        <f t="shared" si="5"/>
        <v>0</v>
      </c>
      <c r="BB9" s="19">
        <f t="shared" si="6"/>
        <v>0</v>
      </c>
      <c r="BC9" s="43"/>
      <c r="BD9" s="47">
        <f t="shared" si="7"/>
        <v>0</v>
      </c>
      <c r="BE9" s="1">
        <f t="shared" si="8"/>
        <v>0</v>
      </c>
      <c r="BF9" s="1" t="s">
        <v>51</v>
      </c>
      <c r="BG9" s="30"/>
      <c r="BH9">
        <f t="shared" si="9"/>
        <v>0</v>
      </c>
      <c r="BI9" s="48"/>
      <c r="BJ9" s="49">
        <f t="shared" si="10"/>
        <v>0</v>
      </c>
      <c r="BK9" s="51">
        <f t="shared" si="11"/>
        <v>0</v>
      </c>
      <c r="BL9" s="53">
        <f t="shared" si="12"/>
        <v>0</v>
      </c>
      <c r="BM9" s="54">
        <f t="shared" si="13"/>
        <v>0</v>
      </c>
      <c r="BN9" s="55">
        <f t="shared" si="14"/>
        <v>0</v>
      </c>
      <c r="BO9" s="17">
        <f t="shared" si="15"/>
        <v>0</v>
      </c>
    </row>
    <row r="10">
      <c r="A10" s="1" t="s">
        <v>52</v>
      </c>
      <c r="B10" s="32">
        <v>8.0</v>
      </c>
      <c r="C10" s="33"/>
      <c r="D10" s="29"/>
      <c r="E10" s="1"/>
      <c r="F10" s="21"/>
      <c r="G10" s="56"/>
      <c r="H10" s="35"/>
      <c r="I10" s="1" t="s">
        <v>52</v>
      </c>
      <c r="J10" s="32">
        <v>15.0</v>
      </c>
      <c r="K10" s="33"/>
      <c r="L10" s="29"/>
      <c r="M10" s="49"/>
      <c r="N10" s="21"/>
      <c r="O10" s="56"/>
      <c r="P10" s="35"/>
      <c r="Q10" s="1" t="s">
        <v>52</v>
      </c>
      <c r="R10" s="32">
        <v>18.0</v>
      </c>
      <c r="S10" s="33"/>
      <c r="T10" s="29"/>
      <c r="U10" s="49"/>
      <c r="V10" s="21"/>
      <c r="W10" s="56"/>
      <c r="X10" s="35"/>
      <c r="Y10" s="1" t="s">
        <v>52</v>
      </c>
      <c r="Z10" s="58">
        <v>24.0</v>
      </c>
      <c r="AA10" s="37"/>
      <c r="AB10" s="40"/>
      <c r="AC10" s="8"/>
      <c r="AD10" s="40"/>
      <c r="AE10" s="39"/>
      <c r="AF10" s="1"/>
      <c r="AG10" s="33"/>
      <c r="AH10" s="60"/>
      <c r="AI10" s="60"/>
      <c r="AJ10" s="21"/>
      <c r="AK10" s="56"/>
      <c r="AL10" s="41"/>
      <c r="AM10" s="33"/>
      <c r="AN10" s="60"/>
      <c r="AO10" s="60"/>
      <c r="AP10" s="21"/>
      <c r="AQ10" s="56"/>
      <c r="AR10" s="41"/>
      <c r="AS10" s="41">
        <v>0.0</v>
      </c>
      <c r="AT10" s="17"/>
      <c r="AU10" s="44">
        <f t="shared" si="1"/>
        <v>0</v>
      </c>
      <c r="AV10" s="44">
        <f t="shared" si="2"/>
        <v>0</v>
      </c>
      <c r="AW10" s="19">
        <f t="shared" si="3"/>
        <v>0</v>
      </c>
      <c r="AX10" s="41"/>
      <c r="AY10" s="17"/>
      <c r="AZ10" s="44">
        <f t="shared" si="4"/>
        <v>0</v>
      </c>
      <c r="BA10" s="44">
        <f t="shared" si="5"/>
        <v>0</v>
      </c>
      <c r="BB10" s="19">
        <f t="shared" si="6"/>
        <v>0</v>
      </c>
      <c r="BC10" s="43"/>
      <c r="BD10" s="47">
        <f t="shared" si="7"/>
        <v>0</v>
      </c>
      <c r="BE10" s="1">
        <f t="shared" si="8"/>
        <v>0</v>
      </c>
      <c r="BF10" s="1" t="s">
        <v>52</v>
      </c>
      <c r="BG10" s="17"/>
      <c r="BH10">
        <f t="shared" si="9"/>
        <v>0</v>
      </c>
      <c r="BI10" s="48"/>
      <c r="BJ10" s="49">
        <f t="shared" si="10"/>
        <v>0</v>
      </c>
      <c r="BK10" s="51">
        <f t="shared" si="11"/>
        <v>0</v>
      </c>
      <c r="BL10" s="53">
        <f t="shared" si="12"/>
        <v>0</v>
      </c>
      <c r="BM10" s="54">
        <f t="shared" si="13"/>
        <v>0</v>
      </c>
      <c r="BN10" s="55">
        <f t="shared" si="14"/>
        <v>0</v>
      </c>
      <c r="BO10" s="17">
        <f t="shared" si="15"/>
        <v>0</v>
      </c>
      <c r="BQ10" s="1"/>
    </row>
    <row r="11">
      <c r="A11" s="1" t="s">
        <v>53</v>
      </c>
      <c r="B11" s="32"/>
      <c r="C11" s="33"/>
      <c r="D11" s="29"/>
      <c r="E11" s="1"/>
      <c r="F11" s="21"/>
      <c r="G11" s="56"/>
      <c r="H11" s="35"/>
      <c r="I11" s="1" t="s">
        <v>53</v>
      </c>
      <c r="J11" s="32"/>
      <c r="K11" s="33"/>
      <c r="L11" s="57"/>
      <c r="M11" s="49"/>
      <c r="N11" s="21"/>
      <c r="O11" s="56"/>
      <c r="P11" s="35"/>
      <c r="Q11" s="1" t="s">
        <v>53</v>
      </c>
      <c r="R11" s="61"/>
      <c r="S11" s="65"/>
      <c r="T11" s="57"/>
      <c r="U11" s="49"/>
      <c r="V11" s="21"/>
      <c r="W11" s="56"/>
      <c r="X11" s="35"/>
      <c r="Y11" s="1" t="s">
        <v>53</v>
      </c>
      <c r="Z11" s="59"/>
      <c r="AA11" s="66"/>
      <c r="AB11" s="8"/>
      <c r="AC11" s="8"/>
      <c r="AD11" s="4"/>
      <c r="AE11" s="39"/>
      <c r="AF11" s="1"/>
      <c r="AG11" s="33"/>
      <c r="AH11" s="67"/>
      <c r="AI11" s="67"/>
      <c r="AJ11" s="21"/>
      <c r="AK11" s="56"/>
      <c r="AL11" s="41"/>
      <c r="AM11" s="33"/>
      <c r="AN11" s="67"/>
      <c r="AO11" s="67"/>
      <c r="AP11" s="21"/>
      <c r="AQ11" s="56"/>
      <c r="AR11" s="41"/>
      <c r="AS11" s="41">
        <v>0.0</v>
      </c>
      <c r="AT11" s="54"/>
      <c r="AU11" s="44">
        <f t="shared" si="1"/>
        <v>0</v>
      </c>
      <c r="AV11" s="44">
        <f t="shared" si="2"/>
        <v>0</v>
      </c>
      <c r="AW11" s="19">
        <f t="shared" si="3"/>
        <v>0</v>
      </c>
      <c r="AX11" s="41"/>
      <c r="AY11" s="54"/>
      <c r="AZ11" s="44">
        <f t="shared" si="4"/>
        <v>0</v>
      </c>
      <c r="BA11" s="44">
        <f t="shared" si="5"/>
        <v>0</v>
      </c>
      <c r="BB11" s="19">
        <f t="shared" si="6"/>
        <v>0</v>
      </c>
      <c r="BC11" s="43"/>
      <c r="BD11" s="47">
        <f t="shared" si="7"/>
        <v>0</v>
      </c>
      <c r="BE11" s="1">
        <f t="shared" si="8"/>
        <v>0</v>
      </c>
      <c r="BF11" s="1" t="s">
        <v>53</v>
      </c>
      <c r="BG11" s="54"/>
      <c r="BH11">
        <f t="shared" si="9"/>
        <v>0</v>
      </c>
      <c r="BI11" s="48"/>
      <c r="BJ11" s="49">
        <f t="shared" si="10"/>
        <v>0</v>
      </c>
      <c r="BK11" s="51">
        <f t="shared" si="11"/>
        <v>0</v>
      </c>
      <c r="BL11" s="53">
        <f t="shared" si="12"/>
        <v>0</v>
      </c>
      <c r="BM11" s="54">
        <f t="shared" si="13"/>
        <v>0</v>
      </c>
      <c r="BN11" s="55">
        <f t="shared" si="14"/>
        <v>0</v>
      </c>
      <c r="BO11" s="17">
        <f t="shared" si="15"/>
        <v>0</v>
      </c>
    </row>
    <row r="12">
      <c r="A12" s="1" t="s">
        <v>54</v>
      </c>
      <c r="B12" s="32">
        <v>2.0</v>
      </c>
      <c r="C12" s="33">
        <v>6.0</v>
      </c>
      <c r="D12" s="29"/>
      <c r="E12" s="1"/>
      <c r="F12" s="21"/>
      <c r="G12" s="56">
        <v>12.0</v>
      </c>
      <c r="H12" s="35">
        <v>12.0</v>
      </c>
      <c r="I12" s="1" t="s">
        <v>54</v>
      </c>
      <c r="J12" s="32">
        <v>2.0</v>
      </c>
      <c r="K12" s="33">
        <v>4.0</v>
      </c>
      <c r="L12" s="57"/>
      <c r="M12" s="49"/>
      <c r="N12" s="21"/>
      <c r="O12" s="56">
        <v>4.0</v>
      </c>
      <c r="P12" s="35">
        <v>4.0</v>
      </c>
      <c r="Q12" s="1" t="s">
        <v>54</v>
      </c>
      <c r="R12" s="32"/>
      <c r="S12" s="33">
        <v>6.0</v>
      </c>
      <c r="T12" s="57"/>
      <c r="U12" s="43"/>
      <c r="V12" s="21"/>
      <c r="W12" s="56">
        <v>8.0</v>
      </c>
      <c r="X12" s="35">
        <v>8.0</v>
      </c>
      <c r="Y12" s="1" t="s">
        <v>54</v>
      </c>
      <c r="Z12" s="59"/>
      <c r="AA12" s="37"/>
      <c r="AB12" s="8"/>
      <c r="AC12" s="8"/>
      <c r="AD12" s="4"/>
      <c r="AE12" s="39"/>
      <c r="AF12" s="1"/>
      <c r="AG12" s="33"/>
      <c r="AH12" s="67"/>
      <c r="AI12" s="67"/>
      <c r="AJ12" s="21"/>
      <c r="AK12" s="56"/>
      <c r="AL12" s="41"/>
      <c r="AM12" s="33"/>
      <c r="AN12" s="67"/>
      <c r="AO12" s="67"/>
      <c r="AP12" s="21"/>
      <c r="AQ12" s="56"/>
      <c r="AR12" s="41"/>
      <c r="AS12" s="41">
        <v>0.0</v>
      </c>
      <c r="AT12" s="54"/>
      <c r="AU12" s="44">
        <f t="shared" si="1"/>
        <v>0</v>
      </c>
      <c r="AV12" s="44">
        <f t="shared" si="2"/>
        <v>0</v>
      </c>
      <c r="AW12" s="19">
        <f t="shared" si="3"/>
        <v>0</v>
      </c>
      <c r="AX12" s="41"/>
      <c r="AY12" s="54"/>
      <c r="AZ12" s="44">
        <f t="shared" si="4"/>
        <v>0</v>
      </c>
      <c r="BA12" s="44">
        <f t="shared" si="5"/>
        <v>0</v>
      </c>
      <c r="BB12" s="19">
        <f t="shared" si="6"/>
        <v>0</v>
      </c>
      <c r="BC12" s="43"/>
      <c r="BD12" s="47">
        <f t="shared" si="7"/>
        <v>0</v>
      </c>
      <c r="BE12" s="1">
        <f t="shared" si="8"/>
        <v>0</v>
      </c>
      <c r="BF12" s="1" t="s">
        <v>54</v>
      </c>
      <c r="BG12" s="17">
        <v>24.0</v>
      </c>
      <c r="BH12">
        <f t="shared" si="9"/>
        <v>8</v>
      </c>
      <c r="BI12" s="68"/>
      <c r="BJ12" s="49">
        <f t="shared" si="10"/>
        <v>24</v>
      </c>
      <c r="BK12" s="51">
        <f t="shared" si="11"/>
        <v>0</v>
      </c>
      <c r="BL12" s="53">
        <f t="shared" si="12"/>
        <v>0</v>
      </c>
      <c r="BM12" s="54">
        <f t="shared" si="13"/>
        <v>16</v>
      </c>
      <c r="BN12" s="55">
        <f t="shared" si="14"/>
        <v>16</v>
      </c>
      <c r="BO12" s="17">
        <f t="shared" si="15"/>
        <v>0</v>
      </c>
      <c r="BP12" s="1" t="s">
        <v>55</v>
      </c>
    </row>
    <row r="13">
      <c r="A13" s="8" t="s">
        <v>56</v>
      </c>
      <c r="B13" s="32"/>
      <c r="C13" s="33"/>
      <c r="D13" s="29"/>
      <c r="E13" s="1"/>
      <c r="F13" s="21"/>
      <c r="G13" s="56"/>
      <c r="H13" s="35"/>
      <c r="I13" s="8" t="s">
        <v>56</v>
      </c>
      <c r="J13" s="32"/>
      <c r="K13" s="33"/>
      <c r="L13" s="57"/>
      <c r="M13" s="49"/>
      <c r="N13" s="21"/>
      <c r="O13" s="56"/>
      <c r="P13" s="35"/>
      <c r="Q13" s="8" t="s">
        <v>56</v>
      </c>
      <c r="R13" s="61"/>
      <c r="S13" s="33"/>
      <c r="T13" s="57"/>
      <c r="U13" s="49"/>
      <c r="V13" s="21"/>
      <c r="W13" s="56"/>
      <c r="X13" s="35"/>
      <c r="Y13" s="8" t="s">
        <v>56</v>
      </c>
      <c r="Z13" s="69"/>
      <c r="AA13" s="66"/>
      <c r="AB13" s="8"/>
      <c r="AC13" s="8"/>
      <c r="AD13" s="4"/>
      <c r="AE13" s="39"/>
      <c r="AF13" s="1"/>
      <c r="AG13" s="33"/>
      <c r="AH13" s="60"/>
      <c r="AI13" s="60"/>
      <c r="AJ13" s="21"/>
      <c r="AK13" s="56"/>
      <c r="AL13" s="41"/>
      <c r="AM13" s="33"/>
      <c r="AN13" s="60"/>
      <c r="AO13" s="60"/>
      <c r="AP13" s="21"/>
      <c r="AQ13" s="56"/>
      <c r="AR13" s="41"/>
      <c r="AS13" s="41">
        <v>0.0</v>
      </c>
      <c r="AT13" s="17"/>
      <c r="AU13" s="44">
        <f t="shared" si="1"/>
        <v>0</v>
      </c>
      <c r="AV13" s="44">
        <f t="shared" si="2"/>
        <v>0</v>
      </c>
      <c r="AW13" s="19">
        <f t="shared" si="3"/>
        <v>0</v>
      </c>
      <c r="AX13" s="41"/>
      <c r="AY13" s="17"/>
      <c r="AZ13" s="44">
        <f t="shared" si="4"/>
        <v>0</v>
      </c>
      <c r="BA13" s="44">
        <f t="shared" si="5"/>
        <v>0</v>
      </c>
      <c r="BB13" s="19">
        <f t="shared" si="6"/>
        <v>0</v>
      </c>
      <c r="BC13" s="43"/>
      <c r="BD13" s="47">
        <f t="shared" si="7"/>
        <v>0</v>
      </c>
      <c r="BE13" s="1">
        <f t="shared" si="8"/>
        <v>0</v>
      </c>
      <c r="BF13" s="8" t="s">
        <v>56</v>
      </c>
      <c r="BG13" s="54"/>
      <c r="BH13">
        <f t="shared" si="9"/>
        <v>0</v>
      </c>
      <c r="BI13" s="48"/>
      <c r="BJ13" s="49">
        <f t="shared" si="10"/>
        <v>0</v>
      </c>
      <c r="BK13" s="51">
        <f t="shared" si="11"/>
        <v>0</v>
      </c>
      <c r="BL13" s="53">
        <f t="shared" si="12"/>
        <v>0</v>
      </c>
      <c r="BM13" s="54">
        <f t="shared" si="13"/>
        <v>0</v>
      </c>
      <c r="BN13" s="55">
        <f t="shared" si="14"/>
        <v>0</v>
      </c>
      <c r="BO13" s="17">
        <f t="shared" si="15"/>
        <v>0</v>
      </c>
    </row>
    <row r="14">
      <c r="A14" s="1" t="s">
        <v>57</v>
      </c>
      <c r="B14" s="32">
        <v>1.0</v>
      </c>
      <c r="C14" s="33"/>
      <c r="D14" s="29"/>
      <c r="E14" s="1"/>
      <c r="F14" s="21"/>
      <c r="G14" s="56"/>
      <c r="H14" s="70"/>
      <c r="I14" s="1" t="s">
        <v>57</v>
      </c>
      <c r="J14" s="32">
        <v>3.0</v>
      </c>
      <c r="K14" s="33"/>
      <c r="L14" s="29"/>
      <c r="M14" s="43"/>
      <c r="N14" s="21"/>
      <c r="O14" s="56"/>
      <c r="P14" s="35"/>
      <c r="Q14" s="1" t="s">
        <v>57</v>
      </c>
      <c r="R14" s="32">
        <v>2.0</v>
      </c>
      <c r="S14" s="33">
        <v>4.0</v>
      </c>
      <c r="T14" s="29"/>
      <c r="U14" s="43"/>
      <c r="V14" s="21"/>
      <c r="W14" s="56"/>
      <c r="X14" s="35"/>
      <c r="Y14" s="1" t="s">
        <v>57</v>
      </c>
      <c r="Z14" s="62">
        <v>2.0</v>
      </c>
      <c r="AA14" s="38"/>
      <c r="AB14" s="40"/>
      <c r="AC14" s="8"/>
      <c r="AD14" s="4"/>
      <c r="AE14" s="39"/>
      <c r="AF14" s="1"/>
      <c r="AG14" s="33"/>
      <c r="AH14" s="60"/>
      <c r="AI14" s="60"/>
      <c r="AJ14" s="21"/>
      <c r="AK14" s="56"/>
      <c r="AL14" s="41"/>
      <c r="AM14" s="33"/>
      <c r="AN14" s="60"/>
      <c r="AO14" s="60"/>
      <c r="AP14" s="21"/>
      <c r="AQ14" s="56"/>
      <c r="AR14" s="41"/>
      <c r="AS14" s="41">
        <v>0.0</v>
      </c>
      <c r="AT14" s="54"/>
      <c r="AU14" s="44">
        <f t="shared" si="1"/>
        <v>0</v>
      </c>
      <c r="AV14" s="44">
        <f t="shared" si="2"/>
        <v>0</v>
      </c>
      <c r="AW14" s="19">
        <f t="shared" si="3"/>
        <v>0</v>
      </c>
      <c r="AX14" s="41"/>
      <c r="AY14" s="54"/>
      <c r="AZ14" s="44">
        <f t="shared" si="4"/>
        <v>0</v>
      </c>
      <c r="BA14" s="44">
        <f t="shared" si="5"/>
        <v>0</v>
      </c>
      <c r="BB14" s="19">
        <f t="shared" si="6"/>
        <v>0</v>
      </c>
      <c r="BC14" s="43"/>
      <c r="BD14" s="47">
        <f t="shared" si="7"/>
        <v>0</v>
      </c>
      <c r="BE14" s="1">
        <f t="shared" si="8"/>
        <v>0</v>
      </c>
      <c r="BF14" s="1" t="s">
        <v>57</v>
      </c>
      <c r="BG14" s="54"/>
      <c r="BH14">
        <f t="shared" si="9"/>
        <v>-4</v>
      </c>
      <c r="BI14" s="48"/>
      <c r="BJ14" s="49">
        <f t="shared" si="10"/>
        <v>0</v>
      </c>
      <c r="BK14" s="51">
        <f t="shared" si="11"/>
        <v>0</v>
      </c>
      <c r="BL14" s="53">
        <f t="shared" si="12"/>
        <v>0</v>
      </c>
      <c r="BM14" s="54">
        <f t="shared" si="13"/>
        <v>4</v>
      </c>
      <c r="BN14" s="55">
        <f t="shared" si="14"/>
        <v>4</v>
      </c>
      <c r="BO14" s="17">
        <f t="shared" si="15"/>
        <v>0</v>
      </c>
    </row>
    <row r="15">
      <c r="A15" s="1" t="s">
        <v>58</v>
      </c>
      <c r="B15" s="32"/>
      <c r="C15" s="33"/>
      <c r="D15" s="29"/>
      <c r="E15" s="1"/>
      <c r="F15" s="21"/>
      <c r="G15" s="56"/>
      <c r="H15" s="70"/>
      <c r="I15" s="1" t="s">
        <v>58</v>
      </c>
      <c r="J15" s="32"/>
      <c r="K15" s="33"/>
      <c r="L15" s="57"/>
      <c r="M15" s="43"/>
      <c r="N15" s="21"/>
      <c r="O15" s="56"/>
      <c r="P15" s="35"/>
      <c r="Q15" s="1" t="s">
        <v>58</v>
      </c>
      <c r="R15" s="32"/>
      <c r="S15" s="33"/>
      <c r="T15" s="29"/>
      <c r="U15" s="43"/>
      <c r="V15" s="21"/>
      <c r="W15" s="56"/>
      <c r="X15" s="35"/>
      <c r="Y15" s="1" t="s">
        <v>58</v>
      </c>
      <c r="Z15" s="69"/>
      <c r="AA15" s="37"/>
      <c r="AB15" s="8"/>
      <c r="AC15" s="8"/>
      <c r="AD15" s="4"/>
      <c r="AE15" s="39"/>
      <c r="AF15" s="1"/>
      <c r="AG15" s="33"/>
      <c r="AH15" s="60"/>
      <c r="AI15" s="60"/>
      <c r="AJ15" s="21"/>
      <c r="AK15" s="56"/>
      <c r="AL15" s="41"/>
      <c r="AM15" s="33"/>
      <c r="AN15" s="60"/>
      <c r="AO15" s="60"/>
      <c r="AP15" s="21"/>
      <c r="AQ15" s="56"/>
      <c r="AR15" s="41"/>
      <c r="AS15" s="41">
        <v>0.0</v>
      </c>
      <c r="AT15" s="54"/>
      <c r="AU15" s="44">
        <f t="shared" si="1"/>
        <v>0</v>
      </c>
      <c r="AV15" s="44">
        <f t="shared" si="2"/>
        <v>0</v>
      </c>
      <c r="AW15" s="19">
        <f t="shared" si="3"/>
        <v>0</v>
      </c>
      <c r="AX15" s="41"/>
      <c r="AY15" s="54"/>
      <c r="AZ15" s="44">
        <f t="shared" si="4"/>
        <v>0</v>
      </c>
      <c r="BA15" s="44">
        <f t="shared" si="5"/>
        <v>0</v>
      </c>
      <c r="BB15" s="19">
        <f t="shared" si="6"/>
        <v>0</v>
      </c>
      <c r="BC15" s="43"/>
      <c r="BD15" s="47">
        <f t="shared" si="7"/>
        <v>0</v>
      </c>
      <c r="BE15" s="1">
        <f t="shared" si="8"/>
        <v>0</v>
      </c>
      <c r="BF15" s="1" t="s">
        <v>58</v>
      </c>
      <c r="BG15" s="54"/>
      <c r="BH15">
        <f t="shared" si="9"/>
        <v>0</v>
      </c>
      <c r="BI15" s="48"/>
      <c r="BJ15" s="49">
        <f t="shared" si="10"/>
        <v>0</v>
      </c>
      <c r="BK15" s="51">
        <f t="shared" si="11"/>
        <v>0</v>
      </c>
      <c r="BL15" s="53">
        <f t="shared" si="12"/>
        <v>0</v>
      </c>
      <c r="BM15" s="54">
        <f t="shared" si="13"/>
        <v>0</v>
      </c>
      <c r="BN15" s="55">
        <f t="shared" si="14"/>
        <v>0</v>
      </c>
      <c r="BO15" s="17">
        <f t="shared" si="15"/>
        <v>0</v>
      </c>
    </row>
    <row r="16">
      <c r="A16" s="1" t="s">
        <v>59</v>
      </c>
      <c r="B16" s="32"/>
      <c r="C16" s="33">
        <v>2.0</v>
      </c>
      <c r="D16" s="29"/>
      <c r="E16" s="1"/>
      <c r="F16" s="21"/>
      <c r="G16" s="56"/>
      <c r="H16" s="35"/>
      <c r="I16" s="1" t="s">
        <v>59</v>
      </c>
      <c r="J16" s="32"/>
      <c r="K16" s="33">
        <v>2.0</v>
      </c>
      <c r="L16" s="29"/>
      <c r="M16" s="43"/>
      <c r="N16" s="21"/>
      <c r="O16" s="56"/>
      <c r="P16" s="35"/>
      <c r="Q16" s="1" t="s">
        <v>59</v>
      </c>
      <c r="R16" s="32"/>
      <c r="S16" s="33">
        <v>2.0</v>
      </c>
      <c r="T16" s="57"/>
      <c r="U16" s="49"/>
      <c r="V16" s="21"/>
      <c r="W16" s="56"/>
      <c r="X16" s="35"/>
      <c r="Y16" s="1" t="s">
        <v>59</v>
      </c>
      <c r="Z16" s="59"/>
      <c r="AA16" s="66"/>
      <c r="AB16" s="8"/>
      <c r="AC16" s="8"/>
      <c r="AD16" s="4"/>
      <c r="AE16" s="39"/>
      <c r="AF16" s="1"/>
      <c r="AG16" s="33"/>
      <c r="AH16" s="67"/>
      <c r="AI16" s="67"/>
      <c r="AJ16" s="21"/>
      <c r="AK16" s="56"/>
      <c r="AL16" s="41"/>
      <c r="AM16" s="33"/>
      <c r="AN16" s="67"/>
      <c r="AO16" s="67"/>
      <c r="AP16" s="21"/>
      <c r="AQ16" s="56"/>
      <c r="AR16" s="41"/>
      <c r="AS16" s="41">
        <v>0.0</v>
      </c>
      <c r="AT16" s="54"/>
      <c r="AU16" s="44">
        <f t="shared" si="1"/>
        <v>0</v>
      </c>
      <c r="AV16" s="44">
        <f t="shared" si="2"/>
        <v>0</v>
      </c>
      <c r="AW16" s="19">
        <f t="shared" si="3"/>
        <v>0</v>
      </c>
      <c r="AX16" s="41"/>
      <c r="AY16" s="54"/>
      <c r="AZ16" s="44">
        <f t="shared" si="4"/>
        <v>0</v>
      </c>
      <c r="BA16" s="44">
        <f t="shared" si="5"/>
        <v>0</v>
      </c>
      <c r="BB16" s="19">
        <f t="shared" si="6"/>
        <v>0</v>
      </c>
      <c r="BC16" s="43"/>
      <c r="BD16" s="47">
        <f t="shared" si="7"/>
        <v>0</v>
      </c>
      <c r="BE16" s="1">
        <f t="shared" si="8"/>
        <v>0</v>
      </c>
      <c r="BF16" s="1" t="s">
        <v>59</v>
      </c>
      <c r="BG16" s="54"/>
      <c r="BH16">
        <f t="shared" si="9"/>
        <v>-6</v>
      </c>
      <c r="BI16" s="48"/>
      <c r="BJ16" s="49">
        <f t="shared" si="10"/>
        <v>0</v>
      </c>
      <c r="BK16" s="51">
        <f t="shared" si="11"/>
        <v>0</v>
      </c>
      <c r="BL16" s="53">
        <f t="shared" si="12"/>
        <v>0</v>
      </c>
      <c r="BM16" s="54">
        <f t="shared" si="13"/>
        <v>6</v>
      </c>
      <c r="BN16" s="55">
        <f t="shared" si="14"/>
        <v>6</v>
      </c>
      <c r="BO16" s="17">
        <f t="shared" si="15"/>
        <v>0</v>
      </c>
    </row>
    <row r="17">
      <c r="A17" s="1" t="s">
        <v>62</v>
      </c>
      <c r="B17" s="32">
        <v>20.0</v>
      </c>
      <c r="C17" s="33"/>
      <c r="D17" s="29"/>
      <c r="E17" s="1"/>
      <c r="F17" s="21"/>
      <c r="G17" s="56"/>
      <c r="H17" s="35"/>
      <c r="I17" s="1" t="s">
        <v>62</v>
      </c>
      <c r="J17" s="32">
        <v>24.0</v>
      </c>
      <c r="K17" s="33"/>
      <c r="L17" s="57"/>
      <c r="M17" s="43"/>
      <c r="N17" s="21"/>
      <c r="O17" s="56"/>
      <c r="P17" s="35"/>
      <c r="Q17" s="1" t="s">
        <v>62</v>
      </c>
      <c r="R17" s="32">
        <v>6.0</v>
      </c>
      <c r="S17" s="33">
        <v>24.0</v>
      </c>
      <c r="T17" s="57"/>
      <c r="U17" s="43"/>
      <c r="V17" s="21"/>
      <c r="W17" s="56">
        <v>24.0</v>
      </c>
      <c r="X17" s="35" t="s">
        <v>63</v>
      </c>
      <c r="Y17" s="1" t="s">
        <v>62</v>
      </c>
      <c r="Z17" s="58">
        <v>20.0</v>
      </c>
      <c r="AA17" s="63"/>
      <c r="AB17" s="71"/>
      <c r="AC17" s="4"/>
      <c r="AD17" s="4"/>
      <c r="AE17" s="39"/>
      <c r="AF17" s="1"/>
      <c r="AG17" s="33"/>
      <c r="AH17" s="60"/>
      <c r="AI17" s="60"/>
      <c r="AJ17" s="21"/>
      <c r="AK17" s="56"/>
      <c r="AL17" s="41"/>
      <c r="AM17" s="33"/>
      <c r="AN17" s="60"/>
      <c r="AO17" s="60"/>
      <c r="AP17" s="21"/>
      <c r="AQ17" s="56"/>
      <c r="AR17" s="41"/>
      <c r="AS17" s="41">
        <v>0.0</v>
      </c>
      <c r="AT17" s="17"/>
      <c r="AU17" s="44">
        <f t="shared" si="1"/>
        <v>0</v>
      </c>
      <c r="AV17" s="44">
        <f t="shared" si="2"/>
        <v>0</v>
      </c>
      <c r="AW17" s="19">
        <f t="shared" si="3"/>
        <v>0</v>
      </c>
      <c r="AX17" s="41"/>
      <c r="AY17" s="17"/>
      <c r="AZ17" s="44">
        <f t="shared" si="4"/>
        <v>0</v>
      </c>
      <c r="BA17" s="44">
        <f t="shared" si="5"/>
        <v>0</v>
      </c>
      <c r="BB17" s="19">
        <f t="shared" si="6"/>
        <v>0</v>
      </c>
      <c r="BC17" s="43"/>
      <c r="BD17" s="47">
        <f t="shared" si="7"/>
        <v>0</v>
      </c>
      <c r="BE17" s="1">
        <f t="shared" si="8"/>
        <v>0</v>
      </c>
      <c r="BF17" s="1" t="s">
        <v>62</v>
      </c>
      <c r="BG17" s="17">
        <f>16+8+16+8</f>
        <v>48</v>
      </c>
      <c r="BH17">
        <f t="shared" si="9"/>
        <v>24</v>
      </c>
      <c r="BI17" s="68" t="s">
        <v>64</v>
      </c>
      <c r="BJ17" s="49">
        <f t="shared" si="10"/>
        <v>24</v>
      </c>
      <c r="BK17" s="51">
        <f t="shared" si="11"/>
        <v>24</v>
      </c>
      <c r="BL17" s="53">
        <f t="shared" si="12"/>
        <v>24</v>
      </c>
      <c r="BM17" s="54">
        <f t="shared" si="13"/>
        <v>24</v>
      </c>
      <c r="BN17" s="55">
        <f t="shared" si="14"/>
        <v>24</v>
      </c>
      <c r="BO17" s="17">
        <f t="shared" si="15"/>
        <v>24</v>
      </c>
      <c r="BP17" s="1" t="s">
        <v>67</v>
      </c>
      <c r="BQ17" s="1"/>
      <c r="BR17" s="1"/>
    </row>
    <row r="18">
      <c r="A18" s="1" t="s">
        <v>68</v>
      </c>
      <c r="B18" s="32">
        <v>20.0</v>
      </c>
      <c r="C18" s="33"/>
      <c r="D18" s="29"/>
      <c r="E18" s="1"/>
      <c r="F18" s="21"/>
      <c r="G18" s="56"/>
      <c r="H18" s="35"/>
      <c r="I18" s="1" t="s">
        <v>69</v>
      </c>
      <c r="J18" s="32">
        <v>5.0</v>
      </c>
      <c r="K18" s="33">
        <v>8.0</v>
      </c>
      <c r="L18" s="29"/>
      <c r="M18" s="49"/>
      <c r="N18" s="21"/>
      <c r="O18" s="56">
        <v>12.0</v>
      </c>
      <c r="P18" s="35" t="s">
        <v>70</v>
      </c>
      <c r="Q18" s="1" t="s">
        <v>69</v>
      </c>
      <c r="R18" s="32">
        <v>12.0</v>
      </c>
      <c r="S18" s="33"/>
      <c r="T18" s="29"/>
      <c r="U18" s="49"/>
      <c r="V18" s="21"/>
      <c r="W18" s="56">
        <v>12.0</v>
      </c>
      <c r="X18" s="35" t="s">
        <v>71</v>
      </c>
      <c r="Y18" s="1" t="s">
        <v>69</v>
      </c>
      <c r="Z18" s="36"/>
      <c r="AA18" s="37"/>
      <c r="AB18" s="4"/>
      <c r="AC18" s="8"/>
      <c r="AD18" s="4"/>
      <c r="AE18" s="39"/>
      <c r="AF18" s="1"/>
      <c r="AG18" s="33"/>
      <c r="AH18" s="60"/>
      <c r="AI18" s="60"/>
      <c r="AJ18" s="21"/>
      <c r="AK18" s="56"/>
      <c r="AL18" s="41"/>
      <c r="AM18" s="33"/>
      <c r="AN18" s="60"/>
      <c r="AO18" s="60"/>
      <c r="AP18" s="21"/>
      <c r="AQ18" s="56"/>
      <c r="AR18" s="41"/>
      <c r="AS18" s="41">
        <v>0.0</v>
      </c>
      <c r="AT18" s="17"/>
      <c r="AU18" s="44">
        <f t="shared" si="1"/>
        <v>0</v>
      </c>
      <c r="AV18" s="44">
        <f t="shared" si="2"/>
        <v>0</v>
      </c>
      <c r="AW18" s="19">
        <f t="shared" si="3"/>
        <v>0</v>
      </c>
      <c r="AX18" s="41"/>
      <c r="AY18" s="17"/>
      <c r="AZ18" s="44">
        <f t="shared" si="4"/>
        <v>0</v>
      </c>
      <c r="BA18" s="44">
        <f t="shared" si="5"/>
        <v>0</v>
      </c>
      <c r="BB18" s="19">
        <f t="shared" si="6"/>
        <v>0</v>
      </c>
      <c r="BC18" s="43"/>
      <c r="BD18" s="47">
        <f t="shared" si="7"/>
        <v>0</v>
      </c>
      <c r="BE18" s="1">
        <f t="shared" si="8"/>
        <v>0</v>
      </c>
      <c r="BF18" s="1" t="s">
        <v>69</v>
      </c>
      <c r="BG18" s="17">
        <f>12+12</f>
        <v>24</v>
      </c>
      <c r="BH18">
        <f t="shared" si="9"/>
        <v>16</v>
      </c>
      <c r="BI18" s="68" t="s">
        <v>64</v>
      </c>
      <c r="BJ18" s="49">
        <f t="shared" si="10"/>
        <v>24</v>
      </c>
      <c r="BK18" s="51">
        <f t="shared" si="11"/>
        <v>0</v>
      </c>
      <c r="BL18" s="53">
        <f t="shared" si="12"/>
        <v>0</v>
      </c>
      <c r="BM18" s="54">
        <f t="shared" si="13"/>
        <v>8</v>
      </c>
      <c r="BN18" s="55">
        <f t="shared" si="14"/>
        <v>8</v>
      </c>
      <c r="BO18" s="17">
        <f t="shared" si="15"/>
        <v>0</v>
      </c>
      <c r="BP18" s="1" t="s">
        <v>72</v>
      </c>
    </row>
    <row r="19">
      <c r="A19" s="1" t="s">
        <v>73</v>
      </c>
      <c r="B19" s="32"/>
      <c r="C19" s="65"/>
      <c r="D19" s="29"/>
      <c r="E19" s="1"/>
      <c r="F19" s="21"/>
      <c r="G19" s="56"/>
      <c r="H19" s="35"/>
      <c r="I19" s="1" t="s">
        <v>73</v>
      </c>
      <c r="J19" s="32"/>
      <c r="K19" s="65"/>
      <c r="L19" s="57"/>
      <c r="M19" s="49"/>
      <c r="N19" s="21"/>
      <c r="O19" s="56"/>
      <c r="P19" s="35"/>
      <c r="Q19" s="1" t="s">
        <v>73</v>
      </c>
      <c r="R19" s="32"/>
      <c r="S19" s="33"/>
      <c r="T19" s="29"/>
      <c r="U19" s="43"/>
      <c r="V19" s="21"/>
      <c r="W19" s="56"/>
      <c r="X19" s="35"/>
      <c r="Y19" s="1" t="s">
        <v>73</v>
      </c>
      <c r="Z19" s="69"/>
      <c r="AA19" s="37"/>
      <c r="AB19" s="8"/>
      <c r="AC19" s="8"/>
      <c r="AD19" s="4"/>
      <c r="AE19" s="39"/>
      <c r="AF19" s="1"/>
      <c r="AG19" s="33"/>
      <c r="AH19" s="60"/>
      <c r="AI19" s="60"/>
      <c r="AJ19" s="21"/>
      <c r="AK19" s="56"/>
      <c r="AL19" s="41"/>
      <c r="AM19" s="33"/>
      <c r="AN19" s="60"/>
      <c r="AO19" s="60"/>
      <c r="AP19" s="21"/>
      <c r="AQ19" s="56"/>
      <c r="AR19" s="41"/>
      <c r="AS19" s="41">
        <v>0.0</v>
      </c>
      <c r="AT19" s="17"/>
      <c r="AU19" s="44">
        <f t="shared" si="1"/>
        <v>0</v>
      </c>
      <c r="AV19" s="44">
        <f t="shared" si="2"/>
        <v>0</v>
      </c>
      <c r="AW19" s="19">
        <f t="shared" si="3"/>
        <v>0</v>
      </c>
      <c r="AX19" s="41"/>
      <c r="AY19" s="17"/>
      <c r="AZ19" s="44">
        <f t="shared" si="4"/>
        <v>0</v>
      </c>
      <c r="BA19" s="44">
        <f t="shared" si="5"/>
        <v>0</v>
      </c>
      <c r="BB19" s="19">
        <f t="shared" si="6"/>
        <v>0</v>
      </c>
      <c r="BC19" s="43"/>
      <c r="BD19" s="47">
        <f t="shared" si="7"/>
        <v>0</v>
      </c>
      <c r="BE19" s="1">
        <f t="shared" si="8"/>
        <v>0</v>
      </c>
      <c r="BF19" s="1" t="s">
        <v>73</v>
      </c>
      <c r="BG19" s="17"/>
      <c r="BH19">
        <f t="shared" si="9"/>
        <v>0</v>
      </c>
      <c r="BI19" s="48"/>
      <c r="BJ19" s="49">
        <f t="shared" si="10"/>
        <v>0</v>
      </c>
      <c r="BK19" s="51">
        <f t="shared" si="11"/>
        <v>0</v>
      </c>
      <c r="BL19" s="53">
        <f t="shared" si="12"/>
        <v>0</v>
      </c>
      <c r="BM19" s="54">
        <f t="shared" si="13"/>
        <v>0</v>
      </c>
      <c r="BN19" s="55">
        <f t="shared" si="14"/>
        <v>0</v>
      </c>
      <c r="BO19" s="17">
        <f t="shared" si="15"/>
        <v>0</v>
      </c>
    </row>
    <row r="20">
      <c r="A20" s="1" t="s">
        <v>74</v>
      </c>
      <c r="B20" s="32">
        <v>6.0</v>
      </c>
      <c r="C20" s="33"/>
      <c r="D20" s="29"/>
      <c r="E20" s="1"/>
      <c r="F20" s="21"/>
      <c r="G20" s="56"/>
      <c r="H20" s="35"/>
      <c r="I20" s="1" t="s">
        <v>74</v>
      </c>
      <c r="J20" s="32">
        <v>6.0</v>
      </c>
      <c r="K20" s="33"/>
      <c r="L20" s="57"/>
      <c r="M20" s="49"/>
      <c r="N20" s="21"/>
      <c r="O20" s="56"/>
      <c r="P20" s="35"/>
      <c r="Q20" s="1" t="s">
        <v>74</v>
      </c>
      <c r="R20" s="32">
        <v>2.0</v>
      </c>
      <c r="S20" s="33"/>
      <c r="T20" s="57"/>
      <c r="U20" s="49"/>
      <c r="V20" s="21"/>
      <c r="W20" s="56"/>
      <c r="X20" s="35"/>
      <c r="Y20" s="1" t="s">
        <v>74</v>
      </c>
      <c r="Z20" s="59"/>
      <c r="AA20" s="66"/>
      <c r="AB20" s="8"/>
      <c r="AC20" s="8"/>
      <c r="AD20" s="4"/>
      <c r="AE20" s="39"/>
      <c r="AF20" s="1"/>
      <c r="AG20" s="33"/>
      <c r="AH20" s="60"/>
      <c r="AI20" s="60"/>
      <c r="AJ20" s="21"/>
      <c r="AK20" s="56"/>
      <c r="AL20" s="41"/>
      <c r="AM20" s="33"/>
      <c r="AN20" s="60"/>
      <c r="AO20" s="60"/>
      <c r="AP20" s="21"/>
      <c r="AQ20" s="56"/>
      <c r="AR20" s="41"/>
      <c r="AS20" s="41">
        <v>0.0</v>
      </c>
      <c r="AT20" s="17"/>
      <c r="AU20" s="44">
        <f t="shared" si="1"/>
        <v>0</v>
      </c>
      <c r="AV20" s="44">
        <f t="shared" si="2"/>
        <v>0</v>
      </c>
      <c r="AW20" s="19">
        <f t="shared" si="3"/>
        <v>0</v>
      </c>
      <c r="AX20" s="41"/>
      <c r="AY20" s="17"/>
      <c r="AZ20" s="44">
        <f t="shared" si="4"/>
        <v>0</v>
      </c>
      <c r="BA20" s="44">
        <f t="shared" si="5"/>
        <v>0</v>
      </c>
      <c r="BB20" s="19">
        <f t="shared" si="6"/>
        <v>0</v>
      </c>
      <c r="BC20" s="43"/>
      <c r="BD20" s="47">
        <f t="shared" si="7"/>
        <v>0</v>
      </c>
      <c r="BE20" s="1">
        <f t="shared" si="8"/>
        <v>0</v>
      </c>
      <c r="BF20" s="1" t="s">
        <v>74</v>
      </c>
      <c r="BG20" s="17"/>
      <c r="BH20">
        <f t="shared" si="9"/>
        <v>0</v>
      </c>
      <c r="BI20" s="68"/>
      <c r="BJ20" s="49">
        <f t="shared" si="10"/>
        <v>0</v>
      </c>
      <c r="BK20" s="51">
        <f t="shared" si="11"/>
        <v>0</v>
      </c>
      <c r="BL20" s="53">
        <f t="shared" si="12"/>
        <v>0</v>
      </c>
      <c r="BM20" s="54">
        <f t="shared" si="13"/>
        <v>0</v>
      </c>
      <c r="BN20" s="55">
        <f t="shared" si="14"/>
        <v>0</v>
      </c>
      <c r="BO20" s="17">
        <f t="shared" si="15"/>
        <v>0</v>
      </c>
      <c r="BP20" s="1"/>
      <c r="BQ20" s="1"/>
    </row>
    <row r="21">
      <c r="A21" s="1" t="s">
        <v>75</v>
      </c>
      <c r="B21" s="32">
        <v>2.0</v>
      </c>
      <c r="C21" s="33"/>
      <c r="D21" s="29"/>
      <c r="E21" s="1"/>
      <c r="F21" s="21"/>
      <c r="G21" s="56"/>
      <c r="H21" s="35"/>
      <c r="I21" s="1" t="s">
        <v>76</v>
      </c>
      <c r="J21" s="32">
        <v>4.0</v>
      </c>
      <c r="K21" s="33"/>
      <c r="L21" s="57"/>
      <c r="M21" s="49"/>
      <c r="N21" s="21"/>
      <c r="O21" s="56"/>
      <c r="P21" s="35"/>
      <c r="Q21" s="1" t="s">
        <v>76</v>
      </c>
      <c r="R21" s="32">
        <v>2.0</v>
      </c>
      <c r="S21" s="33"/>
      <c r="T21" s="57"/>
      <c r="U21" s="49"/>
      <c r="V21" s="21"/>
      <c r="W21" s="56"/>
      <c r="X21" s="35"/>
      <c r="Y21" s="1" t="s">
        <v>76</v>
      </c>
      <c r="Z21" s="62">
        <v>2.0</v>
      </c>
      <c r="AA21" s="63"/>
      <c r="AB21" s="8"/>
      <c r="AC21" s="8"/>
      <c r="AD21" s="4"/>
      <c r="AE21" s="39"/>
      <c r="AF21" s="1"/>
      <c r="AG21" s="33"/>
      <c r="AH21" s="67"/>
      <c r="AI21" s="67"/>
      <c r="AJ21" s="21"/>
      <c r="AK21" s="56"/>
      <c r="AL21" s="41"/>
      <c r="AM21" s="33"/>
      <c r="AN21" s="67"/>
      <c r="AO21" s="67"/>
      <c r="AP21" s="21"/>
      <c r="AQ21" s="56"/>
      <c r="AR21" s="41"/>
      <c r="AS21" s="41">
        <v>0.0</v>
      </c>
      <c r="AT21" s="54"/>
      <c r="AU21" s="44">
        <f t="shared" si="1"/>
        <v>0</v>
      </c>
      <c r="AV21" s="44">
        <f t="shared" si="2"/>
        <v>0</v>
      </c>
      <c r="AW21" s="19">
        <f t="shared" si="3"/>
        <v>0</v>
      </c>
      <c r="AX21" s="41"/>
      <c r="AY21" s="54"/>
      <c r="AZ21" s="44">
        <f t="shared" si="4"/>
        <v>0</v>
      </c>
      <c r="BA21" s="44">
        <f t="shared" si="5"/>
        <v>0</v>
      </c>
      <c r="BB21" s="19">
        <f t="shared" si="6"/>
        <v>0</v>
      </c>
      <c r="BC21" s="43">
        <v>12.0</v>
      </c>
      <c r="BD21" s="47">
        <f t="shared" si="7"/>
        <v>0</v>
      </c>
      <c r="BE21" s="1">
        <f t="shared" si="8"/>
        <v>12</v>
      </c>
      <c r="BF21" s="1" t="s">
        <v>76</v>
      </c>
      <c r="BG21" s="17"/>
      <c r="BH21">
        <f t="shared" si="9"/>
        <v>0</v>
      </c>
      <c r="BI21" s="68"/>
      <c r="BJ21" s="49">
        <f t="shared" si="10"/>
        <v>0</v>
      </c>
      <c r="BK21" s="51">
        <f t="shared" si="11"/>
        <v>0</v>
      </c>
      <c r="BL21" s="53">
        <f t="shared" si="12"/>
        <v>12</v>
      </c>
      <c r="BM21" s="54">
        <f t="shared" si="13"/>
        <v>0</v>
      </c>
      <c r="BN21" s="55">
        <f t="shared" si="14"/>
        <v>0</v>
      </c>
      <c r="BO21" s="17">
        <f t="shared" si="15"/>
        <v>12</v>
      </c>
      <c r="BQ21" s="1"/>
    </row>
    <row r="22">
      <c r="A22" s="1" t="s">
        <v>77</v>
      </c>
      <c r="B22" s="32">
        <v>18.0</v>
      </c>
      <c r="C22" s="33"/>
      <c r="D22" s="29"/>
      <c r="E22" s="1"/>
      <c r="F22" s="21"/>
      <c r="G22" s="56"/>
      <c r="H22" s="35"/>
      <c r="I22" s="1" t="s">
        <v>77</v>
      </c>
      <c r="J22" s="32">
        <v>10.0</v>
      </c>
      <c r="K22" s="33"/>
      <c r="L22" s="57"/>
      <c r="M22" s="43"/>
      <c r="N22" s="21"/>
      <c r="O22" s="56"/>
      <c r="P22" s="35"/>
      <c r="Q22" s="1" t="s">
        <v>77</v>
      </c>
      <c r="R22" s="32">
        <v>24.0</v>
      </c>
      <c r="S22" s="33"/>
      <c r="T22" s="29"/>
      <c r="U22" s="43"/>
      <c r="V22" s="21"/>
      <c r="W22" s="56"/>
      <c r="X22" s="35"/>
      <c r="Y22" s="1" t="s">
        <v>77</v>
      </c>
      <c r="Z22" s="58">
        <v>3.0</v>
      </c>
      <c r="AA22" s="63"/>
      <c r="AB22" s="71"/>
      <c r="AC22" s="40"/>
      <c r="AD22" s="4"/>
      <c r="AE22" s="39"/>
      <c r="AF22" s="1"/>
      <c r="AG22" s="33"/>
      <c r="AH22" s="60"/>
      <c r="AI22" s="60"/>
      <c r="AJ22" s="21"/>
      <c r="AK22" s="56"/>
      <c r="AL22" s="41"/>
      <c r="AM22" s="33"/>
      <c r="AN22" s="60"/>
      <c r="AO22" s="60"/>
      <c r="AP22" s="21"/>
      <c r="AQ22" s="56"/>
      <c r="AR22" s="41"/>
      <c r="AS22" s="41">
        <v>24.0</v>
      </c>
      <c r="AT22" s="17"/>
      <c r="AU22" s="44">
        <f t="shared" si="1"/>
        <v>24</v>
      </c>
      <c r="AV22" s="44">
        <f t="shared" si="2"/>
        <v>0</v>
      </c>
      <c r="AW22" s="19">
        <f t="shared" si="3"/>
        <v>24</v>
      </c>
      <c r="AX22" s="41"/>
      <c r="AY22" s="17"/>
      <c r="AZ22" s="44">
        <f t="shared" si="4"/>
        <v>0</v>
      </c>
      <c r="BA22" s="44">
        <f t="shared" si="5"/>
        <v>0</v>
      </c>
      <c r="BB22" s="19">
        <f t="shared" si="6"/>
        <v>0</v>
      </c>
      <c r="BC22" s="43">
        <v>12.0</v>
      </c>
      <c r="BD22" s="47">
        <f t="shared" si="7"/>
        <v>0</v>
      </c>
      <c r="BE22" s="1">
        <f t="shared" si="8"/>
        <v>12</v>
      </c>
      <c r="BF22" s="1" t="s">
        <v>77</v>
      </c>
      <c r="BG22" s="17"/>
      <c r="BH22">
        <f t="shared" si="9"/>
        <v>0</v>
      </c>
      <c r="BI22" s="48"/>
      <c r="BJ22" s="49">
        <f t="shared" si="10"/>
        <v>0</v>
      </c>
      <c r="BK22" s="51">
        <f t="shared" si="11"/>
        <v>0</v>
      </c>
      <c r="BL22" s="53">
        <f t="shared" si="12"/>
        <v>12</v>
      </c>
      <c r="BM22" s="54">
        <f t="shared" si="13"/>
        <v>0</v>
      </c>
      <c r="BN22" s="55">
        <f t="shared" si="14"/>
        <v>0</v>
      </c>
      <c r="BO22" s="17">
        <f t="shared" si="15"/>
        <v>36</v>
      </c>
    </row>
    <row r="23">
      <c r="A23" s="1" t="s">
        <v>78</v>
      </c>
      <c r="B23" s="61"/>
      <c r="C23" s="65"/>
      <c r="D23" s="29"/>
      <c r="E23" s="1"/>
      <c r="F23" s="21"/>
      <c r="G23" s="56"/>
      <c r="H23" s="35"/>
      <c r="I23" s="1" t="s">
        <v>78</v>
      </c>
      <c r="J23" s="32"/>
      <c r="K23" s="65"/>
      <c r="L23" s="57"/>
      <c r="M23" s="49"/>
      <c r="N23" s="21"/>
      <c r="O23" s="56"/>
      <c r="P23" s="35"/>
      <c r="Q23" s="1" t="s">
        <v>78</v>
      </c>
      <c r="R23" s="32"/>
      <c r="S23" s="33"/>
      <c r="T23" s="29"/>
      <c r="U23" s="49"/>
      <c r="V23" s="21"/>
      <c r="W23" s="56"/>
      <c r="X23" s="35"/>
      <c r="Y23" s="1" t="s">
        <v>78</v>
      </c>
      <c r="Z23" s="59"/>
      <c r="AA23" s="66"/>
      <c r="AB23" s="8"/>
      <c r="AC23" s="8"/>
      <c r="AD23" s="4"/>
      <c r="AE23" s="39"/>
      <c r="AF23" s="1"/>
      <c r="AG23" s="33"/>
      <c r="AH23" s="67"/>
      <c r="AI23" s="67"/>
      <c r="AJ23" s="21"/>
      <c r="AK23" s="56"/>
      <c r="AL23" s="41"/>
      <c r="AM23" s="33"/>
      <c r="AN23" s="67"/>
      <c r="AO23" s="67"/>
      <c r="AP23" s="21"/>
      <c r="AQ23" s="56"/>
      <c r="AR23" s="41"/>
      <c r="AS23" s="41">
        <v>0.0</v>
      </c>
      <c r="AT23" s="54"/>
      <c r="AU23" s="44">
        <f t="shared" si="1"/>
        <v>0</v>
      </c>
      <c r="AV23" s="44">
        <f t="shared" si="2"/>
        <v>0</v>
      </c>
      <c r="AW23" s="19">
        <f t="shared" si="3"/>
        <v>0</v>
      </c>
      <c r="AX23" s="41"/>
      <c r="AY23" s="54"/>
      <c r="AZ23" s="44">
        <f t="shared" si="4"/>
        <v>0</v>
      </c>
      <c r="BA23" s="44">
        <f t="shared" si="5"/>
        <v>0</v>
      </c>
      <c r="BB23" s="19">
        <f t="shared" si="6"/>
        <v>0</v>
      </c>
      <c r="BC23" s="43"/>
      <c r="BD23" s="47">
        <f t="shared" si="7"/>
        <v>0</v>
      </c>
      <c r="BE23" s="1">
        <f t="shared" si="8"/>
        <v>0</v>
      </c>
      <c r="BF23" s="1" t="s">
        <v>78</v>
      </c>
      <c r="BG23" s="54"/>
      <c r="BH23">
        <f t="shared" si="9"/>
        <v>0</v>
      </c>
      <c r="BI23" s="48"/>
      <c r="BJ23" s="49">
        <f t="shared" si="10"/>
        <v>0</v>
      </c>
      <c r="BK23" s="51">
        <f t="shared" si="11"/>
        <v>0</v>
      </c>
      <c r="BL23" s="53">
        <f t="shared" si="12"/>
        <v>0</v>
      </c>
      <c r="BM23" s="54">
        <f t="shared" si="13"/>
        <v>0</v>
      </c>
      <c r="BN23" s="55">
        <f t="shared" si="14"/>
        <v>0</v>
      </c>
      <c r="BO23" s="17">
        <f t="shared" si="15"/>
        <v>0</v>
      </c>
    </row>
    <row r="24">
      <c r="A24" s="1" t="s">
        <v>79</v>
      </c>
      <c r="B24" s="32">
        <v>16.0</v>
      </c>
      <c r="C24" s="33"/>
      <c r="D24" s="29"/>
      <c r="E24" s="1"/>
      <c r="F24" s="21"/>
      <c r="G24" s="56"/>
      <c r="H24" s="35"/>
      <c r="I24" s="1" t="s">
        <v>79</v>
      </c>
      <c r="J24" s="32">
        <v>7.0</v>
      </c>
      <c r="K24" s="33"/>
      <c r="L24" s="57"/>
      <c r="M24" s="43"/>
      <c r="N24" s="21"/>
      <c r="O24" s="56"/>
      <c r="P24" s="35"/>
      <c r="Q24" s="1" t="s">
        <v>79</v>
      </c>
      <c r="R24" s="32">
        <v>7.0</v>
      </c>
      <c r="S24" s="33"/>
      <c r="T24" s="29"/>
      <c r="U24" s="49"/>
      <c r="V24" s="21"/>
      <c r="W24" s="56"/>
      <c r="X24" s="35"/>
      <c r="Y24" s="1" t="s">
        <v>79</v>
      </c>
      <c r="Z24" s="58">
        <v>2.0</v>
      </c>
      <c r="AA24" s="37"/>
      <c r="AB24" s="4"/>
      <c r="AC24" s="40">
        <v>12.0</v>
      </c>
      <c r="AD24" s="4"/>
      <c r="AE24" s="39"/>
      <c r="AF24" s="1">
        <v>12.0</v>
      </c>
      <c r="AG24" s="33"/>
      <c r="AH24" s="60"/>
      <c r="AI24" s="60"/>
      <c r="AJ24" s="21"/>
      <c r="AK24" s="56"/>
      <c r="AL24" s="41"/>
      <c r="AM24" s="33"/>
      <c r="AN24" s="60"/>
      <c r="AO24" s="60"/>
      <c r="AP24" s="21"/>
      <c r="AQ24" s="56"/>
      <c r="AR24" s="41"/>
      <c r="AS24" s="41">
        <v>0.0</v>
      </c>
      <c r="AT24" s="17"/>
      <c r="AU24" s="44">
        <f t="shared" si="1"/>
        <v>0</v>
      </c>
      <c r="AV24" s="44">
        <f t="shared" si="2"/>
        <v>0</v>
      </c>
      <c r="AW24" s="19">
        <f t="shared" si="3"/>
        <v>0</v>
      </c>
      <c r="AX24" s="41"/>
      <c r="AY24" s="17"/>
      <c r="AZ24" s="44">
        <f t="shared" si="4"/>
        <v>0</v>
      </c>
      <c r="BA24" s="44">
        <f t="shared" si="5"/>
        <v>0</v>
      </c>
      <c r="BB24" s="19">
        <f t="shared" si="6"/>
        <v>0</v>
      </c>
      <c r="BC24" s="43">
        <v>12.0</v>
      </c>
      <c r="BD24" s="47">
        <f t="shared" si="7"/>
        <v>12</v>
      </c>
      <c r="BE24" s="1">
        <f t="shared" si="8"/>
        <v>0</v>
      </c>
      <c r="BF24" s="1" t="s">
        <v>79</v>
      </c>
      <c r="BG24" s="17"/>
      <c r="BH24">
        <f t="shared" si="9"/>
        <v>0</v>
      </c>
      <c r="BI24" s="68"/>
      <c r="BJ24" s="49">
        <f t="shared" si="10"/>
        <v>0</v>
      </c>
      <c r="BK24" s="51">
        <f t="shared" si="11"/>
        <v>0</v>
      </c>
      <c r="BL24" s="53">
        <f t="shared" si="12"/>
        <v>0</v>
      </c>
      <c r="BM24" s="54">
        <f t="shared" si="13"/>
        <v>0</v>
      </c>
      <c r="BN24" s="55">
        <f t="shared" si="14"/>
        <v>0</v>
      </c>
      <c r="BO24" s="17">
        <f t="shared" si="15"/>
        <v>0</v>
      </c>
      <c r="BP24" s="1"/>
    </row>
    <row r="25">
      <c r="A25" s="1" t="s">
        <v>80</v>
      </c>
      <c r="B25" s="32">
        <v>4.0</v>
      </c>
      <c r="C25" s="33"/>
      <c r="D25" s="29"/>
      <c r="E25" s="1"/>
      <c r="F25" s="21"/>
      <c r="G25" s="56"/>
      <c r="H25" s="35"/>
      <c r="I25" s="1" t="s">
        <v>80</v>
      </c>
      <c r="J25" s="32">
        <v>5.0</v>
      </c>
      <c r="K25" s="33"/>
      <c r="L25" s="29"/>
      <c r="M25" s="43"/>
      <c r="N25" s="21"/>
      <c r="O25" s="56"/>
      <c r="P25" s="35"/>
      <c r="Q25" s="1" t="s">
        <v>80</v>
      </c>
      <c r="R25" s="32">
        <v>3.0</v>
      </c>
      <c r="S25" s="33"/>
      <c r="T25" s="29"/>
      <c r="U25" s="43"/>
      <c r="V25" s="21"/>
      <c r="W25" s="56"/>
      <c r="X25" s="35"/>
      <c r="Y25" s="1" t="s">
        <v>80</v>
      </c>
      <c r="Z25" s="69"/>
      <c r="AA25" s="37"/>
      <c r="AB25" s="4"/>
      <c r="AC25" s="4"/>
      <c r="AD25" s="4"/>
      <c r="AE25" s="39"/>
      <c r="AF25" s="1"/>
      <c r="AG25" s="33"/>
      <c r="AH25" s="60"/>
      <c r="AI25" s="67"/>
      <c r="AJ25" s="21"/>
      <c r="AK25" s="56"/>
      <c r="AL25" s="41"/>
      <c r="AM25" s="33"/>
      <c r="AN25" s="60">
        <v>4.0</v>
      </c>
      <c r="AO25" s="67"/>
      <c r="AP25" s="21"/>
      <c r="AQ25" s="56"/>
      <c r="AR25" s="41"/>
      <c r="AS25" s="41">
        <v>16.0</v>
      </c>
      <c r="AT25" s="17"/>
      <c r="AU25" s="44">
        <f t="shared" si="1"/>
        <v>16</v>
      </c>
      <c r="AV25" s="44">
        <f t="shared" si="2"/>
        <v>4</v>
      </c>
      <c r="AW25" s="19">
        <f t="shared" si="3"/>
        <v>12</v>
      </c>
      <c r="AX25" s="41"/>
      <c r="AY25" s="17"/>
      <c r="AZ25" s="44">
        <f t="shared" si="4"/>
        <v>0</v>
      </c>
      <c r="BA25" s="44">
        <f t="shared" si="5"/>
        <v>0</v>
      </c>
      <c r="BB25" s="19">
        <f t="shared" si="6"/>
        <v>0</v>
      </c>
      <c r="BC25" s="43"/>
      <c r="BD25" s="47">
        <f t="shared" si="7"/>
        <v>0</v>
      </c>
      <c r="BE25" s="1">
        <f t="shared" si="8"/>
        <v>0</v>
      </c>
      <c r="BF25" s="1" t="s">
        <v>80</v>
      </c>
      <c r="BG25" s="54"/>
      <c r="BH25">
        <f t="shared" si="9"/>
        <v>0</v>
      </c>
      <c r="BI25" s="48"/>
      <c r="BJ25" s="49">
        <f t="shared" si="10"/>
        <v>0</v>
      </c>
      <c r="BK25" s="51">
        <f t="shared" si="11"/>
        <v>0</v>
      </c>
      <c r="BL25" s="53">
        <f t="shared" si="12"/>
        <v>0</v>
      </c>
      <c r="BM25" s="54">
        <f t="shared" si="13"/>
        <v>0</v>
      </c>
      <c r="BN25" s="55">
        <f t="shared" si="14"/>
        <v>0</v>
      </c>
      <c r="BO25" s="17">
        <f t="shared" si="15"/>
        <v>12</v>
      </c>
    </row>
    <row r="26">
      <c r="A26" s="1" t="s">
        <v>83</v>
      </c>
      <c r="B26" s="32"/>
      <c r="C26" s="33">
        <v>24.0</v>
      </c>
      <c r="D26" s="29">
        <v>24.0</v>
      </c>
      <c r="E26" s="1"/>
      <c r="F26" s="21"/>
      <c r="G26" s="56"/>
      <c r="H26" s="35"/>
      <c r="I26" s="1" t="s">
        <v>83</v>
      </c>
      <c r="J26" s="32">
        <v>12.0</v>
      </c>
      <c r="K26" s="33"/>
      <c r="L26" s="57"/>
      <c r="M26" s="49"/>
      <c r="N26" s="21"/>
      <c r="O26" s="56"/>
      <c r="P26" s="35"/>
      <c r="Q26" s="1" t="s">
        <v>83</v>
      </c>
      <c r="R26" s="32">
        <v>20.0</v>
      </c>
      <c r="S26" s="33"/>
      <c r="T26" s="29"/>
      <c r="U26" s="43"/>
      <c r="V26" s="21"/>
      <c r="W26" s="56"/>
      <c r="X26" s="35"/>
      <c r="Y26" s="1" t="s">
        <v>83</v>
      </c>
      <c r="Z26" s="58">
        <v>16.0</v>
      </c>
      <c r="AA26" s="37"/>
      <c r="AB26" s="4"/>
      <c r="AC26" s="4"/>
      <c r="AD26" s="4"/>
      <c r="AE26" s="39"/>
      <c r="AF26" s="1"/>
      <c r="AG26" s="33"/>
      <c r="AH26" s="60"/>
      <c r="AI26" s="60"/>
      <c r="AJ26" s="21"/>
      <c r="AK26" s="56"/>
      <c r="AL26" s="41"/>
      <c r="AM26" s="33"/>
      <c r="AN26" s="60">
        <v>6.0</v>
      </c>
      <c r="AO26" s="60"/>
      <c r="AP26" s="21"/>
      <c r="AQ26" s="56"/>
      <c r="AR26" s="41"/>
      <c r="AS26" s="41">
        <v>64.0</v>
      </c>
      <c r="AT26" s="17">
        <v>48.0</v>
      </c>
      <c r="AU26" s="44">
        <f t="shared" si="1"/>
        <v>112</v>
      </c>
      <c r="AV26" s="44">
        <f t="shared" si="2"/>
        <v>30</v>
      </c>
      <c r="AW26" s="19">
        <f t="shared" si="3"/>
        <v>82</v>
      </c>
      <c r="AX26" s="41"/>
      <c r="AY26" s="17"/>
      <c r="AZ26" s="44">
        <f t="shared" si="4"/>
        <v>0</v>
      </c>
      <c r="BA26" s="44">
        <f t="shared" si="5"/>
        <v>0</v>
      </c>
      <c r="BB26" s="19">
        <f t="shared" si="6"/>
        <v>0</v>
      </c>
      <c r="BC26" s="43"/>
      <c r="BD26" s="47">
        <f t="shared" si="7"/>
        <v>0</v>
      </c>
      <c r="BE26" s="1">
        <f t="shared" si="8"/>
        <v>0</v>
      </c>
      <c r="BF26" s="1" t="s">
        <v>83</v>
      </c>
      <c r="BG26" s="54"/>
      <c r="BH26">
        <f t="shared" si="9"/>
        <v>48</v>
      </c>
      <c r="BI26" s="48"/>
      <c r="BJ26" s="49">
        <f t="shared" si="10"/>
        <v>0</v>
      </c>
      <c r="BK26" s="51">
        <f t="shared" si="11"/>
        <v>0</v>
      </c>
      <c r="BL26" s="53">
        <f t="shared" si="12"/>
        <v>0</v>
      </c>
      <c r="BM26" s="54">
        <f t="shared" si="13"/>
        <v>24</v>
      </c>
      <c r="BN26" s="55">
        <f t="shared" si="14"/>
        <v>0</v>
      </c>
      <c r="BO26" s="17">
        <f t="shared" si="15"/>
        <v>82</v>
      </c>
    </row>
    <row r="27">
      <c r="A27" s="1" t="s">
        <v>84</v>
      </c>
      <c r="B27" s="32"/>
      <c r="C27" s="33"/>
      <c r="D27" s="29"/>
      <c r="E27" s="1"/>
      <c r="F27" s="21"/>
      <c r="G27" s="56"/>
      <c r="H27" s="35"/>
      <c r="I27" s="1" t="s">
        <v>84</v>
      </c>
      <c r="J27" s="32">
        <v>4.0</v>
      </c>
      <c r="K27" s="33"/>
      <c r="N27" s="21"/>
      <c r="O27" s="56"/>
      <c r="P27" s="7"/>
      <c r="Q27" s="1" t="s">
        <v>84</v>
      </c>
      <c r="R27" s="32">
        <v>5.0</v>
      </c>
      <c r="S27" s="33"/>
      <c r="U27" s="1"/>
      <c r="V27" s="21"/>
      <c r="W27" s="56"/>
      <c r="X27" s="7"/>
      <c r="Y27" s="1" t="s">
        <v>84</v>
      </c>
      <c r="Z27" s="69"/>
      <c r="AA27" s="37"/>
      <c r="AB27" s="8"/>
      <c r="AC27" s="8"/>
      <c r="AD27" s="4"/>
      <c r="AE27" s="39"/>
      <c r="AF27" s="73"/>
      <c r="AG27" s="33"/>
      <c r="AH27" s="74"/>
      <c r="AI27" s="74"/>
      <c r="AJ27" s="21"/>
      <c r="AK27" s="56"/>
      <c r="AL27" s="41"/>
      <c r="AM27" s="33"/>
      <c r="AN27" s="74"/>
      <c r="AO27" s="74"/>
      <c r="AP27" s="21"/>
      <c r="AQ27" s="56"/>
      <c r="AR27" s="41"/>
      <c r="AS27" s="41">
        <v>0.0</v>
      </c>
      <c r="AT27" s="75"/>
      <c r="AU27" s="44">
        <f t="shared" si="1"/>
        <v>0</v>
      </c>
      <c r="AV27" s="44">
        <f t="shared" si="2"/>
        <v>0</v>
      </c>
      <c r="AW27" s="19">
        <f t="shared" si="3"/>
        <v>0</v>
      </c>
      <c r="AX27" s="41"/>
      <c r="AY27" s="75"/>
      <c r="AZ27" s="44">
        <f t="shared" si="4"/>
        <v>0</v>
      </c>
      <c r="BA27" s="44">
        <f t="shared" si="5"/>
        <v>0</v>
      </c>
      <c r="BB27" s="19">
        <f t="shared" si="6"/>
        <v>0</v>
      </c>
      <c r="BC27" s="43">
        <v>79.0</v>
      </c>
      <c r="BD27" s="47">
        <f t="shared" si="7"/>
        <v>0</v>
      </c>
      <c r="BE27" s="1">
        <f t="shared" si="8"/>
        <v>79</v>
      </c>
      <c r="BF27" s="1" t="s">
        <v>84</v>
      </c>
      <c r="BG27" s="76"/>
      <c r="BH27">
        <f t="shared" si="9"/>
        <v>0</v>
      </c>
      <c r="BI27" s="6"/>
      <c r="BJ27" s="49">
        <f t="shared" si="10"/>
        <v>0</v>
      </c>
      <c r="BK27" s="51">
        <f t="shared" si="11"/>
        <v>0</v>
      </c>
      <c r="BL27" s="53">
        <f t="shared" si="12"/>
        <v>79</v>
      </c>
      <c r="BM27" s="54">
        <f t="shared" si="13"/>
        <v>0</v>
      </c>
      <c r="BN27" s="55">
        <f t="shared" si="14"/>
        <v>0</v>
      </c>
      <c r="BO27" s="17">
        <f t="shared" si="15"/>
        <v>79</v>
      </c>
    </row>
    <row r="28">
      <c r="A28" s="1" t="s">
        <v>85</v>
      </c>
      <c r="B28" s="32">
        <v>15.0</v>
      </c>
      <c r="C28" s="33"/>
      <c r="D28" s="29"/>
      <c r="E28" s="1"/>
      <c r="F28" s="21"/>
      <c r="G28" s="56"/>
      <c r="H28" s="35"/>
      <c r="I28" s="1" t="s">
        <v>85</v>
      </c>
      <c r="J28" s="32"/>
      <c r="K28" s="33"/>
      <c r="L28" s="57"/>
      <c r="M28" s="43"/>
      <c r="N28" s="21"/>
      <c r="O28" s="56"/>
      <c r="P28" s="35"/>
      <c r="Q28" s="1" t="s">
        <v>85</v>
      </c>
      <c r="R28" s="32">
        <v>4.0</v>
      </c>
      <c r="S28" s="33"/>
      <c r="T28" s="29"/>
      <c r="U28" s="43"/>
      <c r="V28" s="21"/>
      <c r="W28" s="56"/>
      <c r="X28" s="35"/>
      <c r="Y28" s="1" t="s">
        <v>85</v>
      </c>
      <c r="Z28" s="58">
        <v>1.0</v>
      </c>
      <c r="AA28" s="37"/>
      <c r="AB28" s="8"/>
      <c r="AC28" s="77"/>
      <c r="AD28" s="4"/>
      <c r="AE28" s="39"/>
      <c r="AF28" s="1"/>
      <c r="AG28" s="33"/>
      <c r="AH28" s="67"/>
      <c r="AI28" s="67"/>
      <c r="AJ28" s="21"/>
      <c r="AK28" s="56"/>
      <c r="AL28" s="41"/>
      <c r="AM28" s="33"/>
      <c r="AN28" s="67"/>
      <c r="AO28" s="67"/>
      <c r="AP28" s="21"/>
      <c r="AQ28" s="56"/>
      <c r="AR28" s="41"/>
      <c r="AS28" s="41">
        <v>0.0</v>
      </c>
      <c r="AT28" s="54"/>
      <c r="AU28" s="44">
        <f t="shared" si="1"/>
        <v>0</v>
      </c>
      <c r="AV28" s="44">
        <f t="shared" si="2"/>
        <v>0</v>
      </c>
      <c r="AW28" s="19">
        <f t="shared" si="3"/>
        <v>0</v>
      </c>
      <c r="AX28" s="41"/>
      <c r="AY28" s="54"/>
      <c r="AZ28" s="44">
        <f t="shared" si="4"/>
        <v>0</v>
      </c>
      <c r="BA28" s="44">
        <f t="shared" si="5"/>
        <v>0</v>
      </c>
      <c r="BB28" s="19">
        <f t="shared" si="6"/>
        <v>0</v>
      </c>
      <c r="BC28" s="43"/>
      <c r="BD28" s="47">
        <f t="shared" si="7"/>
        <v>0</v>
      </c>
      <c r="BE28" s="1">
        <f t="shared" si="8"/>
        <v>0</v>
      </c>
      <c r="BF28" s="1" t="s">
        <v>85</v>
      </c>
      <c r="BG28" s="17"/>
      <c r="BH28">
        <f t="shared" si="9"/>
        <v>0</v>
      </c>
      <c r="BI28" s="68"/>
      <c r="BJ28" s="49">
        <f t="shared" si="10"/>
        <v>0</v>
      </c>
      <c r="BK28" s="51">
        <f t="shared" si="11"/>
        <v>0</v>
      </c>
      <c r="BL28" s="53">
        <f t="shared" si="12"/>
        <v>0</v>
      </c>
      <c r="BM28" s="54">
        <f t="shared" si="13"/>
        <v>0</v>
      </c>
      <c r="BN28" s="55">
        <f t="shared" si="14"/>
        <v>0</v>
      </c>
      <c r="BO28" s="17">
        <f t="shared" si="15"/>
        <v>0</v>
      </c>
      <c r="BP28" s="1"/>
    </row>
    <row r="29">
      <c r="A29" s="1" t="s">
        <v>86</v>
      </c>
      <c r="B29" s="32"/>
      <c r="C29" s="33"/>
      <c r="D29" s="29"/>
      <c r="E29" s="1"/>
      <c r="F29" s="21"/>
      <c r="G29" s="56"/>
      <c r="H29" s="35"/>
      <c r="I29" s="1" t="s">
        <v>87</v>
      </c>
      <c r="J29" s="32"/>
      <c r="K29" s="33">
        <v>1.0</v>
      </c>
      <c r="L29" s="57"/>
      <c r="M29" s="49"/>
      <c r="N29" s="21"/>
      <c r="O29" s="56"/>
      <c r="P29" s="35"/>
      <c r="Q29" s="1" t="s">
        <v>87</v>
      </c>
      <c r="R29" s="32"/>
      <c r="S29" s="33">
        <v>4.0</v>
      </c>
      <c r="T29" s="57"/>
      <c r="U29" s="43"/>
      <c r="V29" s="21"/>
      <c r="W29" s="56"/>
      <c r="X29" s="35"/>
      <c r="Y29" s="1" t="s">
        <v>87</v>
      </c>
      <c r="Z29" s="59"/>
      <c r="AA29" s="37"/>
      <c r="AB29" s="8"/>
      <c r="AC29" s="8"/>
      <c r="AD29" s="4"/>
      <c r="AE29" s="39"/>
      <c r="AF29" s="1"/>
      <c r="AG29" s="33"/>
      <c r="AH29" s="67"/>
      <c r="AI29" s="67"/>
      <c r="AJ29" s="21"/>
      <c r="AK29" s="56"/>
      <c r="AL29" s="41"/>
      <c r="AM29" s="33"/>
      <c r="AN29" s="67"/>
      <c r="AO29" s="67"/>
      <c r="AP29" s="21"/>
      <c r="AQ29" s="56"/>
      <c r="AR29" s="41"/>
      <c r="AS29" s="41">
        <v>0.0</v>
      </c>
      <c r="AT29" s="54"/>
      <c r="AU29" s="44">
        <f t="shared" si="1"/>
        <v>0</v>
      </c>
      <c r="AV29" s="44">
        <f t="shared" si="2"/>
        <v>0</v>
      </c>
      <c r="AW29" s="19">
        <f t="shared" si="3"/>
        <v>0</v>
      </c>
      <c r="AX29" s="41"/>
      <c r="AY29" s="54"/>
      <c r="AZ29" s="44">
        <f t="shared" si="4"/>
        <v>0</v>
      </c>
      <c r="BA29" s="44">
        <f t="shared" si="5"/>
        <v>0</v>
      </c>
      <c r="BB29" s="19">
        <f t="shared" si="6"/>
        <v>0</v>
      </c>
      <c r="BC29" s="43"/>
      <c r="BD29" s="47">
        <f t="shared" si="7"/>
        <v>0</v>
      </c>
      <c r="BE29" s="1">
        <f t="shared" si="8"/>
        <v>0</v>
      </c>
      <c r="BF29" s="1" t="s">
        <v>87</v>
      </c>
      <c r="BG29" s="54"/>
      <c r="BH29">
        <f t="shared" si="9"/>
        <v>-5</v>
      </c>
      <c r="BI29" s="48"/>
      <c r="BJ29" s="49">
        <f t="shared" si="10"/>
        <v>0</v>
      </c>
      <c r="BK29" s="51">
        <f t="shared" si="11"/>
        <v>0</v>
      </c>
      <c r="BL29" s="53">
        <f t="shared" si="12"/>
        <v>0</v>
      </c>
      <c r="BM29" s="54">
        <f t="shared" si="13"/>
        <v>5</v>
      </c>
      <c r="BN29" s="55">
        <f t="shared" si="14"/>
        <v>5</v>
      </c>
      <c r="BO29" s="17">
        <f t="shared" si="15"/>
        <v>0</v>
      </c>
    </row>
    <row r="30">
      <c r="A30" s="1" t="s">
        <v>88</v>
      </c>
      <c r="B30" s="32">
        <v>12.0</v>
      </c>
      <c r="C30" s="33"/>
      <c r="D30" s="29"/>
      <c r="E30" s="1"/>
      <c r="F30" s="21"/>
      <c r="G30" s="56"/>
      <c r="H30" s="35"/>
      <c r="I30" s="1" t="s">
        <v>89</v>
      </c>
      <c r="J30" s="32">
        <v>12.0</v>
      </c>
      <c r="K30" s="33"/>
      <c r="L30" s="29"/>
      <c r="M30" s="43"/>
      <c r="N30" s="21"/>
      <c r="O30" s="56"/>
      <c r="P30" s="35"/>
      <c r="Q30" s="1" t="s">
        <v>89</v>
      </c>
      <c r="R30" s="32">
        <v>10.0</v>
      </c>
      <c r="S30" s="33"/>
      <c r="T30" s="57"/>
      <c r="U30" s="43"/>
      <c r="V30" s="21"/>
      <c r="W30" s="56"/>
      <c r="X30" s="35"/>
      <c r="Y30" s="1" t="s">
        <v>89</v>
      </c>
      <c r="Z30" s="58"/>
      <c r="AA30" s="37"/>
      <c r="AB30" s="8"/>
      <c r="AC30" s="8"/>
      <c r="AD30" s="4"/>
      <c r="AE30" s="39"/>
      <c r="AF30" s="1"/>
      <c r="AG30" s="33"/>
      <c r="AH30" s="60"/>
      <c r="AI30" s="60"/>
      <c r="AJ30" s="21"/>
      <c r="AK30" s="56"/>
      <c r="AL30" s="41"/>
      <c r="AM30" s="33"/>
      <c r="AN30" s="60"/>
      <c r="AO30" s="60"/>
      <c r="AP30" s="21"/>
      <c r="AQ30" s="56"/>
      <c r="AR30" s="41"/>
      <c r="AS30" s="41">
        <v>0.0</v>
      </c>
      <c r="AT30" s="17"/>
      <c r="AU30" s="44">
        <f t="shared" si="1"/>
        <v>0</v>
      </c>
      <c r="AV30" s="44">
        <f t="shared" si="2"/>
        <v>0</v>
      </c>
      <c r="AW30" s="19">
        <f t="shared" si="3"/>
        <v>0</v>
      </c>
      <c r="AX30" s="41"/>
      <c r="AY30" s="17"/>
      <c r="AZ30" s="44">
        <f t="shared" si="4"/>
        <v>0</v>
      </c>
      <c r="BA30" s="44">
        <f t="shared" si="5"/>
        <v>0</v>
      </c>
      <c r="BB30" s="19">
        <f t="shared" si="6"/>
        <v>0</v>
      </c>
      <c r="BC30" s="43">
        <v>18.0</v>
      </c>
      <c r="BD30" s="47">
        <f t="shared" si="7"/>
        <v>0</v>
      </c>
      <c r="BE30" s="1">
        <f t="shared" si="8"/>
        <v>18</v>
      </c>
      <c r="BF30" s="1" t="s">
        <v>89</v>
      </c>
      <c r="BG30" s="17"/>
      <c r="BH30">
        <f t="shared" si="9"/>
        <v>0</v>
      </c>
      <c r="BI30" s="48"/>
      <c r="BJ30" s="49">
        <f t="shared" si="10"/>
        <v>0</v>
      </c>
      <c r="BK30" s="51">
        <f t="shared" si="11"/>
        <v>0</v>
      </c>
      <c r="BL30" s="53">
        <f t="shared" si="12"/>
        <v>18</v>
      </c>
      <c r="BM30" s="54">
        <f t="shared" si="13"/>
        <v>0</v>
      </c>
      <c r="BN30" s="55">
        <f t="shared" si="14"/>
        <v>0</v>
      </c>
      <c r="BO30" s="17">
        <f t="shared" si="15"/>
        <v>18</v>
      </c>
      <c r="BQ30" s="1"/>
    </row>
    <row r="31">
      <c r="A31" s="1" t="s">
        <v>90</v>
      </c>
      <c r="B31" s="32"/>
      <c r="C31" s="33"/>
      <c r="D31" s="29"/>
      <c r="E31" s="1"/>
      <c r="F31" s="21"/>
      <c r="G31" s="56"/>
      <c r="H31" s="35"/>
      <c r="I31" s="1" t="s">
        <v>90</v>
      </c>
      <c r="J31" s="32">
        <v>8.0</v>
      </c>
      <c r="K31" s="33"/>
      <c r="L31" s="29"/>
      <c r="M31" s="43"/>
      <c r="N31" s="21"/>
      <c r="O31" s="56"/>
      <c r="P31" s="35"/>
      <c r="Q31" s="1" t="s">
        <v>90</v>
      </c>
      <c r="R31" s="32">
        <v>14.0</v>
      </c>
      <c r="S31" s="33"/>
      <c r="T31" s="29"/>
      <c r="U31" s="43"/>
      <c r="V31" s="21"/>
      <c r="W31" s="56"/>
      <c r="X31" s="35"/>
      <c r="Y31" s="1" t="s">
        <v>90</v>
      </c>
      <c r="Z31" s="62">
        <v>10.0</v>
      </c>
      <c r="AA31" s="63"/>
      <c r="AB31" s="4"/>
      <c r="AC31" s="4"/>
      <c r="AD31" s="4"/>
      <c r="AE31" s="39"/>
      <c r="AF31" s="1"/>
      <c r="AG31" s="33"/>
      <c r="AH31" s="60"/>
      <c r="AI31" s="60"/>
      <c r="AJ31" s="21"/>
      <c r="AK31" s="56"/>
      <c r="AL31" s="41"/>
      <c r="AM31" s="33"/>
      <c r="AN31" s="60"/>
      <c r="AO31" s="60"/>
      <c r="AP31" s="21"/>
      <c r="AQ31" s="56"/>
      <c r="AR31" s="41"/>
      <c r="AS31" s="41">
        <v>0.0</v>
      </c>
      <c r="AT31" s="17"/>
      <c r="AU31" s="44">
        <f t="shared" si="1"/>
        <v>0</v>
      </c>
      <c r="AV31" s="44">
        <f t="shared" si="2"/>
        <v>0</v>
      </c>
      <c r="AW31" s="19">
        <f t="shared" si="3"/>
        <v>0</v>
      </c>
      <c r="AX31" s="41"/>
      <c r="AY31" s="17"/>
      <c r="AZ31" s="44">
        <f t="shared" si="4"/>
        <v>0</v>
      </c>
      <c r="BA31" s="44">
        <f t="shared" si="5"/>
        <v>0</v>
      </c>
      <c r="BB31" s="19">
        <f t="shared" si="6"/>
        <v>0</v>
      </c>
      <c r="BC31" s="43">
        <v>56.0</v>
      </c>
      <c r="BD31" s="47">
        <f t="shared" si="7"/>
        <v>0</v>
      </c>
      <c r="BE31" s="1">
        <f t="shared" si="8"/>
        <v>56</v>
      </c>
      <c r="BF31" s="1" t="s">
        <v>90</v>
      </c>
      <c r="BG31" s="17"/>
      <c r="BH31">
        <f t="shared" si="9"/>
        <v>0</v>
      </c>
      <c r="BI31" s="48"/>
      <c r="BJ31" s="49">
        <f t="shared" si="10"/>
        <v>0</v>
      </c>
      <c r="BK31" s="51">
        <f t="shared" si="11"/>
        <v>0</v>
      </c>
      <c r="BL31" s="53">
        <f t="shared" si="12"/>
        <v>56</v>
      </c>
      <c r="BM31" s="54">
        <f t="shared" si="13"/>
        <v>0</v>
      </c>
      <c r="BN31" s="55">
        <f t="shared" si="14"/>
        <v>0</v>
      </c>
      <c r="BO31" s="17">
        <f t="shared" si="15"/>
        <v>56</v>
      </c>
    </row>
    <row r="32">
      <c r="A32" s="1" t="s">
        <v>91</v>
      </c>
      <c r="B32" s="32">
        <v>22.0</v>
      </c>
      <c r="C32" s="33"/>
      <c r="D32" s="29"/>
      <c r="E32" s="1"/>
      <c r="F32" s="21"/>
      <c r="G32" s="56"/>
      <c r="H32" s="35"/>
      <c r="I32" s="1" t="s">
        <v>91</v>
      </c>
      <c r="J32" s="32">
        <v>8.0</v>
      </c>
      <c r="K32" s="33"/>
      <c r="L32" s="57"/>
      <c r="M32" s="49"/>
      <c r="N32" s="21"/>
      <c r="O32" s="56"/>
      <c r="P32" s="35"/>
      <c r="Q32" s="1" t="s">
        <v>91</v>
      </c>
      <c r="R32" s="32">
        <v>4.0</v>
      </c>
      <c r="S32" s="33"/>
      <c r="T32" s="29"/>
      <c r="U32" s="43"/>
      <c r="V32" s="21"/>
      <c r="W32" s="56"/>
      <c r="X32" s="35"/>
      <c r="Y32" s="1" t="s">
        <v>91</v>
      </c>
      <c r="Z32" s="62">
        <v>32.0</v>
      </c>
      <c r="AA32" s="78"/>
      <c r="AB32" s="8"/>
      <c r="AC32" s="8"/>
      <c r="AD32" s="40"/>
      <c r="AE32" s="39"/>
      <c r="AF32" s="1"/>
      <c r="AG32" s="33"/>
      <c r="AH32" s="60"/>
      <c r="AI32" s="60"/>
      <c r="AJ32" s="21"/>
      <c r="AK32" s="56"/>
      <c r="AL32" s="41"/>
      <c r="AM32" s="33"/>
      <c r="AN32" s="60"/>
      <c r="AO32" s="60"/>
      <c r="AP32" s="21"/>
      <c r="AQ32" s="56"/>
      <c r="AR32" s="41"/>
      <c r="AS32" s="41">
        <v>0.0</v>
      </c>
      <c r="AT32" s="17"/>
      <c r="AU32" s="44">
        <f t="shared" si="1"/>
        <v>0</v>
      </c>
      <c r="AV32" s="44">
        <f t="shared" si="2"/>
        <v>0</v>
      </c>
      <c r="AW32" s="19">
        <f t="shared" si="3"/>
        <v>0</v>
      </c>
      <c r="AX32" s="41"/>
      <c r="AY32" s="17"/>
      <c r="AZ32" s="44">
        <f t="shared" si="4"/>
        <v>0</v>
      </c>
      <c r="BA32" s="44">
        <f t="shared" si="5"/>
        <v>0</v>
      </c>
      <c r="BB32" s="19">
        <f t="shared" si="6"/>
        <v>0</v>
      </c>
      <c r="BC32" s="43"/>
      <c r="BD32" s="47">
        <f t="shared" si="7"/>
        <v>0</v>
      </c>
      <c r="BE32" s="1">
        <f t="shared" si="8"/>
        <v>0</v>
      </c>
      <c r="BF32" s="1" t="s">
        <v>91</v>
      </c>
      <c r="BG32" s="17"/>
      <c r="BH32">
        <f t="shared" si="9"/>
        <v>0</v>
      </c>
      <c r="BI32" s="48"/>
      <c r="BJ32" s="49">
        <f t="shared" si="10"/>
        <v>0</v>
      </c>
      <c r="BK32" s="51">
        <f t="shared" si="11"/>
        <v>0</v>
      </c>
      <c r="BL32" s="53">
        <f t="shared" si="12"/>
        <v>0</v>
      </c>
      <c r="BM32" s="54">
        <f t="shared" si="13"/>
        <v>0</v>
      </c>
      <c r="BN32" s="55">
        <f t="shared" si="14"/>
        <v>0</v>
      </c>
      <c r="BO32" s="17">
        <f t="shared" si="15"/>
        <v>0</v>
      </c>
      <c r="BP32" s="1"/>
    </row>
    <row r="33">
      <c r="A33" s="1" t="s">
        <v>92</v>
      </c>
      <c r="B33" s="32">
        <v>11.0</v>
      </c>
      <c r="C33" s="33"/>
      <c r="D33" s="29"/>
      <c r="E33" s="1"/>
      <c r="F33" s="21"/>
      <c r="G33" s="56"/>
      <c r="H33" s="35"/>
      <c r="I33" s="1" t="s">
        <v>92</v>
      </c>
      <c r="J33" s="32">
        <v>9.0</v>
      </c>
      <c r="K33" s="33"/>
      <c r="L33" s="57"/>
      <c r="M33" s="43"/>
      <c r="N33" s="21"/>
      <c r="O33" s="56"/>
      <c r="P33" s="35"/>
      <c r="Q33" s="1" t="s">
        <v>92</v>
      </c>
      <c r="R33" s="32">
        <v>6.0</v>
      </c>
      <c r="S33" s="33"/>
      <c r="T33" s="57"/>
      <c r="U33" s="43"/>
      <c r="V33" s="21"/>
      <c r="W33" s="56"/>
      <c r="X33" s="35"/>
      <c r="Y33" s="1" t="s">
        <v>92</v>
      </c>
      <c r="Z33" s="58">
        <v>8.0</v>
      </c>
      <c r="AA33" s="38"/>
      <c r="AB33" s="8"/>
      <c r="AC33" s="8"/>
      <c r="AD33" s="40"/>
      <c r="AE33" s="42"/>
      <c r="AF33" s="1"/>
      <c r="AG33" s="33"/>
      <c r="AH33" s="60"/>
      <c r="AI33" s="60"/>
      <c r="AJ33" s="21"/>
      <c r="AK33" s="56"/>
      <c r="AL33" s="41"/>
      <c r="AM33" s="33"/>
      <c r="AN33" s="60"/>
      <c r="AO33" s="60"/>
      <c r="AP33" s="21"/>
      <c r="AQ33" s="56"/>
      <c r="AR33" s="41"/>
      <c r="AS33" s="41">
        <v>0.0</v>
      </c>
      <c r="AT33" s="17"/>
      <c r="AU33" s="44">
        <f t="shared" si="1"/>
        <v>0</v>
      </c>
      <c r="AV33" s="44">
        <f t="shared" si="2"/>
        <v>0</v>
      </c>
      <c r="AW33" s="19">
        <f t="shared" si="3"/>
        <v>0</v>
      </c>
      <c r="AX33" s="41"/>
      <c r="AY33" s="17"/>
      <c r="AZ33" s="44">
        <f t="shared" si="4"/>
        <v>0</v>
      </c>
      <c r="BA33" s="44">
        <f t="shared" si="5"/>
        <v>0</v>
      </c>
      <c r="BB33" s="19">
        <f t="shared" si="6"/>
        <v>0</v>
      </c>
      <c r="BC33" s="43"/>
      <c r="BD33" s="47">
        <f t="shared" si="7"/>
        <v>0</v>
      </c>
      <c r="BE33" s="1">
        <f t="shared" si="8"/>
        <v>0</v>
      </c>
      <c r="BF33" s="1" t="s">
        <v>92</v>
      </c>
      <c r="BG33" s="17"/>
      <c r="BH33">
        <f t="shared" si="9"/>
        <v>0</v>
      </c>
      <c r="BI33" s="68"/>
      <c r="BJ33" s="49">
        <f t="shared" si="10"/>
        <v>0</v>
      </c>
      <c r="BK33" s="51">
        <f t="shared" si="11"/>
        <v>0</v>
      </c>
      <c r="BL33" s="53">
        <f t="shared" si="12"/>
        <v>0</v>
      </c>
      <c r="BM33" s="54">
        <f t="shared" si="13"/>
        <v>0</v>
      </c>
      <c r="BN33" s="55">
        <f t="shared" si="14"/>
        <v>0</v>
      </c>
      <c r="BO33" s="17">
        <f t="shared" si="15"/>
        <v>0</v>
      </c>
      <c r="BP33" s="1"/>
      <c r="BQ33" s="1"/>
    </row>
    <row r="34">
      <c r="A34" s="1" t="s">
        <v>93</v>
      </c>
      <c r="B34" s="32">
        <v>3.0</v>
      </c>
      <c r="C34" s="33">
        <v>8.0</v>
      </c>
      <c r="D34" s="29"/>
      <c r="E34" s="1"/>
      <c r="F34" s="21"/>
      <c r="G34" s="56">
        <v>8.0</v>
      </c>
      <c r="H34" s="35" t="s">
        <v>94</v>
      </c>
      <c r="I34" s="1" t="s">
        <v>93</v>
      </c>
      <c r="J34" s="32">
        <v>1.0</v>
      </c>
      <c r="K34" s="33">
        <v>8.0</v>
      </c>
      <c r="L34" s="57"/>
      <c r="M34" s="43"/>
      <c r="N34" s="21"/>
      <c r="O34" s="56">
        <v>8.0</v>
      </c>
      <c r="P34" s="35" t="s">
        <v>94</v>
      </c>
      <c r="Q34" s="1" t="s">
        <v>93</v>
      </c>
      <c r="R34" s="32"/>
      <c r="S34" s="33">
        <v>16.0</v>
      </c>
      <c r="T34" s="57"/>
      <c r="U34" s="49"/>
      <c r="V34" s="21"/>
      <c r="W34" s="56">
        <v>16.0</v>
      </c>
      <c r="X34" s="35" t="s">
        <v>95</v>
      </c>
      <c r="Y34" s="1" t="s">
        <v>93</v>
      </c>
      <c r="Z34" s="62">
        <v>2.0</v>
      </c>
      <c r="AA34" s="37"/>
      <c r="AB34" s="8"/>
      <c r="AC34" s="8"/>
      <c r="AD34" s="4"/>
      <c r="AE34" s="39"/>
      <c r="AF34" s="1"/>
      <c r="AG34" s="33"/>
      <c r="AH34" s="60"/>
      <c r="AI34" s="60"/>
      <c r="AJ34" s="21"/>
      <c r="AK34" s="56"/>
      <c r="AL34" s="41"/>
      <c r="AM34" s="33"/>
      <c r="AN34" s="60"/>
      <c r="AO34" s="60"/>
      <c r="AP34" s="21"/>
      <c r="AQ34" s="56"/>
      <c r="AR34" s="41"/>
      <c r="AS34" s="41">
        <v>0.0</v>
      </c>
      <c r="AT34" s="17"/>
      <c r="AU34" s="44">
        <f t="shared" si="1"/>
        <v>0</v>
      </c>
      <c r="AV34" s="44">
        <f t="shared" si="2"/>
        <v>0</v>
      </c>
      <c r="AW34" s="19">
        <f t="shared" si="3"/>
        <v>0</v>
      </c>
      <c r="AX34" s="41"/>
      <c r="AY34" s="17"/>
      <c r="AZ34" s="44">
        <f t="shared" si="4"/>
        <v>0</v>
      </c>
      <c r="BA34" s="44">
        <f t="shared" si="5"/>
        <v>0</v>
      </c>
      <c r="BB34" s="19">
        <f t="shared" si="6"/>
        <v>0</v>
      </c>
      <c r="BC34" s="43"/>
      <c r="BD34" s="47">
        <f t="shared" si="7"/>
        <v>0</v>
      </c>
      <c r="BE34" s="1">
        <f t="shared" si="8"/>
        <v>0</v>
      </c>
      <c r="BF34" s="1" t="s">
        <v>93</v>
      </c>
      <c r="BG34" s="17">
        <v>32.0</v>
      </c>
      <c r="BH34">
        <f t="shared" si="9"/>
        <v>0</v>
      </c>
      <c r="BI34" s="68" t="s">
        <v>64</v>
      </c>
      <c r="BJ34" s="49">
        <f t="shared" si="10"/>
        <v>32</v>
      </c>
      <c r="BK34" s="51">
        <f t="shared" si="11"/>
        <v>0</v>
      </c>
      <c r="BL34" s="53">
        <f t="shared" si="12"/>
        <v>0</v>
      </c>
      <c r="BM34" s="54">
        <f t="shared" si="13"/>
        <v>32</v>
      </c>
      <c r="BN34" s="55">
        <f t="shared" si="14"/>
        <v>32</v>
      </c>
      <c r="BO34" s="17">
        <f t="shared" si="15"/>
        <v>0</v>
      </c>
      <c r="BP34" s="1" t="s">
        <v>96</v>
      </c>
      <c r="BQ34" s="1"/>
    </row>
    <row r="35">
      <c r="A35" s="1" t="s">
        <v>97</v>
      </c>
      <c r="B35" s="32">
        <v>5.0</v>
      </c>
      <c r="C35" s="33"/>
      <c r="D35" s="29"/>
      <c r="E35" s="1"/>
      <c r="F35" s="21"/>
      <c r="G35" s="56"/>
      <c r="H35" s="35"/>
      <c r="I35" s="1" t="s">
        <v>97</v>
      </c>
      <c r="J35" s="32">
        <v>12.0</v>
      </c>
      <c r="K35" s="33"/>
      <c r="L35" s="57"/>
      <c r="M35" s="49"/>
      <c r="N35" s="21"/>
      <c r="O35" s="56"/>
      <c r="P35" s="35"/>
      <c r="Q35" s="1" t="s">
        <v>97</v>
      </c>
      <c r="R35" s="32">
        <v>4.0</v>
      </c>
      <c r="S35" s="33"/>
      <c r="T35" s="57"/>
      <c r="U35" s="43"/>
      <c r="V35" s="21"/>
      <c r="W35" s="56"/>
      <c r="X35" s="35"/>
      <c r="Y35" s="1" t="s">
        <v>97</v>
      </c>
      <c r="Z35" s="58">
        <v>6.0</v>
      </c>
      <c r="AA35" s="37"/>
      <c r="AB35" s="8"/>
      <c r="AC35" s="8"/>
      <c r="AD35" s="4"/>
      <c r="AE35" s="39"/>
      <c r="AF35" s="1"/>
      <c r="AG35" s="33"/>
      <c r="AH35" s="60"/>
      <c r="AI35" s="60"/>
      <c r="AJ35" s="21"/>
      <c r="AK35" s="56"/>
      <c r="AL35" s="41"/>
      <c r="AM35" s="33"/>
      <c r="AN35" s="60"/>
      <c r="AO35" s="60"/>
      <c r="AP35" s="21"/>
      <c r="AQ35" s="56"/>
      <c r="AR35" s="41"/>
      <c r="AS35" s="41">
        <v>0.0</v>
      </c>
      <c r="AT35" s="17"/>
      <c r="AU35" s="44">
        <f t="shared" si="1"/>
        <v>0</v>
      </c>
      <c r="AV35" s="44">
        <f t="shared" si="2"/>
        <v>0</v>
      </c>
      <c r="AW35" s="19">
        <f t="shared" si="3"/>
        <v>0</v>
      </c>
      <c r="AX35" s="41"/>
      <c r="AY35" s="17"/>
      <c r="AZ35" s="44">
        <f t="shared" si="4"/>
        <v>0</v>
      </c>
      <c r="BA35" s="44">
        <f t="shared" si="5"/>
        <v>0</v>
      </c>
      <c r="BB35" s="19">
        <f t="shared" si="6"/>
        <v>0</v>
      </c>
      <c r="BC35" s="43">
        <v>8.0</v>
      </c>
      <c r="BD35" s="47">
        <f t="shared" si="7"/>
        <v>0</v>
      </c>
      <c r="BE35" s="1">
        <f t="shared" si="8"/>
        <v>8</v>
      </c>
      <c r="BF35" s="1" t="s">
        <v>97</v>
      </c>
      <c r="BG35" s="17"/>
      <c r="BH35">
        <f t="shared" si="9"/>
        <v>0</v>
      </c>
      <c r="BI35" s="68"/>
      <c r="BJ35" s="49">
        <f t="shared" si="10"/>
        <v>0</v>
      </c>
      <c r="BK35" s="51">
        <f t="shared" si="11"/>
        <v>0</v>
      </c>
      <c r="BL35" s="53">
        <f t="shared" si="12"/>
        <v>8</v>
      </c>
      <c r="BM35" s="54">
        <f t="shared" si="13"/>
        <v>0</v>
      </c>
      <c r="BN35" s="55">
        <f t="shared" si="14"/>
        <v>0</v>
      </c>
      <c r="BO35" s="17">
        <f t="shared" si="15"/>
        <v>8</v>
      </c>
      <c r="BP35" s="1"/>
      <c r="BQ35" s="1"/>
      <c r="BS35" s="1"/>
    </row>
    <row r="36">
      <c r="A36" s="1" t="s">
        <v>99</v>
      </c>
      <c r="B36" s="61"/>
      <c r="C36" s="65"/>
      <c r="D36" s="29"/>
      <c r="E36" s="1"/>
      <c r="F36" s="21"/>
      <c r="G36" s="56"/>
      <c r="H36" s="35"/>
      <c r="I36" s="1" t="s">
        <v>99</v>
      </c>
      <c r="J36" s="32">
        <v>9.0</v>
      </c>
      <c r="K36" s="33"/>
      <c r="L36" s="57"/>
      <c r="M36" s="49"/>
      <c r="N36" s="21"/>
      <c r="O36" s="56"/>
      <c r="P36" s="35"/>
      <c r="Q36" s="1" t="s">
        <v>99</v>
      </c>
      <c r="R36" s="32">
        <v>13.0</v>
      </c>
      <c r="S36" s="33"/>
      <c r="T36" s="57"/>
      <c r="U36" s="49"/>
      <c r="V36" s="21"/>
      <c r="W36" s="56"/>
      <c r="X36" s="35"/>
      <c r="Y36" s="1" t="s">
        <v>99</v>
      </c>
      <c r="Z36" s="58">
        <v>20.0</v>
      </c>
      <c r="AA36" s="37"/>
      <c r="AB36" s="8"/>
      <c r="AC36" s="8"/>
      <c r="AD36" s="4"/>
      <c r="AE36" s="39"/>
      <c r="AF36" s="1"/>
      <c r="AG36" s="33"/>
      <c r="AH36" s="60"/>
      <c r="AI36" s="60"/>
      <c r="AJ36" s="21"/>
      <c r="AK36" s="56"/>
      <c r="AL36" s="41"/>
      <c r="AM36" s="33"/>
      <c r="AN36" s="60"/>
      <c r="AO36" s="60"/>
      <c r="AP36" s="21"/>
      <c r="AQ36" s="56"/>
      <c r="AR36" s="41"/>
      <c r="AS36" s="41">
        <v>0.0</v>
      </c>
      <c r="AT36" s="17"/>
      <c r="AU36" s="44">
        <f t="shared" si="1"/>
        <v>0</v>
      </c>
      <c r="AV36" s="44">
        <f t="shared" si="2"/>
        <v>0</v>
      </c>
      <c r="AW36" s="19">
        <f t="shared" si="3"/>
        <v>0</v>
      </c>
      <c r="AX36" s="41"/>
      <c r="AY36" s="17"/>
      <c r="AZ36" s="44">
        <f t="shared" si="4"/>
        <v>0</v>
      </c>
      <c r="BA36" s="44">
        <f t="shared" si="5"/>
        <v>0</v>
      </c>
      <c r="BB36" s="19">
        <f t="shared" si="6"/>
        <v>0</v>
      </c>
      <c r="BC36" s="43"/>
      <c r="BD36" s="47">
        <f t="shared" si="7"/>
        <v>0</v>
      </c>
      <c r="BE36" s="1">
        <f t="shared" si="8"/>
        <v>0</v>
      </c>
      <c r="BF36" s="1" t="s">
        <v>99</v>
      </c>
      <c r="BG36" s="17"/>
      <c r="BH36">
        <f t="shared" si="9"/>
        <v>0</v>
      </c>
      <c r="BI36" s="48"/>
      <c r="BJ36" s="49">
        <f t="shared" si="10"/>
        <v>0</v>
      </c>
      <c r="BK36" s="51">
        <f t="shared" si="11"/>
        <v>0</v>
      </c>
      <c r="BL36" s="53">
        <f t="shared" si="12"/>
        <v>0</v>
      </c>
      <c r="BM36" s="54">
        <f t="shared" si="13"/>
        <v>0</v>
      </c>
      <c r="BN36" s="55">
        <f t="shared" si="14"/>
        <v>0</v>
      </c>
      <c r="BO36" s="17">
        <f t="shared" si="15"/>
        <v>0</v>
      </c>
      <c r="BQ36" s="1"/>
    </row>
    <row r="37">
      <c r="A37" s="1" t="s">
        <v>100</v>
      </c>
      <c r="B37" s="32"/>
      <c r="C37" s="33">
        <v>8.0</v>
      </c>
      <c r="D37" s="29"/>
      <c r="E37" s="1"/>
      <c r="F37" s="21"/>
      <c r="G37" s="56">
        <v>8.0</v>
      </c>
      <c r="H37" s="35">
        <v>8.0</v>
      </c>
      <c r="I37" s="1" t="s">
        <v>100</v>
      </c>
      <c r="J37" s="32">
        <v>2.0</v>
      </c>
      <c r="K37" s="33"/>
      <c r="L37" s="57"/>
      <c r="M37" s="49"/>
      <c r="N37" s="21"/>
      <c r="O37" s="56"/>
      <c r="P37" s="35"/>
      <c r="Q37" s="1" t="s">
        <v>100</v>
      </c>
      <c r="R37" s="32">
        <v>2.0</v>
      </c>
      <c r="S37" s="33">
        <v>3.0</v>
      </c>
      <c r="T37" s="57"/>
      <c r="U37" s="43"/>
      <c r="V37" s="21"/>
      <c r="W37" s="56">
        <v>3.0</v>
      </c>
      <c r="X37" s="35">
        <v>3.0</v>
      </c>
      <c r="Y37" s="1" t="s">
        <v>100</v>
      </c>
      <c r="Z37" s="58">
        <v>18.0</v>
      </c>
      <c r="AA37" s="37"/>
      <c r="AB37" s="8"/>
      <c r="AC37" s="4"/>
      <c r="AD37" s="40"/>
      <c r="AE37" s="39"/>
      <c r="AF37" s="1"/>
      <c r="AG37" s="33"/>
      <c r="AH37" s="67"/>
      <c r="AI37" s="67"/>
      <c r="AJ37" s="21"/>
      <c r="AK37" s="56"/>
      <c r="AL37" s="41"/>
      <c r="AM37" s="33"/>
      <c r="AN37" s="67"/>
      <c r="AO37" s="67"/>
      <c r="AP37" s="21"/>
      <c r="AQ37" s="56"/>
      <c r="AR37" s="41"/>
      <c r="AS37" s="41">
        <v>0.0</v>
      </c>
      <c r="AT37" s="54"/>
      <c r="AU37" s="44">
        <f t="shared" si="1"/>
        <v>0</v>
      </c>
      <c r="AV37" s="44">
        <f t="shared" si="2"/>
        <v>0</v>
      </c>
      <c r="AW37" s="19">
        <f t="shared" si="3"/>
        <v>0</v>
      </c>
      <c r="AX37" s="41"/>
      <c r="AY37" s="54"/>
      <c r="AZ37" s="44">
        <f t="shared" si="4"/>
        <v>0</v>
      </c>
      <c r="BA37" s="44">
        <f t="shared" si="5"/>
        <v>0</v>
      </c>
      <c r="BB37" s="19">
        <f t="shared" si="6"/>
        <v>0</v>
      </c>
      <c r="BC37" s="43"/>
      <c r="BD37" s="47">
        <f t="shared" si="7"/>
        <v>0</v>
      </c>
      <c r="BE37" s="1">
        <f t="shared" si="8"/>
        <v>0</v>
      </c>
      <c r="BF37" s="1" t="s">
        <v>100</v>
      </c>
      <c r="BG37" s="17">
        <v>16.0</v>
      </c>
      <c r="BH37">
        <f t="shared" si="9"/>
        <v>5</v>
      </c>
      <c r="BI37" s="48"/>
      <c r="BJ37" s="49">
        <f t="shared" si="10"/>
        <v>11</v>
      </c>
      <c r="BK37" s="51">
        <f t="shared" si="11"/>
        <v>5</v>
      </c>
      <c r="BL37" s="53">
        <f t="shared" si="12"/>
        <v>5</v>
      </c>
      <c r="BM37" s="54">
        <f t="shared" si="13"/>
        <v>11</v>
      </c>
      <c r="BN37" s="55">
        <f t="shared" si="14"/>
        <v>11</v>
      </c>
      <c r="BO37" s="17">
        <f t="shared" si="15"/>
        <v>5</v>
      </c>
      <c r="BP37" s="1" t="s">
        <v>101</v>
      </c>
    </row>
    <row r="38">
      <c r="A38" s="1" t="s">
        <v>102</v>
      </c>
      <c r="B38" s="32"/>
      <c r="C38" s="33"/>
      <c r="D38" s="29"/>
      <c r="E38" s="1"/>
      <c r="F38" s="21"/>
      <c r="G38" s="56"/>
      <c r="H38" s="35"/>
      <c r="I38" s="1" t="s">
        <v>102</v>
      </c>
      <c r="J38" s="32"/>
      <c r="K38" s="33"/>
      <c r="L38" s="57"/>
      <c r="M38" s="49"/>
      <c r="N38" s="21"/>
      <c r="O38" s="56"/>
      <c r="P38" s="35"/>
      <c r="Q38" s="1" t="s">
        <v>102</v>
      </c>
      <c r="R38" s="32"/>
      <c r="S38" s="33">
        <v>2.0</v>
      </c>
      <c r="T38" s="57"/>
      <c r="U38" s="43"/>
      <c r="V38" s="21"/>
      <c r="W38" s="56"/>
      <c r="X38" s="35"/>
      <c r="Y38" s="1" t="s">
        <v>102</v>
      </c>
      <c r="Z38" s="59"/>
      <c r="AA38" s="66"/>
      <c r="AB38" s="8"/>
      <c r="AC38" s="8"/>
      <c r="AD38" s="4"/>
      <c r="AE38" s="39"/>
      <c r="AF38" s="1"/>
      <c r="AG38" s="33"/>
      <c r="AH38" s="67"/>
      <c r="AI38" s="67"/>
      <c r="AJ38" s="21"/>
      <c r="AK38" s="56"/>
      <c r="AL38" s="41"/>
      <c r="AM38" s="33"/>
      <c r="AN38" s="67"/>
      <c r="AO38" s="67"/>
      <c r="AP38" s="21"/>
      <c r="AQ38" s="56"/>
      <c r="AR38" s="41"/>
      <c r="AS38" s="41">
        <v>0.0</v>
      </c>
      <c r="AT38" s="54"/>
      <c r="AU38" s="44">
        <f t="shared" si="1"/>
        <v>0</v>
      </c>
      <c r="AV38" s="44">
        <f t="shared" si="2"/>
        <v>0</v>
      </c>
      <c r="AW38" s="19">
        <f t="shared" si="3"/>
        <v>0</v>
      </c>
      <c r="AX38" s="41"/>
      <c r="AY38" s="54"/>
      <c r="AZ38" s="44">
        <f t="shared" si="4"/>
        <v>0</v>
      </c>
      <c r="BA38" s="44">
        <f t="shared" si="5"/>
        <v>0</v>
      </c>
      <c r="BB38" s="19">
        <f t="shared" si="6"/>
        <v>0</v>
      </c>
      <c r="BC38" s="43"/>
      <c r="BD38" s="47">
        <f t="shared" si="7"/>
        <v>0</v>
      </c>
      <c r="BE38" s="1">
        <f t="shared" si="8"/>
        <v>0</v>
      </c>
      <c r="BF38" s="1" t="s">
        <v>102</v>
      </c>
      <c r="BG38" s="17"/>
      <c r="BH38">
        <f t="shared" si="9"/>
        <v>-2</v>
      </c>
      <c r="BI38" s="68"/>
      <c r="BJ38" s="49">
        <f t="shared" si="10"/>
        <v>0</v>
      </c>
      <c r="BK38" s="51">
        <f t="shared" si="11"/>
        <v>0</v>
      </c>
      <c r="BL38" s="53">
        <f t="shared" si="12"/>
        <v>0</v>
      </c>
      <c r="BM38" s="54">
        <f t="shared" si="13"/>
        <v>2</v>
      </c>
      <c r="BN38" s="55">
        <f t="shared" si="14"/>
        <v>2</v>
      </c>
      <c r="BO38" s="17">
        <f t="shared" si="15"/>
        <v>0</v>
      </c>
      <c r="BP38" s="1"/>
    </row>
    <row r="39">
      <c r="A39" s="1" t="s">
        <v>103</v>
      </c>
      <c r="B39" s="32"/>
      <c r="C39" s="33"/>
      <c r="D39" s="29"/>
      <c r="E39" s="1"/>
      <c r="F39" s="21"/>
      <c r="G39" s="56"/>
      <c r="H39" s="35"/>
      <c r="I39" s="1" t="s">
        <v>103</v>
      </c>
      <c r="J39" s="32"/>
      <c r="K39" s="33"/>
      <c r="L39" s="57"/>
      <c r="M39" s="49"/>
      <c r="N39" s="21"/>
      <c r="O39" s="56"/>
      <c r="P39" s="35"/>
      <c r="Q39" s="1" t="s">
        <v>103</v>
      </c>
      <c r="R39" s="32"/>
      <c r="S39" s="33"/>
      <c r="T39" s="57"/>
      <c r="U39" s="49"/>
      <c r="V39" s="21"/>
      <c r="W39" s="56"/>
      <c r="X39" s="35"/>
      <c r="Y39" s="1" t="s">
        <v>103</v>
      </c>
      <c r="Z39" s="59"/>
      <c r="AA39" s="66"/>
      <c r="AB39" s="8"/>
      <c r="AC39" s="8"/>
      <c r="AD39" s="4"/>
      <c r="AE39" s="39"/>
      <c r="AF39" s="1"/>
      <c r="AG39" s="33"/>
      <c r="AH39" s="67"/>
      <c r="AI39" s="67"/>
      <c r="AJ39" s="21"/>
      <c r="AK39" s="56"/>
      <c r="AL39" s="41"/>
      <c r="AM39" s="33"/>
      <c r="AN39" s="67"/>
      <c r="AO39" s="67"/>
      <c r="AP39" s="21"/>
      <c r="AQ39" s="56"/>
      <c r="AR39" s="41"/>
      <c r="AS39" s="41">
        <v>0.0</v>
      </c>
      <c r="AT39" s="54"/>
      <c r="AU39" s="44">
        <f t="shared" si="1"/>
        <v>0</v>
      </c>
      <c r="AV39" s="44">
        <f t="shared" si="2"/>
        <v>0</v>
      </c>
      <c r="AW39" s="19">
        <f t="shared" si="3"/>
        <v>0</v>
      </c>
      <c r="AX39" s="41"/>
      <c r="AY39" s="54"/>
      <c r="AZ39" s="44">
        <f t="shared" si="4"/>
        <v>0</v>
      </c>
      <c r="BA39" s="44">
        <f t="shared" si="5"/>
        <v>0</v>
      </c>
      <c r="BB39" s="19">
        <f t="shared" si="6"/>
        <v>0</v>
      </c>
      <c r="BC39" s="43"/>
      <c r="BD39" s="47">
        <f t="shared" si="7"/>
        <v>0</v>
      </c>
      <c r="BE39" s="1">
        <f t="shared" si="8"/>
        <v>0</v>
      </c>
      <c r="BF39" s="1" t="s">
        <v>103</v>
      </c>
      <c r="BG39" s="54"/>
      <c r="BH39">
        <f t="shared" si="9"/>
        <v>0</v>
      </c>
      <c r="BI39" s="48"/>
      <c r="BJ39" s="49">
        <f t="shared" si="10"/>
        <v>0</v>
      </c>
      <c r="BK39" s="51">
        <f t="shared" si="11"/>
        <v>0</v>
      </c>
      <c r="BL39" s="53">
        <f t="shared" si="12"/>
        <v>0</v>
      </c>
      <c r="BM39" s="54">
        <f t="shared" si="13"/>
        <v>0</v>
      </c>
      <c r="BN39" s="55">
        <f t="shared" si="14"/>
        <v>0</v>
      </c>
      <c r="BO39" s="17">
        <f t="shared" si="15"/>
        <v>0</v>
      </c>
    </row>
    <row r="40">
      <c r="A40" s="1" t="s">
        <v>104</v>
      </c>
      <c r="B40" s="32"/>
      <c r="C40" s="33"/>
      <c r="D40" s="29"/>
      <c r="E40" s="1"/>
      <c r="F40" s="21"/>
      <c r="G40" s="56"/>
      <c r="H40" s="35"/>
      <c r="I40" s="1" t="s">
        <v>104</v>
      </c>
      <c r="J40" s="32"/>
      <c r="K40" s="33"/>
      <c r="L40" s="57"/>
      <c r="M40" s="49"/>
      <c r="N40" s="21"/>
      <c r="O40" s="56"/>
      <c r="P40" s="35"/>
      <c r="Q40" s="1" t="s">
        <v>104</v>
      </c>
      <c r="R40" s="32"/>
      <c r="S40" s="33"/>
      <c r="T40" s="57"/>
      <c r="U40" s="49"/>
      <c r="V40" s="21"/>
      <c r="W40" s="56"/>
      <c r="X40" s="35"/>
      <c r="Y40" s="1" t="s">
        <v>104</v>
      </c>
      <c r="Z40" s="59"/>
      <c r="AA40" s="66"/>
      <c r="AB40" s="8"/>
      <c r="AC40" s="8"/>
      <c r="AD40" s="4"/>
      <c r="AE40" s="39"/>
      <c r="AF40" s="1"/>
      <c r="AG40" s="33"/>
      <c r="AH40" s="67"/>
      <c r="AI40" s="67"/>
      <c r="AJ40" s="21"/>
      <c r="AK40" s="56"/>
      <c r="AL40" s="41"/>
      <c r="AM40" s="33"/>
      <c r="AN40" s="67"/>
      <c r="AO40" s="67"/>
      <c r="AP40" s="21"/>
      <c r="AQ40" s="56"/>
      <c r="AR40" s="41"/>
      <c r="AS40" s="41">
        <v>0.0</v>
      </c>
      <c r="AT40" s="54"/>
      <c r="AU40" s="44">
        <f t="shared" si="1"/>
        <v>0</v>
      </c>
      <c r="AV40" s="44">
        <f t="shared" si="2"/>
        <v>0</v>
      </c>
      <c r="AW40" s="19">
        <f t="shared" si="3"/>
        <v>0</v>
      </c>
      <c r="AX40" s="41"/>
      <c r="AY40" s="54"/>
      <c r="AZ40" s="44">
        <f t="shared" si="4"/>
        <v>0</v>
      </c>
      <c r="BA40" s="44">
        <f t="shared" si="5"/>
        <v>0</v>
      </c>
      <c r="BB40" s="19">
        <f t="shared" si="6"/>
        <v>0</v>
      </c>
      <c r="BC40" s="43"/>
      <c r="BD40" s="47">
        <f t="shared" si="7"/>
        <v>0</v>
      </c>
      <c r="BE40" s="1">
        <f t="shared" si="8"/>
        <v>0</v>
      </c>
      <c r="BF40" s="1" t="s">
        <v>104</v>
      </c>
      <c r="BG40" s="54"/>
      <c r="BH40">
        <f t="shared" si="9"/>
        <v>0</v>
      </c>
      <c r="BI40" s="48"/>
      <c r="BJ40" s="49">
        <f t="shared" si="10"/>
        <v>0</v>
      </c>
      <c r="BK40" s="51">
        <f t="shared" si="11"/>
        <v>0</v>
      </c>
      <c r="BL40" s="53">
        <f t="shared" si="12"/>
        <v>0</v>
      </c>
      <c r="BM40" s="54">
        <f t="shared" si="13"/>
        <v>0</v>
      </c>
      <c r="BN40" s="55">
        <f t="shared" si="14"/>
        <v>0</v>
      </c>
      <c r="BO40" s="17">
        <f t="shared" si="15"/>
        <v>0</v>
      </c>
    </row>
    <row r="41">
      <c r="A41" s="1" t="s">
        <v>105</v>
      </c>
      <c r="B41" s="32"/>
      <c r="C41" s="33"/>
      <c r="D41" s="29"/>
      <c r="E41" s="1"/>
      <c r="F41" s="21"/>
      <c r="G41" s="56"/>
      <c r="H41" s="35"/>
      <c r="I41" s="1" t="s">
        <v>105</v>
      </c>
      <c r="J41" s="32"/>
      <c r="K41" s="33"/>
      <c r="L41" s="57"/>
      <c r="M41" s="49"/>
      <c r="N41" s="21"/>
      <c r="O41" s="56"/>
      <c r="P41" s="35"/>
      <c r="Q41" s="1" t="s">
        <v>105</v>
      </c>
      <c r="R41" s="32"/>
      <c r="S41" s="33"/>
      <c r="T41" s="57"/>
      <c r="U41" s="49"/>
      <c r="V41" s="21"/>
      <c r="W41" s="56"/>
      <c r="X41" s="35"/>
      <c r="Y41" s="1" t="s">
        <v>105</v>
      </c>
      <c r="Z41" s="59"/>
      <c r="AA41" s="66"/>
      <c r="AB41" s="8"/>
      <c r="AC41" s="8"/>
      <c r="AD41" s="4"/>
      <c r="AE41" s="39"/>
      <c r="AF41" s="1"/>
      <c r="AG41" s="33"/>
      <c r="AH41" s="67"/>
      <c r="AI41" s="67"/>
      <c r="AJ41" s="21"/>
      <c r="AK41" s="56"/>
      <c r="AL41" s="41"/>
      <c r="AM41" s="33"/>
      <c r="AN41" s="67"/>
      <c r="AO41" s="67"/>
      <c r="AP41" s="21"/>
      <c r="AQ41" s="56"/>
      <c r="AR41" s="41"/>
      <c r="AS41" s="41">
        <v>0.0</v>
      </c>
      <c r="AT41" s="54"/>
      <c r="AU41" s="44">
        <f t="shared" si="1"/>
        <v>0</v>
      </c>
      <c r="AV41" s="44">
        <f t="shared" si="2"/>
        <v>0</v>
      </c>
      <c r="AW41" s="19">
        <f t="shared" si="3"/>
        <v>0</v>
      </c>
      <c r="AX41" s="41"/>
      <c r="AY41" s="54"/>
      <c r="AZ41" s="44">
        <f t="shared" si="4"/>
        <v>0</v>
      </c>
      <c r="BA41" s="44">
        <f t="shared" si="5"/>
        <v>0</v>
      </c>
      <c r="BB41" s="19">
        <f t="shared" si="6"/>
        <v>0</v>
      </c>
      <c r="BC41" s="43"/>
      <c r="BD41" s="47">
        <f t="shared" si="7"/>
        <v>0</v>
      </c>
      <c r="BE41" s="1">
        <f t="shared" si="8"/>
        <v>0</v>
      </c>
      <c r="BF41" s="1" t="s">
        <v>105</v>
      </c>
      <c r="BG41" s="54"/>
      <c r="BH41">
        <f t="shared" si="9"/>
        <v>0</v>
      </c>
      <c r="BI41" s="48"/>
      <c r="BJ41" s="49">
        <f t="shared" si="10"/>
        <v>0</v>
      </c>
      <c r="BK41" s="51">
        <f t="shared" si="11"/>
        <v>0</v>
      </c>
      <c r="BL41" s="53">
        <f t="shared" si="12"/>
        <v>0</v>
      </c>
      <c r="BM41" s="54">
        <f t="shared" si="13"/>
        <v>0</v>
      </c>
      <c r="BN41" s="55">
        <f t="shared" si="14"/>
        <v>0</v>
      </c>
      <c r="BO41" s="17">
        <f t="shared" si="15"/>
        <v>0</v>
      </c>
    </row>
    <row r="42">
      <c r="A42" s="1" t="s">
        <v>106</v>
      </c>
      <c r="B42" s="32"/>
      <c r="C42" s="33">
        <v>6.0</v>
      </c>
      <c r="D42" s="29"/>
      <c r="E42" s="1"/>
      <c r="F42" s="21"/>
      <c r="G42" s="56"/>
      <c r="H42" s="35"/>
      <c r="I42" s="1" t="s">
        <v>106</v>
      </c>
      <c r="J42" s="32">
        <v>1.0</v>
      </c>
      <c r="K42" s="33"/>
      <c r="L42" s="57"/>
      <c r="M42" s="43"/>
      <c r="N42" s="21"/>
      <c r="O42" s="56"/>
      <c r="P42" s="35"/>
      <c r="Q42" s="1" t="s">
        <v>106</v>
      </c>
      <c r="R42" s="32"/>
      <c r="S42" s="33">
        <v>8.0</v>
      </c>
      <c r="T42" s="57"/>
      <c r="U42" s="43"/>
      <c r="V42" s="21"/>
      <c r="W42" s="56"/>
      <c r="X42" s="35"/>
      <c r="Y42" s="1" t="s">
        <v>106</v>
      </c>
      <c r="Z42" s="62">
        <v>2.0</v>
      </c>
      <c r="AA42" s="38"/>
      <c r="AB42" s="4"/>
      <c r="AC42" s="40"/>
      <c r="AD42" s="4"/>
      <c r="AE42" s="39"/>
      <c r="AF42" s="1"/>
      <c r="AG42" s="33"/>
      <c r="AH42" s="67"/>
      <c r="AI42" s="67"/>
      <c r="AJ42" s="21"/>
      <c r="AK42" s="56"/>
      <c r="AL42" s="41"/>
      <c r="AM42" s="33"/>
      <c r="AN42" s="67"/>
      <c r="AO42" s="67"/>
      <c r="AP42" s="21"/>
      <c r="AQ42" s="56"/>
      <c r="AR42" s="41"/>
      <c r="AS42" s="41">
        <v>0.0</v>
      </c>
      <c r="AT42" s="17"/>
      <c r="AU42" s="44">
        <f t="shared" si="1"/>
        <v>0</v>
      </c>
      <c r="AV42" s="44">
        <f t="shared" si="2"/>
        <v>0</v>
      </c>
      <c r="AW42" s="19">
        <f t="shared" si="3"/>
        <v>0</v>
      </c>
      <c r="AX42" s="41"/>
      <c r="AY42" s="17"/>
      <c r="AZ42" s="44">
        <f t="shared" si="4"/>
        <v>0</v>
      </c>
      <c r="BA42" s="44">
        <f t="shared" si="5"/>
        <v>0</v>
      </c>
      <c r="BB42" s="19">
        <f t="shared" si="6"/>
        <v>0</v>
      </c>
      <c r="BC42" s="43"/>
      <c r="BD42" s="47">
        <f t="shared" si="7"/>
        <v>0</v>
      </c>
      <c r="BE42" s="1">
        <f t="shared" si="8"/>
        <v>0</v>
      </c>
      <c r="BF42" s="1" t="s">
        <v>106</v>
      </c>
      <c r="BG42" s="17"/>
      <c r="BH42">
        <f t="shared" si="9"/>
        <v>-14</v>
      </c>
      <c r="BI42" s="48"/>
      <c r="BJ42" s="49">
        <f t="shared" si="10"/>
        <v>0</v>
      </c>
      <c r="BK42" s="51">
        <f t="shared" si="11"/>
        <v>0</v>
      </c>
      <c r="BL42" s="53">
        <f t="shared" si="12"/>
        <v>0</v>
      </c>
      <c r="BM42" s="54">
        <f t="shared" si="13"/>
        <v>14</v>
      </c>
      <c r="BN42" s="55">
        <f t="shared" si="14"/>
        <v>14</v>
      </c>
      <c r="BO42" s="17">
        <f t="shared" si="15"/>
        <v>0</v>
      </c>
    </row>
    <row r="43">
      <c r="A43" s="1" t="s">
        <v>107</v>
      </c>
      <c r="B43" s="32"/>
      <c r="C43" s="33">
        <v>6.0</v>
      </c>
      <c r="D43" s="29"/>
      <c r="E43" s="1"/>
      <c r="F43" s="21"/>
      <c r="G43" s="56"/>
      <c r="H43" s="35"/>
      <c r="I43" s="1" t="s">
        <v>107</v>
      </c>
      <c r="J43" s="32"/>
      <c r="K43" s="33">
        <v>2.0</v>
      </c>
      <c r="L43" s="57"/>
      <c r="M43" s="49"/>
      <c r="N43" s="21"/>
      <c r="O43" s="56"/>
      <c r="P43" s="35"/>
      <c r="Q43" s="1" t="s">
        <v>107</v>
      </c>
      <c r="R43" s="32"/>
      <c r="S43" s="33">
        <v>6.0</v>
      </c>
      <c r="T43" s="29"/>
      <c r="U43" s="43"/>
      <c r="V43" s="21"/>
      <c r="W43" s="56"/>
      <c r="X43" s="35"/>
      <c r="Y43" s="1" t="s">
        <v>107</v>
      </c>
      <c r="Z43" s="58">
        <v>9.0</v>
      </c>
      <c r="AA43" s="37"/>
      <c r="AB43" s="4"/>
      <c r="AC43" s="4"/>
      <c r="AD43" s="4"/>
      <c r="AE43" s="39"/>
      <c r="AF43" s="1"/>
      <c r="AG43" s="33"/>
      <c r="AH43" s="67"/>
      <c r="AI43" s="67"/>
      <c r="AJ43" s="21"/>
      <c r="AK43" s="56"/>
      <c r="AL43" s="41"/>
      <c r="AM43" s="33"/>
      <c r="AN43" s="67"/>
      <c r="AO43" s="67"/>
      <c r="AP43" s="21"/>
      <c r="AQ43" s="56"/>
      <c r="AR43" s="41"/>
      <c r="AS43" s="41">
        <v>0.0</v>
      </c>
      <c r="AT43" s="17"/>
      <c r="AU43" s="44">
        <f t="shared" si="1"/>
        <v>0</v>
      </c>
      <c r="AV43" s="44">
        <f t="shared" si="2"/>
        <v>0</v>
      </c>
      <c r="AW43" s="19">
        <f t="shared" si="3"/>
        <v>0</v>
      </c>
      <c r="AX43" s="41"/>
      <c r="AY43" s="17"/>
      <c r="AZ43" s="44">
        <f t="shared" si="4"/>
        <v>0</v>
      </c>
      <c r="BA43" s="44">
        <f t="shared" si="5"/>
        <v>0</v>
      </c>
      <c r="BB43" s="19">
        <f t="shared" si="6"/>
        <v>0</v>
      </c>
      <c r="BC43" s="43"/>
      <c r="BD43" s="47">
        <f t="shared" si="7"/>
        <v>0</v>
      </c>
      <c r="BE43" s="1">
        <f t="shared" si="8"/>
        <v>0</v>
      </c>
      <c r="BF43" s="1" t="s">
        <v>107</v>
      </c>
      <c r="BG43" s="54"/>
      <c r="BH43">
        <f t="shared" si="9"/>
        <v>-14</v>
      </c>
      <c r="BI43" s="48"/>
      <c r="BJ43" s="49">
        <f t="shared" si="10"/>
        <v>0</v>
      </c>
      <c r="BK43" s="51">
        <f t="shared" si="11"/>
        <v>0</v>
      </c>
      <c r="BL43" s="53">
        <f t="shared" si="12"/>
        <v>0</v>
      </c>
      <c r="BM43" s="54">
        <f t="shared" si="13"/>
        <v>14</v>
      </c>
      <c r="BN43" s="55">
        <f t="shared" si="14"/>
        <v>14</v>
      </c>
      <c r="BO43" s="17">
        <f t="shared" si="15"/>
        <v>0</v>
      </c>
    </row>
    <row r="44">
      <c r="A44" s="1" t="s">
        <v>109</v>
      </c>
      <c r="B44" s="32"/>
      <c r="C44" s="33">
        <v>6.0</v>
      </c>
      <c r="D44" s="29"/>
      <c r="E44" s="1"/>
      <c r="F44" s="21"/>
      <c r="G44" s="56"/>
      <c r="H44" s="35"/>
      <c r="I44" s="1" t="s">
        <v>109</v>
      </c>
      <c r="J44" s="32"/>
      <c r="K44" s="33">
        <v>10.0</v>
      </c>
      <c r="L44" s="57"/>
      <c r="M44" s="43"/>
      <c r="N44" s="21"/>
      <c r="O44" s="56"/>
      <c r="P44" s="35"/>
      <c r="Q44" s="1" t="s">
        <v>109</v>
      </c>
      <c r="R44" s="32"/>
      <c r="S44" s="33">
        <v>10.0</v>
      </c>
      <c r="T44" s="29"/>
      <c r="U44" s="49"/>
      <c r="V44" s="21"/>
      <c r="W44" s="56"/>
      <c r="X44" s="35"/>
      <c r="Y44" s="1" t="s">
        <v>109</v>
      </c>
      <c r="Z44" s="59"/>
      <c r="AA44" s="66"/>
      <c r="AB44" s="8"/>
      <c r="AC44" s="8"/>
      <c r="AD44" s="4"/>
      <c r="AE44" s="39"/>
      <c r="AF44" s="1"/>
      <c r="AG44" s="33"/>
      <c r="AH44" s="60"/>
      <c r="AI44" s="60"/>
      <c r="AJ44" s="21"/>
      <c r="AK44" s="56"/>
      <c r="AL44" s="41"/>
      <c r="AM44" s="33"/>
      <c r="AN44" s="60"/>
      <c r="AO44" s="60"/>
      <c r="AP44" s="21"/>
      <c r="AQ44" s="56"/>
      <c r="AR44" s="41"/>
      <c r="AS44" s="41">
        <v>0.0</v>
      </c>
      <c r="AT44" s="17"/>
      <c r="AU44" s="44">
        <f t="shared" si="1"/>
        <v>0</v>
      </c>
      <c r="AV44" s="44">
        <f t="shared" si="2"/>
        <v>0</v>
      </c>
      <c r="AW44" s="19">
        <f t="shared" si="3"/>
        <v>0</v>
      </c>
      <c r="AX44" s="41"/>
      <c r="AY44" s="17"/>
      <c r="AZ44" s="44">
        <f t="shared" si="4"/>
        <v>0</v>
      </c>
      <c r="BA44" s="44">
        <f t="shared" si="5"/>
        <v>0</v>
      </c>
      <c r="BB44" s="19">
        <f t="shared" si="6"/>
        <v>0</v>
      </c>
      <c r="BC44" s="43"/>
      <c r="BD44" s="47">
        <f t="shared" si="7"/>
        <v>0</v>
      </c>
      <c r="BE44" s="1">
        <f t="shared" si="8"/>
        <v>0</v>
      </c>
      <c r="BF44" s="1" t="s">
        <v>109</v>
      </c>
      <c r="BG44" s="54"/>
      <c r="BH44">
        <f t="shared" si="9"/>
        <v>-26</v>
      </c>
      <c r="BI44" s="48"/>
      <c r="BJ44" s="49">
        <f t="shared" si="10"/>
        <v>0</v>
      </c>
      <c r="BK44" s="51">
        <f t="shared" si="11"/>
        <v>0</v>
      </c>
      <c r="BL44" s="53">
        <f t="shared" si="12"/>
        <v>0</v>
      </c>
      <c r="BM44" s="54">
        <f t="shared" si="13"/>
        <v>26</v>
      </c>
      <c r="BN44" s="55">
        <f t="shared" si="14"/>
        <v>26</v>
      </c>
      <c r="BO44" s="17">
        <f t="shared" si="15"/>
        <v>0</v>
      </c>
    </row>
    <row r="45">
      <c r="A45" s="1" t="s">
        <v>110</v>
      </c>
      <c r="B45" s="32"/>
      <c r="C45" s="33">
        <v>5.0</v>
      </c>
      <c r="D45" s="29"/>
      <c r="E45" s="1"/>
      <c r="F45" s="21"/>
      <c r="G45" s="56"/>
      <c r="H45" s="35"/>
      <c r="I45" s="1" t="s">
        <v>110</v>
      </c>
      <c r="J45" s="32"/>
      <c r="K45" s="33">
        <v>6.0</v>
      </c>
      <c r="L45" s="57"/>
      <c r="M45" s="49"/>
      <c r="N45" s="21"/>
      <c r="O45" s="56"/>
      <c r="P45" s="35"/>
      <c r="Q45" s="1" t="s">
        <v>110</v>
      </c>
      <c r="R45" s="32"/>
      <c r="S45" s="33"/>
      <c r="T45" s="57"/>
      <c r="U45" s="43"/>
      <c r="V45" s="21"/>
      <c r="W45" s="56"/>
      <c r="X45" s="35"/>
      <c r="Y45" s="1" t="s">
        <v>110</v>
      </c>
      <c r="Z45" s="69"/>
      <c r="AA45" s="66"/>
      <c r="AB45" s="8"/>
      <c r="AC45" s="8"/>
      <c r="AD45" s="4"/>
      <c r="AE45" s="39"/>
      <c r="AF45" s="1"/>
      <c r="AG45" s="33"/>
      <c r="AH45" s="60"/>
      <c r="AI45" s="60"/>
      <c r="AJ45" s="21"/>
      <c r="AK45" s="56"/>
      <c r="AL45" s="41"/>
      <c r="AM45" s="33"/>
      <c r="AN45" s="60"/>
      <c r="AO45" s="60"/>
      <c r="AP45" s="21"/>
      <c r="AQ45" s="56"/>
      <c r="AR45" s="41"/>
      <c r="AS45" s="41">
        <v>0.0</v>
      </c>
      <c r="AT45" s="54"/>
      <c r="AU45" s="44">
        <f t="shared" si="1"/>
        <v>0</v>
      </c>
      <c r="AV45" s="44">
        <f t="shared" si="2"/>
        <v>0</v>
      </c>
      <c r="AW45" s="19">
        <f t="shared" si="3"/>
        <v>0</v>
      </c>
      <c r="AX45" s="41"/>
      <c r="AY45" s="54"/>
      <c r="AZ45" s="44">
        <f t="shared" si="4"/>
        <v>0</v>
      </c>
      <c r="BA45" s="44">
        <f t="shared" si="5"/>
        <v>0</v>
      </c>
      <c r="BB45" s="19">
        <f t="shared" si="6"/>
        <v>0</v>
      </c>
      <c r="BC45" s="43"/>
      <c r="BD45" s="47">
        <f t="shared" si="7"/>
        <v>0</v>
      </c>
      <c r="BE45" s="1">
        <f t="shared" si="8"/>
        <v>0</v>
      </c>
      <c r="BF45" s="1" t="s">
        <v>110</v>
      </c>
      <c r="BG45" s="17"/>
      <c r="BH45">
        <f t="shared" si="9"/>
        <v>-11</v>
      </c>
      <c r="BI45" s="48"/>
      <c r="BJ45" s="49">
        <f t="shared" si="10"/>
        <v>0</v>
      </c>
      <c r="BK45" s="51">
        <f t="shared" si="11"/>
        <v>0</v>
      </c>
      <c r="BL45" s="53">
        <f t="shared" si="12"/>
        <v>0</v>
      </c>
      <c r="BM45" s="54">
        <f t="shared" si="13"/>
        <v>11</v>
      </c>
      <c r="BN45" s="55">
        <f t="shared" si="14"/>
        <v>11</v>
      </c>
      <c r="BO45" s="17">
        <f t="shared" si="15"/>
        <v>0</v>
      </c>
      <c r="BP45" s="1"/>
    </row>
    <row r="46">
      <c r="A46" s="1" t="s">
        <v>111</v>
      </c>
      <c r="B46" s="32"/>
      <c r="C46" s="33">
        <v>8.0</v>
      </c>
      <c r="D46" s="29"/>
      <c r="E46" s="1"/>
      <c r="F46" s="21"/>
      <c r="G46" s="56"/>
      <c r="H46" s="35"/>
      <c r="I46" s="1" t="s">
        <v>111</v>
      </c>
      <c r="J46" s="32">
        <v>6.0</v>
      </c>
      <c r="K46" s="33"/>
      <c r="L46" s="57"/>
      <c r="M46" s="49"/>
      <c r="N46" s="21"/>
      <c r="O46" s="56"/>
      <c r="P46" s="35"/>
      <c r="Q46" s="1" t="s">
        <v>111</v>
      </c>
      <c r="R46" s="32">
        <v>2.0</v>
      </c>
      <c r="S46" s="33">
        <v>6.0</v>
      </c>
      <c r="T46" s="29"/>
      <c r="U46" s="43"/>
      <c r="V46" s="21"/>
      <c r="W46" s="56"/>
      <c r="X46" s="35"/>
      <c r="Y46" s="1" t="s">
        <v>111</v>
      </c>
      <c r="Z46" s="59"/>
      <c r="AA46" s="66"/>
      <c r="AB46" s="8"/>
      <c r="AC46" s="8"/>
      <c r="AD46" s="4"/>
      <c r="AE46" s="39"/>
      <c r="AF46" s="1"/>
      <c r="AG46" s="33"/>
      <c r="AH46" s="67"/>
      <c r="AI46" s="67"/>
      <c r="AJ46" s="21"/>
      <c r="AK46" s="56"/>
      <c r="AL46" s="41"/>
      <c r="AM46" s="33"/>
      <c r="AN46" s="67"/>
      <c r="AO46" s="67"/>
      <c r="AP46" s="21"/>
      <c r="AQ46" s="56"/>
      <c r="AR46" s="41"/>
      <c r="AS46" s="41">
        <v>0.0</v>
      </c>
      <c r="AT46" s="54"/>
      <c r="AU46" s="44">
        <f t="shared" si="1"/>
        <v>0</v>
      </c>
      <c r="AV46" s="44">
        <f t="shared" si="2"/>
        <v>0</v>
      </c>
      <c r="AW46" s="19">
        <f t="shared" si="3"/>
        <v>0</v>
      </c>
      <c r="AX46" s="41"/>
      <c r="AY46" s="54"/>
      <c r="AZ46" s="44">
        <f t="shared" si="4"/>
        <v>0</v>
      </c>
      <c r="BA46" s="44">
        <f t="shared" si="5"/>
        <v>0</v>
      </c>
      <c r="BB46" s="19">
        <f t="shared" si="6"/>
        <v>0</v>
      </c>
      <c r="BC46" s="43"/>
      <c r="BD46" s="47">
        <f t="shared" si="7"/>
        <v>0</v>
      </c>
      <c r="BE46" s="1">
        <f t="shared" si="8"/>
        <v>0</v>
      </c>
      <c r="BF46" s="1" t="s">
        <v>111</v>
      </c>
      <c r="BG46" s="17"/>
      <c r="BH46">
        <f t="shared" si="9"/>
        <v>-14</v>
      </c>
      <c r="BI46" s="48"/>
      <c r="BJ46" s="49">
        <f t="shared" si="10"/>
        <v>0</v>
      </c>
      <c r="BK46" s="51">
        <f t="shared" si="11"/>
        <v>0</v>
      </c>
      <c r="BL46" s="53">
        <f t="shared" si="12"/>
        <v>0</v>
      </c>
      <c r="BM46" s="54">
        <f t="shared" si="13"/>
        <v>14</v>
      </c>
      <c r="BN46" s="55">
        <f t="shared" si="14"/>
        <v>14</v>
      </c>
      <c r="BO46" s="17">
        <f t="shared" si="15"/>
        <v>0</v>
      </c>
      <c r="BQ46" s="1"/>
    </row>
    <row r="47">
      <c r="A47" s="1" t="s">
        <v>112</v>
      </c>
      <c r="B47" s="32">
        <v>8.0</v>
      </c>
      <c r="C47" s="33"/>
      <c r="D47" s="29"/>
      <c r="E47" s="1"/>
      <c r="F47" s="21"/>
      <c r="G47" s="56"/>
      <c r="H47" s="35"/>
      <c r="I47" s="1" t="s">
        <v>112</v>
      </c>
      <c r="J47" s="32"/>
      <c r="K47" s="33">
        <v>2.0</v>
      </c>
      <c r="L47" s="57"/>
      <c r="M47" s="43">
        <v>2.0</v>
      </c>
      <c r="N47" s="21"/>
      <c r="O47" s="56"/>
      <c r="P47" s="35">
        <v>2.0</v>
      </c>
      <c r="Q47" s="1" t="s">
        <v>112</v>
      </c>
      <c r="R47" s="32">
        <v>2.0</v>
      </c>
      <c r="S47" s="33"/>
      <c r="T47" s="57"/>
      <c r="U47" s="49"/>
      <c r="V47" s="21"/>
      <c r="W47" s="56"/>
      <c r="X47" s="35"/>
      <c r="Y47" s="1" t="s">
        <v>112</v>
      </c>
      <c r="Z47" s="59"/>
      <c r="AA47" s="37"/>
      <c r="AB47" s="8"/>
      <c r="AC47" s="8"/>
      <c r="AD47" s="4"/>
      <c r="AE47" s="39"/>
      <c r="AF47" s="1"/>
      <c r="AG47" s="33"/>
      <c r="AH47" s="67"/>
      <c r="AI47" s="67"/>
      <c r="AJ47" s="21"/>
      <c r="AK47" s="56"/>
      <c r="AL47" s="41"/>
      <c r="AM47" s="33"/>
      <c r="AN47" s="67"/>
      <c r="AO47" s="67"/>
      <c r="AP47" s="21"/>
      <c r="AQ47" s="56"/>
      <c r="AR47" s="41"/>
      <c r="AS47" s="41">
        <v>0.0</v>
      </c>
      <c r="AT47" s="54"/>
      <c r="AU47" s="44">
        <f t="shared" si="1"/>
        <v>0</v>
      </c>
      <c r="AV47" s="44">
        <f t="shared" si="2"/>
        <v>0</v>
      </c>
      <c r="AW47" s="19">
        <f t="shared" si="3"/>
        <v>0</v>
      </c>
      <c r="AX47" s="41"/>
      <c r="AY47" s="54"/>
      <c r="AZ47" s="44">
        <f t="shared" si="4"/>
        <v>0</v>
      </c>
      <c r="BA47" s="44">
        <f t="shared" si="5"/>
        <v>0</v>
      </c>
      <c r="BB47" s="19">
        <f t="shared" si="6"/>
        <v>0</v>
      </c>
      <c r="BC47" s="43">
        <v>4.0</v>
      </c>
      <c r="BD47" s="47">
        <f t="shared" si="7"/>
        <v>2</v>
      </c>
      <c r="BE47" s="1">
        <f t="shared" si="8"/>
        <v>2</v>
      </c>
      <c r="BF47" s="1" t="s">
        <v>112</v>
      </c>
      <c r="BG47" s="17"/>
      <c r="BH47">
        <f t="shared" si="9"/>
        <v>0</v>
      </c>
      <c r="BI47" s="48"/>
      <c r="BJ47" s="49">
        <f t="shared" si="10"/>
        <v>0</v>
      </c>
      <c r="BK47" s="51">
        <f t="shared" si="11"/>
        <v>0</v>
      </c>
      <c r="BL47" s="53">
        <f t="shared" si="12"/>
        <v>2</v>
      </c>
      <c r="BM47" s="54">
        <f t="shared" si="13"/>
        <v>2</v>
      </c>
      <c r="BN47" s="55">
        <f t="shared" si="14"/>
        <v>0</v>
      </c>
      <c r="BO47" s="17">
        <f t="shared" si="15"/>
        <v>2</v>
      </c>
      <c r="BQ47" s="1"/>
    </row>
    <row r="48">
      <c r="A48" s="1" t="s">
        <v>114</v>
      </c>
      <c r="B48" s="32">
        <v>10.0</v>
      </c>
      <c r="C48" s="33"/>
      <c r="D48" s="29"/>
      <c r="E48" s="1"/>
      <c r="F48" s="21"/>
      <c r="G48" s="56"/>
      <c r="H48" s="35">
        <v>0.0</v>
      </c>
      <c r="I48" s="1" t="s">
        <v>114</v>
      </c>
      <c r="J48" s="32">
        <v>4.0</v>
      </c>
      <c r="K48" s="33">
        <v>10.0</v>
      </c>
      <c r="L48" s="29">
        <v>10.0</v>
      </c>
      <c r="M48" s="49"/>
      <c r="N48" s="21"/>
      <c r="O48" s="56"/>
      <c r="P48" s="35" t="s">
        <v>116</v>
      </c>
      <c r="Q48" s="1" t="s">
        <v>114</v>
      </c>
      <c r="R48" s="32">
        <v>4.0</v>
      </c>
      <c r="S48" s="33">
        <v>10.0</v>
      </c>
      <c r="T48" s="29">
        <v>10.0</v>
      </c>
      <c r="U48" s="49"/>
      <c r="V48" s="21"/>
      <c r="W48" s="56"/>
      <c r="X48" s="35" t="s">
        <v>117</v>
      </c>
      <c r="Y48" s="1" t="s">
        <v>114</v>
      </c>
      <c r="Z48" s="59"/>
      <c r="AA48" s="38">
        <v>5.0</v>
      </c>
      <c r="AB48" s="40">
        <v>10.0</v>
      </c>
      <c r="AC48" s="4"/>
      <c r="AD48" s="4"/>
      <c r="AE48" s="39"/>
      <c r="AF48" s="1">
        <v>10.0</v>
      </c>
      <c r="AG48" s="33"/>
      <c r="AH48" s="60"/>
      <c r="AI48" s="60"/>
      <c r="AJ48" s="21"/>
      <c r="AK48" s="56"/>
      <c r="AL48" s="41"/>
      <c r="AM48" s="33"/>
      <c r="AN48" s="60"/>
      <c r="AO48" s="60"/>
      <c r="AP48" s="21"/>
      <c r="AQ48" s="56"/>
      <c r="AR48" s="41"/>
      <c r="AS48" s="41">
        <v>35.0</v>
      </c>
      <c r="AT48" s="17"/>
      <c r="AU48" s="44">
        <f t="shared" si="1"/>
        <v>35</v>
      </c>
      <c r="AV48" s="44">
        <f t="shared" si="2"/>
        <v>30</v>
      </c>
      <c r="AW48" s="19">
        <f t="shared" si="3"/>
        <v>5</v>
      </c>
      <c r="AX48" s="41"/>
      <c r="AY48" s="17"/>
      <c r="AZ48" s="44">
        <f t="shared" si="4"/>
        <v>0</v>
      </c>
      <c r="BA48" s="44">
        <f t="shared" si="5"/>
        <v>0</v>
      </c>
      <c r="BB48" s="19">
        <f t="shared" si="6"/>
        <v>0</v>
      </c>
      <c r="BC48" s="43"/>
      <c r="BD48" s="47">
        <f t="shared" si="7"/>
        <v>0</v>
      </c>
      <c r="BE48" s="1">
        <f t="shared" si="8"/>
        <v>0</v>
      </c>
      <c r="BF48" s="1" t="s">
        <v>114</v>
      </c>
      <c r="BG48" s="54"/>
      <c r="BH48">
        <f t="shared" si="9"/>
        <v>0</v>
      </c>
      <c r="BI48" s="48"/>
      <c r="BJ48" s="49">
        <f t="shared" si="10"/>
        <v>0</v>
      </c>
      <c r="BK48" s="51">
        <f t="shared" si="11"/>
        <v>0</v>
      </c>
      <c r="BL48" s="53">
        <f t="shared" si="12"/>
        <v>0</v>
      </c>
      <c r="BM48" s="54">
        <f t="shared" si="13"/>
        <v>25</v>
      </c>
      <c r="BN48" s="55">
        <f t="shared" si="14"/>
        <v>0</v>
      </c>
      <c r="BO48" s="17">
        <f t="shared" si="15"/>
        <v>5</v>
      </c>
    </row>
    <row r="49">
      <c r="A49" s="1" t="s">
        <v>118</v>
      </c>
      <c r="B49" s="32">
        <v>27.0</v>
      </c>
      <c r="C49" s="33"/>
      <c r="D49" s="29"/>
      <c r="E49" s="1"/>
      <c r="F49" s="21"/>
      <c r="G49" s="56"/>
      <c r="H49" s="35"/>
      <c r="I49" s="1" t="s">
        <v>118</v>
      </c>
      <c r="J49" s="32" t="s">
        <v>119</v>
      </c>
      <c r="K49" s="33"/>
      <c r="L49" s="57"/>
      <c r="M49" s="49"/>
      <c r="N49" s="21"/>
      <c r="O49" s="56"/>
      <c r="P49" s="35"/>
      <c r="Q49" s="1" t="s">
        <v>118</v>
      </c>
      <c r="R49" s="32">
        <v>12.0</v>
      </c>
      <c r="S49" s="33"/>
      <c r="T49" s="29"/>
      <c r="U49" s="43"/>
      <c r="V49" s="21"/>
      <c r="W49" s="56"/>
      <c r="X49" s="35"/>
      <c r="Y49" s="1" t="s">
        <v>118</v>
      </c>
      <c r="Z49" s="58" t="s">
        <v>120</v>
      </c>
      <c r="AA49" s="37"/>
      <c r="AB49" s="8"/>
      <c r="AC49" s="4"/>
      <c r="AD49" s="4"/>
      <c r="AE49" s="39"/>
      <c r="AF49" s="1"/>
      <c r="AG49" s="33"/>
      <c r="AH49" s="60"/>
      <c r="AI49" s="60"/>
      <c r="AJ49" s="21"/>
      <c r="AK49" s="56"/>
      <c r="AL49" s="41"/>
      <c r="AM49" s="33"/>
      <c r="AN49" s="60"/>
      <c r="AO49" s="60"/>
      <c r="AP49" s="21"/>
      <c r="AQ49" s="56"/>
      <c r="AR49" s="41"/>
      <c r="AS49" s="41">
        <v>0.0</v>
      </c>
      <c r="AT49" s="17"/>
      <c r="AU49" s="44">
        <f t="shared" si="1"/>
        <v>0</v>
      </c>
      <c r="AV49" s="44">
        <f t="shared" si="2"/>
        <v>0</v>
      </c>
      <c r="AW49" s="19">
        <f t="shared" si="3"/>
        <v>0</v>
      </c>
      <c r="AX49" s="41"/>
      <c r="AY49" s="17"/>
      <c r="AZ49" s="44">
        <f t="shared" si="4"/>
        <v>0</v>
      </c>
      <c r="BA49" s="44">
        <f t="shared" si="5"/>
        <v>0</v>
      </c>
      <c r="BB49" s="19">
        <f t="shared" si="6"/>
        <v>0</v>
      </c>
      <c r="BC49" s="43">
        <v>7.0</v>
      </c>
      <c r="BD49" s="47">
        <f t="shared" si="7"/>
        <v>0</v>
      </c>
      <c r="BE49" s="1">
        <f t="shared" si="8"/>
        <v>7</v>
      </c>
      <c r="BF49" s="1" t="s">
        <v>118</v>
      </c>
      <c r="BG49" s="17"/>
      <c r="BH49">
        <f t="shared" si="9"/>
        <v>0</v>
      </c>
      <c r="BI49" s="68"/>
      <c r="BJ49" s="49">
        <f t="shared" si="10"/>
        <v>0</v>
      </c>
      <c r="BK49" s="51">
        <f t="shared" si="11"/>
        <v>0</v>
      </c>
      <c r="BL49" s="53">
        <f t="shared" si="12"/>
        <v>7</v>
      </c>
      <c r="BM49" s="54">
        <f t="shared" si="13"/>
        <v>0</v>
      </c>
      <c r="BN49" s="55">
        <f t="shared" si="14"/>
        <v>0</v>
      </c>
      <c r="BO49" s="17">
        <f t="shared" si="15"/>
        <v>7</v>
      </c>
      <c r="BP49" s="1"/>
    </row>
    <row r="50">
      <c r="A50" s="1" t="s">
        <v>123</v>
      </c>
      <c r="B50" s="32">
        <v>5.0</v>
      </c>
      <c r="C50" s="33">
        <v>12.0</v>
      </c>
      <c r="D50" s="29"/>
      <c r="E50" s="1"/>
      <c r="F50" s="21"/>
      <c r="G50" s="56"/>
      <c r="H50" s="35"/>
      <c r="I50" s="1" t="s">
        <v>123</v>
      </c>
      <c r="J50" s="32"/>
      <c r="K50" s="33">
        <v>6.0</v>
      </c>
      <c r="L50" s="57"/>
      <c r="M50" s="49"/>
      <c r="N50" s="21"/>
      <c r="O50" s="56"/>
      <c r="P50" s="35"/>
      <c r="Q50" s="1" t="s">
        <v>123</v>
      </c>
      <c r="R50" s="32">
        <v>12.0</v>
      </c>
      <c r="S50" s="33"/>
      <c r="T50" s="29"/>
      <c r="U50" s="43"/>
      <c r="V50" s="21"/>
      <c r="W50" s="56"/>
      <c r="X50" s="35"/>
      <c r="Y50" s="1" t="s">
        <v>123</v>
      </c>
      <c r="Z50" s="69"/>
      <c r="AA50" s="37"/>
      <c r="AB50" s="8"/>
      <c r="AC50" s="8"/>
      <c r="AD50" s="4"/>
      <c r="AE50" s="39"/>
      <c r="AF50" s="1"/>
      <c r="AG50" s="33"/>
      <c r="AH50" s="60"/>
      <c r="AI50" s="60"/>
      <c r="AJ50" s="21"/>
      <c r="AK50" s="56"/>
      <c r="AL50" s="41"/>
      <c r="AM50" s="33"/>
      <c r="AN50" s="60"/>
      <c r="AO50" s="60"/>
      <c r="AP50" s="21"/>
      <c r="AQ50" s="56"/>
      <c r="AR50" s="41"/>
      <c r="AS50" s="41">
        <v>10.0</v>
      </c>
      <c r="AT50" s="17"/>
      <c r="AU50" s="44">
        <f t="shared" si="1"/>
        <v>10</v>
      </c>
      <c r="AV50" s="44">
        <f t="shared" si="2"/>
        <v>0</v>
      </c>
      <c r="AW50" s="19">
        <f t="shared" si="3"/>
        <v>10</v>
      </c>
      <c r="AX50" s="41"/>
      <c r="AY50" s="17"/>
      <c r="AZ50" s="44">
        <f t="shared" si="4"/>
        <v>0</v>
      </c>
      <c r="BA50" s="44">
        <f t="shared" si="5"/>
        <v>0</v>
      </c>
      <c r="BB50" s="19">
        <f t="shared" si="6"/>
        <v>0</v>
      </c>
      <c r="BC50" s="43"/>
      <c r="BD50" s="47">
        <f t="shared" si="7"/>
        <v>0</v>
      </c>
      <c r="BE50" s="1">
        <f t="shared" si="8"/>
        <v>0</v>
      </c>
      <c r="BF50" s="1" t="s">
        <v>123</v>
      </c>
      <c r="BG50" s="17"/>
      <c r="BH50">
        <f t="shared" si="9"/>
        <v>-8</v>
      </c>
      <c r="BI50" s="79"/>
      <c r="BJ50" s="49">
        <f t="shared" si="10"/>
        <v>0</v>
      </c>
      <c r="BK50" s="51">
        <f t="shared" si="11"/>
        <v>0</v>
      </c>
      <c r="BL50" s="53">
        <f t="shared" si="12"/>
        <v>0</v>
      </c>
      <c r="BM50" s="54">
        <f t="shared" si="13"/>
        <v>18</v>
      </c>
      <c r="BN50" s="55">
        <f t="shared" si="14"/>
        <v>8</v>
      </c>
      <c r="BO50" s="17">
        <f t="shared" si="15"/>
        <v>10</v>
      </c>
      <c r="BP50" s="1"/>
    </row>
    <row r="51">
      <c r="A51" s="1" t="s">
        <v>124</v>
      </c>
      <c r="B51" s="32"/>
      <c r="C51" s="33"/>
      <c r="D51" s="29"/>
      <c r="E51" s="1"/>
      <c r="F51" s="21"/>
      <c r="G51" s="56"/>
      <c r="H51" s="35"/>
      <c r="I51" s="1" t="s">
        <v>125</v>
      </c>
      <c r="J51" s="32"/>
      <c r="K51" s="33"/>
      <c r="L51" s="57"/>
      <c r="M51" s="49"/>
      <c r="N51" s="21"/>
      <c r="O51" s="56"/>
      <c r="P51" s="35"/>
      <c r="Q51" s="1" t="s">
        <v>125</v>
      </c>
      <c r="R51" s="32"/>
      <c r="S51" s="33"/>
      <c r="T51" s="29"/>
      <c r="U51" s="43"/>
      <c r="V51" s="21"/>
      <c r="W51" s="56"/>
      <c r="X51" s="35"/>
      <c r="Y51" s="1" t="s">
        <v>125</v>
      </c>
      <c r="Z51" s="69"/>
      <c r="AA51" s="38"/>
      <c r="AB51" s="40"/>
      <c r="AC51" s="8"/>
      <c r="AD51" s="4"/>
      <c r="AE51" s="39"/>
      <c r="AF51" s="1"/>
      <c r="AG51" s="33"/>
      <c r="AH51" s="60"/>
      <c r="AI51" s="60"/>
      <c r="AJ51" s="21"/>
      <c r="AK51" s="56"/>
      <c r="AL51" s="41"/>
      <c r="AM51" s="33"/>
      <c r="AN51" s="60"/>
      <c r="AO51" s="60"/>
      <c r="AP51" s="21"/>
      <c r="AQ51" s="56"/>
      <c r="AR51" s="41"/>
      <c r="AS51" s="41">
        <v>0.0</v>
      </c>
      <c r="AT51" s="17"/>
      <c r="AU51" s="44">
        <f t="shared" si="1"/>
        <v>0</v>
      </c>
      <c r="AV51" s="44">
        <f t="shared" si="2"/>
        <v>0</v>
      </c>
      <c r="AW51" s="19">
        <f t="shared" si="3"/>
        <v>0</v>
      </c>
      <c r="AX51" s="41"/>
      <c r="AY51" s="17"/>
      <c r="AZ51" s="44">
        <f t="shared" si="4"/>
        <v>0</v>
      </c>
      <c r="BA51" s="44">
        <f t="shared" si="5"/>
        <v>0</v>
      </c>
      <c r="BB51" s="19">
        <f t="shared" si="6"/>
        <v>0</v>
      </c>
      <c r="BC51" s="43"/>
      <c r="BD51" s="47">
        <f t="shared" si="7"/>
        <v>0</v>
      </c>
      <c r="BE51" s="1">
        <f t="shared" si="8"/>
        <v>0</v>
      </c>
      <c r="BF51" s="1" t="s">
        <v>124</v>
      </c>
      <c r="BG51" s="17"/>
      <c r="BH51">
        <f t="shared" si="9"/>
        <v>0</v>
      </c>
      <c r="BI51" s="68"/>
      <c r="BJ51" s="49">
        <f t="shared" si="10"/>
        <v>0</v>
      </c>
      <c r="BK51" s="51">
        <f t="shared" si="11"/>
        <v>0</v>
      </c>
      <c r="BL51" s="53">
        <f t="shared" si="12"/>
        <v>0</v>
      </c>
      <c r="BM51" s="54">
        <f t="shared" si="13"/>
        <v>0</v>
      </c>
      <c r="BN51" s="55">
        <f t="shared" si="14"/>
        <v>0</v>
      </c>
      <c r="BO51" s="17">
        <f t="shared" si="15"/>
        <v>0</v>
      </c>
    </row>
    <row r="52">
      <c r="A52" s="1" t="s">
        <v>126</v>
      </c>
      <c r="B52" s="32"/>
      <c r="C52" s="33"/>
      <c r="D52" s="29"/>
      <c r="E52" s="1"/>
      <c r="F52" s="21"/>
      <c r="G52" s="56"/>
      <c r="H52" s="35"/>
      <c r="I52" s="1" t="s">
        <v>126</v>
      </c>
      <c r="J52" s="32">
        <v>1.0</v>
      </c>
      <c r="K52" s="33"/>
      <c r="L52" s="57"/>
      <c r="M52" s="49"/>
      <c r="N52" s="21"/>
      <c r="O52" s="56"/>
      <c r="P52" s="35"/>
      <c r="Q52" s="1" t="s">
        <v>126</v>
      </c>
      <c r="R52" s="32">
        <v>1.0</v>
      </c>
      <c r="S52" s="33"/>
      <c r="T52" s="29"/>
      <c r="U52" s="43"/>
      <c r="V52" s="21"/>
      <c r="W52" s="56"/>
      <c r="X52" s="35"/>
      <c r="Y52" s="1" t="s">
        <v>126</v>
      </c>
      <c r="Z52" s="69"/>
      <c r="AA52" s="37"/>
      <c r="AB52" s="4"/>
      <c r="AC52" s="4"/>
      <c r="AD52" s="4"/>
      <c r="AE52" s="39"/>
      <c r="AF52" s="1"/>
      <c r="AG52" s="33"/>
      <c r="AH52" s="60"/>
      <c r="AI52" s="60"/>
      <c r="AJ52" s="21"/>
      <c r="AK52" s="56"/>
      <c r="AL52" s="41"/>
      <c r="AM52" s="33"/>
      <c r="AN52" s="60"/>
      <c r="AO52" s="60"/>
      <c r="AP52" s="21"/>
      <c r="AQ52" s="56"/>
      <c r="AR52" s="41"/>
      <c r="AS52" s="41">
        <v>0.0</v>
      </c>
      <c r="AT52" s="17"/>
      <c r="AU52" s="44">
        <f t="shared" si="1"/>
        <v>0</v>
      </c>
      <c r="AV52" s="44">
        <f t="shared" si="2"/>
        <v>0</v>
      </c>
      <c r="AW52" s="19">
        <f t="shared" si="3"/>
        <v>0</v>
      </c>
      <c r="AX52" s="41"/>
      <c r="AY52" s="17"/>
      <c r="AZ52" s="44">
        <f t="shared" si="4"/>
        <v>0</v>
      </c>
      <c r="BA52" s="44">
        <f t="shared" si="5"/>
        <v>0</v>
      </c>
      <c r="BB52" s="19">
        <f t="shared" si="6"/>
        <v>0</v>
      </c>
      <c r="BC52" s="43"/>
      <c r="BD52" s="47">
        <f t="shared" si="7"/>
        <v>0</v>
      </c>
      <c r="BE52" s="1">
        <f t="shared" si="8"/>
        <v>0</v>
      </c>
      <c r="BF52" s="1" t="s">
        <v>126</v>
      </c>
      <c r="BG52" s="17"/>
      <c r="BH52">
        <f t="shared" si="9"/>
        <v>0</v>
      </c>
      <c r="BI52" s="48"/>
      <c r="BJ52" s="49">
        <f t="shared" si="10"/>
        <v>0</v>
      </c>
      <c r="BK52" s="51">
        <f t="shared" si="11"/>
        <v>0</v>
      </c>
      <c r="BL52" s="53">
        <f t="shared" si="12"/>
        <v>0</v>
      </c>
      <c r="BM52" s="54">
        <f t="shared" si="13"/>
        <v>0</v>
      </c>
      <c r="BN52" s="55">
        <f t="shared" si="14"/>
        <v>0</v>
      </c>
      <c r="BO52" s="17">
        <f t="shared" si="15"/>
        <v>0</v>
      </c>
      <c r="BQ52" s="1"/>
    </row>
    <row r="53">
      <c r="A53" s="1" t="s">
        <v>127</v>
      </c>
      <c r="B53" s="32">
        <v>24.0</v>
      </c>
      <c r="C53" s="33"/>
      <c r="D53" s="29"/>
      <c r="E53" s="1"/>
      <c r="F53" s="21"/>
      <c r="G53" s="56"/>
      <c r="H53" s="35"/>
      <c r="I53" s="1" t="s">
        <v>127</v>
      </c>
      <c r="J53" s="32">
        <v>3.0</v>
      </c>
      <c r="K53" s="33"/>
      <c r="L53" s="57"/>
      <c r="M53" s="49"/>
      <c r="N53" s="21"/>
      <c r="O53" s="56"/>
      <c r="P53" s="35"/>
      <c r="Q53" s="1" t="s">
        <v>127</v>
      </c>
      <c r="R53" s="32">
        <v>16.0</v>
      </c>
      <c r="S53" s="33"/>
      <c r="T53" s="57"/>
      <c r="U53" s="43"/>
      <c r="V53" s="21"/>
      <c r="W53" s="56"/>
      <c r="X53" s="35"/>
      <c r="Y53" s="1" t="s">
        <v>127</v>
      </c>
      <c r="Z53" s="58">
        <v>9.0</v>
      </c>
      <c r="AA53" s="38"/>
      <c r="AB53" s="40"/>
      <c r="AC53" s="4"/>
      <c r="AD53" s="4"/>
      <c r="AE53" s="39"/>
      <c r="AF53" s="1"/>
      <c r="AG53" s="33"/>
      <c r="AH53" s="60"/>
      <c r="AI53" s="60"/>
      <c r="AJ53" s="21"/>
      <c r="AK53" s="56"/>
      <c r="AL53" s="41"/>
      <c r="AM53" s="33"/>
      <c r="AN53" s="60"/>
      <c r="AO53" s="60"/>
      <c r="AP53" s="21"/>
      <c r="AQ53" s="56"/>
      <c r="AR53" s="41"/>
      <c r="AS53" s="41">
        <v>10.0</v>
      </c>
      <c r="AT53" s="17"/>
      <c r="AU53" s="44">
        <f t="shared" si="1"/>
        <v>10</v>
      </c>
      <c r="AV53" s="44">
        <f t="shared" si="2"/>
        <v>0</v>
      </c>
      <c r="AW53" s="19">
        <f t="shared" si="3"/>
        <v>10</v>
      </c>
      <c r="AX53" s="41"/>
      <c r="AY53" s="17"/>
      <c r="AZ53" s="44">
        <f t="shared" si="4"/>
        <v>0</v>
      </c>
      <c r="BA53" s="44">
        <f t="shared" si="5"/>
        <v>0</v>
      </c>
      <c r="BB53" s="19">
        <f t="shared" si="6"/>
        <v>0</v>
      </c>
      <c r="BC53" s="43">
        <v>133.0</v>
      </c>
      <c r="BD53" s="47">
        <f t="shared" si="7"/>
        <v>0</v>
      </c>
      <c r="BE53" s="1">
        <f t="shared" si="8"/>
        <v>133</v>
      </c>
      <c r="BF53" s="1" t="s">
        <v>127</v>
      </c>
      <c r="BG53" s="17"/>
      <c r="BH53">
        <f t="shared" si="9"/>
        <v>0</v>
      </c>
      <c r="BI53" s="48"/>
      <c r="BJ53" s="49">
        <f t="shared" si="10"/>
        <v>0</v>
      </c>
      <c r="BK53" s="51">
        <f t="shared" si="11"/>
        <v>0</v>
      </c>
      <c r="BL53" s="53">
        <f t="shared" si="12"/>
        <v>133</v>
      </c>
      <c r="BM53" s="54">
        <f t="shared" si="13"/>
        <v>0</v>
      </c>
      <c r="BN53" s="55">
        <f t="shared" si="14"/>
        <v>0</v>
      </c>
      <c r="BO53" s="17">
        <f t="shared" si="15"/>
        <v>143</v>
      </c>
    </row>
    <row r="54">
      <c r="A54" s="1" t="s">
        <v>128</v>
      </c>
      <c r="B54" s="32">
        <v>3.0</v>
      </c>
      <c r="C54" s="33">
        <v>24.0</v>
      </c>
      <c r="D54" s="29"/>
      <c r="E54" s="1"/>
      <c r="F54" s="21"/>
      <c r="G54" s="56">
        <v>16.0</v>
      </c>
      <c r="H54" s="35" t="s">
        <v>129</v>
      </c>
      <c r="I54" s="1" t="s">
        <v>128</v>
      </c>
      <c r="J54" s="32">
        <v>12.0</v>
      </c>
      <c r="K54" s="33"/>
      <c r="L54" s="29"/>
      <c r="M54" s="49"/>
      <c r="N54" s="21"/>
      <c r="O54" s="56"/>
      <c r="P54" s="35"/>
      <c r="Q54" s="1" t="s">
        <v>130</v>
      </c>
      <c r="R54" s="32"/>
      <c r="S54" s="33">
        <v>24.0</v>
      </c>
      <c r="T54" s="29"/>
      <c r="U54" s="43"/>
      <c r="V54" s="21"/>
      <c r="W54" s="56">
        <v>8.0</v>
      </c>
      <c r="X54" s="35" t="s">
        <v>122</v>
      </c>
      <c r="Y54" s="1" t="s">
        <v>128</v>
      </c>
      <c r="Z54" s="62">
        <v>1.0</v>
      </c>
      <c r="AA54" s="38">
        <v>8.0</v>
      </c>
      <c r="AB54" s="4"/>
      <c r="AC54" s="8"/>
      <c r="AD54" s="4"/>
      <c r="AE54" s="39"/>
      <c r="AF54" s="1"/>
      <c r="AG54" s="33"/>
      <c r="AH54" s="60"/>
      <c r="AI54" s="60"/>
      <c r="AJ54" s="21"/>
      <c r="AK54" s="56"/>
      <c r="AL54" s="41"/>
      <c r="AM54" s="33"/>
      <c r="AN54" s="60"/>
      <c r="AO54" s="60"/>
      <c r="AP54" s="21"/>
      <c r="AQ54" s="56"/>
      <c r="AR54" s="41"/>
      <c r="AS54" s="41">
        <v>0.0</v>
      </c>
      <c r="AT54" s="17"/>
      <c r="AU54" s="44">
        <f t="shared" si="1"/>
        <v>0</v>
      </c>
      <c r="AV54" s="44">
        <f t="shared" si="2"/>
        <v>0</v>
      </c>
      <c r="AW54" s="19">
        <f t="shared" si="3"/>
        <v>0</v>
      </c>
      <c r="AX54" s="41"/>
      <c r="AY54" s="17"/>
      <c r="AZ54" s="44">
        <f t="shared" si="4"/>
        <v>0</v>
      </c>
      <c r="BA54" s="44">
        <f t="shared" si="5"/>
        <v>0</v>
      </c>
      <c r="BB54" s="19">
        <f t="shared" si="6"/>
        <v>0</v>
      </c>
      <c r="BC54" s="43"/>
      <c r="BD54" s="47">
        <f t="shared" si="7"/>
        <v>0</v>
      </c>
      <c r="BE54" s="1">
        <f t="shared" si="8"/>
        <v>0</v>
      </c>
      <c r="BF54" s="1" t="s">
        <v>128</v>
      </c>
      <c r="BG54" s="17">
        <v>24.0</v>
      </c>
      <c r="BH54">
        <f t="shared" si="9"/>
        <v>-32</v>
      </c>
      <c r="BI54" s="68"/>
      <c r="BJ54" s="49">
        <f t="shared" si="10"/>
        <v>24</v>
      </c>
      <c r="BK54" s="51">
        <f t="shared" si="11"/>
        <v>0</v>
      </c>
      <c r="BL54" s="53">
        <f t="shared" si="12"/>
        <v>0</v>
      </c>
      <c r="BM54" s="54">
        <f t="shared" si="13"/>
        <v>56</v>
      </c>
      <c r="BN54" s="55">
        <f t="shared" si="14"/>
        <v>56</v>
      </c>
      <c r="BO54" s="17">
        <f t="shared" si="15"/>
        <v>0</v>
      </c>
      <c r="BP54" s="1" t="s">
        <v>131</v>
      </c>
    </row>
    <row r="55">
      <c r="A55" s="1" t="s">
        <v>132</v>
      </c>
      <c r="B55" s="32"/>
      <c r="C55" s="33">
        <v>4.0</v>
      </c>
      <c r="D55" s="29"/>
      <c r="E55" s="1"/>
      <c r="F55" s="21"/>
      <c r="G55" s="56"/>
      <c r="H55" s="35"/>
      <c r="I55" s="1" t="s">
        <v>132</v>
      </c>
      <c r="J55" s="32"/>
      <c r="K55" s="33"/>
      <c r="L55" s="57"/>
      <c r="M55" s="49"/>
      <c r="N55" s="21"/>
      <c r="O55" s="56"/>
      <c r="P55" s="35"/>
      <c r="Q55" s="1" t="s">
        <v>132</v>
      </c>
      <c r="R55" s="32"/>
      <c r="S55" s="33"/>
      <c r="T55" s="29"/>
      <c r="U55" s="49"/>
      <c r="V55" s="21"/>
      <c r="W55" s="56"/>
      <c r="X55" s="35"/>
      <c r="Y55" s="1" t="s">
        <v>132</v>
      </c>
      <c r="Z55" s="69"/>
      <c r="AA55" s="66"/>
      <c r="AB55" s="8"/>
      <c r="AC55" s="8"/>
      <c r="AD55" s="4"/>
      <c r="AE55" s="39"/>
      <c r="AF55" s="1"/>
      <c r="AG55" s="33"/>
      <c r="AH55" s="67"/>
      <c r="AI55" s="67"/>
      <c r="AJ55" s="21"/>
      <c r="AK55" s="56"/>
      <c r="AL55" s="41"/>
      <c r="AM55" s="33"/>
      <c r="AN55" s="67"/>
      <c r="AO55" s="67"/>
      <c r="AP55" s="21"/>
      <c r="AQ55" s="56"/>
      <c r="AR55" s="41"/>
      <c r="AS55" s="41">
        <v>0.0</v>
      </c>
      <c r="AT55" s="17"/>
      <c r="AU55" s="44">
        <f t="shared" si="1"/>
        <v>0</v>
      </c>
      <c r="AV55" s="44">
        <f t="shared" si="2"/>
        <v>0</v>
      </c>
      <c r="AW55" s="19">
        <f t="shared" si="3"/>
        <v>0</v>
      </c>
      <c r="AX55" s="41"/>
      <c r="AY55" s="17"/>
      <c r="AZ55" s="44">
        <f t="shared" si="4"/>
        <v>0</v>
      </c>
      <c r="BA55" s="44">
        <f t="shared" si="5"/>
        <v>0</v>
      </c>
      <c r="BB55" s="19">
        <f t="shared" si="6"/>
        <v>0</v>
      </c>
      <c r="BC55" s="43"/>
      <c r="BD55" s="47">
        <f t="shared" si="7"/>
        <v>0</v>
      </c>
      <c r="BE55" s="1">
        <f t="shared" si="8"/>
        <v>0</v>
      </c>
      <c r="BF55" s="1" t="s">
        <v>132</v>
      </c>
      <c r="BG55" s="17"/>
      <c r="BH55">
        <f t="shared" si="9"/>
        <v>-4</v>
      </c>
      <c r="BI55" s="48"/>
      <c r="BJ55" s="49">
        <f t="shared" si="10"/>
        <v>0</v>
      </c>
      <c r="BK55" s="51">
        <f t="shared" si="11"/>
        <v>0</v>
      </c>
      <c r="BL55" s="53">
        <f t="shared" si="12"/>
        <v>0</v>
      </c>
      <c r="BM55" s="54">
        <f t="shared" si="13"/>
        <v>4</v>
      </c>
      <c r="BN55" s="55">
        <f t="shared" si="14"/>
        <v>4</v>
      </c>
      <c r="BO55" s="17">
        <f t="shared" si="15"/>
        <v>0</v>
      </c>
    </row>
    <row r="56">
      <c r="A56" s="1" t="s">
        <v>133</v>
      </c>
      <c r="B56" s="32"/>
      <c r="C56" s="33"/>
      <c r="D56" s="29"/>
      <c r="E56" s="1"/>
      <c r="F56" s="21"/>
      <c r="G56" s="56"/>
      <c r="H56" s="35"/>
      <c r="I56" s="1" t="s">
        <v>133</v>
      </c>
      <c r="J56" s="32"/>
      <c r="K56" s="33"/>
      <c r="L56" s="57"/>
      <c r="M56" s="49"/>
      <c r="N56" s="21"/>
      <c r="O56" s="56"/>
      <c r="P56" s="35"/>
      <c r="Q56" s="1" t="s">
        <v>133</v>
      </c>
      <c r="R56" s="32"/>
      <c r="S56" s="33">
        <v>2.0</v>
      </c>
      <c r="T56" s="57"/>
      <c r="U56" s="49"/>
      <c r="V56" s="21"/>
      <c r="W56" s="56"/>
      <c r="X56" s="35"/>
      <c r="Y56" s="1" t="s">
        <v>133</v>
      </c>
      <c r="Z56" s="59"/>
      <c r="AA56" s="66"/>
      <c r="AB56" s="8"/>
      <c r="AC56" s="8"/>
      <c r="AD56" s="4"/>
      <c r="AE56" s="39"/>
      <c r="AF56" s="1"/>
      <c r="AG56" s="33"/>
      <c r="AH56" s="67"/>
      <c r="AI56" s="67"/>
      <c r="AJ56" s="21"/>
      <c r="AK56" s="56"/>
      <c r="AL56" s="41"/>
      <c r="AM56" s="33"/>
      <c r="AN56" s="67"/>
      <c r="AO56" s="67"/>
      <c r="AP56" s="21"/>
      <c r="AQ56" s="56"/>
      <c r="AR56" s="41"/>
      <c r="AS56" s="41">
        <v>0.0</v>
      </c>
      <c r="AT56" s="54"/>
      <c r="AU56" s="44">
        <f t="shared" si="1"/>
        <v>0</v>
      </c>
      <c r="AV56" s="44">
        <f t="shared" si="2"/>
        <v>0</v>
      </c>
      <c r="AW56" s="19">
        <f t="shared" si="3"/>
        <v>0</v>
      </c>
      <c r="AX56" s="41"/>
      <c r="AY56" s="54"/>
      <c r="AZ56" s="44">
        <f t="shared" si="4"/>
        <v>0</v>
      </c>
      <c r="BA56" s="44">
        <f t="shared" si="5"/>
        <v>0</v>
      </c>
      <c r="BB56" s="19">
        <f t="shared" si="6"/>
        <v>0</v>
      </c>
      <c r="BC56" s="43"/>
      <c r="BD56" s="47">
        <f t="shared" si="7"/>
        <v>0</v>
      </c>
      <c r="BE56" s="1">
        <f t="shared" si="8"/>
        <v>0</v>
      </c>
      <c r="BF56" s="1" t="s">
        <v>133</v>
      </c>
      <c r="BG56" s="54"/>
      <c r="BH56">
        <f t="shared" si="9"/>
        <v>-2</v>
      </c>
      <c r="BI56" s="48"/>
      <c r="BJ56" s="49">
        <f t="shared" si="10"/>
        <v>0</v>
      </c>
      <c r="BK56" s="51">
        <f t="shared" si="11"/>
        <v>0</v>
      </c>
      <c r="BL56" s="53">
        <f t="shared" si="12"/>
        <v>0</v>
      </c>
      <c r="BM56" s="54">
        <f t="shared" si="13"/>
        <v>2</v>
      </c>
      <c r="BN56" s="55">
        <f t="shared" si="14"/>
        <v>2</v>
      </c>
      <c r="BO56" s="17">
        <f t="shared" si="15"/>
        <v>0</v>
      </c>
    </row>
    <row r="57">
      <c r="A57" s="1" t="s">
        <v>134</v>
      </c>
      <c r="B57" s="32">
        <v>2.0</v>
      </c>
      <c r="C57" s="33"/>
      <c r="D57" s="29"/>
      <c r="E57" s="1"/>
      <c r="F57" s="21"/>
      <c r="G57" s="56"/>
      <c r="H57" s="35"/>
      <c r="I57" s="1" t="s">
        <v>134</v>
      </c>
      <c r="J57" s="32">
        <v>1.0</v>
      </c>
      <c r="K57" s="33"/>
      <c r="L57" s="57"/>
      <c r="M57" s="49"/>
      <c r="N57" s="21"/>
      <c r="O57" s="56"/>
      <c r="P57" s="35"/>
      <c r="Q57" s="1" t="s">
        <v>134</v>
      </c>
      <c r="R57" s="32">
        <v>2.0</v>
      </c>
      <c r="S57" s="33"/>
      <c r="T57" s="57"/>
      <c r="U57" s="49"/>
      <c r="V57" s="21"/>
      <c r="W57" s="56"/>
      <c r="X57" s="35"/>
      <c r="Y57" s="1" t="s">
        <v>134</v>
      </c>
      <c r="Z57" s="59"/>
      <c r="AA57" s="66"/>
      <c r="AB57" s="8"/>
      <c r="AC57" s="8"/>
      <c r="AD57" s="4"/>
      <c r="AE57" s="39"/>
      <c r="AF57" s="1"/>
      <c r="AG57" s="33"/>
      <c r="AH57" s="67"/>
      <c r="AI57" s="67"/>
      <c r="AJ57" s="21"/>
      <c r="AK57" s="56"/>
      <c r="AL57" s="41"/>
      <c r="AM57" s="33"/>
      <c r="AN57" s="67"/>
      <c r="AO57" s="67"/>
      <c r="AP57" s="21"/>
      <c r="AQ57" s="56"/>
      <c r="AR57" s="41"/>
      <c r="AS57" s="41">
        <v>0.0</v>
      </c>
      <c r="AT57" s="54"/>
      <c r="AU57" s="44">
        <f t="shared" si="1"/>
        <v>0</v>
      </c>
      <c r="AV57" s="44">
        <f t="shared" si="2"/>
        <v>0</v>
      </c>
      <c r="AW57" s="19">
        <f t="shared" si="3"/>
        <v>0</v>
      </c>
      <c r="AX57" s="41"/>
      <c r="AY57" s="54"/>
      <c r="AZ57" s="44">
        <f t="shared" si="4"/>
        <v>0</v>
      </c>
      <c r="BA57" s="44">
        <f t="shared" si="5"/>
        <v>0</v>
      </c>
      <c r="BB57" s="19">
        <f t="shared" si="6"/>
        <v>0</v>
      </c>
      <c r="BC57" s="43"/>
      <c r="BD57" s="47">
        <f t="shared" si="7"/>
        <v>0</v>
      </c>
      <c r="BE57" s="1">
        <f t="shared" si="8"/>
        <v>0</v>
      </c>
      <c r="BF57" s="1" t="s">
        <v>134</v>
      </c>
      <c r="BG57" s="54"/>
      <c r="BH57">
        <f t="shared" si="9"/>
        <v>0</v>
      </c>
      <c r="BI57" s="48"/>
      <c r="BJ57" s="49">
        <f t="shared" si="10"/>
        <v>0</v>
      </c>
      <c r="BK57" s="51">
        <f t="shared" si="11"/>
        <v>0</v>
      </c>
      <c r="BL57" s="53">
        <f t="shared" si="12"/>
        <v>0</v>
      </c>
      <c r="BM57" s="54">
        <f t="shared" si="13"/>
        <v>0</v>
      </c>
      <c r="BN57" s="55">
        <f t="shared" si="14"/>
        <v>0</v>
      </c>
      <c r="BO57" s="17">
        <f t="shared" si="15"/>
        <v>0</v>
      </c>
    </row>
    <row r="58">
      <c r="A58" s="1" t="s">
        <v>135</v>
      </c>
      <c r="B58" s="32" t="s">
        <v>120</v>
      </c>
      <c r="C58" s="33"/>
      <c r="D58" s="29"/>
      <c r="E58" s="1"/>
      <c r="F58" s="21"/>
      <c r="G58" s="56"/>
      <c r="H58" s="35"/>
      <c r="I58" s="1" t="s">
        <v>136</v>
      </c>
      <c r="J58" s="32">
        <v>9.0</v>
      </c>
      <c r="K58" s="33"/>
      <c r="L58" s="29"/>
      <c r="M58" s="43"/>
      <c r="N58" s="21"/>
      <c r="O58" s="56"/>
      <c r="P58" s="35"/>
      <c r="Q58" s="1" t="s">
        <v>135</v>
      </c>
      <c r="R58" s="32">
        <v>36.0</v>
      </c>
      <c r="S58" s="33"/>
      <c r="T58" s="57"/>
      <c r="U58" s="43"/>
      <c r="V58" s="21"/>
      <c r="W58" s="56"/>
      <c r="X58" s="35"/>
      <c r="Y58" s="1" t="s">
        <v>135</v>
      </c>
      <c r="Z58" s="36"/>
      <c r="AA58" s="37"/>
      <c r="AB58" s="4"/>
      <c r="AC58" s="4"/>
      <c r="AD58" s="4"/>
      <c r="AE58" s="39"/>
      <c r="AF58" s="1"/>
      <c r="AG58" s="33"/>
      <c r="AH58" s="60"/>
      <c r="AI58" s="60"/>
      <c r="AJ58" s="21"/>
      <c r="AK58" s="56"/>
      <c r="AL58" s="41"/>
      <c r="AM58" s="33"/>
      <c r="AN58" s="60"/>
      <c r="AO58" s="60"/>
      <c r="AP58" s="21"/>
      <c r="AQ58" s="56"/>
      <c r="AR58" s="41"/>
      <c r="AS58" s="41">
        <v>0.0</v>
      </c>
      <c r="AT58" s="17"/>
      <c r="AU58" s="44">
        <f t="shared" si="1"/>
        <v>0</v>
      </c>
      <c r="AV58" s="44">
        <f t="shared" si="2"/>
        <v>0</v>
      </c>
      <c r="AW58" s="19">
        <f t="shared" si="3"/>
        <v>0</v>
      </c>
      <c r="AX58" s="41"/>
      <c r="AY58" s="17"/>
      <c r="AZ58" s="44">
        <f t="shared" si="4"/>
        <v>0</v>
      </c>
      <c r="BA58" s="44">
        <f t="shared" si="5"/>
        <v>0</v>
      </c>
      <c r="BB58" s="19">
        <f t="shared" si="6"/>
        <v>0</v>
      </c>
      <c r="BC58" s="43">
        <v>550.0</v>
      </c>
      <c r="BD58" s="47">
        <f t="shared" si="7"/>
        <v>0</v>
      </c>
      <c r="BE58" s="1">
        <f t="shared" si="8"/>
        <v>550</v>
      </c>
      <c r="BF58" s="1" t="s">
        <v>135</v>
      </c>
      <c r="BG58" s="17"/>
      <c r="BH58">
        <f t="shared" si="9"/>
        <v>0</v>
      </c>
      <c r="BI58" s="68"/>
      <c r="BJ58" s="49">
        <f t="shared" si="10"/>
        <v>0</v>
      </c>
      <c r="BK58" s="51">
        <f t="shared" si="11"/>
        <v>0</v>
      </c>
      <c r="BL58" s="53">
        <f t="shared" si="12"/>
        <v>550</v>
      </c>
      <c r="BM58" s="54">
        <f t="shared" si="13"/>
        <v>0</v>
      </c>
      <c r="BN58" s="55">
        <f t="shared" si="14"/>
        <v>0</v>
      </c>
      <c r="BO58" s="17">
        <f t="shared" si="15"/>
        <v>550</v>
      </c>
      <c r="BP58" s="1"/>
      <c r="BQ58" s="1"/>
    </row>
    <row r="59">
      <c r="A59" s="1" t="s">
        <v>137</v>
      </c>
      <c r="B59" s="32"/>
      <c r="C59" s="33">
        <v>4.0</v>
      </c>
      <c r="D59" s="29"/>
      <c r="E59" s="1"/>
      <c r="F59" s="21"/>
      <c r="G59" s="56"/>
      <c r="H59" s="35"/>
      <c r="I59" s="1" t="s">
        <v>137</v>
      </c>
      <c r="J59" s="32"/>
      <c r="K59" s="33">
        <v>1.0</v>
      </c>
      <c r="L59" s="57"/>
      <c r="M59" s="49"/>
      <c r="N59" s="21"/>
      <c r="O59" s="56"/>
      <c r="P59" s="35"/>
      <c r="Q59" s="1" t="s">
        <v>137</v>
      </c>
      <c r="R59" s="32"/>
      <c r="S59" s="33">
        <v>2.0</v>
      </c>
      <c r="T59" s="29"/>
      <c r="U59" s="43"/>
      <c r="V59" s="21"/>
      <c r="W59" s="56"/>
      <c r="X59" s="35"/>
      <c r="Y59" s="1" t="s">
        <v>137</v>
      </c>
      <c r="Z59" s="59"/>
      <c r="AA59" s="37"/>
      <c r="AB59" s="8"/>
      <c r="AC59" s="8"/>
      <c r="AD59" s="4"/>
      <c r="AE59" s="39"/>
      <c r="AF59" s="1"/>
      <c r="AG59" s="33"/>
      <c r="AH59" s="67"/>
      <c r="AI59" s="67"/>
      <c r="AJ59" s="21"/>
      <c r="AK59" s="56"/>
      <c r="AL59" s="41"/>
      <c r="AM59" s="33"/>
      <c r="AN59" s="67"/>
      <c r="AO59" s="67"/>
      <c r="AP59" s="21"/>
      <c r="AQ59" s="56"/>
      <c r="AR59" s="41"/>
      <c r="AS59" s="41">
        <v>0.0</v>
      </c>
      <c r="AT59" s="54"/>
      <c r="AU59" s="44">
        <f t="shared" si="1"/>
        <v>0</v>
      </c>
      <c r="AV59" s="44">
        <f t="shared" si="2"/>
        <v>0</v>
      </c>
      <c r="AW59" s="19">
        <f t="shared" si="3"/>
        <v>0</v>
      </c>
      <c r="AX59" s="41"/>
      <c r="AY59" s="54"/>
      <c r="AZ59" s="44">
        <f t="shared" si="4"/>
        <v>0</v>
      </c>
      <c r="BA59" s="44">
        <f t="shared" si="5"/>
        <v>0</v>
      </c>
      <c r="BB59" s="19">
        <f t="shared" si="6"/>
        <v>0</v>
      </c>
      <c r="BC59" s="43"/>
      <c r="BD59" s="47">
        <f t="shared" si="7"/>
        <v>0</v>
      </c>
      <c r="BE59" s="1">
        <f t="shared" si="8"/>
        <v>0</v>
      </c>
      <c r="BF59" s="1" t="s">
        <v>137</v>
      </c>
      <c r="BG59" s="17"/>
      <c r="BH59">
        <f t="shared" si="9"/>
        <v>-7</v>
      </c>
      <c r="BI59" s="48"/>
      <c r="BJ59" s="49">
        <f t="shared" si="10"/>
        <v>0</v>
      </c>
      <c r="BK59" s="51">
        <f t="shared" si="11"/>
        <v>0</v>
      </c>
      <c r="BL59" s="53">
        <f t="shared" si="12"/>
        <v>0</v>
      </c>
      <c r="BM59" s="54">
        <f t="shared" si="13"/>
        <v>7</v>
      </c>
      <c r="BN59" s="55">
        <f t="shared" si="14"/>
        <v>7</v>
      </c>
      <c r="BO59" s="17">
        <f t="shared" si="15"/>
        <v>0</v>
      </c>
      <c r="BQ59" s="1"/>
    </row>
    <row r="60">
      <c r="A60" s="1" t="s">
        <v>138</v>
      </c>
      <c r="B60" s="32"/>
      <c r="C60" s="33">
        <v>1.0</v>
      </c>
      <c r="D60" s="29"/>
      <c r="E60" s="1"/>
      <c r="F60" s="21"/>
      <c r="G60" s="56"/>
      <c r="H60" s="35"/>
      <c r="I60" s="1" t="s">
        <v>138</v>
      </c>
      <c r="J60" s="32"/>
      <c r="K60" s="33">
        <v>1.0</v>
      </c>
      <c r="L60" s="57"/>
      <c r="M60" s="49"/>
      <c r="N60" s="21"/>
      <c r="O60" s="56"/>
      <c r="P60" s="35"/>
      <c r="Q60" s="1" t="s">
        <v>138</v>
      </c>
      <c r="R60" s="32"/>
      <c r="S60" s="33"/>
      <c r="T60" s="57"/>
      <c r="U60" s="49"/>
      <c r="V60" s="21"/>
      <c r="W60" s="56"/>
      <c r="X60" s="35"/>
      <c r="Y60" s="1" t="s">
        <v>138</v>
      </c>
      <c r="Z60" s="59"/>
      <c r="AA60" s="37"/>
      <c r="AB60" s="8"/>
      <c r="AC60" s="8"/>
      <c r="AD60" s="4"/>
      <c r="AE60" s="39"/>
      <c r="AF60" s="1"/>
      <c r="AG60" s="33"/>
      <c r="AH60" s="67"/>
      <c r="AI60" s="67"/>
      <c r="AJ60" s="21"/>
      <c r="AK60" s="56"/>
      <c r="AL60" s="41"/>
      <c r="AM60" s="33"/>
      <c r="AN60" s="67"/>
      <c r="AO60" s="67"/>
      <c r="AP60" s="21"/>
      <c r="AQ60" s="56"/>
      <c r="AR60" s="41"/>
      <c r="AS60" s="41">
        <v>0.0</v>
      </c>
      <c r="AT60" s="54"/>
      <c r="AU60" s="44">
        <f t="shared" si="1"/>
        <v>0</v>
      </c>
      <c r="AV60" s="44">
        <f t="shared" si="2"/>
        <v>0</v>
      </c>
      <c r="AW60" s="19">
        <f t="shared" si="3"/>
        <v>0</v>
      </c>
      <c r="AX60" s="41"/>
      <c r="AY60" s="54"/>
      <c r="AZ60" s="44">
        <f t="shared" si="4"/>
        <v>0</v>
      </c>
      <c r="BA60" s="44">
        <f t="shared" si="5"/>
        <v>0</v>
      </c>
      <c r="BB60" s="19">
        <f t="shared" si="6"/>
        <v>0</v>
      </c>
      <c r="BC60" s="43"/>
      <c r="BD60" s="47">
        <f t="shared" si="7"/>
        <v>0</v>
      </c>
      <c r="BE60" s="1">
        <f t="shared" si="8"/>
        <v>0</v>
      </c>
      <c r="BF60" s="1" t="s">
        <v>138</v>
      </c>
      <c r="BG60" s="17"/>
      <c r="BH60">
        <f t="shared" si="9"/>
        <v>-2</v>
      </c>
      <c r="BI60" s="48"/>
      <c r="BJ60" s="49">
        <f t="shared" si="10"/>
        <v>0</v>
      </c>
      <c r="BK60" s="51">
        <f t="shared" si="11"/>
        <v>0</v>
      </c>
      <c r="BL60" s="53">
        <f t="shared" si="12"/>
        <v>0</v>
      </c>
      <c r="BM60" s="54">
        <f t="shared" si="13"/>
        <v>2</v>
      </c>
      <c r="BN60" s="55">
        <f t="shared" si="14"/>
        <v>2</v>
      </c>
      <c r="BO60" s="17">
        <f t="shared" si="15"/>
        <v>0</v>
      </c>
    </row>
    <row r="61">
      <c r="A61" s="1" t="s">
        <v>139</v>
      </c>
      <c r="B61" s="32"/>
      <c r="C61" s="33">
        <v>1.0</v>
      </c>
      <c r="D61" s="29"/>
      <c r="E61" s="1"/>
      <c r="F61" s="21"/>
      <c r="G61" s="56"/>
      <c r="H61" s="35"/>
      <c r="I61" s="1" t="s">
        <v>139</v>
      </c>
      <c r="J61" s="32"/>
      <c r="K61" s="33">
        <v>2.0</v>
      </c>
      <c r="L61" s="57"/>
      <c r="M61" s="49"/>
      <c r="N61" s="21"/>
      <c r="O61" s="56"/>
      <c r="P61" s="35"/>
      <c r="Q61" s="1" t="s">
        <v>139</v>
      </c>
      <c r="R61" s="61"/>
      <c r="S61" s="33">
        <v>5.0</v>
      </c>
      <c r="T61" s="57"/>
      <c r="U61" s="49"/>
      <c r="V61" s="21"/>
      <c r="W61" s="56"/>
      <c r="X61" s="35"/>
      <c r="Y61" s="1" t="s">
        <v>139</v>
      </c>
      <c r="Z61" s="59"/>
      <c r="AA61" s="37"/>
      <c r="AB61" s="8"/>
      <c r="AC61" s="8"/>
      <c r="AD61" s="4"/>
      <c r="AE61" s="39"/>
      <c r="AF61" s="1"/>
      <c r="AG61" s="33"/>
      <c r="AH61" s="67"/>
      <c r="AI61" s="67"/>
      <c r="AJ61" s="21"/>
      <c r="AK61" s="56"/>
      <c r="AL61" s="41"/>
      <c r="AM61" s="33"/>
      <c r="AN61" s="67"/>
      <c r="AO61" s="67"/>
      <c r="AP61" s="21"/>
      <c r="AQ61" s="56"/>
      <c r="AR61" s="41"/>
      <c r="AS61" s="41">
        <v>0.0</v>
      </c>
      <c r="AT61" s="54"/>
      <c r="AU61" s="44">
        <f t="shared" si="1"/>
        <v>0</v>
      </c>
      <c r="AV61" s="44">
        <f t="shared" si="2"/>
        <v>0</v>
      </c>
      <c r="AW61" s="19">
        <f t="shared" si="3"/>
        <v>0</v>
      </c>
      <c r="AX61" s="41"/>
      <c r="AY61" s="54"/>
      <c r="AZ61" s="44">
        <f t="shared" si="4"/>
        <v>0</v>
      </c>
      <c r="BA61" s="44">
        <f t="shared" si="5"/>
        <v>0</v>
      </c>
      <c r="BB61" s="19">
        <f t="shared" si="6"/>
        <v>0</v>
      </c>
      <c r="BC61" s="43"/>
      <c r="BD61" s="47">
        <f t="shared" si="7"/>
        <v>0</v>
      </c>
      <c r="BE61" s="1">
        <f t="shared" si="8"/>
        <v>0</v>
      </c>
      <c r="BF61" s="1" t="s">
        <v>139</v>
      </c>
      <c r="BG61" s="17"/>
      <c r="BH61">
        <f t="shared" si="9"/>
        <v>-8</v>
      </c>
      <c r="BI61" s="48"/>
      <c r="BJ61" s="49">
        <f t="shared" si="10"/>
        <v>0</v>
      </c>
      <c r="BK61" s="51">
        <f t="shared" si="11"/>
        <v>0</v>
      </c>
      <c r="BL61" s="53">
        <f t="shared" si="12"/>
        <v>0</v>
      </c>
      <c r="BM61" s="54">
        <f t="shared" si="13"/>
        <v>8</v>
      </c>
      <c r="BN61" s="55">
        <f t="shared" si="14"/>
        <v>8</v>
      </c>
      <c r="BO61" s="17">
        <f t="shared" si="15"/>
        <v>0</v>
      </c>
      <c r="BP61" s="1"/>
    </row>
    <row r="62">
      <c r="A62" s="1" t="s">
        <v>140</v>
      </c>
      <c r="B62" s="32">
        <v>1.0</v>
      </c>
      <c r="C62" s="33"/>
      <c r="D62" s="29"/>
      <c r="E62" s="1"/>
      <c r="F62" s="21"/>
      <c r="G62" s="56"/>
      <c r="H62" s="35"/>
      <c r="I62" s="1" t="s">
        <v>140</v>
      </c>
      <c r="J62" s="32"/>
      <c r="K62" s="33"/>
      <c r="L62" s="57"/>
      <c r="M62" s="49"/>
      <c r="N62" s="21"/>
      <c r="O62" s="56"/>
      <c r="P62" s="35"/>
      <c r="Q62" s="1" t="s">
        <v>140</v>
      </c>
      <c r="R62" s="32">
        <v>1.0</v>
      </c>
      <c r="S62" s="33"/>
      <c r="T62" s="57"/>
      <c r="U62" s="43"/>
      <c r="V62" s="21"/>
      <c r="W62" s="56"/>
      <c r="X62" s="35"/>
      <c r="Y62" s="1" t="s">
        <v>140</v>
      </c>
      <c r="Z62" s="59"/>
      <c r="AA62" s="37"/>
      <c r="AB62" s="8"/>
      <c r="AC62" s="8"/>
      <c r="AD62" s="4"/>
      <c r="AE62" s="39"/>
      <c r="AF62" s="1"/>
      <c r="AG62" s="33"/>
      <c r="AH62" s="67"/>
      <c r="AI62" s="67"/>
      <c r="AJ62" s="21"/>
      <c r="AK62" s="56"/>
      <c r="AL62" s="41"/>
      <c r="AM62" s="33"/>
      <c r="AN62" s="67"/>
      <c r="AO62" s="67"/>
      <c r="AP62" s="21"/>
      <c r="AQ62" s="56"/>
      <c r="AR62" s="41"/>
      <c r="AS62" s="41">
        <v>0.0</v>
      </c>
      <c r="AT62" s="54"/>
      <c r="AU62" s="44">
        <f t="shared" si="1"/>
        <v>0</v>
      </c>
      <c r="AV62" s="44">
        <f t="shared" si="2"/>
        <v>0</v>
      </c>
      <c r="AW62" s="19">
        <f t="shared" si="3"/>
        <v>0</v>
      </c>
      <c r="AX62" s="41"/>
      <c r="AY62" s="54"/>
      <c r="AZ62" s="44">
        <f t="shared" si="4"/>
        <v>0</v>
      </c>
      <c r="BA62" s="44">
        <f t="shared" si="5"/>
        <v>0</v>
      </c>
      <c r="BB62" s="19">
        <f t="shared" si="6"/>
        <v>0</v>
      </c>
      <c r="BC62" s="43"/>
      <c r="BD62" s="47">
        <f t="shared" si="7"/>
        <v>0</v>
      </c>
      <c r="BE62" s="1">
        <f t="shared" si="8"/>
        <v>0</v>
      </c>
      <c r="BF62" s="1" t="s">
        <v>140</v>
      </c>
      <c r="BG62" s="17"/>
      <c r="BH62">
        <f t="shared" si="9"/>
        <v>0</v>
      </c>
      <c r="BI62" s="48"/>
      <c r="BJ62" s="49">
        <f t="shared" si="10"/>
        <v>0</v>
      </c>
      <c r="BK62" s="51">
        <f t="shared" si="11"/>
        <v>0</v>
      </c>
      <c r="BL62" s="53">
        <f t="shared" si="12"/>
        <v>0</v>
      </c>
      <c r="BM62" s="54">
        <f t="shared" si="13"/>
        <v>0</v>
      </c>
      <c r="BN62" s="55">
        <f t="shared" si="14"/>
        <v>0</v>
      </c>
      <c r="BO62" s="17">
        <f t="shared" si="15"/>
        <v>0</v>
      </c>
      <c r="BP62" s="1"/>
    </row>
    <row r="63">
      <c r="A63" s="1" t="s">
        <v>141</v>
      </c>
      <c r="B63" s="32">
        <v>11.0</v>
      </c>
      <c r="C63" s="33">
        <v>16.0</v>
      </c>
      <c r="D63" s="29"/>
      <c r="E63" s="1">
        <v>20.0</v>
      </c>
      <c r="F63" s="21"/>
      <c r="G63" s="56"/>
      <c r="H63" s="35">
        <v>20.0</v>
      </c>
      <c r="I63" s="1" t="s">
        <v>141</v>
      </c>
      <c r="J63" s="32">
        <v>16.0</v>
      </c>
      <c r="K63" s="33"/>
      <c r="L63" s="57"/>
      <c r="M63" s="49"/>
      <c r="N63" s="21"/>
      <c r="O63" s="56"/>
      <c r="P63" s="35"/>
      <c r="Q63" s="1" t="s">
        <v>141</v>
      </c>
      <c r="R63" s="32">
        <v>10.0</v>
      </c>
      <c r="S63" s="33">
        <v>20.0</v>
      </c>
      <c r="T63" s="57"/>
      <c r="U63" s="43">
        <v>21.0</v>
      </c>
      <c r="V63" s="21"/>
      <c r="W63" s="56"/>
      <c r="X63" s="35">
        <v>21.0</v>
      </c>
      <c r="Y63" s="1" t="s">
        <v>141</v>
      </c>
      <c r="Z63" s="58">
        <v>13.0</v>
      </c>
      <c r="AA63" s="63"/>
      <c r="AB63" s="4"/>
      <c r="AC63" s="71"/>
      <c r="AD63" s="4"/>
      <c r="AE63" s="39"/>
      <c r="AF63" s="1"/>
      <c r="AG63" s="33"/>
      <c r="AH63" s="67"/>
      <c r="AI63" s="67"/>
      <c r="AJ63" s="21"/>
      <c r="AK63" s="56"/>
      <c r="AL63" s="41"/>
      <c r="AM63" s="33"/>
      <c r="AN63" s="67"/>
      <c r="AO63" s="67"/>
      <c r="AP63" s="21"/>
      <c r="AQ63" s="56"/>
      <c r="AR63" s="41"/>
      <c r="AS63" s="41">
        <v>0.0</v>
      </c>
      <c r="AT63" s="54"/>
      <c r="AU63" s="44">
        <f t="shared" si="1"/>
        <v>0</v>
      </c>
      <c r="AV63" s="44">
        <f t="shared" si="2"/>
        <v>0</v>
      </c>
      <c r="AW63" s="19">
        <f t="shared" si="3"/>
        <v>0</v>
      </c>
      <c r="AX63" s="41"/>
      <c r="AY63" s="54"/>
      <c r="AZ63" s="44">
        <f t="shared" si="4"/>
        <v>0</v>
      </c>
      <c r="BA63" s="44">
        <f t="shared" si="5"/>
        <v>0</v>
      </c>
      <c r="BB63" s="19">
        <f t="shared" si="6"/>
        <v>0</v>
      </c>
      <c r="BC63" s="43">
        <v>101.0</v>
      </c>
      <c r="BD63" s="47">
        <f t="shared" si="7"/>
        <v>41</v>
      </c>
      <c r="BE63" s="1">
        <f t="shared" si="8"/>
        <v>60</v>
      </c>
      <c r="BF63" s="1" t="s">
        <v>141</v>
      </c>
      <c r="BG63" s="17"/>
      <c r="BH63">
        <f t="shared" si="9"/>
        <v>0</v>
      </c>
      <c r="BI63" s="48"/>
      <c r="BJ63" s="49">
        <f t="shared" si="10"/>
        <v>0</v>
      </c>
      <c r="BK63" s="51">
        <f t="shared" si="11"/>
        <v>0</v>
      </c>
      <c r="BL63" s="53">
        <f t="shared" si="12"/>
        <v>60</v>
      </c>
      <c r="BM63" s="54">
        <f t="shared" si="13"/>
        <v>36</v>
      </c>
      <c r="BN63" s="55">
        <f t="shared" si="14"/>
        <v>0</v>
      </c>
      <c r="BO63" s="17">
        <f t="shared" si="15"/>
        <v>60</v>
      </c>
    </row>
    <row r="64">
      <c r="A64" s="1" t="s">
        <v>142</v>
      </c>
      <c r="B64" s="32"/>
      <c r="C64" s="33"/>
      <c r="D64" s="29"/>
      <c r="E64" s="1"/>
      <c r="F64" s="21"/>
      <c r="G64" s="56"/>
      <c r="H64" s="35"/>
      <c r="I64" s="1" t="s">
        <v>142</v>
      </c>
      <c r="J64" s="32"/>
      <c r="K64" s="33"/>
      <c r="L64" s="57"/>
      <c r="M64" s="49"/>
      <c r="N64" s="21"/>
      <c r="O64" s="56"/>
      <c r="P64" s="35"/>
      <c r="Q64" s="1" t="s">
        <v>142</v>
      </c>
      <c r="R64" s="32"/>
      <c r="S64" s="33"/>
      <c r="T64" s="57"/>
      <c r="U64" s="43"/>
      <c r="V64" s="21"/>
      <c r="W64" s="56"/>
      <c r="X64" s="35"/>
      <c r="Y64" s="1" t="s">
        <v>142</v>
      </c>
      <c r="Z64" s="69"/>
      <c r="AA64" s="66"/>
      <c r="AB64" s="8"/>
      <c r="AC64" s="8"/>
      <c r="AD64" s="4"/>
      <c r="AE64" s="39"/>
      <c r="AF64" s="1"/>
      <c r="AG64" s="33"/>
      <c r="AH64" s="67"/>
      <c r="AI64" s="67"/>
      <c r="AJ64" s="21"/>
      <c r="AK64" s="56"/>
      <c r="AL64" s="41"/>
      <c r="AM64" s="33"/>
      <c r="AN64" s="67"/>
      <c r="AO64" s="67"/>
      <c r="AP64" s="21"/>
      <c r="AQ64" s="56"/>
      <c r="AR64" s="41"/>
      <c r="AS64" s="41">
        <v>0.0</v>
      </c>
      <c r="AT64" s="54"/>
      <c r="AU64" s="44">
        <f t="shared" si="1"/>
        <v>0</v>
      </c>
      <c r="AV64" s="44">
        <f t="shared" si="2"/>
        <v>0</v>
      </c>
      <c r="AW64" s="19">
        <f t="shared" si="3"/>
        <v>0</v>
      </c>
      <c r="AX64" s="41"/>
      <c r="AY64" s="54"/>
      <c r="AZ64" s="44">
        <f t="shared" si="4"/>
        <v>0</v>
      </c>
      <c r="BA64" s="44">
        <f t="shared" si="5"/>
        <v>0</v>
      </c>
      <c r="BB64" s="19">
        <f t="shared" si="6"/>
        <v>0</v>
      </c>
      <c r="BC64" s="43"/>
      <c r="BD64" s="47">
        <f t="shared" si="7"/>
        <v>0</v>
      </c>
      <c r="BE64" s="1">
        <f t="shared" si="8"/>
        <v>0</v>
      </c>
      <c r="BF64" s="1" t="s">
        <v>142</v>
      </c>
      <c r="BG64" s="54"/>
      <c r="BH64">
        <f t="shared" si="9"/>
        <v>0</v>
      </c>
      <c r="BI64" s="48"/>
      <c r="BJ64" s="49">
        <f t="shared" si="10"/>
        <v>0</v>
      </c>
      <c r="BK64" s="51">
        <f t="shared" si="11"/>
        <v>0</v>
      </c>
      <c r="BL64" s="53">
        <f t="shared" si="12"/>
        <v>0</v>
      </c>
      <c r="BM64" s="54">
        <f t="shared" si="13"/>
        <v>0</v>
      </c>
      <c r="BN64" s="55">
        <f t="shared" si="14"/>
        <v>0</v>
      </c>
      <c r="BO64" s="17">
        <f t="shared" si="15"/>
        <v>0</v>
      </c>
    </row>
    <row r="65">
      <c r="A65" s="1" t="s">
        <v>143</v>
      </c>
      <c r="B65" s="32">
        <v>8.0</v>
      </c>
      <c r="C65" s="33"/>
      <c r="D65" s="29"/>
      <c r="E65" s="1"/>
      <c r="F65" s="21"/>
      <c r="G65" s="56"/>
      <c r="H65" s="35"/>
      <c r="I65" s="1" t="s">
        <v>143</v>
      </c>
      <c r="J65" s="32">
        <v>2.0</v>
      </c>
      <c r="K65" s="33"/>
      <c r="L65" s="57"/>
      <c r="M65" s="43"/>
      <c r="N65" s="21"/>
      <c r="O65" s="56"/>
      <c r="P65" s="35"/>
      <c r="Q65" s="1" t="s">
        <v>143</v>
      </c>
      <c r="R65" s="32">
        <v>1.0</v>
      </c>
      <c r="S65" s="33">
        <v>2.0</v>
      </c>
      <c r="T65" s="57"/>
      <c r="U65" s="43"/>
      <c r="V65" s="21"/>
      <c r="W65" s="56"/>
      <c r="X65" s="35"/>
      <c r="Y65" s="1" t="s">
        <v>143</v>
      </c>
      <c r="Z65" s="59"/>
      <c r="AA65" s="37"/>
      <c r="AB65" s="8"/>
      <c r="AC65" s="8"/>
      <c r="AD65" s="4"/>
      <c r="AE65" s="39"/>
      <c r="AF65" s="1"/>
      <c r="AG65" s="33"/>
      <c r="AH65" s="67"/>
      <c r="AI65" s="67"/>
      <c r="AJ65" s="21"/>
      <c r="AK65" s="56"/>
      <c r="AL65" s="41"/>
      <c r="AM65" s="33"/>
      <c r="AN65" s="67"/>
      <c r="AO65" s="67"/>
      <c r="AP65" s="21"/>
      <c r="AQ65" s="56"/>
      <c r="AR65" s="41"/>
      <c r="AS65" s="41">
        <v>0.0</v>
      </c>
      <c r="AT65" s="54"/>
      <c r="AU65" s="44">
        <f t="shared" si="1"/>
        <v>0</v>
      </c>
      <c r="AV65" s="44">
        <f t="shared" si="2"/>
        <v>0</v>
      </c>
      <c r="AW65" s="19">
        <f t="shared" si="3"/>
        <v>0</v>
      </c>
      <c r="AX65" s="41"/>
      <c r="AY65" s="54"/>
      <c r="AZ65" s="44">
        <f t="shared" si="4"/>
        <v>0</v>
      </c>
      <c r="BA65" s="44">
        <f t="shared" si="5"/>
        <v>0</v>
      </c>
      <c r="BB65" s="19">
        <f t="shared" si="6"/>
        <v>0</v>
      </c>
      <c r="BC65" s="43"/>
      <c r="BD65" s="47">
        <f t="shared" si="7"/>
        <v>0</v>
      </c>
      <c r="BE65" s="1">
        <f t="shared" si="8"/>
        <v>0</v>
      </c>
      <c r="BF65" s="1" t="s">
        <v>143</v>
      </c>
      <c r="BG65" s="54"/>
      <c r="BH65">
        <f t="shared" si="9"/>
        <v>-2</v>
      </c>
      <c r="BI65" s="48"/>
      <c r="BJ65" s="49">
        <f t="shared" si="10"/>
        <v>0</v>
      </c>
      <c r="BK65" s="51">
        <f t="shared" si="11"/>
        <v>0</v>
      </c>
      <c r="BL65" s="53">
        <f t="shared" si="12"/>
        <v>0</v>
      </c>
      <c r="BM65" s="54">
        <f t="shared" si="13"/>
        <v>2</v>
      </c>
      <c r="BN65" s="55">
        <f t="shared" si="14"/>
        <v>2</v>
      </c>
      <c r="BO65" s="17">
        <f t="shared" si="15"/>
        <v>0</v>
      </c>
    </row>
    <row r="66">
      <c r="A66" s="1" t="s">
        <v>146</v>
      </c>
      <c r="B66" s="32"/>
      <c r="C66" s="33">
        <v>8.0</v>
      </c>
      <c r="D66" s="29"/>
      <c r="E66" s="1"/>
      <c r="F66" s="21"/>
      <c r="G66" s="56"/>
      <c r="H66" s="35"/>
      <c r="I66" s="1" t="s">
        <v>146</v>
      </c>
      <c r="J66" s="32"/>
      <c r="K66" s="33">
        <v>6.0</v>
      </c>
      <c r="L66" s="57"/>
      <c r="M66" s="49"/>
      <c r="N66" s="21"/>
      <c r="O66" s="56"/>
      <c r="P66" s="35"/>
      <c r="Q66" s="1" t="s">
        <v>146</v>
      </c>
      <c r="R66" s="32"/>
      <c r="S66" s="33">
        <v>4.0</v>
      </c>
      <c r="T66" s="57"/>
      <c r="U66" s="43"/>
      <c r="V66" s="21"/>
      <c r="W66" s="56"/>
      <c r="X66" s="35"/>
      <c r="Y66" s="1" t="s">
        <v>146</v>
      </c>
      <c r="Z66" s="36"/>
      <c r="AA66" s="37"/>
      <c r="AB66" s="8"/>
      <c r="AC66" s="8"/>
      <c r="AD66" s="4"/>
      <c r="AE66" s="39"/>
      <c r="AF66" s="1"/>
      <c r="AG66" s="33"/>
      <c r="AH66" s="60"/>
      <c r="AI66" s="60"/>
      <c r="AJ66" s="21"/>
      <c r="AK66" s="56"/>
      <c r="AL66" s="41"/>
      <c r="AM66" s="33"/>
      <c r="AN66" s="60"/>
      <c r="AO66" s="60"/>
      <c r="AP66" s="21"/>
      <c r="AQ66" s="56"/>
      <c r="AR66" s="41"/>
      <c r="AS66" s="41">
        <v>0.0</v>
      </c>
      <c r="AT66" s="17"/>
      <c r="AU66" s="44">
        <f t="shared" si="1"/>
        <v>0</v>
      </c>
      <c r="AV66" s="44">
        <f t="shared" si="2"/>
        <v>0</v>
      </c>
      <c r="AW66" s="19">
        <f t="shared" si="3"/>
        <v>0</v>
      </c>
      <c r="AX66" s="41"/>
      <c r="AY66" s="17"/>
      <c r="AZ66" s="44">
        <f t="shared" si="4"/>
        <v>0</v>
      </c>
      <c r="BA66" s="44">
        <f t="shared" si="5"/>
        <v>0</v>
      </c>
      <c r="BB66" s="19">
        <f t="shared" si="6"/>
        <v>0</v>
      </c>
      <c r="BC66" s="43"/>
      <c r="BD66" s="47">
        <f t="shared" si="7"/>
        <v>0</v>
      </c>
      <c r="BE66" s="1">
        <f t="shared" si="8"/>
        <v>0</v>
      </c>
      <c r="BF66" s="1" t="s">
        <v>146</v>
      </c>
      <c r="BG66" s="17"/>
      <c r="BH66">
        <f t="shared" si="9"/>
        <v>-18</v>
      </c>
      <c r="BI66" s="48"/>
      <c r="BJ66" s="49">
        <f t="shared" si="10"/>
        <v>0</v>
      </c>
      <c r="BK66" s="51">
        <f t="shared" si="11"/>
        <v>0</v>
      </c>
      <c r="BL66" s="53">
        <f t="shared" si="12"/>
        <v>0</v>
      </c>
      <c r="BM66" s="54">
        <f t="shared" si="13"/>
        <v>18</v>
      </c>
      <c r="BN66" s="55">
        <f t="shared" si="14"/>
        <v>18</v>
      </c>
      <c r="BO66" s="17">
        <f t="shared" si="15"/>
        <v>0</v>
      </c>
      <c r="BP66" s="1"/>
    </row>
    <row r="67">
      <c r="A67" s="1" t="s">
        <v>147</v>
      </c>
      <c r="B67" s="32"/>
      <c r="C67" s="33">
        <v>4.0</v>
      </c>
      <c r="D67" s="29"/>
      <c r="E67" s="1"/>
      <c r="F67" s="21"/>
      <c r="G67" s="56"/>
      <c r="H67" s="35"/>
      <c r="I67" s="1" t="s">
        <v>147</v>
      </c>
      <c r="J67" s="32"/>
      <c r="K67" s="33">
        <v>1.0</v>
      </c>
      <c r="L67" s="57"/>
      <c r="M67" s="49"/>
      <c r="N67" s="21"/>
      <c r="O67" s="56"/>
      <c r="P67" s="35"/>
      <c r="Q67" s="1" t="s">
        <v>147</v>
      </c>
      <c r="R67" s="32"/>
      <c r="S67" s="33"/>
      <c r="T67" s="29"/>
      <c r="U67" s="43"/>
      <c r="V67" s="21"/>
      <c r="W67" s="56"/>
      <c r="X67" s="35"/>
      <c r="Y67" s="1" t="s">
        <v>147</v>
      </c>
      <c r="Z67" s="59"/>
      <c r="AA67" s="37"/>
      <c r="AB67" s="8"/>
      <c r="AC67" s="8"/>
      <c r="AD67" s="4"/>
      <c r="AE67" s="39"/>
      <c r="AF67" s="1"/>
      <c r="AG67" s="33"/>
      <c r="AH67" s="60"/>
      <c r="AI67" s="60"/>
      <c r="AJ67" s="21"/>
      <c r="AK67" s="56"/>
      <c r="AL67" s="41"/>
      <c r="AM67" s="33"/>
      <c r="AN67" s="60"/>
      <c r="AO67" s="60"/>
      <c r="AP67" s="21"/>
      <c r="AQ67" s="56"/>
      <c r="AR67" s="41"/>
      <c r="AS67" s="41">
        <v>0.0</v>
      </c>
      <c r="AT67" s="17"/>
      <c r="AU67" s="44">
        <f t="shared" si="1"/>
        <v>0</v>
      </c>
      <c r="AV67" s="44">
        <f t="shared" si="2"/>
        <v>0</v>
      </c>
      <c r="AW67" s="19">
        <f t="shared" si="3"/>
        <v>0</v>
      </c>
      <c r="AX67" s="41"/>
      <c r="AY67" s="17"/>
      <c r="AZ67" s="44">
        <f t="shared" si="4"/>
        <v>0</v>
      </c>
      <c r="BA67" s="44">
        <f t="shared" si="5"/>
        <v>0</v>
      </c>
      <c r="BB67" s="19">
        <f t="shared" si="6"/>
        <v>0</v>
      </c>
      <c r="BC67" s="43"/>
      <c r="BD67" s="47">
        <f t="shared" si="7"/>
        <v>0</v>
      </c>
      <c r="BE67" s="1">
        <f t="shared" si="8"/>
        <v>0</v>
      </c>
      <c r="BF67" s="1" t="s">
        <v>147</v>
      </c>
      <c r="BG67" s="17"/>
      <c r="BH67">
        <f t="shared" si="9"/>
        <v>-5</v>
      </c>
      <c r="BI67" s="48"/>
      <c r="BJ67" s="49">
        <f t="shared" si="10"/>
        <v>0</v>
      </c>
      <c r="BK67" s="51">
        <f t="shared" si="11"/>
        <v>0</v>
      </c>
      <c r="BL67" s="53">
        <f t="shared" si="12"/>
        <v>0</v>
      </c>
      <c r="BM67" s="54">
        <f t="shared" si="13"/>
        <v>5</v>
      </c>
      <c r="BN67" s="55">
        <f t="shared" si="14"/>
        <v>5</v>
      </c>
      <c r="BO67" s="17">
        <f t="shared" si="15"/>
        <v>0</v>
      </c>
      <c r="BQ67" s="1"/>
    </row>
    <row r="68">
      <c r="A68" s="1" t="s">
        <v>148</v>
      </c>
      <c r="B68" s="32"/>
      <c r="C68" s="33">
        <v>4.0</v>
      </c>
      <c r="D68" s="29"/>
      <c r="E68" s="1"/>
      <c r="F68" s="21"/>
      <c r="G68" s="56"/>
      <c r="H68" s="35"/>
      <c r="I68" s="1" t="s">
        <v>148</v>
      </c>
      <c r="J68" s="32"/>
      <c r="K68" s="33">
        <v>1.0</v>
      </c>
      <c r="L68" s="29"/>
      <c r="M68" s="43"/>
      <c r="N68" s="21"/>
      <c r="O68" s="56"/>
      <c r="P68" s="35"/>
      <c r="Q68" s="1" t="s">
        <v>148</v>
      </c>
      <c r="R68" s="32"/>
      <c r="S68" s="33"/>
      <c r="T68" s="57"/>
      <c r="U68" s="49"/>
      <c r="V68" s="21"/>
      <c r="W68" s="56"/>
      <c r="X68" s="35"/>
      <c r="Y68" s="1" t="s">
        <v>148</v>
      </c>
      <c r="Z68" s="59"/>
      <c r="AA68" s="37"/>
      <c r="AB68" s="8"/>
      <c r="AC68" s="8"/>
      <c r="AD68" s="4"/>
      <c r="AE68" s="39"/>
      <c r="AF68" s="1"/>
      <c r="AG68" s="33"/>
      <c r="AH68" s="60"/>
      <c r="AI68" s="60"/>
      <c r="AJ68" s="21"/>
      <c r="AK68" s="56"/>
      <c r="AL68" s="41"/>
      <c r="AM68" s="33"/>
      <c r="AN68" s="60"/>
      <c r="AO68" s="60"/>
      <c r="AP68" s="21"/>
      <c r="AQ68" s="56"/>
      <c r="AR68" s="41"/>
      <c r="AS68" s="41">
        <v>0.0</v>
      </c>
      <c r="AT68" s="17"/>
      <c r="AU68" s="44">
        <f t="shared" si="1"/>
        <v>0</v>
      </c>
      <c r="AV68" s="44">
        <f t="shared" si="2"/>
        <v>0</v>
      </c>
      <c r="AW68" s="19">
        <f t="shared" si="3"/>
        <v>0</v>
      </c>
      <c r="AX68" s="41"/>
      <c r="AY68" s="17"/>
      <c r="AZ68" s="44">
        <f t="shared" si="4"/>
        <v>0</v>
      </c>
      <c r="BA68" s="44">
        <f t="shared" si="5"/>
        <v>0</v>
      </c>
      <c r="BB68" s="19">
        <f t="shared" si="6"/>
        <v>0</v>
      </c>
      <c r="BC68" s="43"/>
      <c r="BD68" s="47">
        <f t="shared" si="7"/>
        <v>0</v>
      </c>
      <c r="BE68" s="1">
        <f t="shared" si="8"/>
        <v>0</v>
      </c>
      <c r="BF68" s="1" t="s">
        <v>148</v>
      </c>
      <c r="BG68" s="17"/>
      <c r="BH68">
        <f t="shared" si="9"/>
        <v>-5</v>
      </c>
      <c r="BI68" s="48"/>
      <c r="BJ68" s="49">
        <f t="shared" si="10"/>
        <v>0</v>
      </c>
      <c r="BK68" s="51">
        <f t="shared" si="11"/>
        <v>0</v>
      </c>
      <c r="BL68" s="53">
        <f t="shared" si="12"/>
        <v>0</v>
      </c>
      <c r="BM68" s="54">
        <f t="shared" si="13"/>
        <v>5</v>
      </c>
      <c r="BN68" s="55">
        <f t="shared" si="14"/>
        <v>5</v>
      </c>
      <c r="BO68" s="17">
        <f t="shared" si="15"/>
        <v>0</v>
      </c>
      <c r="BQ68" s="1"/>
    </row>
    <row r="69">
      <c r="A69" s="1" t="s">
        <v>149</v>
      </c>
      <c r="B69" s="32"/>
      <c r="C69" s="33"/>
      <c r="D69" s="29"/>
      <c r="E69" s="1"/>
      <c r="F69" s="21"/>
      <c r="G69" s="56"/>
      <c r="H69" s="7"/>
      <c r="I69" s="1" t="s">
        <v>149</v>
      </c>
      <c r="J69" s="32">
        <v>2.0</v>
      </c>
      <c r="K69" s="33"/>
      <c r="N69" s="21"/>
      <c r="O69" s="56"/>
      <c r="P69" s="35"/>
      <c r="Q69" s="1" t="s">
        <v>149</v>
      </c>
      <c r="R69" s="32">
        <v>3.0</v>
      </c>
      <c r="S69" s="33"/>
      <c r="T69" s="57"/>
      <c r="U69" s="43"/>
      <c r="V69" s="21"/>
      <c r="W69" s="56"/>
      <c r="X69" s="35"/>
      <c r="Y69" s="1" t="s">
        <v>149</v>
      </c>
      <c r="Z69" s="59"/>
      <c r="AA69" s="37"/>
      <c r="AB69" s="8"/>
      <c r="AC69" s="8"/>
      <c r="AD69" s="4"/>
      <c r="AE69" s="39"/>
      <c r="AG69" s="33"/>
      <c r="AH69" s="74"/>
      <c r="AI69" s="74"/>
      <c r="AJ69" s="21"/>
      <c r="AK69" s="56"/>
      <c r="AL69" s="41"/>
      <c r="AM69" s="33"/>
      <c r="AN69" s="74"/>
      <c r="AO69" s="74"/>
      <c r="AP69" s="21"/>
      <c r="AQ69" s="56"/>
      <c r="AR69" s="41"/>
      <c r="AS69" s="41">
        <v>0.0</v>
      </c>
      <c r="AT69" s="76"/>
      <c r="AU69" s="44">
        <f t="shared" si="1"/>
        <v>0</v>
      </c>
      <c r="AV69" s="44">
        <f t="shared" si="2"/>
        <v>0</v>
      </c>
      <c r="AW69" s="19">
        <f t="shared" si="3"/>
        <v>0</v>
      </c>
      <c r="AX69" s="41"/>
      <c r="AY69" s="76"/>
      <c r="AZ69" s="44">
        <f t="shared" si="4"/>
        <v>0</v>
      </c>
      <c r="BA69" s="44">
        <f t="shared" si="5"/>
        <v>0</v>
      </c>
      <c r="BB69" s="19">
        <f t="shared" si="6"/>
        <v>0</v>
      </c>
      <c r="BC69" s="43"/>
      <c r="BD69" s="47">
        <f t="shared" si="7"/>
        <v>0</v>
      </c>
      <c r="BE69" s="1">
        <f t="shared" si="8"/>
        <v>0</v>
      </c>
      <c r="BF69" s="1" t="s">
        <v>149</v>
      </c>
      <c r="BG69" s="75"/>
      <c r="BH69">
        <f t="shared" si="9"/>
        <v>0</v>
      </c>
      <c r="BI69" s="48"/>
      <c r="BJ69" s="49">
        <f t="shared" si="10"/>
        <v>0</v>
      </c>
      <c r="BK69" s="51">
        <f t="shared" si="11"/>
        <v>0</v>
      </c>
      <c r="BL69" s="53">
        <f t="shared" si="12"/>
        <v>0</v>
      </c>
      <c r="BM69" s="54">
        <f t="shared" si="13"/>
        <v>0</v>
      </c>
      <c r="BN69" s="55">
        <f t="shared" si="14"/>
        <v>0</v>
      </c>
      <c r="BO69" s="17">
        <f t="shared" si="15"/>
        <v>0</v>
      </c>
      <c r="BQ69" s="1"/>
      <c r="BT69" s="1"/>
    </row>
    <row r="70">
      <c r="A70" s="1" t="s">
        <v>150</v>
      </c>
      <c r="B70" s="32">
        <v>4.0</v>
      </c>
      <c r="C70" s="33"/>
      <c r="D70" s="29"/>
      <c r="E70" s="1"/>
      <c r="F70" s="21"/>
      <c r="G70" s="56"/>
      <c r="H70" s="7"/>
      <c r="I70" s="1" t="s">
        <v>150</v>
      </c>
      <c r="J70" s="32"/>
      <c r="K70" s="33"/>
      <c r="N70" s="21"/>
      <c r="O70" s="56"/>
      <c r="P70" s="35"/>
      <c r="Q70" s="1" t="s">
        <v>150</v>
      </c>
      <c r="R70" s="32"/>
      <c r="S70" s="33"/>
      <c r="T70" s="57"/>
      <c r="U70" s="43"/>
      <c r="V70" s="21"/>
      <c r="W70" s="56"/>
      <c r="X70" s="35"/>
      <c r="Y70" s="1" t="s">
        <v>150</v>
      </c>
      <c r="Z70" s="59"/>
      <c r="AA70" s="37"/>
      <c r="AB70" s="8"/>
      <c r="AC70" s="8"/>
      <c r="AD70" s="4"/>
      <c r="AE70" s="39"/>
      <c r="AG70" s="33"/>
      <c r="AH70" s="74"/>
      <c r="AI70" s="74"/>
      <c r="AJ70" s="21"/>
      <c r="AK70" s="56"/>
      <c r="AL70" s="41"/>
      <c r="AM70" s="33"/>
      <c r="AN70" s="74"/>
      <c r="AO70" s="74"/>
      <c r="AP70" s="21"/>
      <c r="AQ70" s="56"/>
      <c r="AR70" s="41"/>
      <c r="AS70" s="41">
        <v>0.0</v>
      </c>
      <c r="AT70" s="76"/>
      <c r="AU70" s="44">
        <f t="shared" si="1"/>
        <v>0</v>
      </c>
      <c r="AV70" s="44">
        <f t="shared" si="2"/>
        <v>0</v>
      </c>
      <c r="AW70" s="19">
        <f t="shared" si="3"/>
        <v>0</v>
      </c>
      <c r="AX70" s="41"/>
      <c r="AY70" s="76"/>
      <c r="AZ70" s="44">
        <f t="shared" si="4"/>
        <v>0</v>
      </c>
      <c r="BA70" s="44">
        <f t="shared" si="5"/>
        <v>0</v>
      </c>
      <c r="BB70" s="19">
        <f t="shared" si="6"/>
        <v>0</v>
      </c>
      <c r="BC70" s="43"/>
      <c r="BD70" s="47">
        <f t="shared" si="7"/>
        <v>0</v>
      </c>
      <c r="BE70" s="1">
        <f t="shared" si="8"/>
        <v>0</v>
      </c>
      <c r="BF70" s="1" t="s">
        <v>150</v>
      </c>
      <c r="BG70" s="75"/>
      <c r="BH70">
        <f t="shared" si="9"/>
        <v>0</v>
      </c>
      <c r="BI70" s="48"/>
      <c r="BJ70" s="49">
        <f t="shared" si="10"/>
        <v>0</v>
      </c>
      <c r="BK70" s="51">
        <f t="shared" si="11"/>
        <v>0</v>
      </c>
      <c r="BL70" s="53">
        <f t="shared" si="12"/>
        <v>0</v>
      </c>
      <c r="BM70" s="54">
        <f t="shared" si="13"/>
        <v>0</v>
      </c>
      <c r="BN70" s="55">
        <f t="shared" si="14"/>
        <v>0</v>
      </c>
      <c r="BO70" s="17">
        <f t="shared" si="15"/>
        <v>0</v>
      </c>
      <c r="BQ70" s="1"/>
      <c r="BT70" s="1"/>
    </row>
    <row r="71">
      <c r="A71" s="1" t="s">
        <v>151</v>
      </c>
      <c r="B71" s="32">
        <v>1.0</v>
      </c>
      <c r="C71" s="33"/>
      <c r="D71" s="29"/>
      <c r="E71" s="1"/>
      <c r="F71" s="21"/>
      <c r="G71" s="56"/>
      <c r="H71" s="7"/>
      <c r="I71" s="1" t="s">
        <v>151</v>
      </c>
      <c r="J71" s="32"/>
      <c r="K71" s="33"/>
      <c r="N71" s="21"/>
      <c r="O71" s="56"/>
      <c r="P71" s="35"/>
      <c r="Q71" s="1" t="s">
        <v>151</v>
      </c>
      <c r="R71" s="32">
        <v>1.0</v>
      </c>
      <c r="S71" s="33"/>
      <c r="T71" s="57"/>
      <c r="U71" s="43"/>
      <c r="V71" s="21"/>
      <c r="W71" s="56"/>
      <c r="X71" s="35"/>
      <c r="Y71" s="1" t="s">
        <v>151</v>
      </c>
      <c r="Z71" s="59"/>
      <c r="AA71" s="37"/>
      <c r="AB71" s="8"/>
      <c r="AC71" s="8"/>
      <c r="AD71" s="4"/>
      <c r="AE71" s="39"/>
      <c r="AG71" s="33"/>
      <c r="AH71" s="74"/>
      <c r="AI71" s="74"/>
      <c r="AJ71" s="21"/>
      <c r="AK71" s="56"/>
      <c r="AL71" s="41"/>
      <c r="AM71" s="33"/>
      <c r="AN71" s="74"/>
      <c r="AO71" s="74"/>
      <c r="AP71" s="21"/>
      <c r="AQ71" s="56"/>
      <c r="AR71" s="41"/>
      <c r="AS71" s="41">
        <v>0.0</v>
      </c>
      <c r="AT71" s="76"/>
      <c r="AU71" s="44">
        <f t="shared" si="1"/>
        <v>0</v>
      </c>
      <c r="AV71" s="44">
        <f t="shared" si="2"/>
        <v>0</v>
      </c>
      <c r="AW71" s="19">
        <f t="shared" si="3"/>
        <v>0</v>
      </c>
      <c r="AX71" s="41"/>
      <c r="AY71" s="76"/>
      <c r="AZ71" s="44">
        <f t="shared" si="4"/>
        <v>0</v>
      </c>
      <c r="BA71" s="44">
        <f t="shared" si="5"/>
        <v>0</v>
      </c>
      <c r="BB71" s="19">
        <f t="shared" si="6"/>
        <v>0</v>
      </c>
      <c r="BC71" s="43"/>
      <c r="BD71" s="47">
        <f t="shared" si="7"/>
        <v>0</v>
      </c>
      <c r="BE71" s="1">
        <f t="shared" si="8"/>
        <v>0</v>
      </c>
      <c r="BF71" s="1" t="s">
        <v>151</v>
      </c>
      <c r="BG71" s="75"/>
      <c r="BH71">
        <f t="shared" si="9"/>
        <v>0</v>
      </c>
      <c r="BI71" s="48"/>
      <c r="BJ71" s="49">
        <f t="shared" si="10"/>
        <v>0</v>
      </c>
      <c r="BK71" s="51">
        <f t="shared" si="11"/>
        <v>0</v>
      </c>
      <c r="BL71" s="53">
        <f t="shared" si="12"/>
        <v>0</v>
      </c>
      <c r="BM71" s="54">
        <f t="shared" si="13"/>
        <v>0</v>
      </c>
      <c r="BN71" s="55">
        <f t="shared" si="14"/>
        <v>0</v>
      </c>
      <c r="BO71" s="17">
        <f t="shared" si="15"/>
        <v>0</v>
      </c>
      <c r="BQ71" s="1"/>
      <c r="BT71" s="1"/>
    </row>
    <row r="72">
      <c r="A72" s="1" t="s">
        <v>152</v>
      </c>
      <c r="B72" s="32">
        <v>12.0</v>
      </c>
      <c r="C72" s="33"/>
      <c r="D72" s="29"/>
      <c r="E72" s="1"/>
      <c r="F72" s="21"/>
      <c r="G72" s="56"/>
      <c r="H72" s="35"/>
      <c r="I72" s="1" t="s">
        <v>152</v>
      </c>
      <c r="J72" s="32">
        <v>4.0</v>
      </c>
      <c r="K72" s="33"/>
      <c r="L72" s="29"/>
      <c r="M72" s="43"/>
      <c r="N72" s="21"/>
      <c r="O72" s="56"/>
      <c r="P72" s="35"/>
      <c r="Q72" s="1" t="s">
        <v>152</v>
      </c>
      <c r="R72" s="32">
        <v>1.0</v>
      </c>
      <c r="S72" s="33"/>
      <c r="T72" s="57"/>
      <c r="U72" s="43"/>
      <c r="V72" s="21"/>
      <c r="W72" s="56"/>
      <c r="X72" s="35"/>
      <c r="Y72" s="1" t="s">
        <v>152</v>
      </c>
      <c r="Z72" s="58">
        <v>1.0</v>
      </c>
      <c r="AA72" s="37"/>
      <c r="AB72" s="8"/>
      <c r="AC72" s="8"/>
      <c r="AD72" s="4"/>
      <c r="AE72" s="39"/>
      <c r="AF72" s="1"/>
      <c r="AG72" s="33"/>
      <c r="AH72" s="60"/>
      <c r="AI72" s="60"/>
      <c r="AJ72" s="21"/>
      <c r="AK72" s="56"/>
      <c r="AL72" s="41"/>
      <c r="AM72" s="33"/>
      <c r="AN72" s="60"/>
      <c r="AO72" s="60"/>
      <c r="AP72" s="21"/>
      <c r="AQ72" s="56"/>
      <c r="AR72" s="41"/>
      <c r="AS72" s="41">
        <v>0.0</v>
      </c>
      <c r="AT72" s="17"/>
      <c r="AU72" s="44">
        <f t="shared" si="1"/>
        <v>0</v>
      </c>
      <c r="AV72" s="44">
        <f t="shared" si="2"/>
        <v>0</v>
      </c>
      <c r="AW72" s="19">
        <f t="shared" si="3"/>
        <v>0</v>
      </c>
      <c r="AX72" s="41"/>
      <c r="AY72" s="17"/>
      <c r="AZ72" s="44">
        <f t="shared" si="4"/>
        <v>0</v>
      </c>
      <c r="BA72" s="44">
        <f t="shared" si="5"/>
        <v>0</v>
      </c>
      <c r="BB72" s="19">
        <f t="shared" si="6"/>
        <v>0</v>
      </c>
      <c r="BC72" s="43"/>
      <c r="BD72" s="47">
        <f t="shared" si="7"/>
        <v>0</v>
      </c>
      <c r="BE72" s="1">
        <f t="shared" si="8"/>
        <v>0</v>
      </c>
      <c r="BF72" s="1" t="s">
        <v>152</v>
      </c>
      <c r="BG72" s="17"/>
      <c r="BH72">
        <f t="shared" si="9"/>
        <v>0</v>
      </c>
      <c r="BI72" s="48"/>
      <c r="BJ72" s="49">
        <f t="shared" si="10"/>
        <v>0</v>
      </c>
      <c r="BK72" s="51">
        <f t="shared" si="11"/>
        <v>0</v>
      </c>
      <c r="BL72" s="53">
        <f t="shared" si="12"/>
        <v>0</v>
      </c>
      <c r="BM72" s="54">
        <f t="shared" si="13"/>
        <v>0</v>
      </c>
      <c r="BN72" s="55">
        <f t="shared" si="14"/>
        <v>0</v>
      </c>
      <c r="BO72" s="17">
        <f t="shared" si="15"/>
        <v>0</v>
      </c>
    </row>
    <row r="73">
      <c r="A73" s="1" t="s">
        <v>153</v>
      </c>
      <c r="B73" s="32"/>
      <c r="C73" s="33">
        <v>24.0</v>
      </c>
      <c r="D73" s="29"/>
      <c r="E73" s="1"/>
      <c r="F73" s="21"/>
      <c r="G73" s="56"/>
      <c r="H73" s="35"/>
      <c r="I73" s="1" t="s">
        <v>153</v>
      </c>
      <c r="J73" s="32"/>
      <c r="K73" s="33">
        <v>8.0</v>
      </c>
      <c r="L73" s="29"/>
      <c r="M73" s="43"/>
      <c r="N73" s="21"/>
      <c r="O73" s="56"/>
      <c r="P73" s="35"/>
      <c r="Q73" s="1" t="s">
        <v>153</v>
      </c>
      <c r="R73" s="32"/>
      <c r="S73" s="33">
        <v>16.0</v>
      </c>
      <c r="U73" s="1"/>
      <c r="V73" s="21"/>
      <c r="W73" s="56"/>
      <c r="X73" s="35"/>
      <c r="Y73" s="1" t="s">
        <v>153</v>
      </c>
      <c r="Z73" s="62">
        <v>1.0</v>
      </c>
      <c r="AA73" s="38">
        <v>8.0</v>
      </c>
      <c r="AB73" s="8"/>
      <c r="AC73" s="8"/>
      <c r="AD73" s="4"/>
      <c r="AE73" s="39"/>
      <c r="AF73" s="1"/>
      <c r="AG73" s="33"/>
      <c r="AH73" s="60"/>
      <c r="AI73" s="60"/>
      <c r="AJ73" s="21"/>
      <c r="AK73" s="56"/>
      <c r="AL73" s="41"/>
      <c r="AM73" s="33"/>
      <c r="AN73" s="60"/>
      <c r="AO73" s="60"/>
      <c r="AP73" s="21"/>
      <c r="AQ73" s="56"/>
      <c r="AR73" s="41"/>
      <c r="AS73" s="41">
        <v>0.0</v>
      </c>
      <c r="AT73" s="17"/>
      <c r="AU73" s="44">
        <f t="shared" si="1"/>
        <v>0</v>
      </c>
      <c r="AV73" s="44">
        <f t="shared" si="2"/>
        <v>0</v>
      </c>
      <c r="AW73" s="19">
        <f t="shared" si="3"/>
        <v>0</v>
      </c>
      <c r="AX73" s="41"/>
      <c r="AY73" s="17"/>
      <c r="AZ73" s="44">
        <f t="shared" si="4"/>
        <v>0</v>
      </c>
      <c r="BA73" s="44">
        <f t="shared" si="5"/>
        <v>0</v>
      </c>
      <c r="BB73" s="19">
        <f t="shared" si="6"/>
        <v>0</v>
      </c>
      <c r="BC73" s="43"/>
      <c r="BD73" s="47">
        <f t="shared" si="7"/>
        <v>0</v>
      </c>
      <c r="BE73" s="1">
        <f t="shared" si="8"/>
        <v>0</v>
      </c>
      <c r="BF73" s="1" t="s">
        <v>153</v>
      </c>
      <c r="BG73" s="54"/>
      <c r="BH73">
        <f t="shared" si="9"/>
        <v>-56</v>
      </c>
      <c r="BI73" s="48"/>
      <c r="BJ73" s="49">
        <f t="shared" si="10"/>
        <v>0</v>
      </c>
      <c r="BK73" s="51">
        <f t="shared" si="11"/>
        <v>0</v>
      </c>
      <c r="BL73" s="53">
        <f t="shared" si="12"/>
        <v>0</v>
      </c>
      <c r="BM73" s="54">
        <f t="shared" si="13"/>
        <v>56</v>
      </c>
      <c r="BN73" s="55">
        <f t="shared" si="14"/>
        <v>56</v>
      </c>
      <c r="BO73" s="17">
        <f t="shared" si="15"/>
        <v>0</v>
      </c>
    </row>
    <row r="74">
      <c r="A74" s="1" t="s">
        <v>154</v>
      </c>
      <c r="B74" s="32"/>
      <c r="C74" s="33"/>
      <c r="D74" s="29"/>
      <c r="E74" s="1"/>
      <c r="F74" s="21"/>
      <c r="G74" s="56"/>
      <c r="H74" s="35"/>
      <c r="I74" s="1" t="s">
        <v>154</v>
      </c>
      <c r="J74" s="32"/>
      <c r="K74" s="33"/>
      <c r="L74" s="29"/>
      <c r="M74" s="43"/>
      <c r="N74" s="21"/>
      <c r="O74" s="56"/>
      <c r="P74" s="35"/>
      <c r="Q74" s="1" t="s">
        <v>154</v>
      </c>
      <c r="R74" s="32"/>
      <c r="S74" s="33"/>
      <c r="T74" s="57"/>
      <c r="U74" s="43"/>
      <c r="V74" s="21"/>
      <c r="W74" s="56"/>
      <c r="X74" s="35"/>
      <c r="Y74" s="1" t="s">
        <v>154</v>
      </c>
      <c r="Z74" s="59"/>
      <c r="AA74" s="37"/>
      <c r="AB74" s="8"/>
      <c r="AC74" s="8"/>
      <c r="AD74" s="4"/>
      <c r="AE74" s="39"/>
      <c r="AF74" s="35"/>
      <c r="AG74" s="33"/>
      <c r="AH74" s="60"/>
      <c r="AI74" s="60"/>
      <c r="AJ74" s="21"/>
      <c r="AK74" s="56"/>
      <c r="AL74" s="41"/>
      <c r="AM74" s="33"/>
      <c r="AN74" s="60"/>
      <c r="AO74" s="60"/>
      <c r="AP74" s="21"/>
      <c r="AQ74" s="56"/>
      <c r="AR74" s="41"/>
      <c r="AS74" s="41">
        <v>0.0</v>
      </c>
      <c r="AT74" s="17"/>
      <c r="AU74" s="44">
        <f t="shared" si="1"/>
        <v>0</v>
      </c>
      <c r="AV74" s="44">
        <f t="shared" si="2"/>
        <v>0</v>
      </c>
      <c r="AW74" s="19">
        <f t="shared" si="3"/>
        <v>0</v>
      </c>
      <c r="AX74" s="41"/>
      <c r="AY74" s="17"/>
      <c r="AZ74" s="44">
        <f t="shared" si="4"/>
        <v>0</v>
      </c>
      <c r="BA74" s="44">
        <f t="shared" si="5"/>
        <v>0</v>
      </c>
      <c r="BB74" s="19">
        <f t="shared" si="6"/>
        <v>0</v>
      </c>
      <c r="BC74" s="43"/>
      <c r="BD74" s="47">
        <f t="shared" si="7"/>
        <v>0</v>
      </c>
      <c r="BE74" s="1">
        <f t="shared" si="8"/>
        <v>0</v>
      </c>
      <c r="BF74" s="1" t="s">
        <v>154</v>
      </c>
      <c r="BG74" s="54"/>
      <c r="BH74">
        <f t="shared" si="9"/>
        <v>0</v>
      </c>
      <c r="BI74" s="48"/>
      <c r="BJ74" s="49">
        <f t="shared" si="10"/>
        <v>0</v>
      </c>
      <c r="BK74" s="51">
        <f t="shared" si="11"/>
        <v>0</v>
      </c>
      <c r="BL74" s="53">
        <f t="shared" si="12"/>
        <v>0</v>
      </c>
      <c r="BM74" s="54">
        <f t="shared" si="13"/>
        <v>0</v>
      </c>
      <c r="BN74" s="55">
        <f t="shared" si="14"/>
        <v>0</v>
      </c>
      <c r="BO74" s="17">
        <f t="shared" si="15"/>
        <v>0</v>
      </c>
    </row>
    <row r="75">
      <c r="A75" s="1" t="s">
        <v>155</v>
      </c>
      <c r="B75" s="32">
        <v>1.0</v>
      </c>
      <c r="C75" s="33">
        <v>24.0</v>
      </c>
      <c r="D75" s="29"/>
      <c r="E75" s="1"/>
      <c r="F75" s="21"/>
      <c r="G75" s="56"/>
      <c r="H75" s="35"/>
      <c r="I75" s="1" t="s">
        <v>155</v>
      </c>
      <c r="J75" s="32"/>
      <c r="K75" s="33">
        <v>16.0</v>
      </c>
      <c r="L75" s="29"/>
      <c r="M75" s="43"/>
      <c r="N75" s="21"/>
      <c r="O75" s="56"/>
      <c r="P75" s="35"/>
      <c r="Q75" s="1" t="s">
        <v>155</v>
      </c>
      <c r="R75" s="32"/>
      <c r="S75" s="33">
        <v>16.0</v>
      </c>
      <c r="T75" s="57"/>
      <c r="U75" s="49"/>
      <c r="V75" s="21"/>
      <c r="W75" s="56"/>
      <c r="X75" s="35"/>
      <c r="Y75" s="1" t="s">
        <v>155</v>
      </c>
      <c r="Z75" s="58"/>
      <c r="AA75" s="37"/>
      <c r="AB75" s="8"/>
      <c r="AC75" s="8"/>
      <c r="AD75" s="4"/>
      <c r="AE75" s="39"/>
      <c r="AF75" s="35"/>
      <c r="AG75" s="33"/>
      <c r="AH75" s="60"/>
      <c r="AI75" s="60"/>
      <c r="AJ75" s="21"/>
      <c r="AK75" s="56"/>
      <c r="AL75" s="41"/>
      <c r="AM75" s="33"/>
      <c r="AN75" s="60"/>
      <c r="AO75" s="60"/>
      <c r="AP75" s="21"/>
      <c r="AQ75" s="56"/>
      <c r="AR75" s="41"/>
      <c r="AS75" s="41">
        <v>0.0</v>
      </c>
      <c r="AT75" s="17"/>
      <c r="AU75" s="44">
        <f t="shared" si="1"/>
        <v>0</v>
      </c>
      <c r="AV75" s="44">
        <f t="shared" si="2"/>
        <v>0</v>
      </c>
      <c r="AW75" s="19">
        <f t="shared" si="3"/>
        <v>0</v>
      </c>
      <c r="AX75" s="41"/>
      <c r="AY75" s="17"/>
      <c r="AZ75" s="44">
        <f t="shared" si="4"/>
        <v>0</v>
      </c>
      <c r="BA75" s="44">
        <f t="shared" si="5"/>
        <v>0</v>
      </c>
      <c r="BB75" s="19">
        <f t="shared" si="6"/>
        <v>0</v>
      </c>
      <c r="BC75" s="43"/>
      <c r="BD75" s="47">
        <f t="shared" si="7"/>
        <v>0</v>
      </c>
      <c r="BE75" s="1">
        <f t="shared" si="8"/>
        <v>0</v>
      </c>
      <c r="BF75" s="1" t="s">
        <v>155</v>
      </c>
      <c r="BG75" s="54"/>
      <c r="BH75">
        <f t="shared" si="9"/>
        <v>-56</v>
      </c>
      <c r="BI75" s="48"/>
      <c r="BJ75" s="49">
        <f t="shared" si="10"/>
        <v>0</v>
      </c>
      <c r="BK75" s="51">
        <f t="shared" si="11"/>
        <v>0</v>
      </c>
      <c r="BL75" s="53">
        <f t="shared" si="12"/>
        <v>0</v>
      </c>
      <c r="BM75" s="54">
        <f t="shared" si="13"/>
        <v>56</v>
      </c>
      <c r="BN75" s="55">
        <f t="shared" si="14"/>
        <v>56</v>
      </c>
      <c r="BO75" s="17">
        <f t="shared" si="15"/>
        <v>0</v>
      </c>
    </row>
    <row r="76">
      <c r="A76" s="1" t="s">
        <v>156</v>
      </c>
      <c r="B76" s="32"/>
      <c r="C76" s="33"/>
      <c r="D76" s="29"/>
      <c r="E76" s="1"/>
      <c r="F76" s="21"/>
      <c r="G76" s="56"/>
      <c r="H76" s="35"/>
      <c r="I76" s="1" t="s">
        <v>156</v>
      </c>
      <c r="J76" s="32"/>
      <c r="K76" s="33"/>
      <c r="L76" s="57"/>
      <c r="M76" s="49"/>
      <c r="N76" s="21"/>
      <c r="O76" s="56"/>
      <c r="P76" s="35"/>
      <c r="Q76" s="1" t="s">
        <v>156</v>
      </c>
      <c r="R76" s="32"/>
      <c r="S76" s="33"/>
      <c r="T76" s="57"/>
      <c r="U76" s="49"/>
      <c r="V76" s="21"/>
      <c r="W76" s="56"/>
      <c r="X76" s="35"/>
      <c r="Y76" s="1" t="s">
        <v>156</v>
      </c>
      <c r="Z76" s="69"/>
      <c r="AA76" s="37"/>
      <c r="AB76" s="8"/>
      <c r="AC76" s="8"/>
      <c r="AD76" s="4"/>
      <c r="AE76" s="39"/>
      <c r="AF76" s="1"/>
      <c r="AG76" s="33"/>
      <c r="AH76" s="60"/>
      <c r="AI76" s="60"/>
      <c r="AJ76" s="21"/>
      <c r="AK76" s="56"/>
      <c r="AL76" s="41"/>
      <c r="AM76" s="33"/>
      <c r="AN76" s="60"/>
      <c r="AO76" s="60"/>
      <c r="AP76" s="21"/>
      <c r="AQ76" s="56"/>
      <c r="AR76" s="41"/>
      <c r="AS76" s="41">
        <v>0.0</v>
      </c>
      <c r="AT76" s="17"/>
      <c r="AU76" s="44">
        <f t="shared" si="1"/>
        <v>0</v>
      </c>
      <c r="AV76" s="44">
        <f t="shared" si="2"/>
        <v>0</v>
      </c>
      <c r="AW76" s="19">
        <f t="shared" si="3"/>
        <v>0</v>
      </c>
      <c r="AX76" s="41"/>
      <c r="AY76" s="17"/>
      <c r="AZ76" s="44">
        <f t="shared" si="4"/>
        <v>0</v>
      </c>
      <c r="BA76" s="44">
        <f t="shared" si="5"/>
        <v>0</v>
      </c>
      <c r="BB76" s="19">
        <f t="shared" si="6"/>
        <v>0</v>
      </c>
      <c r="BC76" s="43"/>
      <c r="BD76" s="47">
        <f t="shared" si="7"/>
        <v>0</v>
      </c>
      <c r="BE76" s="1">
        <f t="shared" si="8"/>
        <v>0</v>
      </c>
      <c r="BF76" s="1" t="s">
        <v>156</v>
      </c>
      <c r="BG76" s="17"/>
      <c r="BH76">
        <f t="shared" si="9"/>
        <v>0</v>
      </c>
      <c r="BI76" s="48"/>
      <c r="BJ76" s="49">
        <f t="shared" si="10"/>
        <v>0</v>
      </c>
      <c r="BK76" s="51">
        <f t="shared" si="11"/>
        <v>0</v>
      </c>
      <c r="BL76" s="53">
        <f t="shared" si="12"/>
        <v>0</v>
      </c>
      <c r="BM76" s="54">
        <f t="shared" si="13"/>
        <v>0</v>
      </c>
      <c r="BN76" s="55">
        <f t="shared" si="14"/>
        <v>0</v>
      </c>
      <c r="BO76" s="17">
        <f t="shared" si="15"/>
        <v>0</v>
      </c>
    </row>
    <row r="77">
      <c r="A77" s="1" t="s">
        <v>157</v>
      </c>
      <c r="B77" s="32">
        <v>13.0</v>
      </c>
      <c r="C77" s="33"/>
      <c r="D77" s="29"/>
      <c r="E77" s="1"/>
      <c r="F77" s="21"/>
      <c r="G77" s="56"/>
      <c r="H77" s="35"/>
      <c r="I77" s="1" t="s">
        <v>157</v>
      </c>
      <c r="J77" s="32">
        <v>4.0</v>
      </c>
      <c r="K77" s="33"/>
      <c r="L77" s="57"/>
      <c r="M77" s="49"/>
      <c r="N77" s="21"/>
      <c r="O77" s="56"/>
      <c r="P77" s="35"/>
      <c r="Q77" s="1" t="s">
        <v>157</v>
      </c>
      <c r="R77" s="32">
        <v>5.0</v>
      </c>
      <c r="S77" s="33"/>
      <c r="T77" s="57"/>
      <c r="U77" s="43"/>
      <c r="V77" s="21"/>
      <c r="W77" s="56"/>
      <c r="X77" s="35"/>
      <c r="Y77" s="1" t="s">
        <v>157</v>
      </c>
      <c r="Z77" s="69"/>
      <c r="AA77" s="37"/>
      <c r="AB77" s="8"/>
      <c r="AC77" s="8"/>
      <c r="AD77" s="4"/>
      <c r="AE77" s="39"/>
      <c r="AF77" s="1"/>
      <c r="AG77" s="33"/>
      <c r="AH77" s="60"/>
      <c r="AI77" s="60"/>
      <c r="AJ77" s="21"/>
      <c r="AK77" s="56"/>
      <c r="AL77" s="41"/>
      <c r="AM77" s="33"/>
      <c r="AN77" s="60"/>
      <c r="AO77" s="60"/>
      <c r="AP77" s="21"/>
      <c r="AQ77" s="56"/>
      <c r="AR77" s="41"/>
      <c r="AS77" s="41">
        <v>0.0</v>
      </c>
      <c r="AT77" s="17"/>
      <c r="AU77" s="44">
        <f t="shared" si="1"/>
        <v>0</v>
      </c>
      <c r="AV77" s="44">
        <f t="shared" si="2"/>
        <v>0</v>
      </c>
      <c r="AW77" s="19">
        <f t="shared" si="3"/>
        <v>0</v>
      </c>
      <c r="AX77" s="41"/>
      <c r="AY77" s="17"/>
      <c r="AZ77" s="44">
        <f t="shared" si="4"/>
        <v>0</v>
      </c>
      <c r="BA77" s="44">
        <f t="shared" si="5"/>
        <v>0</v>
      </c>
      <c r="BB77" s="19">
        <f t="shared" si="6"/>
        <v>0</v>
      </c>
      <c r="BC77" s="43"/>
      <c r="BD77" s="47">
        <f t="shared" si="7"/>
        <v>0</v>
      </c>
      <c r="BE77" s="1">
        <f t="shared" si="8"/>
        <v>0</v>
      </c>
      <c r="BF77" s="1" t="s">
        <v>157</v>
      </c>
      <c r="BG77" s="17"/>
      <c r="BH77">
        <f t="shared" si="9"/>
        <v>0</v>
      </c>
      <c r="BI77" s="48"/>
      <c r="BJ77" s="49">
        <f t="shared" si="10"/>
        <v>0</v>
      </c>
      <c r="BK77" s="51">
        <f t="shared" si="11"/>
        <v>0</v>
      </c>
      <c r="BL77" s="53">
        <f t="shared" si="12"/>
        <v>0</v>
      </c>
      <c r="BM77" s="54">
        <f t="shared" si="13"/>
        <v>0</v>
      </c>
      <c r="BN77" s="55">
        <f t="shared" si="14"/>
        <v>0</v>
      </c>
      <c r="BO77" s="17">
        <f t="shared" si="15"/>
        <v>0</v>
      </c>
      <c r="BQ77" s="1"/>
    </row>
    <row r="78">
      <c r="A78" s="1" t="s">
        <v>159</v>
      </c>
      <c r="B78" s="32"/>
      <c r="C78" s="33"/>
      <c r="D78" s="29"/>
      <c r="E78" s="1"/>
      <c r="F78" s="21"/>
      <c r="G78" s="56"/>
      <c r="H78" s="7"/>
      <c r="I78" s="1" t="s">
        <v>159</v>
      </c>
      <c r="J78" s="32"/>
      <c r="K78" s="33"/>
      <c r="N78" s="21"/>
      <c r="O78" s="56"/>
      <c r="P78" s="35"/>
      <c r="Q78" s="1" t="s">
        <v>159</v>
      </c>
      <c r="R78" s="32"/>
      <c r="S78" s="33"/>
      <c r="T78" s="57"/>
      <c r="U78" s="43"/>
      <c r="V78" s="21"/>
      <c r="W78" s="56"/>
      <c r="X78" s="35"/>
      <c r="Y78" s="1" t="s">
        <v>159</v>
      </c>
      <c r="Z78" s="59"/>
      <c r="AA78" s="37"/>
      <c r="AB78" s="8"/>
      <c r="AC78" s="8"/>
      <c r="AD78" s="4"/>
      <c r="AE78" s="39"/>
      <c r="AG78" s="33"/>
      <c r="AH78" s="74"/>
      <c r="AI78" s="74"/>
      <c r="AJ78" s="21"/>
      <c r="AK78" s="56"/>
      <c r="AL78" s="41"/>
      <c r="AM78" s="33"/>
      <c r="AN78" s="74"/>
      <c r="AO78" s="74"/>
      <c r="AP78" s="21"/>
      <c r="AQ78" s="56"/>
      <c r="AR78" s="41"/>
      <c r="AS78" s="41">
        <v>0.0</v>
      </c>
      <c r="AT78" s="76"/>
      <c r="AU78" s="44">
        <f t="shared" si="1"/>
        <v>0</v>
      </c>
      <c r="AV78" s="44">
        <f t="shared" si="2"/>
        <v>0</v>
      </c>
      <c r="AW78" s="19">
        <f t="shared" si="3"/>
        <v>0</v>
      </c>
      <c r="AX78" s="41"/>
      <c r="AY78" s="76"/>
      <c r="AZ78" s="44">
        <f t="shared" si="4"/>
        <v>0</v>
      </c>
      <c r="BA78" s="44">
        <f t="shared" si="5"/>
        <v>0</v>
      </c>
      <c r="BB78" s="19">
        <f t="shared" si="6"/>
        <v>0</v>
      </c>
      <c r="BC78" s="43"/>
      <c r="BD78" s="47">
        <f t="shared" si="7"/>
        <v>0</v>
      </c>
      <c r="BE78" s="1">
        <f t="shared" si="8"/>
        <v>0</v>
      </c>
      <c r="BF78" s="1" t="s">
        <v>159</v>
      </c>
      <c r="BG78" s="76"/>
      <c r="BH78">
        <f t="shared" si="9"/>
        <v>0</v>
      </c>
      <c r="BI78" s="6"/>
      <c r="BJ78" s="49">
        <f t="shared" si="10"/>
        <v>0</v>
      </c>
      <c r="BK78" s="51">
        <f t="shared" si="11"/>
        <v>0</v>
      </c>
      <c r="BL78" s="53">
        <f t="shared" si="12"/>
        <v>0</v>
      </c>
      <c r="BM78" s="54">
        <f t="shared" si="13"/>
        <v>0</v>
      </c>
      <c r="BN78" s="55">
        <f t="shared" si="14"/>
        <v>0</v>
      </c>
      <c r="BO78" s="17">
        <f t="shared" si="15"/>
        <v>0</v>
      </c>
    </row>
    <row r="79">
      <c r="A79" s="1" t="s">
        <v>160</v>
      </c>
      <c r="B79" s="32">
        <v>1.0</v>
      </c>
      <c r="C79" s="33">
        <v>8.0</v>
      </c>
      <c r="D79" s="29">
        <v>8.0</v>
      </c>
      <c r="E79" s="1"/>
      <c r="F79" s="21"/>
      <c r="G79" s="56"/>
      <c r="H79" s="35"/>
      <c r="I79" s="1" t="s">
        <v>160</v>
      </c>
      <c r="J79" s="32">
        <v>3.0</v>
      </c>
      <c r="K79" s="33"/>
      <c r="L79" s="29">
        <v>4.0</v>
      </c>
      <c r="M79" s="49"/>
      <c r="N79" s="21"/>
      <c r="O79" s="56"/>
      <c r="P79" s="35" t="s">
        <v>161</v>
      </c>
      <c r="Q79" s="1" t="s">
        <v>160</v>
      </c>
      <c r="R79" s="32">
        <v>2.0</v>
      </c>
      <c r="S79" s="33"/>
      <c r="T79" s="29">
        <v>8.0</v>
      </c>
      <c r="U79" s="49"/>
      <c r="V79" s="21"/>
      <c r="W79" s="56"/>
      <c r="X79" s="35" t="s">
        <v>162</v>
      </c>
      <c r="Y79" s="1" t="s">
        <v>160</v>
      </c>
      <c r="Z79" s="62"/>
      <c r="AA79" s="37"/>
      <c r="AB79" s="40">
        <v>16.0</v>
      </c>
      <c r="AC79" s="8"/>
      <c r="AD79" s="4"/>
      <c r="AE79" s="39"/>
      <c r="AF79" s="1">
        <v>16.0</v>
      </c>
      <c r="AG79" s="33"/>
      <c r="AH79" s="60"/>
      <c r="AI79" s="67"/>
      <c r="AJ79" s="21"/>
      <c r="AK79" s="56"/>
      <c r="AL79" s="41"/>
      <c r="AM79" s="33"/>
      <c r="AN79" s="60">
        <v>4.0</v>
      </c>
      <c r="AO79" s="67"/>
      <c r="AP79" s="21"/>
      <c r="AQ79" s="56"/>
      <c r="AR79" s="41"/>
      <c r="AS79" s="41">
        <v>40.0</v>
      </c>
      <c r="AT79" s="54"/>
      <c r="AU79" s="44">
        <f t="shared" si="1"/>
        <v>40</v>
      </c>
      <c r="AV79" s="44">
        <f t="shared" si="2"/>
        <v>40</v>
      </c>
      <c r="AW79" s="19">
        <f t="shared" si="3"/>
        <v>0</v>
      </c>
      <c r="AX79" s="41"/>
      <c r="AY79" s="54"/>
      <c r="AZ79" s="44">
        <f t="shared" si="4"/>
        <v>0</v>
      </c>
      <c r="BA79" s="44">
        <f t="shared" si="5"/>
        <v>0</v>
      </c>
      <c r="BB79" s="19">
        <f t="shared" si="6"/>
        <v>0</v>
      </c>
      <c r="BC79" s="43"/>
      <c r="BD79" s="47">
        <f t="shared" si="7"/>
        <v>0</v>
      </c>
      <c r="BE79" s="1">
        <f t="shared" si="8"/>
        <v>0</v>
      </c>
      <c r="BF79" s="1" t="s">
        <v>160</v>
      </c>
      <c r="BG79" s="17"/>
      <c r="BH79">
        <f t="shared" si="9"/>
        <v>0</v>
      </c>
      <c r="BI79" s="48"/>
      <c r="BJ79" s="49">
        <f t="shared" si="10"/>
        <v>0</v>
      </c>
      <c r="BK79" s="51">
        <f t="shared" si="11"/>
        <v>0</v>
      </c>
      <c r="BL79" s="53">
        <f t="shared" si="12"/>
        <v>0</v>
      </c>
      <c r="BM79" s="54">
        <f t="shared" si="13"/>
        <v>8</v>
      </c>
      <c r="BN79" s="55">
        <f t="shared" si="14"/>
        <v>0</v>
      </c>
      <c r="BO79" s="17">
        <f t="shared" si="15"/>
        <v>0</v>
      </c>
      <c r="BQ79" s="1"/>
    </row>
    <row r="80">
      <c r="A80" s="1" t="s">
        <v>163</v>
      </c>
      <c r="B80" s="32">
        <v>4.0</v>
      </c>
      <c r="C80" s="33">
        <v>6.0</v>
      </c>
      <c r="D80" s="29">
        <v>6.0</v>
      </c>
      <c r="E80" s="1"/>
      <c r="F80" s="21"/>
      <c r="G80" s="56"/>
      <c r="H80" s="35"/>
      <c r="I80" s="1" t="s">
        <v>163</v>
      </c>
      <c r="J80" s="32">
        <v>3.0</v>
      </c>
      <c r="K80" s="33"/>
      <c r="L80" s="29">
        <v>4.0</v>
      </c>
      <c r="M80" s="49"/>
      <c r="N80" s="21"/>
      <c r="O80" s="56"/>
      <c r="P80" s="35" t="s">
        <v>161</v>
      </c>
      <c r="Q80" s="1" t="s">
        <v>163</v>
      </c>
      <c r="R80" s="32">
        <v>5.0</v>
      </c>
      <c r="S80" s="33"/>
      <c r="T80" s="1">
        <v>6.0</v>
      </c>
      <c r="V80" s="21"/>
      <c r="W80" s="56"/>
      <c r="X80" s="35" t="s">
        <v>164</v>
      </c>
      <c r="Y80" s="1" t="s">
        <v>163</v>
      </c>
      <c r="Z80" s="69"/>
      <c r="AA80" s="37"/>
      <c r="AB80" s="40">
        <v>4.0</v>
      </c>
      <c r="AC80" s="8"/>
      <c r="AD80" s="4"/>
      <c r="AE80" s="39"/>
      <c r="AF80" s="1">
        <v>4.0</v>
      </c>
      <c r="AG80" s="33"/>
      <c r="AH80" s="60"/>
      <c r="AI80" s="67"/>
      <c r="AJ80" s="21"/>
      <c r="AK80" s="56"/>
      <c r="AL80" s="41"/>
      <c r="AM80" s="33"/>
      <c r="AN80" s="60">
        <v>4.0</v>
      </c>
      <c r="AO80" s="67"/>
      <c r="AP80" s="21"/>
      <c r="AQ80" s="56"/>
      <c r="AR80" s="41"/>
      <c r="AS80" s="41">
        <v>24.0</v>
      </c>
      <c r="AT80" s="54"/>
      <c r="AU80" s="44">
        <f t="shared" si="1"/>
        <v>24</v>
      </c>
      <c r="AV80" s="44">
        <f t="shared" si="2"/>
        <v>24</v>
      </c>
      <c r="AW80" s="19">
        <f t="shared" si="3"/>
        <v>0</v>
      </c>
      <c r="AX80" s="41"/>
      <c r="AY80" s="54"/>
      <c r="AZ80" s="44">
        <f t="shared" si="4"/>
        <v>0</v>
      </c>
      <c r="BA80" s="44">
        <f t="shared" si="5"/>
        <v>0</v>
      </c>
      <c r="BB80" s="19">
        <f t="shared" si="6"/>
        <v>0</v>
      </c>
      <c r="BC80" s="43"/>
      <c r="BD80" s="47">
        <f t="shared" si="7"/>
        <v>0</v>
      </c>
      <c r="BE80" s="1">
        <f t="shared" si="8"/>
        <v>0</v>
      </c>
      <c r="BF80" s="1" t="s">
        <v>163</v>
      </c>
      <c r="BG80" s="17"/>
      <c r="BH80">
        <f t="shared" si="9"/>
        <v>0</v>
      </c>
      <c r="BI80" s="48"/>
      <c r="BJ80" s="49">
        <f t="shared" si="10"/>
        <v>0</v>
      </c>
      <c r="BK80" s="51">
        <f t="shared" si="11"/>
        <v>0</v>
      </c>
      <c r="BL80" s="53">
        <f t="shared" si="12"/>
        <v>0</v>
      </c>
      <c r="BM80" s="54">
        <f t="shared" si="13"/>
        <v>6</v>
      </c>
      <c r="BN80" s="55">
        <f t="shared" si="14"/>
        <v>0</v>
      </c>
      <c r="BO80" s="17">
        <f t="shared" si="15"/>
        <v>0</v>
      </c>
    </row>
    <row r="81">
      <c r="A81" s="1" t="s">
        <v>166</v>
      </c>
      <c r="B81" s="32">
        <v>1.0</v>
      </c>
      <c r="C81" s="33">
        <v>4.0</v>
      </c>
      <c r="D81" s="29">
        <v>4.0</v>
      </c>
      <c r="E81" s="1"/>
      <c r="F81" s="21"/>
      <c r="G81" s="56"/>
      <c r="H81" s="35"/>
      <c r="I81" s="1" t="s">
        <v>166</v>
      </c>
      <c r="J81" s="32">
        <v>1.0</v>
      </c>
      <c r="K81" s="33"/>
      <c r="L81" s="29"/>
      <c r="M81" s="49"/>
      <c r="N81" s="21"/>
      <c r="O81" s="56"/>
      <c r="P81" s="35"/>
      <c r="Q81" s="1" t="s">
        <v>166</v>
      </c>
      <c r="R81" s="32"/>
      <c r="S81" s="33"/>
      <c r="T81" s="29">
        <v>4.0</v>
      </c>
      <c r="U81" s="43"/>
      <c r="V81" s="21"/>
      <c r="W81" s="56"/>
      <c r="X81" s="35" t="s">
        <v>167</v>
      </c>
      <c r="Y81" s="1" t="s">
        <v>166</v>
      </c>
      <c r="Z81" s="59"/>
      <c r="AA81" s="37"/>
      <c r="AB81" s="8"/>
      <c r="AC81" s="8"/>
      <c r="AD81" s="4"/>
      <c r="AE81" s="39"/>
      <c r="AF81" s="1"/>
      <c r="AG81" s="33"/>
      <c r="AH81" s="67"/>
      <c r="AI81" s="67"/>
      <c r="AJ81" s="21"/>
      <c r="AK81" s="56"/>
      <c r="AL81" s="41"/>
      <c r="AM81" s="33"/>
      <c r="AN81" s="67"/>
      <c r="AO81" s="67"/>
      <c r="AP81" s="21"/>
      <c r="AQ81" s="56"/>
      <c r="AR81" s="41"/>
      <c r="AS81" s="41">
        <v>8.0</v>
      </c>
      <c r="AT81" s="54"/>
      <c r="AU81" s="44">
        <f t="shared" si="1"/>
        <v>8</v>
      </c>
      <c r="AV81" s="44">
        <f t="shared" si="2"/>
        <v>8</v>
      </c>
      <c r="AW81" s="19">
        <f t="shared" si="3"/>
        <v>0</v>
      </c>
      <c r="AX81" s="41"/>
      <c r="AY81" s="54"/>
      <c r="AZ81" s="44">
        <f t="shared" si="4"/>
        <v>0</v>
      </c>
      <c r="BA81" s="44">
        <f t="shared" si="5"/>
        <v>0</v>
      </c>
      <c r="BB81" s="19">
        <f t="shared" si="6"/>
        <v>0</v>
      </c>
      <c r="BC81" s="43"/>
      <c r="BD81" s="47">
        <f t="shared" si="7"/>
        <v>0</v>
      </c>
      <c r="BE81" s="1">
        <f t="shared" si="8"/>
        <v>0</v>
      </c>
      <c r="BF81" s="1" t="s">
        <v>166</v>
      </c>
      <c r="BG81" s="17"/>
      <c r="BH81">
        <f t="shared" si="9"/>
        <v>0</v>
      </c>
      <c r="BI81" s="68"/>
      <c r="BJ81" s="49">
        <f t="shared" si="10"/>
        <v>0</v>
      </c>
      <c r="BK81" s="51">
        <f t="shared" si="11"/>
        <v>0</v>
      </c>
      <c r="BL81" s="53">
        <f t="shared" si="12"/>
        <v>0</v>
      </c>
      <c r="BM81" s="54">
        <f t="shared" si="13"/>
        <v>4</v>
      </c>
      <c r="BN81" s="55">
        <f t="shared" si="14"/>
        <v>0</v>
      </c>
      <c r="BO81" s="17">
        <f t="shared" si="15"/>
        <v>0</v>
      </c>
      <c r="BQ81" s="1"/>
    </row>
    <row r="82">
      <c r="A82" s="1" t="s">
        <v>168</v>
      </c>
      <c r="B82" s="32">
        <v>3.0</v>
      </c>
      <c r="C82" s="33"/>
      <c r="D82" s="29"/>
      <c r="E82" s="1"/>
      <c r="F82" s="21"/>
      <c r="G82" s="56"/>
      <c r="H82" s="35"/>
      <c r="I82" s="1" t="s">
        <v>168</v>
      </c>
      <c r="J82" s="32">
        <v>6.0</v>
      </c>
      <c r="K82" s="33"/>
      <c r="L82" s="29"/>
      <c r="M82" s="49"/>
      <c r="N82" s="21"/>
      <c r="O82" s="56"/>
      <c r="P82" s="70"/>
      <c r="Q82" s="1" t="s">
        <v>168</v>
      </c>
      <c r="R82" s="32">
        <v>5.0</v>
      </c>
      <c r="S82" s="33"/>
      <c r="T82" s="29"/>
      <c r="U82" s="43"/>
      <c r="V82" s="21"/>
      <c r="W82" s="56"/>
      <c r="X82" s="35"/>
      <c r="Y82" s="1" t="s">
        <v>168</v>
      </c>
      <c r="Z82" s="84"/>
      <c r="AA82" s="37"/>
      <c r="AB82" s="4"/>
      <c r="AC82" s="8"/>
      <c r="AD82" s="4"/>
      <c r="AE82" s="39"/>
      <c r="AF82" s="1"/>
      <c r="AG82" s="33"/>
      <c r="AH82" s="67"/>
      <c r="AI82" s="67"/>
      <c r="AJ82" s="21"/>
      <c r="AK82" s="56"/>
      <c r="AL82" s="41"/>
      <c r="AM82" s="33"/>
      <c r="AN82" s="67"/>
      <c r="AO82" s="67"/>
      <c r="AP82" s="21"/>
      <c r="AQ82" s="56"/>
      <c r="AR82" s="41"/>
      <c r="AS82" s="41">
        <v>16.0</v>
      </c>
      <c r="AT82" s="54"/>
      <c r="AU82" s="44">
        <f t="shared" si="1"/>
        <v>16</v>
      </c>
      <c r="AV82" s="44">
        <f t="shared" si="2"/>
        <v>0</v>
      </c>
      <c r="AW82" s="19">
        <f t="shared" si="3"/>
        <v>16</v>
      </c>
      <c r="AX82" s="41"/>
      <c r="AY82" s="54"/>
      <c r="AZ82" s="44">
        <f t="shared" si="4"/>
        <v>0</v>
      </c>
      <c r="BA82" s="44">
        <f t="shared" si="5"/>
        <v>0</v>
      </c>
      <c r="BB82" s="19">
        <f t="shared" si="6"/>
        <v>0</v>
      </c>
      <c r="BC82" s="43"/>
      <c r="BD82" s="47">
        <f t="shared" si="7"/>
        <v>0</v>
      </c>
      <c r="BE82" s="1">
        <f t="shared" si="8"/>
        <v>0</v>
      </c>
      <c r="BF82" s="1" t="s">
        <v>168</v>
      </c>
      <c r="BG82" s="54"/>
      <c r="BH82">
        <f t="shared" si="9"/>
        <v>0</v>
      </c>
      <c r="BI82" s="48"/>
      <c r="BJ82" s="49">
        <f t="shared" si="10"/>
        <v>0</v>
      </c>
      <c r="BK82" s="51">
        <f t="shared" si="11"/>
        <v>0</v>
      </c>
      <c r="BL82" s="53">
        <f t="shared" si="12"/>
        <v>0</v>
      </c>
      <c r="BM82" s="54">
        <f t="shared" si="13"/>
        <v>0</v>
      </c>
      <c r="BN82" s="55">
        <f t="shared" si="14"/>
        <v>0</v>
      </c>
      <c r="BO82" s="17">
        <f t="shared" si="15"/>
        <v>16</v>
      </c>
    </row>
    <row r="83">
      <c r="A83" s="1" t="s">
        <v>169</v>
      </c>
      <c r="B83" s="32"/>
      <c r="C83" s="33"/>
      <c r="D83" s="29"/>
      <c r="E83" s="1"/>
      <c r="F83" s="21"/>
      <c r="G83" s="56"/>
      <c r="H83" s="35"/>
      <c r="I83" s="1" t="s">
        <v>169</v>
      </c>
      <c r="J83" s="32"/>
      <c r="K83" s="33"/>
      <c r="L83" s="57"/>
      <c r="M83" s="49"/>
      <c r="N83" s="21"/>
      <c r="O83" s="56"/>
      <c r="P83" s="85"/>
      <c r="Q83" s="1" t="s">
        <v>169</v>
      </c>
      <c r="R83" s="32"/>
      <c r="S83" s="33"/>
      <c r="T83" s="29"/>
      <c r="U83" s="43"/>
      <c r="V83" s="21"/>
      <c r="W83" s="56"/>
      <c r="X83" s="35"/>
      <c r="Y83" s="1" t="s">
        <v>169</v>
      </c>
      <c r="Z83" s="59"/>
      <c r="AA83" s="66"/>
      <c r="AB83" s="8"/>
      <c r="AC83" s="8"/>
      <c r="AD83" s="4"/>
      <c r="AE83" s="39"/>
      <c r="AF83" s="1"/>
      <c r="AG83" s="33"/>
      <c r="AH83" s="60"/>
      <c r="AI83" s="60"/>
      <c r="AJ83" s="21"/>
      <c r="AK83" s="56"/>
      <c r="AL83" s="41"/>
      <c r="AM83" s="33"/>
      <c r="AN83" s="60"/>
      <c r="AO83" s="60"/>
      <c r="AP83" s="21"/>
      <c r="AQ83" s="56"/>
      <c r="AR83" s="41"/>
      <c r="AS83" s="41">
        <v>0.0</v>
      </c>
      <c r="AT83" s="17"/>
      <c r="AU83" s="44">
        <f t="shared" si="1"/>
        <v>0</v>
      </c>
      <c r="AV83" s="44">
        <f t="shared" si="2"/>
        <v>0</v>
      </c>
      <c r="AW83" s="19">
        <f t="shared" si="3"/>
        <v>0</v>
      </c>
      <c r="AX83" s="41"/>
      <c r="AY83" s="17"/>
      <c r="AZ83" s="44">
        <f t="shared" si="4"/>
        <v>0</v>
      </c>
      <c r="BA83" s="44">
        <f t="shared" si="5"/>
        <v>0</v>
      </c>
      <c r="BB83" s="19">
        <f t="shared" si="6"/>
        <v>0</v>
      </c>
      <c r="BC83" s="43"/>
      <c r="BD83" s="47">
        <f t="shared" si="7"/>
        <v>0</v>
      </c>
      <c r="BE83" s="1">
        <f t="shared" si="8"/>
        <v>0</v>
      </c>
      <c r="BF83" s="1" t="s">
        <v>169</v>
      </c>
      <c r="BG83" s="54"/>
      <c r="BH83">
        <f t="shared" si="9"/>
        <v>0</v>
      </c>
      <c r="BI83" s="48"/>
      <c r="BJ83" s="49">
        <f t="shared" si="10"/>
        <v>0</v>
      </c>
      <c r="BK83" s="51">
        <f t="shared" si="11"/>
        <v>0</v>
      </c>
      <c r="BL83" s="53">
        <f t="shared" si="12"/>
        <v>0</v>
      </c>
      <c r="BM83" s="54">
        <f t="shared" si="13"/>
        <v>0</v>
      </c>
      <c r="BN83" s="55">
        <f t="shared" si="14"/>
        <v>0</v>
      </c>
      <c r="BO83" s="17">
        <f t="shared" si="15"/>
        <v>0</v>
      </c>
    </row>
    <row r="84">
      <c r="A84" s="1" t="s">
        <v>171</v>
      </c>
      <c r="B84" s="32"/>
      <c r="C84" s="33"/>
      <c r="D84" s="29">
        <v>2.0</v>
      </c>
      <c r="E84" s="1"/>
      <c r="F84" s="21"/>
      <c r="G84" s="56"/>
      <c r="H84" s="35"/>
      <c r="I84" s="1" t="s">
        <v>171</v>
      </c>
      <c r="J84" s="32">
        <v>0.5</v>
      </c>
      <c r="K84" s="33"/>
      <c r="L84" s="29">
        <v>1.0</v>
      </c>
      <c r="M84" s="49"/>
      <c r="N84" s="21"/>
      <c r="O84" s="56"/>
      <c r="P84" s="70" t="s">
        <v>172</v>
      </c>
      <c r="Q84" s="1" t="s">
        <v>171</v>
      </c>
      <c r="R84" s="32"/>
      <c r="S84" s="33"/>
      <c r="T84" s="29">
        <v>1.0</v>
      </c>
      <c r="U84" s="43"/>
      <c r="V84" s="21"/>
      <c r="W84" s="56"/>
      <c r="X84" s="35" t="s">
        <v>173</v>
      </c>
      <c r="Y84" s="1" t="s">
        <v>171</v>
      </c>
      <c r="Z84" s="59"/>
      <c r="AA84" s="66"/>
      <c r="AB84" s="8"/>
      <c r="AC84" s="8"/>
      <c r="AD84" s="4"/>
      <c r="AE84" s="39"/>
      <c r="AF84" s="1"/>
      <c r="AG84" s="33"/>
      <c r="AH84" s="67"/>
      <c r="AI84" s="67"/>
      <c r="AJ84" s="21"/>
      <c r="AK84" s="56"/>
      <c r="AL84" s="41"/>
      <c r="AM84" s="33"/>
      <c r="AN84" s="67"/>
      <c r="AO84" s="67"/>
      <c r="AP84" s="21"/>
      <c r="AQ84" s="56"/>
      <c r="AR84" s="41"/>
      <c r="AS84" s="41">
        <v>4.0</v>
      </c>
      <c r="AT84" s="54"/>
      <c r="AU84" s="44">
        <f t="shared" si="1"/>
        <v>4</v>
      </c>
      <c r="AV84" s="44">
        <f t="shared" si="2"/>
        <v>4</v>
      </c>
      <c r="AW84" s="19">
        <f t="shared" si="3"/>
        <v>0</v>
      </c>
      <c r="AX84" s="41"/>
      <c r="AY84" s="54"/>
      <c r="AZ84" s="44">
        <f t="shared" si="4"/>
        <v>0</v>
      </c>
      <c r="BA84" s="44">
        <f t="shared" si="5"/>
        <v>0</v>
      </c>
      <c r="BB84" s="19">
        <f t="shared" si="6"/>
        <v>0</v>
      </c>
      <c r="BC84" s="43"/>
      <c r="BD84" s="47">
        <f t="shared" si="7"/>
        <v>0</v>
      </c>
      <c r="BE84" s="1">
        <f t="shared" si="8"/>
        <v>0</v>
      </c>
      <c r="BF84" s="1" t="s">
        <v>171</v>
      </c>
      <c r="BG84" s="54"/>
      <c r="BH84">
        <f t="shared" si="9"/>
        <v>0</v>
      </c>
      <c r="BI84" s="48"/>
      <c r="BJ84" s="49">
        <f t="shared" si="10"/>
        <v>0</v>
      </c>
      <c r="BK84" s="51">
        <f t="shared" si="11"/>
        <v>0</v>
      </c>
      <c r="BL84" s="53">
        <f t="shared" si="12"/>
        <v>0</v>
      </c>
      <c r="BM84" s="54">
        <f t="shared" si="13"/>
        <v>0</v>
      </c>
      <c r="BN84" s="55">
        <f t="shared" si="14"/>
        <v>0</v>
      </c>
      <c r="BO84" s="17">
        <f t="shared" si="15"/>
        <v>0</v>
      </c>
    </row>
    <row r="85">
      <c r="A85" s="1" t="s">
        <v>174</v>
      </c>
      <c r="B85" s="32">
        <v>5.0</v>
      </c>
      <c r="C85" s="33">
        <v>8.0</v>
      </c>
      <c r="D85" s="29">
        <v>8.0</v>
      </c>
      <c r="E85" s="1"/>
      <c r="F85" s="21"/>
      <c r="G85" s="56"/>
      <c r="H85" s="35"/>
      <c r="I85" s="1" t="s">
        <v>174</v>
      </c>
      <c r="J85" s="32">
        <v>5.0</v>
      </c>
      <c r="K85" s="33"/>
      <c r="L85" s="29">
        <v>6.0</v>
      </c>
      <c r="M85" s="43"/>
      <c r="N85" s="21"/>
      <c r="O85" s="56"/>
      <c r="P85" s="35" t="s">
        <v>175</v>
      </c>
      <c r="Q85" s="1" t="s">
        <v>174</v>
      </c>
      <c r="R85" s="32">
        <v>6.0</v>
      </c>
      <c r="S85" s="33"/>
      <c r="T85" s="29">
        <v>6.0</v>
      </c>
      <c r="U85" s="49"/>
      <c r="V85" s="21"/>
      <c r="W85" s="56"/>
      <c r="X85" s="35" t="s">
        <v>176</v>
      </c>
      <c r="Y85" s="1" t="s">
        <v>174</v>
      </c>
      <c r="Z85" s="58">
        <v>6.0</v>
      </c>
      <c r="AA85" s="37"/>
      <c r="AB85" s="40">
        <v>6.0</v>
      </c>
      <c r="AC85" s="4"/>
      <c r="AD85" s="4"/>
      <c r="AE85" s="39"/>
      <c r="AF85" s="1">
        <v>6.0</v>
      </c>
      <c r="AG85" s="33"/>
      <c r="AH85" s="60"/>
      <c r="AI85" s="67"/>
      <c r="AJ85" s="21"/>
      <c r="AK85" s="56"/>
      <c r="AL85" s="41"/>
      <c r="AM85" s="33"/>
      <c r="AN85" s="60">
        <v>6.0</v>
      </c>
      <c r="AO85" s="67"/>
      <c r="AP85" s="21"/>
      <c r="AQ85" s="56"/>
      <c r="AR85" s="41"/>
      <c r="AS85" s="41">
        <v>32.0</v>
      </c>
      <c r="AT85" s="54"/>
      <c r="AU85" s="44">
        <f t="shared" si="1"/>
        <v>32</v>
      </c>
      <c r="AV85" s="44">
        <f t="shared" si="2"/>
        <v>32</v>
      </c>
      <c r="AW85" s="19">
        <f t="shared" si="3"/>
        <v>0</v>
      </c>
      <c r="AX85" s="41"/>
      <c r="AY85" s="54"/>
      <c r="AZ85" s="44">
        <f t="shared" si="4"/>
        <v>0</v>
      </c>
      <c r="BA85" s="44">
        <f t="shared" si="5"/>
        <v>0</v>
      </c>
      <c r="BB85" s="19">
        <f t="shared" si="6"/>
        <v>0</v>
      </c>
      <c r="BC85" s="43"/>
      <c r="BD85" s="47">
        <f t="shared" si="7"/>
        <v>0</v>
      </c>
      <c r="BE85" s="1">
        <f t="shared" si="8"/>
        <v>0</v>
      </c>
      <c r="BF85" s="1" t="s">
        <v>174</v>
      </c>
      <c r="BG85" s="17"/>
      <c r="BH85">
        <f t="shared" si="9"/>
        <v>0</v>
      </c>
      <c r="BI85" s="48"/>
      <c r="BJ85" s="49">
        <f t="shared" si="10"/>
        <v>0</v>
      </c>
      <c r="BK85" s="51">
        <f t="shared" si="11"/>
        <v>0</v>
      </c>
      <c r="BL85" s="53">
        <f t="shared" si="12"/>
        <v>0</v>
      </c>
      <c r="BM85" s="54">
        <f t="shared" si="13"/>
        <v>8</v>
      </c>
      <c r="BN85" s="55">
        <f t="shared" si="14"/>
        <v>0</v>
      </c>
      <c r="BO85" s="17">
        <f t="shared" si="15"/>
        <v>0</v>
      </c>
    </row>
    <row r="86">
      <c r="A86" s="1" t="s">
        <v>179</v>
      </c>
      <c r="B86" s="32">
        <v>21.0</v>
      </c>
      <c r="C86" s="33"/>
      <c r="D86" s="29"/>
      <c r="E86" s="1"/>
      <c r="F86" s="21"/>
      <c r="G86" s="56"/>
      <c r="H86" s="35"/>
      <c r="I86" s="1" t="s">
        <v>179</v>
      </c>
      <c r="J86" s="32">
        <v>30.0</v>
      </c>
      <c r="K86" s="33"/>
      <c r="L86" s="57"/>
      <c r="M86" s="43"/>
      <c r="N86" s="21"/>
      <c r="O86" s="56"/>
      <c r="P86" s="35"/>
      <c r="Q86" s="1" t="s">
        <v>179</v>
      </c>
      <c r="R86" s="32">
        <v>20.0</v>
      </c>
      <c r="S86" s="33"/>
      <c r="T86" s="29"/>
      <c r="U86" s="43"/>
      <c r="V86" s="21"/>
      <c r="W86" s="56"/>
      <c r="X86" s="35"/>
      <c r="Y86" s="1" t="s">
        <v>179</v>
      </c>
      <c r="Z86" s="58">
        <v>12.0</v>
      </c>
      <c r="AA86" s="38">
        <v>24.0</v>
      </c>
      <c r="AB86" s="4"/>
      <c r="AC86" s="40">
        <v>16.0</v>
      </c>
      <c r="AD86" s="40"/>
      <c r="AE86" s="39"/>
      <c r="AF86" s="1">
        <v>16.0</v>
      </c>
      <c r="AG86" s="33"/>
      <c r="AH86" s="60"/>
      <c r="AI86" s="60"/>
      <c r="AJ86" s="21"/>
      <c r="AK86" s="56"/>
      <c r="AL86" s="41"/>
      <c r="AM86" s="33"/>
      <c r="AN86" s="60"/>
      <c r="AO86" s="60"/>
      <c r="AP86" s="21"/>
      <c r="AQ86" s="56"/>
      <c r="AR86" s="41"/>
      <c r="AS86" s="41">
        <v>0.0</v>
      </c>
      <c r="AT86" s="17"/>
      <c r="AU86" s="44">
        <f t="shared" si="1"/>
        <v>0</v>
      </c>
      <c r="AV86" s="44">
        <f t="shared" si="2"/>
        <v>0</v>
      </c>
      <c r="AW86" s="19">
        <f t="shared" si="3"/>
        <v>0</v>
      </c>
      <c r="AX86" s="41"/>
      <c r="AY86" s="17"/>
      <c r="AZ86" s="44">
        <f t="shared" si="4"/>
        <v>0</v>
      </c>
      <c r="BA86" s="44">
        <f t="shared" si="5"/>
        <v>0</v>
      </c>
      <c r="BB86" s="19">
        <f t="shared" si="6"/>
        <v>0</v>
      </c>
      <c r="BC86" s="43">
        <v>16.0</v>
      </c>
      <c r="BD86" s="47">
        <f t="shared" si="7"/>
        <v>16</v>
      </c>
      <c r="BE86" s="1">
        <f t="shared" si="8"/>
        <v>0</v>
      </c>
      <c r="BF86" s="1" t="s">
        <v>179</v>
      </c>
      <c r="BG86" s="17">
        <f>16+8+16+8+16+8+16+8</f>
        <v>96</v>
      </c>
      <c r="BH86">
        <f t="shared" si="9"/>
        <v>88</v>
      </c>
      <c r="BI86" s="68" t="s">
        <v>113</v>
      </c>
      <c r="BJ86" s="49">
        <f t="shared" si="10"/>
        <v>0</v>
      </c>
      <c r="BK86" s="51">
        <f t="shared" si="11"/>
        <v>96</v>
      </c>
      <c r="BL86" s="53">
        <f t="shared" si="12"/>
        <v>96</v>
      </c>
      <c r="BM86" s="54">
        <f t="shared" si="13"/>
        <v>24</v>
      </c>
      <c r="BN86" s="55">
        <f t="shared" si="14"/>
        <v>8</v>
      </c>
      <c r="BO86" s="17">
        <f t="shared" si="15"/>
        <v>96</v>
      </c>
      <c r="BP86" s="1" t="s">
        <v>180</v>
      </c>
      <c r="BQ86" s="1"/>
    </row>
    <row r="87">
      <c r="A87" s="40" t="s">
        <v>181</v>
      </c>
      <c r="B87" s="32"/>
      <c r="C87" s="33"/>
      <c r="D87" s="29"/>
      <c r="E87" s="1"/>
      <c r="F87" s="21"/>
      <c r="G87" s="56"/>
      <c r="H87" s="35"/>
      <c r="I87" s="40" t="s">
        <v>181</v>
      </c>
      <c r="J87" s="61"/>
      <c r="K87" s="33"/>
      <c r="L87" s="57"/>
      <c r="M87" s="49"/>
      <c r="N87" s="21"/>
      <c r="O87" s="56"/>
      <c r="P87" s="35"/>
      <c r="Q87" s="40" t="s">
        <v>181</v>
      </c>
      <c r="R87" s="32"/>
      <c r="S87" s="33"/>
      <c r="T87" s="29"/>
      <c r="U87" s="43"/>
      <c r="V87" s="21"/>
      <c r="W87" s="56"/>
      <c r="X87" s="35"/>
      <c r="Y87" s="40" t="s">
        <v>181</v>
      </c>
      <c r="Z87" s="59"/>
      <c r="AA87" s="37"/>
      <c r="AB87" s="8"/>
      <c r="AC87" s="8"/>
      <c r="AD87" s="4"/>
      <c r="AE87" s="39"/>
      <c r="AF87" s="1"/>
      <c r="AG87" s="33"/>
      <c r="AH87" s="67"/>
      <c r="AI87" s="67"/>
      <c r="AJ87" s="21"/>
      <c r="AK87" s="56"/>
      <c r="AL87" s="41"/>
      <c r="AM87" s="33"/>
      <c r="AN87" s="67"/>
      <c r="AO87" s="67"/>
      <c r="AP87" s="21"/>
      <c r="AQ87" s="56"/>
      <c r="AR87" s="41"/>
      <c r="AS87" s="41">
        <v>0.0</v>
      </c>
      <c r="AT87" s="54"/>
      <c r="AU87" s="44">
        <f t="shared" si="1"/>
        <v>0</v>
      </c>
      <c r="AV87" s="44">
        <f t="shared" si="2"/>
        <v>0</v>
      </c>
      <c r="AW87" s="19">
        <f t="shared" si="3"/>
        <v>0</v>
      </c>
      <c r="AX87" s="41"/>
      <c r="AY87" s="54"/>
      <c r="AZ87" s="44">
        <f t="shared" si="4"/>
        <v>0</v>
      </c>
      <c r="BA87" s="44">
        <f t="shared" si="5"/>
        <v>0</v>
      </c>
      <c r="BB87" s="19">
        <f t="shared" si="6"/>
        <v>0</v>
      </c>
      <c r="BC87" s="43"/>
      <c r="BD87" s="47">
        <f t="shared" si="7"/>
        <v>0</v>
      </c>
      <c r="BE87" s="1">
        <f t="shared" si="8"/>
        <v>0</v>
      </c>
      <c r="BF87" s="40" t="s">
        <v>181</v>
      </c>
      <c r="BG87" s="54"/>
      <c r="BH87">
        <f t="shared" si="9"/>
        <v>0</v>
      </c>
      <c r="BI87" s="48"/>
      <c r="BJ87" s="49">
        <f t="shared" si="10"/>
        <v>0</v>
      </c>
      <c r="BK87" s="51">
        <f t="shared" si="11"/>
        <v>0</v>
      </c>
      <c r="BL87" s="53">
        <f t="shared" si="12"/>
        <v>0</v>
      </c>
      <c r="BM87" s="54">
        <f t="shared" si="13"/>
        <v>0</v>
      </c>
      <c r="BN87" s="55">
        <f t="shared" si="14"/>
        <v>0</v>
      </c>
      <c r="BO87" s="17">
        <f t="shared" si="15"/>
        <v>0</v>
      </c>
    </row>
    <row r="88">
      <c r="A88" s="1" t="s">
        <v>182</v>
      </c>
      <c r="B88" s="61"/>
      <c r="C88" s="33"/>
      <c r="D88" s="29"/>
      <c r="E88" s="1"/>
      <c r="F88" s="21"/>
      <c r="G88" s="56"/>
      <c r="H88" s="35"/>
      <c r="I88" s="1" t="s">
        <v>182</v>
      </c>
      <c r="J88" s="61"/>
      <c r="K88" s="33"/>
      <c r="L88" s="57"/>
      <c r="M88" s="49"/>
      <c r="N88" s="21"/>
      <c r="O88" s="56"/>
      <c r="P88" s="35"/>
      <c r="Q88" s="1" t="s">
        <v>182</v>
      </c>
      <c r="R88" s="32"/>
      <c r="S88" s="33"/>
      <c r="T88" s="57"/>
      <c r="U88" s="49"/>
      <c r="V88" s="21"/>
      <c r="W88" s="56"/>
      <c r="X88" s="35"/>
      <c r="Y88" s="1" t="s">
        <v>182</v>
      </c>
      <c r="Z88" s="59"/>
      <c r="AA88" s="37"/>
      <c r="AB88" s="8"/>
      <c r="AC88" s="8"/>
      <c r="AD88" s="4"/>
      <c r="AE88" s="39"/>
      <c r="AF88" s="1"/>
      <c r="AG88" s="33"/>
      <c r="AH88" s="60"/>
      <c r="AI88" s="60"/>
      <c r="AJ88" s="21"/>
      <c r="AK88" s="56"/>
      <c r="AL88" s="41"/>
      <c r="AM88" s="33"/>
      <c r="AN88" s="60"/>
      <c r="AO88" s="60"/>
      <c r="AP88" s="21"/>
      <c r="AQ88" s="56"/>
      <c r="AR88" s="41"/>
      <c r="AS88" s="41">
        <v>0.0</v>
      </c>
      <c r="AT88" s="17"/>
      <c r="AU88" s="44">
        <f t="shared" si="1"/>
        <v>0</v>
      </c>
      <c r="AV88" s="44">
        <f t="shared" si="2"/>
        <v>0</v>
      </c>
      <c r="AW88" s="19">
        <f t="shared" si="3"/>
        <v>0</v>
      </c>
      <c r="AX88" s="41"/>
      <c r="AY88" s="17"/>
      <c r="AZ88" s="44">
        <f t="shared" si="4"/>
        <v>0</v>
      </c>
      <c r="BA88" s="44">
        <f t="shared" si="5"/>
        <v>0</v>
      </c>
      <c r="BB88" s="19">
        <f t="shared" si="6"/>
        <v>0</v>
      </c>
      <c r="BC88" s="43"/>
      <c r="BD88" s="47">
        <f t="shared" si="7"/>
        <v>0</v>
      </c>
      <c r="BE88" s="1">
        <f t="shared" si="8"/>
        <v>0</v>
      </c>
      <c r="BF88" s="1" t="s">
        <v>182</v>
      </c>
      <c r="BG88" s="17"/>
      <c r="BH88">
        <f t="shared" si="9"/>
        <v>0</v>
      </c>
      <c r="BI88" s="68"/>
      <c r="BJ88" s="49">
        <f t="shared" si="10"/>
        <v>0</v>
      </c>
      <c r="BK88" s="51">
        <f t="shared" si="11"/>
        <v>0</v>
      </c>
      <c r="BL88" s="53">
        <f t="shared" si="12"/>
        <v>0</v>
      </c>
      <c r="BM88" s="54">
        <f t="shared" si="13"/>
        <v>0</v>
      </c>
      <c r="BN88" s="55">
        <f t="shared" si="14"/>
        <v>0</v>
      </c>
      <c r="BO88" s="17">
        <f t="shared" si="15"/>
        <v>0</v>
      </c>
      <c r="BQ88" s="1"/>
    </row>
    <row r="89">
      <c r="A89" s="1" t="s">
        <v>183</v>
      </c>
      <c r="B89" s="61"/>
      <c r="C89" s="33"/>
      <c r="D89" s="29"/>
      <c r="E89" s="1"/>
      <c r="F89" s="21"/>
      <c r="G89" s="56"/>
      <c r="H89" s="35"/>
      <c r="I89" s="1" t="s">
        <v>184</v>
      </c>
      <c r="J89" s="32"/>
      <c r="K89" s="33"/>
      <c r="L89" s="57"/>
      <c r="M89" s="49"/>
      <c r="N89" s="21"/>
      <c r="O89" s="56"/>
      <c r="P89" s="35"/>
      <c r="Q89" s="1" t="s">
        <v>184</v>
      </c>
      <c r="R89" s="32"/>
      <c r="S89" s="33"/>
      <c r="T89" s="57"/>
      <c r="U89" s="49"/>
      <c r="V89" s="21"/>
      <c r="W89" s="56"/>
      <c r="X89" s="35"/>
      <c r="Y89" s="1" t="s">
        <v>184</v>
      </c>
      <c r="Z89" s="59"/>
      <c r="AA89" s="37"/>
      <c r="AB89" s="8"/>
      <c r="AC89" s="8"/>
      <c r="AD89" s="4"/>
      <c r="AE89" s="39"/>
      <c r="AF89" s="1"/>
      <c r="AG89" s="33"/>
      <c r="AH89" s="67"/>
      <c r="AI89" s="67"/>
      <c r="AJ89" s="21"/>
      <c r="AK89" s="56"/>
      <c r="AL89" s="41"/>
      <c r="AM89" s="33"/>
      <c r="AN89" s="67"/>
      <c r="AO89" s="67"/>
      <c r="AP89" s="21"/>
      <c r="AQ89" s="56"/>
      <c r="AR89" s="41"/>
      <c r="AS89" s="41">
        <v>0.0</v>
      </c>
      <c r="AT89" s="54"/>
      <c r="AU89" s="44">
        <f t="shared" si="1"/>
        <v>0</v>
      </c>
      <c r="AV89" s="44">
        <f t="shared" si="2"/>
        <v>0</v>
      </c>
      <c r="AW89" s="19">
        <f t="shared" si="3"/>
        <v>0</v>
      </c>
      <c r="AX89" s="41"/>
      <c r="AY89" s="54"/>
      <c r="AZ89" s="44">
        <f t="shared" si="4"/>
        <v>0</v>
      </c>
      <c r="BA89" s="44">
        <f t="shared" si="5"/>
        <v>0</v>
      </c>
      <c r="BB89" s="19">
        <f t="shared" si="6"/>
        <v>0</v>
      </c>
      <c r="BC89" s="43"/>
      <c r="BD89" s="47">
        <f t="shared" si="7"/>
        <v>0</v>
      </c>
      <c r="BE89" s="1">
        <f t="shared" si="8"/>
        <v>0</v>
      </c>
      <c r="BF89" s="1" t="s">
        <v>184</v>
      </c>
      <c r="BG89" s="17"/>
      <c r="BH89">
        <f t="shared" si="9"/>
        <v>0</v>
      </c>
      <c r="BI89" s="48"/>
      <c r="BJ89" s="49">
        <f t="shared" si="10"/>
        <v>0</v>
      </c>
      <c r="BK89" s="51">
        <f t="shared" si="11"/>
        <v>0</v>
      </c>
      <c r="BL89" s="53">
        <f t="shared" si="12"/>
        <v>0</v>
      </c>
      <c r="BM89" s="54">
        <f t="shared" si="13"/>
        <v>0</v>
      </c>
      <c r="BN89" s="55">
        <f t="shared" si="14"/>
        <v>0</v>
      </c>
      <c r="BO89" s="17">
        <f t="shared" si="15"/>
        <v>0</v>
      </c>
    </row>
    <row r="90">
      <c r="A90" s="1" t="s">
        <v>185</v>
      </c>
      <c r="B90" s="32"/>
      <c r="C90" s="33"/>
      <c r="D90" s="29"/>
      <c r="E90" s="1"/>
      <c r="F90" s="21"/>
      <c r="G90" s="56"/>
      <c r="H90" s="35"/>
      <c r="I90" s="1" t="s">
        <v>185</v>
      </c>
      <c r="J90" s="32"/>
      <c r="K90" s="33"/>
      <c r="L90" s="57"/>
      <c r="M90" s="49"/>
      <c r="N90" s="21"/>
      <c r="O90" s="56"/>
      <c r="P90" s="35"/>
      <c r="Q90" s="1" t="s">
        <v>185</v>
      </c>
      <c r="R90" s="32"/>
      <c r="S90" s="33">
        <v>2.0</v>
      </c>
      <c r="T90" s="57"/>
      <c r="U90" s="49"/>
      <c r="V90" s="21"/>
      <c r="W90" s="56"/>
      <c r="X90" s="35"/>
      <c r="Y90" s="1" t="s">
        <v>185</v>
      </c>
      <c r="Z90" s="59"/>
      <c r="AA90" s="66"/>
      <c r="AB90" s="8"/>
      <c r="AC90" s="8"/>
      <c r="AD90" s="4"/>
      <c r="AE90" s="39"/>
      <c r="AF90" s="1"/>
      <c r="AG90" s="33"/>
      <c r="AH90" s="67"/>
      <c r="AI90" s="67"/>
      <c r="AJ90" s="21"/>
      <c r="AK90" s="56"/>
      <c r="AL90" s="41"/>
      <c r="AM90" s="33"/>
      <c r="AN90" s="67"/>
      <c r="AO90" s="67"/>
      <c r="AP90" s="21"/>
      <c r="AQ90" s="56"/>
      <c r="AR90" s="41"/>
      <c r="AS90" s="41">
        <v>0.0</v>
      </c>
      <c r="AT90" s="54"/>
      <c r="AU90" s="44">
        <f t="shared" si="1"/>
        <v>0</v>
      </c>
      <c r="AV90" s="44">
        <f t="shared" si="2"/>
        <v>0</v>
      </c>
      <c r="AW90" s="19">
        <f t="shared" si="3"/>
        <v>0</v>
      </c>
      <c r="AX90" s="41"/>
      <c r="AY90" s="54"/>
      <c r="AZ90" s="44">
        <f t="shared" si="4"/>
        <v>0</v>
      </c>
      <c r="BA90" s="44">
        <f t="shared" si="5"/>
        <v>0</v>
      </c>
      <c r="BB90" s="19">
        <f t="shared" si="6"/>
        <v>0</v>
      </c>
      <c r="BC90" s="43"/>
      <c r="BD90" s="47">
        <f t="shared" si="7"/>
        <v>0</v>
      </c>
      <c r="BE90" s="1">
        <f t="shared" si="8"/>
        <v>0</v>
      </c>
      <c r="BF90" s="1" t="s">
        <v>185</v>
      </c>
      <c r="BG90" s="54"/>
      <c r="BH90">
        <f t="shared" si="9"/>
        <v>-2</v>
      </c>
      <c r="BI90" s="48"/>
      <c r="BJ90" s="49">
        <f t="shared" si="10"/>
        <v>0</v>
      </c>
      <c r="BK90" s="51">
        <f t="shared" si="11"/>
        <v>0</v>
      </c>
      <c r="BL90" s="53">
        <f t="shared" si="12"/>
        <v>0</v>
      </c>
      <c r="BM90" s="54">
        <f t="shared" si="13"/>
        <v>2</v>
      </c>
      <c r="BN90" s="55">
        <f t="shared" si="14"/>
        <v>2</v>
      </c>
      <c r="BO90" s="17">
        <f t="shared" si="15"/>
        <v>0</v>
      </c>
    </row>
    <row r="91">
      <c r="A91" s="1" t="s">
        <v>186</v>
      </c>
      <c r="B91" s="61"/>
      <c r="C91" s="65"/>
      <c r="D91" s="29"/>
      <c r="E91" s="1"/>
      <c r="F91" s="21"/>
      <c r="G91" s="56"/>
      <c r="H91" s="35"/>
      <c r="I91" s="1" t="s">
        <v>186</v>
      </c>
      <c r="J91" s="32"/>
      <c r="K91" s="65"/>
      <c r="L91" s="57"/>
      <c r="M91" s="49"/>
      <c r="N91" s="21"/>
      <c r="O91" s="56"/>
      <c r="P91" s="35"/>
      <c r="Q91" s="1" t="s">
        <v>186</v>
      </c>
      <c r="R91" s="32"/>
      <c r="S91" s="33"/>
      <c r="T91" s="57"/>
      <c r="U91" s="49"/>
      <c r="V91" s="21"/>
      <c r="W91" s="56"/>
      <c r="X91" s="35"/>
      <c r="Y91" s="1" t="s">
        <v>186</v>
      </c>
      <c r="Z91" s="59"/>
      <c r="AA91" s="66"/>
      <c r="AB91" s="8"/>
      <c r="AC91" s="8"/>
      <c r="AD91" s="4"/>
      <c r="AE91" s="39"/>
      <c r="AF91" s="1"/>
      <c r="AG91" s="33"/>
      <c r="AH91" s="67"/>
      <c r="AI91" s="67"/>
      <c r="AJ91" s="21"/>
      <c r="AK91" s="56"/>
      <c r="AL91" s="41"/>
      <c r="AM91" s="33"/>
      <c r="AN91" s="67"/>
      <c r="AO91" s="67"/>
      <c r="AP91" s="21"/>
      <c r="AQ91" s="56"/>
      <c r="AR91" s="41"/>
      <c r="AS91" s="41">
        <v>0.0</v>
      </c>
      <c r="AT91" s="54"/>
      <c r="AU91" s="44">
        <f t="shared" si="1"/>
        <v>0</v>
      </c>
      <c r="AV91" s="44">
        <f t="shared" si="2"/>
        <v>0</v>
      </c>
      <c r="AW91" s="19">
        <f t="shared" si="3"/>
        <v>0</v>
      </c>
      <c r="AX91" s="41"/>
      <c r="AY91" s="54"/>
      <c r="AZ91" s="44">
        <f t="shared" si="4"/>
        <v>0</v>
      </c>
      <c r="BA91" s="44">
        <f t="shared" si="5"/>
        <v>0</v>
      </c>
      <c r="BB91" s="19">
        <f t="shared" si="6"/>
        <v>0</v>
      </c>
      <c r="BC91" s="43"/>
      <c r="BD91" s="47">
        <f t="shared" si="7"/>
        <v>0</v>
      </c>
      <c r="BE91" s="1">
        <f t="shared" si="8"/>
        <v>0</v>
      </c>
      <c r="BF91" s="1" t="s">
        <v>186</v>
      </c>
      <c r="BG91" s="54"/>
      <c r="BH91">
        <f t="shared" si="9"/>
        <v>0</v>
      </c>
      <c r="BI91" s="48"/>
      <c r="BJ91" s="49">
        <f t="shared" si="10"/>
        <v>0</v>
      </c>
      <c r="BK91" s="51">
        <f t="shared" si="11"/>
        <v>0</v>
      </c>
      <c r="BL91" s="53">
        <f t="shared" si="12"/>
        <v>0</v>
      </c>
      <c r="BM91" s="54">
        <f t="shared" si="13"/>
        <v>0</v>
      </c>
      <c r="BN91" s="55">
        <f t="shared" si="14"/>
        <v>0</v>
      </c>
      <c r="BO91" s="17">
        <f t="shared" si="15"/>
        <v>0</v>
      </c>
    </row>
    <row r="92">
      <c r="A92" s="1" t="s">
        <v>188</v>
      </c>
      <c r="B92" s="32"/>
      <c r="C92" s="33">
        <v>3.0</v>
      </c>
      <c r="D92" s="29">
        <v>3.0</v>
      </c>
      <c r="E92" s="1"/>
      <c r="F92" s="21"/>
      <c r="G92" s="56"/>
      <c r="H92" s="35"/>
      <c r="I92" s="1" t="s">
        <v>188</v>
      </c>
      <c r="J92" s="32">
        <v>2.0</v>
      </c>
      <c r="K92" s="33"/>
      <c r="L92" s="29"/>
      <c r="M92" s="43"/>
      <c r="N92" s="21"/>
      <c r="O92" s="56"/>
      <c r="P92" s="35"/>
      <c r="Q92" s="1" t="s">
        <v>188</v>
      </c>
      <c r="R92" s="32">
        <v>1.0</v>
      </c>
      <c r="S92" s="33"/>
      <c r="T92" s="29">
        <v>3.0</v>
      </c>
      <c r="U92" s="49"/>
      <c r="V92" s="21"/>
      <c r="W92" s="56"/>
      <c r="X92" s="35" t="s">
        <v>61</v>
      </c>
      <c r="Y92" s="1" t="s">
        <v>188</v>
      </c>
      <c r="Z92" s="69"/>
      <c r="AA92" s="66"/>
      <c r="AB92" s="8"/>
      <c r="AC92" s="8"/>
      <c r="AD92" s="4"/>
      <c r="AE92" s="39"/>
      <c r="AF92" s="1"/>
      <c r="AG92" s="33"/>
      <c r="AH92" s="60"/>
      <c r="AI92" s="60"/>
      <c r="AJ92" s="21"/>
      <c r="AK92" s="56"/>
      <c r="AL92" s="41"/>
      <c r="AM92" s="33"/>
      <c r="AN92" s="60"/>
      <c r="AO92" s="60"/>
      <c r="AP92" s="21"/>
      <c r="AQ92" s="56"/>
      <c r="AR92" s="41"/>
      <c r="AS92" s="41">
        <v>6.0</v>
      </c>
      <c r="AT92" s="17"/>
      <c r="AU92" s="44">
        <f t="shared" si="1"/>
        <v>6</v>
      </c>
      <c r="AV92" s="44">
        <f t="shared" si="2"/>
        <v>6</v>
      </c>
      <c r="AW92" s="19">
        <f t="shared" si="3"/>
        <v>0</v>
      </c>
      <c r="AX92" s="41"/>
      <c r="AY92" s="17"/>
      <c r="AZ92" s="44">
        <f t="shared" si="4"/>
        <v>0</v>
      </c>
      <c r="BA92" s="44">
        <f t="shared" si="5"/>
        <v>0</v>
      </c>
      <c r="BB92" s="19">
        <f t="shared" si="6"/>
        <v>0</v>
      </c>
      <c r="BC92" s="43"/>
      <c r="BD92" s="47">
        <f t="shared" si="7"/>
        <v>0</v>
      </c>
      <c r="BE92" s="1">
        <f t="shared" si="8"/>
        <v>0</v>
      </c>
      <c r="BF92" s="1" t="s">
        <v>188</v>
      </c>
      <c r="BG92" s="17"/>
      <c r="BH92">
        <f t="shared" si="9"/>
        <v>0</v>
      </c>
      <c r="BI92" s="48"/>
      <c r="BJ92" s="49">
        <f t="shared" si="10"/>
        <v>0</v>
      </c>
      <c r="BK92" s="51">
        <f t="shared" si="11"/>
        <v>0</v>
      </c>
      <c r="BL92" s="53">
        <f t="shared" si="12"/>
        <v>0</v>
      </c>
      <c r="BM92" s="54">
        <f t="shared" si="13"/>
        <v>3</v>
      </c>
      <c r="BN92" s="55">
        <f t="shared" si="14"/>
        <v>0</v>
      </c>
      <c r="BO92" s="17">
        <f t="shared" si="15"/>
        <v>0</v>
      </c>
    </row>
    <row r="93">
      <c r="A93" s="1" t="s">
        <v>190</v>
      </c>
      <c r="B93" s="32"/>
      <c r="C93" s="33"/>
      <c r="D93" s="29"/>
      <c r="E93" s="1"/>
      <c r="F93" s="21"/>
      <c r="G93" s="56"/>
      <c r="H93" s="35"/>
      <c r="I93" s="1" t="s">
        <v>190</v>
      </c>
      <c r="J93" s="32"/>
      <c r="K93" s="33">
        <v>1.0</v>
      </c>
      <c r="L93" s="29"/>
      <c r="M93" s="43"/>
      <c r="N93" s="21"/>
      <c r="O93" s="56"/>
      <c r="P93" s="35"/>
      <c r="Q93" s="1" t="s">
        <v>190</v>
      </c>
      <c r="R93" s="32"/>
      <c r="S93" s="33"/>
      <c r="T93" s="29"/>
      <c r="U93" s="49"/>
      <c r="V93" s="21"/>
      <c r="W93" s="56"/>
      <c r="X93" s="35"/>
      <c r="Y93" s="1" t="s">
        <v>190</v>
      </c>
      <c r="Z93" s="59"/>
      <c r="AA93" s="66"/>
      <c r="AB93" s="8"/>
      <c r="AC93" s="8"/>
      <c r="AD93" s="4"/>
      <c r="AE93" s="39"/>
      <c r="AF93" s="1"/>
      <c r="AG93" s="33"/>
      <c r="AH93" s="67"/>
      <c r="AI93" s="67"/>
      <c r="AJ93" s="21"/>
      <c r="AK93" s="56"/>
      <c r="AL93" s="41"/>
      <c r="AM93" s="33"/>
      <c r="AN93" s="67"/>
      <c r="AO93" s="67"/>
      <c r="AP93" s="21"/>
      <c r="AQ93" s="56"/>
      <c r="AR93" s="41"/>
      <c r="AS93" s="41">
        <v>0.0</v>
      </c>
      <c r="AT93" s="54"/>
      <c r="AU93" s="44">
        <f t="shared" si="1"/>
        <v>0</v>
      </c>
      <c r="AV93" s="44">
        <f t="shared" si="2"/>
        <v>0</v>
      </c>
      <c r="AW93" s="19">
        <f t="shared" si="3"/>
        <v>0</v>
      </c>
      <c r="AX93" s="41"/>
      <c r="AY93" s="54"/>
      <c r="AZ93" s="44">
        <f t="shared" si="4"/>
        <v>0</v>
      </c>
      <c r="BA93" s="44">
        <f t="shared" si="5"/>
        <v>0</v>
      </c>
      <c r="BB93" s="19">
        <f t="shared" si="6"/>
        <v>0</v>
      </c>
      <c r="BC93" s="43"/>
      <c r="BD93" s="47">
        <f t="shared" si="7"/>
        <v>0</v>
      </c>
      <c r="BE93" s="1">
        <f t="shared" si="8"/>
        <v>0</v>
      </c>
      <c r="BF93" s="1" t="s">
        <v>190</v>
      </c>
      <c r="BG93" s="54"/>
      <c r="BH93">
        <f t="shared" si="9"/>
        <v>-1</v>
      </c>
      <c r="BI93" s="48"/>
      <c r="BJ93" s="49">
        <f t="shared" si="10"/>
        <v>0</v>
      </c>
      <c r="BK93" s="51">
        <f t="shared" si="11"/>
        <v>0</v>
      </c>
      <c r="BL93" s="53">
        <f t="shared" si="12"/>
        <v>0</v>
      </c>
      <c r="BM93" s="54">
        <f t="shared" si="13"/>
        <v>1</v>
      </c>
      <c r="BN93" s="55">
        <f t="shared" si="14"/>
        <v>1</v>
      </c>
      <c r="BO93" s="17">
        <f t="shared" si="15"/>
        <v>0</v>
      </c>
    </row>
    <row r="94">
      <c r="A94" s="1" t="s">
        <v>191</v>
      </c>
      <c r="B94" s="32">
        <v>1.0</v>
      </c>
      <c r="C94" s="33">
        <v>4.0</v>
      </c>
      <c r="D94" s="29"/>
      <c r="E94" s="1"/>
      <c r="F94" s="21"/>
      <c r="G94" s="56"/>
      <c r="H94" s="35"/>
      <c r="I94" s="1" t="s">
        <v>191</v>
      </c>
      <c r="J94" s="32"/>
      <c r="K94" s="33">
        <v>2.0</v>
      </c>
      <c r="L94" s="57"/>
      <c r="M94" s="49"/>
      <c r="N94" s="21"/>
      <c r="O94" s="56"/>
      <c r="P94" s="35"/>
      <c r="Q94" s="1" t="s">
        <v>191</v>
      </c>
      <c r="R94" s="32">
        <v>1.0</v>
      </c>
      <c r="S94" s="33"/>
      <c r="T94" s="29"/>
      <c r="U94" s="43"/>
      <c r="V94" s="21"/>
      <c r="W94" s="56"/>
      <c r="X94" s="35"/>
      <c r="Y94" s="1" t="s">
        <v>191</v>
      </c>
      <c r="Z94" s="69"/>
      <c r="AA94" s="37"/>
      <c r="AB94" s="8"/>
      <c r="AC94" s="8"/>
      <c r="AD94" s="4"/>
      <c r="AE94" s="39"/>
      <c r="AF94" s="1"/>
      <c r="AG94" s="33"/>
      <c r="AH94" s="60"/>
      <c r="AI94" s="60"/>
      <c r="AJ94" s="21"/>
      <c r="AK94" s="56"/>
      <c r="AL94" s="41"/>
      <c r="AM94" s="33"/>
      <c r="AN94" s="60"/>
      <c r="AO94" s="60"/>
      <c r="AP94" s="21"/>
      <c r="AQ94" s="56"/>
      <c r="AR94" s="41"/>
      <c r="AS94" s="41">
        <v>0.0</v>
      </c>
      <c r="AT94" s="17"/>
      <c r="AU94" s="44">
        <f t="shared" si="1"/>
        <v>0</v>
      </c>
      <c r="AV94" s="44">
        <f t="shared" si="2"/>
        <v>0</v>
      </c>
      <c r="AW94" s="19">
        <f t="shared" si="3"/>
        <v>0</v>
      </c>
      <c r="AX94" s="41"/>
      <c r="AY94" s="17"/>
      <c r="AZ94" s="44">
        <f t="shared" si="4"/>
        <v>0</v>
      </c>
      <c r="BA94" s="44">
        <f t="shared" si="5"/>
        <v>0</v>
      </c>
      <c r="BB94" s="19">
        <f t="shared" si="6"/>
        <v>0</v>
      </c>
      <c r="BC94" s="43"/>
      <c r="BD94" s="47">
        <f t="shared" si="7"/>
        <v>0</v>
      </c>
      <c r="BE94" s="1">
        <f t="shared" si="8"/>
        <v>0</v>
      </c>
      <c r="BF94" s="1" t="s">
        <v>191</v>
      </c>
      <c r="BG94" s="17"/>
      <c r="BH94">
        <f t="shared" si="9"/>
        <v>-6</v>
      </c>
      <c r="BI94" s="68"/>
      <c r="BJ94" s="49">
        <f t="shared" si="10"/>
        <v>0</v>
      </c>
      <c r="BK94" s="51">
        <f t="shared" si="11"/>
        <v>0</v>
      </c>
      <c r="BL94" s="53">
        <f t="shared" si="12"/>
        <v>0</v>
      </c>
      <c r="BM94" s="54">
        <f t="shared" si="13"/>
        <v>6</v>
      </c>
      <c r="BN94" s="55">
        <f t="shared" si="14"/>
        <v>6</v>
      </c>
      <c r="BO94" s="17">
        <f t="shared" si="15"/>
        <v>0</v>
      </c>
      <c r="BP94" s="1"/>
      <c r="BQ94" s="1"/>
    </row>
    <row r="95">
      <c r="A95" s="1" t="s">
        <v>192</v>
      </c>
      <c r="B95" s="32">
        <v>4.0</v>
      </c>
      <c r="C95" s="33"/>
      <c r="D95" s="29"/>
      <c r="E95" s="1"/>
      <c r="F95" s="21"/>
      <c r="G95" s="56"/>
      <c r="H95" s="35"/>
      <c r="I95" s="1" t="s">
        <v>192</v>
      </c>
      <c r="J95" s="32">
        <v>2.0</v>
      </c>
      <c r="K95" s="33"/>
      <c r="L95" s="57"/>
      <c r="M95" s="49"/>
      <c r="N95" s="21"/>
      <c r="O95" s="56"/>
      <c r="P95" s="35"/>
      <c r="Q95" s="1" t="s">
        <v>192</v>
      </c>
      <c r="R95" s="32">
        <v>4.0</v>
      </c>
      <c r="S95" s="33"/>
      <c r="T95" s="29"/>
      <c r="U95" s="43"/>
      <c r="V95" s="21"/>
      <c r="W95" s="56"/>
      <c r="X95" s="35"/>
      <c r="Y95" s="1" t="s">
        <v>192</v>
      </c>
      <c r="Z95" s="59"/>
      <c r="AA95" s="66"/>
      <c r="AB95" s="8"/>
      <c r="AC95" s="8"/>
      <c r="AD95" s="4"/>
      <c r="AE95" s="39"/>
      <c r="AF95" s="1"/>
      <c r="AG95" s="33"/>
      <c r="AH95" s="67"/>
      <c r="AI95" s="67"/>
      <c r="AJ95" s="21"/>
      <c r="AK95" s="56"/>
      <c r="AL95" s="41"/>
      <c r="AM95" s="33"/>
      <c r="AN95" s="67"/>
      <c r="AO95" s="67"/>
      <c r="AP95" s="21"/>
      <c r="AQ95" s="56"/>
      <c r="AR95" s="41"/>
      <c r="AS95" s="41">
        <v>0.0</v>
      </c>
      <c r="AT95" s="54"/>
      <c r="AU95" s="44">
        <f t="shared" si="1"/>
        <v>0</v>
      </c>
      <c r="AV95" s="44">
        <f t="shared" si="2"/>
        <v>0</v>
      </c>
      <c r="AW95" s="19">
        <f t="shared" si="3"/>
        <v>0</v>
      </c>
      <c r="AX95" s="41"/>
      <c r="AY95" s="54"/>
      <c r="AZ95" s="44">
        <f t="shared" si="4"/>
        <v>0</v>
      </c>
      <c r="BA95" s="44">
        <f t="shared" si="5"/>
        <v>0</v>
      </c>
      <c r="BB95" s="19">
        <f t="shared" si="6"/>
        <v>0</v>
      </c>
      <c r="BC95" s="43">
        <v>12.0</v>
      </c>
      <c r="BD95" s="47">
        <f t="shared" si="7"/>
        <v>0</v>
      </c>
      <c r="BE95" s="1">
        <f t="shared" si="8"/>
        <v>12</v>
      </c>
      <c r="BF95" s="1" t="s">
        <v>192</v>
      </c>
      <c r="BG95" s="17"/>
      <c r="BH95">
        <f t="shared" si="9"/>
        <v>0</v>
      </c>
      <c r="BI95" s="48"/>
      <c r="BJ95" s="49">
        <f t="shared" si="10"/>
        <v>0</v>
      </c>
      <c r="BK95" s="51">
        <f t="shared" si="11"/>
        <v>0</v>
      </c>
      <c r="BL95" s="53">
        <f t="shared" si="12"/>
        <v>12</v>
      </c>
      <c r="BM95" s="54">
        <f t="shared" si="13"/>
        <v>0</v>
      </c>
      <c r="BN95" s="55">
        <f t="shared" si="14"/>
        <v>0</v>
      </c>
      <c r="BO95" s="17">
        <f t="shared" si="15"/>
        <v>12</v>
      </c>
    </row>
    <row r="96">
      <c r="A96" s="1" t="s">
        <v>193</v>
      </c>
      <c r="B96" s="32"/>
      <c r="C96" s="33">
        <v>16.0</v>
      </c>
      <c r="D96" s="29"/>
      <c r="E96" s="1"/>
      <c r="F96" s="21">
        <v>16.0</v>
      </c>
      <c r="G96" s="56"/>
      <c r="H96" s="35">
        <v>16.0</v>
      </c>
      <c r="I96" s="1" t="s">
        <v>193</v>
      </c>
      <c r="J96" s="32">
        <v>3.0</v>
      </c>
      <c r="K96" s="33">
        <v>8.0</v>
      </c>
      <c r="L96" s="57"/>
      <c r="M96" s="49"/>
      <c r="N96" s="21">
        <v>8.0</v>
      </c>
      <c r="O96" s="56"/>
      <c r="P96" s="35">
        <v>8.0</v>
      </c>
      <c r="Q96" s="1" t="s">
        <v>193</v>
      </c>
      <c r="R96" s="32"/>
      <c r="S96" s="33">
        <v>8.0</v>
      </c>
      <c r="T96" s="57"/>
      <c r="U96" s="43"/>
      <c r="V96" s="21">
        <v>8.0</v>
      </c>
      <c r="W96" s="56"/>
      <c r="X96" s="35">
        <v>8.0</v>
      </c>
      <c r="Y96" s="1" t="s">
        <v>193</v>
      </c>
      <c r="Z96" s="58"/>
      <c r="AA96" s="38">
        <v>4.0</v>
      </c>
      <c r="AB96" s="8"/>
      <c r="AC96" s="40"/>
      <c r="AD96" s="40">
        <v>4.0</v>
      </c>
      <c r="AE96" s="42"/>
      <c r="AF96" s="1">
        <v>4.0</v>
      </c>
      <c r="AG96" s="33"/>
      <c r="AH96" s="67"/>
      <c r="AI96" s="67"/>
      <c r="AJ96" s="21"/>
      <c r="AK96" s="56"/>
      <c r="AL96" s="41"/>
      <c r="AM96" s="33"/>
      <c r="AN96" s="67"/>
      <c r="AO96" s="67"/>
      <c r="AP96" s="21"/>
      <c r="AQ96" s="56"/>
      <c r="AR96" s="41"/>
      <c r="AS96" s="41">
        <v>0.0</v>
      </c>
      <c r="AT96" s="54"/>
      <c r="AU96" s="44">
        <f t="shared" si="1"/>
        <v>0</v>
      </c>
      <c r="AV96" s="44">
        <f t="shared" si="2"/>
        <v>0</v>
      </c>
      <c r="AW96" s="19">
        <f t="shared" si="3"/>
        <v>0</v>
      </c>
      <c r="AX96" s="41"/>
      <c r="AY96" s="17">
        <v>48.0</v>
      </c>
      <c r="AZ96" s="44">
        <f t="shared" si="4"/>
        <v>48</v>
      </c>
      <c r="BA96" s="44">
        <f t="shared" si="5"/>
        <v>36</v>
      </c>
      <c r="BB96" s="19">
        <f t="shared" si="6"/>
        <v>12</v>
      </c>
      <c r="BC96" s="43"/>
      <c r="BD96" s="47">
        <f t="shared" si="7"/>
        <v>0</v>
      </c>
      <c r="BE96" s="1">
        <f t="shared" si="8"/>
        <v>0</v>
      </c>
      <c r="BF96" s="1" t="s">
        <v>193</v>
      </c>
      <c r="BG96" s="17"/>
      <c r="BH96">
        <f t="shared" si="9"/>
        <v>48</v>
      </c>
      <c r="BI96" s="48"/>
      <c r="BJ96" s="49">
        <f t="shared" si="10"/>
        <v>0</v>
      </c>
      <c r="BK96" s="51">
        <f t="shared" si="11"/>
        <v>0</v>
      </c>
      <c r="BL96" s="53">
        <f t="shared" si="12"/>
        <v>0</v>
      </c>
      <c r="BM96" s="54">
        <f t="shared" si="13"/>
        <v>36</v>
      </c>
      <c r="BN96" s="55">
        <f t="shared" si="14"/>
        <v>0</v>
      </c>
      <c r="BO96" s="17">
        <f t="shared" si="15"/>
        <v>12</v>
      </c>
      <c r="BP96" s="1" t="s">
        <v>194</v>
      </c>
      <c r="BQ96" s="1"/>
    </row>
    <row r="97">
      <c r="A97" s="1" t="s">
        <v>195</v>
      </c>
      <c r="B97" s="61"/>
      <c r="C97" s="65"/>
      <c r="D97" s="29"/>
      <c r="E97" s="1"/>
      <c r="F97" s="21"/>
      <c r="G97" s="56"/>
      <c r="H97" s="35"/>
      <c r="I97" s="1" t="s">
        <v>195</v>
      </c>
      <c r="J97" s="32"/>
      <c r="K97" s="65"/>
      <c r="L97" s="57"/>
      <c r="M97" s="49"/>
      <c r="N97" s="21"/>
      <c r="O97" s="56"/>
      <c r="P97" s="35"/>
      <c r="Q97" s="1" t="s">
        <v>195</v>
      </c>
      <c r="R97" s="32"/>
      <c r="S97" s="33"/>
      <c r="T97" s="57"/>
      <c r="U97" s="49"/>
      <c r="V97" s="21"/>
      <c r="W97" s="56"/>
      <c r="X97" s="35"/>
      <c r="Y97" s="1" t="s">
        <v>195</v>
      </c>
      <c r="Z97" s="59"/>
      <c r="AA97" s="37"/>
      <c r="AB97" s="8"/>
      <c r="AC97" s="8"/>
      <c r="AD97" s="4"/>
      <c r="AE97" s="39"/>
      <c r="AF97" s="1"/>
      <c r="AG97" s="33"/>
      <c r="AH97" s="67"/>
      <c r="AI97" s="67"/>
      <c r="AJ97" s="21"/>
      <c r="AK97" s="56"/>
      <c r="AL97" s="41"/>
      <c r="AM97" s="33"/>
      <c r="AN97" s="67"/>
      <c r="AO97" s="67"/>
      <c r="AP97" s="21"/>
      <c r="AQ97" s="56"/>
      <c r="AR97" s="41"/>
      <c r="AS97" s="41">
        <v>0.0</v>
      </c>
      <c r="AT97" s="54"/>
      <c r="AU97" s="44">
        <f t="shared" si="1"/>
        <v>0</v>
      </c>
      <c r="AV97" s="44">
        <f t="shared" si="2"/>
        <v>0</v>
      </c>
      <c r="AW97" s="19">
        <f t="shared" si="3"/>
        <v>0</v>
      </c>
      <c r="AX97" s="41"/>
      <c r="AY97" s="54"/>
      <c r="AZ97" s="44">
        <f t="shared" si="4"/>
        <v>0</v>
      </c>
      <c r="BA97" s="44">
        <f t="shared" si="5"/>
        <v>0</v>
      </c>
      <c r="BB97" s="19">
        <f t="shared" si="6"/>
        <v>0</v>
      </c>
      <c r="BC97" s="43"/>
      <c r="BD97" s="47">
        <f t="shared" si="7"/>
        <v>0</v>
      </c>
      <c r="BE97" s="1">
        <f t="shared" si="8"/>
        <v>0</v>
      </c>
      <c r="BF97" s="1" t="s">
        <v>195</v>
      </c>
      <c r="BG97" s="54"/>
      <c r="BH97">
        <f t="shared" si="9"/>
        <v>0</v>
      </c>
      <c r="BI97" s="48"/>
      <c r="BJ97" s="49">
        <f t="shared" si="10"/>
        <v>0</v>
      </c>
      <c r="BK97" s="51">
        <f t="shared" si="11"/>
        <v>0</v>
      </c>
      <c r="BL97" s="53">
        <f t="shared" si="12"/>
        <v>0</v>
      </c>
      <c r="BM97" s="54">
        <f t="shared" si="13"/>
        <v>0</v>
      </c>
      <c r="BN97" s="55">
        <f t="shared" si="14"/>
        <v>0</v>
      </c>
      <c r="BO97" s="17">
        <f t="shared" si="15"/>
        <v>0</v>
      </c>
    </row>
    <row r="98">
      <c r="A98" s="1" t="s">
        <v>196</v>
      </c>
      <c r="B98" s="32">
        <v>2.0</v>
      </c>
      <c r="C98" s="33"/>
      <c r="D98" s="29"/>
      <c r="E98" s="1"/>
      <c r="F98" s="21"/>
      <c r="G98" s="56"/>
      <c r="H98" s="35"/>
      <c r="I98" s="1" t="s">
        <v>196</v>
      </c>
      <c r="J98" s="32">
        <v>4.0</v>
      </c>
      <c r="K98" s="33"/>
      <c r="L98" s="57"/>
      <c r="M98" s="49"/>
      <c r="N98" s="21"/>
      <c r="O98" s="56"/>
      <c r="P98" s="35"/>
      <c r="Q98" s="1" t="s">
        <v>196</v>
      </c>
      <c r="R98" s="32">
        <v>3.0</v>
      </c>
      <c r="S98" s="33"/>
      <c r="T98" s="57"/>
      <c r="U98" s="49"/>
      <c r="V98" s="21"/>
      <c r="W98" s="56"/>
      <c r="X98" s="35"/>
      <c r="Y98" s="1" t="s">
        <v>196</v>
      </c>
      <c r="Z98" s="69"/>
      <c r="AA98" s="66"/>
      <c r="AB98" s="8"/>
      <c r="AC98" s="8"/>
      <c r="AD98" s="4"/>
      <c r="AE98" s="39"/>
      <c r="AF98" s="1"/>
      <c r="AG98" s="33"/>
      <c r="AH98" s="67"/>
      <c r="AI98" s="67"/>
      <c r="AJ98" s="21"/>
      <c r="AK98" s="56"/>
      <c r="AL98" s="41"/>
      <c r="AM98" s="33"/>
      <c r="AN98" s="67"/>
      <c r="AO98" s="67"/>
      <c r="AP98" s="21"/>
      <c r="AQ98" s="56"/>
      <c r="AR98" s="41"/>
      <c r="AS98" s="41">
        <v>0.0</v>
      </c>
      <c r="AT98" s="54"/>
      <c r="AU98" s="44">
        <f t="shared" si="1"/>
        <v>0</v>
      </c>
      <c r="AV98" s="44">
        <f t="shared" si="2"/>
        <v>0</v>
      </c>
      <c r="AW98" s="19">
        <f t="shared" si="3"/>
        <v>0</v>
      </c>
      <c r="AX98" s="41"/>
      <c r="AY98" s="17">
        <v>8.0</v>
      </c>
      <c r="AZ98" s="44">
        <f t="shared" si="4"/>
        <v>8</v>
      </c>
      <c r="BA98" s="44">
        <f t="shared" si="5"/>
        <v>0</v>
      </c>
      <c r="BB98" s="19">
        <f t="shared" si="6"/>
        <v>8</v>
      </c>
      <c r="BC98" s="43"/>
      <c r="BD98" s="47">
        <f t="shared" si="7"/>
        <v>0</v>
      </c>
      <c r="BE98" s="1">
        <f t="shared" si="8"/>
        <v>0</v>
      </c>
      <c r="BF98" s="1" t="s">
        <v>196</v>
      </c>
      <c r="BG98" s="17"/>
      <c r="BH98">
        <f t="shared" si="9"/>
        <v>8</v>
      </c>
      <c r="BI98" s="68"/>
      <c r="BJ98" s="49">
        <f t="shared" si="10"/>
        <v>0</v>
      </c>
      <c r="BK98" s="51">
        <f t="shared" si="11"/>
        <v>0</v>
      </c>
      <c r="BL98" s="53">
        <f t="shared" si="12"/>
        <v>0</v>
      </c>
      <c r="BM98" s="54">
        <f t="shared" si="13"/>
        <v>0</v>
      </c>
      <c r="BN98" s="55">
        <f t="shared" si="14"/>
        <v>0</v>
      </c>
      <c r="BO98" s="17">
        <f t="shared" si="15"/>
        <v>8</v>
      </c>
      <c r="BP98" s="1" t="s">
        <v>197</v>
      </c>
    </row>
    <row r="99">
      <c r="A99" s="1" t="s">
        <v>198</v>
      </c>
      <c r="B99" s="32"/>
      <c r="C99" s="33">
        <v>4.0</v>
      </c>
      <c r="D99" s="29"/>
      <c r="E99" s="1"/>
      <c r="F99" s="21"/>
      <c r="G99" s="56"/>
      <c r="H99" s="35"/>
      <c r="I99" s="1" t="s">
        <v>198</v>
      </c>
      <c r="J99" s="32"/>
      <c r="K99" s="33">
        <v>2.0</v>
      </c>
      <c r="L99" s="57"/>
      <c r="M99" s="49"/>
      <c r="N99" s="21"/>
      <c r="O99" s="56"/>
      <c r="P99" s="35"/>
      <c r="Q99" s="1" t="s">
        <v>198</v>
      </c>
      <c r="R99" s="32"/>
      <c r="S99" s="33">
        <v>4.0</v>
      </c>
      <c r="T99" s="57"/>
      <c r="U99" s="49"/>
      <c r="V99" s="21"/>
      <c r="W99" s="56"/>
      <c r="X99" s="35"/>
      <c r="Y99" s="1" t="s">
        <v>198</v>
      </c>
      <c r="Z99" s="69"/>
      <c r="AA99" s="37"/>
      <c r="AB99" s="8"/>
      <c r="AC99" s="8"/>
      <c r="AD99" s="4"/>
      <c r="AE99" s="39"/>
      <c r="AF99" s="1"/>
      <c r="AG99" s="33"/>
      <c r="AH99" s="60"/>
      <c r="AI99" s="60"/>
      <c r="AJ99" s="21"/>
      <c r="AK99" s="56"/>
      <c r="AL99" s="41"/>
      <c r="AM99" s="33"/>
      <c r="AN99" s="60"/>
      <c r="AO99" s="60"/>
      <c r="AP99" s="21"/>
      <c r="AQ99" s="56"/>
      <c r="AR99" s="41"/>
      <c r="AS99" s="41">
        <v>0.0</v>
      </c>
      <c r="AT99" s="17"/>
      <c r="AU99" s="44">
        <f t="shared" si="1"/>
        <v>0</v>
      </c>
      <c r="AV99" s="44">
        <f t="shared" si="2"/>
        <v>0</v>
      </c>
      <c r="AW99" s="19">
        <f t="shared" si="3"/>
        <v>0</v>
      </c>
      <c r="AX99" s="41"/>
      <c r="AY99" s="17"/>
      <c r="AZ99" s="44">
        <f t="shared" si="4"/>
        <v>0</v>
      </c>
      <c r="BA99" s="44">
        <f t="shared" si="5"/>
        <v>0</v>
      </c>
      <c r="BB99" s="19">
        <f t="shared" si="6"/>
        <v>0</v>
      </c>
      <c r="BC99" s="43"/>
      <c r="BD99" s="47">
        <f t="shared" si="7"/>
        <v>0</v>
      </c>
      <c r="BE99" s="1">
        <f t="shared" si="8"/>
        <v>0</v>
      </c>
      <c r="BF99" s="1" t="s">
        <v>198</v>
      </c>
      <c r="BG99" s="54"/>
      <c r="BH99">
        <f t="shared" si="9"/>
        <v>-10</v>
      </c>
      <c r="BI99" s="48"/>
      <c r="BJ99" s="49">
        <f t="shared" si="10"/>
        <v>0</v>
      </c>
      <c r="BK99" s="51">
        <f t="shared" si="11"/>
        <v>0</v>
      </c>
      <c r="BL99" s="53">
        <f t="shared" si="12"/>
        <v>0</v>
      </c>
      <c r="BM99" s="54">
        <f t="shared" si="13"/>
        <v>10</v>
      </c>
      <c r="BN99" s="55">
        <f t="shared" si="14"/>
        <v>10</v>
      </c>
      <c r="BO99" s="17">
        <f t="shared" si="15"/>
        <v>0</v>
      </c>
    </row>
    <row r="100">
      <c r="A100" s="1" t="s">
        <v>199</v>
      </c>
      <c r="B100" s="32">
        <v>2.0</v>
      </c>
      <c r="C100" s="33"/>
      <c r="D100" s="29"/>
      <c r="E100" s="1"/>
      <c r="F100" s="21"/>
      <c r="G100" s="56"/>
      <c r="H100" s="35"/>
      <c r="I100" s="1" t="s">
        <v>199</v>
      </c>
      <c r="J100" s="32"/>
      <c r="K100" s="33">
        <v>2.0</v>
      </c>
      <c r="L100" s="57"/>
      <c r="M100" s="49"/>
      <c r="N100" s="21"/>
      <c r="O100" s="56"/>
      <c r="P100" s="35"/>
      <c r="Q100" s="1" t="s">
        <v>199</v>
      </c>
      <c r="R100" s="32"/>
      <c r="S100" s="33">
        <v>2.0</v>
      </c>
      <c r="T100" s="57"/>
      <c r="U100" s="49"/>
      <c r="V100" s="21"/>
      <c r="W100" s="56"/>
      <c r="X100" s="35"/>
      <c r="Y100" s="1" t="s">
        <v>199</v>
      </c>
      <c r="Z100" s="69"/>
      <c r="AA100" s="66"/>
      <c r="AB100" s="8"/>
      <c r="AC100" s="8"/>
      <c r="AD100" s="4"/>
      <c r="AE100" s="39"/>
      <c r="AF100" s="1"/>
      <c r="AG100" s="33"/>
      <c r="AH100" s="60"/>
      <c r="AI100" s="60"/>
      <c r="AJ100" s="21"/>
      <c r="AK100" s="56"/>
      <c r="AL100" s="41"/>
      <c r="AM100" s="33"/>
      <c r="AN100" s="60"/>
      <c r="AO100" s="60"/>
      <c r="AP100" s="21"/>
      <c r="AQ100" s="56"/>
      <c r="AR100" s="41"/>
      <c r="AS100" s="41">
        <v>0.0</v>
      </c>
      <c r="AT100" s="17"/>
      <c r="AU100" s="44">
        <f t="shared" si="1"/>
        <v>0</v>
      </c>
      <c r="AV100" s="44">
        <f t="shared" si="2"/>
        <v>0</v>
      </c>
      <c r="AW100" s="19">
        <f t="shared" si="3"/>
        <v>0</v>
      </c>
      <c r="AX100" s="41"/>
      <c r="AY100" s="17"/>
      <c r="AZ100" s="44">
        <f t="shared" si="4"/>
        <v>0</v>
      </c>
      <c r="BA100" s="44">
        <f t="shared" si="5"/>
        <v>0</v>
      </c>
      <c r="BB100" s="19">
        <f t="shared" si="6"/>
        <v>0</v>
      </c>
      <c r="BC100" s="43"/>
      <c r="BD100" s="47">
        <f t="shared" si="7"/>
        <v>0</v>
      </c>
      <c r="BE100" s="1">
        <f t="shared" si="8"/>
        <v>0</v>
      </c>
      <c r="BF100" s="1" t="s">
        <v>199</v>
      </c>
      <c r="BG100" s="17"/>
      <c r="BH100">
        <f t="shared" si="9"/>
        <v>-4</v>
      </c>
      <c r="BI100" s="48"/>
      <c r="BJ100" s="49">
        <f t="shared" si="10"/>
        <v>0</v>
      </c>
      <c r="BK100" s="51">
        <f t="shared" si="11"/>
        <v>0</v>
      </c>
      <c r="BL100" s="53">
        <f t="shared" si="12"/>
        <v>0</v>
      </c>
      <c r="BM100" s="54">
        <f t="shared" si="13"/>
        <v>4</v>
      </c>
      <c r="BN100" s="55">
        <f t="shared" si="14"/>
        <v>4</v>
      </c>
      <c r="BO100" s="17">
        <f t="shared" si="15"/>
        <v>0</v>
      </c>
    </row>
    <row r="101">
      <c r="A101" s="1" t="s">
        <v>201</v>
      </c>
      <c r="B101" s="32"/>
      <c r="C101" s="33">
        <v>4.0</v>
      </c>
      <c r="D101" s="29"/>
      <c r="E101" s="1"/>
      <c r="F101" s="21"/>
      <c r="G101" s="56"/>
      <c r="H101" s="35"/>
      <c r="I101" s="1" t="s">
        <v>201</v>
      </c>
      <c r="J101" s="32"/>
      <c r="K101" s="33">
        <v>4.0</v>
      </c>
      <c r="L101" s="57"/>
      <c r="M101" s="49"/>
      <c r="N101" s="21"/>
      <c r="O101" s="56"/>
      <c r="P101" s="35"/>
      <c r="Q101" s="1" t="s">
        <v>201</v>
      </c>
      <c r="R101" s="32">
        <v>3.0</v>
      </c>
      <c r="S101" s="33"/>
      <c r="T101" s="57"/>
      <c r="U101" s="43"/>
      <c r="V101" s="21"/>
      <c r="W101" s="56"/>
      <c r="X101" s="35"/>
      <c r="Y101" s="1" t="s">
        <v>201</v>
      </c>
      <c r="Z101" s="69"/>
      <c r="AA101" s="37"/>
      <c r="AB101" s="8"/>
      <c r="AC101" s="8"/>
      <c r="AD101" s="4"/>
      <c r="AE101" s="39"/>
      <c r="AF101" s="1"/>
      <c r="AG101" s="33"/>
      <c r="AH101" s="67"/>
      <c r="AI101" s="67"/>
      <c r="AJ101" s="21"/>
      <c r="AK101" s="56"/>
      <c r="AL101" s="41"/>
      <c r="AM101" s="33"/>
      <c r="AN101" s="67"/>
      <c r="AO101" s="67"/>
      <c r="AP101" s="21"/>
      <c r="AQ101" s="56"/>
      <c r="AR101" s="41"/>
      <c r="AS101" s="41">
        <v>0.0</v>
      </c>
      <c r="AT101" s="54"/>
      <c r="AU101" s="44">
        <f t="shared" si="1"/>
        <v>0</v>
      </c>
      <c r="AV101" s="44">
        <f t="shared" si="2"/>
        <v>0</v>
      </c>
      <c r="AW101" s="19">
        <f t="shared" si="3"/>
        <v>0</v>
      </c>
      <c r="AX101" s="41"/>
      <c r="AY101" s="54"/>
      <c r="AZ101" s="44">
        <f t="shared" si="4"/>
        <v>0</v>
      </c>
      <c r="BA101" s="44">
        <f t="shared" si="5"/>
        <v>0</v>
      </c>
      <c r="BB101" s="19">
        <f t="shared" si="6"/>
        <v>0</v>
      </c>
      <c r="BC101" s="43"/>
      <c r="BD101" s="47">
        <f t="shared" si="7"/>
        <v>0</v>
      </c>
      <c r="BE101" s="1">
        <f t="shared" si="8"/>
        <v>0</v>
      </c>
      <c r="BF101" s="1" t="s">
        <v>201</v>
      </c>
      <c r="BG101" s="54"/>
      <c r="BH101">
        <f t="shared" si="9"/>
        <v>-8</v>
      </c>
      <c r="BI101" s="48"/>
      <c r="BJ101" s="49">
        <f t="shared" si="10"/>
        <v>0</v>
      </c>
      <c r="BK101" s="51">
        <f t="shared" si="11"/>
        <v>0</v>
      </c>
      <c r="BL101" s="53">
        <f t="shared" si="12"/>
        <v>0</v>
      </c>
      <c r="BM101" s="54">
        <f t="shared" si="13"/>
        <v>8</v>
      </c>
      <c r="BN101" s="55">
        <f t="shared" si="14"/>
        <v>8</v>
      </c>
      <c r="BO101" s="17">
        <f t="shared" si="15"/>
        <v>0</v>
      </c>
    </row>
    <row r="102">
      <c r="A102" s="1" t="s">
        <v>202</v>
      </c>
      <c r="B102" s="32"/>
      <c r="C102" s="33">
        <v>1.0</v>
      </c>
      <c r="D102" s="29"/>
      <c r="E102" s="1"/>
      <c r="F102" s="21"/>
      <c r="G102" s="56"/>
      <c r="H102" s="35"/>
      <c r="I102" s="1" t="s">
        <v>202</v>
      </c>
      <c r="J102" s="32">
        <v>10.0</v>
      </c>
      <c r="K102" s="33"/>
      <c r="L102" s="57"/>
      <c r="M102" s="49"/>
      <c r="N102" s="21"/>
      <c r="O102" s="56"/>
      <c r="P102" s="35"/>
      <c r="Q102" s="1" t="s">
        <v>202</v>
      </c>
      <c r="R102" s="32">
        <v>1.0</v>
      </c>
      <c r="S102" s="33"/>
      <c r="T102" s="57"/>
      <c r="U102" s="49"/>
      <c r="V102" s="21"/>
      <c r="W102" s="56"/>
      <c r="X102" s="35"/>
      <c r="Y102" s="1" t="s">
        <v>202</v>
      </c>
      <c r="Z102" s="69"/>
      <c r="AA102" s="37"/>
      <c r="AB102" s="4"/>
      <c r="AC102" s="4"/>
      <c r="AD102" s="4"/>
      <c r="AE102" s="39"/>
      <c r="AF102" s="1"/>
      <c r="AG102" s="33"/>
      <c r="AH102" s="67"/>
      <c r="AI102" s="67"/>
      <c r="AJ102" s="21"/>
      <c r="AK102" s="56"/>
      <c r="AL102" s="41"/>
      <c r="AM102" s="33"/>
      <c r="AN102" s="67"/>
      <c r="AO102" s="67"/>
      <c r="AP102" s="21"/>
      <c r="AQ102" s="56"/>
      <c r="AR102" s="41"/>
      <c r="AS102" s="41">
        <v>0.0</v>
      </c>
      <c r="AT102" s="17">
        <v>30.0</v>
      </c>
      <c r="AU102" s="44">
        <f t="shared" si="1"/>
        <v>30</v>
      </c>
      <c r="AV102" s="44">
        <f t="shared" si="2"/>
        <v>0</v>
      </c>
      <c r="AW102" s="19">
        <f t="shared" si="3"/>
        <v>30</v>
      </c>
      <c r="AX102" s="41"/>
      <c r="AY102" s="17"/>
      <c r="AZ102" s="44">
        <f t="shared" si="4"/>
        <v>0</v>
      </c>
      <c r="BA102" s="44">
        <f t="shared" si="5"/>
        <v>0</v>
      </c>
      <c r="BB102" s="19">
        <f t="shared" si="6"/>
        <v>0</v>
      </c>
      <c r="BC102" s="43"/>
      <c r="BD102" s="47">
        <f t="shared" si="7"/>
        <v>0</v>
      </c>
      <c r="BE102" s="1">
        <f t="shared" si="8"/>
        <v>0</v>
      </c>
      <c r="BF102" s="1" t="s">
        <v>202</v>
      </c>
      <c r="BG102" s="17"/>
      <c r="BH102">
        <f t="shared" si="9"/>
        <v>30</v>
      </c>
      <c r="BI102" s="68"/>
      <c r="BJ102" s="49">
        <f t="shared" si="10"/>
        <v>0</v>
      </c>
      <c r="BK102" s="51">
        <f t="shared" si="11"/>
        <v>0</v>
      </c>
      <c r="BL102" s="53">
        <f t="shared" si="12"/>
        <v>0</v>
      </c>
      <c r="BM102" s="54">
        <f t="shared" si="13"/>
        <v>1</v>
      </c>
      <c r="BN102" s="55">
        <f t="shared" si="14"/>
        <v>0</v>
      </c>
      <c r="BO102" s="17">
        <f t="shared" si="15"/>
        <v>30</v>
      </c>
      <c r="BQ102" s="1"/>
    </row>
    <row r="103">
      <c r="A103" s="1" t="s">
        <v>203</v>
      </c>
      <c r="B103" s="32"/>
      <c r="C103" s="33">
        <v>1.0</v>
      </c>
      <c r="D103" s="29"/>
      <c r="E103" s="1"/>
      <c r="F103" s="21"/>
      <c r="G103" s="56"/>
      <c r="H103" s="35"/>
      <c r="I103" s="1" t="s">
        <v>203</v>
      </c>
      <c r="J103" s="32">
        <v>10.0</v>
      </c>
      <c r="K103" s="33"/>
      <c r="L103" s="57"/>
      <c r="M103" s="49"/>
      <c r="N103" s="21"/>
      <c r="O103" s="56"/>
      <c r="P103" s="35"/>
      <c r="Q103" s="1" t="s">
        <v>203</v>
      </c>
      <c r="R103" s="32">
        <v>1.0</v>
      </c>
      <c r="S103" s="33"/>
      <c r="T103" s="57"/>
      <c r="U103" s="49"/>
      <c r="V103" s="21"/>
      <c r="W103" s="56"/>
      <c r="X103" s="35"/>
      <c r="Y103" s="1" t="s">
        <v>203</v>
      </c>
      <c r="Z103" s="36"/>
      <c r="AA103" s="37"/>
      <c r="AB103" s="4"/>
      <c r="AC103" s="4"/>
      <c r="AD103" s="4"/>
      <c r="AE103" s="39"/>
      <c r="AF103" s="1"/>
      <c r="AG103" s="33"/>
      <c r="AH103" s="67"/>
      <c r="AI103" s="67"/>
      <c r="AJ103" s="21"/>
      <c r="AK103" s="56"/>
      <c r="AL103" s="41"/>
      <c r="AM103" s="33"/>
      <c r="AN103" s="67"/>
      <c r="AO103" s="67"/>
      <c r="AP103" s="21"/>
      <c r="AQ103" s="56"/>
      <c r="AR103" s="41"/>
      <c r="AS103" s="41">
        <v>0.0</v>
      </c>
      <c r="AT103" s="17">
        <v>25.0</v>
      </c>
      <c r="AU103" s="44">
        <f t="shared" si="1"/>
        <v>25</v>
      </c>
      <c r="AV103" s="44">
        <f t="shared" si="2"/>
        <v>0</v>
      </c>
      <c r="AW103" s="19">
        <f t="shared" si="3"/>
        <v>25</v>
      </c>
      <c r="AX103" s="41"/>
      <c r="AY103" s="17"/>
      <c r="AZ103" s="44">
        <f t="shared" si="4"/>
        <v>0</v>
      </c>
      <c r="BA103" s="44">
        <f t="shared" si="5"/>
        <v>0</v>
      </c>
      <c r="BB103" s="19">
        <f t="shared" si="6"/>
        <v>0</v>
      </c>
      <c r="BC103" s="43"/>
      <c r="BD103" s="47">
        <f t="shared" si="7"/>
        <v>0</v>
      </c>
      <c r="BE103" s="1">
        <f t="shared" si="8"/>
        <v>0</v>
      </c>
      <c r="BF103" s="1" t="s">
        <v>203</v>
      </c>
      <c r="BG103" s="17"/>
      <c r="BH103">
        <f t="shared" si="9"/>
        <v>25</v>
      </c>
      <c r="BI103" s="68"/>
      <c r="BJ103" s="49">
        <f t="shared" si="10"/>
        <v>0</v>
      </c>
      <c r="BK103" s="51">
        <f t="shared" si="11"/>
        <v>0</v>
      </c>
      <c r="BL103" s="53">
        <f t="shared" si="12"/>
        <v>0</v>
      </c>
      <c r="BM103" s="54">
        <f t="shared" si="13"/>
        <v>1</v>
      </c>
      <c r="BN103" s="55">
        <f t="shared" si="14"/>
        <v>0</v>
      </c>
      <c r="BO103" s="17">
        <f t="shared" si="15"/>
        <v>25</v>
      </c>
      <c r="BQ103" s="1"/>
    </row>
    <row r="104">
      <c r="A104" s="1" t="s">
        <v>204</v>
      </c>
      <c r="B104" s="32">
        <v>1.0</v>
      </c>
      <c r="C104" s="33"/>
      <c r="D104" s="29"/>
      <c r="E104" s="1"/>
      <c r="F104" s="21"/>
      <c r="G104" s="56"/>
      <c r="H104" s="35"/>
      <c r="I104" s="1" t="s">
        <v>204</v>
      </c>
      <c r="J104" s="32"/>
      <c r="K104" s="33">
        <v>2.0</v>
      </c>
      <c r="L104" s="57"/>
      <c r="M104" s="49"/>
      <c r="N104" s="21"/>
      <c r="O104" s="56"/>
      <c r="P104" s="35"/>
      <c r="Q104" s="1" t="s">
        <v>204</v>
      </c>
      <c r="R104" s="32"/>
      <c r="S104" s="33">
        <v>2.0</v>
      </c>
      <c r="T104" s="29"/>
      <c r="U104" s="49"/>
      <c r="V104" s="21"/>
      <c r="W104" s="56"/>
      <c r="X104" s="35"/>
      <c r="Y104" s="1" t="s">
        <v>204</v>
      </c>
      <c r="Z104" s="59"/>
      <c r="AA104" s="66"/>
      <c r="AB104" s="8"/>
      <c r="AC104" s="8"/>
      <c r="AD104" s="4"/>
      <c r="AE104" s="39"/>
      <c r="AF104" s="1"/>
      <c r="AG104" s="33"/>
      <c r="AH104" s="67"/>
      <c r="AI104" s="67"/>
      <c r="AJ104" s="21"/>
      <c r="AK104" s="56"/>
      <c r="AL104" s="41"/>
      <c r="AM104" s="33"/>
      <c r="AN104" s="67"/>
      <c r="AO104" s="67"/>
      <c r="AP104" s="21"/>
      <c r="AQ104" s="56"/>
      <c r="AR104" s="41"/>
      <c r="AS104" s="41">
        <v>0.0</v>
      </c>
      <c r="AT104" s="54"/>
      <c r="AU104" s="44">
        <f t="shared" si="1"/>
        <v>0</v>
      </c>
      <c r="AV104" s="44">
        <f t="shared" si="2"/>
        <v>0</v>
      </c>
      <c r="AW104" s="19">
        <f t="shared" si="3"/>
        <v>0</v>
      </c>
      <c r="AX104" s="41"/>
      <c r="AY104" s="54"/>
      <c r="AZ104" s="44">
        <f t="shared" si="4"/>
        <v>0</v>
      </c>
      <c r="BA104" s="44">
        <f t="shared" si="5"/>
        <v>0</v>
      </c>
      <c r="BB104" s="19">
        <f t="shared" si="6"/>
        <v>0</v>
      </c>
      <c r="BC104" s="43"/>
      <c r="BD104" s="47">
        <f t="shared" si="7"/>
        <v>0</v>
      </c>
      <c r="BE104" s="1">
        <f t="shared" si="8"/>
        <v>0</v>
      </c>
      <c r="BF104" s="1" t="s">
        <v>204</v>
      </c>
      <c r="BG104" s="54"/>
      <c r="BH104">
        <f t="shared" si="9"/>
        <v>-4</v>
      </c>
      <c r="BI104" s="48"/>
      <c r="BJ104" s="49">
        <f t="shared" si="10"/>
        <v>0</v>
      </c>
      <c r="BK104" s="51">
        <f t="shared" si="11"/>
        <v>0</v>
      </c>
      <c r="BL104" s="53">
        <f t="shared" si="12"/>
        <v>0</v>
      </c>
      <c r="BM104" s="54">
        <f t="shared" si="13"/>
        <v>4</v>
      </c>
      <c r="BN104" s="55">
        <f t="shared" si="14"/>
        <v>4</v>
      </c>
      <c r="BO104" s="17">
        <f t="shared" si="15"/>
        <v>0</v>
      </c>
    </row>
    <row r="105">
      <c r="A105" s="1" t="s">
        <v>205</v>
      </c>
      <c r="B105" s="32"/>
      <c r="C105" s="33">
        <v>2.0</v>
      </c>
      <c r="D105" s="29"/>
      <c r="E105" s="1"/>
      <c r="F105" s="21"/>
      <c r="G105" s="56"/>
      <c r="H105" s="35"/>
      <c r="I105" s="1" t="s">
        <v>205</v>
      </c>
      <c r="J105" s="32"/>
      <c r="K105" s="33">
        <v>1.0</v>
      </c>
      <c r="L105" s="57"/>
      <c r="M105" s="49"/>
      <c r="N105" s="21"/>
      <c r="O105" s="56"/>
      <c r="P105" s="35"/>
      <c r="Q105" s="1" t="s">
        <v>205</v>
      </c>
      <c r="R105" s="32"/>
      <c r="S105" s="33"/>
      <c r="T105" s="57"/>
      <c r="U105" s="49"/>
      <c r="V105" s="21"/>
      <c r="W105" s="56"/>
      <c r="X105" s="35"/>
      <c r="Y105" s="1" t="s">
        <v>205</v>
      </c>
      <c r="Z105" s="59"/>
      <c r="AA105" s="66"/>
      <c r="AB105" s="8"/>
      <c r="AC105" s="8"/>
      <c r="AD105" s="4"/>
      <c r="AE105" s="39"/>
      <c r="AF105" s="1"/>
      <c r="AG105" s="33"/>
      <c r="AH105" s="67"/>
      <c r="AI105" s="67"/>
      <c r="AJ105" s="21"/>
      <c r="AK105" s="56"/>
      <c r="AL105" s="41"/>
      <c r="AM105" s="33"/>
      <c r="AN105" s="67"/>
      <c r="AO105" s="67"/>
      <c r="AP105" s="21"/>
      <c r="AQ105" s="56"/>
      <c r="AR105" s="41"/>
      <c r="AS105" s="41">
        <v>0.0</v>
      </c>
      <c r="AT105" s="54"/>
      <c r="AU105" s="44">
        <f t="shared" si="1"/>
        <v>0</v>
      </c>
      <c r="AV105" s="44">
        <f t="shared" si="2"/>
        <v>0</v>
      </c>
      <c r="AW105" s="19">
        <f t="shared" si="3"/>
        <v>0</v>
      </c>
      <c r="AX105" s="41"/>
      <c r="AY105" s="54"/>
      <c r="AZ105" s="44">
        <f t="shared" si="4"/>
        <v>0</v>
      </c>
      <c r="BA105" s="44">
        <f t="shared" si="5"/>
        <v>0</v>
      </c>
      <c r="BB105" s="19">
        <f t="shared" si="6"/>
        <v>0</v>
      </c>
      <c r="BC105" s="43"/>
      <c r="BD105" s="47">
        <f t="shared" si="7"/>
        <v>0</v>
      </c>
      <c r="BE105" s="1">
        <f t="shared" si="8"/>
        <v>0</v>
      </c>
      <c r="BF105" s="1" t="s">
        <v>205</v>
      </c>
      <c r="BG105" s="17"/>
      <c r="BH105">
        <f t="shared" si="9"/>
        <v>-3</v>
      </c>
      <c r="BI105" s="68"/>
      <c r="BJ105" s="49">
        <f t="shared" si="10"/>
        <v>0</v>
      </c>
      <c r="BK105" s="51">
        <f t="shared" si="11"/>
        <v>0</v>
      </c>
      <c r="BL105" s="53">
        <f t="shared" si="12"/>
        <v>0</v>
      </c>
      <c r="BM105" s="54">
        <f t="shared" si="13"/>
        <v>3</v>
      </c>
      <c r="BN105" s="55">
        <f t="shared" si="14"/>
        <v>3</v>
      </c>
      <c r="BO105" s="17">
        <f t="shared" si="15"/>
        <v>0</v>
      </c>
      <c r="BP105" s="1"/>
    </row>
    <row r="106">
      <c r="A106" s="1" t="s">
        <v>206</v>
      </c>
      <c r="B106" s="32"/>
      <c r="C106" s="65"/>
      <c r="D106" s="29"/>
      <c r="E106" s="1"/>
      <c r="F106" s="21"/>
      <c r="G106" s="56"/>
      <c r="H106" s="35"/>
      <c r="I106" s="1" t="s">
        <v>206</v>
      </c>
      <c r="J106" s="32"/>
      <c r="K106" s="33"/>
      <c r="L106" s="57"/>
      <c r="M106" s="49"/>
      <c r="N106" s="21"/>
      <c r="O106" s="56"/>
      <c r="P106" s="35"/>
      <c r="Q106" s="1" t="s">
        <v>206</v>
      </c>
      <c r="R106" s="32"/>
      <c r="S106" s="33"/>
      <c r="T106" s="57"/>
      <c r="U106" s="49"/>
      <c r="V106" s="21"/>
      <c r="W106" s="56"/>
      <c r="X106" s="35"/>
      <c r="Y106" s="1" t="s">
        <v>206</v>
      </c>
      <c r="Z106" s="59"/>
      <c r="AA106" s="66"/>
      <c r="AB106" s="8"/>
      <c r="AC106" s="8"/>
      <c r="AD106" s="4"/>
      <c r="AE106" s="39"/>
      <c r="AF106" s="1"/>
      <c r="AG106" s="33"/>
      <c r="AH106" s="67"/>
      <c r="AI106" s="67"/>
      <c r="AJ106" s="21"/>
      <c r="AK106" s="56"/>
      <c r="AL106" s="41"/>
      <c r="AM106" s="33"/>
      <c r="AN106" s="67"/>
      <c r="AO106" s="67"/>
      <c r="AP106" s="21"/>
      <c r="AQ106" s="56"/>
      <c r="AR106" s="41"/>
      <c r="AS106" s="41">
        <v>0.0</v>
      </c>
      <c r="AT106" s="54"/>
      <c r="AU106" s="44">
        <f t="shared" si="1"/>
        <v>0</v>
      </c>
      <c r="AV106" s="44">
        <f t="shared" si="2"/>
        <v>0</v>
      </c>
      <c r="AW106" s="19">
        <f t="shared" si="3"/>
        <v>0</v>
      </c>
      <c r="AX106" s="41"/>
      <c r="AY106" s="54"/>
      <c r="AZ106" s="44">
        <f t="shared" si="4"/>
        <v>0</v>
      </c>
      <c r="BA106" s="44">
        <f t="shared" si="5"/>
        <v>0</v>
      </c>
      <c r="BB106" s="19">
        <f t="shared" si="6"/>
        <v>0</v>
      </c>
      <c r="BC106" s="43"/>
      <c r="BD106" s="47">
        <f t="shared" si="7"/>
        <v>0</v>
      </c>
      <c r="BE106" s="1">
        <f t="shared" si="8"/>
        <v>0</v>
      </c>
      <c r="BF106" s="1" t="s">
        <v>206</v>
      </c>
      <c r="BG106" s="54"/>
      <c r="BH106">
        <f t="shared" si="9"/>
        <v>0</v>
      </c>
      <c r="BI106" s="48"/>
      <c r="BJ106" s="49">
        <f t="shared" si="10"/>
        <v>0</v>
      </c>
      <c r="BK106" s="51">
        <f t="shared" si="11"/>
        <v>0</v>
      </c>
      <c r="BL106" s="53">
        <f t="shared" si="12"/>
        <v>0</v>
      </c>
      <c r="BM106" s="54">
        <f t="shared" si="13"/>
        <v>0</v>
      </c>
      <c r="BN106" s="55">
        <f t="shared" si="14"/>
        <v>0</v>
      </c>
      <c r="BO106" s="17">
        <f t="shared" si="15"/>
        <v>0</v>
      </c>
    </row>
    <row r="107">
      <c r="A107" s="1" t="s">
        <v>207</v>
      </c>
      <c r="B107" s="32">
        <v>1.0</v>
      </c>
      <c r="C107" s="33">
        <v>8.0</v>
      </c>
      <c r="D107" s="29"/>
      <c r="E107" s="1"/>
      <c r="F107" s="21"/>
      <c r="G107" s="56"/>
      <c r="H107" s="35"/>
      <c r="I107" s="1" t="s">
        <v>207</v>
      </c>
      <c r="J107" s="32">
        <v>2.0</v>
      </c>
      <c r="K107" s="33">
        <v>4.0</v>
      </c>
      <c r="L107" s="29"/>
      <c r="M107" s="49"/>
      <c r="N107" s="21"/>
      <c r="O107" s="56"/>
      <c r="P107" s="35"/>
      <c r="Q107" s="1" t="s">
        <v>207</v>
      </c>
      <c r="R107" s="32">
        <v>7.0</v>
      </c>
      <c r="S107" s="33"/>
      <c r="T107" s="57"/>
      <c r="U107" s="49"/>
      <c r="V107" s="21"/>
      <c r="W107" s="56"/>
      <c r="X107" s="35"/>
      <c r="Y107" s="1" t="s">
        <v>207</v>
      </c>
      <c r="Z107" s="58">
        <v>1.0</v>
      </c>
      <c r="AA107" s="37"/>
      <c r="AB107" s="4"/>
      <c r="AC107" s="8"/>
      <c r="AD107" s="4"/>
      <c r="AE107" s="39"/>
      <c r="AF107" s="1"/>
      <c r="AG107" s="33"/>
      <c r="AH107" s="60"/>
      <c r="AI107" s="60"/>
      <c r="AJ107" s="21"/>
      <c r="AK107" s="56"/>
      <c r="AL107" s="41"/>
      <c r="AM107" s="33"/>
      <c r="AN107" s="60"/>
      <c r="AO107" s="60"/>
      <c r="AP107" s="21"/>
      <c r="AQ107" s="56"/>
      <c r="AR107" s="41"/>
      <c r="AS107" s="41">
        <v>15.0</v>
      </c>
      <c r="AT107" s="17"/>
      <c r="AU107" s="44">
        <f t="shared" si="1"/>
        <v>15</v>
      </c>
      <c r="AV107" s="44">
        <f t="shared" si="2"/>
        <v>0</v>
      </c>
      <c r="AW107" s="19">
        <f t="shared" si="3"/>
        <v>15</v>
      </c>
      <c r="AX107" s="41"/>
      <c r="AY107" s="17"/>
      <c r="AZ107" s="44">
        <f t="shared" si="4"/>
        <v>0</v>
      </c>
      <c r="BA107" s="44">
        <f t="shared" si="5"/>
        <v>0</v>
      </c>
      <c r="BB107" s="19">
        <f t="shared" si="6"/>
        <v>0</v>
      </c>
      <c r="BC107" s="43"/>
      <c r="BD107" s="47">
        <f t="shared" si="7"/>
        <v>0</v>
      </c>
      <c r="BE107" s="1">
        <f t="shared" si="8"/>
        <v>0</v>
      </c>
      <c r="BF107" s="1" t="s">
        <v>207</v>
      </c>
      <c r="BG107" s="17"/>
      <c r="BH107">
        <f t="shared" si="9"/>
        <v>0</v>
      </c>
      <c r="BI107" s="48"/>
      <c r="BJ107" s="49">
        <f t="shared" si="10"/>
        <v>0</v>
      </c>
      <c r="BK107" s="51">
        <f t="shared" si="11"/>
        <v>0</v>
      </c>
      <c r="BL107" s="53">
        <f t="shared" si="12"/>
        <v>0</v>
      </c>
      <c r="BM107" s="54">
        <f t="shared" si="13"/>
        <v>12</v>
      </c>
      <c r="BN107" s="55">
        <f t="shared" si="14"/>
        <v>0</v>
      </c>
      <c r="BO107" s="17">
        <f t="shared" si="15"/>
        <v>15</v>
      </c>
      <c r="BQ107" s="1"/>
    </row>
    <row r="108">
      <c r="A108" s="1" t="s">
        <v>208</v>
      </c>
      <c r="B108" s="32"/>
      <c r="C108" s="33">
        <v>24.0</v>
      </c>
      <c r="D108" s="29"/>
      <c r="E108" s="1"/>
      <c r="F108" s="21"/>
      <c r="G108" s="56">
        <v>30.0</v>
      </c>
      <c r="H108" s="35" t="s">
        <v>209</v>
      </c>
      <c r="I108" s="1" t="s">
        <v>208</v>
      </c>
      <c r="J108" s="32"/>
      <c r="K108" s="33">
        <v>20.0</v>
      </c>
      <c r="L108" s="57"/>
      <c r="M108" s="49"/>
      <c r="N108" s="21"/>
      <c r="O108" s="56">
        <v>20.0</v>
      </c>
      <c r="P108" s="35">
        <v>20.0</v>
      </c>
      <c r="Q108" s="1" t="s">
        <v>208</v>
      </c>
      <c r="R108" s="32"/>
      <c r="S108" s="33">
        <v>30.0</v>
      </c>
      <c r="T108" s="57"/>
      <c r="U108" s="49"/>
      <c r="V108" s="21"/>
      <c r="W108" s="56">
        <v>20.0</v>
      </c>
      <c r="X108" s="35">
        <v>20.0</v>
      </c>
      <c r="Y108" s="1" t="s">
        <v>208</v>
      </c>
      <c r="Z108" s="86"/>
      <c r="AA108" s="38">
        <v>20.0</v>
      </c>
      <c r="AB108" s="8"/>
      <c r="AC108" s="8"/>
      <c r="AD108" s="4"/>
      <c r="AE108" s="42">
        <v>30.0</v>
      </c>
      <c r="AF108" s="1">
        <v>30.0</v>
      </c>
      <c r="AG108" s="33"/>
      <c r="AH108" s="67"/>
      <c r="AI108" s="67"/>
      <c r="AJ108" s="21"/>
      <c r="AK108" s="56"/>
      <c r="AL108" s="41"/>
      <c r="AM108" s="33"/>
      <c r="AN108" s="67"/>
      <c r="AO108" s="67"/>
      <c r="AP108" s="21"/>
      <c r="AQ108" s="56"/>
      <c r="AR108" s="41"/>
      <c r="AS108" s="41">
        <v>0.0</v>
      </c>
      <c r="AT108" s="54"/>
      <c r="AU108" s="44">
        <f t="shared" si="1"/>
        <v>0</v>
      </c>
      <c r="AV108" s="44">
        <f t="shared" si="2"/>
        <v>0</v>
      </c>
      <c r="AW108" s="19">
        <f t="shared" si="3"/>
        <v>0</v>
      </c>
      <c r="AX108" s="41"/>
      <c r="AY108" s="54"/>
      <c r="AZ108" s="44">
        <f t="shared" si="4"/>
        <v>0</v>
      </c>
      <c r="BA108" s="44">
        <f t="shared" si="5"/>
        <v>0</v>
      </c>
      <c r="BB108" s="19">
        <f t="shared" si="6"/>
        <v>0</v>
      </c>
      <c r="BC108" s="43"/>
      <c r="BD108" s="47">
        <f t="shared" si="7"/>
        <v>0</v>
      </c>
      <c r="BE108" s="1">
        <f t="shared" si="8"/>
        <v>0</v>
      </c>
      <c r="BF108" s="1" t="s">
        <v>208</v>
      </c>
      <c r="BG108" s="17">
        <f>50+50</f>
        <v>100</v>
      </c>
      <c r="BH108">
        <f t="shared" si="9"/>
        <v>6</v>
      </c>
      <c r="BI108" s="68" t="s">
        <v>64</v>
      </c>
      <c r="BJ108" s="49">
        <f t="shared" si="10"/>
        <v>100</v>
      </c>
      <c r="BK108" s="51">
        <f t="shared" si="11"/>
        <v>0</v>
      </c>
      <c r="BL108" s="53">
        <f t="shared" si="12"/>
        <v>0</v>
      </c>
      <c r="BM108" s="54">
        <f t="shared" si="13"/>
        <v>94</v>
      </c>
      <c r="BN108" s="55">
        <f t="shared" si="14"/>
        <v>94</v>
      </c>
      <c r="BO108" s="17">
        <f t="shared" si="15"/>
        <v>0</v>
      </c>
      <c r="BP108" s="1" t="s">
        <v>210</v>
      </c>
      <c r="BQ108" s="1"/>
    </row>
    <row r="109">
      <c r="A109" s="1" t="s">
        <v>211</v>
      </c>
      <c r="B109" s="61"/>
      <c r="C109" s="33"/>
      <c r="D109" s="29"/>
      <c r="E109" s="1"/>
      <c r="F109" s="21"/>
      <c r="G109" s="56"/>
      <c r="H109" s="35"/>
      <c r="I109" s="1" t="s">
        <v>211</v>
      </c>
      <c r="J109" s="32"/>
      <c r="K109" s="33"/>
      <c r="L109" s="57"/>
      <c r="M109" s="49"/>
      <c r="N109" s="21"/>
      <c r="O109" s="56"/>
      <c r="P109" s="35"/>
      <c r="Q109" s="1" t="s">
        <v>211</v>
      </c>
      <c r="R109" s="32"/>
      <c r="S109" s="33"/>
      <c r="T109" s="29"/>
      <c r="U109" s="49"/>
      <c r="V109" s="21"/>
      <c r="W109" s="56"/>
      <c r="X109" s="35"/>
      <c r="Y109" s="1" t="s">
        <v>211</v>
      </c>
      <c r="Z109" s="87"/>
      <c r="AA109" s="66"/>
      <c r="AB109" s="8"/>
      <c r="AC109" s="8"/>
      <c r="AD109" s="4"/>
      <c r="AE109" s="39"/>
      <c r="AF109" s="1"/>
      <c r="AG109" s="33"/>
      <c r="AH109" s="67"/>
      <c r="AI109" s="67"/>
      <c r="AJ109" s="21"/>
      <c r="AK109" s="56"/>
      <c r="AL109" s="41"/>
      <c r="AM109" s="33"/>
      <c r="AN109" s="67"/>
      <c r="AO109" s="67"/>
      <c r="AP109" s="21"/>
      <c r="AQ109" s="56"/>
      <c r="AR109" s="41"/>
      <c r="AS109" s="41">
        <v>0.0</v>
      </c>
      <c r="AT109" s="54"/>
      <c r="AU109" s="44">
        <f t="shared" si="1"/>
        <v>0</v>
      </c>
      <c r="AV109" s="44">
        <f t="shared" si="2"/>
        <v>0</v>
      </c>
      <c r="AW109" s="19">
        <f t="shared" si="3"/>
        <v>0</v>
      </c>
      <c r="AX109" s="41"/>
      <c r="AY109" s="54"/>
      <c r="AZ109" s="44">
        <f t="shared" si="4"/>
        <v>0</v>
      </c>
      <c r="BA109" s="44">
        <f t="shared" si="5"/>
        <v>0</v>
      </c>
      <c r="BB109" s="19">
        <f t="shared" si="6"/>
        <v>0</v>
      </c>
      <c r="BC109" s="43"/>
      <c r="BD109" s="47">
        <f t="shared" si="7"/>
        <v>0</v>
      </c>
      <c r="BE109" s="1">
        <f t="shared" si="8"/>
        <v>0</v>
      </c>
      <c r="BF109" s="1" t="s">
        <v>211</v>
      </c>
      <c r="BG109" s="54"/>
      <c r="BH109">
        <f t="shared" si="9"/>
        <v>0</v>
      </c>
      <c r="BI109" s="48"/>
      <c r="BJ109" s="49">
        <f t="shared" si="10"/>
        <v>0</v>
      </c>
      <c r="BK109" s="51">
        <f t="shared" si="11"/>
        <v>0</v>
      </c>
      <c r="BL109" s="53">
        <f t="shared" si="12"/>
        <v>0</v>
      </c>
      <c r="BM109" s="54">
        <f t="shared" si="13"/>
        <v>0</v>
      </c>
      <c r="BN109" s="55">
        <f t="shared" si="14"/>
        <v>0</v>
      </c>
      <c r="BO109" s="17">
        <f t="shared" si="15"/>
        <v>0</v>
      </c>
    </row>
    <row r="110">
      <c r="A110" s="1" t="s">
        <v>212</v>
      </c>
      <c r="B110" s="32">
        <v>5.0</v>
      </c>
      <c r="C110" s="33"/>
      <c r="D110" s="29"/>
      <c r="E110" s="1"/>
      <c r="F110" s="21"/>
      <c r="G110" s="56"/>
      <c r="H110" s="35"/>
      <c r="I110" s="1" t="s">
        <v>212</v>
      </c>
      <c r="J110" s="32">
        <v>1.5</v>
      </c>
      <c r="K110" s="33"/>
      <c r="L110" s="57"/>
      <c r="M110" s="49"/>
      <c r="N110" s="21"/>
      <c r="O110" s="56"/>
      <c r="P110" s="35"/>
      <c r="Q110" s="1" t="s">
        <v>212</v>
      </c>
      <c r="R110" s="32">
        <v>4.0</v>
      </c>
      <c r="S110" s="33"/>
      <c r="T110" s="57"/>
      <c r="U110" s="49"/>
      <c r="V110" s="21"/>
      <c r="W110" s="56"/>
      <c r="X110" s="35"/>
      <c r="Y110" s="1" t="s">
        <v>212</v>
      </c>
      <c r="Z110" s="87"/>
      <c r="AA110" s="37"/>
      <c r="AB110" s="8"/>
      <c r="AC110" s="8"/>
      <c r="AD110" s="4"/>
      <c r="AE110" s="39"/>
      <c r="AF110" s="1"/>
      <c r="AG110" s="33"/>
      <c r="AH110" s="67"/>
      <c r="AI110" s="67"/>
      <c r="AJ110" s="21"/>
      <c r="AK110" s="56"/>
      <c r="AL110" s="41"/>
      <c r="AM110" s="33"/>
      <c r="AN110" s="67"/>
      <c r="AO110" s="67"/>
      <c r="AP110" s="21"/>
      <c r="AQ110" s="56"/>
      <c r="AR110" s="41"/>
      <c r="AS110" s="41">
        <v>0.0</v>
      </c>
      <c r="AT110" s="54"/>
      <c r="AU110" s="44">
        <f t="shared" si="1"/>
        <v>0</v>
      </c>
      <c r="AV110" s="44">
        <f t="shared" si="2"/>
        <v>0</v>
      </c>
      <c r="AW110" s="19">
        <f t="shared" si="3"/>
        <v>0</v>
      </c>
      <c r="AX110" s="41"/>
      <c r="AY110" s="54"/>
      <c r="AZ110" s="44">
        <f t="shared" si="4"/>
        <v>0</v>
      </c>
      <c r="BA110" s="44">
        <f t="shared" si="5"/>
        <v>0</v>
      </c>
      <c r="BB110" s="19">
        <f t="shared" si="6"/>
        <v>0</v>
      </c>
      <c r="BC110" s="43"/>
      <c r="BD110" s="47">
        <f t="shared" si="7"/>
        <v>0</v>
      </c>
      <c r="BE110" s="1">
        <f t="shared" si="8"/>
        <v>0</v>
      </c>
      <c r="BF110" s="1" t="s">
        <v>212</v>
      </c>
      <c r="BG110" s="17"/>
      <c r="BH110">
        <f t="shared" si="9"/>
        <v>0</v>
      </c>
      <c r="BI110" s="68"/>
      <c r="BJ110" s="49">
        <f t="shared" si="10"/>
        <v>0</v>
      </c>
      <c r="BK110" s="51">
        <f t="shared" si="11"/>
        <v>0</v>
      </c>
      <c r="BL110" s="53">
        <f t="shared" si="12"/>
        <v>0</v>
      </c>
      <c r="BM110" s="54">
        <f t="shared" si="13"/>
        <v>0</v>
      </c>
      <c r="BN110" s="55">
        <f t="shared" si="14"/>
        <v>0</v>
      </c>
      <c r="BO110" s="17">
        <f t="shared" si="15"/>
        <v>0</v>
      </c>
      <c r="BP110" s="1"/>
    </row>
    <row r="111">
      <c r="A111" s="1" t="s">
        <v>213</v>
      </c>
      <c r="B111" s="88"/>
      <c r="C111" s="89">
        <v>2.0</v>
      </c>
      <c r="D111" s="29"/>
      <c r="E111" s="1"/>
      <c r="F111" s="21"/>
      <c r="G111" s="56"/>
      <c r="H111" s="35"/>
      <c r="I111" s="1" t="s">
        <v>213</v>
      </c>
      <c r="J111" s="32"/>
      <c r="K111" s="33">
        <v>2.0</v>
      </c>
      <c r="L111" s="57"/>
      <c r="M111" s="49"/>
      <c r="N111" s="21"/>
      <c r="O111" s="56"/>
      <c r="P111" s="35"/>
      <c r="Q111" s="1" t="s">
        <v>213</v>
      </c>
      <c r="R111" s="32"/>
      <c r="S111" s="33"/>
      <c r="T111" s="57"/>
      <c r="U111" s="49"/>
      <c r="V111" s="21"/>
      <c r="W111" s="56"/>
      <c r="X111" s="35"/>
      <c r="Y111" s="1" t="s">
        <v>213</v>
      </c>
      <c r="Z111" s="87"/>
      <c r="AA111" s="90"/>
      <c r="AB111" s="8"/>
      <c r="AC111" s="8"/>
      <c r="AD111" s="4"/>
      <c r="AE111" s="39"/>
      <c r="AF111" s="1"/>
      <c r="AG111" s="33"/>
      <c r="AH111" s="67"/>
      <c r="AI111" s="67"/>
      <c r="AJ111" s="21"/>
      <c r="AK111" s="56"/>
      <c r="AL111" s="41"/>
      <c r="AM111" s="33"/>
      <c r="AN111" s="67"/>
      <c r="AO111" s="67"/>
      <c r="AP111" s="21"/>
      <c r="AQ111" s="56"/>
      <c r="AR111" s="41"/>
      <c r="AS111" s="41">
        <v>0.0</v>
      </c>
      <c r="AT111" s="54"/>
      <c r="AU111" s="44">
        <f t="shared" si="1"/>
        <v>0</v>
      </c>
      <c r="AV111" s="44">
        <f t="shared" si="2"/>
        <v>0</v>
      </c>
      <c r="AW111" s="19">
        <f t="shared" si="3"/>
        <v>0</v>
      </c>
      <c r="AX111" s="41"/>
      <c r="AY111" s="54"/>
      <c r="AZ111" s="44">
        <f t="shared" si="4"/>
        <v>0</v>
      </c>
      <c r="BA111" s="44">
        <f t="shared" si="5"/>
        <v>0</v>
      </c>
      <c r="BB111" s="19">
        <f t="shared" si="6"/>
        <v>0</v>
      </c>
      <c r="BC111" s="43"/>
      <c r="BD111" s="47">
        <f t="shared" si="7"/>
        <v>0</v>
      </c>
      <c r="BE111" s="1">
        <f t="shared" si="8"/>
        <v>0</v>
      </c>
      <c r="BF111" s="1" t="s">
        <v>213</v>
      </c>
      <c r="BG111" s="17"/>
      <c r="BH111" s="91">
        <f t="shared" si="9"/>
        <v>-4</v>
      </c>
      <c r="BI111" s="68"/>
      <c r="BJ111" s="49">
        <f t="shared" si="10"/>
        <v>0</v>
      </c>
      <c r="BK111" s="51">
        <f t="shared" si="11"/>
        <v>0</v>
      </c>
      <c r="BL111" s="53">
        <f t="shared" si="12"/>
        <v>0</v>
      </c>
      <c r="BM111" s="92">
        <f t="shared" si="13"/>
        <v>4</v>
      </c>
      <c r="BN111" s="93">
        <f t="shared" si="14"/>
        <v>4</v>
      </c>
      <c r="BO111" s="17">
        <f t="shared" si="15"/>
        <v>0</v>
      </c>
      <c r="BP111" s="1"/>
    </row>
    <row r="112">
      <c r="A112" s="1" t="s">
        <v>214</v>
      </c>
      <c r="B112" s="88">
        <v>155.0</v>
      </c>
      <c r="C112" s="89"/>
      <c r="D112" s="29"/>
      <c r="E112" s="1"/>
      <c r="F112" s="21"/>
      <c r="G112" s="56"/>
      <c r="H112" s="35"/>
      <c r="I112" s="1" t="s">
        <v>214</v>
      </c>
      <c r="J112" s="32">
        <v>70.0</v>
      </c>
      <c r="K112" s="33"/>
      <c r="L112" s="57"/>
      <c r="M112" s="43"/>
      <c r="N112" s="21"/>
      <c r="O112" s="56"/>
      <c r="P112" s="35"/>
      <c r="Q112" s="1" t="s">
        <v>214</v>
      </c>
      <c r="R112" s="32">
        <v>100.0</v>
      </c>
      <c r="S112" s="33"/>
      <c r="T112" s="57"/>
      <c r="U112" s="43"/>
      <c r="V112" s="21"/>
      <c r="W112" s="56"/>
      <c r="X112" s="35"/>
      <c r="Y112" s="1" t="s">
        <v>214</v>
      </c>
      <c r="Z112" s="94">
        <v>36.0</v>
      </c>
      <c r="AA112" s="95"/>
      <c r="AB112" s="8"/>
      <c r="AC112" s="72">
        <v>48.0</v>
      </c>
      <c r="AD112" s="4"/>
      <c r="AE112" s="96"/>
      <c r="AF112" s="1">
        <v>48.0</v>
      </c>
      <c r="AG112" s="33"/>
      <c r="AH112" s="60"/>
      <c r="AI112" s="60"/>
      <c r="AJ112" s="21"/>
      <c r="AK112" s="56"/>
      <c r="AL112" s="41"/>
      <c r="AM112" s="33"/>
      <c r="AN112" s="60"/>
      <c r="AO112" s="60"/>
      <c r="AP112" s="21"/>
      <c r="AQ112" s="56"/>
      <c r="AR112" s="41"/>
      <c r="AS112" s="41">
        <v>0.0</v>
      </c>
      <c r="AT112" s="17"/>
      <c r="AU112" s="44">
        <f t="shared" si="1"/>
        <v>0</v>
      </c>
      <c r="AV112" s="44">
        <f t="shared" si="2"/>
        <v>0</v>
      </c>
      <c r="AW112" s="19">
        <f t="shared" si="3"/>
        <v>0</v>
      </c>
      <c r="AX112" s="41"/>
      <c r="AY112" s="17"/>
      <c r="AZ112" s="44">
        <f t="shared" si="4"/>
        <v>0</v>
      </c>
      <c r="BA112" s="44">
        <f t="shared" si="5"/>
        <v>0</v>
      </c>
      <c r="BB112" s="19">
        <f t="shared" si="6"/>
        <v>0</v>
      </c>
      <c r="BC112" s="43">
        <v>324.0</v>
      </c>
      <c r="BD112" s="47">
        <f t="shared" si="7"/>
        <v>48</v>
      </c>
      <c r="BE112" s="1">
        <f t="shared" si="8"/>
        <v>276</v>
      </c>
      <c r="BF112" s="1" t="s">
        <v>214</v>
      </c>
      <c r="BG112" s="97"/>
      <c r="BH112">
        <f t="shared" si="9"/>
        <v>0</v>
      </c>
      <c r="BI112" s="48"/>
      <c r="BJ112" s="49">
        <f t="shared" si="10"/>
        <v>0</v>
      </c>
      <c r="BK112" s="51">
        <f t="shared" si="11"/>
        <v>0</v>
      </c>
      <c r="BL112" s="53">
        <f t="shared" si="12"/>
        <v>276</v>
      </c>
      <c r="BM112" s="92">
        <f t="shared" si="13"/>
        <v>0</v>
      </c>
      <c r="BN112" s="55">
        <f t="shared" si="14"/>
        <v>0</v>
      </c>
      <c r="BO112" s="17">
        <f t="shared" si="15"/>
        <v>276</v>
      </c>
      <c r="BP112" s="1" t="s">
        <v>215</v>
      </c>
      <c r="BQ112" s="1"/>
    </row>
    <row r="113">
      <c r="A113" s="1" t="s">
        <v>216</v>
      </c>
      <c r="B113" s="88">
        <v>17.0</v>
      </c>
      <c r="C113" s="89">
        <v>24.0</v>
      </c>
      <c r="D113" s="29"/>
      <c r="E113" s="1"/>
      <c r="F113" s="21"/>
      <c r="G113" s="56"/>
      <c r="H113" s="35"/>
      <c r="I113" s="1" t="s">
        <v>217</v>
      </c>
      <c r="J113" s="32">
        <v>11.0</v>
      </c>
      <c r="K113" s="33"/>
      <c r="L113" s="29"/>
      <c r="M113" s="43"/>
      <c r="N113" s="21"/>
      <c r="O113" s="56"/>
      <c r="P113" s="35"/>
      <c r="Q113" s="1" t="s">
        <v>217</v>
      </c>
      <c r="R113" s="88">
        <v>14.0</v>
      </c>
      <c r="S113" s="89"/>
      <c r="T113" s="57"/>
      <c r="U113" s="43"/>
      <c r="V113" s="21"/>
      <c r="W113" s="56"/>
      <c r="X113" s="35"/>
      <c r="Y113" s="1" t="s">
        <v>217</v>
      </c>
      <c r="Z113" s="87"/>
      <c r="AA113" s="90"/>
      <c r="AB113" s="4"/>
      <c r="AC113" s="4"/>
      <c r="AD113" s="4"/>
      <c r="AE113" s="39"/>
      <c r="AF113" s="1"/>
      <c r="AG113" s="33"/>
      <c r="AH113" s="60"/>
      <c r="AI113" s="60"/>
      <c r="AJ113" s="21"/>
      <c r="AK113" s="56"/>
      <c r="AL113" s="41"/>
      <c r="AM113" s="33"/>
      <c r="AN113" s="60"/>
      <c r="AO113" s="60"/>
      <c r="AP113" s="21"/>
      <c r="AQ113" s="56"/>
      <c r="AR113" s="41"/>
      <c r="AS113" s="41">
        <v>0.0</v>
      </c>
      <c r="AT113" s="17"/>
      <c r="AU113" s="44">
        <f t="shared" si="1"/>
        <v>0</v>
      </c>
      <c r="AV113" s="44">
        <f t="shared" si="2"/>
        <v>0</v>
      </c>
      <c r="AW113" s="19">
        <f t="shared" si="3"/>
        <v>0</v>
      </c>
      <c r="AX113" s="41"/>
      <c r="AY113" s="17"/>
      <c r="AZ113" s="44">
        <f t="shared" si="4"/>
        <v>0</v>
      </c>
      <c r="BA113" s="44">
        <f t="shared" si="5"/>
        <v>0</v>
      </c>
      <c r="BB113" s="19">
        <f t="shared" si="6"/>
        <v>0</v>
      </c>
      <c r="BC113" s="43"/>
      <c r="BD113" s="47">
        <f t="shared" si="7"/>
        <v>0</v>
      </c>
      <c r="BE113" s="1">
        <f t="shared" si="8"/>
        <v>0</v>
      </c>
      <c r="BF113" s="1" t="s">
        <v>217</v>
      </c>
      <c r="BG113" s="97"/>
      <c r="BH113" s="91">
        <f t="shared" si="9"/>
        <v>-24</v>
      </c>
      <c r="BI113" s="48"/>
      <c r="BJ113" s="49">
        <f t="shared" si="10"/>
        <v>0</v>
      </c>
      <c r="BK113" s="51">
        <f t="shared" si="11"/>
        <v>0</v>
      </c>
      <c r="BL113" s="53">
        <f t="shared" si="12"/>
        <v>0</v>
      </c>
      <c r="BM113" s="92">
        <f t="shared" si="13"/>
        <v>24</v>
      </c>
      <c r="BN113" s="93">
        <f t="shared" si="14"/>
        <v>24</v>
      </c>
      <c r="BO113" s="17">
        <f t="shared" si="15"/>
        <v>0</v>
      </c>
      <c r="BP113" s="1" t="s">
        <v>218</v>
      </c>
    </row>
    <row r="114">
      <c r="A114" s="1" t="s">
        <v>219</v>
      </c>
      <c r="B114" s="88"/>
      <c r="C114" s="98"/>
      <c r="D114" s="29"/>
      <c r="E114" s="1"/>
      <c r="F114" s="21"/>
      <c r="G114" s="56"/>
      <c r="H114" s="35"/>
      <c r="I114" s="1" t="s">
        <v>219</v>
      </c>
      <c r="J114" s="32"/>
      <c r="K114" s="33"/>
      <c r="L114" s="57"/>
      <c r="M114" s="49"/>
      <c r="N114" s="21"/>
      <c r="O114" s="56"/>
      <c r="P114" s="35"/>
      <c r="Q114" s="1" t="s">
        <v>219</v>
      </c>
      <c r="R114" s="88"/>
      <c r="S114" s="89"/>
      <c r="T114" s="29"/>
      <c r="U114" s="43"/>
      <c r="V114" s="21"/>
      <c r="W114" s="56"/>
      <c r="X114" s="35"/>
      <c r="Y114" s="1" t="s">
        <v>219</v>
      </c>
      <c r="Z114" s="87"/>
      <c r="AA114" s="99">
        <v>48.0</v>
      </c>
      <c r="AB114" s="4"/>
      <c r="AC114" s="4"/>
      <c r="AD114" s="4"/>
      <c r="AE114" s="39"/>
      <c r="AF114" s="1"/>
      <c r="AG114" s="33"/>
      <c r="AH114" s="67"/>
      <c r="AI114" s="67"/>
      <c r="AJ114" s="21"/>
      <c r="AK114" s="56"/>
      <c r="AL114" s="41"/>
      <c r="AM114" s="33"/>
      <c r="AN114" s="67"/>
      <c r="AO114" s="67"/>
      <c r="AP114" s="21"/>
      <c r="AQ114" s="56"/>
      <c r="AR114" s="41"/>
      <c r="AS114" s="41">
        <v>0.0</v>
      </c>
      <c r="AT114" s="54"/>
      <c r="AU114" s="44">
        <f t="shared" si="1"/>
        <v>0</v>
      </c>
      <c r="AV114" s="44">
        <f t="shared" si="2"/>
        <v>0</v>
      </c>
      <c r="AW114" s="19">
        <f t="shared" si="3"/>
        <v>0</v>
      </c>
      <c r="AX114" s="41"/>
      <c r="AY114" s="54"/>
      <c r="AZ114" s="44">
        <f t="shared" si="4"/>
        <v>0</v>
      </c>
      <c r="BA114" s="44">
        <f t="shared" si="5"/>
        <v>0</v>
      </c>
      <c r="BB114" s="19">
        <f t="shared" si="6"/>
        <v>0</v>
      </c>
      <c r="BC114" s="43"/>
      <c r="BD114" s="47">
        <f t="shared" si="7"/>
        <v>0</v>
      </c>
      <c r="BE114" s="1">
        <f t="shared" si="8"/>
        <v>0</v>
      </c>
      <c r="BF114" s="1" t="s">
        <v>219</v>
      </c>
      <c r="BG114" s="17"/>
      <c r="BH114" s="91">
        <f t="shared" si="9"/>
        <v>-48</v>
      </c>
      <c r="BI114" s="48"/>
      <c r="BJ114" s="49">
        <f t="shared" si="10"/>
        <v>0</v>
      </c>
      <c r="BK114" s="51">
        <f t="shared" si="11"/>
        <v>0</v>
      </c>
      <c r="BL114" s="53">
        <f t="shared" si="12"/>
        <v>0</v>
      </c>
      <c r="BM114" s="92">
        <f t="shared" si="13"/>
        <v>48</v>
      </c>
      <c r="BN114" s="93">
        <f t="shared" si="14"/>
        <v>48</v>
      </c>
      <c r="BO114" s="17">
        <f t="shared" si="15"/>
        <v>0</v>
      </c>
      <c r="BP114" s="1"/>
    </row>
    <row r="115">
      <c r="A115" s="1" t="s">
        <v>220</v>
      </c>
      <c r="B115" s="88"/>
      <c r="C115" s="89"/>
      <c r="D115" s="29"/>
      <c r="E115" s="1"/>
      <c r="F115" s="21"/>
      <c r="G115" s="56"/>
      <c r="H115" s="35"/>
      <c r="I115" s="1" t="s">
        <v>220</v>
      </c>
      <c r="J115" s="32"/>
      <c r="K115" s="33">
        <v>6.0</v>
      </c>
      <c r="L115" s="57"/>
      <c r="M115" s="43"/>
      <c r="N115" s="21"/>
      <c r="O115" s="56"/>
      <c r="P115" s="35"/>
      <c r="Q115" s="1" t="s">
        <v>220</v>
      </c>
      <c r="R115" s="88"/>
      <c r="S115" s="89">
        <v>12.0</v>
      </c>
      <c r="T115" s="57"/>
      <c r="U115" s="43"/>
      <c r="V115" s="21"/>
      <c r="W115" s="56"/>
      <c r="X115" s="35"/>
      <c r="Y115" s="1" t="s">
        <v>220</v>
      </c>
      <c r="Z115" s="87"/>
      <c r="AA115" s="90"/>
      <c r="AB115" s="8"/>
      <c r="AC115" s="4"/>
      <c r="AD115" s="4"/>
      <c r="AE115" s="39"/>
      <c r="AF115" s="1"/>
      <c r="AG115" s="33"/>
      <c r="AH115" s="60"/>
      <c r="AI115" s="60"/>
      <c r="AJ115" s="21"/>
      <c r="AK115" s="56"/>
      <c r="AL115" s="41"/>
      <c r="AM115" s="33"/>
      <c r="AN115" s="60"/>
      <c r="AO115" s="60"/>
      <c r="AP115" s="21"/>
      <c r="AQ115" s="56"/>
      <c r="AR115" s="41"/>
      <c r="AS115" s="41">
        <v>0.0</v>
      </c>
      <c r="AT115" s="17"/>
      <c r="AU115" s="44">
        <f t="shared" si="1"/>
        <v>0</v>
      </c>
      <c r="AV115" s="44">
        <f t="shared" si="2"/>
        <v>0</v>
      </c>
      <c r="AW115" s="19">
        <f t="shared" si="3"/>
        <v>0</v>
      </c>
      <c r="AX115" s="41"/>
      <c r="AY115" s="17"/>
      <c r="AZ115" s="44">
        <f t="shared" si="4"/>
        <v>0</v>
      </c>
      <c r="BA115" s="44">
        <f t="shared" si="5"/>
        <v>0</v>
      </c>
      <c r="BB115" s="19">
        <f t="shared" si="6"/>
        <v>0</v>
      </c>
      <c r="BC115" s="43"/>
      <c r="BD115" s="47">
        <f t="shared" si="7"/>
        <v>0</v>
      </c>
      <c r="BE115" s="1">
        <f t="shared" si="8"/>
        <v>0</v>
      </c>
      <c r="BF115" s="1" t="s">
        <v>220</v>
      </c>
      <c r="BG115" s="54"/>
      <c r="BH115" s="91">
        <f t="shared" si="9"/>
        <v>-18</v>
      </c>
      <c r="BI115" s="48"/>
      <c r="BJ115" s="49">
        <f t="shared" si="10"/>
        <v>0</v>
      </c>
      <c r="BK115" s="51">
        <f t="shared" si="11"/>
        <v>0</v>
      </c>
      <c r="BL115" s="53">
        <f t="shared" si="12"/>
        <v>0</v>
      </c>
      <c r="BM115" s="92">
        <f t="shared" si="13"/>
        <v>18</v>
      </c>
      <c r="BN115" s="93">
        <f t="shared" si="14"/>
        <v>18</v>
      </c>
      <c r="BO115" s="17">
        <f t="shared" si="15"/>
        <v>0</v>
      </c>
    </row>
    <row r="116">
      <c r="A116" s="1" t="s">
        <v>221</v>
      </c>
      <c r="B116" s="88"/>
      <c r="C116" s="89"/>
      <c r="D116" s="29"/>
      <c r="E116" s="1"/>
      <c r="F116" s="21"/>
      <c r="G116" s="56"/>
      <c r="H116" s="35"/>
      <c r="I116" s="1" t="s">
        <v>221</v>
      </c>
      <c r="J116" s="32"/>
      <c r="K116" s="33"/>
      <c r="L116" s="57"/>
      <c r="M116" s="43"/>
      <c r="N116" s="21"/>
      <c r="O116" s="56"/>
      <c r="P116" s="35"/>
      <c r="Q116" s="1" t="s">
        <v>221</v>
      </c>
      <c r="R116" s="88"/>
      <c r="S116" s="89"/>
      <c r="T116" s="57"/>
      <c r="U116" s="43"/>
      <c r="V116" s="21"/>
      <c r="W116" s="56"/>
      <c r="X116" s="35"/>
      <c r="Y116" s="1" t="s">
        <v>221</v>
      </c>
      <c r="Z116" s="87"/>
      <c r="AA116" s="90"/>
      <c r="AB116" s="8"/>
      <c r="AC116" s="4"/>
      <c r="AD116" s="4"/>
      <c r="AE116" s="39"/>
      <c r="AF116" s="1"/>
      <c r="AG116" s="33"/>
      <c r="AH116" s="60"/>
      <c r="AI116" s="60"/>
      <c r="AJ116" s="21"/>
      <c r="AK116" s="56"/>
      <c r="AL116" s="41"/>
      <c r="AM116" s="33"/>
      <c r="AN116" s="60"/>
      <c r="AO116" s="60"/>
      <c r="AP116" s="21"/>
      <c r="AQ116" s="56"/>
      <c r="AR116" s="41"/>
      <c r="AS116" s="41">
        <v>0.0</v>
      </c>
      <c r="AT116" s="17"/>
      <c r="AU116" s="44">
        <f t="shared" si="1"/>
        <v>0</v>
      </c>
      <c r="AV116" s="44">
        <f t="shared" si="2"/>
        <v>0</v>
      </c>
      <c r="AW116" s="19">
        <f t="shared" si="3"/>
        <v>0</v>
      </c>
      <c r="AX116" s="41"/>
      <c r="AY116" s="17"/>
      <c r="AZ116" s="44">
        <f t="shared" si="4"/>
        <v>0</v>
      </c>
      <c r="BA116" s="44">
        <f t="shared" si="5"/>
        <v>0</v>
      </c>
      <c r="BB116" s="19">
        <f t="shared" si="6"/>
        <v>0</v>
      </c>
      <c r="BC116" s="43"/>
      <c r="BD116" s="47">
        <f t="shared" si="7"/>
        <v>0</v>
      </c>
      <c r="BE116" s="1">
        <f t="shared" si="8"/>
        <v>0</v>
      </c>
      <c r="BF116" s="1" t="s">
        <v>221</v>
      </c>
      <c r="BG116" s="17"/>
      <c r="BH116">
        <f t="shared" si="9"/>
        <v>0</v>
      </c>
      <c r="BI116" s="48"/>
      <c r="BJ116" s="49">
        <f t="shared" si="10"/>
        <v>0</v>
      </c>
      <c r="BK116" s="51">
        <f t="shared" si="11"/>
        <v>0</v>
      </c>
      <c r="BL116" s="53">
        <f t="shared" si="12"/>
        <v>0</v>
      </c>
      <c r="BM116" s="92">
        <f t="shared" si="13"/>
        <v>0</v>
      </c>
      <c r="BN116" s="55">
        <f t="shared" si="14"/>
        <v>0</v>
      </c>
      <c r="BO116" s="17">
        <f t="shared" si="15"/>
        <v>0</v>
      </c>
      <c r="BP116" s="1"/>
    </row>
    <row r="117">
      <c r="A117" s="1" t="s">
        <v>222</v>
      </c>
      <c r="B117" s="88">
        <v>3.0</v>
      </c>
      <c r="C117" s="98"/>
      <c r="D117" s="29"/>
      <c r="E117" s="1"/>
      <c r="F117" s="21"/>
      <c r="G117" s="56"/>
      <c r="H117" s="35"/>
      <c r="I117" s="1" t="s">
        <v>222</v>
      </c>
      <c r="J117" s="32">
        <v>12.0</v>
      </c>
      <c r="K117" s="33"/>
      <c r="L117" s="57"/>
      <c r="M117" s="49"/>
      <c r="N117" s="21"/>
      <c r="O117" s="56"/>
      <c r="P117" s="35"/>
      <c r="Q117" s="1" t="s">
        <v>222</v>
      </c>
      <c r="R117" s="88"/>
      <c r="S117" s="89"/>
      <c r="T117" s="57"/>
      <c r="U117" s="43"/>
      <c r="V117" s="21"/>
      <c r="W117" s="56"/>
      <c r="X117" s="35"/>
      <c r="Y117" s="1" t="s">
        <v>222</v>
      </c>
      <c r="Z117" s="87"/>
      <c r="AA117" s="90"/>
      <c r="AB117" s="8"/>
      <c r="AC117" s="8"/>
      <c r="AD117" s="4"/>
      <c r="AE117" s="39"/>
      <c r="AF117" s="1"/>
      <c r="AG117" s="33"/>
      <c r="AH117" s="60"/>
      <c r="AI117" s="60"/>
      <c r="AJ117" s="21"/>
      <c r="AK117" s="56"/>
      <c r="AL117" s="41"/>
      <c r="AM117" s="33"/>
      <c r="AN117" s="60"/>
      <c r="AO117" s="60"/>
      <c r="AP117" s="21"/>
      <c r="AQ117" s="56"/>
      <c r="AR117" s="41"/>
      <c r="AS117" s="41">
        <v>0.0</v>
      </c>
      <c r="AT117" s="17"/>
      <c r="AU117" s="44">
        <f t="shared" si="1"/>
        <v>0</v>
      </c>
      <c r="AV117" s="44">
        <f t="shared" si="2"/>
        <v>0</v>
      </c>
      <c r="AW117" s="19">
        <f t="shared" si="3"/>
        <v>0</v>
      </c>
      <c r="AX117" s="41"/>
      <c r="AY117" s="17"/>
      <c r="AZ117" s="44">
        <f t="shared" si="4"/>
        <v>0</v>
      </c>
      <c r="BA117" s="44">
        <f t="shared" si="5"/>
        <v>0</v>
      </c>
      <c r="BB117" s="19">
        <f t="shared" si="6"/>
        <v>0</v>
      </c>
      <c r="BC117" s="43"/>
      <c r="BD117" s="47">
        <f t="shared" si="7"/>
        <v>0</v>
      </c>
      <c r="BE117" s="1">
        <f t="shared" si="8"/>
        <v>0</v>
      </c>
      <c r="BF117" s="1" t="s">
        <v>222</v>
      </c>
      <c r="BG117" s="17"/>
      <c r="BH117">
        <f t="shared" si="9"/>
        <v>0</v>
      </c>
      <c r="BI117" s="48"/>
      <c r="BJ117" s="49">
        <f t="shared" si="10"/>
        <v>0</v>
      </c>
      <c r="BK117" s="51">
        <f t="shared" si="11"/>
        <v>0</v>
      </c>
      <c r="BL117" s="53">
        <f t="shared" si="12"/>
        <v>0</v>
      </c>
      <c r="BM117" s="92">
        <f t="shared" si="13"/>
        <v>0</v>
      </c>
      <c r="BN117" s="55">
        <f t="shared" si="14"/>
        <v>0</v>
      </c>
      <c r="BO117" s="17">
        <f t="shared" si="15"/>
        <v>0</v>
      </c>
      <c r="BQ117" s="1"/>
    </row>
    <row r="118">
      <c r="A118" s="1" t="s">
        <v>223</v>
      </c>
      <c r="B118" s="88">
        <v>33.0</v>
      </c>
      <c r="C118" s="98"/>
      <c r="D118" s="29"/>
      <c r="E118" s="1"/>
      <c r="F118" s="21"/>
      <c r="G118" s="56"/>
      <c r="H118" s="35"/>
      <c r="I118" s="1" t="s">
        <v>223</v>
      </c>
      <c r="J118" s="32"/>
      <c r="K118" s="33"/>
      <c r="L118" s="57"/>
      <c r="M118" s="49"/>
      <c r="N118" s="21"/>
      <c r="O118" s="56"/>
      <c r="P118" s="35"/>
      <c r="Q118" s="1" t="s">
        <v>223</v>
      </c>
      <c r="R118" s="88">
        <v>24.0</v>
      </c>
      <c r="S118" s="89"/>
      <c r="T118" s="57"/>
      <c r="U118" s="43"/>
      <c r="V118" s="21"/>
      <c r="W118" s="56"/>
      <c r="X118" s="35"/>
      <c r="Y118" s="1" t="s">
        <v>223</v>
      </c>
      <c r="Z118" s="87"/>
      <c r="AA118" s="90"/>
      <c r="AB118" s="8"/>
      <c r="AC118" s="4"/>
      <c r="AD118" s="4"/>
      <c r="AE118" s="39"/>
      <c r="AF118" s="1"/>
      <c r="AG118" s="33"/>
      <c r="AH118" s="60"/>
      <c r="AI118" s="60"/>
      <c r="AJ118" s="21"/>
      <c r="AK118" s="56"/>
      <c r="AL118" s="41"/>
      <c r="AM118" s="33"/>
      <c r="AN118" s="60"/>
      <c r="AO118" s="60"/>
      <c r="AP118" s="21"/>
      <c r="AQ118" s="56"/>
      <c r="AR118" s="41"/>
      <c r="AS118" s="41">
        <v>0.0</v>
      </c>
      <c r="AT118" s="17"/>
      <c r="AU118" s="44">
        <f t="shared" si="1"/>
        <v>0</v>
      </c>
      <c r="AV118" s="44">
        <f t="shared" si="2"/>
        <v>0</v>
      </c>
      <c r="AW118" s="19">
        <f t="shared" si="3"/>
        <v>0</v>
      </c>
      <c r="AX118" s="41"/>
      <c r="AY118" s="17"/>
      <c r="AZ118" s="44">
        <f t="shared" si="4"/>
        <v>0</v>
      </c>
      <c r="BA118" s="44">
        <f t="shared" si="5"/>
        <v>0</v>
      </c>
      <c r="BB118" s="19">
        <f t="shared" si="6"/>
        <v>0</v>
      </c>
      <c r="BC118" s="43"/>
      <c r="BD118" s="47">
        <f t="shared" si="7"/>
        <v>0</v>
      </c>
      <c r="BE118" s="1">
        <f t="shared" si="8"/>
        <v>0</v>
      </c>
      <c r="BF118" s="1" t="s">
        <v>223</v>
      </c>
      <c r="BG118" s="17"/>
      <c r="BH118">
        <f t="shared" si="9"/>
        <v>0</v>
      </c>
      <c r="BI118" s="68"/>
      <c r="BJ118" s="49">
        <f t="shared" si="10"/>
        <v>0</v>
      </c>
      <c r="BK118" s="51">
        <f t="shared" si="11"/>
        <v>0</v>
      </c>
      <c r="BL118" s="53">
        <f t="shared" si="12"/>
        <v>0</v>
      </c>
      <c r="BM118" s="92">
        <f t="shared" si="13"/>
        <v>0</v>
      </c>
      <c r="BN118" s="55">
        <f t="shared" si="14"/>
        <v>0</v>
      </c>
      <c r="BO118" s="17">
        <f t="shared" si="15"/>
        <v>0</v>
      </c>
      <c r="BQ118" s="1"/>
    </row>
    <row r="119">
      <c r="A119" s="1" t="s">
        <v>224</v>
      </c>
      <c r="B119" s="88"/>
      <c r="C119" s="89"/>
      <c r="D119" s="29"/>
      <c r="E119" s="1"/>
      <c r="F119" s="21"/>
      <c r="G119" s="56"/>
      <c r="H119" s="35"/>
      <c r="I119" s="1" t="s">
        <v>224</v>
      </c>
      <c r="J119" s="32"/>
      <c r="K119" s="33"/>
      <c r="L119" s="57"/>
      <c r="M119" s="49"/>
      <c r="N119" s="21"/>
      <c r="O119" s="56"/>
      <c r="P119" s="35"/>
      <c r="Q119" s="1" t="s">
        <v>224</v>
      </c>
      <c r="R119" s="88"/>
      <c r="S119" s="89"/>
      <c r="T119" s="57"/>
      <c r="U119" s="49"/>
      <c r="V119" s="21"/>
      <c r="W119" s="56"/>
      <c r="X119" s="35"/>
      <c r="Y119" s="1" t="s">
        <v>224</v>
      </c>
      <c r="Z119" s="87"/>
      <c r="AA119" s="90"/>
      <c r="AB119" s="8"/>
      <c r="AC119" s="8"/>
      <c r="AD119" s="4"/>
      <c r="AE119" s="39"/>
      <c r="AF119" s="1"/>
      <c r="AG119" s="33"/>
      <c r="AH119" s="60"/>
      <c r="AI119" s="60"/>
      <c r="AJ119" s="21"/>
      <c r="AK119" s="56"/>
      <c r="AL119" s="41"/>
      <c r="AM119" s="33"/>
      <c r="AN119" s="60"/>
      <c r="AO119" s="60"/>
      <c r="AP119" s="21"/>
      <c r="AQ119" s="56"/>
      <c r="AR119" s="41"/>
      <c r="AS119" s="41">
        <v>0.0</v>
      </c>
      <c r="AT119" s="17"/>
      <c r="AU119" s="44">
        <f t="shared" si="1"/>
        <v>0</v>
      </c>
      <c r="AV119" s="44">
        <f t="shared" si="2"/>
        <v>0</v>
      </c>
      <c r="AW119" s="19">
        <f t="shared" si="3"/>
        <v>0</v>
      </c>
      <c r="AX119" s="41"/>
      <c r="AY119" s="17"/>
      <c r="AZ119" s="44">
        <f t="shared" si="4"/>
        <v>0</v>
      </c>
      <c r="BA119" s="44">
        <f t="shared" si="5"/>
        <v>0</v>
      </c>
      <c r="BB119" s="19">
        <f t="shared" si="6"/>
        <v>0</v>
      </c>
      <c r="BC119" s="43"/>
      <c r="BD119" s="47">
        <f t="shared" si="7"/>
        <v>0</v>
      </c>
      <c r="BE119" s="1">
        <f t="shared" si="8"/>
        <v>0</v>
      </c>
      <c r="BF119" s="1" t="s">
        <v>224</v>
      </c>
      <c r="BG119" s="17"/>
      <c r="BH119">
        <f t="shared" si="9"/>
        <v>0</v>
      </c>
      <c r="BI119" s="48"/>
      <c r="BJ119" s="49">
        <f t="shared" si="10"/>
        <v>0</v>
      </c>
      <c r="BK119" s="51">
        <f t="shared" si="11"/>
        <v>0</v>
      </c>
      <c r="BL119" s="53">
        <f t="shared" si="12"/>
        <v>0</v>
      </c>
      <c r="BM119" s="92">
        <f t="shared" si="13"/>
        <v>0</v>
      </c>
      <c r="BN119" s="55">
        <f t="shared" si="14"/>
        <v>0</v>
      </c>
      <c r="BO119" s="17">
        <f t="shared" si="15"/>
        <v>0</v>
      </c>
    </row>
    <row r="120">
      <c r="A120" s="1" t="s">
        <v>225</v>
      </c>
      <c r="B120" s="88"/>
      <c r="C120" s="89">
        <v>24.0</v>
      </c>
      <c r="D120" s="29"/>
      <c r="E120" s="1"/>
      <c r="F120" s="21"/>
      <c r="G120" s="56"/>
      <c r="H120" s="35"/>
      <c r="I120" s="1" t="s">
        <v>225</v>
      </c>
      <c r="J120" s="32"/>
      <c r="K120" s="33">
        <v>12.0</v>
      </c>
      <c r="L120" s="57"/>
      <c r="M120" s="49"/>
      <c r="N120" s="21"/>
      <c r="O120" s="56"/>
      <c r="P120" s="35"/>
      <c r="Q120" s="1" t="s">
        <v>225</v>
      </c>
      <c r="R120" s="88"/>
      <c r="S120" s="89"/>
      <c r="T120" s="57"/>
      <c r="U120" s="49"/>
      <c r="V120" s="21"/>
      <c r="W120" s="56"/>
      <c r="X120" s="35"/>
      <c r="Y120" s="1" t="s">
        <v>225</v>
      </c>
      <c r="Z120" s="87"/>
      <c r="AA120" s="90"/>
      <c r="AB120" s="8"/>
      <c r="AC120" s="8"/>
      <c r="AD120" s="4"/>
      <c r="AE120" s="39"/>
      <c r="AF120" s="1"/>
      <c r="AG120" s="33"/>
      <c r="AH120" s="67"/>
      <c r="AI120" s="67"/>
      <c r="AJ120" s="21"/>
      <c r="AK120" s="56"/>
      <c r="AL120" s="41"/>
      <c r="AM120" s="33"/>
      <c r="AN120" s="67"/>
      <c r="AO120" s="67"/>
      <c r="AP120" s="21"/>
      <c r="AQ120" s="56"/>
      <c r="AR120" s="41"/>
      <c r="AS120" s="41">
        <v>0.0</v>
      </c>
      <c r="AT120" s="54"/>
      <c r="AU120" s="44">
        <f t="shared" si="1"/>
        <v>0</v>
      </c>
      <c r="AV120" s="44">
        <f t="shared" si="2"/>
        <v>0</v>
      </c>
      <c r="AW120" s="19">
        <f t="shared" si="3"/>
        <v>0</v>
      </c>
      <c r="AX120" s="41"/>
      <c r="AY120" s="54"/>
      <c r="AZ120" s="44">
        <f t="shared" si="4"/>
        <v>0</v>
      </c>
      <c r="BA120" s="44">
        <f t="shared" si="5"/>
        <v>0</v>
      </c>
      <c r="BB120" s="19">
        <f t="shared" si="6"/>
        <v>0</v>
      </c>
      <c r="BC120" s="43"/>
      <c r="BD120" s="47">
        <f t="shared" si="7"/>
        <v>0</v>
      </c>
      <c r="BE120" s="1">
        <f t="shared" si="8"/>
        <v>0</v>
      </c>
      <c r="BF120" s="1" t="s">
        <v>225</v>
      </c>
      <c r="BG120" s="17"/>
      <c r="BH120" s="91">
        <f t="shared" si="9"/>
        <v>-36</v>
      </c>
      <c r="BI120" s="48"/>
      <c r="BJ120" s="49">
        <f t="shared" si="10"/>
        <v>0</v>
      </c>
      <c r="BK120" s="51">
        <f t="shared" si="11"/>
        <v>0</v>
      </c>
      <c r="BL120" s="53">
        <f t="shared" si="12"/>
        <v>0</v>
      </c>
      <c r="BM120" s="92">
        <f t="shared" si="13"/>
        <v>36</v>
      </c>
      <c r="BN120" s="93">
        <f t="shared" si="14"/>
        <v>36</v>
      </c>
      <c r="BO120" s="17">
        <f t="shared" si="15"/>
        <v>0</v>
      </c>
    </row>
    <row r="121">
      <c r="A121" s="1" t="s">
        <v>226</v>
      </c>
      <c r="B121" s="88"/>
      <c r="C121" s="89">
        <v>1.0</v>
      </c>
      <c r="D121" s="29"/>
      <c r="E121" s="1"/>
      <c r="F121" s="21"/>
      <c r="G121" s="56"/>
      <c r="H121" s="35"/>
      <c r="I121" s="1" t="s">
        <v>226</v>
      </c>
      <c r="J121" s="32"/>
      <c r="K121" s="33"/>
      <c r="L121" s="57"/>
      <c r="M121" s="49"/>
      <c r="N121" s="21"/>
      <c r="O121" s="56"/>
      <c r="P121" s="35"/>
      <c r="Q121" s="1" t="s">
        <v>226</v>
      </c>
      <c r="R121" s="88"/>
      <c r="S121" s="89"/>
      <c r="T121" s="57"/>
      <c r="U121" s="49"/>
      <c r="V121" s="21"/>
      <c r="W121" s="56"/>
      <c r="X121" s="35"/>
      <c r="Y121" s="1" t="s">
        <v>226</v>
      </c>
      <c r="Z121" s="87"/>
      <c r="AA121" s="90"/>
      <c r="AB121" s="8"/>
      <c r="AC121" s="8"/>
      <c r="AD121" s="4"/>
      <c r="AE121" s="39"/>
      <c r="AF121" s="1"/>
      <c r="AG121" s="33"/>
      <c r="AH121" s="67"/>
      <c r="AI121" s="67"/>
      <c r="AJ121" s="21"/>
      <c r="AK121" s="56"/>
      <c r="AL121" s="41"/>
      <c r="AM121" s="33"/>
      <c r="AN121" s="67"/>
      <c r="AO121" s="67"/>
      <c r="AP121" s="21"/>
      <c r="AQ121" s="56"/>
      <c r="AR121" s="41"/>
      <c r="AS121" s="41">
        <v>0.0</v>
      </c>
      <c r="AT121" s="54"/>
      <c r="AU121" s="44">
        <f t="shared" si="1"/>
        <v>0</v>
      </c>
      <c r="AV121" s="44">
        <f t="shared" si="2"/>
        <v>0</v>
      </c>
      <c r="AW121" s="19">
        <f t="shared" si="3"/>
        <v>0</v>
      </c>
      <c r="AX121" s="41"/>
      <c r="AY121" s="54"/>
      <c r="AZ121" s="44">
        <f t="shared" si="4"/>
        <v>0</v>
      </c>
      <c r="BA121" s="44">
        <f t="shared" si="5"/>
        <v>0</v>
      </c>
      <c r="BB121" s="19">
        <f t="shared" si="6"/>
        <v>0</v>
      </c>
      <c r="BC121" s="43"/>
      <c r="BD121" s="47">
        <f t="shared" si="7"/>
        <v>0</v>
      </c>
      <c r="BE121" s="1">
        <f t="shared" si="8"/>
        <v>0</v>
      </c>
      <c r="BF121" s="1" t="s">
        <v>226</v>
      </c>
      <c r="BG121" s="17"/>
      <c r="BH121" s="91">
        <f t="shared" si="9"/>
        <v>-1</v>
      </c>
      <c r="BI121" s="48"/>
      <c r="BJ121" s="49">
        <f t="shared" si="10"/>
        <v>0</v>
      </c>
      <c r="BK121" s="51">
        <f t="shared" si="11"/>
        <v>0</v>
      </c>
      <c r="BL121" s="53">
        <f t="shared" si="12"/>
        <v>0</v>
      </c>
      <c r="BM121" s="92">
        <f t="shared" si="13"/>
        <v>1</v>
      </c>
      <c r="BN121" s="93">
        <f t="shared" si="14"/>
        <v>1</v>
      </c>
      <c r="BO121" s="17">
        <f t="shared" si="15"/>
        <v>0</v>
      </c>
    </row>
    <row r="122">
      <c r="A122" s="1" t="s">
        <v>227</v>
      </c>
      <c r="B122" s="88"/>
      <c r="C122" s="89">
        <v>4.0</v>
      </c>
      <c r="D122" s="29"/>
      <c r="E122" s="1"/>
      <c r="F122" s="21"/>
      <c r="G122" s="56"/>
      <c r="H122" s="35"/>
      <c r="I122" s="1" t="s">
        <v>227</v>
      </c>
      <c r="J122" s="32">
        <v>1.0</v>
      </c>
      <c r="K122" s="33"/>
      <c r="L122" s="57"/>
      <c r="M122" s="49"/>
      <c r="N122" s="21"/>
      <c r="O122" s="56"/>
      <c r="P122" s="35"/>
      <c r="Q122" s="1" t="s">
        <v>227</v>
      </c>
      <c r="R122" s="88"/>
      <c r="S122" s="89">
        <v>6.0</v>
      </c>
      <c r="T122" s="57"/>
      <c r="U122" s="49"/>
      <c r="V122" s="21"/>
      <c r="W122" s="56"/>
      <c r="X122" s="35"/>
      <c r="Y122" s="1" t="s">
        <v>227</v>
      </c>
      <c r="Z122" s="87"/>
      <c r="AA122" s="90"/>
      <c r="AB122" s="8"/>
      <c r="AC122" s="8"/>
      <c r="AD122" s="4"/>
      <c r="AE122" s="39"/>
      <c r="AF122" s="1"/>
      <c r="AG122" s="33"/>
      <c r="AH122" s="60"/>
      <c r="AI122" s="60"/>
      <c r="AJ122" s="21"/>
      <c r="AK122" s="56"/>
      <c r="AL122" s="41"/>
      <c r="AM122" s="33"/>
      <c r="AN122" s="60"/>
      <c r="AO122" s="60"/>
      <c r="AP122" s="21"/>
      <c r="AQ122" s="56"/>
      <c r="AR122" s="41"/>
      <c r="AS122" s="41">
        <v>0.0</v>
      </c>
      <c r="AT122" s="17"/>
      <c r="AU122" s="44">
        <f t="shared" si="1"/>
        <v>0</v>
      </c>
      <c r="AV122" s="44">
        <f t="shared" si="2"/>
        <v>0</v>
      </c>
      <c r="AW122" s="19">
        <f t="shared" si="3"/>
        <v>0</v>
      </c>
      <c r="AX122" s="41"/>
      <c r="AY122" s="17"/>
      <c r="AZ122" s="44">
        <f t="shared" si="4"/>
        <v>0</v>
      </c>
      <c r="BA122" s="44">
        <f t="shared" si="5"/>
        <v>0</v>
      </c>
      <c r="BB122" s="19">
        <f t="shared" si="6"/>
        <v>0</v>
      </c>
      <c r="BC122" s="43"/>
      <c r="BD122" s="47">
        <f t="shared" si="7"/>
        <v>0</v>
      </c>
      <c r="BE122" s="1">
        <f t="shared" si="8"/>
        <v>0</v>
      </c>
      <c r="BF122" s="1" t="s">
        <v>227</v>
      </c>
      <c r="BG122" s="17"/>
      <c r="BH122" s="91">
        <f t="shared" si="9"/>
        <v>-10</v>
      </c>
      <c r="BI122" s="68"/>
      <c r="BJ122" s="49">
        <f t="shared" si="10"/>
        <v>0</v>
      </c>
      <c r="BK122" s="51">
        <f t="shared" si="11"/>
        <v>0</v>
      </c>
      <c r="BL122" s="53">
        <f t="shared" si="12"/>
        <v>0</v>
      </c>
      <c r="BM122" s="92">
        <f t="shared" si="13"/>
        <v>10</v>
      </c>
      <c r="BN122" s="93">
        <f t="shared" si="14"/>
        <v>10</v>
      </c>
      <c r="BO122" s="17">
        <f t="shared" si="15"/>
        <v>0</v>
      </c>
      <c r="BP122" s="1"/>
    </row>
    <row r="123">
      <c r="A123" s="1" t="s">
        <v>228</v>
      </c>
      <c r="B123" s="32">
        <v>36.0</v>
      </c>
      <c r="C123" s="33"/>
      <c r="D123" s="29"/>
      <c r="E123" s="1"/>
      <c r="F123" s="21"/>
      <c r="G123" s="56"/>
      <c r="H123" s="35"/>
      <c r="I123" s="1" t="s">
        <v>228</v>
      </c>
      <c r="J123" s="32">
        <v>22.0</v>
      </c>
      <c r="K123" s="33"/>
      <c r="L123" s="29"/>
      <c r="M123" s="49"/>
      <c r="N123" s="21"/>
      <c r="O123" s="56"/>
      <c r="P123" s="35"/>
      <c r="Q123" s="1" t="s">
        <v>228</v>
      </c>
      <c r="R123" s="88">
        <v>40.0</v>
      </c>
      <c r="S123" s="89"/>
      <c r="T123" s="57"/>
      <c r="U123" s="49"/>
      <c r="V123" s="21"/>
      <c r="W123" s="56"/>
      <c r="X123" s="35"/>
      <c r="Y123" s="1" t="s">
        <v>228</v>
      </c>
      <c r="Z123" s="94">
        <v>3.0</v>
      </c>
      <c r="AA123" s="38">
        <v>16.0</v>
      </c>
      <c r="AB123" s="40">
        <v>16.0</v>
      </c>
      <c r="AC123" s="4"/>
      <c r="AD123" s="4"/>
      <c r="AE123" s="39"/>
      <c r="AF123" s="1">
        <v>16.0</v>
      </c>
      <c r="AG123" s="33"/>
      <c r="AH123" s="60"/>
      <c r="AI123" s="60"/>
      <c r="AJ123" s="21"/>
      <c r="AK123" s="56"/>
      <c r="AL123" s="41"/>
      <c r="AM123" s="33"/>
      <c r="AN123" s="60">
        <v>16.0</v>
      </c>
      <c r="AO123" s="60"/>
      <c r="AP123" s="21"/>
      <c r="AQ123" s="56"/>
      <c r="AR123" s="41"/>
      <c r="AS123" s="41">
        <v>100.0</v>
      </c>
      <c r="AT123" s="17"/>
      <c r="AU123" s="44">
        <f t="shared" si="1"/>
        <v>100</v>
      </c>
      <c r="AV123" s="44">
        <f t="shared" si="2"/>
        <v>32</v>
      </c>
      <c r="AW123" s="19">
        <f t="shared" si="3"/>
        <v>68</v>
      </c>
      <c r="AX123" s="41"/>
      <c r="AY123" s="17"/>
      <c r="AZ123" s="44">
        <f t="shared" si="4"/>
        <v>0</v>
      </c>
      <c r="BA123" s="44">
        <f t="shared" si="5"/>
        <v>0</v>
      </c>
      <c r="BB123" s="19">
        <f t="shared" si="6"/>
        <v>0</v>
      </c>
      <c r="BC123" s="43"/>
      <c r="BD123" s="47">
        <f t="shared" si="7"/>
        <v>0</v>
      </c>
      <c r="BE123" s="1">
        <f t="shared" si="8"/>
        <v>0</v>
      </c>
      <c r="BF123" s="1" t="s">
        <v>228</v>
      </c>
      <c r="BG123" s="17"/>
      <c r="BH123">
        <f t="shared" si="9"/>
        <v>0</v>
      </c>
      <c r="BI123" s="68"/>
      <c r="BJ123" s="49">
        <f t="shared" si="10"/>
        <v>0</v>
      </c>
      <c r="BK123" s="51">
        <f t="shared" si="11"/>
        <v>0</v>
      </c>
      <c r="BL123" s="53">
        <f t="shared" si="12"/>
        <v>0</v>
      </c>
      <c r="BM123" s="92">
        <f t="shared" si="13"/>
        <v>16</v>
      </c>
      <c r="BN123" s="55">
        <f t="shared" si="14"/>
        <v>0</v>
      </c>
      <c r="BO123" s="17">
        <f t="shared" si="15"/>
        <v>68</v>
      </c>
      <c r="BP123" s="1"/>
    </row>
    <row r="124">
      <c r="A124" s="1" t="s">
        <v>229</v>
      </c>
      <c r="B124" s="32">
        <v>6.0</v>
      </c>
      <c r="C124" s="33"/>
      <c r="D124" s="29"/>
      <c r="E124" s="1"/>
      <c r="F124" s="21"/>
      <c r="G124" s="56"/>
      <c r="H124" s="35"/>
      <c r="I124" s="1" t="s">
        <v>229</v>
      </c>
      <c r="J124" s="32"/>
      <c r="K124" s="33">
        <v>4.0</v>
      </c>
      <c r="L124" s="57"/>
      <c r="M124" s="43">
        <v>4.0</v>
      </c>
      <c r="N124" s="21"/>
      <c r="O124" s="56"/>
      <c r="P124" s="35">
        <v>4.0</v>
      </c>
      <c r="Q124" s="1" t="s">
        <v>229</v>
      </c>
      <c r="R124" s="88">
        <v>2.0</v>
      </c>
      <c r="S124" s="89"/>
      <c r="T124" s="29"/>
      <c r="U124" s="43"/>
      <c r="V124" s="21"/>
      <c r="W124" s="56"/>
      <c r="X124" s="35"/>
      <c r="Y124" s="1" t="s">
        <v>229</v>
      </c>
      <c r="Z124" s="59"/>
      <c r="AA124" s="37"/>
      <c r="AB124" s="8"/>
      <c r="AC124" s="8"/>
      <c r="AD124" s="4"/>
      <c r="AE124" s="39"/>
      <c r="AF124" s="1"/>
      <c r="AG124" s="33"/>
      <c r="AH124" s="67"/>
      <c r="AI124" s="67"/>
      <c r="AJ124" s="21"/>
      <c r="AK124" s="56"/>
      <c r="AL124" s="41"/>
      <c r="AM124" s="33"/>
      <c r="AN124" s="67"/>
      <c r="AO124" s="67"/>
      <c r="AP124" s="21"/>
      <c r="AQ124" s="56"/>
      <c r="AR124" s="41"/>
      <c r="AS124" s="41">
        <v>0.0</v>
      </c>
      <c r="AT124" s="54"/>
      <c r="AU124" s="44">
        <f t="shared" si="1"/>
        <v>0</v>
      </c>
      <c r="AV124" s="44">
        <f t="shared" si="2"/>
        <v>0</v>
      </c>
      <c r="AW124" s="19">
        <f t="shared" si="3"/>
        <v>0</v>
      </c>
      <c r="AX124" s="41"/>
      <c r="AY124" s="54"/>
      <c r="AZ124" s="44">
        <f t="shared" si="4"/>
        <v>0</v>
      </c>
      <c r="BA124" s="44">
        <f t="shared" si="5"/>
        <v>0</v>
      </c>
      <c r="BB124" s="19">
        <f t="shared" si="6"/>
        <v>0</v>
      </c>
      <c r="BC124" s="43">
        <v>20.0</v>
      </c>
      <c r="BD124" s="47">
        <f t="shared" si="7"/>
        <v>4</v>
      </c>
      <c r="BE124" s="1">
        <f t="shared" si="8"/>
        <v>16</v>
      </c>
      <c r="BF124" s="1" t="s">
        <v>229</v>
      </c>
      <c r="BG124" s="17"/>
      <c r="BH124">
        <f t="shared" si="9"/>
        <v>0</v>
      </c>
      <c r="BI124" s="48"/>
      <c r="BJ124" s="49">
        <f t="shared" si="10"/>
        <v>0</v>
      </c>
      <c r="BK124" s="51">
        <f t="shared" si="11"/>
        <v>0</v>
      </c>
      <c r="BL124" s="53">
        <f t="shared" si="12"/>
        <v>16</v>
      </c>
      <c r="BM124" s="92">
        <f t="shared" si="13"/>
        <v>4</v>
      </c>
      <c r="BN124" s="55">
        <f t="shared" si="14"/>
        <v>0</v>
      </c>
      <c r="BO124" s="17">
        <f t="shared" si="15"/>
        <v>16</v>
      </c>
      <c r="BP124" s="1"/>
    </row>
    <row r="125">
      <c r="A125" s="8" t="s">
        <v>230</v>
      </c>
      <c r="B125" s="32"/>
      <c r="C125" s="65"/>
      <c r="D125" s="29"/>
      <c r="E125" s="1"/>
      <c r="F125" s="21"/>
      <c r="G125" s="56"/>
      <c r="H125" s="35"/>
      <c r="I125" s="8" t="s">
        <v>230</v>
      </c>
      <c r="J125" s="32"/>
      <c r="K125" s="33"/>
      <c r="L125" s="57"/>
      <c r="M125" s="49"/>
      <c r="N125" s="21"/>
      <c r="O125" s="56"/>
      <c r="P125" s="35"/>
      <c r="Q125" s="8" t="s">
        <v>230</v>
      </c>
      <c r="R125" s="32"/>
      <c r="S125" s="33"/>
      <c r="T125" s="29"/>
      <c r="U125" s="49"/>
      <c r="V125" s="21"/>
      <c r="W125" s="56"/>
      <c r="X125" s="35"/>
      <c r="Y125" s="8" t="s">
        <v>230</v>
      </c>
      <c r="Z125" s="69"/>
      <c r="AA125" s="37"/>
      <c r="AB125" s="8"/>
      <c r="AC125" s="8"/>
      <c r="AD125" s="4"/>
      <c r="AE125" s="39"/>
      <c r="AF125" s="1"/>
      <c r="AG125" s="33"/>
      <c r="AH125" s="60"/>
      <c r="AI125" s="60"/>
      <c r="AJ125" s="21"/>
      <c r="AK125" s="56"/>
      <c r="AL125" s="41"/>
      <c r="AM125" s="33"/>
      <c r="AN125" s="60"/>
      <c r="AO125" s="60"/>
      <c r="AP125" s="21"/>
      <c r="AQ125" s="56"/>
      <c r="AR125" s="41"/>
      <c r="AS125" s="41">
        <v>0.0</v>
      </c>
      <c r="AT125" s="17"/>
      <c r="AU125" s="44">
        <f t="shared" si="1"/>
        <v>0</v>
      </c>
      <c r="AV125" s="44">
        <f t="shared" si="2"/>
        <v>0</v>
      </c>
      <c r="AW125" s="19">
        <f t="shared" si="3"/>
        <v>0</v>
      </c>
      <c r="AX125" s="41"/>
      <c r="AY125" s="17"/>
      <c r="AZ125" s="44">
        <f t="shared" si="4"/>
        <v>0</v>
      </c>
      <c r="BA125" s="44">
        <f t="shared" si="5"/>
        <v>0</v>
      </c>
      <c r="BB125" s="19">
        <f t="shared" si="6"/>
        <v>0</v>
      </c>
      <c r="BC125" s="43"/>
      <c r="BD125" s="47">
        <f t="shared" si="7"/>
        <v>0</v>
      </c>
      <c r="BE125" s="1">
        <f t="shared" si="8"/>
        <v>0</v>
      </c>
      <c r="BF125" s="8" t="s">
        <v>230</v>
      </c>
      <c r="BG125" s="54"/>
      <c r="BH125">
        <f t="shared" si="9"/>
        <v>0</v>
      </c>
      <c r="BI125" s="48"/>
      <c r="BJ125" s="49">
        <f t="shared" si="10"/>
        <v>0</v>
      </c>
      <c r="BK125" s="51">
        <f t="shared" si="11"/>
        <v>0</v>
      </c>
      <c r="BL125" s="53">
        <f t="shared" si="12"/>
        <v>0</v>
      </c>
      <c r="BM125" s="54">
        <f t="shared" si="13"/>
        <v>0</v>
      </c>
      <c r="BN125" s="55">
        <f t="shared" si="14"/>
        <v>0</v>
      </c>
      <c r="BO125" s="17">
        <f t="shared" si="15"/>
        <v>0</v>
      </c>
    </row>
    <row r="126">
      <c r="A126" s="1" t="s">
        <v>231</v>
      </c>
      <c r="B126" s="32"/>
      <c r="C126" s="33"/>
      <c r="D126" s="29"/>
      <c r="E126" s="1"/>
      <c r="F126" s="21"/>
      <c r="G126" s="56"/>
      <c r="H126" s="35"/>
      <c r="I126" s="1" t="s">
        <v>231</v>
      </c>
      <c r="J126" s="32">
        <v>12.0</v>
      </c>
      <c r="K126" s="33"/>
      <c r="L126" s="57"/>
      <c r="M126" s="49"/>
      <c r="N126" s="21"/>
      <c r="O126" s="56"/>
      <c r="P126" s="35"/>
      <c r="Q126" s="1" t="s">
        <v>231</v>
      </c>
      <c r="R126" s="32"/>
      <c r="S126" s="33"/>
      <c r="T126" s="57"/>
      <c r="U126" s="49"/>
      <c r="V126" s="21"/>
      <c r="W126" s="56"/>
      <c r="X126" s="35"/>
      <c r="Y126" s="1" t="s">
        <v>231</v>
      </c>
      <c r="Z126" s="58">
        <v>20.0</v>
      </c>
      <c r="AA126" s="63"/>
      <c r="AB126" s="4"/>
      <c r="AC126" s="8"/>
      <c r="AD126" s="4"/>
      <c r="AE126" s="39"/>
      <c r="AF126" s="1"/>
      <c r="AG126" s="33"/>
      <c r="AH126" s="67"/>
      <c r="AI126" s="67"/>
      <c r="AJ126" s="21"/>
      <c r="AK126" s="56"/>
      <c r="AL126" s="41"/>
      <c r="AM126" s="33"/>
      <c r="AN126" s="67"/>
      <c r="AO126" s="67"/>
      <c r="AP126" s="21"/>
      <c r="AQ126" s="56"/>
      <c r="AR126" s="41"/>
      <c r="AS126" s="41">
        <v>0.0</v>
      </c>
      <c r="AT126" s="17"/>
      <c r="AU126" s="44">
        <f t="shared" si="1"/>
        <v>0</v>
      </c>
      <c r="AV126" s="44">
        <f t="shared" si="2"/>
        <v>0</v>
      </c>
      <c r="AW126" s="19">
        <f t="shared" si="3"/>
        <v>0</v>
      </c>
      <c r="AX126" s="41"/>
      <c r="AY126" s="17"/>
      <c r="AZ126" s="44">
        <f t="shared" si="4"/>
        <v>0</v>
      </c>
      <c r="BA126" s="44">
        <f t="shared" si="5"/>
        <v>0</v>
      </c>
      <c r="BB126" s="19">
        <f t="shared" si="6"/>
        <v>0</v>
      </c>
      <c r="BC126" s="43"/>
      <c r="BD126" s="47">
        <f t="shared" si="7"/>
        <v>0</v>
      </c>
      <c r="BE126" s="1">
        <f t="shared" si="8"/>
        <v>0</v>
      </c>
      <c r="BF126" s="1" t="s">
        <v>231</v>
      </c>
      <c r="BG126" s="54"/>
      <c r="BH126">
        <f t="shared" si="9"/>
        <v>0</v>
      </c>
      <c r="BI126" s="48"/>
      <c r="BJ126" s="49">
        <f t="shared" si="10"/>
        <v>0</v>
      </c>
      <c r="BK126" s="51">
        <f t="shared" si="11"/>
        <v>0</v>
      </c>
      <c r="BL126" s="53">
        <f t="shared" si="12"/>
        <v>0</v>
      </c>
      <c r="BM126" s="54">
        <f t="shared" si="13"/>
        <v>0</v>
      </c>
      <c r="BN126" s="55">
        <f t="shared" si="14"/>
        <v>0</v>
      </c>
      <c r="BO126" s="17">
        <f t="shared" si="15"/>
        <v>0</v>
      </c>
    </row>
    <row r="127">
      <c r="A127" s="1" t="s">
        <v>232</v>
      </c>
      <c r="B127" s="32"/>
      <c r="C127" s="33"/>
      <c r="D127" s="29"/>
      <c r="E127" s="1"/>
      <c r="F127" s="21"/>
      <c r="G127" s="56"/>
      <c r="H127" s="35"/>
      <c r="I127" s="1" t="s">
        <v>232</v>
      </c>
      <c r="J127" s="32"/>
      <c r="K127" s="33"/>
      <c r="L127" s="57"/>
      <c r="M127" s="49"/>
      <c r="N127" s="21"/>
      <c r="O127" s="56"/>
      <c r="P127" s="35"/>
      <c r="Q127" s="1" t="s">
        <v>232</v>
      </c>
      <c r="R127" s="32"/>
      <c r="S127" s="33"/>
      <c r="T127" s="29"/>
      <c r="U127" s="43"/>
      <c r="V127" s="21"/>
      <c r="W127" s="56"/>
      <c r="X127" s="35"/>
      <c r="Y127" s="1" t="s">
        <v>232</v>
      </c>
      <c r="Z127" s="69"/>
      <c r="AA127" s="66"/>
      <c r="AB127" s="8"/>
      <c r="AC127" s="8"/>
      <c r="AD127" s="4"/>
      <c r="AE127" s="39"/>
      <c r="AF127" s="1"/>
      <c r="AG127" s="33"/>
      <c r="AH127" s="60"/>
      <c r="AI127" s="60"/>
      <c r="AJ127" s="21"/>
      <c r="AK127" s="56"/>
      <c r="AL127" s="41"/>
      <c r="AM127" s="33"/>
      <c r="AN127" s="60"/>
      <c r="AO127" s="60"/>
      <c r="AP127" s="21"/>
      <c r="AQ127" s="56"/>
      <c r="AR127" s="41"/>
      <c r="AS127" s="41">
        <v>0.0</v>
      </c>
      <c r="AT127" s="17"/>
      <c r="AU127" s="44">
        <f t="shared" si="1"/>
        <v>0</v>
      </c>
      <c r="AV127" s="44">
        <f t="shared" si="2"/>
        <v>0</v>
      </c>
      <c r="AW127" s="19">
        <f t="shared" si="3"/>
        <v>0</v>
      </c>
      <c r="AX127" s="41"/>
      <c r="AY127" s="17"/>
      <c r="AZ127" s="44">
        <f t="shared" si="4"/>
        <v>0</v>
      </c>
      <c r="BA127" s="44">
        <f t="shared" si="5"/>
        <v>0</v>
      </c>
      <c r="BB127" s="19">
        <f t="shared" si="6"/>
        <v>0</v>
      </c>
      <c r="BC127" s="43"/>
      <c r="BD127" s="47">
        <f t="shared" si="7"/>
        <v>0</v>
      </c>
      <c r="BE127" s="1">
        <f t="shared" si="8"/>
        <v>0</v>
      </c>
      <c r="BF127" s="1" t="s">
        <v>232</v>
      </c>
      <c r="BG127" s="54"/>
      <c r="BH127">
        <f t="shared" si="9"/>
        <v>0</v>
      </c>
      <c r="BI127" s="48"/>
      <c r="BJ127" s="49">
        <f t="shared" si="10"/>
        <v>0</v>
      </c>
      <c r="BK127" s="51">
        <f t="shared" si="11"/>
        <v>0</v>
      </c>
      <c r="BL127" s="53">
        <f t="shared" si="12"/>
        <v>0</v>
      </c>
      <c r="BM127" s="54">
        <f t="shared" si="13"/>
        <v>0</v>
      </c>
      <c r="BN127" s="55">
        <f t="shared" si="14"/>
        <v>0</v>
      </c>
      <c r="BO127" s="17">
        <f t="shared" si="15"/>
        <v>0</v>
      </c>
    </row>
    <row r="128">
      <c r="A128" s="1" t="s">
        <v>234</v>
      </c>
      <c r="B128" s="61"/>
      <c r="C128" s="65"/>
      <c r="D128" s="29"/>
      <c r="E128" s="1"/>
      <c r="F128" s="21"/>
      <c r="G128" s="56"/>
      <c r="H128" s="35"/>
      <c r="I128" s="1" t="s">
        <v>234</v>
      </c>
      <c r="J128" s="32"/>
      <c r="K128" s="33"/>
      <c r="L128" s="57"/>
      <c r="M128" s="49"/>
      <c r="N128" s="21"/>
      <c r="O128" s="56"/>
      <c r="P128" s="35"/>
      <c r="Q128" s="1" t="s">
        <v>234</v>
      </c>
      <c r="R128" s="32"/>
      <c r="S128" s="33"/>
      <c r="T128" s="29"/>
      <c r="U128" s="43"/>
      <c r="V128" s="21"/>
      <c r="W128" s="56"/>
      <c r="X128" s="35"/>
      <c r="Y128" s="1" t="s">
        <v>234</v>
      </c>
      <c r="Z128" s="59"/>
      <c r="AA128" s="66"/>
      <c r="AB128" s="8"/>
      <c r="AC128" s="8"/>
      <c r="AD128" s="4"/>
      <c r="AE128" s="39"/>
      <c r="AF128" s="1"/>
      <c r="AG128" s="33"/>
      <c r="AH128" s="60"/>
      <c r="AI128" s="60"/>
      <c r="AJ128" s="21"/>
      <c r="AK128" s="56"/>
      <c r="AL128" s="41"/>
      <c r="AM128" s="33"/>
      <c r="AN128" s="60"/>
      <c r="AO128" s="60"/>
      <c r="AP128" s="21"/>
      <c r="AQ128" s="56"/>
      <c r="AR128" s="41"/>
      <c r="AS128" s="41">
        <v>0.0</v>
      </c>
      <c r="AT128" s="17"/>
      <c r="AU128" s="44">
        <f t="shared" si="1"/>
        <v>0</v>
      </c>
      <c r="AV128" s="44">
        <f t="shared" si="2"/>
        <v>0</v>
      </c>
      <c r="AW128" s="19">
        <f t="shared" si="3"/>
        <v>0</v>
      </c>
      <c r="AX128" s="41"/>
      <c r="AY128" s="17"/>
      <c r="AZ128" s="44">
        <f t="shared" si="4"/>
        <v>0</v>
      </c>
      <c r="BA128" s="44">
        <f t="shared" si="5"/>
        <v>0</v>
      </c>
      <c r="BB128" s="19">
        <f t="shared" si="6"/>
        <v>0</v>
      </c>
      <c r="BC128" s="43"/>
      <c r="BD128" s="47">
        <f t="shared" si="7"/>
        <v>0</v>
      </c>
      <c r="BE128" s="1">
        <f t="shared" si="8"/>
        <v>0</v>
      </c>
      <c r="BF128" s="1" t="s">
        <v>234</v>
      </c>
      <c r="BG128" s="54"/>
      <c r="BH128">
        <f t="shared" si="9"/>
        <v>0</v>
      </c>
      <c r="BI128" s="48"/>
      <c r="BJ128" s="49">
        <f t="shared" si="10"/>
        <v>0</v>
      </c>
      <c r="BK128" s="51">
        <f t="shared" si="11"/>
        <v>0</v>
      </c>
      <c r="BL128" s="53">
        <f t="shared" si="12"/>
        <v>0</v>
      </c>
      <c r="BM128" s="54">
        <f t="shared" si="13"/>
        <v>0</v>
      </c>
      <c r="BN128" s="55">
        <f t="shared" si="14"/>
        <v>0</v>
      </c>
      <c r="BO128" s="17">
        <f t="shared" si="15"/>
        <v>0</v>
      </c>
    </row>
    <row r="129">
      <c r="A129" s="8" t="s">
        <v>235</v>
      </c>
      <c r="B129" s="32"/>
      <c r="C129" s="33"/>
      <c r="D129" s="29"/>
      <c r="E129" s="1"/>
      <c r="F129" s="21"/>
      <c r="G129" s="56"/>
      <c r="H129" s="35"/>
      <c r="I129" s="8" t="s">
        <v>235</v>
      </c>
      <c r="J129" s="32"/>
      <c r="K129" s="33"/>
      <c r="L129" s="57"/>
      <c r="M129" s="49"/>
      <c r="N129" s="21"/>
      <c r="O129" s="56"/>
      <c r="P129" s="35"/>
      <c r="Q129" s="8" t="s">
        <v>235</v>
      </c>
      <c r="R129" s="32"/>
      <c r="S129" s="33"/>
      <c r="T129" s="57"/>
      <c r="U129" s="49"/>
      <c r="V129" s="21"/>
      <c r="W129" s="56"/>
      <c r="X129" s="35"/>
      <c r="Y129" s="8" t="s">
        <v>235</v>
      </c>
      <c r="Z129" s="59"/>
      <c r="AA129" s="37"/>
      <c r="AB129" s="8"/>
      <c r="AC129" s="8"/>
      <c r="AD129" s="4"/>
      <c r="AE129" s="39"/>
      <c r="AF129" s="1"/>
      <c r="AG129" s="33"/>
      <c r="AH129" s="67"/>
      <c r="AI129" s="67"/>
      <c r="AJ129" s="21"/>
      <c r="AK129" s="56"/>
      <c r="AL129" s="41"/>
      <c r="AM129" s="33"/>
      <c r="AN129" s="67"/>
      <c r="AO129" s="67"/>
      <c r="AP129" s="21"/>
      <c r="AQ129" s="56"/>
      <c r="AR129" s="41"/>
      <c r="AS129" s="41">
        <v>0.0</v>
      </c>
      <c r="AT129" s="54"/>
      <c r="AU129" s="44">
        <f t="shared" si="1"/>
        <v>0</v>
      </c>
      <c r="AV129" s="44">
        <f t="shared" si="2"/>
        <v>0</v>
      </c>
      <c r="AW129" s="19">
        <f t="shared" si="3"/>
        <v>0</v>
      </c>
      <c r="AX129" s="41"/>
      <c r="AY129" s="54"/>
      <c r="AZ129" s="44">
        <f t="shared" si="4"/>
        <v>0</v>
      </c>
      <c r="BA129" s="44">
        <f t="shared" si="5"/>
        <v>0</v>
      </c>
      <c r="BB129" s="19">
        <f t="shared" si="6"/>
        <v>0</v>
      </c>
      <c r="BC129" s="43"/>
      <c r="BD129" s="47">
        <f t="shared" si="7"/>
        <v>0</v>
      </c>
      <c r="BE129" s="1">
        <f t="shared" si="8"/>
        <v>0</v>
      </c>
      <c r="BF129" s="8" t="s">
        <v>235</v>
      </c>
      <c r="BG129" s="17"/>
      <c r="BH129">
        <f t="shared" si="9"/>
        <v>0</v>
      </c>
      <c r="BI129" s="48"/>
      <c r="BJ129" s="49">
        <f t="shared" si="10"/>
        <v>0</v>
      </c>
      <c r="BK129" s="51">
        <f t="shared" si="11"/>
        <v>0</v>
      </c>
      <c r="BL129" s="53">
        <f t="shared" si="12"/>
        <v>0</v>
      </c>
      <c r="BM129" s="54">
        <f t="shared" si="13"/>
        <v>0</v>
      </c>
      <c r="BN129" s="55">
        <f t="shared" si="14"/>
        <v>0</v>
      </c>
      <c r="BO129" s="17">
        <f t="shared" si="15"/>
        <v>0</v>
      </c>
    </row>
    <row r="130">
      <c r="A130" s="1" t="s">
        <v>237</v>
      </c>
      <c r="B130" s="32">
        <v>2.0</v>
      </c>
      <c r="C130" s="33">
        <v>16.0</v>
      </c>
      <c r="D130" s="29"/>
      <c r="E130" s="1">
        <v>16.0</v>
      </c>
      <c r="F130" s="21"/>
      <c r="G130" s="56"/>
      <c r="H130" s="35">
        <v>16.0</v>
      </c>
      <c r="I130" s="1" t="s">
        <v>237</v>
      </c>
      <c r="J130" s="32">
        <v>10.0</v>
      </c>
      <c r="K130" s="33"/>
      <c r="L130" s="57"/>
      <c r="M130" s="49"/>
      <c r="N130" s="21"/>
      <c r="O130" s="56"/>
      <c r="P130" s="35"/>
      <c r="Q130" s="1" t="s">
        <v>237</v>
      </c>
      <c r="R130" s="32">
        <v>16.0</v>
      </c>
      <c r="S130" s="33"/>
      <c r="T130" s="57"/>
      <c r="U130" s="43"/>
      <c r="V130" s="21"/>
      <c r="W130" s="56"/>
      <c r="X130" s="35"/>
      <c r="Y130" s="1" t="s">
        <v>237</v>
      </c>
      <c r="Z130" s="62"/>
      <c r="AA130" s="37"/>
      <c r="AB130" s="8"/>
      <c r="AC130" s="4"/>
      <c r="AD130" s="4"/>
      <c r="AE130" s="39"/>
      <c r="AF130" s="1"/>
      <c r="AG130" s="33"/>
      <c r="AH130" s="67"/>
      <c r="AI130" s="67"/>
      <c r="AJ130" s="21"/>
      <c r="AK130" s="56"/>
      <c r="AL130" s="41"/>
      <c r="AM130" s="33"/>
      <c r="AN130" s="67"/>
      <c r="AO130" s="67"/>
      <c r="AP130" s="21"/>
      <c r="AQ130" s="56"/>
      <c r="AR130" s="41"/>
      <c r="AS130" s="41">
        <v>0.0</v>
      </c>
      <c r="AT130" s="54"/>
      <c r="AU130" s="44">
        <f t="shared" si="1"/>
        <v>0</v>
      </c>
      <c r="AV130" s="44">
        <f t="shared" si="2"/>
        <v>0</v>
      </c>
      <c r="AW130" s="19">
        <f t="shared" si="3"/>
        <v>0</v>
      </c>
      <c r="AX130" s="41"/>
      <c r="AY130" s="54"/>
      <c r="AZ130" s="44">
        <f t="shared" si="4"/>
        <v>0</v>
      </c>
      <c r="BA130" s="44">
        <f t="shared" si="5"/>
        <v>0</v>
      </c>
      <c r="BB130" s="19">
        <f t="shared" si="6"/>
        <v>0</v>
      </c>
      <c r="BC130" s="43">
        <v>78.0</v>
      </c>
      <c r="BD130" s="47">
        <f t="shared" si="7"/>
        <v>16</v>
      </c>
      <c r="BE130" s="1">
        <f t="shared" si="8"/>
        <v>62</v>
      </c>
      <c r="BF130" s="1" t="s">
        <v>237</v>
      </c>
      <c r="BG130" s="17"/>
      <c r="BH130">
        <f t="shared" si="9"/>
        <v>0</v>
      </c>
      <c r="BI130" s="48"/>
      <c r="BJ130" s="49">
        <f t="shared" si="10"/>
        <v>0</v>
      </c>
      <c r="BK130" s="51">
        <f t="shared" si="11"/>
        <v>0</v>
      </c>
      <c r="BL130" s="53">
        <f t="shared" si="12"/>
        <v>62</v>
      </c>
      <c r="BM130" s="54">
        <f t="shared" si="13"/>
        <v>16</v>
      </c>
      <c r="BN130" s="55">
        <f t="shared" si="14"/>
        <v>0</v>
      </c>
      <c r="BO130" s="17">
        <f t="shared" si="15"/>
        <v>62</v>
      </c>
      <c r="BQ130" s="1"/>
    </row>
    <row r="131">
      <c r="A131" s="1" t="s">
        <v>238</v>
      </c>
      <c r="B131" s="32"/>
      <c r="C131" s="33"/>
      <c r="D131" s="29"/>
      <c r="E131" s="1"/>
      <c r="F131" s="21"/>
      <c r="G131" s="56"/>
      <c r="H131" s="35"/>
      <c r="I131" s="1" t="s">
        <v>238</v>
      </c>
      <c r="J131" s="32"/>
      <c r="K131" s="33"/>
      <c r="L131" s="57"/>
      <c r="M131" s="49"/>
      <c r="N131" s="21"/>
      <c r="O131" s="56"/>
      <c r="P131" s="35"/>
      <c r="Q131" s="1" t="s">
        <v>238</v>
      </c>
      <c r="R131" s="32"/>
      <c r="S131" s="33"/>
      <c r="T131" s="57"/>
      <c r="U131" s="43"/>
      <c r="V131" s="21"/>
      <c r="W131" s="56"/>
      <c r="X131" s="35"/>
      <c r="Y131" s="1" t="s">
        <v>238</v>
      </c>
      <c r="Z131" s="59"/>
      <c r="AA131" s="37"/>
      <c r="AB131" s="8"/>
      <c r="AC131" s="8"/>
      <c r="AD131" s="4"/>
      <c r="AE131" s="39"/>
      <c r="AF131" s="1"/>
      <c r="AG131" s="33"/>
      <c r="AH131" s="67"/>
      <c r="AI131" s="67"/>
      <c r="AJ131" s="21"/>
      <c r="AK131" s="56"/>
      <c r="AL131" s="41"/>
      <c r="AM131" s="33"/>
      <c r="AN131" s="67"/>
      <c r="AO131" s="67"/>
      <c r="AP131" s="21"/>
      <c r="AQ131" s="56"/>
      <c r="AR131" s="41"/>
      <c r="AS131" s="41">
        <v>0.0</v>
      </c>
      <c r="AT131" s="54"/>
      <c r="AU131" s="44">
        <f t="shared" si="1"/>
        <v>0</v>
      </c>
      <c r="AV131" s="44">
        <f t="shared" si="2"/>
        <v>0</v>
      </c>
      <c r="AW131" s="19">
        <f t="shared" si="3"/>
        <v>0</v>
      </c>
      <c r="AX131" s="41"/>
      <c r="AY131" s="54"/>
      <c r="AZ131" s="44">
        <f t="shared" si="4"/>
        <v>0</v>
      </c>
      <c r="BA131" s="44">
        <f t="shared" si="5"/>
        <v>0</v>
      </c>
      <c r="BB131" s="19">
        <f t="shared" si="6"/>
        <v>0</v>
      </c>
      <c r="BC131" s="43"/>
      <c r="BD131" s="47">
        <f t="shared" si="7"/>
        <v>0</v>
      </c>
      <c r="BE131" s="1">
        <f t="shared" si="8"/>
        <v>0</v>
      </c>
      <c r="BF131" s="1" t="s">
        <v>238</v>
      </c>
      <c r="BG131" s="17"/>
      <c r="BH131">
        <f t="shared" si="9"/>
        <v>0</v>
      </c>
      <c r="BI131" s="68"/>
      <c r="BJ131" s="49">
        <f t="shared" si="10"/>
        <v>0</v>
      </c>
      <c r="BK131" s="51">
        <f t="shared" si="11"/>
        <v>0</v>
      </c>
      <c r="BL131" s="53">
        <f t="shared" si="12"/>
        <v>0</v>
      </c>
      <c r="BM131" s="54">
        <f t="shared" si="13"/>
        <v>0</v>
      </c>
      <c r="BN131" s="55">
        <f t="shared" si="14"/>
        <v>0</v>
      </c>
      <c r="BO131" s="17">
        <f t="shared" si="15"/>
        <v>0</v>
      </c>
      <c r="BQ131" s="1"/>
    </row>
    <row r="132">
      <c r="A132" s="1" t="s">
        <v>239</v>
      </c>
      <c r="B132" s="32">
        <v>1.0</v>
      </c>
      <c r="C132" s="33">
        <v>8.0</v>
      </c>
      <c r="D132" s="29"/>
      <c r="E132" s="1"/>
      <c r="F132" s="21"/>
      <c r="G132" s="56">
        <v>8.0</v>
      </c>
      <c r="H132" s="35">
        <v>8.0</v>
      </c>
      <c r="I132" s="1" t="s">
        <v>239</v>
      </c>
      <c r="J132" s="32">
        <v>5.0</v>
      </c>
      <c r="K132" s="33"/>
      <c r="L132" s="57"/>
      <c r="M132" s="49"/>
      <c r="N132" s="21"/>
      <c r="O132" s="56"/>
      <c r="P132" s="35"/>
      <c r="Q132" s="1" t="s">
        <v>239</v>
      </c>
      <c r="R132" s="32">
        <v>7.0</v>
      </c>
      <c r="S132" s="33"/>
      <c r="T132" s="57"/>
      <c r="U132" s="43"/>
      <c r="V132" s="21"/>
      <c r="W132" s="56"/>
      <c r="X132" s="35"/>
      <c r="Y132" s="1" t="s">
        <v>239</v>
      </c>
      <c r="Z132" s="59"/>
      <c r="AA132" s="66"/>
      <c r="AB132" s="8"/>
      <c r="AC132" s="8"/>
      <c r="AD132" s="4"/>
      <c r="AE132" s="39"/>
      <c r="AF132" s="1"/>
      <c r="AG132" s="33"/>
      <c r="AH132" s="60"/>
      <c r="AI132" s="60"/>
      <c r="AJ132" s="21"/>
      <c r="AK132" s="56"/>
      <c r="AL132" s="41"/>
      <c r="AM132" s="33"/>
      <c r="AN132" s="60"/>
      <c r="AO132" s="60"/>
      <c r="AP132" s="21"/>
      <c r="AQ132" s="56"/>
      <c r="AR132" s="41"/>
      <c r="AS132" s="41">
        <v>0.0</v>
      </c>
      <c r="AT132" s="17"/>
      <c r="AU132" s="44">
        <f t="shared" si="1"/>
        <v>0</v>
      </c>
      <c r="AV132" s="44">
        <f t="shared" si="2"/>
        <v>0</v>
      </c>
      <c r="AW132" s="19">
        <f t="shared" si="3"/>
        <v>0</v>
      </c>
      <c r="AX132" s="41"/>
      <c r="AY132" s="17"/>
      <c r="AZ132" s="44">
        <f t="shared" si="4"/>
        <v>0</v>
      </c>
      <c r="BA132" s="44">
        <f t="shared" si="5"/>
        <v>0</v>
      </c>
      <c r="BB132" s="19">
        <f t="shared" si="6"/>
        <v>0</v>
      </c>
      <c r="BC132" s="43"/>
      <c r="BD132" s="47">
        <f t="shared" si="7"/>
        <v>0</v>
      </c>
      <c r="BE132" s="1">
        <f t="shared" si="8"/>
        <v>0</v>
      </c>
      <c r="BF132" s="1" t="s">
        <v>239</v>
      </c>
      <c r="BG132" s="17">
        <v>40.0</v>
      </c>
      <c r="BH132">
        <f t="shared" si="9"/>
        <v>32</v>
      </c>
      <c r="BI132" s="48"/>
      <c r="BJ132" s="49">
        <f t="shared" si="10"/>
        <v>8</v>
      </c>
      <c r="BK132" s="51">
        <f t="shared" si="11"/>
        <v>32</v>
      </c>
      <c r="BL132" s="53">
        <f t="shared" si="12"/>
        <v>32</v>
      </c>
      <c r="BM132" s="54">
        <f t="shared" si="13"/>
        <v>8</v>
      </c>
      <c r="BN132" s="55">
        <f t="shared" si="14"/>
        <v>8</v>
      </c>
      <c r="BO132" s="17">
        <f t="shared" si="15"/>
        <v>32</v>
      </c>
      <c r="BP132" s="1" t="s">
        <v>55</v>
      </c>
    </row>
    <row r="133">
      <c r="A133" s="1" t="s">
        <v>240</v>
      </c>
      <c r="B133" s="32"/>
      <c r="C133" s="65"/>
      <c r="D133" s="29"/>
      <c r="E133" s="1"/>
      <c r="F133" s="21"/>
      <c r="G133" s="56"/>
      <c r="H133" s="35"/>
      <c r="I133" s="1" t="s">
        <v>240</v>
      </c>
      <c r="J133" s="32"/>
      <c r="K133" s="33"/>
      <c r="L133" s="57"/>
      <c r="M133" s="49"/>
      <c r="N133" s="21"/>
      <c r="O133" s="56"/>
      <c r="P133" s="35"/>
      <c r="Q133" s="1" t="s">
        <v>240</v>
      </c>
      <c r="R133" s="32"/>
      <c r="S133" s="33"/>
      <c r="T133" s="57"/>
      <c r="U133" s="49"/>
      <c r="V133" s="21"/>
      <c r="W133" s="56"/>
      <c r="X133" s="35"/>
      <c r="Y133" s="1" t="s">
        <v>240</v>
      </c>
      <c r="Z133" s="69"/>
      <c r="AA133" s="37"/>
      <c r="AB133" s="8"/>
      <c r="AC133" s="8"/>
      <c r="AD133" s="4"/>
      <c r="AE133" s="39"/>
      <c r="AF133" s="1"/>
      <c r="AG133" s="33"/>
      <c r="AH133" s="60"/>
      <c r="AI133" s="60"/>
      <c r="AJ133" s="21"/>
      <c r="AK133" s="56"/>
      <c r="AL133" s="41"/>
      <c r="AM133" s="33"/>
      <c r="AN133" s="60"/>
      <c r="AO133" s="60"/>
      <c r="AP133" s="21"/>
      <c r="AQ133" s="56"/>
      <c r="AR133" s="41"/>
      <c r="AS133" s="41">
        <v>0.0</v>
      </c>
      <c r="AT133" s="54"/>
      <c r="AU133" s="44">
        <f t="shared" si="1"/>
        <v>0</v>
      </c>
      <c r="AV133" s="44">
        <f t="shared" si="2"/>
        <v>0</v>
      </c>
      <c r="AW133" s="19">
        <f t="shared" si="3"/>
        <v>0</v>
      </c>
      <c r="AX133" s="41"/>
      <c r="AY133" s="54"/>
      <c r="AZ133" s="44">
        <f t="shared" si="4"/>
        <v>0</v>
      </c>
      <c r="BA133" s="44">
        <f t="shared" si="5"/>
        <v>0</v>
      </c>
      <c r="BB133" s="19">
        <f t="shared" si="6"/>
        <v>0</v>
      </c>
      <c r="BC133" s="43"/>
      <c r="BD133" s="47">
        <f t="shared" si="7"/>
        <v>0</v>
      </c>
      <c r="BE133" s="1">
        <f t="shared" si="8"/>
        <v>0</v>
      </c>
      <c r="BF133" s="1" t="s">
        <v>240</v>
      </c>
      <c r="BG133" s="54"/>
      <c r="BH133">
        <f t="shared" si="9"/>
        <v>0</v>
      </c>
      <c r="BI133" s="48"/>
      <c r="BJ133" s="49">
        <f t="shared" si="10"/>
        <v>0</v>
      </c>
      <c r="BK133" s="51">
        <f t="shared" si="11"/>
        <v>0</v>
      </c>
      <c r="BL133" s="53">
        <f t="shared" si="12"/>
        <v>0</v>
      </c>
      <c r="BM133" s="54">
        <f t="shared" si="13"/>
        <v>0</v>
      </c>
      <c r="BN133" s="55">
        <f t="shared" si="14"/>
        <v>0</v>
      </c>
      <c r="BO133" s="17">
        <f t="shared" si="15"/>
        <v>0</v>
      </c>
    </row>
    <row r="134">
      <c r="A134" s="1" t="s">
        <v>241</v>
      </c>
      <c r="B134" s="32">
        <v>5.0</v>
      </c>
      <c r="C134" s="33"/>
      <c r="D134" s="29"/>
      <c r="E134" s="1"/>
      <c r="F134" s="21"/>
      <c r="G134" s="56"/>
      <c r="H134" s="35"/>
      <c r="I134" s="1" t="s">
        <v>241</v>
      </c>
      <c r="J134" s="32"/>
      <c r="K134" s="33"/>
      <c r="L134" s="57"/>
      <c r="M134" s="49"/>
      <c r="N134" s="21"/>
      <c r="O134" s="56"/>
      <c r="P134" s="35"/>
      <c r="Q134" s="1" t="s">
        <v>241</v>
      </c>
      <c r="R134" s="32"/>
      <c r="S134" s="33">
        <v>2.0</v>
      </c>
      <c r="T134" s="57"/>
      <c r="U134" s="49"/>
      <c r="V134" s="21"/>
      <c r="W134" s="56"/>
      <c r="X134" s="35"/>
      <c r="Y134" s="1" t="s">
        <v>241</v>
      </c>
      <c r="Z134" s="59"/>
      <c r="AA134" s="66"/>
      <c r="AB134" s="8"/>
      <c r="AC134" s="8"/>
      <c r="AD134" s="4"/>
      <c r="AE134" s="39"/>
      <c r="AF134" s="1"/>
      <c r="AG134" s="33"/>
      <c r="AH134" s="67"/>
      <c r="AI134" s="67"/>
      <c r="AJ134" s="21"/>
      <c r="AK134" s="56"/>
      <c r="AL134" s="41"/>
      <c r="AM134" s="33"/>
      <c r="AN134" s="67"/>
      <c r="AO134" s="67"/>
      <c r="AP134" s="21"/>
      <c r="AQ134" s="56"/>
      <c r="AR134" s="41"/>
      <c r="AS134" s="41">
        <v>0.0</v>
      </c>
      <c r="AT134" s="54"/>
      <c r="AU134" s="44">
        <f t="shared" si="1"/>
        <v>0</v>
      </c>
      <c r="AV134" s="44">
        <f t="shared" si="2"/>
        <v>0</v>
      </c>
      <c r="AW134" s="19">
        <f t="shared" si="3"/>
        <v>0</v>
      </c>
      <c r="AX134" s="41"/>
      <c r="AY134" s="54"/>
      <c r="AZ134" s="44">
        <f t="shared" si="4"/>
        <v>0</v>
      </c>
      <c r="BA134" s="44">
        <f t="shared" si="5"/>
        <v>0</v>
      </c>
      <c r="BB134" s="19">
        <f t="shared" si="6"/>
        <v>0</v>
      </c>
      <c r="BC134" s="43"/>
      <c r="BD134" s="47">
        <f t="shared" si="7"/>
        <v>0</v>
      </c>
      <c r="BE134" s="1">
        <f t="shared" si="8"/>
        <v>0</v>
      </c>
      <c r="BF134" s="1" t="s">
        <v>241</v>
      </c>
      <c r="BG134" s="17"/>
      <c r="BH134">
        <f t="shared" si="9"/>
        <v>-2</v>
      </c>
      <c r="BI134" s="48"/>
      <c r="BJ134" s="49">
        <f t="shared" si="10"/>
        <v>0</v>
      </c>
      <c r="BK134" s="51">
        <f t="shared" si="11"/>
        <v>0</v>
      </c>
      <c r="BL134" s="53">
        <f t="shared" si="12"/>
        <v>0</v>
      </c>
      <c r="BM134" s="54">
        <f t="shared" si="13"/>
        <v>2</v>
      </c>
      <c r="BN134" s="55">
        <f t="shared" si="14"/>
        <v>2</v>
      </c>
      <c r="BO134" s="17">
        <f t="shared" si="15"/>
        <v>0</v>
      </c>
    </row>
    <row r="135">
      <c r="A135" s="1" t="s">
        <v>242</v>
      </c>
      <c r="B135" s="32"/>
      <c r="C135" s="65"/>
      <c r="D135" s="29"/>
      <c r="E135" s="1"/>
      <c r="F135" s="21"/>
      <c r="G135" s="56"/>
      <c r="H135" s="35"/>
      <c r="I135" s="1" t="s">
        <v>242</v>
      </c>
      <c r="J135" s="61"/>
      <c r="K135" s="33"/>
      <c r="L135" s="57"/>
      <c r="M135" s="49"/>
      <c r="N135" s="21"/>
      <c r="O135" s="56"/>
      <c r="P135" s="35"/>
      <c r="Q135" s="1" t="s">
        <v>242</v>
      </c>
      <c r="R135" s="32"/>
      <c r="S135" s="33"/>
      <c r="T135" s="57"/>
      <c r="U135" s="49"/>
      <c r="V135" s="21"/>
      <c r="W135" s="56"/>
      <c r="X135" s="35"/>
      <c r="Y135" s="1" t="s">
        <v>242</v>
      </c>
      <c r="Z135" s="59"/>
      <c r="AA135" s="66"/>
      <c r="AB135" s="8"/>
      <c r="AC135" s="8"/>
      <c r="AD135" s="4"/>
      <c r="AE135" s="39"/>
      <c r="AF135" s="1"/>
      <c r="AG135" s="33"/>
      <c r="AH135" s="67"/>
      <c r="AI135" s="67"/>
      <c r="AJ135" s="21"/>
      <c r="AK135" s="56"/>
      <c r="AL135" s="41"/>
      <c r="AM135" s="33"/>
      <c r="AN135" s="67"/>
      <c r="AO135" s="67"/>
      <c r="AP135" s="21"/>
      <c r="AQ135" s="56"/>
      <c r="AR135" s="41"/>
      <c r="AS135" s="41">
        <v>0.0</v>
      </c>
      <c r="AT135" s="54"/>
      <c r="AU135" s="44">
        <f t="shared" si="1"/>
        <v>0</v>
      </c>
      <c r="AV135" s="44">
        <f t="shared" si="2"/>
        <v>0</v>
      </c>
      <c r="AW135" s="19">
        <f t="shared" si="3"/>
        <v>0</v>
      </c>
      <c r="AX135" s="41"/>
      <c r="AY135" s="54"/>
      <c r="AZ135" s="44">
        <f t="shared" si="4"/>
        <v>0</v>
      </c>
      <c r="BA135" s="44">
        <f t="shared" si="5"/>
        <v>0</v>
      </c>
      <c r="BB135" s="19">
        <f t="shared" si="6"/>
        <v>0</v>
      </c>
      <c r="BC135" s="43"/>
      <c r="BD135" s="47">
        <f t="shared" si="7"/>
        <v>0</v>
      </c>
      <c r="BE135" s="1">
        <f t="shared" si="8"/>
        <v>0</v>
      </c>
      <c r="BF135" s="1" t="s">
        <v>242</v>
      </c>
      <c r="BG135" s="17"/>
      <c r="BH135">
        <f t="shared" si="9"/>
        <v>0</v>
      </c>
      <c r="BI135" s="48"/>
      <c r="BJ135" s="49">
        <f t="shared" si="10"/>
        <v>0</v>
      </c>
      <c r="BK135" s="51">
        <f t="shared" si="11"/>
        <v>0</v>
      </c>
      <c r="BL135" s="53">
        <f t="shared" si="12"/>
        <v>0</v>
      </c>
      <c r="BM135" s="54">
        <f t="shared" si="13"/>
        <v>0</v>
      </c>
      <c r="BN135" s="55">
        <f t="shared" si="14"/>
        <v>0</v>
      </c>
      <c r="BO135" s="17">
        <f t="shared" si="15"/>
        <v>0</v>
      </c>
    </row>
    <row r="136">
      <c r="A136" s="1" t="s">
        <v>243</v>
      </c>
      <c r="B136" s="32"/>
      <c r="C136" s="65"/>
      <c r="D136" s="29"/>
      <c r="E136" s="1"/>
      <c r="F136" s="21"/>
      <c r="G136" s="56"/>
      <c r="H136" s="35"/>
      <c r="I136" s="1" t="s">
        <v>243</v>
      </c>
      <c r="J136" s="32"/>
      <c r="K136" s="65"/>
      <c r="L136" s="57"/>
      <c r="M136" s="49"/>
      <c r="N136" s="21"/>
      <c r="O136" s="56"/>
      <c r="P136" s="35"/>
      <c r="Q136" s="1" t="s">
        <v>243</v>
      </c>
      <c r="R136" s="32"/>
      <c r="S136" s="33"/>
      <c r="T136" s="57"/>
      <c r="U136" s="49"/>
      <c r="V136" s="21"/>
      <c r="W136" s="56"/>
      <c r="X136" s="35"/>
      <c r="Y136" s="1" t="s">
        <v>243</v>
      </c>
      <c r="Z136" s="59"/>
      <c r="AA136" s="66"/>
      <c r="AB136" s="8"/>
      <c r="AC136" s="8"/>
      <c r="AD136" s="4"/>
      <c r="AE136" s="39"/>
      <c r="AF136" s="1"/>
      <c r="AG136" s="33"/>
      <c r="AH136" s="67"/>
      <c r="AI136" s="67"/>
      <c r="AJ136" s="21"/>
      <c r="AK136" s="56"/>
      <c r="AL136" s="41"/>
      <c r="AM136" s="33"/>
      <c r="AN136" s="67"/>
      <c r="AO136" s="67"/>
      <c r="AP136" s="21"/>
      <c r="AQ136" s="56"/>
      <c r="AR136" s="41"/>
      <c r="AS136" s="41">
        <v>0.0</v>
      </c>
      <c r="AT136" s="54"/>
      <c r="AU136" s="44">
        <f t="shared" si="1"/>
        <v>0</v>
      </c>
      <c r="AV136" s="44">
        <f t="shared" si="2"/>
        <v>0</v>
      </c>
      <c r="AW136" s="19">
        <f t="shared" si="3"/>
        <v>0</v>
      </c>
      <c r="AX136" s="41"/>
      <c r="AY136" s="54"/>
      <c r="AZ136" s="44">
        <f t="shared" si="4"/>
        <v>0</v>
      </c>
      <c r="BA136" s="44">
        <f t="shared" si="5"/>
        <v>0</v>
      </c>
      <c r="BB136" s="19">
        <f t="shared" si="6"/>
        <v>0</v>
      </c>
      <c r="BC136" s="43"/>
      <c r="BD136" s="47">
        <f t="shared" si="7"/>
        <v>0</v>
      </c>
      <c r="BE136" s="1">
        <f t="shared" si="8"/>
        <v>0</v>
      </c>
      <c r="BF136" s="1" t="s">
        <v>243</v>
      </c>
      <c r="BG136" s="17"/>
      <c r="BH136">
        <f t="shared" si="9"/>
        <v>0</v>
      </c>
      <c r="BI136" s="48"/>
      <c r="BJ136" s="49">
        <f t="shared" si="10"/>
        <v>0</v>
      </c>
      <c r="BK136" s="51">
        <f t="shared" si="11"/>
        <v>0</v>
      </c>
      <c r="BL136" s="53">
        <f t="shared" si="12"/>
        <v>0</v>
      </c>
      <c r="BM136" s="54">
        <f t="shared" si="13"/>
        <v>0</v>
      </c>
      <c r="BN136" s="55">
        <f t="shared" si="14"/>
        <v>0</v>
      </c>
      <c r="BO136" s="17">
        <f t="shared" si="15"/>
        <v>0</v>
      </c>
      <c r="BQ136" s="1"/>
    </row>
    <row r="137">
      <c r="A137" s="1" t="s">
        <v>244</v>
      </c>
      <c r="B137" s="32"/>
      <c r="C137" s="65"/>
      <c r="D137" s="29"/>
      <c r="E137" s="1"/>
      <c r="F137" s="21"/>
      <c r="G137" s="56"/>
      <c r="H137" s="35"/>
      <c r="I137" s="1" t="s">
        <v>244</v>
      </c>
      <c r="J137" s="32"/>
      <c r="K137" s="33"/>
      <c r="L137" s="57"/>
      <c r="M137" s="49"/>
      <c r="N137" s="21"/>
      <c r="O137" s="56"/>
      <c r="P137" s="35"/>
      <c r="Q137" s="1" t="s">
        <v>244</v>
      </c>
      <c r="R137" s="32"/>
      <c r="S137" s="33"/>
      <c r="T137" s="57"/>
      <c r="U137" s="49"/>
      <c r="V137" s="21"/>
      <c r="W137" s="56"/>
      <c r="X137" s="35"/>
      <c r="Y137" s="1" t="s">
        <v>244</v>
      </c>
      <c r="Z137" s="69"/>
      <c r="AA137" s="37"/>
      <c r="AB137" s="8"/>
      <c r="AC137" s="8"/>
      <c r="AD137" s="4"/>
      <c r="AE137" s="39"/>
      <c r="AF137" s="1"/>
      <c r="AG137" s="33"/>
      <c r="AH137" s="60"/>
      <c r="AI137" s="60"/>
      <c r="AJ137" s="21"/>
      <c r="AK137" s="56"/>
      <c r="AL137" s="41"/>
      <c r="AM137" s="33"/>
      <c r="AN137" s="60"/>
      <c r="AO137" s="60"/>
      <c r="AP137" s="21"/>
      <c r="AQ137" s="56"/>
      <c r="AR137" s="41"/>
      <c r="AS137" s="41">
        <v>0.0</v>
      </c>
      <c r="AT137" s="17"/>
      <c r="AU137" s="44">
        <f t="shared" si="1"/>
        <v>0</v>
      </c>
      <c r="AV137" s="44">
        <f t="shared" si="2"/>
        <v>0</v>
      </c>
      <c r="AW137" s="19">
        <f t="shared" si="3"/>
        <v>0</v>
      </c>
      <c r="AX137" s="41"/>
      <c r="AY137" s="17"/>
      <c r="AZ137" s="44">
        <f t="shared" si="4"/>
        <v>0</v>
      </c>
      <c r="BA137" s="44">
        <f t="shared" si="5"/>
        <v>0</v>
      </c>
      <c r="BB137" s="19">
        <f t="shared" si="6"/>
        <v>0</v>
      </c>
      <c r="BC137" s="43"/>
      <c r="BD137" s="47">
        <f t="shared" si="7"/>
        <v>0</v>
      </c>
      <c r="BE137" s="1">
        <f t="shared" si="8"/>
        <v>0</v>
      </c>
      <c r="BF137" s="1" t="s">
        <v>244</v>
      </c>
      <c r="BG137" s="54"/>
      <c r="BH137">
        <f t="shared" si="9"/>
        <v>0</v>
      </c>
      <c r="BI137" s="48"/>
      <c r="BJ137" s="49">
        <f t="shared" si="10"/>
        <v>0</v>
      </c>
      <c r="BK137" s="51">
        <f t="shared" si="11"/>
        <v>0</v>
      </c>
      <c r="BL137" s="53">
        <f t="shared" si="12"/>
        <v>0</v>
      </c>
      <c r="BM137" s="54">
        <f t="shared" si="13"/>
        <v>0</v>
      </c>
      <c r="BN137" s="55">
        <f t="shared" si="14"/>
        <v>0</v>
      </c>
      <c r="BO137" s="17">
        <f t="shared" si="15"/>
        <v>0</v>
      </c>
    </row>
    <row r="138">
      <c r="A138" s="40" t="s">
        <v>245</v>
      </c>
      <c r="B138" s="59"/>
      <c r="C138" s="66"/>
      <c r="D138" s="4"/>
      <c r="E138" s="4"/>
      <c r="F138" s="21"/>
      <c r="G138" s="39"/>
      <c r="H138" s="4"/>
      <c r="I138" s="40" t="s">
        <v>246</v>
      </c>
      <c r="J138" s="100"/>
      <c r="K138" s="66"/>
      <c r="L138" s="8"/>
      <c r="M138" s="8"/>
      <c r="N138" s="21"/>
      <c r="O138" s="39"/>
      <c r="P138" s="4"/>
      <c r="Q138" s="40" t="s">
        <v>246</v>
      </c>
      <c r="R138" s="61"/>
      <c r="S138" s="65"/>
      <c r="T138" s="57"/>
      <c r="U138" s="49"/>
      <c r="V138" s="21"/>
      <c r="W138" s="56"/>
      <c r="X138" s="4"/>
      <c r="Y138" s="40" t="s">
        <v>246</v>
      </c>
      <c r="Z138" s="69"/>
      <c r="AA138" s="66"/>
      <c r="AB138" s="8"/>
      <c r="AC138" s="8"/>
      <c r="AD138" s="4"/>
      <c r="AE138" s="39"/>
      <c r="AF138" s="4"/>
      <c r="AG138" s="37"/>
      <c r="AH138" s="8"/>
      <c r="AI138" s="8"/>
      <c r="AJ138" s="21"/>
      <c r="AK138" s="39"/>
      <c r="AL138" s="41"/>
      <c r="AM138" s="37"/>
      <c r="AN138" s="8"/>
      <c r="AO138" s="8"/>
      <c r="AP138" s="21"/>
      <c r="AQ138" s="39"/>
      <c r="AR138" s="41"/>
      <c r="AS138" s="41">
        <v>0.0</v>
      </c>
      <c r="AT138" s="8"/>
      <c r="AU138" s="44">
        <f t="shared" si="1"/>
        <v>0</v>
      </c>
      <c r="AV138" s="44">
        <f t="shared" si="2"/>
        <v>0</v>
      </c>
      <c r="AW138" s="19">
        <f t="shared" si="3"/>
        <v>0</v>
      </c>
      <c r="AX138" s="41"/>
      <c r="AY138" s="8"/>
      <c r="AZ138" s="44">
        <f t="shared" si="4"/>
        <v>0</v>
      </c>
      <c r="BA138" s="44">
        <f t="shared" si="5"/>
        <v>0</v>
      </c>
      <c r="BB138" s="19">
        <f t="shared" si="6"/>
        <v>0</v>
      </c>
      <c r="BC138" s="43"/>
      <c r="BD138" s="47">
        <f t="shared" si="7"/>
        <v>0</v>
      </c>
      <c r="BE138" s="1">
        <f t="shared" si="8"/>
        <v>0</v>
      </c>
      <c r="BF138" s="40" t="s">
        <v>246</v>
      </c>
      <c r="BG138" s="8"/>
      <c r="BH138">
        <f t="shared" si="9"/>
        <v>0</v>
      </c>
      <c r="BI138" s="101"/>
      <c r="BJ138" s="49">
        <f t="shared" si="10"/>
        <v>0</v>
      </c>
      <c r="BK138" s="51">
        <f t="shared" si="11"/>
        <v>0</v>
      </c>
      <c r="BL138" s="53">
        <f t="shared" si="12"/>
        <v>0</v>
      </c>
      <c r="BM138" s="54">
        <f t="shared" si="13"/>
        <v>0</v>
      </c>
      <c r="BN138" s="55">
        <f t="shared" si="14"/>
        <v>0</v>
      </c>
      <c r="BO138" s="17">
        <f t="shared" si="15"/>
        <v>0</v>
      </c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</row>
    <row r="139">
      <c r="A139" s="1" t="s">
        <v>249</v>
      </c>
      <c r="B139" s="61"/>
      <c r="C139" s="65"/>
      <c r="D139" s="29"/>
      <c r="E139" s="1"/>
      <c r="F139" s="21"/>
      <c r="G139" s="56"/>
      <c r="H139" s="35"/>
      <c r="I139" s="1" t="s">
        <v>249</v>
      </c>
      <c r="J139" s="32"/>
      <c r="K139" s="65"/>
      <c r="L139" s="57"/>
      <c r="M139" s="49"/>
      <c r="N139" s="21"/>
      <c r="O139" s="56"/>
      <c r="P139" s="35"/>
      <c r="Q139" s="1" t="s">
        <v>249</v>
      </c>
      <c r="R139" s="100"/>
      <c r="S139" s="102"/>
      <c r="T139" s="103"/>
      <c r="U139" s="103"/>
      <c r="V139" s="21"/>
      <c r="W139" s="104"/>
      <c r="X139" s="35"/>
      <c r="Y139" s="1" t="s">
        <v>249</v>
      </c>
      <c r="Z139" s="69"/>
      <c r="AA139" s="66"/>
      <c r="AB139" s="8"/>
      <c r="AC139" s="8"/>
      <c r="AD139" s="4"/>
      <c r="AE139" s="39"/>
      <c r="AF139" s="1"/>
      <c r="AG139" s="33"/>
      <c r="AH139" s="67"/>
      <c r="AI139" s="67"/>
      <c r="AJ139" s="21"/>
      <c r="AK139" s="56"/>
      <c r="AL139" s="41"/>
      <c r="AM139" s="33"/>
      <c r="AN139" s="67"/>
      <c r="AO139" s="67"/>
      <c r="AP139" s="21"/>
      <c r="AQ139" s="56"/>
      <c r="AR139" s="41"/>
      <c r="AS139" s="41">
        <v>0.0</v>
      </c>
      <c r="AT139" s="54"/>
      <c r="AU139" s="44">
        <f t="shared" si="1"/>
        <v>0</v>
      </c>
      <c r="AV139" s="44">
        <f t="shared" si="2"/>
        <v>0</v>
      </c>
      <c r="AW139" s="19">
        <f t="shared" si="3"/>
        <v>0</v>
      </c>
      <c r="AX139" s="41"/>
      <c r="AY139" s="54"/>
      <c r="AZ139" s="44">
        <f t="shared" si="4"/>
        <v>0</v>
      </c>
      <c r="BA139" s="44">
        <f t="shared" si="5"/>
        <v>0</v>
      </c>
      <c r="BB139" s="19">
        <f t="shared" si="6"/>
        <v>0</v>
      </c>
      <c r="BC139" s="43"/>
      <c r="BD139" s="47">
        <f t="shared" si="7"/>
        <v>0</v>
      </c>
      <c r="BE139" s="1">
        <f t="shared" si="8"/>
        <v>0</v>
      </c>
      <c r="BF139" s="1" t="s">
        <v>249</v>
      </c>
      <c r="BG139" s="54"/>
      <c r="BH139">
        <f t="shared" si="9"/>
        <v>0</v>
      </c>
      <c r="BI139" s="48"/>
      <c r="BJ139" s="49">
        <f t="shared" si="10"/>
        <v>0</v>
      </c>
      <c r="BK139" s="51">
        <f t="shared" si="11"/>
        <v>0</v>
      </c>
      <c r="BL139" s="53">
        <f t="shared" si="12"/>
        <v>0</v>
      </c>
      <c r="BM139" s="54">
        <f t="shared" si="13"/>
        <v>0</v>
      </c>
      <c r="BN139" s="55">
        <f t="shared" si="14"/>
        <v>0</v>
      </c>
      <c r="BO139" s="17">
        <f t="shared" si="15"/>
        <v>0</v>
      </c>
    </row>
    <row r="140">
      <c r="A140" s="1" t="s">
        <v>251</v>
      </c>
      <c r="B140" s="61"/>
      <c r="C140" s="65"/>
      <c r="D140" s="29"/>
      <c r="E140" s="1"/>
      <c r="F140" s="21"/>
      <c r="G140" s="56"/>
      <c r="H140" s="35"/>
      <c r="I140" s="1" t="s">
        <v>251</v>
      </c>
      <c r="J140" s="32"/>
      <c r="K140" s="65"/>
      <c r="L140" s="57"/>
      <c r="M140" s="49"/>
      <c r="N140" s="21"/>
      <c r="O140" s="56"/>
      <c r="P140" s="35"/>
      <c r="Q140" s="1" t="s">
        <v>251</v>
      </c>
      <c r="R140" s="32"/>
      <c r="S140" s="65"/>
      <c r="T140" s="57"/>
      <c r="U140" s="49"/>
      <c r="V140" s="21"/>
      <c r="W140" s="56"/>
      <c r="X140" s="35"/>
      <c r="Y140" s="1" t="s">
        <v>251</v>
      </c>
      <c r="Z140" s="69"/>
      <c r="AA140" s="66"/>
      <c r="AB140" s="8"/>
      <c r="AC140" s="8"/>
      <c r="AD140" s="4"/>
      <c r="AE140" s="39"/>
      <c r="AF140" s="1"/>
      <c r="AG140" s="33"/>
      <c r="AH140" s="67"/>
      <c r="AI140" s="67"/>
      <c r="AJ140" s="21"/>
      <c r="AK140" s="56"/>
      <c r="AL140" s="41"/>
      <c r="AM140" s="33"/>
      <c r="AN140" s="67"/>
      <c r="AO140" s="67"/>
      <c r="AP140" s="21"/>
      <c r="AQ140" s="56"/>
      <c r="AR140" s="41"/>
      <c r="AS140" s="41">
        <v>0.0</v>
      </c>
      <c r="AT140" s="54"/>
      <c r="AU140" s="44">
        <f t="shared" si="1"/>
        <v>0</v>
      </c>
      <c r="AV140" s="44">
        <f t="shared" si="2"/>
        <v>0</v>
      </c>
      <c r="AW140" s="19">
        <f t="shared" si="3"/>
        <v>0</v>
      </c>
      <c r="AX140" s="41"/>
      <c r="AY140" s="54"/>
      <c r="AZ140" s="44">
        <f t="shared" si="4"/>
        <v>0</v>
      </c>
      <c r="BA140" s="44">
        <f t="shared" si="5"/>
        <v>0</v>
      </c>
      <c r="BB140" s="19">
        <f t="shared" si="6"/>
        <v>0</v>
      </c>
      <c r="BC140" s="43"/>
      <c r="BD140" s="47">
        <f t="shared" si="7"/>
        <v>0</v>
      </c>
      <c r="BE140" s="1">
        <f t="shared" si="8"/>
        <v>0</v>
      </c>
      <c r="BF140" s="1" t="s">
        <v>251</v>
      </c>
      <c r="BG140" s="54"/>
      <c r="BH140">
        <f t="shared" si="9"/>
        <v>0</v>
      </c>
      <c r="BI140" s="48"/>
      <c r="BJ140" s="49">
        <f t="shared" si="10"/>
        <v>0</v>
      </c>
      <c r="BK140" s="51">
        <f t="shared" si="11"/>
        <v>0</v>
      </c>
      <c r="BL140" s="53">
        <f t="shared" si="12"/>
        <v>0</v>
      </c>
      <c r="BM140" s="54">
        <f t="shared" si="13"/>
        <v>0</v>
      </c>
      <c r="BN140" s="55">
        <f t="shared" si="14"/>
        <v>0</v>
      </c>
      <c r="BO140" s="17">
        <f t="shared" si="15"/>
        <v>0</v>
      </c>
    </row>
    <row r="141">
      <c r="A141" s="1" t="s">
        <v>252</v>
      </c>
      <c r="B141" s="32"/>
      <c r="C141" s="33"/>
      <c r="D141" s="29"/>
      <c r="E141" s="1"/>
      <c r="F141" s="21"/>
      <c r="G141" s="56"/>
      <c r="H141" s="35"/>
      <c r="I141" s="1" t="s">
        <v>252</v>
      </c>
      <c r="J141" s="32"/>
      <c r="K141" s="33"/>
      <c r="L141" s="57"/>
      <c r="M141" s="49"/>
      <c r="N141" s="21"/>
      <c r="O141" s="56"/>
      <c r="P141" s="35"/>
      <c r="Q141" s="1" t="s">
        <v>252</v>
      </c>
      <c r="R141" s="32"/>
      <c r="S141" s="65"/>
      <c r="T141" s="57"/>
      <c r="U141" s="49"/>
      <c r="V141" s="21"/>
      <c r="W141" s="56"/>
      <c r="X141" s="35"/>
      <c r="Y141" s="1" t="s">
        <v>252</v>
      </c>
      <c r="Z141" s="69"/>
      <c r="AA141" s="37"/>
      <c r="AB141" s="8"/>
      <c r="AC141" s="8"/>
      <c r="AD141" s="4"/>
      <c r="AE141" s="39"/>
      <c r="AF141" s="1"/>
      <c r="AG141" s="33"/>
      <c r="AH141" s="60"/>
      <c r="AI141" s="60"/>
      <c r="AJ141" s="21"/>
      <c r="AK141" s="56"/>
      <c r="AL141" s="41"/>
      <c r="AM141" s="33"/>
      <c r="AN141" s="60"/>
      <c r="AO141" s="60"/>
      <c r="AP141" s="21"/>
      <c r="AQ141" s="56"/>
      <c r="AR141" s="41"/>
      <c r="AS141" s="41">
        <v>0.0</v>
      </c>
      <c r="AT141" s="17"/>
      <c r="AU141" s="44">
        <f t="shared" si="1"/>
        <v>0</v>
      </c>
      <c r="AV141" s="44">
        <f t="shared" si="2"/>
        <v>0</v>
      </c>
      <c r="AW141" s="19">
        <f t="shared" si="3"/>
        <v>0</v>
      </c>
      <c r="AX141" s="41"/>
      <c r="AY141" s="17"/>
      <c r="AZ141" s="44">
        <f t="shared" si="4"/>
        <v>0</v>
      </c>
      <c r="BA141" s="44">
        <f t="shared" si="5"/>
        <v>0</v>
      </c>
      <c r="BB141" s="19">
        <f t="shared" si="6"/>
        <v>0</v>
      </c>
      <c r="BC141" s="43"/>
      <c r="BD141" s="47">
        <f t="shared" si="7"/>
        <v>0</v>
      </c>
      <c r="BE141" s="1">
        <f t="shared" si="8"/>
        <v>0</v>
      </c>
      <c r="BF141" s="1" t="s">
        <v>252</v>
      </c>
      <c r="BG141" s="17"/>
      <c r="BH141">
        <f t="shared" si="9"/>
        <v>0</v>
      </c>
      <c r="BI141" s="48"/>
      <c r="BJ141" s="49">
        <f t="shared" si="10"/>
        <v>0</v>
      </c>
      <c r="BK141" s="51">
        <f t="shared" si="11"/>
        <v>0</v>
      </c>
      <c r="BL141" s="53">
        <f t="shared" si="12"/>
        <v>0</v>
      </c>
      <c r="BM141" s="54">
        <f t="shared" si="13"/>
        <v>0</v>
      </c>
      <c r="BN141" s="55">
        <f t="shared" si="14"/>
        <v>0</v>
      </c>
      <c r="BO141" s="17">
        <f t="shared" si="15"/>
        <v>0</v>
      </c>
    </row>
    <row r="142">
      <c r="A142" s="1" t="s">
        <v>253</v>
      </c>
      <c r="B142" s="32"/>
      <c r="C142" s="33"/>
      <c r="D142" s="29"/>
      <c r="E142" s="1"/>
      <c r="F142" s="21"/>
      <c r="G142" s="56"/>
      <c r="H142" s="35"/>
      <c r="I142" s="1" t="s">
        <v>253</v>
      </c>
      <c r="J142" s="32"/>
      <c r="K142" s="33"/>
      <c r="L142" s="57"/>
      <c r="M142" s="49"/>
      <c r="N142" s="21"/>
      <c r="O142" s="56"/>
      <c r="P142" s="35"/>
      <c r="Q142" s="1" t="s">
        <v>253</v>
      </c>
      <c r="R142" s="61"/>
      <c r="S142" s="33"/>
      <c r="T142" s="57"/>
      <c r="U142" s="49"/>
      <c r="V142" s="21"/>
      <c r="W142" s="56"/>
      <c r="X142" s="35"/>
      <c r="Y142" s="1" t="s">
        <v>253</v>
      </c>
      <c r="Z142" s="69"/>
      <c r="AA142" s="66"/>
      <c r="AB142" s="8"/>
      <c r="AC142" s="8"/>
      <c r="AD142" s="4"/>
      <c r="AE142" s="39"/>
      <c r="AF142" s="1"/>
      <c r="AG142" s="33"/>
      <c r="AH142" s="67"/>
      <c r="AI142" s="67"/>
      <c r="AJ142" s="21"/>
      <c r="AK142" s="56"/>
      <c r="AL142" s="41"/>
      <c r="AM142" s="33"/>
      <c r="AN142" s="67"/>
      <c r="AO142" s="67"/>
      <c r="AP142" s="21"/>
      <c r="AQ142" s="56"/>
      <c r="AR142" s="41"/>
      <c r="AS142" s="41">
        <v>0.0</v>
      </c>
      <c r="AT142" s="54"/>
      <c r="AU142" s="44">
        <f t="shared" si="1"/>
        <v>0</v>
      </c>
      <c r="AV142" s="44">
        <f t="shared" si="2"/>
        <v>0</v>
      </c>
      <c r="AW142" s="19">
        <f t="shared" si="3"/>
        <v>0</v>
      </c>
      <c r="AX142" s="41"/>
      <c r="AY142" s="54"/>
      <c r="AZ142" s="44">
        <f t="shared" si="4"/>
        <v>0</v>
      </c>
      <c r="BA142" s="44">
        <f t="shared" si="5"/>
        <v>0</v>
      </c>
      <c r="BB142" s="19">
        <f t="shared" si="6"/>
        <v>0</v>
      </c>
      <c r="BC142" s="43"/>
      <c r="BD142" s="47">
        <f t="shared" si="7"/>
        <v>0</v>
      </c>
      <c r="BE142" s="1">
        <f t="shared" si="8"/>
        <v>0</v>
      </c>
      <c r="BF142" s="1" t="s">
        <v>253</v>
      </c>
      <c r="BG142" s="54"/>
      <c r="BH142">
        <f t="shared" si="9"/>
        <v>0</v>
      </c>
      <c r="BI142" s="48"/>
      <c r="BJ142" s="49">
        <f t="shared" si="10"/>
        <v>0</v>
      </c>
      <c r="BK142" s="51">
        <f t="shared" si="11"/>
        <v>0</v>
      </c>
      <c r="BL142" s="53">
        <f t="shared" si="12"/>
        <v>0</v>
      </c>
      <c r="BM142" s="54">
        <f t="shared" si="13"/>
        <v>0</v>
      </c>
      <c r="BN142" s="55">
        <f t="shared" si="14"/>
        <v>0</v>
      </c>
      <c r="BO142" s="17">
        <f t="shared" si="15"/>
        <v>0</v>
      </c>
    </row>
    <row r="143">
      <c r="A143" s="1" t="s">
        <v>254</v>
      </c>
      <c r="B143" s="32"/>
      <c r="C143" s="33"/>
      <c r="D143" s="29"/>
      <c r="E143" s="1"/>
      <c r="F143" s="21"/>
      <c r="G143" s="56"/>
      <c r="H143" s="35"/>
      <c r="I143" s="1" t="s">
        <v>254</v>
      </c>
      <c r="J143" s="32"/>
      <c r="K143" s="33"/>
      <c r="L143" s="57"/>
      <c r="M143" s="43"/>
      <c r="N143" s="21"/>
      <c r="O143" s="56"/>
      <c r="P143" s="35"/>
      <c r="Q143" s="1" t="s">
        <v>254</v>
      </c>
      <c r="R143" s="32"/>
      <c r="S143" s="33">
        <v>16.0</v>
      </c>
      <c r="T143" s="57"/>
      <c r="U143" s="43"/>
      <c r="V143" s="21"/>
      <c r="W143" s="56"/>
      <c r="X143" s="35"/>
      <c r="Y143" s="1" t="s">
        <v>254</v>
      </c>
      <c r="Z143" s="69"/>
      <c r="AA143" s="66"/>
      <c r="AB143" s="8"/>
      <c r="AC143" s="8"/>
      <c r="AD143" s="4"/>
      <c r="AE143" s="39"/>
      <c r="AF143" s="1"/>
      <c r="AG143" s="33"/>
      <c r="AH143" s="60"/>
      <c r="AI143" s="60"/>
      <c r="AJ143" s="21"/>
      <c r="AK143" s="56"/>
      <c r="AL143" s="41"/>
      <c r="AM143" s="33"/>
      <c r="AN143" s="60"/>
      <c r="AO143" s="60"/>
      <c r="AP143" s="21"/>
      <c r="AQ143" s="56"/>
      <c r="AR143" s="41"/>
      <c r="AS143" s="41">
        <v>0.0</v>
      </c>
      <c r="AT143" s="17"/>
      <c r="AU143" s="44">
        <f t="shared" si="1"/>
        <v>0</v>
      </c>
      <c r="AV143" s="44">
        <f t="shared" si="2"/>
        <v>0</v>
      </c>
      <c r="AW143" s="19">
        <f t="shared" si="3"/>
        <v>0</v>
      </c>
      <c r="AX143" s="41"/>
      <c r="AY143" s="17"/>
      <c r="AZ143" s="44">
        <f t="shared" si="4"/>
        <v>0</v>
      </c>
      <c r="BA143" s="44">
        <f t="shared" si="5"/>
        <v>0</v>
      </c>
      <c r="BB143" s="19">
        <f t="shared" si="6"/>
        <v>0</v>
      </c>
      <c r="BC143" s="43"/>
      <c r="BD143" s="47">
        <f t="shared" si="7"/>
        <v>0</v>
      </c>
      <c r="BE143" s="1">
        <f t="shared" si="8"/>
        <v>0</v>
      </c>
      <c r="BF143" s="1" t="s">
        <v>254</v>
      </c>
      <c r="BG143" s="17"/>
      <c r="BH143">
        <f t="shared" si="9"/>
        <v>-16</v>
      </c>
      <c r="BI143" s="48"/>
      <c r="BJ143" s="49">
        <f t="shared" si="10"/>
        <v>0</v>
      </c>
      <c r="BK143" s="51">
        <f t="shared" si="11"/>
        <v>0</v>
      </c>
      <c r="BL143" s="53">
        <f t="shared" si="12"/>
        <v>0</v>
      </c>
      <c r="BM143" s="54">
        <f t="shared" si="13"/>
        <v>16</v>
      </c>
      <c r="BN143" s="55">
        <f t="shared" si="14"/>
        <v>16</v>
      </c>
      <c r="BO143" s="17">
        <f t="shared" si="15"/>
        <v>0</v>
      </c>
      <c r="BQ143" s="1"/>
    </row>
    <row r="144">
      <c r="A144" s="1" t="s">
        <v>255</v>
      </c>
      <c r="B144" s="32"/>
      <c r="C144" s="33"/>
      <c r="D144" s="29"/>
      <c r="E144" s="1"/>
      <c r="F144" s="21"/>
      <c r="G144" s="56"/>
      <c r="H144" s="35"/>
      <c r="I144" s="1" t="s">
        <v>255</v>
      </c>
      <c r="J144" s="32"/>
      <c r="K144" s="33"/>
      <c r="L144" s="57"/>
      <c r="M144" s="43"/>
      <c r="N144" s="21"/>
      <c r="O144" s="56"/>
      <c r="P144" s="35"/>
      <c r="Q144" s="1" t="s">
        <v>255</v>
      </c>
      <c r="R144" s="32"/>
      <c r="S144" s="33"/>
      <c r="T144" s="57"/>
      <c r="U144" s="49"/>
      <c r="V144" s="21"/>
      <c r="W144" s="56"/>
      <c r="X144" s="35"/>
      <c r="Y144" s="1" t="s">
        <v>255</v>
      </c>
      <c r="Z144" s="59"/>
      <c r="AA144" s="37"/>
      <c r="AB144" s="8"/>
      <c r="AC144" s="4"/>
      <c r="AD144" s="4"/>
      <c r="AE144" s="39"/>
      <c r="AF144" s="1"/>
      <c r="AG144" s="33"/>
      <c r="AH144" s="67"/>
      <c r="AI144" s="67"/>
      <c r="AJ144" s="21"/>
      <c r="AK144" s="56"/>
      <c r="AL144" s="41"/>
      <c r="AM144" s="33"/>
      <c r="AN144" s="67"/>
      <c r="AO144" s="67"/>
      <c r="AP144" s="21"/>
      <c r="AQ144" s="56"/>
      <c r="AR144" s="41"/>
      <c r="AS144" s="41">
        <v>0.0</v>
      </c>
      <c r="AT144" s="54"/>
      <c r="AU144" s="44">
        <f t="shared" si="1"/>
        <v>0</v>
      </c>
      <c r="AV144" s="44">
        <f t="shared" si="2"/>
        <v>0</v>
      </c>
      <c r="AW144" s="19">
        <f t="shared" si="3"/>
        <v>0</v>
      </c>
      <c r="AX144" s="41"/>
      <c r="AY144" s="54"/>
      <c r="AZ144" s="44">
        <f t="shared" si="4"/>
        <v>0</v>
      </c>
      <c r="BA144" s="44">
        <f t="shared" si="5"/>
        <v>0</v>
      </c>
      <c r="BB144" s="19">
        <f t="shared" si="6"/>
        <v>0</v>
      </c>
      <c r="BC144" s="43"/>
      <c r="BD144" s="47">
        <f t="shared" si="7"/>
        <v>0</v>
      </c>
      <c r="BE144" s="1">
        <f t="shared" si="8"/>
        <v>0</v>
      </c>
      <c r="BF144" s="1" t="s">
        <v>255</v>
      </c>
      <c r="BG144" s="17"/>
      <c r="BH144">
        <f t="shared" si="9"/>
        <v>0</v>
      </c>
      <c r="BI144" s="48"/>
      <c r="BJ144" s="49">
        <f t="shared" si="10"/>
        <v>0</v>
      </c>
      <c r="BK144" s="51">
        <f t="shared" si="11"/>
        <v>0</v>
      </c>
      <c r="BL144" s="53">
        <f t="shared" si="12"/>
        <v>0</v>
      </c>
      <c r="BM144" s="54">
        <f t="shared" si="13"/>
        <v>0</v>
      </c>
      <c r="BN144" s="55">
        <f t="shared" si="14"/>
        <v>0</v>
      </c>
      <c r="BO144" s="17">
        <f t="shared" si="15"/>
        <v>0</v>
      </c>
      <c r="BQ144" s="1"/>
    </row>
    <row r="145">
      <c r="A145" s="1" t="s">
        <v>257</v>
      </c>
      <c r="B145" s="32">
        <v>87.0</v>
      </c>
      <c r="C145" s="33"/>
      <c r="D145" s="29"/>
      <c r="E145" s="1"/>
      <c r="F145" s="21"/>
      <c r="G145" s="56"/>
      <c r="H145" s="35"/>
      <c r="I145" s="1" t="s">
        <v>257</v>
      </c>
      <c r="J145" s="32">
        <v>45.0</v>
      </c>
      <c r="K145" s="33"/>
      <c r="L145" s="57"/>
      <c r="M145" s="49"/>
      <c r="N145" s="21"/>
      <c r="O145" s="56"/>
      <c r="P145" s="35"/>
      <c r="Q145" s="1" t="s">
        <v>257</v>
      </c>
      <c r="R145" s="32">
        <v>57.0</v>
      </c>
      <c r="S145" s="33"/>
      <c r="T145" s="57"/>
      <c r="U145" s="43"/>
      <c r="V145" s="21"/>
      <c r="W145" s="56"/>
      <c r="X145" s="35"/>
      <c r="Y145" s="1" t="s">
        <v>257</v>
      </c>
      <c r="Z145" s="62">
        <v>18.0</v>
      </c>
      <c r="AA145" s="66"/>
      <c r="AB145" s="8"/>
      <c r="AC145" s="8"/>
      <c r="AD145" s="40"/>
      <c r="AE145" s="39"/>
      <c r="AF145" s="1"/>
      <c r="AG145" s="33"/>
      <c r="AH145" s="67"/>
      <c r="AI145" s="60"/>
      <c r="AJ145" s="21"/>
      <c r="AK145" s="56"/>
      <c r="AL145" s="41"/>
      <c r="AM145" s="33"/>
      <c r="AN145" s="67"/>
      <c r="AO145" s="67"/>
      <c r="AP145" s="21"/>
      <c r="AQ145" s="56"/>
      <c r="AR145" s="41"/>
      <c r="AS145" s="41">
        <v>0.0</v>
      </c>
      <c r="AT145" s="54"/>
      <c r="AU145" s="44">
        <f t="shared" si="1"/>
        <v>0</v>
      </c>
      <c r="AV145" s="44">
        <f t="shared" si="2"/>
        <v>0</v>
      </c>
      <c r="AW145" s="19">
        <f t="shared" si="3"/>
        <v>0</v>
      </c>
      <c r="AX145" s="41"/>
      <c r="AY145" s="54"/>
      <c r="AZ145" s="44">
        <f t="shared" si="4"/>
        <v>0</v>
      </c>
      <c r="BA145" s="44">
        <f t="shared" si="5"/>
        <v>0</v>
      </c>
      <c r="BB145" s="19">
        <f t="shared" si="6"/>
        <v>0</v>
      </c>
      <c r="BC145" s="43">
        <v>25.0</v>
      </c>
      <c r="BD145" s="47">
        <f t="shared" si="7"/>
        <v>0</v>
      </c>
      <c r="BE145" s="1">
        <f t="shared" si="8"/>
        <v>25</v>
      </c>
      <c r="BF145" s="1" t="s">
        <v>257</v>
      </c>
      <c r="BG145" s="54"/>
      <c r="BH145">
        <f t="shared" si="9"/>
        <v>0</v>
      </c>
      <c r="BI145" s="48"/>
      <c r="BJ145" s="49">
        <f t="shared" si="10"/>
        <v>0</v>
      </c>
      <c r="BK145" s="51">
        <f t="shared" si="11"/>
        <v>0</v>
      </c>
      <c r="BL145" s="53">
        <f t="shared" si="12"/>
        <v>25</v>
      </c>
      <c r="BM145" s="54">
        <f t="shared" si="13"/>
        <v>0</v>
      </c>
      <c r="BN145" s="55">
        <f t="shared" si="14"/>
        <v>0</v>
      </c>
      <c r="BO145" s="17">
        <f t="shared" si="15"/>
        <v>25</v>
      </c>
    </row>
    <row r="146">
      <c r="A146" s="1" t="s">
        <v>258</v>
      </c>
      <c r="B146" s="32"/>
      <c r="C146" s="65"/>
      <c r="D146" s="29"/>
      <c r="E146" s="1"/>
      <c r="F146" s="21"/>
      <c r="G146" s="56"/>
      <c r="H146" s="35"/>
      <c r="I146" s="1" t="s">
        <v>258</v>
      </c>
      <c r="J146" s="32"/>
      <c r="K146" s="33"/>
      <c r="L146" s="57"/>
      <c r="M146" s="49"/>
      <c r="N146" s="21"/>
      <c r="O146" s="56"/>
      <c r="P146" s="35"/>
      <c r="Q146" s="1" t="s">
        <v>258</v>
      </c>
      <c r="R146" s="32"/>
      <c r="S146" s="33"/>
      <c r="T146" s="29"/>
      <c r="U146" s="43"/>
      <c r="V146" s="21"/>
      <c r="W146" s="56"/>
      <c r="X146" s="35"/>
      <c r="Y146" s="1" t="s">
        <v>258</v>
      </c>
      <c r="Z146" s="59"/>
      <c r="AA146" s="37"/>
      <c r="AB146" s="8"/>
      <c r="AC146" s="8"/>
      <c r="AD146" s="4"/>
      <c r="AE146" s="39"/>
      <c r="AF146" s="1"/>
      <c r="AG146" s="33"/>
      <c r="AH146" s="67"/>
      <c r="AI146" s="67"/>
      <c r="AJ146" s="21"/>
      <c r="AK146" s="56"/>
      <c r="AL146" s="41"/>
      <c r="AM146" s="33"/>
      <c r="AN146" s="67"/>
      <c r="AO146" s="67"/>
      <c r="AP146" s="21"/>
      <c r="AQ146" s="56"/>
      <c r="AR146" s="41"/>
      <c r="AS146" s="41">
        <v>0.0</v>
      </c>
      <c r="AT146" s="54"/>
      <c r="AU146" s="44">
        <f t="shared" si="1"/>
        <v>0</v>
      </c>
      <c r="AV146" s="44">
        <f t="shared" si="2"/>
        <v>0</v>
      </c>
      <c r="AW146" s="19">
        <f t="shared" si="3"/>
        <v>0</v>
      </c>
      <c r="AX146" s="41"/>
      <c r="AY146" s="54"/>
      <c r="AZ146" s="44">
        <f t="shared" si="4"/>
        <v>0</v>
      </c>
      <c r="BA146" s="44">
        <f t="shared" si="5"/>
        <v>0</v>
      </c>
      <c r="BB146" s="19">
        <f t="shared" si="6"/>
        <v>0</v>
      </c>
      <c r="BC146" s="43"/>
      <c r="BD146" s="47">
        <f t="shared" si="7"/>
        <v>0</v>
      </c>
      <c r="BE146" s="1">
        <f t="shared" si="8"/>
        <v>0</v>
      </c>
      <c r="BF146" s="1" t="s">
        <v>258</v>
      </c>
      <c r="BG146" s="17"/>
      <c r="BH146">
        <f t="shared" si="9"/>
        <v>0</v>
      </c>
      <c r="BI146" s="48"/>
      <c r="BJ146" s="49">
        <f t="shared" si="10"/>
        <v>0</v>
      </c>
      <c r="BK146" s="51">
        <f t="shared" si="11"/>
        <v>0</v>
      </c>
      <c r="BL146" s="53">
        <f t="shared" si="12"/>
        <v>0</v>
      </c>
      <c r="BM146" s="54">
        <f t="shared" si="13"/>
        <v>0</v>
      </c>
      <c r="BN146" s="55">
        <f t="shared" si="14"/>
        <v>0</v>
      </c>
      <c r="BO146" s="17">
        <f t="shared" si="15"/>
        <v>0</v>
      </c>
      <c r="BQ146" s="1"/>
    </row>
    <row r="147">
      <c r="A147" s="1" t="s">
        <v>259</v>
      </c>
      <c r="B147" s="32"/>
      <c r="C147" s="65"/>
      <c r="D147" s="29"/>
      <c r="E147" s="1"/>
      <c r="F147" s="21"/>
      <c r="G147" s="56"/>
      <c r="H147" s="35"/>
      <c r="I147" s="1" t="s">
        <v>259</v>
      </c>
      <c r="J147" s="32"/>
      <c r="K147" s="33"/>
      <c r="L147" s="57"/>
      <c r="M147" s="49"/>
      <c r="N147" s="21"/>
      <c r="O147" s="56"/>
      <c r="P147" s="35"/>
      <c r="Q147" s="1" t="s">
        <v>259</v>
      </c>
      <c r="R147" s="32"/>
      <c r="S147" s="33"/>
      <c r="T147" s="29"/>
      <c r="U147" s="43"/>
      <c r="V147" s="21"/>
      <c r="W147" s="56"/>
      <c r="X147" s="35"/>
      <c r="Y147" s="1" t="s">
        <v>259</v>
      </c>
      <c r="Z147" s="59"/>
      <c r="AA147" s="37"/>
      <c r="AB147" s="8"/>
      <c r="AC147" s="8"/>
      <c r="AD147" s="4"/>
      <c r="AE147" s="39"/>
      <c r="AF147" s="1"/>
      <c r="AG147" s="33"/>
      <c r="AH147" s="67"/>
      <c r="AI147" s="67"/>
      <c r="AJ147" s="21"/>
      <c r="AK147" s="56"/>
      <c r="AL147" s="41"/>
      <c r="AM147" s="33"/>
      <c r="AN147" s="67"/>
      <c r="AO147" s="67"/>
      <c r="AP147" s="21"/>
      <c r="AQ147" s="56"/>
      <c r="AR147" s="41"/>
      <c r="AS147" s="41">
        <v>0.0</v>
      </c>
      <c r="AT147" s="54"/>
      <c r="AU147" s="44">
        <f t="shared" si="1"/>
        <v>0</v>
      </c>
      <c r="AV147" s="44">
        <f t="shared" si="2"/>
        <v>0</v>
      </c>
      <c r="AW147" s="19">
        <f t="shared" si="3"/>
        <v>0</v>
      </c>
      <c r="AX147" s="41"/>
      <c r="AY147" s="54"/>
      <c r="AZ147" s="44">
        <f t="shared" si="4"/>
        <v>0</v>
      </c>
      <c r="BA147" s="44">
        <f t="shared" si="5"/>
        <v>0</v>
      </c>
      <c r="BB147" s="19">
        <f t="shared" si="6"/>
        <v>0</v>
      </c>
      <c r="BC147" s="43"/>
      <c r="BD147" s="47">
        <f t="shared" si="7"/>
        <v>0</v>
      </c>
      <c r="BE147" s="1">
        <f t="shared" si="8"/>
        <v>0</v>
      </c>
      <c r="BF147" s="1" t="s">
        <v>259</v>
      </c>
      <c r="BG147" s="17"/>
      <c r="BH147">
        <f t="shared" si="9"/>
        <v>0</v>
      </c>
      <c r="BI147" s="48"/>
      <c r="BJ147" s="49">
        <f t="shared" si="10"/>
        <v>0</v>
      </c>
      <c r="BK147" s="51">
        <f t="shared" si="11"/>
        <v>0</v>
      </c>
      <c r="BL147" s="53">
        <f t="shared" si="12"/>
        <v>0</v>
      </c>
      <c r="BM147" s="54">
        <f t="shared" si="13"/>
        <v>0</v>
      </c>
      <c r="BN147" s="55">
        <f t="shared" si="14"/>
        <v>0</v>
      </c>
      <c r="BO147" s="17">
        <f t="shared" si="15"/>
        <v>0</v>
      </c>
      <c r="BQ147" s="1"/>
    </row>
    <row r="148">
      <c r="A148" s="1" t="s">
        <v>260</v>
      </c>
      <c r="B148" s="32"/>
      <c r="C148" s="65"/>
      <c r="D148" s="29"/>
      <c r="E148" s="1"/>
      <c r="F148" s="21"/>
      <c r="G148" s="56"/>
      <c r="H148" s="35"/>
      <c r="I148" s="1" t="s">
        <v>260</v>
      </c>
      <c r="J148" s="32"/>
      <c r="K148" s="33">
        <v>4.0</v>
      </c>
      <c r="L148" s="57"/>
      <c r="M148" s="49"/>
      <c r="N148" s="21"/>
      <c r="O148" s="56"/>
      <c r="P148" s="35"/>
      <c r="Q148" s="1" t="s">
        <v>260</v>
      </c>
      <c r="R148" s="32"/>
      <c r="S148" s="33"/>
      <c r="T148" s="57"/>
      <c r="U148" s="49"/>
      <c r="V148" s="21"/>
      <c r="W148" s="56"/>
      <c r="X148" s="35"/>
      <c r="Y148" s="1" t="s">
        <v>260</v>
      </c>
      <c r="Z148" s="69"/>
      <c r="AA148" s="66"/>
      <c r="AB148" s="8"/>
      <c r="AC148" s="8"/>
      <c r="AD148" s="4"/>
      <c r="AE148" s="39"/>
      <c r="AF148" s="1"/>
      <c r="AG148" s="33"/>
      <c r="AH148" s="60"/>
      <c r="AI148" s="60"/>
      <c r="AJ148" s="21"/>
      <c r="AK148" s="56"/>
      <c r="AL148" s="41"/>
      <c r="AM148" s="33"/>
      <c r="AN148" s="60"/>
      <c r="AO148" s="60"/>
      <c r="AP148" s="21"/>
      <c r="AQ148" s="56"/>
      <c r="AR148" s="41"/>
      <c r="AS148" s="41">
        <v>0.0</v>
      </c>
      <c r="AT148" s="17"/>
      <c r="AU148" s="44">
        <f t="shared" si="1"/>
        <v>0</v>
      </c>
      <c r="AV148" s="44">
        <f t="shared" si="2"/>
        <v>0</v>
      </c>
      <c r="AW148" s="19">
        <f t="shared" si="3"/>
        <v>0</v>
      </c>
      <c r="AX148" s="41"/>
      <c r="AY148" s="17"/>
      <c r="AZ148" s="44">
        <f t="shared" si="4"/>
        <v>0</v>
      </c>
      <c r="BA148" s="44">
        <f t="shared" si="5"/>
        <v>0</v>
      </c>
      <c r="BB148" s="19">
        <f t="shared" si="6"/>
        <v>0</v>
      </c>
      <c r="BC148" s="43"/>
      <c r="BD148" s="47">
        <f t="shared" si="7"/>
        <v>0</v>
      </c>
      <c r="BE148" s="1">
        <f t="shared" si="8"/>
        <v>0</v>
      </c>
      <c r="BF148" s="1" t="s">
        <v>260</v>
      </c>
      <c r="BG148" s="17"/>
      <c r="BH148">
        <f t="shared" si="9"/>
        <v>-4</v>
      </c>
      <c r="BI148" s="48"/>
      <c r="BJ148" s="49">
        <f t="shared" si="10"/>
        <v>0</v>
      </c>
      <c r="BK148" s="51">
        <f t="shared" si="11"/>
        <v>0</v>
      </c>
      <c r="BL148" s="53">
        <f t="shared" si="12"/>
        <v>0</v>
      </c>
      <c r="BM148" s="54">
        <f t="shared" si="13"/>
        <v>4</v>
      </c>
      <c r="BN148" s="55">
        <f t="shared" si="14"/>
        <v>4</v>
      </c>
      <c r="BO148" s="17">
        <f t="shared" si="15"/>
        <v>0</v>
      </c>
    </row>
    <row r="149">
      <c r="A149" s="1" t="s">
        <v>261</v>
      </c>
      <c r="B149" s="61"/>
      <c r="C149" s="65"/>
      <c r="D149" s="29"/>
      <c r="E149" s="1"/>
      <c r="F149" s="21"/>
      <c r="G149" s="56"/>
      <c r="H149" s="35"/>
      <c r="I149" s="1" t="s">
        <v>262</v>
      </c>
      <c r="J149" s="61"/>
      <c r="K149" s="65"/>
      <c r="L149" s="57"/>
      <c r="M149" s="49"/>
      <c r="N149" s="21"/>
      <c r="O149" s="56"/>
      <c r="P149" s="35"/>
      <c r="Q149" s="1" t="s">
        <v>262</v>
      </c>
      <c r="R149" s="32"/>
      <c r="S149" s="33"/>
      <c r="T149" s="57"/>
      <c r="U149" s="43"/>
      <c r="V149" s="21"/>
      <c r="W149" s="56"/>
      <c r="X149" s="35"/>
      <c r="Y149" s="1" t="s">
        <v>262</v>
      </c>
      <c r="Z149" s="59"/>
      <c r="AA149" s="66"/>
      <c r="AB149" s="8"/>
      <c r="AC149" s="8"/>
      <c r="AD149" s="4"/>
      <c r="AE149" s="39"/>
      <c r="AF149" s="1"/>
      <c r="AG149" s="33"/>
      <c r="AH149" s="67"/>
      <c r="AI149" s="67"/>
      <c r="AJ149" s="21"/>
      <c r="AK149" s="56"/>
      <c r="AL149" s="41"/>
      <c r="AM149" s="33"/>
      <c r="AN149" s="67"/>
      <c r="AO149" s="67"/>
      <c r="AP149" s="21"/>
      <c r="AQ149" s="56"/>
      <c r="AR149" s="41"/>
      <c r="AS149" s="41">
        <v>0.0</v>
      </c>
      <c r="AT149" s="54"/>
      <c r="AU149" s="44">
        <f t="shared" si="1"/>
        <v>0</v>
      </c>
      <c r="AV149" s="44">
        <f t="shared" si="2"/>
        <v>0</v>
      </c>
      <c r="AW149" s="19">
        <f t="shared" si="3"/>
        <v>0</v>
      </c>
      <c r="AX149" s="41"/>
      <c r="AY149" s="54"/>
      <c r="AZ149" s="44">
        <f t="shared" si="4"/>
        <v>0</v>
      </c>
      <c r="BA149" s="44">
        <f t="shared" si="5"/>
        <v>0</v>
      </c>
      <c r="BB149" s="19">
        <f t="shared" si="6"/>
        <v>0</v>
      </c>
      <c r="BC149" s="43"/>
      <c r="BD149" s="47">
        <f t="shared" si="7"/>
        <v>0</v>
      </c>
      <c r="BE149" s="1">
        <f t="shared" si="8"/>
        <v>0</v>
      </c>
      <c r="BF149" s="1" t="s">
        <v>262</v>
      </c>
      <c r="BG149" s="54"/>
      <c r="BH149">
        <f t="shared" si="9"/>
        <v>0</v>
      </c>
      <c r="BI149" s="48"/>
      <c r="BJ149" s="49">
        <f t="shared" si="10"/>
        <v>0</v>
      </c>
      <c r="BK149" s="51">
        <f t="shared" si="11"/>
        <v>0</v>
      </c>
      <c r="BL149" s="53">
        <f t="shared" si="12"/>
        <v>0</v>
      </c>
      <c r="BM149" s="54">
        <f t="shared" si="13"/>
        <v>0</v>
      </c>
      <c r="BN149" s="55">
        <f t="shared" si="14"/>
        <v>0</v>
      </c>
      <c r="BO149" s="17">
        <f t="shared" si="15"/>
        <v>0</v>
      </c>
    </row>
    <row r="150">
      <c r="A150" s="1" t="s">
        <v>264</v>
      </c>
      <c r="B150" s="61"/>
      <c r="C150" s="65"/>
      <c r="D150" s="29"/>
      <c r="E150" s="1"/>
      <c r="F150" s="21"/>
      <c r="G150" s="56"/>
      <c r="H150" s="35"/>
      <c r="I150" s="1" t="s">
        <v>265</v>
      </c>
      <c r="J150" s="61"/>
      <c r="K150" s="65"/>
      <c r="L150" s="57"/>
      <c r="M150" s="49"/>
      <c r="N150" s="21"/>
      <c r="O150" s="56"/>
      <c r="P150" s="35"/>
      <c r="Q150" s="1" t="s">
        <v>265</v>
      </c>
      <c r="R150" s="32"/>
      <c r="S150" s="33"/>
      <c r="T150" s="57"/>
      <c r="U150" s="49"/>
      <c r="V150" s="21"/>
      <c r="W150" s="56"/>
      <c r="X150" s="35"/>
      <c r="Y150" s="1" t="s">
        <v>265</v>
      </c>
      <c r="Z150" s="59"/>
      <c r="AA150" s="66"/>
      <c r="AB150" s="8"/>
      <c r="AC150" s="8"/>
      <c r="AD150" s="4"/>
      <c r="AE150" s="39"/>
      <c r="AF150" s="1"/>
      <c r="AG150" s="33"/>
      <c r="AH150" s="67"/>
      <c r="AI150" s="67"/>
      <c r="AJ150" s="21"/>
      <c r="AK150" s="56"/>
      <c r="AL150" s="41"/>
      <c r="AM150" s="33"/>
      <c r="AN150" s="67"/>
      <c r="AO150" s="67"/>
      <c r="AP150" s="21"/>
      <c r="AQ150" s="56"/>
      <c r="AR150" s="41"/>
      <c r="AS150" s="41">
        <v>0.0</v>
      </c>
      <c r="AT150" s="54"/>
      <c r="AU150" s="44">
        <f t="shared" si="1"/>
        <v>0</v>
      </c>
      <c r="AV150" s="44">
        <f t="shared" si="2"/>
        <v>0</v>
      </c>
      <c r="AW150" s="19">
        <f t="shared" si="3"/>
        <v>0</v>
      </c>
      <c r="AX150" s="41"/>
      <c r="AY150" s="54"/>
      <c r="AZ150" s="44">
        <f t="shared" si="4"/>
        <v>0</v>
      </c>
      <c r="BA150" s="44">
        <f t="shared" si="5"/>
        <v>0</v>
      </c>
      <c r="BB150" s="19">
        <f t="shared" si="6"/>
        <v>0</v>
      </c>
      <c r="BC150" s="43"/>
      <c r="BD150" s="47">
        <f t="shared" si="7"/>
        <v>0</v>
      </c>
      <c r="BE150" s="1">
        <f t="shared" si="8"/>
        <v>0</v>
      </c>
      <c r="BF150" s="1" t="s">
        <v>265</v>
      </c>
      <c r="BG150" s="54"/>
      <c r="BH150">
        <f t="shared" si="9"/>
        <v>0</v>
      </c>
      <c r="BI150" s="48"/>
      <c r="BJ150" s="49">
        <f t="shared" si="10"/>
        <v>0</v>
      </c>
      <c r="BK150" s="51">
        <f t="shared" si="11"/>
        <v>0</v>
      </c>
      <c r="BL150" s="53">
        <f t="shared" si="12"/>
        <v>0</v>
      </c>
      <c r="BM150" s="54">
        <f t="shared" si="13"/>
        <v>0</v>
      </c>
      <c r="BN150" s="55">
        <f t="shared" si="14"/>
        <v>0</v>
      </c>
      <c r="BO150" s="17">
        <f t="shared" si="15"/>
        <v>0</v>
      </c>
    </row>
    <row r="151">
      <c r="A151" s="1" t="s">
        <v>266</v>
      </c>
      <c r="B151" s="61"/>
      <c r="C151" s="65"/>
      <c r="D151" s="29"/>
      <c r="E151" s="1"/>
      <c r="F151" s="21"/>
      <c r="G151" s="56"/>
      <c r="H151" s="35"/>
      <c r="I151" s="1" t="s">
        <v>266</v>
      </c>
      <c r="J151" s="61"/>
      <c r="K151" s="33"/>
      <c r="L151" s="57"/>
      <c r="M151" s="49"/>
      <c r="N151" s="21"/>
      <c r="O151" s="56"/>
      <c r="P151" s="35"/>
      <c r="Q151" s="1" t="s">
        <v>266</v>
      </c>
      <c r="R151" s="61"/>
      <c r="S151" s="33"/>
      <c r="T151" s="57"/>
      <c r="U151" s="43"/>
      <c r="V151" s="21"/>
      <c r="W151" s="56"/>
      <c r="X151" s="35"/>
      <c r="Y151" s="1" t="s">
        <v>266</v>
      </c>
      <c r="Z151" s="59"/>
      <c r="AA151" s="37"/>
      <c r="AB151" s="8"/>
      <c r="AC151" s="8"/>
      <c r="AD151" s="4"/>
      <c r="AE151" s="39"/>
      <c r="AF151" s="1"/>
      <c r="AG151" s="33"/>
      <c r="AH151" s="67"/>
      <c r="AI151" s="67"/>
      <c r="AJ151" s="21"/>
      <c r="AK151" s="56"/>
      <c r="AL151" s="41"/>
      <c r="AM151" s="33"/>
      <c r="AN151" s="67"/>
      <c r="AO151" s="67"/>
      <c r="AP151" s="21"/>
      <c r="AQ151" s="56"/>
      <c r="AR151" s="41"/>
      <c r="AS151" s="41">
        <v>0.0</v>
      </c>
      <c r="AT151" s="54"/>
      <c r="AU151" s="44">
        <f t="shared" si="1"/>
        <v>0</v>
      </c>
      <c r="AV151" s="44">
        <f t="shared" si="2"/>
        <v>0</v>
      </c>
      <c r="AW151" s="19">
        <f t="shared" si="3"/>
        <v>0</v>
      </c>
      <c r="AX151" s="41"/>
      <c r="AY151" s="54"/>
      <c r="AZ151" s="44">
        <f t="shared" si="4"/>
        <v>0</v>
      </c>
      <c r="BA151" s="44">
        <f t="shared" si="5"/>
        <v>0</v>
      </c>
      <c r="BB151" s="19">
        <f t="shared" si="6"/>
        <v>0</v>
      </c>
      <c r="BC151" s="43"/>
      <c r="BD151" s="47">
        <f t="shared" si="7"/>
        <v>0</v>
      </c>
      <c r="BE151" s="1">
        <f t="shared" si="8"/>
        <v>0</v>
      </c>
      <c r="BF151" s="1" t="s">
        <v>266</v>
      </c>
      <c r="BG151" s="54"/>
      <c r="BH151">
        <f t="shared" si="9"/>
        <v>0</v>
      </c>
      <c r="BI151" s="48"/>
      <c r="BJ151" s="49">
        <f t="shared" si="10"/>
        <v>0</v>
      </c>
      <c r="BK151" s="51">
        <f t="shared" si="11"/>
        <v>0</v>
      </c>
      <c r="BL151" s="53">
        <f t="shared" si="12"/>
        <v>0</v>
      </c>
      <c r="BM151" s="54">
        <f t="shared" si="13"/>
        <v>0</v>
      </c>
      <c r="BN151" s="55">
        <f t="shared" si="14"/>
        <v>0</v>
      </c>
      <c r="BO151" s="17">
        <f t="shared" si="15"/>
        <v>0</v>
      </c>
    </row>
    <row r="152">
      <c r="A152" s="1" t="s">
        <v>266</v>
      </c>
      <c r="B152" s="61"/>
      <c r="C152" s="65"/>
      <c r="D152" s="29"/>
      <c r="E152" s="1"/>
      <c r="F152" s="21"/>
      <c r="G152" s="56"/>
      <c r="H152" s="35"/>
      <c r="I152" s="1" t="s">
        <v>266</v>
      </c>
      <c r="J152" s="61"/>
      <c r="K152" s="65"/>
      <c r="L152" s="57"/>
      <c r="M152" s="49"/>
      <c r="N152" s="21"/>
      <c r="O152" s="56"/>
      <c r="P152" s="35"/>
      <c r="Q152" s="1" t="s">
        <v>266</v>
      </c>
      <c r="R152" s="32"/>
      <c r="S152" s="33"/>
      <c r="T152" s="29"/>
      <c r="U152" s="43"/>
      <c r="V152" s="21"/>
      <c r="W152" s="56"/>
      <c r="X152" s="35"/>
      <c r="Y152" s="1" t="s">
        <v>266</v>
      </c>
      <c r="Z152" s="59"/>
      <c r="AA152" s="66"/>
      <c r="AB152" s="8"/>
      <c r="AC152" s="8"/>
      <c r="AD152" s="4"/>
      <c r="AE152" s="39"/>
      <c r="AF152" s="1"/>
      <c r="AG152" s="33"/>
      <c r="AH152" s="67"/>
      <c r="AI152" s="67"/>
      <c r="AJ152" s="21"/>
      <c r="AK152" s="56"/>
      <c r="AL152" s="41"/>
      <c r="AM152" s="33"/>
      <c r="AN152" s="67"/>
      <c r="AO152" s="67"/>
      <c r="AP152" s="21"/>
      <c r="AQ152" s="56"/>
      <c r="AR152" s="41"/>
      <c r="AS152" s="41">
        <v>0.0</v>
      </c>
      <c r="AT152" s="54"/>
      <c r="AU152" s="44">
        <f t="shared" si="1"/>
        <v>0</v>
      </c>
      <c r="AV152" s="44">
        <f t="shared" si="2"/>
        <v>0</v>
      </c>
      <c r="AW152" s="19">
        <f t="shared" si="3"/>
        <v>0</v>
      </c>
      <c r="AX152" s="41"/>
      <c r="AY152" s="54"/>
      <c r="AZ152" s="44">
        <f t="shared" si="4"/>
        <v>0</v>
      </c>
      <c r="BA152" s="44">
        <f t="shared" si="5"/>
        <v>0</v>
      </c>
      <c r="BB152" s="19">
        <f t="shared" si="6"/>
        <v>0</v>
      </c>
      <c r="BC152" s="43"/>
      <c r="BD152" s="47">
        <f t="shared" si="7"/>
        <v>0</v>
      </c>
      <c r="BE152" s="1">
        <f t="shared" si="8"/>
        <v>0</v>
      </c>
      <c r="BF152" s="1" t="s">
        <v>266</v>
      </c>
      <c r="BG152" s="54"/>
      <c r="BH152">
        <f t="shared" si="9"/>
        <v>0</v>
      </c>
      <c r="BI152" s="48"/>
      <c r="BJ152" s="49">
        <f t="shared" si="10"/>
        <v>0</v>
      </c>
      <c r="BK152" s="51">
        <f t="shared" si="11"/>
        <v>0</v>
      </c>
      <c r="BL152" s="53">
        <f t="shared" si="12"/>
        <v>0</v>
      </c>
      <c r="BM152" s="54">
        <f t="shared" si="13"/>
        <v>0</v>
      </c>
      <c r="BN152" s="55">
        <f t="shared" si="14"/>
        <v>0</v>
      </c>
      <c r="BO152" s="17">
        <f t="shared" si="15"/>
        <v>0</v>
      </c>
    </row>
    <row r="153">
      <c r="A153" s="8" t="s">
        <v>267</v>
      </c>
      <c r="B153" s="32"/>
      <c r="C153" s="65"/>
      <c r="D153" s="29"/>
      <c r="E153" s="1"/>
      <c r="F153" s="21"/>
      <c r="G153" s="56"/>
      <c r="H153" s="35"/>
      <c r="I153" s="8" t="s">
        <v>267</v>
      </c>
      <c r="J153" s="32"/>
      <c r="K153" s="33"/>
      <c r="L153" s="57"/>
      <c r="M153" s="49"/>
      <c r="N153" s="21"/>
      <c r="O153" s="56"/>
      <c r="P153" s="35"/>
      <c r="Q153" s="8" t="s">
        <v>267</v>
      </c>
      <c r="R153" s="61"/>
      <c r="S153" s="65"/>
      <c r="T153" s="57"/>
      <c r="U153" s="49"/>
      <c r="V153" s="21"/>
      <c r="W153" s="56"/>
      <c r="X153" s="35"/>
      <c r="Y153" s="8" t="s">
        <v>267</v>
      </c>
      <c r="Z153" s="59"/>
      <c r="AA153" s="66"/>
      <c r="AB153" s="8"/>
      <c r="AC153" s="8"/>
      <c r="AD153" s="4"/>
      <c r="AE153" s="39"/>
      <c r="AF153" s="1"/>
      <c r="AG153" s="33"/>
      <c r="AH153" s="60"/>
      <c r="AI153" s="60"/>
      <c r="AJ153" s="21"/>
      <c r="AK153" s="56"/>
      <c r="AL153" s="41"/>
      <c r="AM153" s="33"/>
      <c r="AN153" s="60"/>
      <c r="AO153" s="60"/>
      <c r="AP153" s="21"/>
      <c r="AQ153" s="56"/>
      <c r="AR153" s="41"/>
      <c r="AS153" s="41">
        <v>0.0</v>
      </c>
      <c r="AT153" s="17"/>
      <c r="AU153" s="44">
        <f t="shared" si="1"/>
        <v>0</v>
      </c>
      <c r="AV153" s="44">
        <f t="shared" si="2"/>
        <v>0</v>
      </c>
      <c r="AW153" s="19">
        <f t="shared" si="3"/>
        <v>0</v>
      </c>
      <c r="AX153" s="41"/>
      <c r="AY153" s="17"/>
      <c r="AZ153" s="44">
        <f t="shared" si="4"/>
        <v>0</v>
      </c>
      <c r="BA153" s="44">
        <f t="shared" si="5"/>
        <v>0</v>
      </c>
      <c r="BB153" s="19">
        <f t="shared" si="6"/>
        <v>0</v>
      </c>
      <c r="BC153" s="43"/>
      <c r="BD153" s="47">
        <f t="shared" si="7"/>
        <v>0</v>
      </c>
      <c r="BE153" s="1">
        <f t="shared" si="8"/>
        <v>0</v>
      </c>
      <c r="BF153" s="8" t="s">
        <v>267</v>
      </c>
      <c r="BG153" s="54"/>
      <c r="BH153">
        <f t="shared" si="9"/>
        <v>0</v>
      </c>
      <c r="BI153" s="48"/>
      <c r="BJ153" s="49">
        <f t="shared" si="10"/>
        <v>0</v>
      </c>
      <c r="BK153" s="51">
        <f t="shared" si="11"/>
        <v>0</v>
      </c>
      <c r="BL153" s="53">
        <f t="shared" si="12"/>
        <v>0</v>
      </c>
      <c r="BM153" s="54">
        <f t="shared" si="13"/>
        <v>0</v>
      </c>
      <c r="BN153" s="55">
        <f t="shared" si="14"/>
        <v>0</v>
      </c>
      <c r="BO153" s="17">
        <f t="shared" si="15"/>
        <v>0</v>
      </c>
    </row>
    <row r="154">
      <c r="A154" s="1" t="s">
        <v>268</v>
      </c>
      <c r="B154" s="61"/>
      <c r="C154" s="65"/>
      <c r="D154" s="29"/>
      <c r="E154" s="1"/>
      <c r="F154" s="21"/>
      <c r="G154" s="56"/>
      <c r="H154" s="35"/>
      <c r="I154" s="1" t="s">
        <v>268</v>
      </c>
      <c r="J154" s="32"/>
      <c r="K154" s="33"/>
      <c r="L154" s="57"/>
      <c r="M154" s="49"/>
      <c r="N154" s="21"/>
      <c r="O154" s="56"/>
      <c r="P154" s="35"/>
      <c r="Q154" s="1" t="s">
        <v>268</v>
      </c>
      <c r="R154" s="32"/>
      <c r="S154" s="65"/>
      <c r="T154" s="57"/>
      <c r="U154" s="49"/>
      <c r="V154" s="21"/>
      <c r="W154" s="56"/>
      <c r="X154" s="35"/>
      <c r="Y154" s="1" t="s">
        <v>268</v>
      </c>
      <c r="Z154" s="59"/>
      <c r="AA154" s="66"/>
      <c r="AB154" s="8"/>
      <c r="AC154" s="8"/>
      <c r="AD154" s="4"/>
      <c r="AE154" s="39"/>
      <c r="AF154" s="1"/>
      <c r="AG154" s="33"/>
      <c r="AH154" s="67"/>
      <c r="AI154" s="67"/>
      <c r="AJ154" s="21"/>
      <c r="AK154" s="56"/>
      <c r="AL154" s="41"/>
      <c r="AM154" s="33"/>
      <c r="AN154" s="67"/>
      <c r="AO154" s="67"/>
      <c r="AP154" s="21"/>
      <c r="AQ154" s="56"/>
      <c r="AR154" s="41"/>
      <c r="AS154" s="41">
        <v>0.0</v>
      </c>
      <c r="AT154" s="54"/>
      <c r="AU154" s="44">
        <f t="shared" si="1"/>
        <v>0</v>
      </c>
      <c r="AV154" s="44">
        <f t="shared" si="2"/>
        <v>0</v>
      </c>
      <c r="AW154" s="19">
        <f t="shared" si="3"/>
        <v>0</v>
      </c>
      <c r="AX154" s="41"/>
      <c r="AY154" s="54"/>
      <c r="AZ154" s="44">
        <f t="shared" si="4"/>
        <v>0</v>
      </c>
      <c r="BA154" s="44">
        <f t="shared" si="5"/>
        <v>0</v>
      </c>
      <c r="BB154" s="19">
        <f t="shared" si="6"/>
        <v>0</v>
      </c>
      <c r="BC154" s="43"/>
      <c r="BD154" s="47">
        <f t="shared" si="7"/>
        <v>0</v>
      </c>
      <c r="BE154" s="1">
        <f t="shared" si="8"/>
        <v>0</v>
      </c>
      <c r="BF154" s="1" t="s">
        <v>268</v>
      </c>
      <c r="BG154" s="54"/>
      <c r="BH154">
        <f t="shared" si="9"/>
        <v>0</v>
      </c>
      <c r="BI154" s="48"/>
      <c r="BJ154" s="49">
        <f t="shared" si="10"/>
        <v>0</v>
      </c>
      <c r="BK154" s="51">
        <f t="shared" si="11"/>
        <v>0</v>
      </c>
      <c r="BL154" s="53">
        <f t="shared" si="12"/>
        <v>0</v>
      </c>
      <c r="BM154" s="54">
        <f t="shared" si="13"/>
        <v>0</v>
      </c>
      <c r="BN154" s="55">
        <f t="shared" si="14"/>
        <v>0</v>
      </c>
      <c r="BO154" s="17">
        <f t="shared" si="15"/>
        <v>0</v>
      </c>
    </row>
    <row r="155">
      <c r="A155" s="1" t="s">
        <v>269</v>
      </c>
      <c r="B155" s="32"/>
      <c r="C155" s="33"/>
      <c r="D155" s="29"/>
      <c r="E155" s="1"/>
      <c r="F155" s="21"/>
      <c r="G155" s="56"/>
      <c r="H155" s="35"/>
      <c r="I155" s="1" t="s">
        <v>269</v>
      </c>
      <c r="J155" s="32"/>
      <c r="K155" s="33"/>
      <c r="L155" s="57"/>
      <c r="M155" s="49"/>
      <c r="N155" s="21"/>
      <c r="O155" s="56"/>
      <c r="P155" s="35"/>
      <c r="Q155" s="1" t="s">
        <v>269</v>
      </c>
      <c r="R155" s="32"/>
      <c r="S155" s="33">
        <v>3.0</v>
      </c>
      <c r="T155" s="57"/>
      <c r="U155" s="49"/>
      <c r="V155" s="21"/>
      <c r="W155" s="56"/>
      <c r="X155" s="35"/>
      <c r="Y155" s="1" t="s">
        <v>269</v>
      </c>
      <c r="Z155" s="59"/>
      <c r="AA155" s="37"/>
      <c r="AB155" s="8"/>
      <c r="AC155" s="8"/>
      <c r="AD155" s="4"/>
      <c r="AE155" s="39"/>
      <c r="AF155" s="1"/>
      <c r="AG155" s="33"/>
      <c r="AH155" s="67"/>
      <c r="AI155" s="67"/>
      <c r="AJ155" s="21"/>
      <c r="AK155" s="56"/>
      <c r="AL155" s="41"/>
      <c r="AM155" s="33"/>
      <c r="AN155" s="67"/>
      <c r="AO155" s="67"/>
      <c r="AP155" s="21"/>
      <c r="AQ155" s="56"/>
      <c r="AR155" s="41"/>
      <c r="AS155" s="41">
        <v>0.0</v>
      </c>
      <c r="AT155" s="54"/>
      <c r="AU155" s="44">
        <f t="shared" si="1"/>
        <v>0</v>
      </c>
      <c r="AV155" s="44">
        <f t="shared" si="2"/>
        <v>0</v>
      </c>
      <c r="AW155" s="19">
        <f t="shared" si="3"/>
        <v>0</v>
      </c>
      <c r="AX155" s="41"/>
      <c r="AY155" s="54"/>
      <c r="AZ155" s="44">
        <f t="shared" si="4"/>
        <v>0</v>
      </c>
      <c r="BA155" s="44">
        <f t="shared" si="5"/>
        <v>0</v>
      </c>
      <c r="BB155" s="19">
        <f t="shared" si="6"/>
        <v>0</v>
      </c>
      <c r="BC155" s="43"/>
      <c r="BD155" s="47">
        <f t="shared" si="7"/>
        <v>0</v>
      </c>
      <c r="BE155" s="1">
        <f t="shared" si="8"/>
        <v>0</v>
      </c>
      <c r="BF155" s="1" t="s">
        <v>269</v>
      </c>
      <c r="BG155" s="17"/>
      <c r="BH155">
        <f t="shared" si="9"/>
        <v>-3</v>
      </c>
      <c r="BI155" s="48"/>
      <c r="BJ155" s="49">
        <f t="shared" si="10"/>
        <v>0</v>
      </c>
      <c r="BK155" s="51">
        <f t="shared" si="11"/>
        <v>0</v>
      </c>
      <c r="BL155" s="53">
        <f t="shared" si="12"/>
        <v>0</v>
      </c>
      <c r="BM155" s="54">
        <f t="shared" si="13"/>
        <v>3</v>
      </c>
      <c r="BN155" s="55">
        <f t="shared" si="14"/>
        <v>3</v>
      </c>
      <c r="BO155" s="17">
        <f t="shared" si="15"/>
        <v>0</v>
      </c>
      <c r="BP155" s="1"/>
    </row>
    <row r="156">
      <c r="A156" s="1" t="s">
        <v>270</v>
      </c>
      <c r="B156" s="61"/>
      <c r="C156" s="33"/>
      <c r="D156" s="29"/>
      <c r="E156" s="1"/>
      <c r="F156" s="21"/>
      <c r="G156" s="56"/>
      <c r="H156" s="35"/>
      <c r="I156" s="1" t="s">
        <v>270</v>
      </c>
      <c r="J156" s="32"/>
      <c r="K156" s="33"/>
      <c r="L156" s="57"/>
      <c r="M156" s="49"/>
      <c r="N156" s="21"/>
      <c r="O156" s="56"/>
      <c r="P156" s="35"/>
      <c r="Q156" s="1" t="s">
        <v>270</v>
      </c>
      <c r="R156" s="32"/>
      <c r="S156" s="33"/>
      <c r="T156" s="57"/>
      <c r="U156" s="49"/>
      <c r="V156" s="21"/>
      <c r="W156" s="56"/>
      <c r="X156" s="35"/>
      <c r="Y156" s="1" t="s">
        <v>270</v>
      </c>
      <c r="Z156" s="69"/>
      <c r="AA156" s="66"/>
      <c r="AB156" s="8"/>
      <c r="AC156" s="8"/>
      <c r="AD156" s="4"/>
      <c r="AE156" s="39"/>
      <c r="AF156" s="1"/>
      <c r="AG156" s="33"/>
      <c r="AH156" s="60"/>
      <c r="AI156" s="60"/>
      <c r="AJ156" s="21"/>
      <c r="AK156" s="56"/>
      <c r="AL156" s="41"/>
      <c r="AM156" s="33"/>
      <c r="AN156" s="60"/>
      <c r="AO156" s="60"/>
      <c r="AP156" s="21"/>
      <c r="AQ156" s="56"/>
      <c r="AR156" s="41"/>
      <c r="AS156" s="41">
        <v>0.0</v>
      </c>
      <c r="AT156" s="17"/>
      <c r="AU156" s="44">
        <f t="shared" si="1"/>
        <v>0</v>
      </c>
      <c r="AV156" s="44">
        <f t="shared" si="2"/>
        <v>0</v>
      </c>
      <c r="AW156" s="19">
        <f t="shared" si="3"/>
        <v>0</v>
      </c>
      <c r="AX156" s="41"/>
      <c r="AY156" s="17"/>
      <c r="AZ156" s="44">
        <f t="shared" si="4"/>
        <v>0</v>
      </c>
      <c r="BA156" s="44">
        <f t="shared" si="5"/>
        <v>0</v>
      </c>
      <c r="BB156" s="19">
        <f t="shared" si="6"/>
        <v>0</v>
      </c>
      <c r="BC156" s="43"/>
      <c r="BD156" s="47">
        <f t="shared" si="7"/>
        <v>0</v>
      </c>
      <c r="BE156" s="1">
        <f t="shared" si="8"/>
        <v>0</v>
      </c>
      <c r="BF156" s="1" t="s">
        <v>270</v>
      </c>
      <c r="BG156" s="54"/>
      <c r="BH156">
        <f t="shared" si="9"/>
        <v>0</v>
      </c>
      <c r="BI156" s="48"/>
      <c r="BJ156" s="49">
        <f t="shared" si="10"/>
        <v>0</v>
      </c>
      <c r="BK156" s="51">
        <f t="shared" si="11"/>
        <v>0</v>
      </c>
      <c r="BL156" s="53">
        <f t="shared" si="12"/>
        <v>0</v>
      </c>
      <c r="BM156" s="54">
        <f t="shared" si="13"/>
        <v>0</v>
      </c>
      <c r="BN156" s="55">
        <f t="shared" si="14"/>
        <v>0</v>
      </c>
      <c r="BO156" s="17">
        <f t="shared" si="15"/>
        <v>0</v>
      </c>
    </row>
    <row r="157">
      <c r="A157" s="1" t="s">
        <v>271</v>
      </c>
      <c r="B157" s="61"/>
      <c r="C157" s="65"/>
      <c r="D157" s="29"/>
      <c r="E157" s="1"/>
      <c r="F157" s="21"/>
      <c r="G157" s="56"/>
      <c r="H157" s="35"/>
      <c r="I157" s="1" t="s">
        <v>271</v>
      </c>
      <c r="J157" s="32"/>
      <c r="K157" s="33"/>
      <c r="L157" s="57"/>
      <c r="M157" s="49"/>
      <c r="N157" s="21"/>
      <c r="O157" s="56"/>
      <c r="P157" s="35"/>
      <c r="Q157" s="1" t="s">
        <v>271</v>
      </c>
      <c r="R157" s="32"/>
      <c r="S157" s="33"/>
      <c r="T157" s="57"/>
      <c r="U157" s="49"/>
      <c r="V157" s="21"/>
      <c r="W157" s="56"/>
      <c r="X157" s="35"/>
      <c r="Y157" s="1" t="s">
        <v>271</v>
      </c>
      <c r="Z157" s="59"/>
      <c r="AA157" s="66"/>
      <c r="AB157" s="8"/>
      <c r="AC157" s="8"/>
      <c r="AD157" s="4"/>
      <c r="AE157" s="39"/>
      <c r="AF157" s="1"/>
      <c r="AG157" s="33"/>
      <c r="AH157" s="67"/>
      <c r="AI157" s="67"/>
      <c r="AJ157" s="21"/>
      <c r="AK157" s="56"/>
      <c r="AL157" s="41"/>
      <c r="AM157" s="33"/>
      <c r="AN157" s="67"/>
      <c r="AO157" s="67"/>
      <c r="AP157" s="21"/>
      <c r="AQ157" s="56"/>
      <c r="AR157" s="41"/>
      <c r="AS157" s="41">
        <v>0.0</v>
      </c>
      <c r="AT157" s="54"/>
      <c r="AU157" s="44">
        <f t="shared" si="1"/>
        <v>0</v>
      </c>
      <c r="AV157" s="44">
        <f t="shared" si="2"/>
        <v>0</v>
      </c>
      <c r="AW157" s="19">
        <f t="shared" si="3"/>
        <v>0</v>
      </c>
      <c r="AX157" s="41"/>
      <c r="AY157" s="54"/>
      <c r="AZ157" s="44">
        <f t="shared" si="4"/>
        <v>0</v>
      </c>
      <c r="BA157" s="44">
        <f t="shared" si="5"/>
        <v>0</v>
      </c>
      <c r="BB157" s="19">
        <f t="shared" si="6"/>
        <v>0</v>
      </c>
      <c r="BC157" s="43"/>
      <c r="BD157" s="47">
        <f t="shared" si="7"/>
        <v>0</v>
      </c>
      <c r="BE157" s="1">
        <f t="shared" si="8"/>
        <v>0</v>
      </c>
      <c r="BF157" s="1" t="s">
        <v>271</v>
      </c>
      <c r="BG157" s="54"/>
      <c r="BH157">
        <f t="shared" si="9"/>
        <v>0</v>
      </c>
      <c r="BI157" s="48"/>
      <c r="BJ157" s="49">
        <f t="shared" si="10"/>
        <v>0</v>
      </c>
      <c r="BK157" s="51">
        <f t="shared" si="11"/>
        <v>0</v>
      </c>
      <c r="BL157" s="53">
        <f t="shared" si="12"/>
        <v>0</v>
      </c>
      <c r="BM157" s="54">
        <f t="shared" si="13"/>
        <v>0</v>
      </c>
      <c r="BN157" s="55">
        <f t="shared" si="14"/>
        <v>0</v>
      </c>
      <c r="BO157" s="17">
        <f t="shared" si="15"/>
        <v>0</v>
      </c>
    </row>
    <row r="158">
      <c r="A158" s="1" t="s">
        <v>272</v>
      </c>
      <c r="B158" s="32">
        <v>6.0</v>
      </c>
      <c r="C158" s="33"/>
      <c r="D158" s="29"/>
      <c r="E158" s="1"/>
      <c r="F158" s="21"/>
      <c r="G158" s="56"/>
      <c r="H158" s="35"/>
      <c r="I158" s="1" t="s">
        <v>272</v>
      </c>
      <c r="J158" s="32">
        <v>2.0</v>
      </c>
      <c r="K158" s="33"/>
      <c r="L158" s="29"/>
      <c r="M158" s="43"/>
      <c r="N158" s="21"/>
      <c r="O158" s="56"/>
      <c r="P158" s="35"/>
      <c r="Q158" s="1" t="s">
        <v>272</v>
      </c>
      <c r="R158" s="32">
        <v>9.0</v>
      </c>
      <c r="S158" s="33"/>
      <c r="T158" s="57"/>
      <c r="U158" s="43"/>
      <c r="V158" s="21"/>
      <c r="W158" s="56"/>
      <c r="X158" s="35"/>
      <c r="Y158" s="1" t="s">
        <v>272</v>
      </c>
      <c r="Z158" s="69"/>
      <c r="AA158" s="37"/>
      <c r="AB158" s="8"/>
      <c r="AC158" s="8"/>
      <c r="AD158" s="4"/>
      <c r="AE158" s="39"/>
      <c r="AF158" s="1"/>
      <c r="AG158" s="33"/>
      <c r="AH158" s="67"/>
      <c r="AI158" s="67"/>
      <c r="AJ158" s="21"/>
      <c r="AK158" s="56"/>
      <c r="AL158" s="41"/>
      <c r="AM158" s="33"/>
      <c r="AN158" s="67"/>
      <c r="AO158" s="67"/>
      <c r="AP158" s="21"/>
      <c r="AQ158" s="56"/>
      <c r="AR158" s="41"/>
      <c r="AS158" s="41">
        <v>0.0</v>
      </c>
      <c r="AT158" s="54"/>
      <c r="AU158" s="44">
        <f t="shared" si="1"/>
        <v>0</v>
      </c>
      <c r="AV158" s="44">
        <f t="shared" si="2"/>
        <v>0</v>
      </c>
      <c r="AW158" s="19">
        <f t="shared" si="3"/>
        <v>0</v>
      </c>
      <c r="AX158" s="41"/>
      <c r="AY158" s="54"/>
      <c r="AZ158" s="44">
        <f t="shared" si="4"/>
        <v>0</v>
      </c>
      <c r="BA158" s="44">
        <f t="shared" si="5"/>
        <v>0</v>
      </c>
      <c r="BB158" s="19">
        <f t="shared" si="6"/>
        <v>0</v>
      </c>
      <c r="BC158" s="43">
        <v>17.0</v>
      </c>
      <c r="BD158" s="47">
        <f t="shared" si="7"/>
        <v>0</v>
      </c>
      <c r="BE158" s="1">
        <f t="shared" si="8"/>
        <v>17</v>
      </c>
      <c r="BF158" s="1" t="s">
        <v>272</v>
      </c>
      <c r="BG158" s="17"/>
      <c r="BH158">
        <f t="shared" si="9"/>
        <v>0</v>
      </c>
      <c r="BI158" s="48"/>
      <c r="BJ158" s="49">
        <f t="shared" si="10"/>
        <v>0</v>
      </c>
      <c r="BK158" s="51">
        <f t="shared" si="11"/>
        <v>0</v>
      </c>
      <c r="BL158" s="53">
        <f t="shared" si="12"/>
        <v>17</v>
      </c>
      <c r="BM158" s="54">
        <f t="shared" si="13"/>
        <v>0</v>
      </c>
      <c r="BN158" s="55">
        <f t="shared" si="14"/>
        <v>0</v>
      </c>
      <c r="BO158" s="17">
        <f t="shared" si="15"/>
        <v>17</v>
      </c>
    </row>
    <row r="159">
      <c r="A159" s="1" t="s">
        <v>273</v>
      </c>
      <c r="B159" s="61"/>
      <c r="C159" s="33">
        <v>8.0</v>
      </c>
      <c r="D159" s="29"/>
      <c r="E159" s="1"/>
      <c r="F159" s="21"/>
      <c r="G159" s="56"/>
      <c r="H159" s="7"/>
      <c r="I159" s="1" t="s">
        <v>273</v>
      </c>
      <c r="J159" s="61"/>
      <c r="K159" s="33"/>
      <c r="N159" s="21"/>
      <c r="O159" s="56"/>
      <c r="P159" s="7"/>
      <c r="Q159" s="1" t="s">
        <v>273</v>
      </c>
      <c r="R159" s="32"/>
      <c r="S159" s="33"/>
      <c r="T159" s="57"/>
      <c r="U159" s="49"/>
      <c r="V159" s="21"/>
      <c r="W159" s="56"/>
      <c r="X159" s="7"/>
      <c r="Y159" s="1" t="s">
        <v>273</v>
      </c>
      <c r="Z159" s="59"/>
      <c r="AA159" s="37"/>
      <c r="AB159" s="8"/>
      <c r="AC159" s="8"/>
      <c r="AD159" s="4"/>
      <c r="AE159" s="39"/>
      <c r="AG159" s="33"/>
      <c r="AH159" s="74"/>
      <c r="AI159" s="74"/>
      <c r="AJ159" s="21"/>
      <c r="AK159" s="56"/>
      <c r="AL159" s="41"/>
      <c r="AM159" s="33"/>
      <c r="AN159" s="74"/>
      <c r="AO159" s="74"/>
      <c r="AP159" s="21"/>
      <c r="AQ159" s="56"/>
      <c r="AR159" s="41"/>
      <c r="AS159" s="41">
        <v>0.0</v>
      </c>
      <c r="AT159" s="75"/>
      <c r="AU159" s="44">
        <f t="shared" si="1"/>
        <v>0</v>
      </c>
      <c r="AV159" s="44">
        <f t="shared" si="2"/>
        <v>0</v>
      </c>
      <c r="AW159" s="19">
        <f t="shared" si="3"/>
        <v>0</v>
      </c>
      <c r="AX159" s="41"/>
      <c r="AY159" s="75"/>
      <c r="AZ159" s="44">
        <f t="shared" si="4"/>
        <v>0</v>
      </c>
      <c r="BA159" s="44">
        <f t="shared" si="5"/>
        <v>0</v>
      </c>
      <c r="BB159" s="19">
        <f t="shared" si="6"/>
        <v>0</v>
      </c>
      <c r="BC159" s="43"/>
      <c r="BD159" s="47">
        <f t="shared" si="7"/>
        <v>0</v>
      </c>
      <c r="BE159" s="1">
        <f t="shared" si="8"/>
        <v>0</v>
      </c>
      <c r="BF159" s="1" t="s">
        <v>273</v>
      </c>
      <c r="BG159" s="76"/>
      <c r="BH159">
        <f t="shared" si="9"/>
        <v>-8</v>
      </c>
      <c r="BI159" s="6"/>
      <c r="BJ159" s="49">
        <f t="shared" si="10"/>
        <v>0</v>
      </c>
      <c r="BK159" s="51">
        <f t="shared" si="11"/>
        <v>0</v>
      </c>
      <c r="BL159" s="53">
        <f t="shared" si="12"/>
        <v>0</v>
      </c>
      <c r="BM159" s="54">
        <f t="shared" si="13"/>
        <v>8</v>
      </c>
      <c r="BN159" s="55">
        <f t="shared" si="14"/>
        <v>8</v>
      </c>
      <c r="BO159" s="17">
        <f t="shared" si="15"/>
        <v>0</v>
      </c>
    </row>
    <row r="160">
      <c r="A160" s="1" t="s">
        <v>274</v>
      </c>
      <c r="B160" s="32"/>
      <c r="C160" s="65"/>
      <c r="D160" s="29"/>
      <c r="E160" s="1"/>
      <c r="F160" s="21"/>
      <c r="G160" s="56"/>
      <c r="H160" s="35"/>
      <c r="I160" s="1" t="s">
        <v>274</v>
      </c>
      <c r="J160" s="32"/>
      <c r="K160" s="33"/>
      <c r="L160" s="29"/>
      <c r="M160" s="43"/>
      <c r="N160" s="21"/>
      <c r="O160" s="56"/>
      <c r="P160" s="35"/>
      <c r="Q160" s="1" t="s">
        <v>274</v>
      </c>
      <c r="R160" s="32"/>
      <c r="S160" s="33"/>
      <c r="V160" s="21"/>
      <c r="W160" s="56"/>
      <c r="X160" s="35"/>
      <c r="Y160" s="1" t="s">
        <v>274</v>
      </c>
      <c r="Z160" s="69"/>
      <c r="AA160" s="37"/>
      <c r="AB160" s="8"/>
      <c r="AC160" s="8"/>
      <c r="AD160" s="4"/>
      <c r="AE160" s="39"/>
      <c r="AF160" s="1"/>
      <c r="AG160" s="33"/>
      <c r="AH160" s="67"/>
      <c r="AI160" s="67"/>
      <c r="AJ160" s="21"/>
      <c r="AK160" s="56"/>
      <c r="AL160" s="41"/>
      <c r="AM160" s="33"/>
      <c r="AN160" s="67"/>
      <c r="AO160" s="67"/>
      <c r="AP160" s="21"/>
      <c r="AQ160" s="56"/>
      <c r="AR160" s="41"/>
      <c r="AS160" s="41">
        <v>0.0</v>
      </c>
      <c r="AT160" s="54"/>
      <c r="AU160" s="44">
        <f t="shared" si="1"/>
        <v>0</v>
      </c>
      <c r="AV160" s="44">
        <f t="shared" si="2"/>
        <v>0</v>
      </c>
      <c r="AW160" s="19">
        <f t="shared" si="3"/>
        <v>0</v>
      </c>
      <c r="AX160" s="41"/>
      <c r="AY160" s="54"/>
      <c r="AZ160" s="44">
        <f t="shared" si="4"/>
        <v>0</v>
      </c>
      <c r="BA160" s="44">
        <f t="shared" si="5"/>
        <v>0</v>
      </c>
      <c r="BB160" s="19">
        <f t="shared" si="6"/>
        <v>0</v>
      </c>
      <c r="BC160" s="43"/>
      <c r="BD160" s="47">
        <f t="shared" si="7"/>
        <v>0</v>
      </c>
      <c r="BE160" s="1">
        <f t="shared" si="8"/>
        <v>0</v>
      </c>
      <c r="BF160" s="1" t="s">
        <v>274</v>
      </c>
      <c r="BG160" s="54"/>
      <c r="BH160">
        <f t="shared" si="9"/>
        <v>0</v>
      </c>
      <c r="BI160" s="48"/>
      <c r="BJ160" s="49">
        <f t="shared" si="10"/>
        <v>0</v>
      </c>
      <c r="BK160" s="51">
        <f t="shared" si="11"/>
        <v>0</v>
      </c>
      <c r="BL160" s="53">
        <f t="shared" si="12"/>
        <v>0</v>
      </c>
      <c r="BM160" s="54">
        <f t="shared" si="13"/>
        <v>0</v>
      </c>
      <c r="BN160" s="55">
        <f t="shared" si="14"/>
        <v>0</v>
      </c>
      <c r="BO160" s="17">
        <f t="shared" si="15"/>
        <v>0</v>
      </c>
    </row>
    <row r="161">
      <c r="A161" s="1" t="s">
        <v>275</v>
      </c>
      <c r="B161" s="32"/>
      <c r="C161" s="33"/>
      <c r="D161" s="29"/>
      <c r="E161" s="1"/>
      <c r="F161" s="21"/>
      <c r="G161" s="56"/>
      <c r="H161" s="35"/>
      <c r="I161" s="1" t="s">
        <v>275</v>
      </c>
      <c r="J161" s="32"/>
      <c r="K161" s="33"/>
      <c r="L161" s="29"/>
      <c r="M161" s="43"/>
      <c r="N161" s="21"/>
      <c r="O161" s="56"/>
      <c r="P161" s="35"/>
      <c r="Q161" s="1" t="s">
        <v>275</v>
      </c>
      <c r="R161" s="32"/>
      <c r="S161" s="33"/>
      <c r="T161" s="57"/>
      <c r="U161" s="49"/>
      <c r="V161" s="21"/>
      <c r="W161" s="56"/>
      <c r="X161" s="35"/>
      <c r="Y161" s="1" t="s">
        <v>275</v>
      </c>
      <c r="Z161" s="69"/>
      <c r="AA161" s="66"/>
      <c r="AB161" s="8"/>
      <c r="AC161" s="8"/>
      <c r="AD161" s="4"/>
      <c r="AE161" s="39"/>
      <c r="AF161" s="1"/>
      <c r="AG161" s="33"/>
      <c r="AH161" s="60"/>
      <c r="AI161" s="60"/>
      <c r="AJ161" s="21"/>
      <c r="AK161" s="56"/>
      <c r="AL161" s="41"/>
      <c r="AM161" s="33"/>
      <c r="AN161" s="60"/>
      <c r="AO161" s="60"/>
      <c r="AP161" s="21"/>
      <c r="AQ161" s="56"/>
      <c r="AR161" s="41"/>
      <c r="AS161" s="41">
        <v>0.0</v>
      </c>
      <c r="AT161" s="17"/>
      <c r="AU161" s="44">
        <f t="shared" si="1"/>
        <v>0</v>
      </c>
      <c r="AV161" s="44">
        <f t="shared" si="2"/>
        <v>0</v>
      </c>
      <c r="AW161" s="19">
        <f t="shared" si="3"/>
        <v>0</v>
      </c>
      <c r="AX161" s="41"/>
      <c r="AY161" s="17"/>
      <c r="AZ161" s="44">
        <f t="shared" si="4"/>
        <v>0</v>
      </c>
      <c r="BA161" s="44">
        <f t="shared" si="5"/>
        <v>0</v>
      </c>
      <c r="BB161" s="19">
        <f t="shared" si="6"/>
        <v>0</v>
      </c>
      <c r="BC161" s="43"/>
      <c r="BD161" s="47">
        <f t="shared" si="7"/>
        <v>0</v>
      </c>
      <c r="BE161" s="1">
        <f t="shared" si="8"/>
        <v>0</v>
      </c>
      <c r="BF161" s="1" t="s">
        <v>275</v>
      </c>
      <c r="BG161" s="54"/>
      <c r="BH161">
        <f t="shared" si="9"/>
        <v>0</v>
      </c>
      <c r="BI161" s="48"/>
      <c r="BJ161" s="49">
        <f t="shared" si="10"/>
        <v>0</v>
      </c>
      <c r="BK161" s="51">
        <f t="shared" si="11"/>
        <v>0</v>
      </c>
      <c r="BL161" s="53">
        <f t="shared" si="12"/>
        <v>0</v>
      </c>
      <c r="BM161" s="54">
        <f t="shared" si="13"/>
        <v>0</v>
      </c>
      <c r="BN161" s="55">
        <f t="shared" si="14"/>
        <v>0</v>
      </c>
      <c r="BO161" s="17">
        <f t="shared" si="15"/>
        <v>0</v>
      </c>
    </row>
    <row r="162">
      <c r="A162" s="1" t="s">
        <v>276</v>
      </c>
      <c r="B162" s="32"/>
      <c r="C162" s="33"/>
      <c r="D162" s="29"/>
      <c r="E162" s="1"/>
      <c r="F162" s="21"/>
      <c r="G162" s="56"/>
      <c r="H162" s="35"/>
      <c r="I162" s="1" t="s">
        <v>276</v>
      </c>
      <c r="J162" s="32"/>
      <c r="K162" s="33"/>
      <c r="L162" s="57"/>
      <c r="M162" s="49"/>
      <c r="N162" s="21"/>
      <c r="O162" s="56"/>
      <c r="P162" s="35"/>
      <c r="Q162" s="1" t="s">
        <v>276</v>
      </c>
      <c r="R162" s="32"/>
      <c r="S162" s="33"/>
      <c r="T162" s="57"/>
      <c r="U162" s="43"/>
      <c r="V162" s="21"/>
      <c r="W162" s="56"/>
      <c r="X162" s="35"/>
      <c r="Y162" s="1" t="s">
        <v>276</v>
      </c>
      <c r="Z162" s="69"/>
      <c r="AA162" s="66"/>
      <c r="AB162" s="8"/>
      <c r="AC162" s="8"/>
      <c r="AD162" s="4"/>
      <c r="AE162" s="39"/>
      <c r="AF162" s="1"/>
      <c r="AG162" s="33"/>
      <c r="AH162" s="67"/>
      <c r="AI162" s="67"/>
      <c r="AJ162" s="21"/>
      <c r="AK162" s="56"/>
      <c r="AL162" s="41"/>
      <c r="AM162" s="33"/>
      <c r="AN162" s="67"/>
      <c r="AO162" s="67"/>
      <c r="AP162" s="21"/>
      <c r="AQ162" s="56"/>
      <c r="AR162" s="41"/>
      <c r="AS162" s="41">
        <v>0.0</v>
      </c>
      <c r="AT162" s="54"/>
      <c r="AU162" s="44">
        <f t="shared" si="1"/>
        <v>0</v>
      </c>
      <c r="AV162" s="44">
        <f t="shared" si="2"/>
        <v>0</v>
      </c>
      <c r="AW162" s="19">
        <f t="shared" si="3"/>
        <v>0</v>
      </c>
      <c r="AX162" s="41"/>
      <c r="AY162" s="54"/>
      <c r="AZ162" s="44">
        <f t="shared" si="4"/>
        <v>0</v>
      </c>
      <c r="BA162" s="44">
        <f t="shared" si="5"/>
        <v>0</v>
      </c>
      <c r="BB162" s="19">
        <f t="shared" si="6"/>
        <v>0</v>
      </c>
      <c r="BC162" s="43"/>
      <c r="BD162" s="47">
        <f t="shared" si="7"/>
        <v>0</v>
      </c>
      <c r="BE162" s="1">
        <f t="shared" si="8"/>
        <v>0</v>
      </c>
      <c r="BF162" s="1" t="s">
        <v>276</v>
      </c>
      <c r="BG162" s="17"/>
      <c r="BH162">
        <f t="shared" si="9"/>
        <v>0</v>
      </c>
      <c r="BI162" s="68"/>
      <c r="BJ162" s="49">
        <f t="shared" si="10"/>
        <v>0</v>
      </c>
      <c r="BK162" s="51">
        <f t="shared" si="11"/>
        <v>0</v>
      </c>
      <c r="BL162" s="53">
        <f t="shared" si="12"/>
        <v>0</v>
      </c>
      <c r="BM162" s="54">
        <f t="shared" si="13"/>
        <v>0</v>
      </c>
      <c r="BN162" s="55">
        <f t="shared" si="14"/>
        <v>0</v>
      </c>
      <c r="BO162" s="17">
        <f t="shared" si="15"/>
        <v>0</v>
      </c>
      <c r="BQ162" s="1"/>
      <c r="BR162" s="1"/>
      <c r="BT162" s="1"/>
    </row>
    <row r="163">
      <c r="A163" s="1" t="s">
        <v>277</v>
      </c>
      <c r="B163" s="32"/>
      <c r="C163" s="33"/>
      <c r="D163" s="29"/>
      <c r="E163" s="1"/>
      <c r="F163" s="21"/>
      <c r="G163" s="56"/>
      <c r="H163" s="35"/>
      <c r="I163" s="1" t="s">
        <v>277</v>
      </c>
      <c r="J163" s="32"/>
      <c r="K163" s="33"/>
      <c r="L163" s="57"/>
      <c r="M163" s="49"/>
      <c r="N163" s="21"/>
      <c r="O163" s="56"/>
      <c r="P163" s="35"/>
      <c r="Q163" s="1" t="s">
        <v>277</v>
      </c>
      <c r="R163" s="32"/>
      <c r="S163" s="33"/>
      <c r="T163" s="29"/>
      <c r="U163" s="43"/>
      <c r="V163" s="21"/>
      <c r="W163" s="56"/>
      <c r="X163" s="35"/>
      <c r="Y163" s="1" t="s">
        <v>277</v>
      </c>
      <c r="Z163" s="69"/>
      <c r="AA163" s="66"/>
      <c r="AB163" s="8"/>
      <c r="AC163" s="8"/>
      <c r="AD163" s="4"/>
      <c r="AE163" s="39"/>
      <c r="AF163" s="1"/>
      <c r="AG163" s="33"/>
      <c r="AH163" s="67"/>
      <c r="AI163" s="67"/>
      <c r="AJ163" s="21"/>
      <c r="AK163" s="56"/>
      <c r="AL163" s="41"/>
      <c r="AM163" s="33"/>
      <c r="AN163" s="67"/>
      <c r="AO163" s="67"/>
      <c r="AP163" s="21"/>
      <c r="AQ163" s="56"/>
      <c r="AR163" s="41"/>
      <c r="AS163" s="41">
        <v>0.0</v>
      </c>
      <c r="AT163" s="54"/>
      <c r="AU163" s="44">
        <f t="shared" si="1"/>
        <v>0</v>
      </c>
      <c r="AV163" s="44">
        <f t="shared" si="2"/>
        <v>0</v>
      </c>
      <c r="AW163" s="19">
        <f t="shared" si="3"/>
        <v>0</v>
      </c>
      <c r="AX163" s="41"/>
      <c r="AY163" s="54"/>
      <c r="AZ163" s="44">
        <f t="shared" si="4"/>
        <v>0</v>
      </c>
      <c r="BA163" s="44">
        <f t="shared" si="5"/>
        <v>0</v>
      </c>
      <c r="BB163" s="19">
        <f t="shared" si="6"/>
        <v>0</v>
      </c>
      <c r="BC163" s="43"/>
      <c r="BD163" s="47">
        <f t="shared" si="7"/>
        <v>0</v>
      </c>
      <c r="BE163" s="1">
        <f t="shared" si="8"/>
        <v>0</v>
      </c>
      <c r="BF163" s="1" t="s">
        <v>277</v>
      </c>
      <c r="BG163" s="17"/>
      <c r="BH163">
        <f t="shared" si="9"/>
        <v>0</v>
      </c>
      <c r="BI163" s="68"/>
      <c r="BJ163" s="49">
        <f t="shared" si="10"/>
        <v>0</v>
      </c>
      <c r="BK163" s="51">
        <f t="shared" si="11"/>
        <v>0</v>
      </c>
      <c r="BL163" s="53">
        <f t="shared" si="12"/>
        <v>0</v>
      </c>
      <c r="BM163" s="54">
        <f t="shared" si="13"/>
        <v>0</v>
      </c>
      <c r="BN163" s="55">
        <f t="shared" si="14"/>
        <v>0</v>
      </c>
      <c r="BO163" s="17">
        <f t="shared" si="15"/>
        <v>0</v>
      </c>
      <c r="BQ163" s="1"/>
      <c r="BR163" s="1"/>
      <c r="BT163" s="1"/>
    </row>
    <row r="164">
      <c r="A164" s="1" t="s">
        <v>278</v>
      </c>
      <c r="B164" s="32"/>
      <c r="C164" s="33"/>
      <c r="D164" s="29"/>
      <c r="E164" s="1"/>
      <c r="F164" s="21"/>
      <c r="G164" s="56"/>
      <c r="H164" s="35"/>
      <c r="I164" s="1" t="s">
        <v>278</v>
      </c>
      <c r="J164" s="32"/>
      <c r="K164" s="33"/>
      <c r="L164" s="57"/>
      <c r="M164" s="43"/>
      <c r="N164" s="21"/>
      <c r="O164" s="56"/>
      <c r="P164" s="35"/>
      <c r="Q164" s="1" t="s">
        <v>278</v>
      </c>
      <c r="R164" s="32"/>
      <c r="S164" s="33"/>
      <c r="T164" s="57"/>
      <c r="U164" s="43"/>
      <c r="V164" s="21"/>
      <c r="W164" s="56"/>
      <c r="X164" s="35"/>
      <c r="Y164" s="1" t="s">
        <v>278</v>
      </c>
      <c r="Z164" s="69"/>
      <c r="AA164" s="37"/>
      <c r="AB164" s="8"/>
      <c r="AC164" s="4"/>
      <c r="AD164" s="4"/>
      <c r="AE164" s="39"/>
      <c r="AF164" s="1"/>
      <c r="AG164" s="33"/>
      <c r="AH164" s="67"/>
      <c r="AI164" s="67"/>
      <c r="AJ164" s="21"/>
      <c r="AK164" s="56"/>
      <c r="AL164" s="41"/>
      <c r="AM164" s="33"/>
      <c r="AN164" s="67"/>
      <c r="AO164" s="67"/>
      <c r="AP164" s="21"/>
      <c r="AQ164" s="56"/>
      <c r="AR164" s="41"/>
      <c r="AS164" s="41">
        <v>0.0</v>
      </c>
      <c r="AT164" s="54"/>
      <c r="AU164" s="44">
        <f t="shared" si="1"/>
        <v>0</v>
      </c>
      <c r="AV164" s="44">
        <f t="shared" si="2"/>
        <v>0</v>
      </c>
      <c r="AW164" s="19">
        <f t="shared" si="3"/>
        <v>0</v>
      </c>
      <c r="AX164" s="41"/>
      <c r="AY164" s="54"/>
      <c r="AZ164" s="44">
        <f t="shared" si="4"/>
        <v>0</v>
      </c>
      <c r="BA164" s="44">
        <f t="shared" si="5"/>
        <v>0</v>
      </c>
      <c r="BB164" s="19">
        <f t="shared" si="6"/>
        <v>0</v>
      </c>
      <c r="BC164" s="43"/>
      <c r="BD164" s="47">
        <f t="shared" si="7"/>
        <v>0</v>
      </c>
      <c r="BE164" s="1">
        <f t="shared" si="8"/>
        <v>0</v>
      </c>
      <c r="BF164" s="1" t="s">
        <v>278</v>
      </c>
      <c r="BG164" s="17"/>
      <c r="BH164">
        <f t="shared" si="9"/>
        <v>0</v>
      </c>
      <c r="BI164" s="79"/>
      <c r="BJ164" s="49">
        <f t="shared" si="10"/>
        <v>0</v>
      </c>
      <c r="BK164" s="51">
        <f t="shared" si="11"/>
        <v>0</v>
      </c>
      <c r="BL164" s="53">
        <f t="shared" si="12"/>
        <v>0</v>
      </c>
      <c r="BM164" s="54">
        <f t="shared" si="13"/>
        <v>0</v>
      </c>
      <c r="BN164" s="55">
        <f t="shared" si="14"/>
        <v>0</v>
      </c>
      <c r="BO164" s="17">
        <f t="shared" si="15"/>
        <v>0</v>
      </c>
      <c r="BQ164" s="1"/>
      <c r="BR164" s="1"/>
      <c r="BT164" s="1"/>
    </row>
    <row r="165">
      <c r="A165" s="1" t="s">
        <v>279</v>
      </c>
      <c r="B165" s="32">
        <v>16.0</v>
      </c>
      <c r="C165" s="33">
        <v>24.0</v>
      </c>
      <c r="D165" s="29"/>
      <c r="E165" s="1"/>
      <c r="F165" s="21"/>
      <c r="G165" s="56">
        <v>20.0</v>
      </c>
      <c r="H165" s="35">
        <v>20.0</v>
      </c>
      <c r="I165" s="1" t="s">
        <v>279</v>
      </c>
      <c r="J165" s="32">
        <v>9.0</v>
      </c>
      <c r="K165" s="33">
        <v>16.0</v>
      </c>
      <c r="N165" s="21"/>
      <c r="O165" s="56">
        <v>10.0</v>
      </c>
      <c r="P165" s="35">
        <v>10.0</v>
      </c>
      <c r="Q165" s="1" t="s">
        <v>279</v>
      </c>
      <c r="R165" s="32"/>
      <c r="S165" s="33">
        <v>24.0</v>
      </c>
      <c r="T165" s="57"/>
      <c r="U165" s="43"/>
      <c r="V165" s="21"/>
      <c r="W165" s="56">
        <v>30.0</v>
      </c>
      <c r="X165" s="35">
        <v>30.0</v>
      </c>
      <c r="Y165" s="1" t="s">
        <v>279</v>
      </c>
      <c r="Z165" s="59"/>
      <c r="AA165" s="37"/>
      <c r="AB165" s="8"/>
      <c r="AC165" s="8"/>
      <c r="AD165" s="4"/>
      <c r="AE165" s="39"/>
      <c r="AG165" s="33"/>
      <c r="AH165" s="74"/>
      <c r="AI165" s="74"/>
      <c r="AJ165" s="21"/>
      <c r="AK165" s="56"/>
      <c r="AL165" s="41"/>
      <c r="AM165" s="33"/>
      <c r="AN165" s="74"/>
      <c r="AO165" s="74"/>
      <c r="AP165" s="21"/>
      <c r="AQ165" s="56"/>
      <c r="AR165" s="41"/>
      <c r="AS165" s="41">
        <v>0.0</v>
      </c>
      <c r="AT165" s="75"/>
      <c r="AU165" s="44">
        <f t="shared" si="1"/>
        <v>0</v>
      </c>
      <c r="AV165" s="44">
        <f t="shared" si="2"/>
        <v>0</v>
      </c>
      <c r="AW165" s="19">
        <f t="shared" si="3"/>
        <v>0</v>
      </c>
      <c r="AX165" s="41"/>
      <c r="AY165" s="75"/>
      <c r="AZ165" s="44">
        <f t="shared" si="4"/>
        <v>0</v>
      </c>
      <c r="BA165" s="44">
        <f t="shared" si="5"/>
        <v>0</v>
      </c>
      <c r="BB165" s="19">
        <f t="shared" si="6"/>
        <v>0</v>
      </c>
      <c r="BC165" s="43"/>
      <c r="BD165" s="47">
        <f t="shared" si="7"/>
        <v>0</v>
      </c>
      <c r="BE165" s="1">
        <f t="shared" si="8"/>
        <v>0</v>
      </c>
      <c r="BF165" s="1" t="s">
        <v>279</v>
      </c>
      <c r="BG165" s="75">
        <v>60.0</v>
      </c>
      <c r="BH165">
        <f t="shared" si="9"/>
        <v>-4</v>
      </c>
      <c r="BI165" s="6"/>
      <c r="BJ165" s="49">
        <f t="shared" si="10"/>
        <v>60</v>
      </c>
      <c r="BK165" s="51">
        <f t="shared" si="11"/>
        <v>0</v>
      </c>
      <c r="BL165" s="53">
        <f t="shared" si="12"/>
        <v>0</v>
      </c>
      <c r="BM165" s="54">
        <f t="shared" si="13"/>
        <v>64</v>
      </c>
      <c r="BN165" s="55">
        <f t="shared" si="14"/>
        <v>64</v>
      </c>
      <c r="BO165" s="17">
        <f t="shared" si="15"/>
        <v>0</v>
      </c>
      <c r="BP165" s="1" t="s">
        <v>280</v>
      </c>
    </row>
    <row r="166">
      <c r="A166" s="1" t="s">
        <v>281</v>
      </c>
      <c r="B166" s="61"/>
      <c r="C166" s="33"/>
      <c r="D166" s="29"/>
      <c r="E166" s="1"/>
      <c r="F166" s="21"/>
      <c r="G166" s="56"/>
      <c r="H166" s="7"/>
      <c r="I166" s="1" t="s">
        <v>281</v>
      </c>
      <c r="J166" s="32"/>
      <c r="K166" s="33"/>
      <c r="N166" s="21"/>
      <c r="O166" s="56"/>
      <c r="P166" s="7"/>
      <c r="Q166" s="1" t="s">
        <v>281</v>
      </c>
      <c r="R166" s="32"/>
      <c r="S166" s="33"/>
      <c r="U166" s="1"/>
      <c r="V166" s="21"/>
      <c r="W166" s="56"/>
      <c r="X166" s="7"/>
      <c r="Y166" s="1" t="s">
        <v>281</v>
      </c>
      <c r="Z166" s="59"/>
      <c r="AA166" s="37"/>
      <c r="AB166" s="8"/>
      <c r="AC166" s="8"/>
      <c r="AD166" s="4"/>
      <c r="AE166" s="39"/>
      <c r="AG166" s="33"/>
      <c r="AH166" s="74"/>
      <c r="AI166" s="74"/>
      <c r="AJ166" s="21"/>
      <c r="AK166" s="56"/>
      <c r="AL166" s="41"/>
      <c r="AM166" s="33"/>
      <c r="AN166" s="74"/>
      <c r="AO166" s="74"/>
      <c r="AP166" s="21"/>
      <c r="AQ166" s="56"/>
      <c r="AR166" s="41"/>
      <c r="AS166" s="41">
        <v>0.0</v>
      </c>
      <c r="AT166" s="75"/>
      <c r="AU166" s="44">
        <f t="shared" si="1"/>
        <v>0</v>
      </c>
      <c r="AV166" s="44">
        <f t="shared" si="2"/>
        <v>0</v>
      </c>
      <c r="AW166" s="19">
        <f t="shared" si="3"/>
        <v>0</v>
      </c>
      <c r="AX166" s="41"/>
      <c r="AY166" s="75"/>
      <c r="AZ166" s="44">
        <f t="shared" si="4"/>
        <v>0</v>
      </c>
      <c r="BA166" s="44">
        <f t="shared" si="5"/>
        <v>0</v>
      </c>
      <c r="BB166" s="19">
        <f t="shared" si="6"/>
        <v>0</v>
      </c>
      <c r="BC166" s="43"/>
      <c r="BD166" s="47">
        <f t="shared" si="7"/>
        <v>0</v>
      </c>
      <c r="BE166" s="1">
        <f t="shared" si="8"/>
        <v>0</v>
      </c>
      <c r="BF166" s="1" t="s">
        <v>281</v>
      </c>
      <c r="BG166" s="76"/>
      <c r="BH166">
        <f t="shared" si="9"/>
        <v>0</v>
      </c>
      <c r="BI166" s="6"/>
      <c r="BJ166" s="49">
        <f t="shared" si="10"/>
        <v>0</v>
      </c>
      <c r="BK166" s="51">
        <f t="shared" si="11"/>
        <v>0</v>
      </c>
      <c r="BL166" s="53">
        <f t="shared" si="12"/>
        <v>0</v>
      </c>
      <c r="BM166" s="54">
        <f t="shared" si="13"/>
        <v>0</v>
      </c>
      <c r="BN166" s="55">
        <f t="shared" si="14"/>
        <v>0</v>
      </c>
      <c r="BO166" s="17">
        <f t="shared" si="15"/>
        <v>0</v>
      </c>
    </row>
    <row r="167">
      <c r="A167" s="1" t="s">
        <v>282</v>
      </c>
      <c r="B167" s="32"/>
      <c r="C167" s="33">
        <v>48.0</v>
      </c>
      <c r="D167" s="29"/>
      <c r="E167" s="1"/>
      <c r="F167" s="21"/>
      <c r="G167" s="56"/>
      <c r="H167" s="7"/>
      <c r="I167" s="1" t="s">
        <v>282</v>
      </c>
      <c r="J167" s="32"/>
      <c r="K167" s="33"/>
      <c r="N167" s="21"/>
      <c r="O167" s="56"/>
      <c r="P167" s="7"/>
      <c r="Q167" s="1" t="s">
        <v>282</v>
      </c>
      <c r="R167" s="32"/>
      <c r="S167" s="33">
        <v>18.0</v>
      </c>
      <c r="V167" s="21"/>
      <c r="W167" s="56"/>
      <c r="X167" s="7"/>
      <c r="Y167" s="1" t="s">
        <v>282</v>
      </c>
      <c r="Z167" s="69"/>
      <c r="AA167" s="37"/>
      <c r="AB167" s="8"/>
      <c r="AC167" s="8"/>
      <c r="AD167" s="4"/>
      <c r="AE167" s="39"/>
      <c r="AG167" s="33"/>
      <c r="AH167" s="74"/>
      <c r="AI167" s="74"/>
      <c r="AJ167" s="21"/>
      <c r="AK167" s="56"/>
      <c r="AL167" s="41"/>
      <c r="AM167" s="33"/>
      <c r="AN167" s="74"/>
      <c r="AO167" s="74"/>
      <c r="AP167" s="21"/>
      <c r="AQ167" s="56"/>
      <c r="AR167" s="41"/>
      <c r="AS167" s="41">
        <v>0.0</v>
      </c>
      <c r="AT167" s="75"/>
      <c r="AU167" s="44">
        <f t="shared" si="1"/>
        <v>0</v>
      </c>
      <c r="AV167" s="44">
        <f t="shared" si="2"/>
        <v>0</v>
      </c>
      <c r="AW167" s="19">
        <f t="shared" si="3"/>
        <v>0</v>
      </c>
      <c r="AX167" s="41"/>
      <c r="AY167" s="75"/>
      <c r="AZ167" s="44">
        <f t="shared" si="4"/>
        <v>0</v>
      </c>
      <c r="BA167" s="44">
        <f t="shared" si="5"/>
        <v>0</v>
      </c>
      <c r="BB167" s="19">
        <f t="shared" si="6"/>
        <v>0</v>
      </c>
      <c r="BC167" s="43"/>
      <c r="BD167" s="47">
        <f t="shared" si="7"/>
        <v>0</v>
      </c>
      <c r="BE167" s="1">
        <f t="shared" si="8"/>
        <v>0</v>
      </c>
      <c r="BF167" s="1" t="s">
        <v>282</v>
      </c>
      <c r="BG167" s="76"/>
      <c r="BH167">
        <f t="shared" si="9"/>
        <v>-66</v>
      </c>
      <c r="BI167" s="6"/>
      <c r="BJ167" s="49">
        <f t="shared" si="10"/>
        <v>0</v>
      </c>
      <c r="BK167" s="51">
        <f t="shared" si="11"/>
        <v>0</v>
      </c>
      <c r="BL167" s="53">
        <f t="shared" si="12"/>
        <v>0</v>
      </c>
      <c r="BM167" s="54">
        <f t="shared" si="13"/>
        <v>66</v>
      </c>
      <c r="BN167" s="55">
        <f t="shared" si="14"/>
        <v>66</v>
      </c>
      <c r="BO167" s="17">
        <f t="shared" si="15"/>
        <v>0</v>
      </c>
    </row>
    <row r="168">
      <c r="A168" s="1" t="s">
        <v>283</v>
      </c>
      <c r="B168" s="61"/>
      <c r="C168" s="33"/>
      <c r="D168" s="29"/>
      <c r="E168" s="1"/>
      <c r="F168" s="21"/>
      <c r="G168" s="56"/>
      <c r="H168" s="7"/>
      <c r="I168" s="1" t="s">
        <v>283</v>
      </c>
      <c r="J168" s="32"/>
      <c r="K168" s="33"/>
      <c r="N168" s="21"/>
      <c r="O168" s="56"/>
      <c r="P168" s="7"/>
      <c r="Q168" s="1" t="s">
        <v>283</v>
      </c>
      <c r="R168" s="32"/>
      <c r="S168" s="33">
        <v>24.0</v>
      </c>
      <c r="U168" s="1"/>
      <c r="V168" s="21"/>
      <c r="W168" s="56"/>
      <c r="X168" s="35"/>
      <c r="Y168" s="1" t="s">
        <v>283</v>
      </c>
      <c r="Z168" s="59"/>
      <c r="AA168" s="37"/>
      <c r="AB168" s="8"/>
      <c r="AC168" s="8"/>
      <c r="AD168" s="4"/>
      <c r="AE168" s="39"/>
      <c r="AG168" s="33"/>
      <c r="AH168" s="74"/>
      <c r="AI168" s="74"/>
      <c r="AJ168" s="21"/>
      <c r="AK168" s="56"/>
      <c r="AL168" s="41"/>
      <c r="AM168" s="33"/>
      <c r="AN168" s="74"/>
      <c r="AO168" s="74"/>
      <c r="AP168" s="21"/>
      <c r="AQ168" s="56"/>
      <c r="AR168" s="41"/>
      <c r="AS168" s="41">
        <v>0.0</v>
      </c>
      <c r="AT168" s="75"/>
      <c r="AU168" s="44">
        <f t="shared" si="1"/>
        <v>0</v>
      </c>
      <c r="AV168" s="44">
        <f t="shared" si="2"/>
        <v>0</v>
      </c>
      <c r="AW168" s="19">
        <f t="shared" si="3"/>
        <v>0</v>
      </c>
      <c r="AX168" s="41"/>
      <c r="AY168" s="75"/>
      <c r="AZ168" s="44">
        <f t="shared" si="4"/>
        <v>0</v>
      </c>
      <c r="BA168" s="44">
        <f t="shared" si="5"/>
        <v>0</v>
      </c>
      <c r="BB168" s="19">
        <f t="shared" si="6"/>
        <v>0</v>
      </c>
      <c r="BC168" s="43"/>
      <c r="BD168" s="47">
        <f t="shared" si="7"/>
        <v>0</v>
      </c>
      <c r="BE168" s="1">
        <f t="shared" si="8"/>
        <v>0</v>
      </c>
      <c r="BF168" s="1" t="s">
        <v>283</v>
      </c>
      <c r="BG168" s="76"/>
      <c r="BH168">
        <f t="shared" si="9"/>
        <v>-24</v>
      </c>
      <c r="BI168" s="6"/>
      <c r="BJ168" s="49">
        <f t="shared" si="10"/>
        <v>0</v>
      </c>
      <c r="BK168" s="51">
        <f t="shared" si="11"/>
        <v>0</v>
      </c>
      <c r="BL168" s="53">
        <f t="shared" si="12"/>
        <v>0</v>
      </c>
      <c r="BM168" s="54">
        <f t="shared" si="13"/>
        <v>24</v>
      </c>
      <c r="BN168" s="55">
        <f t="shared" si="14"/>
        <v>24</v>
      </c>
      <c r="BO168" s="17">
        <f t="shared" si="15"/>
        <v>0</v>
      </c>
    </row>
    <row r="169">
      <c r="A169" s="1" t="s">
        <v>284</v>
      </c>
      <c r="B169" s="32"/>
      <c r="C169" s="33">
        <v>48.0</v>
      </c>
      <c r="D169" s="29"/>
      <c r="E169" s="1"/>
      <c r="F169" s="21"/>
      <c r="G169" s="56"/>
      <c r="H169" s="7"/>
      <c r="I169" s="1" t="s">
        <v>284</v>
      </c>
      <c r="J169" s="32"/>
      <c r="K169" s="33"/>
      <c r="N169" s="21"/>
      <c r="O169" s="56"/>
      <c r="P169" s="7"/>
      <c r="Q169" s="1" t="s">
        <v>284</v>
      </c>
      <c r="R169" s="32"/>
      <c r="S169" s="33">
        <v>24.0</v>
      </c>
      <c r="V169" s="21"/>
      <c r="W169" s="56"/>
      <c r="X169" s="7"/>
      <c r="Y169" s="1" t="s">
        <v>284</v>
      </c>
      <c r="Z169" s="84"/>
      <c r="AA169" s="37"/>
      <c r="AB169" s="8"/>
      <c r="AC169" s="8"/>
      <c r="AD169" s="4"/>
      <c r="AE169" s="39"/>
      <c r="AG169" s="33"/>
      <c r="AH169" s="74"/>
      <c r="AI169" s="74"/>
      <c r="AJ169" s="21"/>
      <c r="AK169" s="56"/>
      <c r="AL169" s="41"/>
      <c r="AM169" s="33"/>
      <c r="AN169" s="74"/>
      <c r="AO169" s="74"/>
      <c r="AP169" s="21"/>
      <c r="AQ169" s="56"/>
      <c r="AR169" s="41"/>
      <c r="AS169" s="41">
        <v>0.0</v>
      </c>
      <c r="AT169" s="75"/>
      <c r="AU169" s="44">
        <f t="shared" si="1"/>
        <v>0</v>
      </c>
      <c r="AV169" s="44">
        <f t="shared" si="2"/>
        <v>0</v>
      </c>
      <c r="AW169" s="19">
        <f t="shared" si="3"/>
        <v>0</v>
      </c>
      <c r="AX169" s="41"/>
      <c r="AY169" s="75"/>
      <c r="AZ169" s="44">
        <f t="shared" si="4"/>
        <v>0</v>
      </c>
      <c r="BA169" s="44">
        <f t="shared" si="5"/>
        <v>0</v>
      </c>
      <c r="BB169" s="19">
        <f t="shared" si="6"/>
        <v>0</v>
      </c>
      <c r="BC169" s="43"/>
      <c r="BD169" s="47">
        <f t="shared" si="7"/>
        <v>0</v>
      </c>
      <c r="BE169" s="1">
        <f t="shared" si="8"/>
        <v>0</v>
      </c>
      <c r="BF169" s="1" t="s">
        <v>284</v>
      </c>
      <c r="BG169" s="76"/>
      <c r="BH169">
        <f t="shared" si="9"/>
        <v>-72</v>
      </c>
      <c r="BI169" s="6"/>
      <c r="BJ169" s="49">
        <f t="shared" si="10"/>
        <v>0</v>
      </c>
      <c r="BK169" s="51">
        <f t="shared" si="11"/>
        <v>0</v>
      </c>
      <c r="BL169" s="53">
        <f t="shared" si="12"/>
        <v>0</v>
      </c>
      <c r="BM169" s="54">
        <f t="shared" si="13"/>
        <v>72</v>
      </c>
      <c r="BN169" s="55">
        <f t="shared" si="14"/>
        <v>72</v>
      </c>
      <c r="BO169" s="17">
        <f t="shared" si="15"/>
        <v>0</v>
      </c>
    </row>
    <row r="170">
      <c r="A170" s="1" t="s">
        <v>285</v>
      </c>
      <c r="B170" s="61"/>
      <c r="C170" s="33"/>
      <c r="D170" s="29"/>
      <c r="E170" s="1"/>
      <c r="F170" s="21"/>
      <c r="G170" s="56"/>
      <c r="H170" s="7"/>
      <c r="I170" s="1" t="s">
        <v>285</v>
      </c>
      <c r="J170" s="32"/>
      <c r="K170" s="33"/>
      <c r="N170" s="21"/>
      <c r="O170" s="56"/>
      <c r="P170" s="7"/>
      <c r="Q170" s="1" t="s">
        <v>285</v>
      </c>
      <c r="R170" s="32"/>
      <c r="S170" s="33"/>
      <c r="V170" s="21"/>
      <c r="W170" s="56"/>
      <c r="X170" s="7"/>
      <c r="Y170" s="1" t="s">
        <v>285</v>
      </c>
      <c r="Z170" s="59"/>
      <c r="AA170" s="37"/>
      <c r="AB170" s="8"/>
      <c r="AC170" s="8"/>
      <c r="AD170" s="4"/>
      <c r="AE170" s="39"/>
      <c r="AG170" s="33"/>
      <c r="AH170" s="74"/>
      <c r="AI170" s="74"/>
      <c r="AJ170" s="21"/>
      <c r="AK170" s="56"/>
      <c r="AL170" s="41"/>
      <c r="AM170" s="33"/>
      <c r="AN170" s="74"/>
      <c r="AO170" s="74"/>
      <c r="AP170" s="21"/>
      <c r="AQ170" s="56"/>
      <c r="AR170" s="41"/>
      <c r="AS170" s="41">
        <v>0.0</v>
      </c>
      <c r="AT170" s="75"/>
      <c r="AU170" s="44">
        <f t="shared" si="1"/>
        <v>0</v>
      </c>
      <c r="AV170" s="44">
        <f t="shared" si="2"/>
        <v>0</v>
      </c>
      <c r="AW170" s="19">
        <f t="shared" si="3"/>
        <v>0</v>
      </c>
      <c r="AX170" s="41"/>
      <c r="AY170" s="75"/>
      <c r="AZ170" s="44">
        <f t="shared" si="4"/>
        <v>0</v>
      </c>
      <c r="BA170" s="44">
        <f t="shared" si="5"/>
        <v>0</v>
      </c>
      <c r="BB170" s="19">
        <f t="shared" si="6"/>
        <v>0</v>
      </c>
      <c r="BC170" s="43"/>
      <c r="BD170" s="47">
        <f t="shared" si="7"/>
        <v>0</v>
      </c>
      <c r="BE170" s="1">
        <f t="shared" si="8"/>
        <v>0</v>
      </c>
      <c r="BF170" s="1" t="s">
        <v>285</v>
      </c>
      <c r="BG170" s="76"/>
      <c r="BH170">
        <f t="shared" si="9"/>
        <v>0</v>
      </c>
      <c r="BI170" s="6"/>
      <c r="BJ170" s="49">
        <f t="shared" si="10"/>
        <v>0</v>
      </c>
      <c r="BK170" s="51">
        <f t="shared" si="11"/>
        <v>0</v>
      </c>
      <c r="BL170" s="53">
        <f t="shared" si="12"/>
        <v>0</v>
      </c>
      <c r="BM170" s="54">
        <f t="shared" si="13"/>
        <v>0</v>
      </c>
      <c r="BN170" s="55">
        <f t="shared" si="14"/>
        <v>0</v>
      </c>
      <c r="BO170" s="17">
        <f t="shared" si="15"/>
        <v>0</v>
      </c>
    </row>
    <row r="171">
      <c r="A171" s="1" t="s">
        <v>286</v>
      </c>
      <c r="B171" s="61"/>
      <c r="C171" s="33"/>
      <c r="D171" s="29"/>
      <c r="E171" s="1"/>
      <c r="F171" s="21"/>
      <c r="G171" s="56"/>
      <c r="H171" s="7"/>
      <c r="I171" s="1" t="s">
        <v>286</v>
      </c>
      <c r="J171" s="32"/>
      <c r="K171" s="33"/>
      <c r="N171" s="21"/>
      <c r="O171" s="56"/>
      <c r="P171" s="7"/>
      <c r="Q171" s="1" t="s">
        <v>286</v>
      </c>
      <c r="R171" s="32"/>
      <c r="S171" s="33"/>
      <c r="V171" s="21"/>
      <c r="W171" s="56"/>
      <c r="X171" s="7"/>
      <c r="Y171" s="1" t="s">
        <v>286</v>
      </c>
      <c r="Z171" s="59"/>
      <c r="AA171" s="37"/>
      <c r="AB171" s="8"/>
      <c r="AC171" s="8"/>
      <c r="AD171" s="4"/>
      <c r="AE171" s="39"/>
      <c r="AG171" s="33"/>
      <c r="AH171" s="74"/>
      <c r="AI171" s="74"/>
      <c r="AJ171" s="21"/>
      <c r="AK171" s="56"/>
      <c r="AL171" s="41"/>
      <c r="AM171" s="33"/>
      <c r="AN171" s="74"/>
      <c r="AO171" s="74"/>
      <c r="AP171" s="21"/>
      <c r="AQ171" s="56"/>
      <c r="AR171" s="41"/>
      <c r="AS171" s="41">
        <v>0.0</v>
      </c>
      <c r="AT171" s="75"/>
      <c r="AU171" s="44">
        <f t="shared" si="1"/>
        <v>0</v>
      </c>
      <c r="AV171" s="44">
        <f t="shared" si="2"/>
        <v>0</v>
      </c>
      <c r="AW171" s="19">
        <f t="shared" si="3"/>
        <v>0</v>
      </c>
      <c r="AX171" s="41"/>
      <c r="AY171" s="75"/>
      <c r="AZ171" s="44">
        <f t="shared" si="4"/>
        <v>0</v>
      </c>
      <c r="BA171" s="44">
        <f t="shared" si="5"/>
        <v>0</v>
      </c>
      <c r="BB171" s="19">
        <f t="shared" si="6"/>
        <v>0</v>
      </c>
      <c r="BC171" s="43"/>
      <c r="BD171" s="47">
        <f t="shared" si="7"/>
        <v>0</v>
      </c>
      <c r="BE171" s="1">
        <f t="shared" si="8"/>
        <v>0</v>
      </c>
      <c r="BF171" s="1" t="s">
        <v>286</v>
      </c>
      <c r="BG171" s="76"/>
      <c r="BH171">
        <f t="shared" si="9"/>
        <v>0</v>
      </c>
      <c r="BI171" s="6"/>
      <c r="BJ171" s="49">
        <f t="shared" si="10"/>
        <v>0</v>
      </c>
      <c r="BK171" s="51">
        <f t="shared" si="11"/>
        <v>0</v>
      </c>
      <c r="BL171" s="53">
        <f t="shared" si="12"/>
        <v>0</v>
      </c>
      <c r="BM171" s="54">
        <f t="shared" si="13"/>
        <v>0</v>
      </c>
      <c r="BN171" s="55">
        <f t="shared" si="14"/>
        <v>0</v>
      </c>
      <c r="BO171" s="17">
        <f t="shared" si="15"/>
        <v>0</v>
      </c>
    </row>
    <row r="172">
      <c r="A172" s="1" t="s">
        <v>287</v>
      </c>
      <c r="B172" s="61"/>
      <c r="C172" s="33"/>
      <c r="D172" s="29"/>
      <c r="E172" s="1"/>
      <c r="F172" s="21"/>
      <c r="G172" s="56"/>
      <c r="H172" s="35"/>
      <c r="I172" s="1" t="s">
        <v>287</v>
      </c>
      <c r="J172" s="61"/>
      <c r="K172" s="65"/>
      <c r="L172" s="57"/>
      <c r="M172" s="49"/>
      <c r="N172" s="21"/>
      <c r="O172" s="56"/>
      <c r="P172" s="35"/>
      <c r="Q172" s="1" t="s">
        <v>287</v>
      </c>
      <c r="R172" s="32"/>
      <c r="S172" s="33"/>
      <c r="U172" s="1"/>
      <c r="V172" s="21"/>
      <c r="W172" s="56"/>
      <c r="X172" s="35"/>
      <c r="Y172" s="1" t="s">
        <v>284</v>
      </c>
      <c r="Z172" s="69"/>
      <c r="AA172" s="66"/>
      <c r="AB172" s="8"/>
      <c r="AC172" s="8"/>
      <c r="AD172" s="4"/>
      <c r="AE172" s="39"/>
      <c r="AF172" s="1"/>
      <c r="AG172" s="33"/>
      <c r="AH172" s="60"/>
      <c r="AI172" s="60"/>
      <c r="AJ172" s="21"/>
      <c r="AK172" s="56"/>
      <c r="AL172" s="41"/>
      <c r="AM172" s="33"/>
      <c r="AN172" s="60"/>
      <c r="AO172" s="60"/>
      <c r="AP172" s="21"/>
      <c r="AQ172" s="56"/>
      <c r="AR172" s="41"/>
      <c r="AS172" s="41">
        <v>0.0</v>
      </c>
      <c r="AT172" s="17"/>
      <c r="AU172" s="44">
        <f t="shared" si="1"/>
        <v>0</v>
      </c>
      <c r="AV172" s="44">
        <f t="shared" si="2"/>
        <v>0</v>
      </c>
      <c r="AW172" s="19">
        <f t="shared" si="3"/>
        <v>0</v>
      </c>
      <c r="AX172" s="41"/>
      <c r="AY172" s="17"/>
      <c r="AZ172" s="44">
        <f t="shared" si="4"/>
        <v>0</v>
      </c>
      <c r="BA172" s="44">
        <f t="shared" si="5"/>
        <v>0</v>
      </c>
      <c r="BB172" s="19">
        <f t="shared" si="6"/>
        <v>0</v>
      </c>
      <c r="BC172" s="43"/>
      <c r="BD172" s="47">
        <f t="shared" si="7"/>
        <v>0</v>
      </c>
      <c r="BE172" s="1">
        <f t="shared" si="8"/>
        <v>0</v>
      </c>
      <c r="BF172" s="1" t="s">
        <v>287</v>
      </c>
      <c r="BG172" s="17"/>
      <c r="BH172">
        <f t="shared" si="9"/>
        <v>0</v>
      </c>
      <c r="BI172" s="48"/>
      <c r="BJ172" s="49">
        <f t="shared" si="10"/>
        <v>0</v>
      </c>
      <c r="BK172" s="51">
        <f t="shared" si="11"/>
        <v>0</v>
      </c>
      <c r="BL172" s="53">
        <f t="shared" si="12"/>
        <v>0</v>
      </c>
      <c r="BM172" s="54">
        <f t="shared" si="13"/>
        <v>0</v>
      </c>
      <c r="BN172" s="55">
        <f t="shared" si="14"/>
        <v>0</v>
      </c>
      <c r="BO172" s="17">
        <f t="shared" si="15"/>
        <v>0</v>
      </c>
    </row>
    <row r="173">
      <c r="A173" s="1" t="s">
        <v>288</v>
      </c>
      <c r="B173" s="32"/>
      <c r="C173" s="65"/>
      <c r="D173" s="29"/>
      <c r="E173" s="1"/>
      <c r="F173" s="21"/>
      <c r="G173" s="56"/>
      <c r="H173" s="35"/>
      <c r="I173" s="1" t="s">
        <v>288</v>
      </c>
      <c r="J173" s="32"/>
      <c r="K173" s="33"/>
      <c r="L173" s="57"/>
      <c r="M173" s="49"/>
      <c r="N173" s="21"/>
      <c r="O173" s="56"/>
      <c r="P173" s="35"/>
      <c r="Q173" s="1" t="s">
        <v>288</v>
      </c>
      <c r="R173" s="32"/>
      <c r="S173" s="33"/>
      <c r="T173" s="57"/>
      <c r="U173" s="43"/>
      <c r="V173" s="21"/>
      <c r="W173" s="56"/>
      <c r="X173" s="35"/>
      <c r="Y173" s="1" t="s">
        <v>288</v>
      </c>
      <c r="Z173" s="69"/>
      <c r="AA173" s="37"/>
      <c r="AB173" s="8"/>
      <c r="AC173" s="8"/>
      <c r="AD173" s="4"/>
      <c r="AE173" s="39"/>
      <c r="AF173" s="1"/>
      <c r="AG173" s="33"/>
      <c r="AH173" s="67"/>
      <c r="AI173" s="67"/>
      <c r="AJ173" s="21"/>
      <c r="AK173" s="56"/>
      <c r="AL173" s="41"/>
      <c r="AM173" s="33"/>
      <c r="AN173" s="67"/>
      <c r="AO173" s="67"/>
      <c r="AP173" s="21"/>
      <c r="AQ173" s="56"/>
      <c r="AR173" s="41"/>
      <c r="AS173" s="41">
        <v>0.0</v>
      </c>
      <c r="AT173" s="54"/>
      <c r="AU173" s="44">
        <f t="shared" si="1"/>
        <v>0</v>
      </c>
      <c r="AV173" s="44">
        <f t="shared" si="2"/>
        <v>0</v>
      </c>
      <c r="AW173" s="19">
        <f t="shared" si="3"/>
        <v>0</v>
      </c>
      <c r="AX173" s="41"/>
      <c r="AY173" s="54"/>
      <c r="AZ173" s="44">
        <f t="shared" si="4"/>
        <v>0</v>
      </c>
      <c r="BA173" s="44">
        <f t="shared" si="5"/>
        <v>0</v>
      </c>
      <c r="BB173" s="19">
        <f t="shared" si="6"/>
        <v>0</v>
      </c>
      <c r="BC173" s="43"/>
      <c r="BD173" s="47">
        <f t="shared" si="7"/>
        <v>0</v>
      </c>
      <c r="BE173" s="1">
        <f t="shared" si="8"/>
        <v>0</v>
      </c>
      <c r="BF173" s="1" t="s">
        <v>288</v>
      </c>
      <c r="BG173" s="54"/>
      <c r="BH173">
        <f t="shared" si="9"/>
        <v>0</v>
      </c>
      <c r="BI173" s="48"/>
      <c r="BJ173" s="49">
        <f t="shared" si="10"/>
        <v>0</v>
      </c>
      <c r="BK173" s="51">
        <f t="shared" si="11"/>
        <v>0</v>
      </c>
      <c r="BL173" s="53">
        <f t="shared" si="12"/>
        <v>0</v>
      </c>
      <c r="BM173" s="54">
        <f t="shared" si="13"/>
        <v>0</v>
      </c>
      <c r="BN173" s="55">
        <f t="shared" si="14"/>
        <v>0</v>
      </c>
      <c r="BO173" s="17">
        <f t="shared" si="15"/>
        <v>0</v>
      </c>
    </row>
    <row r="174">
      <c r="A174" s="1" t="s">
        <v>290</v>
      </c>
      <c r="B174" s="32"/>
      <c r="C174" s="65"/>
      <c r="D174" s="29"/>
      <c r="E174" s="1"/>
      <c r="F174" s="21"/>
      <c r="G174" s="56"/>
      <c r="H174" s="35"/>
      <c r="I174" s="1" t="s">
        <v>290</v>
      </c>
      <c r="J174" s="32"/>
      <c r="K174" s="33"/>
      <c r="L174" s="57"/>
      <c r="M174" s="49"/>
      <c r="N174" s="21"/>
      <c r="O174" s="56"/>
      <c r="P174" s="35"/>
      <c r="Q174" s="1" t="s">
        <v>290</v>
      </c>
      <c r="R174" s="32"/>
      <c r="S174" s="65"/>
      <c r="T174" s="57"/>
      <c r="U174" s="49"/>
      <c r="V174" s="21"/>
      <c r="W174" s="56"/>
      <c r="X174" s="35"/>
      <c r="Y174" s="1" t="s">
        <v>290</v>
      </c>
      <c r="Z174" s="59"/>
      <c r="AA174" s="66"/>
      <c r="AB174" s="8"/>
      <c r="AC174" s="8"/>
      <c r="AD174" s="4"/>
      <c r="AE174" s="39"/>
      <c r="AF174" s="1"/>
      <c r="AG174" s="33"/>
      <c r="AH174" s="67"/>
      <c r="AI174" s="67"/>
      <c r="AJ174" s="21"/>
      <c r="AK174" s="56"/>
      <c r="AL174" s="41"/>
      <c r="AM174" s="33"/>
      <c r="AN174" s="67"/>
      <c r="AO174" s="67"/>
      <c r="AP174" s="21"/>
      <c r="AQ174" s="56"/>
      <c r="AR174" s="41"/>
      <c r="AS174" s="41">
        <v>0.0</v>
      </c>
      <c r="AT174" s="54"/>
      <c r="AU174" s="44">
        <f t="shared" si="1"/>
        <v>0</v>
      </c>
      <c r="AV174" s="44">
        <f t="shared" si="2"/>
        <v>0</v>
      </c>
      <c r="AW174" s="19">
        <f t="shared" si="3"/>
        <v>0</v>
      </c>
      <c r="AX174" s="41"/>
      <c r="AY174" s="54"/>
      <c r="AZ174" s="44">
        <f t="shared" si="4"/>
        <v>0</v>
      </c>
      <c r="BA174" s="44">
        <f t="shared" si="5"/>
        <v>0</v>
      </c>
      <c r="BB174" s="19">
        <f t="shared" si="6"/>
        <v>0</v>
      </c>
      <c r="BC174" s="43"/>
      <c r="BD174" s="47">
        <f t="shared" si="7"/>
        <v>0</v>
      </c>
      <c r="BE174" s="1">
        <f t="shared" si="8"/>
        <v>0</v>
      </c>
      <c r="BF174" s="1" t="s">
        <v>290</v>
      </c>
      <c r="BG174" s="17"/>
      <c r="BH174">
        <f t="shared" si="9"/>
        <v>0</v>
      </c>
      <c r="BI174" s="48"/>
      <c r="BJ174" s="49">
        <f t="shared" si="10"/>
        <v>0</v>
      </c>
      <c r="BK174" s="51">
        <f t="shared" si="11"/>
        <v>0</v>
      </c>
      <c r="BL174" s="53">
        <f t="shared" si="12"/>
        <v>0</v>
      </c>
      <c r="BM174" s="54">
        <f t="shared" si="13"/>
        <v>0</v>
      </c>
      <c r="BN174" s="55">
        <f t="shared" si="14"/>
        <v>0</v>
      </c>
      <c r="BO174" s="17">
        <f t="shared" si="15"/>
        <v>0</v>
      </c>
    </row>
    <row r="175">
      <c r="A175" s="1" t="s">
        <v>291</v>
      </c>
      <c r="B175" s="32"/>
      <c r="C175" s="65"/>
      <c r="D175" s="29"/>
      <c r="E175" s="1"/>
      <c r="F175" s="21"/>
      <c r="G175" s="56"/>
      <c r="H175" s="35"/>
      <c r="I175" s="1" t="s">
        <v>291</v>
      </c>
      <c r="J175" s="32"/>
      <c r="K175" s="33"/>
      <c r="L175" s="29"/>
      <c r="M175" s="43"/>
      <c r="N175" s="21"/>
      <c r="O175" s="56"/>
      <c r="P175" s="35"/>
      <c r="Q175" s="1" t="s">
        <v>291</v>
      </c>
      <c r="R175" s="32"/>
      <c r="S175" s="33"/>
      <c r="T175" s="57"/>
      <c r="U175" s="49"/>
      <c r="V175" s="21"/>
      <c r="W175" s="56"/>
      <c r="X175" s="35"/>
      <c r="Y175" s="1" t="s">
        <v>291</v>
      </c>
      <c r="Z175" s="69"/>
      <c r="AA175" s="37"/>
      <c r="AB175" s="8"/>
      <c r="AC175" s="8"/>
      <c r="AD175" s="4"/>
      <c r="AE175" s="39"/>
      <c r="AF175" s="1"/>
      <c r="AG175" s="33"/>
      <c r="AH175" s="60"/>
      <c r="AI175" s="60"/>
      <c r="AJ175" s="21"/>
      <c r="AK175" s="56"/>
      <c r="AL175" s="41"/>
      <c r="AM175" s="33"/>
      <c r="AN175" s="60"/>
      <c r="AO175" s="60"/>
      <c r="AP175" s="21"/>
      <c r="AQ175" s="56"/>
      <c r="AR175" s="41"/>
      <c r="AS175" s="41">
        <v>0.0</v>
      </c>
      <c r="AT175" s="17"/>
      <c r="AU175" s="44">
        <f t="shared" si="1"/>
        <v>0</v>
      </c>
      <c r="AV175" s="44">
        <f t="shared" si="2"/>
        <v>0</v>
      </c>
      <c r="AW175" s="19">
        <f t="shared" si="3"/>
        <v>0</v>
      </c>
      <c r="AX175" s="41"/>
      <c r="AY175" s="17"/>
      <c r="AZ175" s="44">
        <f t="shared" si="4"/>
        <v>0</v>
      </c>
      <c r="BA175" s="44">
        <f t="shared" si="5"/>
        <v>0</v>
      </c>
      <c r="BB175" s="19">
        <f t="shared" si="6"/>
        <v>0</v>
      </c>
      <c r="BC175" s="43"/>
      <c r="BD175" s="47">
        <f t="shared" si="7"/>
        <v>0</v>
      </c>
      <c r="BE175" s="1">
        <f t="shared" si="8"/>
        <v>0</v>
      </c>
      <c r="BF175" s="1" t="s">
        <v>291</v>
      </c>
      <c r="BG175" s="17"/>
      <c r="BH175">
        <f t="shared" si="9"/>
        <v>0</v>
      </c>
      <c r="BI175" s="48"/>
      <c r="BJ175" s="49">
        <f t="shared" si="10"/>
        <v>0</v>
      </c>
      <c r="BK175" s="51">
        <f t="shared" si="11"/>
        <v>0</v>
      </c>
      <c r="BL175" s="53">
        <f t="shared" si="12"/>
        <v>0</v>
      </c>
      <c r="BM175" s="54">
        <f t="shared" si="13"/>
        <v>0</v>
      </c>
      <c r="BN175" s="55">
        <f t="shared" si="14"/>
        <v>0</v>
      </c>
      <c r="BO175" s="17">
        <f t="shared" si="15"/>
        <v>0</v>
      </c>
    </row>
    <row r="176">
      <c r="A176" s="1" t="s">
        <v>292</v>
      </c>
      <c r="B176" s="32"/>
      <c r="C176" s="65"/>
      <c r="D176" s="29"/>
      <c r="E176" s="1"/>
      <c r="F176" s="21"/>
      <c r="G176" s="56"/>
      <c r="H176" s="35"/>
      <c r="I176" s="1" t="s">
        <v>292</v>
      </c>
      <c r="J176" s="32"/>
      <c r="K176" s="33"/>
      <c r="L176" s="57"/>
      <c r="M176" s="49"/>
      <c r="N176" s="21"/>
      <c r="O176" s="56"/>
      <c r="P176" s="35"/>
      <c r="Q176" s="1" t="s">
        <v>292</v>
      </c>
      <c r="R176" s="32"/>
      <c r="S176" s="33"/>
      <c r="T176" s="57"/>
      <c r="U176" s="49"/>
      <c r="V176" s="21"/>
      <c r="W176" s="56"/>
      <c r="X176" s="35"/>
      <c r="Y176" s="1" t="s">
        <v>292</v>
      </c>
      <c r="Z176" s="69"/>
      <c r="AA176" s="66"/>
      <c r="AB176" s="8"/>
      <c r="AC176" s="8"/>
      <c r="AD176" s="4"/>
      <c r="AE176" s="39"/>
      <c r="AF176" s="1"/>
      <c r="AG176" s="33"/>
      <c r="AH176" s="60"/>
      <c r="AI176" s="60"/>
      <c r="AJ176" s="21"/>
      <c r="AK176" s="56"/>
      <c r="AL176" s="41"/>
      <c r="AM176" s="33"/>
      <c r="AN176" s="60"/>
      <c r="AO176" s="60"/>
      <c r="AP176" s="21"/>
      <c r="AQ176" s="56"/>
      <c r="AR176" s="41"/>
      <c r="AS176" s="41">
        <v>0.0</v>
      </c>
      <c r="AT176" s="17"/>
      <c r="AU176" s="44">
        <f t="shared" si="1"/>
        <v>0</v>
      </c>
      <c r="AV176" s="44">
        <f t="shared" si="2"/>
        <v>0</v>
      </c>
      <c r="AW176" s="19">
        <f t="shared" si="3"/>
        <v>0</v>
      </c>
      <c r="AX176" s="41"/>
      <c r="AY176" s="17"/>
      <c r="AZ176" s="44">
        <f t="shared" si="4"/>
        <v>0</v>
      </c>
      <c r="BA176" s="44">
        <f t="shared" si="5"/>
        <v>0</v>
      </c>
      <c r="BB176" s="19">
        <f t="shared" si="6"/>
        <v>0</v>
      </c>
      <c r="BC176" s="43"/>
      <c r="BD176" s="47">
        <f t="shared" si="7"/>
        <v>0</v>
      </c>
      <c r="BE176" s="1">
        <f t="shared" si="8"/>
        <v>0</v>
      </c>
      <c r="BF176" s="1" t="s">
        <v>292</v>
      </c>
      <c r="BG176" s="54"/>
      <c r="BH176">
        <f t="shared" si="9"/>
        <v>0</v>
      </c>
      <c r="BI176" s="48"/>
      <c r="BJ176" s="49">
        <f t="shared" si="10"/>
        <v>0</v>
      </c>
      <c r="BK176" s="51">
        <f t="shared" si="11"/>
        <v>0</v>
      </c>
      <c r="BL176" s="53">
        <f t="shared" si="12"/>
        <v>0</v>
      </c>
      <c r="BM176" s="54">
        <f t="shared" si="13"/>
        <v>0</v>
      </c>
      <c r="BN176" s="55">
        <f t="shared" si="14"/>
        <v>0</v>
      </c>
      <c r="BO176" s="17">
        <f t="shared" si="15"/>
        <v>0</v>
      </c>
    </row>
    <row r="177">
      <c r="A177" s="1" t="s">
        <v>293</v>
      </c>
      <c r="B177" s="61"/>
      <c r="C177" s="65"/>
      <c r="D177" s="29"/>
      <c r="E177" s="1"/>
      <c r="F177" s="21"/>
      <c r="G177" s="56"/>
      <c r="H177" s="35"/>
      <c r="I177" s="1" t="s">
        <v>293</v>
      </c>
      <c r="J177" s="32"/>
      <c r="K177" s="33"/>
      <c r="L177" s="57"/>
      <c r="M177" s="49"/>
      <c r="N177" s="21"/>
      <c r="O177" s="56"/>
      <c r="P177" s="35"/>
      <c r="Q177" s="1" t="s">
        <v>293</v>
      </c>
      <c r="R177" s="32"/>
      <c r="S177" s="33"/>
      <c r="T177" s="57"/>
      <c r="U177" s="49"/>
      <c r="V177" s="21"/>
      <c r="W177" s="56"/>
      <c r="X177" s="35"/>
      <c r="Y177" s="1" t="s">
        <v>293</v>
      </c>
      <c r="Z177" s="69"/>
      <c r="AA177" s="66"/>
      <c r="AB177" s="8"/>
      <c r="AC177" s="8"/>
      <c r="AD177" s="4"/>
      <c r="AE177" s="39"/>
      <c r="AF177" s="1"/>
      <c r="AG177" s="33"/>
      <c r="AH177" s="67"/>
      <c r="AI177" s="67"/>
      <c r="AJ177" s="21"/>
      <c r="AK177" s="56"/>
      <c r="AL177" s="41"/>
      <c r="AM177" s="33"/>
      <c r="AN177" s="67"/>
      <c r="AO177" s="67"/>
      <c r="AP177" s="21"/>
      <c r="AQ177" s="56"/>
      <c r="AR177" s="41"/>
      <c r="AS177" s="41">
        <v>0.0</v>
      </c>
      <c r="AT177" s="54"/>
      <c r="AU177" s="44">
        <f t="shared" si="1"/>
        <v>0</v>
      </c>
      <c r="AV177" s="44">
        <f t="shared" si="2"/>
        <v>0</v>
      </c>
      <c r="AW177" s="19">
        <f t="shared" si="3"/>
        <v>0</v>
      </c>
      <c r="AX177" s="41"/>
      <c r="AY177" s="54"/>
      <c r="AZ177" s="44">
        <f t="shared" si="4"/>
        <v>0</v>
      </c>
      <c r="BA177" s="44">
        <f t="shared" si="5"/>
        <v>0</v>
      </c>
      <c r="BB177" s="19">
        <f t="shared" si="6"/>
        <v>0</v>
      </c>
      <c r="BC177" s="43"/>
      <c r="BD177" s="47">
        <f t="shared" si="7"/>
        <v>0</v>
      </c>
      <c r="BE177" s="1">
        <f t="shared" si="8"/>
        <v>0</v>
      </c>
      <c r="BF177" s="1" t="s">
        <v>293</v>
      </c>
      <c r="BG177" s="54"/>
      <c r="BH177">
        <f t="shared" si="9"/>
        <v>0</v>
      </c>
      <c r="BI177" s="48"/>
      <c r="BJ177" s="49">
        <f t="shared" si="10"/>
        <v>0</v>
      </c>
      <c r="BK177" s="51">
        <f t="shared" si="11"/>
        <v>0</v>
      </c>
      <c r="BL177" s="53">
        <f t="shared" si="12"/>
        <v>0</v>
      </c>
      <c r="BM177" s="54">
        <f t="shared" si="13"/>
        <v>0</v>
      </c>
      <c r="BN177" s="55">
        <f t="shared" si="14"/>
        <v>0</v>
      </c>
      <c r="BO177" s="17">
        <f t="shared" si="15"/>
        <v>0</v>
      </c>
    </row>
    <row r="178">
      <c r="A178" s="1" t="s">
        <v>294</v>
      </c>
      <c r="B178" s="32"/>
      <c r="C178" s="33"/>
      <c r="D178" s="29"/>
      <c r="E178" s="1"/>
      <c r="F178" s="21"/>
      <c r="G178" s="56"/>
      <c r="H178" s="35"/>
      <c r="I178" s="1" t="s">
        <v>294</v>
      </c>
      <c r="J178" s="32"/>
      <c r="K178" s="33"/>
      <c r="L178" s="57"/>
      <c r="M178" s="49"/>
      <c r="N178" s="21"/>
      <c r="O178" s="56"/>
      <c r="P178" s="35"/>
      <c r="Q178" s="1" t="s">
        <v>294</v>
      </c>
      <c r="R178" s="32"/>
      <c r="S178" s="33"/>
      <c r="T178" s="57"/>
      <c r="U178" s="49"/>
      <c r="V178" s="21"/>
      <c r="W178" s="56"/>
      <c r="X178" s="35"/>
      <c r="Y178" s="1" t="s">
        <v>294</v>
      </c>
      <c r="Z178" s="59"/>
      <c r="AA178" s="37"/>
      <c r="AB178" s="8"/>
      <c r="AC178" s="8"/>
      <c r="AD178" s="4"/>
      <c r="AE178" s="39"/>
      <c r="AF178" s="1"/>
      <c r="AG178" s="33"/>
      <c r="AH178" s="67"/>
      <c r="AI178" s="67"/>
      <c r="AJ178" s="21"/>
      <c r="AK178" s="56"/>
      <c r="AL178" s="41"/>
      <c r="AM178" s="33"/>
      <c r="AN178" s="67"/>
      <c r="AO178" s="67"/>
      <c r="AP178" s="21"/>
      <c r="AQ178" s="56"/>
      <c r="AR178" s="41"/>
      <c r="AS178" s="41">
        <v>0.0</v>
      </c>
      <c r="AT178" s="54"/>
      <c r="AU178" s="44">
        <f t="shared" si="1"/>
        <v>0</v>
      </c>
      <c r="AV178" s="44">
        <f t="shared" si="2"/>
        <v>0</v>
      </c>
      <c r="AW178" s="19">
        <f t="shared" si="3"/>
        <v>0</v>
      </c>
      <c r="AX178" s="41"/>
      <c r="AY178" s="54"/>
      <c r="AZ178" s="44">
        <f t="shared" si="4"/>
        <v>0</v>
      </c>
      <c r="BA178" s="44">
        <f t="shared" si="5"/>
        <v>0</v>
      </c>
      <c r="BB178" s="19">
        <f t="shared" si="6"/>
        <v>0</v>
      </c>
      <c r="BC178" s="43"/>
      <c r="BD178" s="47">
        <f t="shared" si="7"/>
        <v>0</v>
      </c>
      <c r="BE178" s="1">
        <f t="shared" si="8"/>
        <v>0</v>
      </c>
      <c r="BF178" s="1" t="s">
        <v>294</v>
      </c>
      <c r="BG178" s="54"/>
      <c r="BH178">
        <f t="shared" si="9"/>
        <v>0</v>
      </c>
      <c r="BI178" s="48"/>
      <c r="BJ178" s="49">
        <f t="shared" si="10"/>
        <v>0</v>
      </c>
      <c r="BK178" s="51">
        <f t="shared" si="11"/>
        <v>0</v>
      </c>
      <c r="BL178" s="53">
        <f t="shared" si="12"/>
        <v>0</v>
      </c>
      <c r="BM178" s="54">
        <f t="shared" si="13"/>
        <v>0</v>
      </c>
      <c r="BN178" s="55">
        <f t="shared" si="14"/>
        <v>0</v>
      </c>
      <c r="BO178" s="17">
        <f t="shared" si="15"/>
        <v>0</v>
      </c>
    </row>
    <row r="179">
      <c r="A179" s="1" t="s">
        <v>295</v>
      </c>
      <c r="B179" s="32"/>
      <c r="C179" s="65"/>
      <c r="D179" s="29"/>
      <c r="E179" s="1"/>
      <c r="F179" s="21"/>
      <c r="G179" s="56"/>
      <c r="H179" s="35"/>
      <c r="I179" s="1" t="s">
        <v>295</v>
      </c>
      <c r="J179" s="32"/>
      <c r="K179" s="33"/>
      <c r="L179" s="57"/>
      <c r="M179" s="49"/>
      <c r="N179" s="21"/>
      <c r="O179" s="56"/>
      <c r="P179" s="35"/>
      <c r="Q179" s="1" t="s">
        <v>295</v>
      </c>
      <c r="R179" s="32"/>
      <c r="S179" s="33"/>
      <c r="T179" s="57"/>
      <c r="U179" s="49"/>
      <c r="V179" s="21"/>
      <c r="W179" s="56"/>
      <c r="X179" s="35"/>
      <c r="Y179" s="1" t="s">
        <v>295</v>
      </c>
      <c r="Z179" s="69"/>
      <c r="AA179" s="37"/>
      <c r="AB179" s="8"/>
      <c r="AC179" s="8"/>
      <c r="AD179" s="4"/>
      <c r="AE179" s="39"/>
      <c r="AF179" s="1"/>
      <c r="AG179" s="33"/>
      <c r="AH179" s="60"/>
      <c r="AI179" s="60"/>
      <c r="AJ179" s="21"/>
      <c r="AK179" s="56"/>
      <c r="AL179" s="41"/>
      <c r="AM179" s="33"/>
      <c r="AN179" s="60"/>
      <c r="AO179" s="60"/>
      <c r="AP179" s="21"/>
      <c r="AQ179" s="56"/>
      <c r="AR179" s="41"/>
      <c r="AS179" s="41">
        <v>0.0</v>
      </c>
      <c r="AT179" s="17"/>
      <c r="AU179" s="44">
        <f t="shared" si="1"/>
        <v>0</v>
      </c>
      <c r="AV179" s="44">
        <f t="shared" si="2"/>
        <v>0</v>
      </c>
      <c r="AW179" s="19">
        <f t="shared" si="3"/>
        <v>0</v>
      </c>
      <c r="AX179" s="41"/>
      <c r="AY179" s="17"/>
      <c r="AZ179" s="44">
        <f t="shared" si="4"/>
        <v>0</v>
      </c>
      <c r="BA179" s="44">
        <f t="shared" si="5"/>
        <v>0</v>
      </c>
      <c r="BB179" s="19">
        <f t="shared" si="6"/>
        <v>0</v>
      </c>
      <c r="BC179" s="43"/>
      <c r="BD179" s="47">
        <f t="shared" si="7"/>
        <v>0</v>
      </c>
      <c r="BE179" s="1">
        <f t="shared" si="8"/>
        <v>0</v>
      </c>
      <c r="BF179" s="1" t="s">
        <v>295</v>
      </c>
      <c r="BG179" s="54"/>
      <c r="BH179">
        <f t="shared" si="9"/>
        <v>0</v>
      </c>
      <c r="BI179" s="48"/>
      <c r="BJ179" s="49">
        <f t="shared" si="10"/>
        <v>0</v>
      </c>
      <c r="BK179" s="51">
        <f t="shared" si="11"/>
        <v>0</v>
      </c>
      <c r="BL179" s="53">
        <f t="shared" si="12"/>
        <v>0</v>
      </c>
      <c r="BM179" s="54">
        <f t="shared" si="13"/>
        <v>0</v>
      </c>
      <c r="BN179" s="55">
        <f t="shared" si="14"/>
        <v>0</v>
      </c>
      <c r="BO179" s="17">
        <f t="shared" si="15"/>
        <v>0</v>
      </c>
    </row>
    <row r="180">
      <c r="A180" s="1" t="s">
        <v>296</v>
      </c>
      <c r="B180" s="61"/>
      <c r="C180" s="65"/>
      <c r="D180" s="29"/>
      <c r="E180" s="1"/>
      <c r="F180" s="21"/>
      <c r="G180" s="56"/>
      <c r="H180" s="35"/>
      <c r="I180" s="1" t="s">
        <v>296</v>
      </c>
      <c r="J180" s="61"/>
      <c r="K180" s="33"/>
      <c r="L180" s="57"/>
      <c r="M180" s="49"/>
      <c r="N180" s="21"/>
      <c r="O180" s="56"/>
      <c r="P180" s="35"/>
      <c r="Q180" s="1" t="s">
        <v>296</v>
      </c>
      <c r="R180" s="32"/>
      <c r="S180" s="33"/>
      <c r="T180" s="57"/>
      <c r="U180" s="49"/>
      <c r="V180" s="21"/>
      <c r="W180" s="56"/>
      <c r="X180" s="35"/>
      <c r="Y180" s="1" t="s">
        <v>296</v>
      </c>
      <c r="Z180" s="69"/>
      <c r="AA180" s="66"/>
      <c r="AB180" s="8"/>
      <c r="AC180" s="8"/>
      <c r="AD180" s="4"/>
      <c r="AE180" s="39"/>
      <c r="AF180" s="1"/>
      <c r="AG180" s="33"/>
      <c r="AH180" s="67"/>
      <c r="AI180" s="67"/>
      <c r="AJ180" s="21"/>
      <c r="AK180" s="56"/>
      <c r="AL180" s="41"/>
      <c r="AM180" s="33"/>
      <c r="AN180" s="67"/>
      <c r="AO180" s="67"/>
      <c r="AP180" s="21"/>
      <c r="AQ180" s="56"/>
      <c r="AR180" s="41"/>
      <c r="AS180" s="41">
        <v>0.0</v>
      </c>
      <c r="AT180" s="54"/>
      <c r="AU180" s="44">
        <f t="shared" si="1"/>
        <v>0</v>
      </c>
      <c r="AV180" s="44">
        <f t="shared" si="2"/>
        <v>0</v>
      </c>
      <c r="AW180" s="19">
        <f t="shared" si="3"/>
        <v>0</v>
      </c>
      <c r="AX180" s="41"/>
      <c r="AY180" s="54"/>
      <c r="AZ180" s="44">
        <f t="shared" si="4"/>
        <v>0</v>
      </c>
      <c r="BA180" s="44">
        <f t="shared" si="5"/>
        <v>0</v>
      </c>
      <c r="BB180" s="19">
        <f t="shared" si="6"/>
        <v>0</v>
      </c>
      <c r="BC180" s="43"/>
      <c r="BD180" s="47">
        <f t="shared" si="7"/>
        <v>0</v>
      </c>
      <c r="BE180" s="1">
        <f t="shared" si="8"/>
        <v>0</v>
      </c>
      <c r="BF180" s="1" t="s">
        <v>296</v>
      </c>
      <c r="BG180" s="54"/>
      <c r="BH180">
        <f t="shared" si="9"/>
        <v>0</v>
      </c>
      <c r="BI180" s="48"/>
      <c r="BJ180" s="49">
        <f t="shared" si="10"/>
        <v>0</v>
      </c>
      <c r="BK180" s="51">
        <f t="shared" si="11"/>
        <v>0</v>
      </c>
      <c r="BL180" s="53">
        <f t="shared" si="12"/>
        <v>0</v>
      </c>
      <c r="BM180" s="54">
        <f t="shared" si="13"/>
        <v>0</v>
      </c>
      <c r="BN180" s="55">
        <f t="shared" si="14"/>
        <v>0</v>
      </c>
      <c r="BO180" s="17">
        <f t="shared" si="15"/>
        <v>0</v>
      </c>
    </row>
    <row r="181">
      <c r="A181" s="1" t="s">
        <v>297</v>
      </c>
      <c r="B181" s="61"/>
      <c r="C181" s="65"/>
      <c r="D181" s="29"/>
      <c r="E181" s="1"/>
      <c r="F181" s="21"/>
      <c r="G181" s="56"/>
      <c r="H181" s="35"/>
      <c r="I181" s="1" t="s">
        <v>297</v>
      </c>
      <c r="J181" s="61"/>
      <c r="K181" s="33"/>
      <c r="L181" s="57"/>
      <c r="M181" s="49"/>
      <c r="N181" s="21"/>
      <c r="O181" s="56"/>
      <c r="P181" s="35"/>
      <c r="Q181" s="1" t="s">
        <v>297</v>
      </c>
      <c r="R181" s="32"/>
      <c r="S181" s="33"/>
      <c r="T181" s="57"/>
      <c r="U181" s="49"/>
      <c r="V181" s="21"/>
      <c r="W181" s="56"/>
      <c r="X181" s="35"/>
      <c r="Y181" s="1" t="s">
        <v>297</v>
      </c>
      <c r="Z181" s="69"/>
      <c r="AA181" s="66"/>
      <c r="AB181" s="8"/>
      <c r="AC181" s="8"/>
      <c r="AD181" s="4"/>
      <c r="AE181" s="39"/>
      <c r="AF181" s="1"/>
      <c r="AG181" s="33"/>
      <c r="AH181" s="67"/>
      <c r="AI181" s="67"/>
      <c r="AJ181" s="21"/>
      <c r="AK181" s="56"/>
      <c r="AL181" s="41"/>
      <c r="AM181" s="33"/>
      <c r="AN181" s="67"/>
      <c r="AO181" s="67"/>
      <c r="AP181" s="21"/>
      <c r="AQ181" s="56"/>
      <c r="AR181" s="41"/>
      <c r="AS181" s="41">
        <v>0.0</v>
      </c>
      <c r="AT181" s="54"/>
      <c r="AU181" s="44">
        <f t="shared" si="1"/>
        <v>0</v>
      </c>
      <c r="AV181" s="44">
        <f t="shared" si="2"/>
        <v>0</v>
      </c>
      <c r="AW181" s="19">
        <f t="shared" si="3"/>
        <v>0</v>
      </c>
      <c r="AX181" s="41"/>
      <c r="AY181" s="54"/>
      <c r="AZ181" s="44">
        <f t="shared" si="4"/>
        <v>0</v>
      </c>
      <c r="BA181" s="44">
        <f t="shared" si="5"/>
        <v>0</v>
      </c>
      <c r="BB181" s="19">
        <f t="shared" si="6"/>
        <v>0</v>
      </c>
      <c r="BC181" s="43"/>
      <c r="BD181" s="47">
        <f t="shared" si="7"/>
        <v>0</v>
      </c>
      <c r="BE181" s="1">
        <f t="shared" si="8"/>
        <v>0</v>
      </c>
      <c r="BF181" s="1" t="s">
        <v>297</v>
      </c>
      <c r="BG181" s="54"/>
      <c r="BH181">
        <f t="shared" si="9"/>
        <v>0</v>
      </c>
      <c r="BI181" s="48"/>
      <c r="BJ181" s="49">
        <f t="shared" si="10"/>
        <v>0</v>
      </c>
      <c r="BK181" s="51">
        <f t="shared" si="11"/>
        <v>0</v>
      </c>
      <c r="BL181" s="53">
        <f t="shared" si="12"/>
        <v>0</v>
      </c>
      <c r="BM181" s="54">
        <f t="shared" si="13"/>
        <v>0</v>
      </c>
      <c r="BN181" s="55">
        <f t="shared" si="14"/>
        <v>0</v>
      </c>
      <c r="BO181" s="17">
        <f t="shared" si="15"/>
        <v>0</v>
      </c>
    </row>
    <row r="182">
      <c r="A182" s="1" t="s">
        <v>298</v>
      </c>
      <c r="B182" s="61"/>
      <c r="C182" s="33"/>
      <c r="D182" s="29"/>
      <c r="E182" s="1"/>
      <c r="F182" s="21"/>
      <c r="G182" s="56"/>
      <c r="H182" s="35"/>
      <c r="I182" s="1" t="s">
        <v>298</v>
      </c>
      <c r="J182" s="32"/>
      <c r="K182" s="33"/>
      <c r="L182" s="57"/>
      <c r="M182" s="49"/>
      <c r="N182" s="21"/>
      <c r="O182" s="56"/>
      <c r="P182" s="35"/>
      <c r="Q182" s="1" t="s">
        <v>298</v>
      </c>
      <c r="R182" s="32"/>
      <c r="S182" s="33">
        <v>6.0</v>
      </c>
      <c r="T182" s="57"/>
      <c r="U182" s="49"/>
      <c r="V182" s="21"/>
      <c r="W182" s="56"/>
      <c r="X182" s="35"/>
      <c r="Y182" s="1" t="s">
        <v>298</v>
      </c>
      <c r="Z182" s="59"/>
      <c r="AA182" s="66"/>
      <c r="AB182" s="8"/>
      <c r="AC182" s="8"/>
      <c r="AD182" s="4"/>
      <c r="AE182" s="39"/>
      <c r="AF182" s="1"/>
      <c r="AG182" s="33"/>
      <c r="AH182" s="67"/>
      <c r="AI182" s="67"/>
      <c r="AJ182" s="21"/>
      <c r="AK182" s="56"/>
      <c r="AL182" s="41"/>
      <c r="AM182" s="33"/>
      <c r="AN182" s="67"/>
      <c r="AO182" s="67"/>
      <c r="AP182" s="21"/>
      <c r="AQ182" s="56"/>
      <c r="AR182" s="41"/>
      <c r="AS182" s="41">
        <v>0.0</v>
      </c>
      <c r="AT182" s="54"/>
      <c r="AU182" s="44">
        <f t="shared" si="1"/>
        <v>0</v>
      </c>
      <c r="AV182" s="44">
        <f t="shared" si="2"/>
        <v>0</v>
      </c>
      <c r="AW182" s="19">
        <f t="shared" si="3"/>
        <v>0</v>
      </c>
      <c r="AX182" s="41"/>
      <c r="AY182" s="54"/>
      <c r="AZ182" s="44">
        <f t="shared" si="4"/>
        <v>0</v>
      </c>
      <c r="BA182" s="44">
        <f t="shared" si="5"/>
        <v>0</v>
      </c>
      <c r="BB182" s="19">
        <f t="shared" si="6"/>
        <v>0</v>
      </c>
      <c r="BC182" s="43"/>
      <c r="BD182" s="47">
        <f t="shared" si="7"/>
        <v>0</v>
      </c>
      <c r="BE182" s="1">
        <f t="shared" si="8"/>
        <v>0</v>
      </c>
      <c r="BF182" s="1" t="s">
        <v>298</v>
      </c>
      <c r="BG182" s="54"/>
      <c r="BH182">
        <f t="shared" si="9"/>
        <v>-6</v>
      </c>
      <c r="BI182" s="48"/>
      <c r="BJ182" s="49">
        <f t="shared" si="10"/>
        <v>0</v>
      </c>
      <c r="BK182" s="51">
        <f t="shared" si="11"/>
        <v>0</v>
      </c>
      <c r="BL182" s="53">
        <f t="shared" si="12"/>
        <v>0</v>
      </c>
      <c r="BM182" s="54">
        <f t="shared" si="13"/>
        <v>6</v>
      </c>
      <c r="BN182" s="55">
        <f t="shared" si="14"/>
        <v>6</v>
      </c>
      <c r="BO182" s="17">
        <f t="shared" si="15"/>
        <v>0</v>
      </c>
    </row>
    <row r="183">
      <c r="A183" s="1" t="s">
        <v>300</v>
      </c>
      <c r="B183" s="32">
        <v>19.0</v>
      </c>
      <c r="C183" s="33"/>
      <c r="D183" s="29"/>
      <c r="E183" s="1"/>
      <c r="F183" s="21"/>
      <c r="G183" s="56"/>
      <c r="H183" s="35"/>
      <c r="I183" s="1" t="s">
        <v>300</v>
      </c>
      <c r="J183" s="32">
        <v>7.0</v>
      </c>
      <c r="K183" s="33"/>
      <c r="L183" s="57"/>
      <c r="M183" s="49"/>
      <c r="N183" s="21"/>
      <c r="O183" s="56"/>
      <c r="P183" s="35"/>
      <c r="Q183" s="1" t="s">
        <v>300</v>
      </c>
      <c r="R183" s="32">
        <v>12.0</v>
      </c>
      <c r="S183" s="33"/>
      <c r="T183" s="57"/>
      <c r="U183" s="49"/>
      <c r="V183" s="21"/>
      <c r="W183" s="56"/>
      <c r="X183" s="35"/>
      <c r="Y183" s="1" t="s">
        <v>300</v>
      </c>
      <c r="Z183" s="58">
        <v>6.0</v>
      </c>
      <c r="AA183" s="38"/>
      <c r="AB183" s="8"/>
      <c r="AC183" s="8"/>
      <c r="AD183" s="40"/>
      <c r="AE183" s="39"/>
      <c r="AF183" s="1"/>
      <c r="AG183" s="33"/>
      <c r="AH183" s="60"/>
      <c r="AI183" s="60"/>
      <c r="AJ183" s="21"/>
      <c r="AK183" s="56"/>
      <c r="AL183" s="41"/>
      <c r="AM183" s="33"/>
      <c r="AN183" s="60"/>
      <c r="AO183" s="60"/>
      <c r="AP183" s="21"/>
      <c r="AQ183" s="56"/>
      <c r="AR183" s="41"/>
      <c r="AS183" s="41">
        <v>0.0</v>
      </c>
      <c r="AT183" s="17"/>
      <c r="AU183" s="44">
        <f t="shared" si="1"/>
        <v>0</v>
      </c>
      <c r="AV183" s="44">
        <f t="shared" si="2"/>
        <v>0</v>
      </c>
      <c r="AW183" s="19">
        <f t="shared" si="3"/>
        <v>0</v>
      </c>
      <c r="AX183" s="41"/>
      <c r="AY183" s="17"/>
      <c r="AZ183" s="44">
        <f t="shared" si="4"/>
        <v>0</v>
      </c>
      <c r="BA183" s="44">
        <f t="shared" si="5"/>
        <v>0</v>
      </c>
      <c r="BB183" s="19">
        <f t="shared" si="6"/>
        <v>0</v>
      </c>
      <c r="BC183" s="43"/>
      <c r="BD183" s="47">
        <f t="shared" si="7"/>
        <v>0</v>
      </c>
      <c r="BE183" s="1">
        <f t="shared" si="8"/>
        <v>0</v>
      </c>
      <c r="BF183" s="1" t="s">
        <v>300</v>
      </c>
      <c r="BG183" s="17"/>
      <c r="BH183">
        <f t="shared" si="9"/>
        <v>0</v>
      </c>
      <c r="BI183" s="48"/>
      <c r="BJ183" s="49">
        <f t="shared" si="10"/>
        <v>0</v>
      </c>
      <c r="BK183" s="51">
        <f t="shared" si="11"/>
        <v>0</v>
      </c>
      <c r="BL183" s="53">
        <f t="shared" si="12"/>
        <v>0</v>
      </c>
      <c r="BM183" s="54">
        <f t="shared" si="13"/>
        <v>0</v>
      </c>
      <c r="BN183" s="55">
        <f t="shared" si="14"/>
        <v>0</v>
      </c>
      <c r="BO183" s="17">
        <f t="shared" si="15"/>
        <v>0</v>
      </c>
      <c r="BP183" s="1"/>
      <c r="BQ183" s="1"/>
    </row>
    <row r="184">
      <c r="A184" s="1" t="s">
        <v>301</v>
      </c>
      <c r="B184" s="32">
        <v>4.0</v>
      </c>
      <c r="C184" s="33"/>
      <c r="D184" s="29"/>
      <c r="E184" s="1"/>
      <c r="F184" s="21"/>
      <c r="G184" s="56"/>
      <c r="H184" s="35"/>
      <c r="I184" s="1" t="s">
        <v>301</v>
      </c>
      <c r="J184" s="32">
        <v>2.0</v>
      </c>
      <c r="K184" s="33"/>
      <c r="L184" s="29"/>
      <c r="M184" s="43"/>
      <c r="N184" s="21"/>
      <c r="O184" s="56"/>
      <c r="P184" s="35"/>
      <c r="Q184" s="1" t="s">
        <v>301</v>
      </c>
      <c r="R184" s="32">
        <v>4.0</v>
      </c>
      <c r="S184" s="33"/>
      <c r="T184" s="57"/>
      <c r="U184" s="49"/>
      <c r="V184" s="21"/>
      <c r="W184" s="56"/>
      <c r="X184" s="35"/>
      <c r="Y184" s="1" t="s">
        <v>301</v>
      </c>
      <c r="Z184" s="58">
        <v>1.0</v>
      </c>
      <c r="AA184" s="37"/>
      <c r="AB184" s="8"/>
      <c r="AC184" s="8"/>
      <c r="AD184" s="4"/>
      <c r="AE184" s="39"/>
      <c r="AF184" s="1"/>
      <c r="AG184" s="33"/>
      <c r="AH184" s="67"/>
      <c r="AI184" s="67"/>
      <c r="AJ184" s="21"/>
      <c r="AK184" s="56"/>
      <c r="AL184" s="41"/>
      <c r="AM184" s="33"/>
      <c r="AN184" s="67"/>
      <c r="AO184" s="67"/>
      <c r="AP184" s="21"/>
      <c r="AQ184" s="56"/>
      <c r="AR184" s="41"/>
      <c r="AS184" s="41">
        <v>0.0</v>
      </c>
      <c r="AT184" s="54"/>
      <c r="AU184" s="44">
        <f t="shared" si="1"/>
        <v>0</v>
      </c>
      <c r="AV184" s="44">
        <f t="shared" si="2"/>
        <v>0</v>
      </c>
      <c r="AW184" s="19">
        <f t="shared" si="3"/>
        <v>0</v>
      </c>
      <c r="AX184" s="41"/>
      <c r="AY184" s="54"/>
      <c r="AZ184" s="44">
        <f t="shared" si="4"/>
        <v>0</v>
      </c>
      <c r="BA184" s="44">
        <f t="shared" si="5"/>
        <v>0</v>
      </c>
      <c r="BB184" s="19">
        <f t="shared" si="6"/>
        <v>0</v>
      </c>
      <c r="BC184" s="43">
        <v>10.0</v>
      </c>
      <c r="BD184" s="47">
        <f t="shared" si="7"/>
        <v>0</v>
      </c>
      <c r="BE184" s="1">
        <f t="shared" si="8"/>
        <v>10</v>
      </c>
      <c r="BF184" s="1" t="s">
        <v>301</v>
      </c>
      <c r="BG184" s="17"/>
      <c r="BH184">
        <f t="shared" si="9"/>
        <v>0</v>
      </c>
      <c r="BI184" s="48"/>
      <c r="BJ184" s="49">
        <f t="shared" si="10"/>
        <v>0</v>
      </c>
      <c r="BK184" s="51">
        <f t="shared" si="11"/>
        <v>0</v>
      </c>
      <c r="BL184" s="53">
        <f t="shared" si="12"/>
        <v>10</v>
      </c>
      <c r="BM184" s="54">
        <f t="shared" si="13"/>
        <v>0</v>
      </c>
      <c r="BN184" s="55">
        <f t="shared" si="14"/>
        <v>0</v>
      </c>
      <c r="BO184" s="17">
        <f t="shared" si="15"/>
        <v>10</v>
      </c>
      <c r="BP184" s="1"/>
    </row>
    <row r="185">
      <c r="A185" s="1" t="s">
        <v>303</v>
      </c>
      <c r="B185" s="32"/>
      <c r="C185" s="33">
        <v>8.0</v>
      </c>
      <c r="D185" s="29"/>
      <c r="E185" s="1"/>
      <c r="F185" s="21"/>
      <c r="G185" s="56"/>
      <c r="H185" s="35"/>
      <c r="I185" s="1" t="s">
        <v>303</v>
      </c>
      <c r="J185" s="32"/>
      <c r="K185" s="33">
        <v>4.0</v>
      </c>
      <c r="L185" s="57"/>
      <c r="M185" s="43"/>
      <c r="N185" s="21"/>
      <c r="O185" s="56"/>
      <c r="P185" s="35"/>
      <c r="Q185" s="1" t="s">
        <v>303</v>
      </c>
      <c r="R185" s="32"/>
      <c r="S185" s="33">
        <v>8.0</v>
      </c>
      <c r="T185" s="57"/>
      <c r="U185" s="49"/>
      <c r="V185" s="21"/>
      <c r="W185" s="56"/>
      <c r="X185" s="35"/>
      <c r="Y185" s="1" t="s">
        <v>303</v>
      </c>
      <c r="Z185" s="36"/>
      <c r="AA185" s="37"/>
      <c r="AB185" s="8"/>
      <c r="AC185" s="8"/>
      <c r="AD185" s="4"/>
      <c r="AE185" s="39"/>
      <c r="AF185" s="1"/>
      <c r="AG185" s="33"/>
      <c r="AH185" s="60"/>
      <c r="AI185" s="60"/>
      <c r="AJ185" s="21"/>
      <c r="AK185" s="56"/>
      <c r="AL185" s="41"/>
      <c r="AM185" s="33"/>
      <c r="AN185" s="60"/>
      <c r="AO185" s="60"/>
      <c r="AP185" s="21"/>
      <c r="AQ185" s="56"/>
      <c r="AR185" s="41"/>
      <c r="AS185" s="41">
        <v>0.0</v>
      </c>
      <c r="AT185" s="17"/>
      <c r="AU185" s="44">
        <f t="shared" si="1"/>
        <v>0</v>
      </c>
      <c r="AV185" s="44">
        <f t="shared" si="2"/>
        <v>0</v>
      </c>
      <c r="AW185" s="19">
        <f t="shared" si="3"/>
        <v>0</v>
      </c>
      <c r="AX185" s="41"/>
      <c r="AY185" s="17"/>
      <c r="AZ185" s="44">
        <f t="shared" si="4"/>
        <v>0</v>
      </c>
      <c r="BA185" s="44">
        <f t="shared" si="5"/>
        <v>0</v>
      </c>
      <c r="BB185" s="19">
        <f t="shared" si="6"/>
        <v>0</v>
      </c>
      <c r="BC185" s="43"/>
      <c r="BD185" s="47">
        <f t="shared" si="7"/>
        <v>0</v>
      </c>
      <c r="BE185" s="1">
        <f t="shared" si="8"/>
        <v>0</v>
      </c>
      <c r="BF185" s="1" t="s">
        <v>303</v>
      </c>
      <c r="BG185" s="17"/>
      <c r="BH185">
        <f t="shared" si="9"/>
        <v>-20</v>
      </c>
      <c r="BI185" s="48"/>
      <c r="BJ185" s="49">
        <f t="shared" si="10"/>
        <v>0</v>
      </c>
      <c r="BK185" s="51">
        <f t="shared" si="11"/>
        <v>0</v>
      </c>
      <c r="BL185" s="53">
        <f t="shared" si="12"/>
        <v>0</v>
      </c>
      <c r="BM185" s="54">
        <f t="shared" si="13"/>
        <v>20</v>
      </c>
      <c r="BN185" s="55">
        <f t="shared" si="14"/>
        <v>20</v>
      </c>
      <c r="BO185" s="17">
        <f t="shared" si="15"/>
        <v>0</v>
      </c>
    </row>
    <row r="186">
      <c r="A186" s="1" t="s">
        <v>304</v>
      </c>
      <c r="B186" s="32"/>
      <c r="C186" s="33">
        <v>8.0</v>
      </c>
      <c r="D186" s="29"/>
      <c r="E186" s="1"/>
      <c r="F186" s="21"/>
      <c r="G186" s="56"/>
      <c r="H186" s="35"/>
      <c r="I186" s="1" t="s">
        <v>304</v>
      </c>
      <c r="J186" s="32">
        <v>4.0</v>
      </c>
      <c r="K186" s="33"/>
      <c r="L186" s="57"/>
      <c r="M186" s="43"/>
      <c r="N186" s="21"/>
      <c r="O186" s="56"/>
      <c r="P186" s="35"/>
      <c r="Q186" s="1" t="s">
        <v>304</v>
      </c>
      <c r="R186" s="32">
        <v>5.0</v>
      </c>
      <c r="S186" s="33"/>
      <c r="T186" s="57"/>
      <c r="U186" s="49"/>
      <c r="V186" s="21"/>
      <c r="W186" s="56"/>
      <c r="X186" s="35"/>
      <c r="Y186" s="1" t="s">
        <v>304</v>
      </c>
      <c r="Z186" s="58">
        <v>3.0</v>
      </c>
      <c r="AA186" s="37"/>
      <c r="AB186" s="8"/>
      <c r="AC186" s="4"/>
      <c r="AD186" s="4"/>
      <c r="AE186" s="39"/>
      <c r="AF186" s="1"/>
      <c r="AG186" s="33"/>
      <c r="AH186" s="60"/>
      <c r="AI186" s="60"/>
      <c r="AJ186" s="21"/>
      <c r="AK186" s="56"/>
      <c r="AL186" s="41"/>
      <c r="AM186" s="33"/>
      <c r="AN186" s="60"/>
      <c r="AO186" s="60"/>
      <c r="AP186" s="21"/>
      <c r="AQ186" s="56"/>
      <c r="AR186" s="41"/>
      <c r="AS186" s="41">
        <v>0.0</v>
      </c>
      <c r="AT186" s="17"/>
      <c r="AU186" s="44">
        <f t="shared" si="1"/>
        <v>0</v>
      </c>
      <c r="AV186" s="44">
        <f t="shared" si="2"/>
        <v>0</v>
      </c>
      <c r="AW186" s="19">
        <f t="shared" si="3"/>
        <v>0</v>
      </c>
      <c r="AX186" s="41"/>
      <c r="AY186" s="17"/>
      <c r="AZ186" s="44">
        <f t="shared" si="4"/>
        <v>0</v>
      </c>
      <c r="BA186" s="44">
        <f t="shared" si="5"/>
        <v>0</v>
      </c>
      <c r="BB186" s="19">
        <f t="shared" si="6"/>
        <v>0</v>
      </c>
      <c r="BC186" s="43"/>
      <c r="BD186" s="47">
        <f t="shared" si="7"/>
        <v>0</v>
      </c>
      <c r="BE186" s="1">
        <f t="shared" si="8"/>
        <v>0</v>
      </c>
      <c r="BF186" s="1" t="s">
        <v>304</v>
      </c>
      <c r="BG186" s="54"/>
      <c r="BH186">
        <f t="shared" si="9"/>
        <v>-8</v>
      </c>
      <c r="BI186" s="48"/>
      <c r="BJ186" s="49">
        <f t="shared" si="10"/>
        <v>0</v>
      </c>
      <c r="BK186" s="51">
        <f t="shared" si="11"/>
        <v>0</v>
      </c>
      <c r="BL186" s="53">
        <f t="shared" si="12"/>
        <v>0</v>
      </c>
      <c r="BM186" s="54">
        <f t="shared" si="13"/>
        <v>8</v>
      </c>
      <c r="BN186" s="55">
        <f t="shared" si="14"/>
        <v>8</v>
      </c>
      <c r="BO186" s="17">
        <f t="shared" si="15"/>
        <v>0</v>
      </c>
      <c r="BQ186" s="1"/>
    </row>
    <row r="187">
      <c r="A187" s="1" t="s">
        <v>305</v>
      </c>
      <c r="B187" s="32">
        <v>1.0</v>
      </c>
      <c r="C187" s="33"/>
      <c r="D187" s="29"/>
      <c r="E187" s="1"/>
      <c r="F187" s="21"/>
      <c r="G187" s="56"/>
      <c r="H187" s="35"/>
      <c r="I187" s="1" t="s">
        <v>305</v>
      </c>
      <c r="J187" s="32">
        <v>2.0</v>
      </c>
      <c r="K187" s="33"/>
      <c r="L187" s="57"/>
      <c r="M187" s="49"/>
      <c r="N187" s="21"/>
      <c r="O187" s="56"/>
      <c r="P187" s="35"/>
      <c r="Q187" s="1" t="s">
        <v>305</v>
      </c>
      <c r="R187" s="32">
        <v>1.0</v>
      </c>
      <c r="S187" s="33"/>
      <c r="T187" s="57"/>
      <c r="U187" s="49"/>
      <c r="V187" s="21"/>
      <c r="W187" s="56"/>
      <c r="X187" s="35"/>
      <c r="Y187" s="1" t="s">
        <v>305</v>
      </c>
      <c r="Z187" s="59"/>
      <c r="AA187" s="66"/>
      <c r="AB187" s="8"/>
      <c r="AC187" s="8"/>
      <c r="AD187" s="4"/>
      <c r="AE187" s="39"/>
      <c r="AF187" s="1"/>
      <c r="AG187" s="33"/>
      <c r="AH187" s="60"/>
      <c r="AI187" s="60"/>
      <c r="AJ187" s="21"/>
      <c r="AK187" s="56"/>
      <c r="AL187" s="41"/>
      <c r="AM187" s="33"/>
      <c r="AN187" s="60"/>
      <c r="AO187" s="60"/>
      <c r="AP187" s="21"/>
      <c r="AQ187" s="56"/>
      <c r="AR187" s="41"/>
      <c r="AS187" s="41">
        <v>0.0</v>
      </c>
      <c r="AT187" s="17"/>
      <c r="AU187" s="44">
        <f t="shared" si="1"/>
        <v>0</v>
      </c>
      <c r="AV187" s="44">
        <f t="shared" si="2"/>
        <v>0</v>
      </c>
      <c r="AW187" s="19">
        <f t="shared" si="3"/>
        <v>0</v>
      </c>
      <c r="AX187" s="41"/>
      <c r="AY187" s="17"/>
      <c r="AZ187" s="44">
        <f t="shared" si="4"/>
        <v>0</v>
      </c>
      <c r="BA187" s="44">
        <f t="shared" si="5"/>
        <v>0</v>
      </c>
      <c r="BB187" s="19">
        <f t="shared" si="6"/>
        <v>0</v>
      </c>
      <c r="BC187" s="43"/>
      <c r="BD187" s="47">
        <f t="shared" si="7"/>
        <v>0</v>
      </c>
      <c r="BE187" s="1">
        <f t="shared" si="8"/>
        <v>0</v>
      </c>
      <c r="BF187" s="1" t="s">
        <v>305</v>
      </c>
      <c r="BG187" s="54"/>
      <c r="BH187">
        <f t="shared" si="9"/>
        <v>0</v>
      </c>
      <c r="BI187" s="48"/>
      <c r="BJ187" s="49">
        <f t="shared" si="10"/>
        <v>0</v>
      </c>
      <c r="BK187" s="51">
        <f t="shared" si="11"/>
        <v>0</v>
      </c>
      <c r="BL187" s="53">
        <f t="shared" si="12"/>
        <v>0</v>
      </c>
      <c r="BM187" s="54">
        <f t="shared" si="13"/>
        <v>0</v>
      </c>
      <c r="BN187" s="55">
        <f t="shared" si="14"/>
        <v>0</v>
      </c>
      <c r="BO187" s="17">
        <f t="shared" si="15"/>
        <v>0</v>
      </c>
    </row>
    <row r="188">
      <c r="A188" s="1" t="s">
        <v>306</v>
      </c>
      <c r="B188" s="32"/>
      <c r="C188" s="65"/>
      <c r="D188" s="29"/>
      <c r="E188" s="1"/>
      <c r="F188" s="21"/>
      <c r="G188" s="56"/>
      <c r="H188" s="35"/>
      <c r="I188" s="1" t="s">
        <v>306</v>
      </c>
      <c r="J188" s="32"/>
      <c r="K188" s="33"/>
      <c r="L188" s="57"/>
      <c r="M188" s="49"/>
      <c r="N188" s="21"/>
      <c r="O188" s="56"/>
      <c r="P188" s="35"/>
      <c r="Q188" s="1" t="s">
        <v>306</v>
      </c>
      <c r="R188" s="32"/>
      <c r="S188" s="33"/>
      <c r="T188" s="57"/>
      <c r="U188" s="49"/>
      <c r="V188" s="21"/>
      <c r="W188" s="56"/>
      <c r="X188" s="35"/>
      <c r="Y188" s="1" t="s">
        <v>306</v>
      </c>
      <c r="Z188" s="69"/>
      <c r="AA188" s="37"/>
      <c r="AB188" s="8"/>
      <c r="AC188" s="8"/>
      <c r="AD188" s="4"/>
      <c r="AE188" s="39"/>
      <c r="AF188" s="1"/>
      <c r="AG188" s="33"/>
      <c r="AH188" s="67"/>
      <c r="AI188" s="67"/>
      <c r="AJ188" s="21"/>
      <c r="AK188" s="56"/>
      <c r="AL188" s="41"/>
      <c r="AM188" s="33"/>
      <c r="AN188" s="67"/>
      <c r="AO188" s="67"/>
      <c r="AP188" s="21"/>
      <c r="AQ188" s="56"/>
      <c r="AR188" s="41"/>
      <c r="AS188" s="41">
        <v>0.0</v>
      </c>
      <c r="AT188" s="54"/>
      <c r="AU188" s="44">
        <f t="shared" si="1"/>
        <v>0</v>
      </c>
      <c r="AV188" s="44">
        <f t="shared" si="2"/>
        <v>0</v>
      </c>
      <c r="AW188" s="19">
        <f t="shared" si="3"/>
        <v>0</v>
      </c>
      <c r="AX188" s="41"/>
      <c r="AY188" s="54"/>
      <c r="AZ188" s="44">
        <f t="shared" si="4"/>
        <v>0</v>
      </c>
      <c r="BA188" s="44">
        <f t="shared" si="5"/>
        <v>0</v>
      </c>
      <c r="BB188" s="19">
        <f t="shared" si="6"/>
        <v>0</v>
      </c>
      <c r="BC188" s="43"/>
      <c r="BD188" s="47">
        <f t="shared" si="7"/>
        <v>0</v>
      </c>
      <c r="BE188" s="1">
        <f t="shared" si="8"/>
        <v>0</v>
      </c>
      <c r="BF188" s="1" t="s">
        <v>306</v>
      </c>
      <c r="BG188" s="17"/>
      <c r="BH188">
        <f t="shared" si="9"/>
        <v>0</v>
      </c>
      <c r="BI188" s="48"/>
      <c r="BJ188" s="49">
        <f t="shared" si="10"/>
        <v>0</v>
      </c>
      <c r="BK188" s="51">
        <f t="shared" si="11"/>
        <v>0</v>
      </c>
      <c r="BL188" s="53">
        <f t="shared" si="12"/>
        <v>0</v>
      </c>
      <c r="BM188" s="54">
        <f t="shared" si="13"/>
        <v>0</v>
      </c>
      <c r="BN188" s="55">
        <f t="shared" si="14"/>
        <v>0</v>
      </c>
      <c r="BO188" s="17">
        <f t="shared" si="15"/>
        <v>0</v>
      </c>
    </row>
    <row r="189">
      <c r="A189" s="1" t="s">
        <v>307</v>
      </c>
      <c r="B189" s="32">
        <v>11.0</v>
      </c>
      <c r="C189" s="33"/>
      <c r="D189" s="29"/>
      <c r="E189" s="1"/>
      <c r="F189" s="21"/>
      <c r="G189" s="56"/>
      <c r="H189" s="35"/>
      <c r="I189" s="1" t="s">
        <v>307</v>
      </c>
      <c r="J189" s="32">
        <v>10.0</v>
      </c>
      <c r="K189" s="33"/>
      <c r="L189" s="57"/>
      <c r="M189" s="49"/>
      <c r="N189" s="21"/>
      <c r="O189" s="56"/>
      <c r="P189" s="35"/>
      <c r="Q189" s="1" t="s">
        <v>307</v>
      </c>
      <c r="R189" s="32">
        <v>6.0</v>
      </c>
      <c r="S189" s="33">
        <v>6.0</v>
      </c>
      <c r="T189" s="57"/>
      <c r="U189" s="43">
        <v>6.0</v>
      </c>
      <c r="V189" s="21"/>
      <c r="W189" s="56"/>
      <c r="X189" s="35">
        <v>6.0</v>
      </c>
      <c r="Y189" s="1" t="s">
        <v>307</v>
      </c>
      <c r="Z189" s="69"/>
      <c r="AA189" s="37"/>
      <c r="AB189" s="4"/>
      <c r="AC189" s="4"/>
      <c r="AD189" s="4"/>
      <c r="AE189" s="39"/>
      <c r="AF189" s="1"/>
      <c r="AG189" s="33"/>
      <c r="AH189" s="60"/>
      <c r="AI189" s="60"/>
      <c r="AJ189" s="21"/>
      <c r="AK189" s="56"/>
      <c r="AL189" s="41"/>
      <c r="AM189" s="33"/>
      <c r="AN189" s="60"/>
      <c r="AO189" s="60"/>
      <c r="AP189" s="21"/>
      <c r="AQ189" s="56"/>
      <c r="AR189" s="41"/>
      <c r="AS189" s="41">
        <v>0.0</v>
      </c>
      <c r="AT189" s="17"/>
      <c r="AU189" s="44">
        <f t="shared" si="1"/>
        <v>0</v>
      </c>
      <c r="AV189" s="44">
        <f t="shared" si="2"/>
        <v>0</v>
      </c>
      <c r="AW189" s="19">
        <f t="shared" si="3"/>
        <v>0</v>
      </c>
      <c r="AX189" s="41"/>
      <c r="AY189" s="17"/>
      <c r="AZ189" s="44">
        <f t="shared" si="4"/>
        <v>0</v>
      </c>
      <c r="BA189" s="44">
        <f t="shared" si="5"/>
        <v>0</v>
      </c>
      <c r="BB189" s="19">
        <f t="shared" si="6"/>
        <v>0</v>
      </c>
      <c r="BC189" s="43">
        <v>18.0</v>
      </c>
      <c r="BD189" s="47">
        <f t="shared" si="7"/>
        <v>6</v>
      </c>
      <c r="BE189" s="1">
        <f t="shared" si="8"/>
        <v>12</v>
      </c>
      <c r="BF189" s="1" t="s">
        <v>307</v>
      </c>
      <c r="BG189" s="17"/>
      <c r="BH189">
        <f t="shared" si="9"/>
        <v>0</v>
      </c>
      <c r="BI189" s="48"/>
      <c r="BJ189" s="49">
        <f t="shared" si="10"/>
        <v>0</v>
      </c>
      <c r="BK189" s="51">
        <f t="shared" si="11"/>
        <v>0</v>
      </c>
      <c r="BL189" s="53">
        <f t="shared" si="12"/>
        <v>12</v>
      </c>
      <c r="BM189" s="54">
        <f t="shared" si="13"/>
        <v>6</v>
      </c>
      <c r="BN189" s="55">
        <f t="shared" si="14"/>
        <v>0</v>
      </c>
      <c r="BO189" s="17">
        <f t="shared" si="15"/>
        <v>12</v>
      </c>
      <c r="BQ189" s="1"/>
    </row>
    <row r="190">
      <c r="A190" s="1" t="s">
        <v>308</v>
      </c>
      <c r="B190" s="32">
        <v>12.0</v>
      </c>
      <c r="C190" s="33"/>
      <c r="D190" s="29"/>
      <c r="E190" s="1"/>
      <c r="F190" s="21"/>
      <c r="G190" s="56"/>
      <c r="H190" s="35"/>
      <c r="I190" s="1" t="s">
        <v>308</v>
      </c>
      <c r="J190" s="32">
        <v>4.0</v>
      </c>
      <c r="K190" s="33">
        <v>18.0</v>
      </c>
      <c r="L190" s="29"/>
      <c r="M190" s="43"/>
      <c r="N190" s="21"/>
      <c r="O190" s="56"/>
      <c r="P190" s="35"/>
      <c r="Q190" s="1" t="s">
        <v>308</v>
      </c>
      <c r="R190" s="32">
        <v>20.0</v>
      </c>
      <c r="S190" s="33"/>
      <c r="T190" s="57"/>
      <c r="U190" s="49"/>
      <c r="V190" s="21"/>
      <c r="W190" s="56"/>
      <c r="X190" s="35"/>
      <c r="Y190" s="1" t="s">
        <v>308</v>
      </c>
      <c r="Z190" s="59"/>
      <c r="AA190" s="66"/>
      <c r="AB190" s="8"/>
      <c r="AC190" s="8"/>
      <c r="AD190" s="4"/>
      <c r="AE190" s="39"/>
      <c r="AF190" s="1"/>
      <c r="AG190" s="33"/>
      <c r="AH190" s="67"/>
      <c r="AI190" s="67"/>
      <c r="AJ190" s="21"/>
      <c r="AK190" s="56"/>
      <c r="AL190" s="41"/>
      <c r="AM190" s="33"/>
      <c r="AN190" s="67"/>
      <c r="AO190" s="67"/>
      <c r="AP190" s="21"/>
      <c r="AQ190" s="56"/>
      <c r="AR190" s="41"/>
      <c r="AS190" s="41">
        <v>60.0</v>
      </c>
      <c r="AT190" s="54"/>
      <c r="AU190" s="44">
        <f t="shared" si="1"/>
        <v>60</v>
      </c>
      <c r="AV190" s="44">
        <f t="shared" si="2"/>
        <v>0</v>
      </c>
      <c r="AW190" s="19">
        <f t="shared" si="3"/>
        <v>60</v>
      </c>
      <c r="AX190" s="41"/>
      <c r="AY190" s="54"/>
      <c r="AZ190" s="44">
        <f t="shared" si="4"/>
        <v>0</v>
      </c>
      <c r="BA190" s="44">
        <f t="shared" si="5"/>
        <v>0</v>
      </c>
      <c r="BB190" s="19">
        <f t="shared" si="6"/>
        <v>0</v>
      </c>
      <c r="BC190" s="43"/>
      <c r="BD190" s="47">
        <f t="shared" si="7"/>
        <v>0</v>
      </c>
      <c r="BE190" s="1">
        <f t="shared" si="8"/>
        <v>0</v>
      </c>
      <c r="BF190" s="1" t="s">
        <v>308</v>
      </c>
      <c r="BG190" s="54"/>
      <c r="BH190">
        <f t="shared" si="9"/>
        <v>0</v>
      </c>
      <c r="BI190" s="48"/>
      <c r="BJ190" s="49">
        <f t="shared" si="10"/>
        <v>0</v>
      </c>
      <c r="BK190" s="51">
        <f t="shared" si="11"/>
        <v>0</v>
      </c>
      <c r="BL190" s="53">
        <f t="shared" si="12"/>
        <v>0</v>
      </c>
      <c r="BM190" s="54">
        <f t="shared" si="13"/>
        <v>18</v>
      </c>
      <c r="BN190" s="55">
        <f t="shared" si="14"/>
        <v>0</v>
      </c>
      <c r="BO190" s="17">
        <f t="shared" si="15"/>
        <v>60</v>
      </c>
    </row>
    <row r="191">
      <c r="A191" s="1" t="s">
        <v>309</v>
      </c>
      <c r="B191" s="32"/>
      <c r="C191" s="33"/>
      <c r="D191" s="29"/>
      <c r="E191" s="1"/>
      <c r="F191" s="21"/>
      <c r="G191" s="56"/>
      <c r="H191" s="35"/>
      <c r="I191" s="1" t="s">
        <v>309</v>
      </c>
      <c r="J191" s="32"/>
      <c r="K191" s="33">
        <v>12.0</v>
      </c>
      <c r="L191" s="57"/>
      <c r="M191" s="49"/>
      <c r="N191" s="21"/>
      <c r="O191" s="56"/>
      <c r="P191" s="35"/>
      <c r="Q191" s="1" t="s">
        <v>309</v>
      </c>
      <c r="R191" s="32"/>
      <c r="S191" s="33"/>
      <c r="T191" s="57"/>
      <c r="U191" s="49"/>
      <c r="V191" s="21"/>
      <c r="W191" s="56"/>
      <c r="X191" s="35"/>
      <c r="Y191" s="1" t="s">
        <v>309</v>
      </c>
      <c r="Z191" s="58"/>
      <c r="AA191" s="63"/>
      <c r="AB191" s="71"/>
      <c r="AC191" s="8"/>
      <c r="AD191" s="4"/>
      <c r="AE191" s="39"/>
      <c r="AF191" s="1"/>
      <c r="AG191" s="33"/>
      <c r="AH191" s="67"/>
      <c r="AI191" s="67"/>
      <c r="AJ191" s="21"/>
      <c r="AK191" s="56"/>
      <c r="AL191" s="41"/>
      <c r="AM191" s="33"/>
      <c r="AN191" s="67"/>
      <c r="AO191" s="67"/>
      <c r="AP191" s="21"/>
      <c r="AQ191" s="56"/>
      <c r="AR191" s="41"/>
      <c r="AS191" s="41">
        <v>0.0</v>
      </c>
      <c r="AT191" s="17"/>
      <c r="AU191" s="44">
        <f t="shared" si="1"/>
        <v>0</v>
      </c>
      <c r="AV191" s="44">
        <f t="shared" si="2"/>
        <v>0</v>
      </c>
      <c r="AW191" s="19">
        <f t="shared" si="3"/>
        <v>0</v>
      </c>
      <c r="AX191" s="41"/>
      <c r="AY191" s="17"/>
      <c r="AZ191" s="44">
        <f t="shared" si="4"/>
        <v>0</v>
      </c>
      <c r="BA191" s="44">
        <f t="shared" si="5"/>
        <v>0</v>
      </c>
      <c r="BB191" s="19">
        <f t="shared" si="6"/>
        <v>0</v>
      </c>
      <c r="BC191" s="43"/>
      <c r="BD191" s="47">
        <f t="shared" si="7"/>
        <v>0</v>
      </c>
      <c r="BE191" s="1">
        <f t="shared" si="8"/>
        <v>0</v>
      </c>
      <c r="BF191" s="1" t="s">
        <v>309</v>
      </c>
      <c r="BG191" s="54"/>
      <c r="BH191">
        <f t="shared" si="9"/>
        <v>-12</v>
      </c>
      <c r="BI191" s="48"/>
      <c r="BJ191" s="49">
        <f t="shared" si="10"/>
        <v>0</v>
      </c>
      <c r="BK191" s="51">
        <f t="shared" si="11"/>
        <v>0</v>
      </c>
      <c r="BL191" s="53">
        <f t="shared" si="12"/>
        <v>0</v>
      </c>
      <c r="BM191" s="54">
        <f t="shared" si="13"/>
        <v>12</v>
      </c>
      <c r="BN191" s="55">
        <f t="shared" si="14"/>
        <v>12</v>
      </c>
      <c r="BO191" s="17">
        <f t="shared" si="15"/>
        <v>0</v>
      </c>
    </row>
    <row r="192">
      <c r="A192" s="1" t="s">
        <v>310</v>
      </c>
      <c r="B192" s="32">
        <v>13.0</v>
      </c>
      <c r="C192" s="33"/>
      <c r="D192" s="29"/>
      <c r="E192" s="1"/>
      <c r="F192" s="21"/>
      <c r="G192" s="56"/>
      <c r="H192" s="35"/>
      <c r="I192" s="1" t="s">
        <v>310</v>
      </c>
      <c r="J192" s="32">
        <v>3.0</v>
      </c>
      <c r="K192" s="33">
        <v>6.0</v>
      </c>
      <c r="L192" s="57"/>
      <c r="M192" s="49"/>
      <c r="N192" s="21"/>
      <c r="O192" s="56"/>
      <c r="P192" s="35"/>
      <c r="Q192" s="1" t="s">
        <v>310</v>
      </c>
      <c r="R192" s="32">
        <v>4.0</v>
      </c>
      <c r="S192" s="33">
        <v>12.0</v>
      </c>
      <c r="T192" s="57"/>
      <c r="U192" s="49"/>
      <c r="V192" s="21"/>
      <c r="W192" s="56"/>
      <c r="X192" s="35"/>
      <c r="Y192" s="1" t="s">
        <v>310</v>
      </c>
      <c r="Z192" s="69"/>
      <c r="AA192" s="37"/>
      <c r="AB192" s="8"/>
      <c r="AC192" s="8"/>
      <c r="AD192" s="4"/>
      <c r="AE192" s="39"/>
      <c r="AF192" s="1"/>
      <c r="AG192" s="33"/>
      <c r="AH192" s="60"/>
      <c r="AI192" s="60"/>
      <c r="AJ192" s="21"/>
      <c r="AK192" s="56"/>
      <c r="AL192" s="41"/>
      <c r="AM192" s="33"/>
      <c r="AN192" s="60"/>
      <c r="AO192" s="60"/>
      <c r="AP192" s="21"/>
      <c r="AQ192" s="56"/>
      <c r="AR192" s="41"/>
      <c r="AS192" s="41">
        <v>0.0</v>
      </c>
      <c r="AT192" s="17"/>
      <c r="AU192" s="44">
        <f t="shared" si="1"/>
        <v>0</v>
      </c>
      <c r="AV192" s="44">
        <f t="shared" si="2"/>
        <v>0</v>
      </c>
      <c r="AW192" s="19">
        <f t="shared" si="3"/>
        <v>0</v>
      </c>
      <c r="AX192" s="41"/>
      <c r="AY192" s="17"/>
      <c r="AZ192" s="44">
        <f t="shared" si="4"/>
        <v>0</v>
      </c>
      <c r="BA192" s="44">
        <f t="shared" si="5"/>
        <v>0</v>
      </c>
      <c r="BB192" s="19">
        <f t="shared" si="6"/>
        <v>0</v>
      </c>
      <c r="BC192" s="43"/>
      <c r="BD192" s="47">
        <f t="shared" si="7"/>
        <v>0</v>
      </c>
      <c r="BE192" s="1">
        <f t="shared" si="8"/>
        <v>0</v>
      </c>
      <c r="BF192" s="1" t="s">
        <v>310</v>
      </c>
      <c r="BG192" s="17"/>
      <c r="BH192">
        <f t="shared" si="9"/>
        <v>-18</v>
      </c>
      <c r="BI192" s="48"/>
      <c r="BJ192" s="49">
        <f t="shared" si="10"/>
        <v>0</v>
      </c>
      <c r="BK192" s="51">
        <f t="shared" si="11"/>
        <v>0</v>
      </c>
      <c r="BL192" s="53">
        <f t="shared" si="12"/>
        <v>0</v>
      </c>
      <c r="BM192" s="54">
        <f t="shared" si="13"/>
        <v>18</v>
      </c>
      <c r="BN192" s="55">
        <f t="shared" si="14"/>
        <v>18</v>
      </c>
      <c r="BO192" s="17">
        <f t="shared" si="15"/>
        <v>0</v>
      </c>
      <c r="BQ192" s="1"/>
    </row>
    <row r="193">
      <c r="A193" s="1" t="s">
        <v>311</v>
      </c>
      <c r="B193" s="32"/>
      <c r="C193" s="33">
        <v>1.0</v>
      </c>
      <c r="D193" s="29"/>
      <c r="E193" s="1"/>
      <c r="F193" s="21"/>
      <c r="G193" s="56"/>
      <c r="H193" s="35"/>
      <c r="I193" s="1" t="s">
        <v>311</v>
      </c>
      <c r="J193" s="32"/>
      <c r="K193" s="33">
        <v>1.0</v>
      </c>
      <c r="L193" s="57"/>
      <c r="M193" s="49"/>
      <c r="N193" s="21"/>
      <c r="O193" s="56"/>
      <c r="P193" s="35"/>
      <c r="Q193" s="1" t="s">
        <v>311</v>
      </c>
      <c r="R193" s="32"/>
      <c r="S193" s="33">
        <v>24.0</v>
      </c>
      <c r="T193" s="57"/>
      <c r="U193" s="43"/>
      <c r="V193" s="21"/>
      <c r="W193" s="56"/>
      <c r="X193" s="35"/>
      <c r="Y193" s="1" t="s">
        <v>311</v>
      </c>
      <c r="Z193" s="59"/>
      <c r="AA193" s="66"/>
      <c r="AB193" s="8"/>
      <c r="AC193" s="8"/>
      <c r="AD193" s="4"/>
      <c r="AE193" s="39"/>
      <c r="AF193" s="1"/>
      <c r="AG193" s="33"/>
      <c r="AH193" s="60"/>
      <c r="AI193" s="60"/>
      <c r="AJ193" s="21"/>
      <c r="AK193" s="56"/>
      <c r="AL193" s="41"/>
      <c r="AM193" s="33"/>
      <c r="AN193" s="60"/>
      <c r="AO193" s="60"/>
      <c r="AP193" s="21"/>
      <c r="AQ193" s="56"/>
      <c r="AR193" s="41"/>
      <c r="AS193" s="41">
        <v>0.0</v>
      </c>
      <c r="AT193" s="17"/>
      <c r="AU193" s="44">
        <f t="shared" si="1"/>
        <v>0</v>
      </c>
      <c r="AV193" s="44">
        <f t="shared" si="2"/>
        <v>0</v>
      </c>
      <c r="AW193" s="19">
        <f t="shared" si="3"/>
        <v>0</v>
      </c>
      <c r="AX193" s="41"/>
      <c r="AY193" s="17"/>
      <c r="AZ193" s="44">
        <f t="shared" si="4"/>
        <v>0</v>
      </c>
      <c r="BA193" s="44">
        <f t="shared" si="5"/>
        <v>0</v>
      </c>
      <c r="BB193" s="19">
        <f t="shared" si="6"/>
        <v>0</v>
      </c>
      <c r="BC193" s="43"/>
      <c r="BD193" s="47">
        <f t="shared" si="7"/>
        <v>0</v>
      </c>
      <c r="BE193" s="1">
        <f t="shared" si="8"/>
        <v>0</v>
      </c>
      <c r="BF193" s="1" t="s">
        <v>311</v>
      </c>
      <c r="BG193" s="54"/>
      <c r="BH193">
        <f t="shared" si="9"/>
        <v>-26</v>
      </c>
      <c r="BI193" s="48"/>
      <c r="BJ193" s="49">
        <f t="shared" si="10"/>
        <v>0</v>
      </c>
      <c r="BK193" s="51">
        <f t="shared" si="11"/>
        <v>0</v>
      </c>
      <c r="BL193" s="53">
        <f t="shared" si="12"/>
        <v>0</v>
      </c>
      <c r="BM193" s="54">
        <f t="shared" si="13"/>
        <v>26</v>
      </c>
      <c r="BN193" s="55">
        <f t="shared" si="14"/>
        <v>26</v>
      </c>
      <c r="BO193" s="17">
        <f t="shared" si="15"/>
        <v>0</v>
      </c>
    </row>
    <row r="194">
      <c r="A194" s="1" t="s">
        <v>312</v>
      </c>
      <c r="B194" s="32"/>
      <c r="C194" s="33"/>
      <c r="D194" s="29"/>
      <c r="E194" s="1"/>
      <c r="F194" s="21"/>
      <c r="G194" s="56"/>
      <c r="H194" s="35"/>
      <c r="I194" s="1" t="s">
        <v>312</v>
      </c>
      <c r="J194" s="32"/>
      <c r="K194" s="65"/>
      <c r="L194" s="57"/>
      <c r="M194" s="49"/>
      <c r="N194" s="21"/>
      <c r="O194" s="56"/>
      <c r="P194" s="35"/>
      <c r="Q194" s="1" t="s">
        <v>312</v>
      </c>
      <c r="R194" s="32"/>
      <c r="S194" s="33"/>
      <c r="T194" s="57"/>
      <c r="U194" s="49"/>
      <c r="V194" s="21"/>
      <c r="W194" s="56"/>
      <c r="X194" s="35"/>
      <c r="Y194" s="1" t="s">
        <v>312</v>
      </c>
      <c r="Z194" s="69"/>
      <c r="AA194" s="37"/>
      <c r="AB194" s="8"/>
      <c r="AC194" s="8"/>
      <c r="AD194" s="4"/>
      <c r="AE194" s="39"/>
      <c r="AF194" s="1"/>
      <c r="AG194" s="33"/>
      <c r="AH194" s="60"/>
      <c r="AI194" s="60"/>
      <c r="AJ194" s="21"/>
      <c r="AK194" s="56"/>
      <c r="AL194" s="41"/>
      <c r="AM194" s="33"/>
      <c r="AN194" s="60"/>
      <c r="AO194" s="60"/>
      <c r="AP194" s="21"/>
      <c r="AQ194" s="56"/>
      <c r="AR194" s="41"/>
      <c r="AS194" s="41">
        <v>0.0</v>
      </c>
      <c r="AT194" s="17"/>
      <c r="AU194" s="44">
        <f t="shared" si="1"/>
        <v>0</v>
      </c>
      <c r="AV194" s="44">
        <f t="shared" si="2"/>
        <v>0</v>
      </c>
      <c r="AW194" s="19">
        <f t="shared" si="3"/>
        <v>0</v>
      </c>
      <c r="AX194" s="41"/>
      <c r="AY194" s="17"/>
      <c r="AZ194" s="44">
        <f t="shared" si="4"/>
        <v>0</v>
      </c>
      <c r="BA194" s="44">
        <f t="shared" si="5"/>
        <v>0</v>
      </c>
      <c r="BB194" s="19">
        <f t="shared" si="6"/>
        <v>0</v>
      </c>
      <c r="BC194" s="43"/>
      <c r="BD194" s="47">
        <f t="shared" si="7"/>
        <v>0</v>
      </c>
      <c r="BE194" s="1">
        <f t="shared" si="8"/>
        <v>0</v>
      </c>
      <c r="BF194" s="1" t="s">
        <v>312</v>
      </c>
      <c r="BG194" s="17"/>
      <c r="BH194">
        <f t="shared" si="9"/>
        <v>0</v>
      </c>
      <c r="BI194" s="48"/>
      <c r="BJ194" s="49">
        <f t="shared" si="10"/>
        <v>0</v>
      </c>
      <c r="BK194" s="51">
        <f t="shared" si="11"/>
        <v>0</v>
      </c>
      <c r="BL194" s="53">
        <f t="shared" si="12"/>
        <v>0</v>
      </c>
      <c r="BM194" s="54">
        <f t="shared" si="13"/>
        <v>0</v>
      </c>
      <c r="BN194" s="55">
        <f t="shared" si="14"/>
        <v>0</v>
      </c>
      <c r="BO194" s="17">
        <f t="shared" si="15"/>
        <v>0</v>
      </c>
      <c r="BQ194" s="1"/>
    </row>
    <row r="195">
      <c r="A195" s="1" t="s">
        <v>313</v>
      </c>
      <c r="B195" s="32">
        <v>30.0</v>
      </c>
      <c r="C195" s="33"/>
      <c r="D195" s="29"/>
      <c r="E195" s="1"/>
      <c r="F195" s="21"/>
      <c r="G195" s="56"/>
      <c r="H195" s="35"/>
      <c r="I195" s="1" t="s">
        <v>313</v>
      </c>
      <c r="J195" s="32">
        <v>12.0</v>
      </c>
      <c r="K195" s="65"/>
      <c r="L195" s="57"/>
      <c r="M195" s="49"/>
      <c r="N195" s="21"/>
      <c r="O195" s="56"/>
      <c r="P195" s="35"/>
      <c r="Q195" s="1" t="s">
        <v>313</v>
      </c>
      <c r="R195" s="32">
        <v>18.0</v>
      </c>
      <c r="S195" s="33"/>
      <c r="T195" s="57"/>
      <c r="U195" s="43"/>
      <c r="V195" s="21"/>
      <c r="W195" s="56"/>
      <c r="X195" s="35"/>
      <c r="Y195" s="1" t="s">
        <v>313</v>
      </c>
      <c r="Z195" s="59"/>
      <c r="AA195" s="37"/>
      <c r="AB195" s="8"/>
      <c r="AC195" s="8"/>
      <c r="AD195" s="4"/>
      <c r="AE195" s="39"/>
      <c r="AF195" s="1"/>
      <c r="AG195" s="33"/>
      <c r="AH195" s="60"/>
      <c r="AI195" s="60"/>
      <c r="AJ195" s="21"/>
      <c r="AK195" s="56"/>
      <c r="AL195" s="41"/>
      <c r="AM195" s="33"/>
      <c r="AN195" s="60"/>
      <c r="AO195" s="60"/>
      <c r="AP195" s="21"/>
      <c r="AQ195" s="56"/>
      <c r="AR195" s="41"/>
      <c r="AS195" s="41">
        <v>0.0</v>
      </c>
      <c r="AT195" s="17"/>
      <c r="AU195" s="44">
        <f t="shared" si="1"/>
        <v>0</v>
      </c>
      <c r="AV195" s="44">
        <f t="shared" si="2"/>
        <v>0</v>
      </c>
      <c r="AW195" s="19">
        <f t="shared" si="3"/>
        <v>0</v>
      </c>
      <c r="AX195" s="41"/>
      <c r="AY195" s="17"/>
      <c r="AZ195" s="44">
        <f t="shared" si="4"/>
        <v>0</v>
      </c>
      <c r="BA195" s="44">
        <f t="shared" si="5"/>
        <v>0</v>
      </c>
      <c r="BB195" s="19">
        <f t="shared" si="6"/>
        <v>0</v>
      </c>
      <c r="BC195" s="43">
        <v>60.0</v>
      </c>
      <c r="BD195" s="47">
        <f t="shared" si="7"/>
        <v>0</v>
      </c>
      <c r="BE195" s="1">
        <f t="shared" si="8"/>
        <v>60</v>
      </c>
      <c r="BF195" s="1" t="s">
        <v>313</v>
      </c>
      <c r="BG195" s="17"/>
      <c r="BH195">
        <f t="shared" si="9"/>
        <v>0</v>
      </c>
      <c r="BI195" s="48"/>
      <c r="BJ195" s="49">
        <f t="shared" si="10"/>
        <v>0</v>
      </c>
      <c r="BK195" s="51">
        <f t="shared" si="11"/>
        <v>0</v>
      </c>
      <c r="BL195" s="53">
        <f t="shared" si="12"/>
        <v>60</v>
      </c>
      <c r="BM195" s="54">
        <f t="shared" si="13"/>
        <v>0</v>
      </c>
      <c r="BN195" s="55">
        <f t="shared" si="14"/>
        <v>0</v>
      </c>
      <c r="BO195" s="17">
        <f t="shared" si="15"/>
        <v>60</v>
      </c>
    </row>
    <row r="196">
      <c r="A196" s="1" t="s">
        <v>314</v>
      </c>
      <c r="B196" s="32"/>
      <c r="C196" s="33"/>
      <c r="D196" s="29"/>
      <c r="E196" s="1"/>
      <c r="F196" s="21"/>
      <c r="G196" s="56"/>
      <c r="H196" s="35"/>
      <c r="I196" s="1" t="s">
        <v>314</v>
      </c>
      <c r="J196" s="32"/>
      <c r="K196" s="33">
        <v>1.0</v>
      </c>
      <c r="L196" s="57"/>
      <c r="M196" s="49"/>
      <c r="N196" s="21"/>
      <c r="O196" s="56"/>
      <c r="P196" s="35"/>
      <c r="Q196" s="1" t="s">
        <v>314</v>
      </c>
      <c r="R196" s="32"/>
      <c r="S196" s="33">
        <v>1.0</v>
      </c>
      <c r="T196" s="29"/>
      <c r="U196" s="49"/>
      <c r="V196" s="21"/>
      <c r="W196" s="56"/>
      <c r="X196" s="35"/>
      <c r="Y196" s="1" t="s">
        <v>314</v>
      </c>
      <c r="Z196" s="59"/>
      <c r="AA196" s="37"/>
      <c r="AB196" s="8"/>
      <c r="AC196" s="8"/>
      <c r="AD196" s="4"/>
      <c r="AE196" s="39"/>
      <c r="AF196" s="1"/>
      <c r="AG196" s="33"/>
      <c r="AH196" s="60"/>
      <c r="AI196" s="60"/>
      <c r="AJ196" s="21"/>
      <c r="AK196" s="56"/>
      <c r="AL196" s="41"/>
      <c r="AM196" s="33"/>
      <c r="AN196" s="60"/>
      <c r="AO196" s="60"/>
      <c r="AP196" s="21"/>
      <c r="AQ196" s="56"/>
      <c r="AR196" s="41"/>
      <c r="AS196" s="41">
        <v>0.0</v>
      </c>
      <c r="AT196" s="17"/>
      <c r="AU196" s="44">
        <f t="shared" si="1"/>
        <v>0</v>
      </c>
      <c r="AV196" s="44">
        <f t="shared" si="2"/>
        <v>0</v>
      </c>
      <c r="AW196" s="19">
        <f t="shared" si="3"/>
        <v>0</v>
      </c>
      <c r="AX196" s="41"/>
      <c r="AY196" s="17"/>
      <c r="AZ196" s="44">
        <f t="shared" si="4"/>
        <v>0</v>
      </c>
      <c r="BA196" s="44">
        <f t="shared" si="5"/>
        <v>0</v>
      </c>
      <c r="BB196" s="19">
        <f t="shared" si="6"/>
        <v>0</v>
      </c>
      <c r="BC196" s="43"/>
      <c r="BD196" s="47">
        <f t="shared" si="7"/>
        <v>0</v>
      </c>
      <c r="BE196" s="1">
        <f t="shared" si="8"/>
        <v>0</v>
      </c>
      <c r="BF196" s="1" t="s">
        <v>314</v>
      </c>
      <c r="BG196" s="17"/>
      <c r="BH196">
        <f t="shared" si="9"/>
        <v>-2</v>
      </c>
      <c r="BI196" s="48"/>
      <c r="BJ196" s="49">
        <f t="shared" si="10"/>
        <v>0</v>
      </c>
      <c r="BK196" s="51">
        <f t="shared" si="11"/>
        <v>0</v>
      </c>
      <c r="BL196" s="53">
        <f t="shared" si="12"/>
        <v>0</v>
      </c>
      <c r="BM196" s="54">
        <f t="shared" si="13"/>
        <v>2</v>
      </c>
      <c r="BN196" s="55">
        <f t="shared" si="14"/>
        <v>2</v>
      </c>
      <c r="BO196" s="17">
        <f t="shared" si="15"/>
        <v>0</v>
      </c>
    </row>
    <row r="197">
      <c r="A197" s="1" t="s">
        <v>315</v>
      </c>
      <c r="B197" s="32"/>
      <c r="C197" s="33">
        <v>1.0</v>
      </c>
      <c r="D197" s="29"/>
      <c r="E197" s="1"/>
      <c r="F197" s="21"/>
      <c r="G197" s="56"/>
      <c r="H197" s="35"/>
      <c r="I197" s="1" t="s">
        <v>315</v>
      </c>
      <c r="J197" s="32"/>
      <c r="K197" s="33"/>
      <c r="L197" s="57"/>
      <c r="M197" s="49"/>
      <c r="N197" s="21"/>
      <c r="O197" s="56"/>
      <c r="P197" s="35"/>
      <c r="Q197" s="1" t="s">
        <v>315</v>
      </c>
      <c r="R197" s="32"/>
      <c r="S197" s="33"/>
      <c r="T197" s="29"/>
      <c r="U197" s="43"/>
      <c r="V197" s="21"/>
      <c r="W197" s="56"/>
      <c r="X197" s="35"/>
      <c r="Y197" s="1" t="s">
        <v>315</v>
      </c>
      <c r="Z197" s="69"/>
      <c r="AA197" s="66"/>
      <c r="AB197" s="8"/>
      <c r="AC197" s="8"/>
      <c r="AD197" s="4"/>
      <c r="AE197" s="39"/>
      <c r="AF197" s="1"/>
      <c r="AG197" s="33"/>
      <c r="AH197" s="60"/>
      <c r="AI197" s="60"/>
      <c r="AJ197" s="21"/>
      <c r="AK197" s="56"/>
      <c r="AL197" s="41"/>
      <c r="AM197" s="33"/>
      <c r="AN197" s="60"/>
      <c r="AO197" s="60"/>
      <c r="AP197" s="21"/>
      <c r="AQ197" s="56"/>
      <c r="AR197" s="41"/>
      <c r="AS197" s="41">
        <v>0.0</v>
      </c>
      <c r="AT197" s="17"/>
      <c r="AU197" s="44">
        <f t="shared" si="1"/>
        <v>0</v>
      </c>
      <c r="AV197" s="44">
        <f t="shared" si="2"/>
        <v>0</v>
      </c>
      <c r="AW197" s="19">
        <f t="shared" si="3"/>
        <v>0</v>
      </c>
      <c r="AX197" s="41"/>
      <c r="AY197" s="17"/>
      <c r="AZ197" s="44">
        <f t="shared" si="4"/>
        <v>0</v>
      </c>
      <c r="BA197" s="44">
        <f t="shared" si="5"/>
        <v>0</v>
      </c>
      <c r="BB197" s="19">
        <f t="shared" si="6"/>
        <v>0</v>
      </c>
      <c r="BC197" s="43"/>
      <c r="BD197" s="47">
        <f t="shared" si="7"/>
        <v>0</v>
      </c>
      <c r="BE197" s="1">
        <f t="shared" si="8"/>
        <v>0</v>
      </c>
      <c r="BF197" s="1" t="s">
        <v>315</v>
      </c>
      <c r="BG197" s="17"/>
      <c r="BH197">
        <f t="shared" si="9"/>
        <v>-1</v>
      </c>
      <c r="BI197" s="48"/>
      <c r="BJ197" s="49">
        <f t="shared" si="10"/>
        <v>0</v>
      </c>
      <c r="BK197" s="51">
        <f t="shared" si="11"/>
        <v>0</v>
      </c>
      <c r="BL197" s="53">
        <f t="shared" si="12"/>
        <v>0</v>
      </c>
      <c r="BM197" s="54">
        <f t="shared" si="13"/>
        <v>1</v>
      </c>
      <c r="BN197" s="55">
        <f t="shared" si="14"/>
        <v>1</v>
      </c>
      <c r="BO197" s="17">
        <f t="shared" si="15"/>
        <v>0</v>
      </c>
    </row>
    <row r="198">
      <c r="A198" s="1" t="s">
        <v>316</v>
      </c>
      <c r="B198" s="61"/>
      <c r="C198" s="65"/>
      <c r="D198" s="29"/>
      <c r="E198" s="1"/>
      <c r="F198" s="21"/>
      <c r="G198" s="56"/>
      <c r="H198" s="35"/>
      <c r="I198" s="1" t="s">
        <v>316</v>
      </c>
      <c r="J198" s="32"/>
      <c r="K198" s="33"/>
      <c r="L198" s="57"/>
      <c r="M198" s="49"/>
      <c r="N198" s="21"/>
      <c r="O198" s="56"/>
      <c r="P198" s="35"/>
      <c r="Q198" s="1" t="s">
        <v>316</v>
      </c>
      <c r="R198" s="32"/>
      <c r="S198" s="33"/>
      <c r="T198" s="57"/>
      <c r="U198" s="49"/>
      <c r="V198" s="21"/>
      <c r="W198" s="56"/>
      <c r="X198" s="35"/>
      <c r="Y198" s="1" t="s">
        <v>316</v>
      </c>
      <c r="Z198" s="59"/>
      <c r="AA198" s="66"/>
      <c r="AB198" s="8"/>
      <c r="AC198" s="8"/>
      <c r="AD198" s="4"/>
      <c r="AE198" s="39"/>
      <c r="AF198" s="1"/>
      <c r="AG198" s="33"/>
      <c r="AH198" s="60"/>
      <c r="AI198" s="60"/>
      <c r="AJ198" s="21"/>
      <c r="AK198" s="56"/>
      <c r="AL198" s="41"/>
      <c r="AM198" s="33"/>
      <c r="AN198" s="60"/>
      <c r="AO198" s="60"/>
      <c r="AP198" s="21"/>
      <c r="AQ198" s="56"/>
      <c r="AR198" s="41"/>
      <c r="AS198" s="41">
        <v>0.0</v>
      </c>
      <c r="AT198" s="17"/>
      <c r="AU198" s="44">
        <f t="shared" si="1"/>
        <v>0</v>
      </c>
      <c r="AV198" s="44">
        <f t="shared" si="2"/>
        <v>0</v>
      </c>
      <c r="AW198" s="19">
        <f t="shared" si="3"/>
        <v>0</v>
      </c>
      <c r="AX198" s="41"/>
      <c r="AY198" s="17"/>
      <c r="AZ198" s="44">
        <f t="shared" si="4"/>
        <v>0</v>
      </c>
      <c r="BA198" s="44">
        <f t="shared" si="5"/>
        <v>0</v>
      </c>
      <c r="BB198" s="19">
        <f t="shared" si="6"/>
        <v>0</v>
      </c>
      <c r="BC198" s="43"/>
      <c r="BD198" s="47">
        <f t="shared" si="7"/>
        <v>0</v>
      </c>
      <c r="BE198" s="1">
        <f t="shared" si="8"/>
        <v>0</v>
      </c>
      <c r="BF198" s="1" t="s">
        <v>316</v>
      </c>
      <c r="BG198" s="17"/>
      <c r="BH198">
        <f t="shared" si="9"/>
        <v>0</v>
      </c>
      <c r="BI198" s="48"/>
      <c r="BJ198" s="49">
        <f t="shared" si="10"/>
        <v>0</v>
      </c>
      <c r="BK198" s="51">
        <f t="shared" si="11"/>
        <v>0</v>
      </c>
      <c r="BL198" s="53">
        <f t="shared" si="12"/>
        <v>0</v>
      </c>
      <c r="BM198" s="54">
        <f t="shared" si="13"/>
        <v>0</v>
      </c>
      <c r="BN198" s="55">
        <f t="shared" si="14"/>
        <v>0</v>
      </c>
      <c r="BO198" s="17">
        <f t="shared" si="15"/>
        <v>0</v>
      </c>
    </row>
    <row r="199">
      <c r="A199" s="1" t="s">
        <v>317</v>
      </c>
      <c r="B199" s="61"/>
      <c r="C199" s="33"/>
      <c r="D199" s="29"/>
      <c r="E199" s="1"/>
      <c r="F199" s="21"/>
      <c r="G199" s="56"/>
      <c r="H199" s="7"/>
      <c r="I199" s="1" t="s">
        <v>317</v>
      </c>
      <c r="J199" s="61"/>
      <c r="K199" s="33"/>
      <c r="N199" s="21"/>
      <c r="O199" s="56"/>
      <c r="P199" s="7"/>
      <c r="Q199" s="1" t="s">
        <v>317</v>
      </c>
      <c r="R199" s="32"/>
      <c r="S199" s="33"/>
      <c r="T199" s="29"/>
      <c r="U199" s="43"/>
      <c r="V199" s="21"/>
      <c r="W199" s="56"/>
      <c r="X199" s="7"/>
      <c r="Y199" s="1" t="s">
        <v>317</v>
      </c>
      <c r="Z199" s="59"/>
      <c r="AA199" s="37"/>
      <c r="AB199" s="8"/>
      <c r="AC199" s="8"/>
      <c r="AD199" s="4"/>
      <c r="AE199" s="39"/>
      <c r="AG199" s="33"/>
      <c r="AH199" s="74"/>
      <c r="AI199" s="74"/>
      <c r="AJ199" s="21"/>
      <c r="AK199" s="56"/>
      <c r="AL199" s="41"/>
      <c r="AM199" s="33"/>
      <c r="AN199" s="74"/>
      <c r="AO199" s="74"/>
      <c r="AP199" s="21"/>
      <c r="AQ199" s="56"/>
      <c r="AR199" s="41"/>
      <c r="AS199" s="41">
        <v>0.0</v>
      </c>
      <c r="AT199" s="76"/>
      <c r="AU199" s="44">
        <f t="shared" si="1"/>
        <v>0</v>
      </c>
      <c r="AV199" s="44">
        <f t="shared" si="2"/>
        <v>0</v>
      </c>
      <c r="AW199" s="19">
        <f t="shared" si="3"/>
        <v>0</v>
      </c>
      <c r="AX199" s="41"/>
      <c r="AY199" s="76"/>
      <c r="AZ199" s="44">
        <f t="shared" si="4"/>
        <v>0</v>
      </c>
      <c r="BA199" s="44">
        <f t="shared" si="5"/>
        <v>0</v>
      </c>
      <c r="BB199" s="19">
        <f t="shared" si="6"/>
        <v>0</v>
      </c>
      <c r="BC199" s="43"/>
      <c r="BD199" s="47">
        <f t="shared" si="7"/>
        <v>0</v>
      </c>
      <c r="BE199" s="1">
        <f t="shared" si="8"/>
        <v>0</v>
      </c>
      <c r="BF199" s="1" t="s">
        <v>317</v>
      </c>
      <c r="BG199" s="76"/>
      <c r="BH199">
        <f t="shared" si="9"/>
        <v>0</v>
      </c>
      <c r="BI199" s="48"/>
      <c r="BJ199" s="49">
        <f t="shared" si="10"/>
        <v>0</v>
      </c>
      <c r="BK199" s="51">
        <f t="shared" si="11"/>
        <v>0</v>
      </c>
      <c r="BL199" s="53">
        <f t="shared" si="12"/>
        <v>0</v>
      </c>
      <c r="BM199" s="54">
        <f t="shared" si="13"/>
        <v>0</v>
      </c>
      <c r="BN199" s="55">
        <f t="shared" si="14"/>
        <v>0</v>
      </c>
      <c r="BO199" s="17">
        <f t="shared" si="15"/>
        <v>0</v>
      </c>
    </row>
    <row r="200">
      <c r="A200" s="1" t="s">
        <v>318</v>
      </c>
      <c r="B200" s="61"/>
      <c r="C200" s="65"/>
      <c r="D200" s="29"/>
      <c r="E200" s="1"/>
      <c r="F200" s="21"/>
      <c r="G200" s="56"/>
      <c r="H200" s="35"/>
      <c r="I200" s="1" t="s">
        <v>318</v>
      </c>
      <c r="J200" s="61"/>
      <c r="K200" s="33"/>
      <c r="L200" s="57"/>
      <c r="M200" s="49"/>
      <c r="N200" s="21"/>
      <c r="O200" s="56"/>
      <c r="P200" s="35"/>
      <c r="Q200" s="1" t="s">
        <v>318</v>
      </c>
      <c r="R200" s="32"/>
      <c r="S200" s="33"/>
      <c r="T200" s="57"/>
      <c r="U200" s="43"/>
      <c r="V200" s="21"/>
      <c r="W200" s="56"/>
      <c r="X200" s="35"/>
      <c r="Y200" s="1" t="s">
        <v>318</v>
      </c>
      <c r="Z200" s="59"/>
      <c r="AA200" s="66"/>
      <c r="AB200" s="8"/>
      <c r="AC200" s="8"/>
      <c r="AD200" s="4"/>
      <c r="AE200" s="39"/>
      <c r="AF200" s="1"/>
      <c r="AG200" s="33"/>
      <c r="AH200" s="67"/>
      <c r="AI200" s="67"/>
      <c r="AJ200" s="21"/>
      <c r="AK200" s="56"/>
      <c r="AL200" s="41"/>
      <c r="AM200" s="33"/>
      <c r="AN200" s="67"/>
      <c r="AO200" s="67"/>
      <c r="AP200" s="21"/>
      <c r="AQ200" s="56"/>
      <c r="AR200" s="41"/>
      <c r="AS200" s="41">
        <v>0.0</v>
      </c>
      <c r="AT200" s="54"/>
      <c r="AU200" s="44">
        <f t="shared" si="1"/>
        <v>0</v>
      </c>
      <c r="AV200" s="44">
        <f t="shared" si="2"/>
        <v>0</v>
      </c>
      <c r="AW200" s="19">
        <f t="shared" si="3"/>
        <v>0</v>
      </c>
      <c r="AX200" s="41"/>
      <c r="AY200" s="54"/>
      <c r="AZ200" s="44">
        <f t="shared" si="4"/>
        <v>0</v>
      </c>
      <c r="BA200" s="44">
        <f t="shared" si="5"/>
        <v>0</v>
      </c>
      <c r="BB200" s="19">
        <f t="shared" si="6"/>
        <v>0</v>
      </c>
      <c r="BC200" s="43"/>
      <c r="BD200" s="47">
        <f t="shared" si="7"/>
        <v>0</v>
      </c>
      <c r="BE200" s="1">
        <f t="shared" si="8"/>
        <v>0</v>
      </c>
      <c r="BF200" s="1" t="s">
        <v>318</v>
      </c>
      <c r="BG200" s="54"/>
      <c r="BH200">
        <f t="shared" si="9"/>
        <v>0</v>
      </c>
      <c r="BI200" s="48"/>
      <c r="BJ200" s="49">
        <f t="shared" si="10"/>
        <v>0</v>
      </c>
      <c r="BK200" s="51">
        <f t="shared" si="11"/>
        <v>0</v>
      </c>
      <c r="BL200" s="53">
        <f t="shared" si="12"/>
        <v>0</v>
      </c>
      <c r="BM200" s="54">
        <f t="shared" si="13"/>
        <v>0</v>
      </c>
      <c r="BN200" s="55">
        <f t="shared" si="14"/>
        <v>0</v>
      </c>
      <c r="BO200" s="17">
        <f t="shared" si="15"/>
        <v>0</v>
      </c>
    </row>
    <row r="201">
      <c r="A201" s="1" t="s">
        <v>319</v>
      </c>
      <c r="B201" s="32"/>
      <c r="C201" s="33">
        <v>24.0</v>
      </c>
      <c r="D201" s="29"/>
      <c r="E201" s="1"/>
      <c r="F201" s="21"/>
      <c r="G201" s="56">
        <v>18.0</v>
      </c>
      <c r="H201" s="35">
        <v>18.0</v>
      </c>
      <c r="I201" s="1" t="s">
        <v>319</v>
      </c>
      <c r="J201" s="32">
        <v>5.0</v>
      </c>
      <c r="K201" s="33"/>
      <c r="L201" s="57"/>
      <c r="M201" s="49"/>
      <c r="N201" s="21"/>
      <c r="O201" s="56"/>
      <c r="P201" s="35"/>
      <c r="Q201" s="1" t="s">
        <v>319</v>
      </c>
      <c r="R201" s="32"/>
      <c r="S201" s="33">
        <v>12.0</v>
      </c>
      <c r="T201" s="57"/>
      <c r="U201" s="43"/>
      <c r="V201" s="21"/>
      <c r="W201" s="56">
        <v>9.0</v>
      </c>
      <c r="X201" s="35">
        <v>9.0</v>
      </c>
      <c r="Y201" s="1" t="s">
        <v>319</v>
      </c>
      <c r="Z201" s="62">
        <v>9.0</v>
      </c>
      <c r="AA201" s="37"/>
      <c r="AB201" s="8"/>
      <c r="AC201" s="8"/>
      <c r="AD201" s="4"/>
      <c r="AE201" s="39"/>
      <c r="AF201" s="1"/>
      <c r="AG201" s="33"/>
      <c r="AH201" s="60"/>
      <c r="AI201" s="60"/>
      <c r="AJ201" s="21"/>
      <c r="AK201" s="56"/>
      <c r="AL201" s="41"/>
      <c r="AM201" s="33"/>
      <c r="AN201" s="60"/>
      <c r="AO201" s="60"/>
      <c r="AP201" s="21"/>
      <c r="AQ201" s="56"/>
      <c r="AR201" s="41"/>
      <c r="AS201" s="41">
        <v>0.0</v>
      </c>
      <c r="AT201" s="54"/>
      <c r="AU201" s="44">
        <f t="shared" si="1"/>
        <v>0</v>
      </c>
      <c r="AV201" s="44">
        <f t="shared" si="2"/>
        <v>0</v>
      </c>
      <c r="AW201" s="19">
        <f t="shared" si="3"/>
        <v>0</v>
      </c>
      <c r="AX201" s="41"/>
      <c r="AY201" s="54"/>
      <c r="AZ201" s="44">
        <f t="shared" si="4"/>
        <v>0</v>
      </c>
      <c r="BA201" s="44">
        <f t="shared" si="5"/>
        <v>0</v>
      </c>
      <c r="BB201" s="19">
        <f t="shared" si="6"/>
        <v>0</v>
      </c>
      <c r="BC201" s="43"/>
      <c r="BD201" s="47">
        <f t="shared" si="7"/>
        <v>0</v>
      </c>
      <c r="BE201" s="1">
        <f t="shared" si="8"/>
        <v>0</v>
      </c>
      <c r="BF201" s="1" t="s">
        <v>319</v>
      </c>
      <c r="BG201" s="17">
        <v>27.0</v>
      </c>
      <c r="BH201">
        <f t="shared" si="9"/>
        <v>-9</v>
      </c>
      <c r="BI201" s="48"/>
      <c r="BJ201" s="49">
        <f t="shared" si="10"/>
        <v>27</v>
      </c>
      <c r="BK201" s="51">
        <f t="shared" si="11"/>
        <v>0</v>
      </c>
      <c r="BL201" s="53">
        <f t="shared" si="12"/>
        <v>0</v>
      </c>
      <c r="BM201" s="54">
        <f t="shared" si="13"/>
        <v>36</v>
      </c>
      <c r="BN201" s="55">
        <f t="shared" si="14"/>
        <v>36</v>
      </c>
      <c r="BO201" s="17">
        <f t="shared" si="15"/>
        <v>0</v>
      </c>
      <c r="BP201" s="1" t="s">
        <v>320</v>
      </c>
    </row>
    <row r="202">
      <c r="A202" s="1" t="s">
        <v>321</v>
      </c>
      <c r="B202" s="32"/>
      <c r="C202" s="33">
        <v>24.0</v>
      </c>
      <c r="D202" s="29"/>
      <c r="E202" s="1"/>
      <c r="F202" s="21"/>
      <c r="G202" s="56"/>
      <c r="H202" s="35"/>
      <c r="I202" s="1" t="s">
        <v>321</v>
      </c>
      <c r="J202" s="32"/>
      <c r="K202" s="33">
        <v>1.0</v>
      </c>
      <c r="L202" s="57"/>
      <c r="M202" s="49"/>
      <c r="N202" s="21"/>
      <c r="O202" s="56"/>
      <c r="P202" s="35"/>
      <c r="Q202" s="1" t="s">
        <v>321</v>
      </c>
      <c r="R202" s="32"/>
      <c r="S202" s="33">
        <v>1.0</v>
      </c>
      <c r="T202" s="57"/>
      <c r="U202" s="49"/>
      <c r="V202" s="21"/>
      <c r="W202" s="56"/>
      <c r="X202" s="35"/>
      <c r="Y202" s="1" t="s">
        <v>321</v>
      </c>
      <c r="Z202" s="69"/>
      <c r="AA202" s="66"/>
      <c r="AB202" s="8"/>
      <c r="AC202" s="8"/>
      <c r="AD202" s="4"/>
      <c r="AE202" s="39"/>
      <c r="AF202" s="1"/>
      <c r="AG202" s="33"/>
      <c r="AH202" s="67"/>
      <c r="AI202" s="67"/>
      <c r="AJ202" s="21"/>
      <c r="AK202" s="56"/>
      <c r="AL202" s="41"/>
      <c r="AM202" s="33"/>
      <c r="AN202" s="67"/>
      <c r="AO202" s="67"/>
      <c r="AP202" s="21"/>
      <c r="AQ202" s="56"/>
      <c r="AR202" s="41"/>
      <c r="AS202" s="41">
        <v>0.0</v>
      </c>
      <c r="AT202" s="54"/>
      <c r="AU202" s="44">
        <f t="shared" si="1"/>
        <v>0</v>
      </c>
      <c r="AV202" s="44">
        <f t="shared" si="2"/>
        <v>0</v>
      </c>
      <c r="AW202" s="19">
        <f t="shared" si="3"/>
        <v>0</v>
      </c>
      <c r="AX202" s="41"/>
      <c r="AY202" s="54"/>
      <c r="AZ202" s="44">
        <f t="shared" si="4"/>
        <v>0</v>
      </c>
      <c r="BA202" s="44">
        <f t="shared" si="5"/>
        <v>0</v>
      </c>
      <c r="BB202" s="19">
        <f t="shared" si="6"/>
        <v>0</v>
      </c>
      <c r="BC202" s="43"/>
      <c r="BD202" s="47">
        <f t="shared" si="7"/>
        <v>0</v>
      </c>
      <c r="BE202" s="1">
        <f t="shared" si="8"/>
        <v>0</v>
      </c>
      <c r="BF202" s="1" t="s">
        <v>321</v>
      </c>
      <c r="BG202" s="17"/>
      <c r="BH202">
        <f t="shared" si="9"/>
        <v>-26</v>
      </c>
      <c r="BI202" s="48"/>
      <c r="BJ202" s="49">
        <f t="shared" si="10"/>
        <v>0</v>
      </c>
      <c r="BK202" s="51">
        <f t="shared" si="11"/>
        <v>0</v>
      </c>
      <c r="BL202" s="53">
        <f t="shared" si="12"/>
        <v>0</v>
      </c>
      <c r="BM202" s="54">
        <f t="shared" si="13"/>
        <v>26</v>
      </c>
      <c r="BN202" s="55">
        <f t="shared" si="14"/>
        <v>26</v>
      </c>
      <c r="BO202" s="17">
        <f t="shared" si="15"/>
        <v>0</v>
      </c>
    </row>
    <row r="203">
      <c r="A203" s="1" t="s">
        <v>322</v>
      </c>
      <c r="B203" s="61"/>
      <c r="C203" s="33"/>
      <c r="D203" s="29"/>
      <c r="E203" s="1"/>
      <c r="F203" s="21"/>
      <c r="G203" s="56"/>
      <c r="H203" s="35"/>
      <c r="I203" s="1" t="s">
        <v>322</v>
      </c>
      <c r="J203" s="32"/>
      <c r="K203" s="33"/>
      <c r="L203" s="57"/>
      <c r="M203" s="49"/>
      <c r="N203" s="21"/>
      <c r="O203" s="56"/>
      <c r="P203" s="35"/>
      <c r="Q203" s="1" t="s">
        <v>322</v>
      </c>
      <c r="R203" s="32"/>
      <c r="S203" s="33"/>
      <c r="T203" s="57"/>
      <c r="U203" s="43"/>
      <c r="V203" s="21"/>
      <c r="W203" s="56"/>
      <c r="X203" s="35"/>
      <c r="Y203" s="1" t="s">
        <v>322</v>
      </c>
      <c r="Z203" s="69"/>
      <c r="AA203" s="66"/>
      <c r="AB203" s="8"/>
      <c r="AC203" s="8"/>
      <c r="AD203" s="4"/>
      <c r="AE203" s="39"/>
      <c r="AF203" s="1"/>
      <c r="AG203" s="33"/>
      <c r="AH203" s="67"/>
      <c r="AI203" s="67"/>
      <c r="AJ203" s="21"/>
      <c r="AK203" s="56"/>
      <c r="AL203" s="41"/>
      <c r="AM203" s="33"/>
      <c r="AN203" s="67"/>
      <c r="AO203" s="67"/>
      <c r="AP203" s="21"/>
      <c r="AQ203" s="56"/>
      <c r="AR203" s="41"/>
      <c r="AS203" s="41">
        <v>0.0</v>
      </c>
      <c r="AT203" s="54"/>
      <c r="AU203" s="44">
        <f t="shared" si="1"/>
        <v>0</v>
      </c>
      <c r="AV203" s="44">
        <f t="shared" si="2"/>
        <v>0</v>
      </c>
      <c r="AW203" s="19">
        <f t="shared" si="3"/>
        <v>0</v>
      </c>
      <c r="AX203" s="41"/>
      <c r="AY203" s="54"/>
      <c r="AZ203" s="44">
        <f t="shared" si="4"/>
        <v>0</v>
      </c>
      <c r="BA203" s="44">
        <f t="shared" si="5"/>
        <v>0</v>
      </c>
      <c r="BB203" s="19">
        <f t="shared" si="6"/>
        <v>0</v>
      </c>
      <c r="BC203" s="43"/>
      <c r="BD203" s="47">
        <f t="shared" si="7"/>
        <v>0</v>
      </c>
      <c r="BE203" s="1">
        <f t="shared" si="8"/>
        <v>0</v>
      </c>
      <c r="BF203" s="1" t="s">
        <v>322</v>
      </c>
      <c r="BG203" s="54"/>
      <c r="BH203">
        <f t="shared" si="9"/>
        <v>0</v>
      </c>
      <c r="BI203" s="48"/>
      <c r="BJ203" s="49">
        <f t="shared" si="10"/>
        <v>0</v>
      </c>
      <c r="BK203" s="51">
        <f t="shared" si="11"/>
        <v>0</v>
      </c>
      <c r="BL203" s="53">
        <f t="shared" si="12"/>
        <v>0</v>
      </c>
      <c r="BM203" s="54">
        <f t="shared" si="13"/>
        <v>0</v>
      </c>
      <c r="BN203" s="55">
        <f t="shared" si="14"/>
        <v>0</v>
      </c>
      <c r="BO203" s="17">
        <f t="shared" si="15"/>
        <v>0</v>
      </c>
    </row>
    <row r="204">
      <c r="A204" s="40" t="s">
        <v>323</v>
      </c>
      <c r="B204" s="61"/>
      <c r="C204" s="33">
        <v>24.0</v>
      </c>
      <c r="D204" s="29"/>
      <c r="E204" s="1"/>
      <c r="F204" s="21"/>
      <c r="G204" s="56"/>
      <c r="H204" s="35"/>
      <c r="I204" s="40" t="s">
        <v>323</v>
      </c>
      <c r="J204" s="32"/>
      <c r="K204" s="33">
        <v>12.0</v>
      </c>
      <c r="L204" s="57"/>
      <c r="M204" s="49"/>
      <c r="N204" s="21"/>
      <c r="O204" s="56"/>
      <c r="P204" s="35"/>
      <c r="Q204" s="40" t="s">
        <v>324</v>
      </c>
      <c r="R204" s="32"/>
      <c r="S204" s="33">
        <v>12.0</v>
      </c>
      <c r="T204" s="29"/>
      <c r="U204" s="43"/>
      <c r="V204" s="21"/>
      <c r="W204" s="56"/>
      <c r="X204" s="35"/>
      <c r="Y204" s="40" t="s">
        <v>324</v>
      </c>
      <c r="Z204" s="69"/>
      <c r="AA204" s="66"/>
      <c r="AB204" s="8"/>
      <c r="AC204" s="8"/>
      <c r="AD204" s="4"/>
      <c r="AE204" s="39"/>
      <c r="AF204" s="1"/>
      <c r="AG204" s="33"/>
      <c r="AH204" s="67"/>
      <c r="AI204" s="67"/>
      <c r="AJ204" s="21"/>
      <c r="AK204" s="56"/>
      <c r="AL204" s="41"/>
      <c r="AM204" s="33"/>
      <c r="AN204" s="67"/>
      <c r="AO204" s="67"/>
      <c r="AP204" s="21"/>
      <c r="AQ204" s="56"/>
      <c r="AR204" s="41"/>
      <c r="AS204" s="41">
        <v>0.0</v>
      </c>
      <c r="AT204" s="54"/>
      <c r="AU204" s="44">
        <f t="shared" si="1"/>
        <v>0</v>
      </c>
      <c r="AV204" s="44">
        <f t="shared" si="2"/>
        <v>0</v>
      </c>
      <c r="AW204" s="19">
        <f t="shared" si="3"/>
        <v>0</v>
      </c>
      <c r="AX204" s="41"/>
      <c r="AY204" s="54"/>
      <c r="AZ204" s="44">
        <f t="shared" si="4"/>
        <v>0</v>
      </c>
      <c r="BA204" s="44">
        <f t="shared" si="5"/>
        <v>0</v>
      </c>
      <c r="BB204" s="19">
        <f t="shared" si="6"/>
        <v>0</v>
      </c>
      <c r="BC204" s="43"/>
      <c r="BD204" s="47">
        <f t="shared" si="7"/>
        <v>0</v>
      </c>
      <c r="BE204" s="1">
        <f t="shared" si="8"/>
        <v>0</v>
      </c>
      <c r="BF204" s="40" t="s">
        <v>324</v>
      </c>
      <c r="BG204" s="17"/>
      <c r="BH204">
        <f t="shared" si="9"/>
        <v>-48</v>
      </c>
      <c r="BI204" s="48"/>
      <c r="BJ204" s="49">
        <f t="shared" si="10"/>
        <v>0</v>
      </c>
      <c r="BK204" s="51">
        <f t="shared" si="11"/>
        <v>0</v>
      </c>
      <c r="BL204" s="53">
        <f t="shared" si="12"/>
        <v>0</v>
      </c>
      <c r="BM204" s="54">
        <f t="shared" si="13"/>
        <v>48</v>
      </c>
      <c r="BN204" s="55">
        <f t="shared" si="14"/>
        <v>48</v>
      </c>
      <c r="BO204" s="17">
        <f t="shared" si="15"/>
        <v>0</v>
      </c>
    </row>
    <row r="205">
      <c r="A205" s="40" t="s">
        <v>325</v>
      </c>
      <c r="B205" s="32"/>
      <c r="C205" s="33">
        <v>24.0</v>
      </c>
      <c r="D205" s="29"/>
      <c r="E205" s="1"/>
      <c r="F205" s="21"/>
      <c r="G205" s="56"/>
      <c r="H205" s="35"/>
      <c r="I205" s="40" t="s">
        <v>325</v>
      </c>
      <c r="J205" s="32"/>
      <c r="K205" s="33">
        <v>1.0</v>
      </c>
      <c r="L205" s="57"/>
      <c r="M205" s="49"/>
      <c r="N205" s="21"/>
      <c r="O205" s="56"/>
      <c r="P205" s="35"/>
      <c r="Q205" s="40" t="s">
        <v>325</v>
      </c>
      <c r="R205" s="32"/>
      <c r="S205" s="33"/>
      <c r="T205" s="29"/>
      <c r="U205" s="43"/>
      <c r="V205" s="21"/>
      <c r="W205" s="56"/>
      <c r="X205" s="35"/>
      <c r="Y205" s="40" t="s">
        <v>325</v>
      </c>
      <c r="Z205" s="59"/>
      <c r="AA205" s="66"/>
      <c r="AB205" s="8"/>
      <c r="AC205" s="8"/>
      <c r="AD205" s="4"/>
      <c r="AE205" s="39"/>
      <c r="AF205" s="1"/>
      <c r="AG205" s="33"/>
      <c r="AH205" s="67"/>
      <c r="AI205" s="67"/>
      <c r="AJ205" s="21"/>
      <c r="AK205" s="56"/>
      <c r="AL205" s="41"/>
      <c r="AM205" s="33"/>
      <c r="AN205" s="67"/>
      <c r="AO205" s="67"/>
      <c r="AP205" s="21"/>
      <c r="AQ205" s="56"/>
      <c r="AR205" s="41"/>
      <c r="AS205" s="41">
        <v>0.0</v>
      </c>
      <c r="AT205" s="54"/>
      <c r="AU205" s="44">
        <f t="shared" si="1"/>
        <v>0</v>
      </c>
      <c r="AV205" s="44">
        <f t="shared" si="2"/>
        <v>0</v>
      </c>
      <c r="AW205" s="19">
        <f t="shared" si="3"/>
        <v>0</v>
      </c>
      <c r="AX205" s="41"/>
      <c r="AY205" s="54"/>
      <c r="AZ205" s="44">
        <f t="shared" si="4"/>
        <v>0</v>
      </c>
      <c r="BA205" s="44">
        <f t="shared" si="5"/>
        <v>0</v>
      </c>
      <c r="BB205" s="19">
        <f t="shared" si="6"/>
        <v>0</v>
      </c>
      <c r="BC205" s="43"/>
      <c r="BD205" s="47">
        <f t="shared" si="7"/>
        <v>0</v>
      </c>
      <c r="BE205" s="1">
        <f t="shared" si="8"/>
        <v>0</v>
      </c>
      <c r="BF205" s="40" t="s">
        <v>325</v>
      </c>
      <c r="BG205" s="54"/>
      <c r="BH205">
        <f t="shared" si="9"/>
        <v>-25</v>
      </c>
      <c r="BI205" s="48"/>
      <c r="BJ205" s="49">
        <f t="shared" si="10"/>
        <v>0</v>
      </c>
      <c r="BK205" s="51">
        <f t="shared" si="11"/>
        <v>0</v>
      </c>
      <c r="BL205" s="53">
        <f t="shared" si="12"/>
        <v>0</v>
      </c>
      <c r="BM205" s="54">
        <f t="shared" si="13"/>
        <v>25</v>
      </c>
      <c r="BN205" s="55">
        <f t="shared" si="14"/>
        <v>25</v>
      </c>
      <c r="BO205" s="17">
        <f t="shared" si="15"/>
        <v>0</v>
      </c>
    </row>
    <row r="206">
      <c r="A206" s="8" t="s">
        <v>326</v>
      </c>
      <c r="B206" s="32"/>
      <c r="C206" s="65"/>
      <c r="D206" s="29"/>
      <c r="E206" s="1"/>
      <c r="F206" s="21"/>
      <c r="G206" s="56"/>
      <c r="H206" s="35"/>
      <c r="I206" s="8" t="s">
        <v>326</v>
      </c>
      <c r="J206" s="32"/>
      <c r="K206" s="65"/>
      <c r="L206" s="57"/>
      <c r="M206" s="49"/>
      <c r="N206" s="21"/>
      <c r="O206" s="56"/>
      <c r="P206" s="35"/>
      <c r="Q206" s="8" t="s">
        <v>326</v>
      </c>
      <c r="R206" s="32"/>
      <c r="S206" s="33"/>
      <c r="T206" s="57"/>
      <c r="U206" s="43"/>
      <c r="V206" s="21"/>
      <c r="W206" s="56"/>
      <c r="X206" s="35"/>
      <c r="Y206" s="8" t="s">
        <v>326</v>
      </c>
      <c r="Z206" s="59"/>
      <c r="AA206" s="66"/>
      <c r="AB206" s="8"/>
      <c r="AC206" s="8"/>
      <c r="AD206" s="4"/>
      <c r="AE206" s="39"/>
      <c r="AF206" s="1"/>
      <c r="AG206" s="33"/>
      <c r="AH206" s="67"/>
      <c r="AI206" s="67"/>
      <c r="AJ206" s="21"/>
      <c r="AK206" s="56"/>
      <c r="AL206" s="41"/>
      <c r="AM206" s="33"/>
      <c r="AN206" s="67"/>
      <c r="AO206" s="67"/>
      <c r="AP206" s="21"/>
      <c r="AQ206" s="56"/>
      <c r="AR206" s="41"/>
      <c r="AS206" s="41">
        <v>0.0</v>
      </c>
      <c r="AT206" s="54"/>
      <c r="AU206" s="44">
        <f t="shared" si="1"/>
        <v>0</v>
      </c>
      <c r="AV206" s="44">
        <f t="shared" si="2"/>
        <v>0</v>
      </c>
      <c r="AW206" s="19">
        <f t="shared" si="3"/>
        <v>0</v>
      </c>
      <c r="AX206" s="41"/>
      <c r="AY206" s="54"/>
      <c r="AZ206" s="44">
        <f t="shared" si="4"/>
        <v>0</v>
      </c>
      <c r="BA206" s="44">
        <f t="shared" si="5"/>
        <v>0</v>
      </c>
      <c r="BB206" s="19">
        <f t="shared" si="6"/>
        <v>0</v>
      </c>
      <c r="BC206" s="43"/>
      <c r="BD206" s="47">
        <f t="shared" si="7"/>
        <v>0</v>
      </c>
      <c r="BE206" s="1">
        <f t="shared" si="8"/>
        <v>0</v>
      </c>
      <c r="BF206" s="8" t="s">
        <v>326</v>
      </c>
      <c r="BG206" s="54"/>
      <c r="BH206">
        <f t="shared" si="9"/>
        <v>0</v>
      </c>
      <c r="BI206" s="48"/>
      <c r="BJ206" s="49">
        <f t="shared" si="10"/>
        <v>0</v>
      </c>
      <c r="BK206" s="51">
        <f t="shared" si="11"/>
        <v>0</v>
      </c>
      <c r="BL206" s="53">
        <f t="shared" si="12"/>
        <v>0</v>
      </c>
      <c r="BM206" s="54">
        <f t="shared" si="13"/>
        <v>0</v>
      </c>
      <c r="BN206" s="55">
        <f t="shared" si="14"/>
        <v>0</v>
      </c>
      <c r="BO206" s="17">
        <f t="shared" si="15"/>
        <v>0</v>
      </c>
    </row>
    <row r="207">
      <c r="A207" s="1" t="s">
        <v>327</v>
      </c>
      <c r="B207" s="61"/>
      <c r="C207" s="65"/>
      <c r="D207" s="29"/>
      <c r="E207" s="1"/>
      <c r="F207" s="21"/>
      <c r="G207" s="56"/>
      <c r="H207" s="35"/>
      <c r="I207" s="1" t="s">
        <v>327</v>
      </c>
      <c r="J207" s="32"/>
      <c r="K207" s="65"/>
      <c r="L207" s="57"/>
      <c r="M207" s="49"/>
      <c r="N207" s="21"/>
      <c r="O207" s="56"/>
      <c r="P207" s="35"/>
      <c r="Q207" s="1" t="s">
        <v>327</v>
      </c>
      <c r="R207" s="32"/>
      <c r="S207" s="33"/>
      <c r="T207" s="57"/>
      <c r="U207" s="49"/>
      <c r="V207" s="21"/>
      <c r="W207" s="56"/>
      <c r="X207" s="35"/>
      <c r="Y207" s="1" t="s">
        <v>327</v>
      </c>
      <c r="Z207" s="59"/>
      <c r="AA207" s="66"/>
      <c r="AB207" s="8"/>
      <c r="AC207" s="8"/>
      <c r="AD207" s="4"/>
      <c r="AE207" s="39"/>
      <c r="AF207" s="1"/>
      <c r="AG207" s="33"/>
      <c r="AH207" s="67"/>
      <c r="AI207" s="67"/>
      <c r="AJ207" s="21"/>
      <c r="AK207" s="56"/>
      <c r="AL207" s="41"/>
      <c r="AM207" s="33"/>
      <c r="AN207" s="67"/>
      <c r="AO207" s="67"/>
      <c r="AP207" s="21"/>
      <c r="AQ207" s="56"/>
      <c r="AR207" s="41"/>
      <c r="AS207" s="41">
        <v>0.0</v>
      </c>
      <c r="AT207" s="54"/>
      <c r="AU207" s="44">
        <f t="shared" si="1"/>
        <v>0</v>
      </c>
      <c r="AV207" s="44">
        <f t="shared" si="2"/>
        <v>0</v>
      </c>
      <c r="AW207" s="19">
        <f t="shared" si="3"/>
        <v>0</v>
      </c>
      <c r="AX207" s="41"/>
      <c r="AY207" s="54"/>
      <c r="AZ207" s="44">
        <f t="shared" si="4"/>
        <v>0</v>
      </c>
      <c r="BA207" s="44">
        <f t="shared" si="5"/>
        <v>0</v>
      </c>
      <c r="BB207" s="19">
        <f t="shared" si="6"/>
        <v>0</v>
      </c>
      <c r="BC207" s="43"/>
      <c r="BD207" s="47">
        <f t="shared" si="7"/>
        <v>0</v>
      </c>
      <c r="BE207" s="1">
        <f t="shared" si="8"/>
        <v>0</v>
      </c>
      <c r="BF207" s="1" t="s">
        <v>327</v>
      </c>
      <c r="BG207" s="54"/>
      <c r="BH207">
        <f t="shared" si="9"/>
        <v>0</v>
      </c>
      <c r="BI207" s="48"/>
      <c r="BJ207" s="49">
        <f t="shared" si="10"/>
        <v>0</v>
      </c>
      <c r="BK207" s="51">
        <f t="shared" si="11"/>
        <v>0</v>
      </c>
      <c r="BL207" s="53">
        <f t="shared" si="12"/>
        <v>0</v>
      </c>
      <c r="BM207" s="54">
        <f t="shared" si="13"/>
        <v>0</v>
      </c>
      <c r="BN207" s="55">
        <f t="shared" si="14"/>
        <v>0</v>
      </c>
      <c r="BO207" s="17">
        <f t="shared" si="15"/>
        <v>0</v>
      </c>
    </row>
    <row r="208">
      <c r="A208" s="1" t="s">
        <v>328</v>
      </c>
      <c r="B208" s="32">
        <v>5.0</v>
      </c>
      <c r="C208" s="65"/>
      <c r="D208" s="29"/>
      <c r="E208" s="1"/>
      <c r="F208" s="21"/>
      <c r="G208" s="56"/>
      <c r="H208" s="35"/>
      <c r="I208" s="1" t="s">
        <v>328</v>
      </c>
      <c r="J208" s="32">
        <v>10.0</v>
      </c>
      <c r="K208" s="33"/>
      <c r="L208" s="57"/>
      <c r="M208" s="43"/>
      <c r="N208" s="21"/>
      <c r="O208" s="56"/>
      <c r="P208" s="35"/>
      <c r="Q208" s="1" t="s">
        <v>328</v>
      </c>
      <c r="R208" s="32">
        <v>13.0</v>
      </c>
      <c r="S208" s="33"/>
      <c r="T208" s="29"/>
      <c r="U208" s="43"/>
      <c r="V208" s="21"/>
      <c r="W208" s="56"/>
      <c r="X208" s="35"/>
      <c r="Y208" s="1" t="s">
        <v>328</v>
      </c>
      <c r="Z208" s="59"/>
      <c r="AA208" s="37"/>
      <c r="AB208" s="8"/>
      <c r="AC208" s="8"/>
      <c r="AD208" s="4"/>
      <c r="AE208" s="39"/>
      <c r="AF208" s="1"/>
      <c r="AG208" s="33"/>
      <c r="AH208" s="60"/>
      <c r="AI208" s="60"/>
      <c r="AJ208" s="21"/>
      <c r="AK208" s="56"/>
      <c r="AL208" s="41"/>
      <c r="AM208" s="33"/>
      <c r="AN208" s="60"/>
      <c r="AO208" s="60"/>
      <c r="AP208" s="21"/>
      <c r="AQ208" s="56"/>
      <c r="AR208" s="41"/>
      <c r="AS208" s="41">
        <v>0.0</v>
      </c>
      <c r="AT208" s="17"/>
      <c r="AU208" s="44">
        <f t="shared" si="1"/>
        <v>0</v>
      </c>
      <c r="AV208" s="44">
        <f t="shared" si="2"/>
        <v>0</v>
      </c>
      <c r="AW208" s="19">
        <f t="shared" si="3"/>
        <v>0</v>
      </c>
      <c r="AX208" s="41"/>
      <c r="AY208" s="17"/>
      <c r="AZ208" s="44">
        <f t="shared" si="4"/>
        <v>0</v>
      </c>
      <c r="BA208" s="44">
        <f t="shared" si="5"/>
        <v>0</v>
      </c>
      <c r="BB208" s="19">
        <f t="shared" si="6"/>
        <v>0</v>
      </c>
      <c r="BC208" s="43">
        <v>113.0</v>
      </c>
      <c r="BD208" s="47">
        <f t="shared" si="7"/>
        <v>0</v>
      </c>
      <c r="BE208" s="1">
        <f t="shared" si="8"/>
        <v>113</v>
      </c>
      <c r="BF208" s="1" t="s">
        <v>328</v>
      </c>
      <c r="BG208" s="54"/>
      <c r="BH208">
        <f t="shared" si="9"/>
        <v>0</v>
      </c>
      <c r="BI208" s="48"/>
      <c r="BJ208" s="49">
        <f t="shared" si="10"/>
        <v>0</v>
      </c>
      <c r="BK208" s="51">
        <f t="shared" si="11"/>
        <v>0</v>
      </c>
      <c r="BL208" s="53">
        <f t="shared" si="12"/>
        <v>113</v>
      </c>
      <c r="BM208" s="54">
        <f t="shared" si="13"/>
        <v>0</v>
      </c>
      <c r="BN208" s="55">
        <f t="shared" si="14"/>
        <v>0</v>
      </c>
      <c r="BO208" s="17">
        <f t="shared" si="15"/>
        <v>113</v>
      </c>
    </row>
    <row r="209">
      <c r="A209" s="1" t="s">
        <v>329</v>
      </c>
      <c r="B209" s="32"/>
      <c r="C209" s="65"/>
      <c r="D209" s="29"/>
      <c r="E209" s="1"/>
      <c r="F209" s="21"/>
      <c r="G209" s="56"/>
      <c r="H209" s="35"/>
      <c r="I209" s="1" t="s">
        <v>329</v>
      </c>
      <c r="J209" s="32"/>
      <c r="K209" s="33"/>
      <c r="L209" s="57"/>
      <c r="M209" s="43"/>
      <c r="N209" s="21"/>
      <c r="O209" s="56"/>
      <c r="P209" s="35"/>
      <c r="Q209" s="1" t="s">
        <v>329</v>
      </c>
      <c r="R209" s="32"/>
      <c r="S209" s="33">
        <v>1.0</v>
      </c>
      <c r="T209" s="29"/>
      <c r="U209" s="43"/>
      <c r="V209" s="21"/>
      <c r="W209" s="56"/>
      <c r="X209" s="35"/>
      <c r="Y209" s="1" t="s">
        <v>329</v>
      </c>
      <c r="Z209" s="59"/>
      <c r="AA209" s="37"/>
      <c r="AB209" s="8"/>
      <c r="AC209" s="8"/>
      <c r="AD209" s="4"/>
      <c r="AE209" s="39"/>
      <c r="AF209" s="1"/>
      <c r="AG209" s="33"/>
      <c r="AH209" s="60"/>
      <c r="AI209" s="60"/>
      <c r="AJ209" s="21"/>
      <c r="AK209" s="56"/>
      <c r="AL209" s="41"/>
      <c r="AM209" s="33"/>
      <c r="AN209" s="60"/>
      <c r="AO209" s="60"/>
      <c r="AP209" s="21"/>
      <c r="AQ209" s="56"/>
      <c r="AR209" s="41"/>
      <c r="AS209" s="41">
        <v>0.0</v>
      </c>
      <c r="AT209" s="17"/>
      <c r="AU209" s="44">
        <f t="shared" si="1"/>
        <v>0</v>
      </c>
      <c r="AV209" s="44">
        <f t="shared" si="2"/>
        <v>0</v>
      </c>
      <c r="AW209" s="19">
        <f t="shared" si="3"/>
        <v>0</v>
      </c>
      <c r="AX209" s="41"/>
      <c r="AY209" s="17"/>
      <c r="AZ209" s="44">
        <f t="shared" si="4"/>
        <v>0</v>
      </c>
      <c r="BA209" s="44">
        <f t="shared" si="5"/>
        <v>0</v>
      </c>
      <c r="BB209" s="19">
        <f t="shared" si="6"/>
        <v>0</v>
      </c>
      <c r="BC209" s="43"/>
      <c r="BD209" s="47">
        <f t="shared" si="7"/>
        <v>0</v>
      </c>
      <c r="BE209" s="1">
        <f t="shared" si="8"/>
        <v>0</v>
      </c>
      <c r="BF209" s="1" t="s">
        <v>329</v>
      </c>
      <c r="BG209" s="54"/>
      <c r="BH209">
        <f t="shared" si="9"/>
        <v>-1</v>
      </c>
      <c r="BI209" s="48"/>
      <c r="BJ209" s="49">
        <f t="shared" si="10"/>
        <v>0</v>
      </c>
      <c r="BK209" s="51">
        <f t="shared" si="11"/>
        <v>0</v>
      </c>
      <c r="BL209" s="53">
        <f t="shared" si="12"/>
        <v>0</v>
      </c>
      <c r="BM209" s="54">
        <f t="shared" si="13"/>
        <v>1</v>
      </c>
      <c r="BN209" s="55">
        <f t="shared" si="14"/>
        <v>1</v>
      </c>
      <c r="BO209" s="17">
        <f t="shared" si="15"/>
        <v>0</v>
      </c>
    </row>
    <row r="210">
      <c r="A210" s="1" t="s">
        <v>330</v>
      </c>
      <c r="B210" s="32">
        <v>7.0</v>
      </c>
      <c r="C210" s="33">
        <v>24.0</v>
      </c>
      <c r="D210" s="29"/>
      <c r="E210" s="1">
        <v>24.0</v>
      </c>
      <c r="F210" s="21"/>
      <c r="G210" s="56"/>
      <c r="H210" s="35">
        <v>24.0</v>
      </c>
      <c r="I210" s="1" t="s">
        <v>330</v>
      </c>
      <c r="J210" s="32">
        <v>8.0</v>
      </c>
      <c r="K210" s="33"/>
      <c r="L210" s="57"/>
      <c r="M210" s="49"/>
      <c r="N210" s="21"/>
      <c r="O210" s="56"/>
      <c r="P210" s="35"/>
      <c r="Q210" s="1" t="s">
        <v>330</v>
      </c>
      <c r="R210" s="32">
        <v>10.0</v>
      </c>
      <c r="S210" s="33"/>
      <c r="T210" s="57"/>
      <c r="U210" s="49"/>
      <c r="V210" s="21"/>
      <c r="W210" s="56"/>
      <c r="X210" s="35"/>
      <c r="Y210" s="1" t="s">
        <v>330</v>
      </c>
      <c r="Z210" s="58">
        <v>14.0</v>
      </c>
      <c r="AA210" s="37"/>
      <c r="AB210" s="8"/>
      <c r="AC210" s="8"/>
      <c r="AD210" s="4"/>
      <c r="AE210" s="39"/>
      <c r="AF210" s="1"/>
      <c r="AG210" s="33"/>
      <c r="AH210" s="67"/>
      <c r="AI210" s="67"/>
      <c r="AJ210" s="21"/>
      <c r="AK210" s="56"/>
      <c r="AL210" s="41"/>
      <c r="AM210" s="33"/>
      <c r="AN210" s="67"/>
      <c r="AO210" s="67"/>
      <c r="AP210" s="21"/>
      <c r="AQ210" s="56"/>
      <c r="AR210" s="41"/>
      <c r="AS210" s="41">
        <v>0.0</v>
      </c>
      <c r="AT210" s="54"/>
      <c r="AU210" s="44">
        <f t="shared" si="1"/>
        <v>0</v>
      </c>
      <c r="AV210" s="44">
        <f t="shared" si="2"/>
        <v>0</v>
      </c>
      <c r="AW210" s="19">
        <f t="shared" si="3"/>
        <v>0</v>
      </c>
      <c r="AX210" s="41"/>
      <c r="AY210" s="54"/>
      <c r="AZ210" s="44">
        <f t="shared" si="4"/>
        <v>0</v>
      </c>
      <c r="BA210" s="44">
        <f t="shared" si="5"/>
        <v>0</v>
      </c>
      <c r="BB210" s="19">
        <f t="shared" si="6"/>
        <v>0</v>
      </c>
      <c r="BC210" s="43">
        <v>165.0</v>
      </c>
      <c r="BD210" s="47">
        <f t="shared" si="7"/>
        <v>24</v>
      </c>
      <c r="BE210" s="1">
        <f t="shared" si="8"/>
        <v>141</v>
      </c>
      <c r="BF210" s="1" t="s">
        <v>330</v>
      </c>
      <c r="BG210" s="17"/>
      <c r="BH210">
        <f t="shared" si="9"/>
        <v>0</v>
      </c>
      <c r="BI210" s="48"/>
      <c r="BJ210" s="49">
        <f t="shared" si="10"/>
        <v>0</v>
      </c>
      <c r="BK210" s="51">
        <f t="shared" si="11"/>
        <v>0</v>
      </c>
      <c r="BL210" s="53">
        <f t="shared" si="12"/>
        <v>141</v>
      </c>
      <c r="BM210" s="54">
        <f t="shared" si="13"/>
        <v>24</v>
      </c>
      <c r="BN210" s="55">
        <f t="shared" si="14"/>
        <v>0</v>
      </c>
      <c r="BO210" s="17">
        <f t="shared" si="15"/>
        <v>141</v>
      </c>
    </row>
    <row r="211">
      <c r="A211" s="1" t="s">
        <v>331</v>
      </c>
      <c r="B211" s="32"/>
      <c r="C211" s="33">
        <v>1.0</v>
      </c>
      <c r="D211" s="29"/>
      <c r="E211" s="1">
        <v>1.0</v>
      </c>
      <c r="F211" s="21"/>
      <c r="G211" s="56"/>
      <c r="H211" s="35" t="s">
        <v>332</v>
      </c>
      <c r="I211" s="1" t="s">
        <v>331</v>
      </c>
      <c r="J211" s="32">
        <v>12.0</v>
      </c>
      <c r="K211" s="33"/>
      <c r="L211" s="57"/>
      <c r="M211" s="49"/>
      <c r="N211" s="21"/>
      <c r="O211" s="56"/>
      <c r="P211" s="35"/>
      <c r="Q211" s="1" t="s">
        <v>331</v>
      </c>
      <c r="R211" s="32">
        <v>0.5</v>
      </c>
      <c r="S211" s="33">
        <v>1.0</v>
      </c>
      <c r="T211" s="57"/>
      <c r="U211" s="43">
        <v>1.0</v>
      </c>
      <c r="V211" s="21"/>
      <c r="W211" s="56"/>
      <c r="X211" s="35" t="s">
        <v>333</v>
      </c>
      <c r="Y211" s="1" t="s">
        <v>331</v>
      </c>
      <c r="Z211" s="69"/>
      <c r="AA211" s="66"/>
      <c r="AB211" s="8"/>
      <c r="AC211" s="8"/>
      <c r="AD211" s="4"/>
      <c r="AE211" s="39"/>
      <c r="AF211" s="1"/>
      <c r="AG211" s="33"/>
      <c r="AH211" s="67"/>
      <c r="AI211" s="67"/>
      <c r="AJ211" s="21"/>
      <c r="AK211" s="56"/>
      <c r="AL211" s="41"/>
      <c r="AM211" s="33"/>
      <c r="AN211" s="67"/>
      <c r="AO211" s="67"/>
      <c r="AP211" s="21"/>
      <c r="AQ211" s="56"/>
      <c r="AR211" s="41"/>
      <c r="AS211" s="41">
        <v>0.0</v>
      </c>
      <c r="AT211" s="54"/>
      <c r="AU211" s="44">
        <f t="shared" si="1"/>
        <v>0</v>
      </c>
      <c r="AV211" s="44">
        <f t="shared" si="2"/>
        <v>0</v>
      </c>
      <c r="AW211" s="19">
        <f t="shared" si="3"/>
        <v>0</v>
      </c>
      <c r="AX211" s="41"/>
      <c r="AY211" s="54"/>
      <c r="AZ211" s="44">
        <f t="shared" si="4"/>
        <v>0</v>
      </c>
      <c r="BA211" s="44">
        <f t="shared" si="5"/>
        <v>0</v>
      </c>
      <c r="BB211" s="19">
        <f t="shared" si="6"/>
        <v>0</v>
      </c>
      <c r="BC211" s="43">
        <v>21.0</v>
      </c>
      <c r="BD211" s="47">
        <f t="shared" si="7"/>
        <v>2</v>
      </c>
      <c r="BE211" s="1">
        <f t="shared" si="8"/>
        <v>19</v>
      </c>
      <c r="BF211" s="1" t="s">
        <v>331</v>
      </c>
      <c r="BG211" s="17"/>
      <c r="BH211">
        <f t="shared" si="9"/>
        <v>0</v>
      </c>
      <c r="BI211" s="48"/>
      <c r="BJ211" s="49">
        <f t="shared" si="10"/>
        <v>0</v>
      </c>
      <c r="BK211" s="51">
        <f t="shared" si="11"/>
        <v>0</v>
      </c>
      <c r="BL211" s="53">
        <f t="shared" si="12"/>
        <v>19</v>
      </c>
      <c r="BM211" s="54">
        <f t="shared" si="13"/>
        <v>2</v>
      </c>
      <c r="BN211" s="55">
        <f t="shared" si="14"/>
        <v>0</v>
      </c>
      <c r="BO211" s="17">
        <f t="shared" si="15"/>
        <v>19</v>
      </c>
    </row>
    <row r="212">
      <c r="A212" s="1" t="s">
        <v>334</v>
      </c>
      <c r="B212" s="61"/>
      <c r="C212" s="65"/>
      <c r="D212" s="29"/>
      <c r="E212" s="1"/>
      <c r="F212" s="21"/>
      <c r="G212" s="56"/>
      <c r="H212" s="35"/>
      <c r="I212" s="1" t="s">
        <v>334</v>
      </c>
      <c r="J212" s="32"/>
      <c r="K212" s="33"/>
      <c r="L212" s="57"/>
      <c r="M212" s="49"/>
      <c r="N212" s="21"/>
      <c r="O212" s="56"/>
      <c r="P212" s="35"/>
      <c r="Q212" s="1" t="s">
        <v>334</v>
      </c>
      <c r="R212" s="32"/>
      <c r="S212" s="33"/>
      <c r="T212" s="57"/>
      <c r="U212" s="49"/>
      <c r="V212" s="21"/>
      <c r="W212" s="56"/>
      <c r="X212" s="35"/>
      <c r="Y212" s="1" t="s">
        <v>334</v>
      </c>
      <c r="Z212" s="59"/>
      <c r="AA212" s="66"/>
      <c r="AB212" s="8"/>
      <c r="AC212" s="8"/>
      <c r="AD212" s="4"/>
      <c r="AE212" s="39"/>
      <c r="AF212" s="1"/>
      <c r="AG212" s="33"/>
      <c r="AH212" s="67"/>
      <c r="AI212" s="67"/>
      <c r="AJ212" s="21"/>
      <c r="AK212" s="56"/>
      <c r="AL212" s="41"/>
      <c r="AM212" s="33"/>
      <c r="AN212" s="67"/>
      <c r="AO212" s="67"/>
      <c r="AP212" s="21"/>
      <c r="AQ212" s="56"/>
      <c r="AR212" s="41"/>
      <c r="AS212" s="41">
        <v>0.0</v>
      </c>
      <c r="AT212" s="54"/>
      <c r="AU212" s="44">
        <f t="shared" si="1"/>
        <v>0</v>
      </c>
      <c r="AV212" s="44">
        <f t="shared" si="2"/>
        <v>0</v>
      </c>
      <c r="AW212" s="19">
        <f t="shared" si="3"/>
        <v>0</v>
      </c>
      <c r="AX212" s="41"/>
      <c r="AY212" s="54"/>
      <c r="AZ212" s="44">
        <f t="shared" si="4"/>
        <v>0</v>
      </c>
      <c r="BA212" s="44">
        <f t="shared" si="5"/>
        <v>0</v>
      </c>
      <c r="BB212" s="19">
        <f t="shared" si="6"/>
        <v>0</v>
      </c>
      <c r="BC212" s="43"/>
      <c r="BD212" s="47">
        <f t="shared" si="7"/>
        <v>0</v>
      </c>
      <c r="BE212" s="1">
        <f t="shared" si="8"/>
        <v>0</v>
      </c>
      <c r="BF212" s="1" t="s">
        <v>334</v>
      </c>
      <c r="BG212" s="54"/>
      <c r="BH212">
        <f t="shared" si="9"/>
        <v>0</v>
      </c>
      <c r="BI212" s="48"/>
      <c r="BJ212" s="49">
        <f t="shared" si="10"/>
        <v>0</v>
      </c>
      <c r="BK212" s="51">
        <f t="shared" si="11"/>
        <v>0</v>
      </c>
      <c r="BL212" s="53">
        <f t="shared" si="12"/>
        <v>0</v>
      </c>
      <c r="BM212" s="54">
        <f t="shared" si="13"/>
        <v>0</v>
      </c>
      <c r="BN212" s="55">
        <f t="shared" si="14"/>
        <v>0</v>
      </c>
      <c r="BO212" s="17">
        <f t="shared" si="15"/>
        <v>0</v>
      </c>
    </row>
    <row r="213">
      <c r="A213" s="1" t="s">
        <v>335</v>
      </c>
      <c r="B213" s="32">
        <v>13.0</v>
      </c>
      <c r="C213" s="33"/>
      <c r="D213" s="29"/>
      <c r="E213" s="1"/>
      <c r="F213" s="21"/>
      <c r="G213" s="56"/>
      <c r="H213" s="35"/>
      <c r="I213" s="1" t="s">
        <v>335</v>
      </c>
      <c r="J213" s="32"/>
      <c r="K213" s="33">
        <v>6.0</v>
      </c>
      <c r="L213" s="57"/>
      <c r="M213" s="49"/>
      <c r="N213" s="21"/>
      <c r="O213" s="56"/>
      <c r="P213" s="35"/>
      <c r="Q213" s="1" t="s">
        <v>335</v>
      </c>
      <c r="R213" s="32">
        <v>6.0</v>
      </c>
      <c r="S213" s="33">
        <v>6.0</v>
      </c>
      <c r="T213" s="57"/>
      <c r="U213" s="49"/>
      <c r="V213" s="21"/>
      <c r="W213" s="56"/>
      <c r="X213" s="35"/>
      <c r="Y213" s="1" t="s">
        <v>335</v>
      </c>
      <c r="Z213" s="59"/>
      <c r="AA213" s="37"/>
      <c r="AB213" s="8"/>
      <c r="AC213" s="8"/>
      <c r="AD213" s="4"/>
      <c r="AE213" s="39"/>
      <c r="AF213" s="1"/>
      <c r="AG213" s="33"/>
      <c r="AH213" s="67"/>
      <c r="AI213" s="67"/>
      <c r="AJ213" s="21"/>
      <c r="AK213" s="56"/>
      <c r="AL213" s="41"/>
      <c r="AM213" s="33"/>
      <c r="AN213" s="67"/>
      <c r="AO213" s="67"/>
      <c r="AP213" s="21"/>
      <c r="AQ213" s="56"/>
      <c r="AR213" s="41"/>
      <c r="AS213" s="41">
        <v>0.0</v>
      </c>
      <c r="AT213" s="54"/>
      <c r="AU213" s="44">
        <f t="shared" si="1"/>
        <v>0</v>
      </c>
      <c r="AV213" s="44">
        <f t="shared" si="2"/>
        <v>0</v>
      </c>
      <c r="AW213" s="19">
        <f t="shared" si="3"/>
        <v>0</v>
      </c>
      <c r="AX213" s="41"/>
      <c r="AY213" s="54"/>
      <c r="AZ213" s="44">
        <f t="shared" si="4"/>
        <v>0</v>
      </c>
      <c r="BA213" s="44">
        <f t="shared" si="5"/>
        <v>0</v>
      </c>
      <c r="BB213" s="19">
        <f t="shared" si="6"/>
        <v>0</v>
      </c>
      <c r="BC213" s="43"/>
      <c r="BD213" s="47">
        <f t="shared" si="7"/>
        <v>0</v>
      </c>
      <c r="BE213" s="1">
        <f t="shared" si="8"/>
        <v>0</v>
      </c>
      <c r="BF213" s="1" t="s">
        <v>335</v>
      </c>
      <c r="BG213" s="54"/>
      <c r="BH213">
        <f t="shared" si="9"/>
        <v>-12</v>
      </c>
      <c r="BI213" s="48"/>
      <c r="BJ213" s="49">
        <f t="shared" si="10"/>
        <v>0</v>
      </c>
      <c r="BK213" s="51">
        <f t="shared" si="11"/>
        <v>0</v>
      </c>
      <c r="BL213" s="53">
        <f t="shared" si="12"/>
        <v>0</v>
      </c>
      <c r="BM213" s="54">
        <f t="shared" si="13"/>
        <v>12</v>
      </c>
      <c r="BN213" s="55">
        <f t="shared" si="14"/>
        <v>12</v>
      </c>
      <c r="BO213" s="17">
        <f t="shared" si="15"/>
        <v>0</v>
      </c>
      <c r="BP213" s="1"/>
    </row>
    <row r="214">
      <c r="A214" s="1" t="s">
        <v>336</v>
      </c>
      <c r="B214" s="32"/>
      <c r="C214" s="33">
        <v>48.0</v>
      </c>
      <c r="D214" s="29"/>
      <c r="E214" s="1"/>
      <c r="F214" s="21"/>
      <c r="G214" s="56">
        <v>60.0</v>
      </c>
      <c r="H214" s="35">
        <v>60.0</v>
      </c>
      <c r="I214" s="1" t="s">
        <v>336</v>
      </c>
      <c r="J214" s="32"/>
      <c r="K214" s="33">
        <v>10.0</v>
      </c>
      <c r="L214" s="57"/>
      <c r="M214" s="49"/>
      <c r="N214" s="21"/>
      <c r="O214" s="56">
        <v>10.0</v>
      </c>
      <c r="P214" s="35">
        <v>10.0</v>
      </c>
      <c r="Q214" s="1" t="s">
        <v>336</v>
      </c>
      <c r="R214" s="32"/>
      <c r="S214" s="33">
        <v>20.0</v>
      </c>
      <c r="T214" s="57"/>
      <c r="U214" s="43"/>
      <c r="V214" s="21"/>
      <c r="W214" s="56">
        <v>30.0</v>
      </c>
      <c r="X214" s="35">
        <v>30.0</v>
      </c>
      <c r="Y214" s="1" t="s">
        <v>336</v>
      </c>
      <c r="Z214" s="62">
        <v>1.0</v>
      </c>
      <c r="AA214" s="64">
        <v>10.0</v>
      </c>
      <c r="AB214" s="8"/>
      <c r="AC214" s="8"/>
      <c r="AD214" s="4"/>
      <c r="AE214" s="42">
        <v>10.0</v>
      </c>
      <c r="AF214" s="1">
        <v>10.0</v>
      </c>
      <c r="AG214" s="33"/>
      <c r="AH214" s="60"/>
      <c r="AI214" s="60"/>
      <c r="AJ214" s="21"/>
      <c r="AK214" s="56"/>
      <c r="AL214" s="41"/>
      <c r="AM214" s="33"/>
      <c r="AN214" s="60"/>
      <c r="AO214" s="60"/>
      <c r="AP214" s="21"/>
      <c r="AQ214" s="56"/>
      <c r="AR214" s="41"/>
      <c r="AS214" s="41">
        <v>0.0</v>
      </c>
      <c r="AT214" s="17"/>
      <c r="AU214" s="44">
        <f t="shared" si="1"/>
        <v>0</v>
      </c>
      <c r="AV214" s="44">
        <f t="shared" si="2"/>
        <v>0</v>
      </c>
      <c r="AW214" s="19">
        <f t="shared" si="3"/>
        <v>0</v>
      </c>
      <c r="AX214" s="41"/>
      <c r="AY214" s="17"/>
      <c r="AZ214" s="44">
        <f t="shared" si="4"/>
        <v>0</v>
      </c>
      <c r="BA214" s="44">
        <f t="shared" si="5"/>
        <v>0</v>
      </c>
      <c r="BB214" s="19">
        <f t="shared" si="6"/>
        <v>0</v>
      </c>
      <c r="BC214" s="43"/>
      <c r="BD214" s="47">
        <f t="shared" si="7"/>
        <v>0</v>
      </c>
      <c r="BE214" s="1">
        <f t="shared" si="8"/>
        <v>0</v>
      </c>
      <c r="BF214" s="1" t="s">
        <v>336</v>
      </c>
      <c r="BG214" s="54">
        <f>50+60</f>
        <v>110</v>
      </c>
      <c r="BH214">
        <f t="shared" si="9"/>
        <v>22</v>
      </c>
      <c r="BI214" s="48"/>
      <c r="BJ214" s="49">
        <f t="shared" si="10"/>
        <v>110</v>
      </c>
      <c r="BK214" s="51">
        <f t="shared" si="11"/>
        <v>0</v>
      </c>
      <c r="BL214" s="53">
        <f t="shared" si="12"/>
        <v>0</v>
      </c>
      <c r="BM214" s="54">
        <f t="shared" si="13"/>
        <v>88</v>
      </c>
      <c r="BN214" s="55">
        <f t="shared" si="14"/>
        <v>88</v>
      </c>
      <c r="BO214" s="17">
        <f t="shared" si="15"/>
        <v>0</v>
      </c>
      <c r="BP214" s="1" t="s">
        <v>337</v>
      </c>
    </row>
    <row r="215">
      <c r="A215" s="1" t="s">
        <v>338</v>
      </c>
      <c r="B215" s="32"/>
      <c r="C215" s="65"/>
      <c r="D215" s="29"/>
      <c r="E215" s="1"/>
      <c r="F215" s="21"/>
      <c r="G215" s="56"/>
      <c r="H215" s="35"/>
      <c r="I215" s="1" t="s">
        <v>338</v>
      </c>
      <c r="J215" s="32"/>
      <c r="K215" s="65"/>
      <c r="L215" s="57"/>
      <c r="M215" s="49"/>
      <c r="N215" s="21"/>
      <c r="O215" s="56"/>
      <c r="P215" s="35"/>
      <c r="Q215" s="1" t="s">
        <v>338</v>
      </c>
      <c r="R215" s="32"/>
      <c r="S215" s="65"/>
      <c r="T215" s="57"/>
      <c r="U215" s="43"/>
      <c r="V215" s="21"/>
      <c r="W215" s="56"/>
      <c r="X215" s="35"/>
      <c r="Y215" s="1" t="s">
        <v>338</v>
      </c>
      <c r="Z215" s="69"/>
      <c r="AA215" s="37"/>
      <c r="AB215" s="8"/>
      <c r="AC215" s="8"/>
      <c r="AD215" s="4"/>
      <c r="AE215" s="39"/>
      <c r="AF215" s="1"/>
      <c r="AG215" s="33"/>
      <c r="AH215" s="60"/>
      <c r="AI215" s="60"/>
      <c r="AJ215" s="21"/>
      <c r="AK215" s="56"/>
      <c r="AL215" s="41"/>
      <c r="AM215" s="33"/>
      <c r="AN215" s="60"/>
      <c r="AO215" s="60"/>
      <c r="AP215" s="21"/>
      <c r="AQ215" s="56"/>
      <c r="AR215" s="41"/>
      <c r="AS215" s="41">
        <v>0.0</v>
      </c>
      <c r="AT215" s="17"/>
      <c r="AU215" s="44">
        <f t="shared" si="1"/>
        <v>0</v>
      </c>
      <c r="AV215" s="44">
        <f t="shared" si="2"/>
        <v>0</v>
      </c>
      <c r="AW215" s="19">
        <f t="shared" si="3"/>
        <v>0</v>
      </c>
      <c r="AX215" s="41"/>
      <c r="AY215" s="17"/>
      <c r="AZ215" s="44">
        <f t="shared" si="4"/>
        <v>0</v>
      </c>
      <c r="BA215" s="44">
        <f t="shared" si="5"/>
        <v>0</v>
      </c>
      <c r="BB215" s="19">
        <f t="shared" si="6"/>
        <v>0</v>
      </c>
      <c r="BC215" s="43"/>
      <c r="BD215" s="47">
        <f t="shared" si="7"/>
        <v>0</v>
      </c>
      <c r="BE215" s="1">
        <f t="shared" si="8"/>
        <v>0</v>
      </c>
      <c r="BF215" s="1" t="s">
        <v>338</v>
      </c>
      <c r="BG215" s="54"/>
      <c r="BH215">
        <f t="shared" si="9"/>
        <v>0</v>
      </c>
      <c r="BI215" s="48"/>
      <c r="BJ215" s="49">
        <f t="shared" si="10"/>
        <v>0</v>
      </c>
      <c r="BK215" s="51">
        <f t="shared" si="11"/>
        <v>0</v>
      </c>
      <c r="BL215" s="53">
        <f t="shared" si="12"/>
        <v>0</v>
      </c>
      <c r="BM215" s="54">
        <f t="shared" si="13"/>
        <v>0</v>
      </c>
      <c r="BN215" s="55">
        <f t="shared" si="14"/>
        <v>0</v>
      </c>
      <c r="BO215" s="17">
        <f t="shared" si="15"/>
        <v>0</v>
      </c>
    </row>
    <row r="216">
      <c r="A216" s="1" t="s">
        <v>339</v>
      </c>
      <c r="B216" s="32"/>
      <c r="C216" s="33">
        <v>24.0</v>
      </c>
      <c r="D216" s="29"/>
      <c r="E216" s="1"/>
      <c r="F216" s="21"/>
      <c r="G216" s="56">
        <v>18.0</v>
      </c>
      <c r="H216" s="35">
        <v>18.0</v>
      </c>
      <c r="I216" s="1" t="s">
        <v>339</v>
      </c>
      <c r="J216" s="32"/>
      <c r="K216" s="33">
        <v>10.0</v>
      </c>
      <c r="L216" s="57"/>
      <c r="M216" s="49"/>
      <c r="N216" s="21"/>
      <c r="O216" s="56">
        <v>10.0</v>
      </c>
      <c r="P216" s="35">
        <v>10.0</v>
      </c>
      <c r="Q216" s="1" t="s">
        <v>339</v>
      </c>
      <c r="R216" s="32"/>
      <c r="S216" s="33">
        <v>20.0</v>
      </c>
      <c r="T216" s="57"/>
      <c r="U216" s="49"/>
      <c r="V216" s="21"/>
      <c r="W216" s="56">
        <v>20.0</v>
      </c>
      <c r="X216" s="35">
        <v>20.0</v>
      </c>
      <c r="Y216" s="1" t="s">
        <v>339</v>
      </c>
      <c r="Z216" s="69"/>
      <c r="AA216" s="66"/>
      <c r="AB216" s="8"/>
      <c r="AC216" s="8"/>
      <c r="AD216" s="4"/>
      <c r="AE216" s="39"/>
      <c r="AF216" s="1"/>
      <c r="AG216" s="33"/>
      <c r="AH216" s="67"/>
      <c r="AI216" s="67"/>
      <c r="AJ216" s="21"/>
      <c r="AK216" s="56"/>
      <c r="AL216" s="41"/>
      <c r="AM216" s="33"/>
      <c r="AN216" s="67"/>
      <c r="AO216" s="67"/>
      <c r="AP216" s="21"/>
      <c r="AQ216" s="56"/>
      <c r="AR216" s="41"/>
      <c r="AS216" s="41">
        <v>0.0</v>
      </c>
      <c r="AT216" s="54"/>
      <c r="AU216" s="44">
        <f t="shared" si="1"/>
        <v>0</v>
      </c>
      <c r="AV216" s="44">
        <f t="shared" si="2"/>
        <v>0</v>
      </c>
      <c r="AW216" s="19">
        <f t="shared" si="3"/>
        <v>0</v>
      </c>
      <c r="AX216" s="41"/>
      <c r="AY216" s="54"/>
      <c r="AZ216" s="44">
        <f t="shared" si="4"/>
        <v>0</v>
      </c>
      <c r="BA216" s="44">
        <f t="shared" si="5"/>
        <v>0</v>
      </c>
      <c r="BB216" s="19">
        <f t="shared" si="6"/>
        <v>0</v>
      </c>
      <c r="BC216" s="43"/>
      <c r="BD216" s="47">
        <f t="shared" si="7"/>
        <v>0</v>
      </c>
      <c r="BE216" s="1">
        <f t="shared" si="8"/>
        <v>0</v>
      </c>
      <c r="BF216" s="1" t="s">
        <v>339</v>
      </c>
      <c r="BG216" s="17">
        <v>48.0</v>
      </c>
      <c r="BH216">
        <f t="shared" si="9"/>
        <v>-6</v>
      </c>
      <c r="BI216" s="48"/>
      <c r="BJ216" s="49">
        <f t="shared" si="10"/>
        <v>48</v>
      </c>
      <c r="BK216" s="51">
        <f t="shared" si="11"/>
        <v>0</v>
      </c>
      <c r="BL216" s="53">
        <f t="shared" si="12"/>
        <v>0</v>
      </c>
      <c r="BM216" s="54">
        <f t="shared" si="13"/>
        <v>54</v>
      </c>
      <c r="BN216" s="55">
        <f t="shared" si="14"/>
        <v>54</v>
      </c>
      <c r="BO216" s="17">
        <f t="shared" si="15"/>
        <v>0</v>
      </c>
      <c r="BP216" s="1" t="s">
        <v>340</v>
      </c>
      <c r="BQ216" s="1"/>
    </row>
    <row r="217">
      <c r="A217" s="1" t="s">
        <v>341</v>
      </c>
      <c r="B217" s="32">
        <v>3.0</v>
      </c>
      <c r="C217" s="33">
        <v>16.0</v>
      </c>
      <c r="D217" s="29"/>
      <c r="E217" s="1">
        <v>16.0</v>
      </c>
      <c r="F217" s="21"/>
      <c r="G217" s="56"/>
      <c r="H217" s="35">
        <v>16.0</v>
      </c>
      <c r="I217" s="1" t="s">
        <v>341</v>
      </c>
      <c r="J217" s="32">
        <v>16.0</v>
      </c>
      <c r="K217" s="33"/>
      <c r="L217" s="29"/>
      <c r="M217" s="43"/>
      <c r="N217" s="21"/>
      <c r="O217" s="56"/>
      <c r="P217" s="35"/>
      <c r="Q217" s="1" t="s">
        <v>341</v>
      </c>
      <c r="R217" s="32">
        <v>8.0</v>
      </c>
      <c r="S217" s="33"/>
      <c r="T217" s="57"/>
      <c r="U217" s="49"/>
      <c r="V217" s="21"/>
      <c r="W217" s="56"/>
      <c r="X217" s="35"/>
      <c r="Y217" s="1" t="s">
        <v>341</v>
      </c>
      <c r="Z217" s="69"/>
      <c r="AA217" s="37"/>
      <c r="AB217" s="8"/>
      <c r="AC217" s="8"/>
      <c r="AD217" s="4"/>
      <c r="AE217" s="39"/>
      <c r="AF217" s="1"/>
      <c r="AG217" s="33"/>
      <c r="AH217" s="67"/>
      <c r="AI217" s="67"/>
      <c r="AJ217" s="21"/>
      <c r="AK217" s="56"/>
      <c r="AL217" s="41"/>
      <c r="AM217" s="33"/>
      <c r="AN217" s="67"/>
      <c r="AO217" s="67"/>
      <c r="AP217" s="21"/>
      <c r="AQ217" s="56"/>
      <c r="AR217" s="41"/>
      <c r="AS217" s="41">
        <v>0.0</v>
      </c>
      <c r="AT217" s="54"/>
      <c r="AU217" s="44">
        <f t="shared" si="1"/>
        <v>0</v>
      </c>
      <c r="AV217" s="44">
        <f t="shared" si="2"/>
        <v>0</v>
      </c>
      <c r="AW217" s="19">
        <f t="shared" si="3"/>
        <v>0</v>
      </c>
      <c r="AX217" s="41"/>
      <c r="AY217" s="54"/>
      <c r="AZ217" s="44">
        <f t="shared" si="4"/>
        <v>0</v>
      </c>
      <c r="BA217" s="44">
        <f t="shared" si="5"/>
        <v>0</v>
      </c>
      <c r="BB217" s="19">
        <f t="shared" si="6"/>
        <v>0</v>
      </c>
      <c r="BC217" s="43">
        <v>16.0</v>
      </c>
      <c r="BD217" s="47">
        <f t="shared" si="7"/>
        <v>16</v>
      </c>
      <c r="BE217" s="1">
        <f t="shared" si="8"/>
        <v>0</v>
      </c>
      <c r="BF217" s="1" t="s">
        <v>341</v>
      </c>
      <c r="BG217" s="17">
        <v>42.0</v>
      </c>
      <c r="BH217">
        <f t="shared" si="9"/>
        <v>42</v>
      </c>
      <c r="BI217" s="68"/>
      <c r="BJ217" s="49">
        <f t="shared" si="10"/>
        <v>0</v>
      </c>
      <c r="BK217" s="51">
        <f t="shared" si="11"/>
        <v>42</v>
      </c>
      <c r="BL217" s="53">
        <f t="shared" si="12"/>
        <v>42</v>
      </c>
      <c r="BM217" s="54">
        <f t="shared" si="13"/>
        <v>16</v>
      </c>
      <c r="BN217" s="55">
        <f t="shared" si="14"/>
        <v>0</v>
      </c>
      <c r="BO217" s="17">
        <f t="shared" si="15"/>
        <v>42</v>
      </c>
      <c r="BP217" s="1" t="s">
        <v>342</v>
      </c>
      <c r="BQ217" s="1"/>
    </row>
    <row r="218">
      <c r="A218" s="1" t="s">
        <v>343</v>
      </c>
      <c r="B218" s="32"/>
      <c r="C218" s="33">
        <v>1.0</v>
      </c>
      <c r="D218" s="29"/>
      <c r="E218" s="1"/>
      <c r="F218" s="21"/>
      <c r="G218" s="56"/>
      <c r="H218" s="35"/>
      <c r="I218" s="1" t="s">
        <v>343</v>
      </c>
      <c r="J218" s="32"/>
      <c r="K218" s="33">
        <v>1.0</v>
      </c>
      <c r="L218" s="57"/>
      <c r="M218" s="43"/>
      <c r="N218" s="21"/>
      <c r="O218" s="56"/>
      <c r="P218" s="35"/>
      <c r="Q218" s="1" t="s">
        <v>343</v>
      </c>
      <c r="R218" s="32"/>
      <c r="S218" s="33">
        <v>24.0</v>
      </c>
      <c r="T218" s="57"/>
      <c r="U218" s="43"/>
      <c r="V218" s="21"/>
      <c r="W218" s="56"/>
      <c r="X218" s="35"/>
      <c r="Y218" s="1" t="s">
        <v>343</v>
      </c>
      <c r="Z218" s="69"/>
      <c r="AA218" s="78"/>
      <c r="AB218" s="8"/>
      <c r="AC218" s="40"/>
      <c r="AD218" s="4"/>
      <c r="AE218" s="39"/>
      <c r="AF218" s="1"/>
      <c r="AG218" s="33"/>
      <c r="AH218" s="67"/>
      <c r="AI218" s="67"/>
      <c r="AJ218" s="21"/>
      <c r="AK218" s="56"/>
      <c r="AL218" s="41"/>
      <c r="AM218" s="33"/>
      <c r="AN218" s="67"/>
      <c r="AO218" s="67"/>
      <c r="AP218" s="21"/>
      <c r="AQ218" s="56"/>
      <c r="AR218" s="41"/>
      <c r="AS218" s="41">
        <v>0.0</v>
      </c>
      <c r="AT218" s="54"/>
      <c r="AU218" s="44">
        <f t="shared" si="1"/>
        <v>0</v>
      </c>
      <c r="AV218" s="44">
        <f t="shared" si="2"/>
        <v>0</v>
      </c>
      <c r="AW218" s="19">
        <f t="shared" si="3"/>
        <v>0</v>
      </c>
      <c r="AX218" s="41"/>
      <c r="AY218" s="54"/>
      <c r="AZ218" s="44">
        <f t="shared" si="4"/>
        <v>0</v>
      </c>
      <c r="BA218" s="44">
        <f t="shared" si="5"/>
        <v>0</v>
      </c>
      <c r="BB218" s="19">
        <f t="shared" si="6"/>
        <v>0</v>
      </c>
      <c r="BC218" s="43"/>
      <c r="BD218" s="47">
        <f t="shared" si="7"/>
        <v>0</v>
      </c>
      <c r="BE218" s="1">
        <f t="shared" si="8"/>
        <v>0</v>
      </c>
      <c r="BF218" s="1" t="s">
        <v>343</v>
      </c>
      <c r="BG218" s="54"/>
      <c r="BH218">
        <f t="shared" si="9"/>
        <v>-26</v>
      </c>
      <c r="BI218" s="48"/>
      <c r="BJ218" s="49">
        <f t="shared" si="10"/>
        <v>0</v>
      </c>
      <c r="BK218" s="51">
        <f t="shared" si="11"/>
        <v>0</v>
      </c>
      <c r="BL218" s="53">
        <f t="shared" si="12"/>
        <v>0</v>
      </c>
      <c r="BM218" s="54">
        <f t="shared" si="13"/>
        <v>26</v>
      </c>
      <c r="BN218" s="55">
        <f t="shared" si="14"/>
        <v>26</v>
      </c>
      <c r="BO218" s="17">
        <f t="shared" si="15"/>
        <v>0</v>
      </c>
    </row>
    <row r="219">
      <c r="A219" s="1" t="s">
        <v>344</v>
      </c>
      <c r="B219" s="32"/>
      <c r="C219" s="33"/>
      <c r="D219" s="29"/>
      <c r="E219" s="1"/>
      <c r="F219" s="21"/>
      <c r="G219" s="56"/>
      <c r="H219" s="35"/>
      <c r="I219" s="1" t="s">
        <v>344</v>
      </c>
      <c r="J219" s="61"/>
      <c r="K219" s="33"/>
      <c r="L219" s="57"/>
      <c r="M219" s="49"/>
      <c r="N219" s="21"/>
      <c r="O219" s="56"/>
      <c r="P219" s="35"/>
      <c r="Q219" s="1" t="s">
        <v>344</v>
      </c>
      <c r="R219" s="32"/>
      <c r="S219" s="33"/>
      <c r="T219" s="57"/>
      <c r="U219" s="49"/>
      <c r="V219" s="21"/>
      <c r="W219" s="56"/>
      <c r="X219" s="35"/>
      <c r="Y219" s="1" t="s">
        <v>344</v>
      </c>
      <c r="Z219" s="69"/>
      <c r="AA219" s="66"/>
      <c r="AB219" s="8"/>
      <c r="AC219" s="8"/>
      <c r="AD219" s="4"/>
      <c r="AE219" s="39"/>
      <c r="AF219" s="1"/>
      <c r="AG219" s="33"/>
      <c r="AH219" s="67"/>
      <c r="AI219" s="67"/>
      <c r="AJ219" s="21"/>
      <c r="AK219" s="56"/>
      <c r="AL219" s="41"/>
      <c r="AM219" s="33"/>
      <c r="AN219" s="67"/>
      <c r="AO219" s="67"/>
      <c r="AP219" s="21"/>
      <c r="AQ219" s="56"/>
      <c r="AR219" s="41"/>
      <c r="AS219" s="41">
        <v>0.0</v>
      </c>
      <c r="AT219" s="54"/>
      <c r="AU219" s="44">
        <f t="shared" si="1"/>
        <v>0</v>
      </c>
      <c r="AV219" s="44">
        <f t="shared" si="2"/>
        <v>0</v>
      </c>
      <c r="AW219" s="19">
        <f t="shared" si="3"/>
        <v>0</v>
      </c>
      <c r="AX219" s="41"/>
      <c r="AY219" s="54"/>
      <c r="AZ219" s="44">
        <f t="shared" si="4"/>
        <v>0</v>
      </c>
      <c r="BA219" s="44">
        <f t="shared" si="5"/>
        <v>0</v>
      </c>
      <c r="BB219" s="19">
        <f t="shared" si="6"/>
        <v>0</v>
      </c>
      <c r="BC219" s="43"/>
      <c r="BD219" s="47">
        <f t="shared" si="7"/>
        <v>0</v>
      </c>
      <c r="BE219" s="1">
        <f t="shared" si="8"/>
        <v>0</v>
      </c>
      <c r="BF219" s="1" t="s">
        <v>344</v>
      </c>
      <c r="BG219" s="54"/>
      <c r="BH219">
        <f t="shared" si="9"/>
        <v>0</v>
      </c>
      <c r="BI219" s="48"/>
      <c r="BJ219" s="49">
        <f t="shared" si="10"/>
        <v>0</v>
      </c>
      <c r="BK219" s="51">
        <f t="shared" si="11"/>
        <v>0</v>
      </c>
      <c r="BL219" s="53">
        <f t="shared" si="12"/>
        <v>0</v>
      </c>
      <c r="BM219" s="54">
        <f t="shared" si="13"/>
        <v>0</v>
      </c>
      <c r="BN219" s="55">
        <f t="shared" si="14"/>
        <v>0</v>
      </c>
      <c r="BO219" s="17">
        <f t="shared" si="15"/>
        <v>0</v>
      </c>
    </row>
    <row r="220">
      <c r="A220" s="1" t="s">
        <v>345</v>
      </c>
      <c r="B220" s="32"/>
      <c r="C220" s="65"/>
      <c r="D220" s="29"/>
      <c r="E220" s="1"/>
      <c r="F220" s="21"/>
      <c r="G220" s="56"/>
      <c r="H220" s="35"/>
      <c r="I220" s="1" t="s">
        <v>345</v>
      </c>
      <c r="J220" s="32"/>
      <c r="K220" s="65"/>
      <c r="L220" s="57"/>
      <c r="M220" s="49"/>
      <c r="N220" s="21"/>
      <c r="O220" s="56"/>
      <c r="P220" s="35"/>
      <c r="Q220" s="1" t="s">
        <v>345</v>
      </c>
      <c r="R220" s="32"/>
      <c r="S220" s="33"/>
      <c r="T220" s="57"/>
      <c r="U220" s="49"/>
      <c r="V220" s="21"/>
      <c r="W220" s="56"/>
      <c r="X220" s="35"/>
      <c r="Y220" s="1" t="s">
        <v>345</v>
      </c>
      <c r="Z220" s="69"/>
      <c r="AA220" s="66"/>
      <c r="AB220" s="8"/>
      <c r="AC220" s="8"/>
      <c r="AD220" s="4"/>
      <c r="AE220" s="39"/>
      <c r="AF220" s="1"/>
      <c r="AG220" s="33"/>
      <c r="AH220" s="67"/>
      <c r="AI220" s="67"/>
      <c r="AJ220" s="21"/>
      <c r="AK220" s="56"/>
      <c r="AL220" s="41"/>
      <c r="AM220" s="33"/>
      <c r="AN220" s="67"/>
      <c r="AO220" s="67"/>
      <c r="AP220" s="21"/>
      <c r="AQ220" s="56"/>
      <c r="AR220" s="41"/>
      <c r="AS220" s="41">
        <v>0.0</v>
      </c>
      <c r="AT220" s="54"/>
      <c r="AU220" s="44">
        <f t="shared" si="1"/>
        <v>0</v>
      </c>
      <c r="AV220" s="44">
        <f t="shared" si="2"/>
        <v>0</v>
      </c>
      <c r="AW220" s="19">
        <f t="shared" si="3"/>
        <v>0</v>
      </c>
      <c r="AX220" s="41"/>
      <c r="AY220" s="54"/>
      <c r="AZ220" s="44">
        <f t="shared" si="4"/>
        <v>0</v>
      </c>
      <c r="BA220" s="44">
        <f t="shared" si="5"/>
        <v>0</v>
      </c>
      <c r="BB220" s="19">
        <f t="shared" si="6"/>
        <v>0</v>
      </c>
      <c r="BC220" s="43"/>
      <c r="BD220" s="47">
        <f t="shared" si="7"/>
        <v>0</v>
      </c>
      <c r="BE220" s="1">
        <f t="shared" si="8"/>
        <v>0</v>
      </c>
      <c r="BF220" s="1" t="s">
        <v>345</v>
      </c>
      <c r="BG220" s="54"/>
      <c r="BH220">
        <f t="shared" si="9"/>
        <v>0</v>
      </c>
      <c r="BI220" s="48"/>
      <c r="BJ220" s="49">
        <f t="shared" si="10"/>
        <v>0</v>
      </c>
      <c r="BK220" s="51">
        <f t="shared" si="11"/>
        <v>0</v>
      </c>
      <c r="BL220" s="53">
        <f t="shared" si="12"/>
        <v>0</v>
      </c>
      <c r="BM220" s="54">
        <f t="shared" si="13"/>
        <v>0</v>
      </c>
      <c r="BN220" s="55">
        <f t="shared" si="14"/>
        <v>0</v>
      </c>
      <c r="BO220" s="17">
        <f t="shared" si="15"/>
        <v>0</v>
      </c>
    </row>
    <row r="221">
      <c r="A221" s="1" t="s">
        <v>346</v>
      </c>
      <c r="B221" s="32"/>
      <c r="C221" s="33"/>
      <c r="D221" s="29"/>
      <c r="E221" s="1"/>
      <c r="F221" s="21"/>
      <c r="G221" s="56"/>
      <c r="H221" s="35"/>
      <c r="I221" s="1" t="s">
        <v>346</v>
      </c>
      <c r="J221" s="32"/>
      <c r="K221" s="33"/>
      <c r="L221" s="57"/>
      <c r="M221" s="49"/>
      <c r="N221" s="21"/>
      <c r="O221" s="56"/>
      <c r="P221" s="35"/>
      <c r="Q221" s="1" t="s">
        <v>346</v>
      </c>
      <c r="R221" s="32"/>
      <c r="S221" s="33"/>
      <c r="T221" s="57"/>
      <c r="U221" s="49"/>
      <c r="V221" s="21"/>
      <c r="W221" s="56"/>
      <c r="X221" s="35"/>
      <c r="Y221" s="1" t="s">
        <v>346</v>
      </c>
      <c r="Z221" s="69"/>
      <c r="AA221" s="66"/>
      <c r="AB221" s="8"/>
      <c r="AC221" s="8"/>
      <c r="AD221" s="4"/>
      <c r="AE221" s="39"/>
      <c r="AF221" s="1"/>
      <c r="AG221" s="33"/>
      <c r="AH221" s="67"/>
      <c r="AI221" s="67"/>
      <c r="AJ221" s="21"/>
      <c r="AK221" s="56"/>
      <c r="AL221" s="41"/>
      <c r="AM221" s="33"/>
      <c r="AN221" s="67"/>
      <c r="AO221" s="67"/>
      <c r="AP221" s="21"/>
      <c r="AQ221" s="56"/>
      <c r="AR221" s="41"/>
      <c r="AS221" s="41">
        <v>0.0</v>
      </c>
      <c r="AT221" s="54"/>
      <c r="AU221" s="44">
        <f t="shared" si="1"/>
        <v>0</v>
      </c>
      <c r="AV221" s="44">
        <f t="shared" si="2"/>
        <v>0</v>
      </c>
      <c r="AW221" s="19">
        <f t="shared" si="3"/>
        <v>0</v>
      </c>
      <c r="AX221" s="41"/>
      <c r="AY221" s="54"/>
      <c r="AZ221" s="44">
        <f t="shared" si="4"/>
        <v>0</v>
      </c>
      <c r="BA221" s="44">
        <f t="shared" si="5"/>
        <v>0</v>
      </c>
      <c r="BB221" s="19">
        <f t="shared" si="6"/>
        <v>0</v>
      </c>
      <c r="BC221" s="43"/>
      <c r="BD221" s="47">
        <f t="shared" si="7"/>
        <v>0</v>
      </c>
      <c r="BE221" s="1">
        <f t="shared" si="8"/>
        <v>0</v>
      </c>
      <c r="BF221" s="1" t="s">
        <v>346</v>
      </c>
      <c r="BG221" s="54"/>
      <c r="BH221">
        <f t="shared" si="9"/>
        <v>0</v>
      </c>
      <c r="BI221" s="48"/>
      <c r="BJ221" s="49">
        <f t="shared" si="10"/>
        <v>0</v>
      </c>
      <c r="BK221" s="51">
        <f t="shared" si="11"/>
        <v>0</v>
      </c>
      <c r="BL221" s="53">
        <f t="shared" si="12"/>
        <v>0</v>
      </c>
      <c r="BM221" s="54">
        <f t="shared" si="13"/>
        <v>0</v>
      </c>
      <c r="BN221" s="55">
        <f t="shared" si="14"/>
        <v>0</v>
      </c>
      <c r="BO221" s="17">
        <f t="shared" si="15"/>
        <v>0</v>
      </c>
    </row>
    <row r="222">
      <c r="A222" s="1" t="s">
        <v>347</v>
      </c>
      <c r="B222" s="32"/>
      <c r="C222" s="33">
        <v>8.0</v>
      </c>
      <c r="D222" s="29"/>
      <c r="E222" s="1"/>
      <c r="F222" s="21"/>
      <c r="G222" s="56"/>
      <c r="H222" s="35"/>
      <c r="I222" s="1" t="s">
        <v>347</v>
      </c>
      <c r="J222" s="32"/>
      <c r="K222" s="33"/>
      <c r="L222" s="57"/>
      <c r="M222" s="49"/>
      <c r="N222" s="21"/>
      <c r="O222" s="56"/>
      <c r="P222" s="35"/>
      <c r="Q222" s="1" t="s">
        <v>347</v>
      </c>
      <c r="R222" s="32"/>
      <c r="S222" s="65"/>
      <c r="T222" s="57"/>
      <c r="U222" s="49"/>
      <c r="V222" s="21"/>
      <c r="W222" s="56"/>
      <c r="X222" s="35"/>
      <c r="Y222" s="1" t="s">
        <v>347</v>
      </c>
      <c r="Z222" s="59"/>
      <c r="AA222" s="66"/>
      <c r="AB222" s="8"/>
      <c r="AC222" s="8"/>
      <c r="AD222" s="4"/>
      <c r="AE222" s="39"/>
      <c r="AF222" s="1"/>
      <c r="AG222" s="33"/>
      <c r="AH222" s="67"/>
      <c r="AI222" s="67"/>
      <c r="AJ222" s="21"/>
      <c r="AK222" s="56"/>
      <c r="AL222" s="41"/>
      <c r="AM222" s="33"/>
      <c r="AN222" s="67"/>
      <c r="AO222" s="67"/>
      <c r="AP222" s="21"/>
      <c r="AQ222" s="56"/>
      <c r="AR222" s="41"/>
      <c r="AS222" s="41">
        <v>0.0</v>
      </c>
      <c r="AT222" s="54"/>
      <c r="AU222" s="44">
        <f t="shared" si="1"/>
        <v>0</v>
      </c>
      <c r="AV222" s="44">
        <f t="shared" si="2"/>
        <v>0</v>
      </c>
      <c r="AW222" s="19">
        <f t="shared" si="3"/>
        <v>0</v>
      </c>
      <c r="AX222" s="41"/>
      <c r="AY222" s="54"/>
      <c r="AZ222" s="44">
        <f t="shared" si="4"/>
        <v>0</v>
      </c>
      <c r="BA222" s="44">
        <f t="shared" si="5"/>
        <v>0</v>
      </c>
      <c r="BB222" s="19">
        <f t="shared" si="6"/>
        <v>0</v>
      </c>
      <c r="BC222" s="43"/>
      <c r="BD222" s="47">
        <f t="shared" si="7"/>
        <v>0</v>
      </c>
      <c r="BE222" s="1">
        <f t="shared" si="8"/>
        <v>0</v>
      </c>
      <c r="BF222" s="1" t="s">
        <v>347</v>
      </c>
      <c r="BG222" s="54"/>
      <c r="BH222">
        <f t="shared" si="9"/>
        <v>-8</v>
      </c>
      <c r="BI222" s="48"/>
      <c r="BJ222" s="49">
        <f t="shared" si="10"/>
        <v>0</v>
      </c>
      <c r="BK222" s="51">
        <f t="shared" si="11"/>
        <v>0</v>
      </c>
      <c r="BL222" s="53">
        <f t="shared" si="12"/>
        <v>0</v>
      </c>
      <c r="BM222" s="54">
        <f t="shared" si="13"/>
        <v>8</v>
      </c>
      <c r="BN222" s="55">
        <f t="shared" si="14"/>
        <v>8</v>
      </c>
      <c r="BO222" s="17">
        <f t="shared" si="15"/>
        <v>0</v>
      </c>
    </row>
    <row r="223">
      <c r="A223" s="1" t="s">
        <v>348</v>
      </c>
      <c r="B223" s="61"/>
      <c r="C223" s="65"/>
      <c r="D223" s="29"/>
      <c r="E223" s="1"/>
      <c r="F223" s="21"/>
      <c r="G223" s="56"/>
      <c r="H223" s="35"/>
      <c r="I223" s="1" t="s">
        <v>348</v>
      </c>
      <c r="J223" s="32"/>
      <c r="K223" s="33"/>
      <c r="L223" s="57"/>
      <c r="M223" s="49"/>
      <c r="N223" s="21"/>
      <c r="O223" s="56"/>
      <c r="P223" s="35"/>
      <c r="Q223" s="1" t="s">
        <v>348</v>
      </c>
      <c r="R223" s="32"/>
      <c r="S223" s="33"/>
      <c r="T223" s="57"/>
      <c r="U223" s="43"/>
      <c r="V223" s="21"/>
      <c r="W223" s="56"/>
      <c r="X223" s="35"/>
      <c r="Y223" s="1" t="s">
        <v>348</v>
      </c>
      <c r="Z223" s="59"/>
      <c r="AA223" s="66"/>
      <c r="AB223" s="8"/>
      <c r="AC223" s="8"/>
      <c r="AD223" s="4"/>
      <c r="AE223" s="39"/>
      <c r="AF223" s="1"/>
      <c r="AG223" s="33"/>
      <c r="AH223" s="67"/>
      <c r="AI223" s="67"/>
      <c r="AJ223" s="21"/>
      <c r="AK223" s="56"/>
      <c r="AL223" s="41"/>
      <c r="AM223" s="33"/>
      <c r="AN223" s="67"/>
      <c r="AO223" s="67"/>
      <c r="AP223" s="21"/>
      <c r="AQ223" s="56"/>
      <c r="AR223" s="41"/>
      <c r="AS223" s="41">
        <v>0.0</v>
      </c>
      <c r="AT223" s="54"/>
      <c r="AU223" s="44">
        <f t="shared" si="1"/>
        <v>0</v>
      </c>
      <c r="AV223" s="44">
        <f t="shared" si="2"/>
        <v>0</v>
      </c>
      <c r="AW223" s="19">
        <f t="shared" si="3"/>
        <v>0</v>
      </c>
      <c r="AX223" s="41"/>
      <c r="AY223" s="54"/>
      <c r="AZ223" s="44">
        <f t="shared" si="4"/>
        <v>0</v>
      </c>
      <c r="BA223" s="44">
        <f t="shared" si="5"/>
        <v>0</v>
      </c>
      <c r="BB223" s="19">
        <f t="shared" si="6"/>
        <v>0</v>
      </c>
      <c r="BC223" s="43"/>
      <c r="BD223" s="47">
        <f t="shared" si="7"/>
        <v>0</v>
      </c>
      <c r="BE223" s="1">
        <f t="shared" si="8"/>
        <v>0</v>
      </c>
      <c r="BF223" s="1" t="s">
        <v>348</v>
      </c>
      <c r="BG223" s="54"/>
      <c r="BH223">
        <f t="shared" si="9"/>
        <v>0</v>
      </c>
      <c r="BI223" s="48"/>
      <c r="BJ223" s="49">
        <f t="shared" si="10"/>
        <v>0</v>
      </c>
      <c r="BK223" s="51">
        <f t="shared" si="11"/>
        <v>0</v>
      </c>
      <c r="BL223" s="53">
        <f t="shared" si="12"/>
        <v>0</v>
      </c>
      <c r="BM223" s="54">
        <f t="shared" si="13"/>
        <v>0</v>
      </c>
      <c r="BN223" s="55">
        <f t="shared" si="14"/>
        <v>0</v>
      </c>
      <c r="BO223" s="17">
        <f t="shared" si="15"/>
        <v>0</v>
      </c>
    </row>
    <row r="224">
      <c r="A224" s="1" t="s">
        <v>349</v>
      </c>
      <c r="B224" s="61"/>
      <c r="C224" s="65"/>
      <c r="D224" s="29"/>
      <c r="E224" s="1"/>
      <c r="F224" s="21"/>
      <c r="G224" s="56"/>
      <c r="H224" s="35"/>
      <c r="I224" s="1" t="s">
        <v>349</v>
      </c>
      <c r="J224" s="61"/>
      <c r="K224" s="65"/>
      <c r="L224" s="57"/>
      <c r="M224" s="49"/>
      <c r="N224" s="21"/>
      <c r="O224" s="56"/>
      <c r="P224" s="35"/>
      <c r="Q224" s="1" t="s">
        <v>349</v>
      </c>
      <c r="R224" s="32"/>
      <c r="S224" s="33"/>
      <c r="T224" s="57"/>
      <c r="U224" s="49"/>
      <c r="V224" s="21"/>
      <c r="W224" s="56"/>
      <c r="X224" s="35"/>
      <c r="Y224" s="1" t="s">
        <v>349</v>
      </c>
      <c r="Z224" s="59"/>
      <c r="AA224" s="66"/>
      <c r="AB224" s="8"/>
      <c r="AC224" s="8"/>
      <c r="AD224" s="4"/>
      <c r="AE224" s="39"/>
      <c r="AF224" s="1"/>
      <c r="AG224" s="33"/>
      <c r="AH224" s="67"/>
      <c r="AI224" s="67"/>
      <c r="AJ224" s="21"/>
      <c r="AK224" s="56"/>
      <c r="AL224" s="41"/>
      <c r="AM224" s="33"/>
      <c r="AN224" s="67"/>
      <c r="AO224" s="67"/>
      <c r="AP224" s="21"/>
      <c r="AQ224" s="56"/>
      <c r="AR224" s="41"/>
      <c r="AS224" s="41">
        <v>0.0</v>
      </c>
      <c r="AT224" s="54"/>
      <c r="AU224" s="44">
        <f t="shared" si="1"/>
        <v>0</v>
      </c>
      <c r="AV224" s="44">
        <f t="shared" si="2"/>
        <v>0</v>
      </c>
      <c r="AW224" s="19">
        <f t="shared" si="3"/>
        <v>0</v>
      </c>
      <c r="AX224" s="41"/>
      <c r="AY224" s="54"/>
      <c r="AZ224" s="44">
        <f t="shared" si="4"/>
        <v>0</v>
      </c>
      <c r="BA224" s="44">
        <f t="shared" si="5"/>
        <v>0</v>
      </c>
      <c r="BB224" s="19">
        <f t="shared" si="6"/>
        <v>0</v>
      </c>
      <c r="BC224" s="43"/>
      <c r="BD224" s="47">
        <f t="shared" si="7"/>
        <v>0</v>
      </c>
      <c r="BE224" s="1">
        <f t="shared" si="8"/>
        <v>0</v>
      </c>
      <c r="BF224" s="1" t="s">
        <v>349</v>
      </c>
      <c r="BG224" s="54"/>
      <c r="BH224">
        <f t="shared" si="9"/>
        <v>0</v>
      </c>
      <c r="BI224" s="48"/>
      <c r="BJ224" s="49">
        <f t="shared" si="10"/>
        <v>0</v>
      </c>
      <c r="BK224" s="51">
        <f t="shared" si="11"/>
        <v>0</v>
      </c>
      <c r="BL224" s="53">
        <f t="shared" si="12"/>
        <v>0</v>
      </c>
      <c r="BM224" s="54">
        <f t="shared" si="13"/>
        <v>0</v>
      </c>
      <c r="BN224" s="55">
        <f t="shared" si="14"/>
        <v>0</v>
      </c>
      <c r="BO224" s="17">
        <f t="shared" si="15"/>
        <v>0</v>
      </c>
    </row>
    <row r="225">
      <c r="A225" s="1" t="s">
        <v>350</v>
      </c>
      <c r="B225" s="32"/>
      <c r="C225" s="65"/>
      <c r="D225" s="29"/>
      <c r="E225" s="1"/>
      <c r="F225" s="21"/>
      <c r="G225" s="56"/>
      <c r="H225" s="35"/>
      <c r="I225" s="1" t="s">
        <v>350</v>
      </c>
      <c r="J225" s="32"/>
      <c r="K225" s="33"/>
      <c r="L225" s="57"/>
      <c r="M225" s="49"/>
      <c r="N225" s="21"/>
      <c r="O225" s="56"/>
      <c r="P225" s="35"/>
      <c r="Q225" s="1" t="s">
        <v>350</v>
      </c>
      <c r="R225" s="32"/>
      <c r="S225" s="33"/>
      <c r="T225" s="57"/>
      <c r="U225" s="43"/>
      <c r="V225" s="21"/>
      <c r="W225" s="56"/>
      <c r="X225" s="35"/>
      <c r="Y225" s="1" t="s">
        <v>350</v>
      </c>
      <c r="Z225" s="59"/>
      <c r="AA225" s="37"/>
      <c r="AB225" s="8"/>
      <c r="AC225" s="8"/>
      <c r="AD225" s="4"/>
      <c r="AE225" s="39"/>
      <c r="AF225" s="1"/>
      <c r="AG225" s="33"/>
      <c r="AH225" s="67"/>
      <c r="AI225" s="67"/>
      <c r="AJ225" s="21"/>
      <c r="AK225" s="56"/>
      <c r="AL225" s="41"/>
      <c r="AM225" s="33"/>
      <c r="AN225" s="67"/>
      <c r="AO225" s="67"/>
      <c r="AP225" s="21"/>
      <c r="AQ225" s="56"/>
      <c r="AR225" s="41"/>
      <c r="AS225" s="41">
        <v>0.0</v>
      </c>
      <c r="AT225" s="54"/>
      <c r="AU225" s="44">
        <f t="shared" si="1"/>
        <v>0</v>
      </c>
      <c r="AV225" s="44">
        <f t="shared" si="2"/>
        <v>0</v>
      </c>
      <c r="AW225" s="19">
        <f t="shared" si="3"/>
        <v>0</v>
      </c>
      <c r="AX225" s="41"/>
      <c r="AY225" s="54"/>
      <c r="AZ225" s="44">
        <f t="shared" si="4"/>
        <v>0</v>
      </c>
      <c r="BA225" s="44">
        <f t="shared" si="5"/>
        <v>0</v>
      </c>
      <c r="BB225" s="19">
        <f t="shared" si="6"/>
        <v>0</v>
      </c>
      <c r="BC225" s="43"/>
      <c r="BD225" s="47">
        <f t="shared" si="7"/>
        <v>0</v>
      </c>
      <c r="BE225" s="1">
        <f t="shared" si="8"/>
        <v>0</v>
      </c>
      <c r="BF225" s="1" t="s">
        <v>350</v>
      </c>
      <c r="BG225" s="54"/>
      <c r="BH225">
        <f t="shared" si="9"/>
        <v>0</v>
      </c>
      <c r="BI225" s="48"/>
      <c r="BJ225" s="49">
        <f t="shared" si="10"/>
        <v>0</v>
      </c>
      <c r="BK225" s="51">
        <f t="shared" si="11"/>
        <v>0</v>
      </c>
      <c r="BL225" s="53">
        <f t="shared" si="12"/>
        <v>0</v>
      </c>
      <c r="BM225" s="54">
        <f t="shared" si="13"/>
        <v>0</v>
      </c>
      <c r="BN225" s="55">
        <f t="shared" si="14"/>
        <v>0</v>
      </c>
      <c r="BO225" s="17">
        <f t="shared" si="15"/>
        <v>0</v>
      </c>
    </row>
    <row r="226">
      <c r="A226" s="1" t="s">
        <v>351</v>
      </c>
      <c r="B226" s="61"/>
      <c r="C226" s="65"/>
      <c r="D226" s="29"/>
      <c r="E226" s="1"/>
      <c r="F226" s="21"/>
      <c r="G226" s="56"/>
      <c r="H226" s="35"/>
      <c r="I226" s="1" t="s">
        <v>351</v>
      </c>
      <c r="J226" s="32"/>
      <c r="K226" s="33"/>
      <c r="L226" s="57"/>
      <c r="M226" s="49"/>
      <c r="N226" s="21"/>
      <c r="O226" s="56"/>
      <c r="P226" s="35"/>
      <c r="Q226" s="1" t="s">
        <v>351</v>
      </c>
      <c r="R226" s="32"/>
      <c r="S226" s="33"/>
      <c r="T226" s="57"/>
      <c r="U226" s="49"/>
      <c r="V226" s="21"/>
      <c r="W226" s="56"/>
      <c r="X226" s="35"/>
      <c r="Y226" s="1" t="s">
        <v>351</v>
      </c>
      <c r="Z226" s="59"/>
      <c r="AA226" s="66"/>
      <c r="AB226" s="8"/>
      <c r="AC226" s="8"/>
      <c r="AD226" s="4"/>
      <c r="AE226" s="39"/>
      <c r="AF226" s="1"/>
      <c r="AG226" s="33"/>
      <c r="AH226" s="67"/>
      <c r="AI226" s="67"/>
      <c r="AJ226" s="21"/>
      <c r="AK226" s="56"/>
      <c r="AL226" s="41"/>
      <c r="AM226" s="33"/>
      <c r="AN226" s="67"/>
      <c r="AO226" s="67"/>
      <c r="AP226" s="21"/>
      <c r="AQ226" s="56"/>
      <c r="AR226" s="41"/>
      <c r="AS226" s="41">
        <v>0.0</v>
      </c>
      <c r="AT226" s="54"/>
      <c r="AU226" s="44">
        <f t="shared" si="1"/>
        <v>0</v>
      </c>
      <c r="AV226" s="44">
        <f t="shared" si="2"/>
        <v>0</v>
      </c>
      <c r="AW226" s="19">
        <f t="shared" si="3"/>
        <v>0</v>
      </c>
      <c r="AX226" s="41"/>
      <c r="AY226" s="54"/>
      <c r="AZ226" s="44">
        <f t="shared" si="4"/>
        <v>0</v>
      </c>
      <c r="BA226" s="44">
        <f t="shared" si="5"/>
        <v>0</v>
      </c>
      <c r="BB226" s="19">
        <f t="shared" si="6"/>
        <v>0</v>
      </c>
      <c r="BC226" s="43"/>
      <c r="BD226" s="47">
        <f t="shared" si="7"/>
        <v>0</v>
      </c>
      <c r="BE226" s="1">
        <f t="shared" si="8"/>
        <v>0</v>
      </c>
      <c r="BF226" s="1" t="s">
        <v>351</v>
      </c>
      <c r="BG226" s="54"/>
      <c r="BH226">
        <f t="shared" si="9"/>
        <v>0</v>
      </c>
      <c r="BI226" s="48"/>
      <c r="BJ226" s="49">
        <f t="shared" si="10"/>
        <v>0</v>
      </c>
      <c r="BK226" s="51">
        <f t="shared" si="11"/>
        <v>0</v>
      </c>
      <c r="BL226" s="53">
        <f t="shared" si="12"/>
        <v>0</v>
      </c>
      <c r="BM226" s="54">
        <f t="shared" si="13"/>
        <v>0</v>
      </c>
      <c r="BN226" s="55">
        <f t="shared" si="14"/>
        <v>0</v>
      </c>
      <c r="BO226" s="17">
        <f t="shared" si="15"/>
        <v>0</v>
      </c>
    </row>
    <row r="227">
      <c r="A227" s="1" t="s">
        <v>352</v>
      </c>
      <c r="B227" s="61"/>
      <c r="C227" s="65"/>
      <c r="D227" s="29"/>
      <c r="E227" s="1"/>
      <c r="F227" s="21"/>
      <c r="G227" s="56"/>
      <c r="H227" s="35"/>
      <c r="I227" s="1" t="s">
        <v>352</v>
      </c>
      <c r="J227" s="32"/>
      <c r="K227" s="33"/>
      <c r="L227" s="57"/>
      <c r="M227" s="49"/>
      <c r="N227" s="21"/>
      <c r="O227" s="56"/>
      <c r="P227" s="35"/>
      <c r="Q227" s="1" t="s">
        <v>352</v>
      </c>
      <c r="R227" s="32"/>
      <c r="S227" s="33"/>
      <c r="T227" s="57"/>
      <c r="U227" s="49"/>
      <c r="V227" s="21"/>
      <c r="W227" s="56"/>
      <c r="X227" s="35"/>
      <c r="Y227" s="1" t="s">
        <v>352</v>
      </c>
      <c r="Z227" s="59"/>
      <c r="AA227" s="66"/>
      <c r="AB227" s="8"/>
      <c r="AC227" s="8"/>
      <c r="AD227" s="4"/>
      <c r="AE227" s="39"/>
      <c r="AF227" s="1"/>
      <c r="AG227" s="33"/>
      <c r="AH227" s="67"/>
      <c r="AI227" s="67"/>
      <c r="AJ227" s="21"/>
      <c r="AK227" s="56"/>
      <c r="AL227" s="41"/>
      <c r="AM227" s="33"/>
      <c r="AN227" s="67"/>
      <c r="AO227" s="67"/>
      <c r="AP227" s="21"/>
      <c r="AQ227" s="56"/>
      <c r="AR227" s="41"/>
      <c r="AS227" s="41">
        <v>0.0</v>
      </c>
      <c r="AT227" s="54"/>
      <c r="AU227" s="44">
        <f t="shared" si="1"/>
        <v>0</v>
      </c>
      <c r="AV227" s="44">
        <f t="shared" si="2"/>
        <v>0</v>
      </c>
      <c r="AW227" s="19">
        <f t="shared" si="3"/>
        <v>0</v>
      </c>
      <c r="AX227" s="41"/>
      <c r="AY227" s="54"/>
      <c r="AZ227" s="44">
        <f t="shared" si="4"/>
        <v>0</v>
      </c>
      <c r="BA227" s="44">
        <f t="shared" si="5"/>
        <v>0</v>
      </c>
      <c r="BB227" s="19">
        <f t="shared" si="6"/>
        <v>0</v>
      </c>
      <c r="BC227" s="43"/>
      <c r="BD227" s="47">
        <f t="shared" si="7"/>
        <v>0</v>
      </c>
      <c r="BE227" s="1">
        <f t="shared" si="8"/>
        <v>0</v>
      </c>
      <c r="BF227" s="1" t="s">
        <v>352</v>
      </c>
      <c r="BG227" s="54"/>
      <c r="BH227">
        <f t="shared" si="9"/>
        <v>0</v>
      </c>
      <c r="BI227" s="48"/>
      <c r="BJ227" s="49">
        <f t="shared" si="10"/>
        <v>0</v>
      </c>
      <c r="BK227" s="51">
        <f t="shared" si="11"/>
        <v>0</v>
      </c>
      <c r="BL227" s="53">
        <f t="shared" si="12"/>
        <v>0</v>
      </c>
      <c r="BM227" s="54">
        <f t="shared" si="13"/>
        <v>0</v>
      </c>
      <c r="BN227" s="55">
        <f t="shared" si="14"/>
        <v>0</v>
      </c>
      <c r="BO227" s="17">
        <f t="shared" si="15"/>
        <v>0</v>
      </c>
    </row>
    <row r="228">
      <c r="A228" s="1" t="s">
        <v>353</v>
      </c>
      <c r="B228" s="32"/>
      <c r="C228" s="33"/>
      <c r="D228" s="29"/>
      <c r="E228" s="1"/>
      <c r="F228" s="21"/>
      <c r="G228" s="56"/>
      <c r="H228" s="35"/>
      <c r="I228" s="1" t="s">
        <v>353</v>
      </c>
      <c r="J228" s="32"/>
      <c r="K228" s="33"/>
      <c r="L228" s="57"/>
      <c r="M228" s="49"/>
      <c r="N228" s="21"/>
      <c r="O228" s="56"/>
      <c r="P228" s="35"/>
      <c r="Q228" s="1" t="s">
        <v>353</v>
      </c>
      <c r="R228" s="32"/>
      <c r="S228" s="65"/>
      <c r="T228" s="57"/>
      <c r="U228" s="49"/>
      <c r="V228" s="21"/>
      <c r="W228" s="56"/>
      <c r="X228" s="35"/>
      <c r="Y228" s="1" t="s">
        <v>353</v>
      </c>
      <c r="Z228" s="69"/>
      <c r="AA228" s="66"/>
      <c r="AB228" s="8"/>
      <c r="AC228" s="8"/>
      <c r="AD228" s="4"/>
      <c r="AE228" s="39"/>
      <c r="AF228" s="1"/>
      <c r="AG228" s="33"/>
      <c r="AH228" s="67"/>
      <c r="AI228" s="67"/>
      <c r="AJ228" s="21"/>
      <c r="AK228" s="56"/>
      <c r="AL228" s="41"/>
      <c r="AM228" s="33"/>
      <c r="AN228" s="67"/>
      <c r="AO228" s="67"/>
      <c r="AP228" s="21"/>
      <c r="AQ228" s="56"/>
      <c r="AR228" s="41"/>
      <c r="AS228" s="41">
        <v>0.0</v>
      </c>
      <c r="AT228" s="54"/>
      <c r="AU228" s="44">
        <f t="shared" si="1"/>
        <v>0</v>
      </c>
      <c r="AV228" s="44">
        <f t="shared" si="2"/>
        <v>0</v>
      </c>
      <c r="AW228" s="19">
        <f t="shared" si="3"/>
        <v>0</v>
      </c>
      <c r="AX228" s="41"/>
      <c r="AY228" s="54"/>
      <c r="AZ228" s="44">
        <f t="shared" si="4"/>
        <v>0</v>
      </c>
      <c r="BA228" s="44">
        <f t="shared" si="5"/>
        <v>0</v>
      </c>
      <c r="BB228" s="19">
        <f t="shared" si="6"/>
        <v>0</v>
      </c>
      <c r="BC228" s="43"/>
      <c r="BD228" s="47">
        <f t="shared" si="7"/>
        <v>0</v>
      </c>
      <c r="BE228" s="1">
        <f t="shared" si="8"/>
        <v>0</v>
      </c>
      <c r="BF228" s="1" t="s">
        <v>353</v>
      </c>
      <c r="BG228" s="54"/>
      <c r="BH228">
        <f t="shared" si="9"/>
        <v>0</v>
      </c>
      <c r="BI228" s="48"/>
      <c r="BJ228" s="49">
        <f t="shared" si="10"/>
        <v>0</v>
      </c>
      <c r="BK228" s="51">
        <f t="shared" si="11"/>
        <v>0</v>
      </c>
      <c r="BL228" s="53">
        <f t="shared" si="12"/>
        <v>0</v>
      </c>
      <c r="BM228" s="54">
        <f t="shared" si="13"/>
        <v>0</v>
      </c>
      <c r="BN228" s="55">
        <f t="shared" si="14"/>
        <v>0</v>
      </c>
      <c r="BO228" s="17">
        <f t="shared" si="15"/>
        <v>0</v>
      </c>
    </row>
    <row r="229">
      <c r="A229" s="1" t="s">
        <v>354</v>
      </c>
      <c r="B229" s="32"/>
      <c r="C229" s="33"/>
      <c r="D229" s="29"/>
      <c r="E229" s="1"/>
      <c r="F229" s="21"/>
      <c r="G229" s="56"/>
      <c r="H229" s="35"/>
      <c r="I229" s="1" t="s">
        <v>354</v>
      </c>
      <c r="J229" s="32"/>
      <c r="K229" s="33"/>
      <c r="L229" s="57"/>
      <c r="M229" s="49"/>
      <c r="N229" s="21"/>
      <c r="O229" s="56"/>
      <c r="P229" s="35"/>
      <c r="Q229" s="1" t="s">
        <v>354</v>
      </c>
      <c r="R229" s="32"/>
      <c r="S229" s="33">
        <v>16.0</v>
      </c>
      <c r="T229" s="57"/>
      <c r="U229" s="49"/>
      <c r="V229" s="21"/>
      <c r="W229" s="56"/>
      <c r="X229" s="35"/>
      <c r="Y229" s="1" t="s">
        <v>354</v>
      </c>
      <c r="Z229" s="69"/>
      <c r="AA229" s="37"/>
      <c r="AB229" s="4"/>
      <c r="AC229" s="4"/>
      <c r="AD229" s="4"/>
      <c r="AE229" s="39"/>
      <c r="AF229" s="1"/>
      <c r="AG229" s="33"/>
      <c r="AH229" s="60"/>
      <c r="AI229" s="60"/>
      <c r="AJ229" s="21"/>
      <c r="AK229" s="56"/>
      <c r="AL229" s="41"/>
      <c r="AM229" s="33"/>
      <c r="AN229" s="60"/>
      <c r="AO229" s="60"/>
      <c r="AP229" s="21"/>
      <c r="AQ229" s="56"/>
      <c r="AR229" s="41"/>
      <c r="AS229" s="41">
        <v>0.0</v>
      </c>
      <c r="AT229" s="17"/>
      <c r="AU229" s="44">
        <f t="shared" si="1"/>
        <v>0</v>
      </c>
      <c r="AV229" s="44">
        <f t="shared" si="2"/>
        <v>0</v>
      </c>
      <c r="AW229" s="19">
        <f t="shared" si="3"/>
        <v>0</v>
      </c>
      <c r="AX229" s="41"/>
      <c r="AY229" s="17"/>
      <c r="AZ229" s="44">
        <f t="shared" si="4"/>
        <v>0</v>
      </c>
      <c r="BA229" s="44">
        <f t="shared" si="5"/>
        <v>0</v>
      </c>
      <c r="BB229" s="19">
        <f t="shared" si="6"/>
        <v>0</v>
      </c>
      <c r="BC229" s="43"/>
      <c r="BD229" s="47">
        <f t="shared" si="7"/>
        <v>0</v>
      </c>
      <c r="BE229" s="1">
        <f t="shared" si="8"/>
        <v>0</v>
      </c>
      <c r="BF229" s="1" t="s">
        <v>354</v>
      </c>
      <c r="BG229" s="17"/>
      <c r="BH229">
        <f t="shared" si="9"/>
        <v>-16</v>
      </c>
      <c r="BI229" s="48"/>
      <c r="BJ229" s="49">
        <f t="shared" si="10"/>
        <v>0</v>
      </c>
      <c r="BK229" s="51">
        <f t="shared" si="11"/>
        <v>0</v>
      </c>
      <c r="BL229" s="53">
        <f t="shared" si="12"/>
        <v>0</v>
      </c>
      <c r="BM229" s="54">
        <f t="shared" si="13"/>
        <v>16</v>
      </c>
      <c r="BN229" s="55">
        <f t="shared" si="14"/>
        <v>16</v>
      </c>
      <c r="BO229" s="17">
        <f t="shared" si="15"/>
        <v>0</v>
      </c>
      <c r="BQ229" s="1"/>
    </row>
    <row r="230">
      <c r="A230" s="1" t="s">
        <v>355</v>
      </c>
      <c r="B230" s="32"/>
      <c r="C230" s="33"/>
      <c r="D230" s="29"/>
      <c r="E230" s="1"/>
      <c r="F230" s="21"/>
      <c r="G230" s="56"/>
      <c r="H230" s="35"/>
      <c r="I230" s="1" t="s">
        <v>355</v>
      </c>
      <c r="J230" s="32"/>
      <c r="K230" s="33"/>
      <c r="L230" s="57"/>
      <c r="M230" s="49"/>
      <c r="N230" s="21"/>
      <c r="O230" s="56"/>
      <c r="P230" s="35"/>
      <c r="Q230" s="1" t="s">
        <v>355</v>
      </c>
      <c r="R230" s="32"/>
      <c r="S230" s="33"/>
      <c r="T230" s="57"/>
      <c r="U230" s="49"/>
      <c r="V230" s="21"/>
      <c r="W230" s="56"/>
      <c r="X230" s="35"/>
      <c r="Y230" s="1" t="s">
        <v>355</v>
      </c>
      <c r="Z230" s="69"/>
      <c r="AA230" s="37"/>
      <c r="AB230" s="4"/>
      <c r="AC230" s="4"/>
      <c r="AD230" s="4"/>
      <c r="AE230" s="39"/>
      <c r="AF230" s="1"/>
      <c r="AG230" s="33"/>
      <c r="AH230" s="60"/>
      <c r="AI230" s="60"/>
      <c r="AJ230" s="21"/>
      <c r="AK230" s="56"/>
      <c r="AL230" s="41"/>
      <c r="AM230" s="33"/>
      <c r="AN230" s="60"/>
      <c r="AO230" s="60"/>
      <c r="AP230" s="21"/>
      <c r="AQ230" s="56"/>
      <c r="AR230" s="41"/>
      <c r="AS230" s="41">
        <v>0.0</v>
      </c>
      <c r="AT230" s="17"/>
      <c r="AU230" s="44">
        <f t="shared" si="1"/>
        <v>0</v>
      </c>
      <c r="AV230" s="44">
        <f t="shared" si="2"/>
        <v>0</v>
      </c>
      <c r="AW230" s="19">
        <f t="shared" si="3"/>
        <v>0</v>
      </c>
      <c r="AX230" s="41"/>
      <c r="AY230" s="17"/>
      <c r="AZ230" s="44">
        <f t="shared" si="4"/>
        <v>0</v>
      </c>
      <c r="BA230" s="44">
        <f t="shared" si="5"/>
        <v>0</v>
      </c>
      <c r="BB230" s="19">
        <f t="shared" si="6"/>
        <v>0</v>
      </c>
      <c r="BC230" s="43"/>
      <c r="BD230" s="47">
        <f t="shared" si="7"/>
        <v>0</v>
      </c>
      <c r="BE230" s="1">
        <f t="shared" si="8"/>
        <v>0</v>
      </c>
      <c r="BF230" s="1" t="s">
        <v>355</v>
      </c>
      <c r="BG230" s="17"/>
      <c r="BH230">
        <f t="shared" si="9"/>
        <v>0</v>
      </c>
      <c r="BI230" s="48"/>
      <c r="BJ230" s="49">
        <f t="shared" si="10"/>
        <v>0</v>
      </c>
      <c r="BK230" s="51">
        <f t="shared" si="11"/>
        <v>0</v>
      </c>
      <c r="BL230" s="53">
        <f t="shared" si="12"/>
        <v>0</v>
      </c>
      <c r="BM230" s="54">
        <f t="shared" si="13"/>
        <v>0</v>
      </c>
      <c r="BN230" s="55">
        <f t="shared" si="14"/>
        <v>0</v>
      </c>
      <c r="BO230" s="17">
        <f t="shared" si="15"/>
        <v>0</v>
      </c>
      <c r="BQ230" s="1"/>
    </row>
    <row r="231">
      <c r="A231" s="1" t="s">
        <v>356</v>
      </c>
      <c r="B231" s="32"/>
      <c r="C231" s="33"/>
      <c r="D231" s="29"/>
      <c r="E231" s="1"/>
      <c r="F231" s="21"/>
      <c r="G231" s="56"/>
      <c r="H231" s="35"/>
      <c r="I231" s="1" t="s">
        <v>356</v>
      </c>
      <c r="J231" s="32"/>
      <c r="K231" s="33"/>
      <c r="L231" s="57"/>
      <c r="M231" s="49"/>
      <c r="N231" s="21"/>
      <c r="O231" s="56"/>
      <c r="P231" s="35"/>
      <c r="Q231" s="1" t="s">
        <v>356</v>
      </c>
      <c r="R231" s="61"/>
      <c r="S231" s="33"/>
      <c r="T231" s="57"/>
      <c r="U231" s="49"/>
      <c r="V231" s="21"/>
      <c r="W231" s="56"/>
      <c r="X231" s="35"/>
      <c r="Y231" s="1" t="s">
        <v>356</v>
      </c>
      <c r="Z231" s="69"/>
      <c r="AA231" s="37"/>
      <c r="AB231" s="4"/>
      <c r="AC231" s="4"/>
      <c r="AD231" s="4"/>
      <c r="AE231" s="39"/>
      <c r="AF231" s="35"/>
      <c r="AG231" s="33"/>
      <c r="AH231" s="60"/>
      <c r="AI231" s="60"/>
      <c r="AJ231" s="21"/>
      <c r="AK231" s="56"/>
      <c r="AL231" s="41"/>
      <c r="AM231" s="33"/>
      <c r="AN231" s="60"/>
      <c r="AO231" s="60"/>
      <c r="AP231" s="21"/>
      <c r="AQ231" s="56"/>
      <c r="AR231" s="41"/>
      <c r="AS231" s="41">
        <v>0.0</v>
      </c>
      <c r="AT231" s="17"/>
      <c r="AU231" s="44">
        <f t="shared" si="1"/>
        <v>0</v>
      </c>
      <c r="AV231" s="44">
        <f t="shared" si="2"/>
        <v>0</v>
      </c>
      <c r="AW231" s="19">
        <f t="shared" si="3"/>
        <v>0</v>
      </c>
      <c r="AX231" s="41"/>
      <c r="AY231" s="17"/>
      <c r="AZ231" s="44">
        <f t="shared" si="4"/>
        <v>0</v>
      </c>
      <c r="BA231" s="44">
        <f t="shared" si="5"/>
        <v>0</v>
      </c>
      <c r="BB231" s="19">
        <f t="shared" si="6"/>
        <v>0</v>
      </c>
      <c r="BC231" s="43"/>
      <c r="BD231" s="47">
        <f t="shared" si="7"/>
        <v>0</v>
      </c>
      <c r="BE231" s="1">
        <f t="shared" si="8"/>
        <v>0</v>
      </c>
      <c r="BF231" s="1" t="s">
        <v>356</v>
      </c>
      <c r="BG231" s="17"/>
      <c r="BH231">
        <f t="shared" si="9"/>
        <v>0</v>
      </c>
      <c r="BI231" s="48"/>
      <c r="BJ231" s="49">
        <f t="shared" si="10"/>
        <v>0</v>
      </c>
      <c r="BK231" s="51">
        <f t="shared" si="11"/>
        <v>0</v>
      </c>
      <c r="BL231" s="53">
        <f t="shared" si="12"/>
        <v>0</v>
      </c>
      <c r="BM231" s="54">
        <f t="shared" si="13"/>
        <v>0</v>
      </c>
      <c r="BN231" s="55">
        <f t="shared" si="14"/>
        <v>0</v>
      </c>
      <c r="BO231" s="17">
        <f t="shared" si="15"/>
        <v>0</v>
      </c>
    </row>
    <row r="232">
      <c r="A232" s="1" t="s">
        <v>357</v>
      </c>
      <c r="B232" s="61"/>
      <c r="C232" s="65"/>
      <c r="D232" s="29"/>
      <c r="E232" s="1"/>
      <c r="F232" s="21"/>
      <c r="G232" s="56"/>
      <c r="H232" s="35"/>
      <c r="I232" s="1" t="s">
        <v>357</v>
      </c>
      <c r="J232" s="61"/>
      <c r="K232" s="33"/>
      <c r="L232" s="57"/>
      <c r="M232" s="49"/>
      <c r="N232" s="21"/>
      <c r="O232" s="56"/>
      <c r="P232" s="35"/>
      <c r="Q232" s="1" t="s">
        <v>357</v>
      </c>
      <c r="R232" s="32"/>
      <c r="S232" s="65"/>
      <c r="T232" s="57"/>
      <c r="U232" s="43"/>
      <c r="V232" s="21"/>
      <c r="W232" s="56"/>
      <c r="X232" s="35"/>
      <c r="Y232" s="1" t="s">
        <v>357</v>
      </c>
      <c r="Z232" s="69"/>
      <c r="AA232" s="66"/>
      <c r="AB232" s="8"/>
      <c r="AC232" s="8"/>
      <c r="AD232" s="4"/>
      <c r="AE232" s="39"/>
      <c r="AF232" s="1"/>
      <c r="AG232" s="33"/>
      <c r="AH232" s="67"/>
      <c r="AI232" s="67"/>
      <c r="AJ232" s="21"/>
      <c r="AK232" s="56"/>
      <c r="AL232" s="41"/>
      <c r="AM232" s="33"/>
      <c r="AN232" s="67"/>
      <c r="AO232" s="67"/>
      <c r="AP232" s="21"/>
      <c r="AQ232" s="56"/>
      <c r="AR232" s="41"/>
      <c r="AS232" s="41">
        <v>0.0</v>
      </c>
      <c r="AT232" s="54"/>
      <c r="AU232" s="44">
        <f t="shared" si="1"/>
        <v>0</v>
      </c>
      <c r="AV232" s="44">
        <f t="shared" si="2"/>
        <v>0</v>
      </c>
      <c r="AW232" s="19">
        <f t="shared" si="3"/>
        <v>0</v>
      </c>
      <c r="AX232" s="41"/>
      <c r="AY232" s="54"/>
      <c r="AZ232" s="44">
        <f t="shared" si="4"/>
        <v>0</v>
      </c>
      <c r="BA232" s="44">
        <f t="shared" si="5"/>
        <v>0</v>
      </c>
      <c r="BB232" s="19">
        <f t="shared" si="6"/>
        <v>0</v>
      </c>
      <c r="BC232" s="43"/>
      <c r="BD232" s="47">
        <f t="shared" si="7"/>
        <v>0</v>
      </c>
      <c r="BE232" s="1">
        <f t="shared" si="8"/>
        <v>0</v>
      </c>
      <c r="BF232" s="1" t="s">
        <v>357</v>
      </c>
      <c r="BG232" s="54"/>
      <c r="BH232">
        <f t="shared" si="9"/>
        <v>0</v>
      </c>
      <c r="BI232" s="48"/>
      <c r="BJ232" s="49">
        <f t="shared" si="10"/>
        <v>0</v>
      </c>
      <c r="BK232" s="51">
        <f t="shared" si="11"/>
        <v>0</v>
      </c>
      <c r="BL232" s="53">
        <f t="shared" si="12"/>
        <v>0</v>
      </c>
      <c r="BM232" s="54">
        <f t="shared" si="13"/>
        <v>0</v>
      </c>
      <c r="BN232" s="55">
        <f t="shared" si="14"/>
        <v>0</v>
      </c>
      <c r="BO232" s="17">
        <f t="shared" si="15"/>
        <v>0</v>
      </c>
    </row>
    <row r="233">
      <c r="A233" s="1" t="s">
        <v>358</v>
      </c>
      <c r="B233" s="32"/>
      <c r="C233" s="65"/>
      <c r="D233" s="29"/>
      <c r="E233" s="1"/>
      <c r="F233" s="21"/>
      <c r="G233" s="56"/>
      <c r="H233" s="35"/>
      <c r="I233" s="1" t="s">
        <v>358</v>
      </c>
      <c r="J233" s="61"/>
      <c r="K233" s="33"/>
      <c r="L233" s="57"/>
      <c r="M233" s="49"/>
      <c r="N233" s="21"/>
      <c r="O233" s="56"/>
      <c r="P233" s="35"/>
      <c r="Q233" s="1" t="s">
        <v>358</v>
      </c>
      <c r="R233" s="32"/>
      <c r="S233" s="65"/>
      <c r="T233" s="57"/>
      <c r="U233" s="49"/>
      <c r="V233" s="21"/>
      <c r="W233" s="56"/>
      <c r="X233" s="35"/>
      <c r="Y233" s="1" t="s">
        <v>358</v>
      </c>
      <c r="Z233" s="69"/>
      <c r="AA233" s="66"/>
      <c r="AB233" s="8"/>
      <c r="AC233" s="8"/>
      <c r="AD233" s="4"/>
      <c r="AE233" s="39"/>
      <c r="AF233" s="1"/>
      <c r="AG233" s="33"/>
      <c r="AH233" s="67"/>
      <c r="AI233" s="67"/>
      <c r="AJ233" s="21"/>
      <c r="AK233" s="56"/>
      <c r="AL233" s="41"/>
      <c r="AM233" s="33"/>
      <c r="AN233" s="67"/>
      <c r="AO233" s="67"/>
      <c r="AP233" s="21"/>
      <c r="AQ233" s="56"/>
      <c r="AR233" s="41"/>
      <c r="AS233" s="41">
        <v>0.0</v>
      </c>
      <c r="AT233" s="54"/>
      <c r="AU233" s="44">
        <f t="shared" si="1"/>
        <v>0</v>
      </c>
      <c r="AV233" s="44">
        <f t="shared" si="2"/>
        <v>0</v>
      </c>
      <c r="AW233" s="19">
        <f t="shared" si="3"/>
        <v>0</v>
      </c>
      <c r="AX233" s="41"/>
      <c r="AY233" s="54"/>
      <c r="AZ233" s="44">
        <f t="shared" si="4"/>
        <v>0</v>
      </c>
      <c r="BA233" s="44">
        <f t="shared" si="5"/>
        <v>0</v>
      </c>
      <c r="BB233" s="19">
        <f t="shared" si="6"/>
        <v>0</v>
      </c>
      <c r="BC233" s="43"/>
      <c r="BD233" s="47">
        <f t="shared" si="7"/>
        <v>0</v>
      </c>
      <c r="BE233" s="1">
        <f t="shared" si="8"/>
        <v>0</v>
      </c>
      <c r="BF233" s="1" t="s">
        <v>358</v>
      </c>
      <c r="BG233" s="54"/>
      <c r="BH233">
        <f t="shared" si="9"/>
        <v>0</v>
      </c>
      <c r="BI233" s="48"/>
      <c r="BJ233" s="49">
        <f t="shared" si="10"/>
        <v>0</v>
      </c>
      <c r="BK233" s="51">
        <f t="shared" si="11"/>
        <v>0</v>
      </c>
      <c r="BL233" s="53">
        <f t="shared" si="12"/>
        <v>0</v>
      </c>
      <c r="BM233" s="54">
        <f t="shared" si="13"/>
        <v>0</v>
      </c>
      <c r="BN233" s="55">
        <f t="shared" si="14"/>
        <v>0</v>
      </c>
      <c r="BO233" s="17">
        <f t="shared" si="15"/>
        <v>0</v>
      </c>
    </row>
    <row r="234">
      <c r="A234" s="1" t="s">
        <v>359</v>
      </c>
      <c r="B234" s="32"/>
      <c r="C234" s="65"/>
      <c r="D234" s="29"/>
      <c r="E234" s="1"/>
      <c r="F234" s="21"/>
      <c r="G234" s="56"/>
      <c r="H234" s="35"/>
      <c r="I234" s="1" t="s">
        <v>359</v>
      </c>
      <c r="J234" s="32"/>
      <c r="K234" s="65"/>
      <c r="L234" s="57"/>
      <c r="M234" s="49"/>
      <c r="N234" s="21"/>
      <c r="O234" s="56"/>
      <c r="P234" s="35"/>
      <c r="Q234" s="1" t="s">
        <v>359</v>
      </c>
      <c r="R234" s="32"/>
      <c r="S234" s="65"/>
      <c r="T234" s="57"/>
      <c r="U234" s="49"/>
      <c r="V234" s="21"/>
      <c r="W234" s="56"/>
      <c r="X234" s="35"/>
      <c r="Y234" s="1" t="s">
        <v>359</v>
      </c>
      <c r="Z234" s="59"/>
      <c r="AA234" s="66"/>
      <c r="AB234" s="8"/>
      <c r="AC234" s="8"/>
      <c r="AD234" s="4"/>
      <c r="AE234" s="39"/>
      <c r="AF234" s="1"/>
      <c r="AG234" s="33"/>
      <c r="AH234" s="67"/>
      <c r="AI234" s="67"/>
      <c r="AJ234" s="21"/>
      <c r="AK234" s="56"/>
      <c r="AL234" s="41"/>
      <c r="AM234" s="33"/>
      <c r="AN234" s="67"/>
      <c r="AO234" s="67"/>
      <c r="AP234" s="21"/>
      <c r="AQ234" s="56"/>
      <c r="AR234" s="41"/>
      <c r="AS234" s="41">
        <v>0.0</v>
      </c>
      <c r="AT234" s="54"/>
      <c r="AU234" s="44">
        <f t="shared" si="1"/>
        <v>0</v>
      </c>
      <c r="AV234" s="44">
        <f t="shared" si="2"/>
        <v>0</v>
      </c>
      <c r="AW234" s="19">
        <f t="shared" si="3"/>
        <v>0</v>
      </c>
      <c r="AX234" s="41"/>
      <c r="AY234" s="54"/>
      <c r="AZ234" s="44">
        <f t="shared" si="4"/>
        <v>0</v>
      </c>
      <c r="BA234" s="44">
        <f t="shared" si="5"/>
        <v>0</v>
      </c>
      <c r="BB234" s="19">
        <f t="shared" si="6"/>
        <v>0</v>
      </c>
      <c r="BC234" s="43"/>
      <c r="BD234" s="47">
        <f t="shared" si="7"/>
        <v>0</v>
      </c>
      <c r="BE234" s="1">
        <f t="shared" si="8"/>
        <v>0</v>
      </c>
      <c r="BF234" s="1" t="s">
        <v>359</v>
      </c>
      <c r="BG234" s="17"/>
      <c r="BH234">
        <f t="shared" si="9"/>
        <v>0</v>
      </c>
      <c r="BI234" s="48"/>
      <c r="BJ234" s="49">
        <f t="shared" si="10"/>
        <v>0</v>
      </c>
      <c r="BK234" s="51">
        <f t="shared" si="11"/>
        <v>0</v>
      </c>
      <c r="BL234" s="53">
        <f t="shared" si="12"/>
        <v>0</v>
      </c>
      <c r="BM234" s="54">
        <f t="shared" si="13"/>
        <v>0</v>
      </c>
      <c r="BN234" s="55">
        <f t="shared" si="14"/>
        <v>0</v>
      </c>
      <c r="BO234" s="17">
        <f t="shared" si="15"/>
        <v>0</v>
      </c>
    </row>
    <row r="235">
      <c r="A235" s="1" t="s">
        <v>360</v>
      </c>
      <c r="B235" s="32"/>
      <c r="C235" s="65"/>
      <c r="D235" s="29"/>
      <c r="E235" s="1"/>
      <c r="F235" s="21"/>
      <c r="G235" s="56"/>
      <c r="H235" s="35"/>
      <c r="I235" s="1" t="s">
        <v>360</v>
      </c>
      <c r="J235" s="32"/>
      <c r="K235" s="33"/>
      <c r="L235" s="57"/>
      <c r="M235" s="49"/>
      <c r="N235" s="21"/>
      <c r="O235" s="56"/>
      <c r="P235" s="35"/>
      <c r="Q235" s="1" t="s">
        <v>360</v>
      </c>
      <c r="R235" s="32"/>
      <c r="S235" s="65"/>
      <c r="T235" s="57"/>
      <c r="U235" s="49"/>
      <c r="V235" s="21"/>
      <c r="W235" s="56"/>
      <c r="X235" s="35"/>
      <c r="Y235" s="1" t="s">
        <v>360</v>
      </c>
      <c r="Z235" s="59"/>
      <c r="AA235" s="66"/>
      <c r="AB235" s="8"/>
      <c r="AC235" s="8"/>
      <c r="AD235" s="4"/>
      <c r="AE235" s="39"/>
      <c r="AF235" s="1"/>
      <c r="AG235" s="33"/>
      <c r="AH235" s="67"/>
      <c r="AI235" s="67"/>
      <c r="AJ235" s="21"/>
      <c r="AK235" s="56"/>
      <c r="AL235" s="41"/>
      <c r="AM235" s="33"/>
      <c r="AN235" s="67"/>
      <c r="AO235" s="67"/>
      <c r="AP235" s="21"/>
      <c r="AQ235" s="56"/>
      <c r="AR235" s="41"/>
      <c r="AS235" s="41">
        <v>0.0</v>
      </c>
      <c r="AT235" s="54"/>
      <c r="AU235" s="44">
        <f t="shared" si="1"/>
        <v>0</v>
      </c>
      <c r="AV235" s="44">
        <f t="shared" si="2"/>
        <v>0</v>
      </c>
      <c r="AW235" s="19">
        <f t="shared" si="3"/>
        <v>0</v>
      </c>
      <c r="AX235" s="41"/>
      <c r="AY235" s="54"/>
      <c r="AZ235" s="44">
        <f t="shared" si="4"/>
        <v>0</v>
      </c>
      <c r="BA235" s="44">
        <f t="shared" si="5"/>
        <v>0</v>
      </c>
      <c r="BB235" s="19">
        <f t="shared" si="6"/>
        <v>0</v>
      </c>
      <c r="BC235" s="43"/>
      <c r="BD235" s="47">
        <f t="shared" si="7"/>
        <v>0</v>
      </c>
      <c r="BE235" s="1">
        <f t="shared" si="8"/>
        <v>0</v>
      </c>
      <c r="BF235" s="1" t="s">
        <v>360</v>
      </c>
      <c r="BG235" s="54"/>
      <c r="BH235">
        <f t="shared" si="9"/>
        <v>0</v>
      </c>
      <c r="BI235" s="48"/>
      <c r="BJ235" s="49">
        <f t="shared" si="10"/>
        <v>0</v>
      </c>
      <c r="BK235" s="51">
        <f t="shared" si="11"/>
        <v>0</v>
      </c>
      <c r="BL235" s="53">
        <f t="shared" si="12"/>
        <v>0</v>
      </c>
      <c r="BM235" s="54">
        <f t="shared" si="13"/>
        <v>0</v>
      </c>
      <c r="BN235" s="55">
        <f t="shared" si="14"/>
        <v>0</v>
      </c>
      <c r="BO235" s="17">
        <f t="shared" si="15"/>
        <v>0</v>
      </c>
    </row>
    <row r="236">
      <c r="A236" s="1" t="s">
        <v>361</v>
      </c>
      <c r="B236" s="32"/>
      <c r="C236" s="33"/>
      <c r="D236" s="29"/>
      <c r="E236" s="1"/>
      <c r="F236" s="21"/>
      <c r="G236" s="56"/>
      <c r="H236" s="35"/>
      <c r="I236" s="1" t="s">
        <v>361</v>
      </c>
      <c r="J236" s="32"/>
      <c r="K236" s="33"/>
      <c r="L236" s="57"/>
      <c r="M236" s="49"/>
      <c r="N236" s="21"/>
      <c r="O236" s="56"/>
      <c r="P236" s="35"/>
      <c r="Q236" s="1" t="s">
        <v>361</v>
      </c>
      <c r="R236" s="32"/>
      <c r="S236" s="65"/>
      <c r="T236" s="57"/>
      <c r="U236" s="49"/>
      <c r="V236" s="21"/>
      <c r="W236" s="56"/>
      <c r="X236" s="35"/>
      <c r="Y236" s="1" t="s">
        <v>361</v>
      </c>
      <c r="Z236" s="69"/>
      <c r="AA236" s="37"/>
      <c r="AB236" s="8"/>
      <c r="AC236" s="8"/>
      <c r="AD236" s="4"/>
      <c r="AE236" s="39"/>
      <c r="AF236" s="1"/>
      <c r="AG236" s="33"/>
      <c r="AH236" s="60"/>
      <c r="AI236" s="60"/>
      <c r="AJ236" s="21"/>
      <c r="AK236" s="56"/>
      <c r="AL236" s="41"/>
      <c r="AM236" s="33"/>
      <c r="AN236" s="60"/>
      <c r="AO236" s="60"/>
      <c r="AP236" s="21"/>
      <c r="AQ236" s="56"/>
      <c r="AR236" s="41"/>
      <c r="AS236" s="41">
        <v>0.0</v>
      </c>
      <c r="AT236" s="17"/>
      <c r="AU236" s="44">
        <f t="shared" si="1"/>
        <v>0</v>
      </c>
      <c r="AV236" s="44">
        <f t="shared" si="2"/>
        <v>0</v>
      </c>
      <c r="AW236" s="19">
        <f t="shared" si="3"/>
        <v>0</v>
      </c>
      <c r="AX236" s="41"/>
      <c r="AY236" s="17"/>
      <c r="AZ236" s="44">
        <f t="shared" si="4"/>
        <v>0</v>
      </c>
      <c r="BA236" s="44">
        <f t="shared" si="5"/>
        <v>0</v>
      </c>
      <c r="BB236" s="19">
        <f t="shared" si="6"/>
        <v>0</v>
      </c>
      <c r="BC236" s="43"/>
      <c r="BD236" s="47">
        <f t="shared" si="7"/>
        <v>0</v>
      </c>
      <c r="BE236" s="1">
        <f t="shared" si="8"/>
        <v>0</v>
      </c>
      <c r="BF236" s="1" t="s">
        <v>361</v>
      </c>
      <c r="BG236" s="54"/>
      <c r="BH236">
        <f t="shared" si="9"/>
        <v>0</v>
      </c>
      <c r="BI236" s="48"/>
      <c r="BJ236" s="49">
        <f t="shared" si="10"/>
        <v>0</v>
      </c>
      <c r="BK236" s="51">
        <f t="shared" si="11"/>
        <v>0</v>
      </c>
      <c r="BL236" s="53">
        <f t="shared" si="12"/>
        <v>0</v>
      </c>
      <c r="BM236" s="54">
        <f t="shared" si="13"/>
        <v>0</v>
      </c>
      <c r="BN236" s="55">
        <f t="shared" si="14"/>
        <v>0</v>
      </c>
      <c r="BO236" s="17">
        <f t="shared" si="15"/>
        <v>0</v>
      </c>
    </row>
    <row r="237">
      <c r="A237" s="40" t="s">
        <v>362</v>
      </c>
      <c r="B237" s="32"/>
      <c r="C237" s="65"/>
      <c r="D237" s="29"/>
      <c r="E237" s="1"/>
      <c r="F237" s="21"/>
      <c r="G237" s="56"/>
      <c r="H237" s="35"/>
      <c r="I237" s="40" t="s">
        <v>362</v>
      </c>
      <c r="J237" s="61"/>
      <c r="K237" s="33"/>
      <c r="L237" s="57"/>
      <c r="M237" s="49"/>
      <c r="N237" s="21"/>
      <c r="O237" s="56"/>
      <c r="P237" s="35"/>
      <c r="Q237" s="40" t="s">
        <v>362</v>
      </c>
      <c r="R237" s="32"/>
      <c r="S237" s="33"/>
      <c r="T237" s="57"/>
      <c r="U237" s="43"/>
      <c r="V237" s="21"/>
      <c r="W237" s="56"/>
      <c r="X237" s="35"/>
      <c r="Y237" s="40" t="s">
        <v>362</v>
      </c>
      <c r="Z237" s="59"/>
      <c r="AA237" s="66"/>
      <c r="AB237" s="8"/>
      <c r="AC237" s="8"/>
      <c r="AD237" s="4"/>
      <c r="AE237" s="39"/>
      <c r="AF237" s="1"/>
      <c r="AG237" s="33"/>
      <c r="AH237" s="67"/>
      <c r="AI237" s="67"/>
      <c r="AJ237" s="21"/>
      <c r="AK237" s="56"/>
      <c r="AL237" s="41"/>
      <c r="AM237" s="33"/>
      <c r="AN237" s="67"/>
      <c r="AO237" s="67"/>
      <c r="AP237" s="21"/>
      <c r="AQ237" s="56"/>
      <c r="AR237" s="41"/>
      <c r="AS237" s="41">
        <v>0.0</v>
      </c>
      <c r="AT237" s="54"/>
      <c r="AU237" s="44">
        <f t="shared" si="1"/>
        <v>0</v>
      </c>
      <c r="AV237" s="44">
        <f t="shared" si="2"/>
        <v>0</v>
      </c>
      <c r="AW237" s="19">
        <f t="shared" si="3"/>
        <v>0</v>
      </c>
      <c r="AX237" s="41"/>
      <c r="AY237" s="54"/>
      <c r="AZ237" s="44">
        <f t="shared" si="4"/>
        <v>0</v>
      </c>
      <c r="BA237" s="44">
        <f t="shared" si="5"/>
        <v>0</v>
      </c>
      <c r="BB237" s="19">
        <f t="shared" si="6"/>
        <v>0</v>
      </c>
      <c r="BC237" s="43"/>
      <c r="BD237" s="47">
        <f t="shared" si="7"/>
        <v>0</v>
      </c>
      <c r="BE237" s="1">
        <f t="shared" si="8"/>
        <v>0</v>
      </c>
      <c r="BF237" s="40" t="s">
        <v>362</v>
      </c>
      <c r="BG237" s="54"/>
      <c r="BH237">
        <f t="shared" si="9"/>
        <v>0</v>
      </c>
      <c r="BI237" s="48"/>
      <c r="BJ237" s="49">
        <f t="shared" si="10"/>
        <v>0</v>
      </c>
      <c r="BK237" s="51">
        <f t="shared" si="11"/>
        <v>0</v>
      </c>
      <c r="BL237" s="53">
        <f t="shared" si="12"/>
        <v>0</v>
      </c>
      <c r="BM237" s="54">
        <f t="shared" si="13"/>
        <v>0</v>
      </c>
      <c r="BN237" s="55">
        <f t="shared" si="14"/>
        <v>0</v>
      </c>
      <c r="BO237" s="17">
        <f t="shared" si="15"/>
        <v>0</v>
      </c>
    </row>
    <row r="238">
      <c r="A238" s="1" t="s">
        <v>363</v>
      </c>
      <c r="B238" s="32"/>
      <c r="C238" s="33"/>
      <c r="D238" s="29"/>
      <c r="E238" s="1"/>
      <c r="F238" s="21"/>
      <c r="G238" s="56"/>
      <c r="H238" s="35"/>
      <c r="I238" s="1" t="s">
        <v>363</v>
      </c>
      <c r="J238" s="32"/>
      <c r="K238" s="33"/>
      <c r="L238" s="57"/>
      <c r="M238" s="49"/>
      <c r="N238" s="21"/>
      <c r="O238" s="56"/>
      <c r="P238" s="35"/>
      <c r="Q238" s="1" t="s">
        <v>363</v>
      </c>
      <c r="R238" s="32"/>
      <c r="S238" s="33"/>
      <c r="T238" s="57"/>
      <c r="U238" s="49"/>
      <c r="V238" s="21"/>
      <c r="W238" s="56"/>
      <c r="X238" s="35"/>
      <c r="Y238" s="1" t="s">
        <v>363</v>
      </c>
      <c r="Z238" s="59"/>
      <c r="AA238" s="66"/>
      <c r="AB238" s="8"/>
      <c r="AC238" s="8"/>
      <c r="AD238" s="4"/>
      <c r="AE238" s="39"/>
      <c r="AF238" s="1"/>
      <c r="AG238" s="33"/>
      <c r="AH238" s="67"/>
      <c r="AI238" s="67"/>
      <c r="AJ238" s="21"/>
      <c r="AK238" s="56"/>
      <c r="AL238" s="41"/>
      <c r="AM238" s="33"/>
      <c r="AN238" s="67"/>
      <c r="AO238" s="67"/>
      <c r="AP238" s="21"/>
      <c r="AQ238" s="56"/>
      <c r="AR238" s="41"/>
      <c r="AS238" s="41">
        <v>0.0</v>
      </c>
      <c r="AT238" s="54"/>
      <c r="AU238" s="44">
        <f t="shared" si="1"/>
        <v>0</v>
      </c>
      <c r="AV238" s="44">
        <f t="shared" si="2"/>
        <v>0</v>
      </c>
      <c r="AW238" s="19">
        <f t="shared" si="3"/>
        <v>0</v>
      </c>
      <c r="AX238" s="41"/>
      <c r="AY238" s="54"/>
      <c r="AZ238" s="44">
        <f t="shared" si="4"/>
        <v>0</v>
      </c>
      <c r="BA238" s="44">
        <f t="shared" si="5"/>
        <v>0</v>
      </c>
      <c r="BB238" s="19">
        <f t="shared" si="6"/>
        <v>0</v>
      </c>
      <c r="BC238" s="43"/>
      <c r="BD238" s="47">
        <f t="shared" si="7"/>
        <v>0</v>
      </c>
      <c r="BE238" s="1">
        <f t="shared" si="8"/>
        <v>0</v>
      </c>
      <c r="BF238" s="1" t="s">
        <v>363</v>
      </c>
      <c r="BG238" s="17"/>
      <c r="BH238">
        <f t="shared" si="9"/>
        <v>0</v>
      </c>
      <c r="BI238" s="48"/>
      <c r="BJ238" s="49">
        <f t="shared" si="10"/>
        <v>0</v>
      </c>
      <c r="BK238" s="51">
        <f t="shared" si="11"/>
        <v>0</v>
      </c>
      <c r="BL238" s="53">
        <f t="shared" si="12"/>
        <v>0</v>
      </c>
      <c r="BM238" s="54">
        <f t="shared" si="13"/>
        <v>0</v>
      </c>
      <c r="BN238" s="55">
        <f t="shared" si="14"/>
        <v>0</v>
      </c>
      <c r="BO238" s="17">
        <f t="shared" si="15"/>
        <v>0</v>
      </c>
    </row>
    <row r="239">
      <c r="A239" s="40" t="s">
        <v>364</v>
      </c>
      <c r="B239" s="32"/>
      <c r="C239" s="65"/>
      <c r="D239" s="29"/>
      <c r="E239" s="1"/>
      <c r="F239" s="21"/>
      <c r="G239" s="56"/>
      <c r="H239" s="35"/>
      <c r="I239" s="40" t="s">
        <v>364</v>
      </c>
      <c r="J239" s="61"/>
      <c r="K239" s="33"/>
      <c r="L239" s="57"/>
      <c r="M239" s="49"/>
      <c r="N239" s="21"/>
      <c r="O239" s="56"/>
      <c r="P239" s="35"/>
      <c r="Q239" s="40" t="s">
        <v>364</v>
      </c>
      <c r="R239" s="32"/>
      <c r="S239" s="33"/>
      <c r="T239" s="29"/>
      <c r="U239" s="43"/>
      <c r="V239" s="21"/>
      <c r="W239" s="56"/>
      <c r="X239" s="35"/>
      <c r="Y239" s="40" t="s">
        <v>364</v>
      </c>
      <c r="Z239" s="59"/>
      <c r="AA239" s="66"/>
      <c r="AB239" s="8"/>
      <c r="AC239" s="8"/>
      <c r="AD239" s="4"/>
      <c r="AE239" s="39"/>
      <c r="AF239" s="1"/>
      <c r="AG239" s="33"/>
      <c r="AH239" s="67"/>
      <c r="AI239" s="67"/>
      <c r="AJ239" s="21"/>
      <c r="AK239" s="56"/>
      <c r="AL239" s="41"/>
      <c r="AM239" s="33"/>
      <c r="AN239" s="67"/>
      <c r="AO239" s="67"/>
      <c r="AP239" s="21"/>
      <c r="AQ239" s="56"/>
      <c r="AR239" s="41"/>
      <c r="AS239" s="41">
        <v>0.0</v>
      </c>
      <c r="AT239" s="54"/>
      <c r="AU239" s="44">
        <f t="shared" si="1"/>
        <v>0</v>
      </c>
      <c r="AV239" s="44">
        <f t="shared" si="2"/>
        <v>0</v>
      </c>
      <c r="AW239" s="19">
        <f t="shared" si="3"/>
        <v>0</v>
      </c>
      <c r="AX239" s="41"/>
      <c r="AY239" s="54"/>
      <c r="AZ239" s="44">
        <f t="shared" si="4"/>
        <v>0</v>
      </c>
      <c r="BA239" s="44">
        <f t="shared" si="5"/>
        <v>0</v>
      </c>
      <c r="BB239" s="19">
        <f t="shared" si="6"/>
        <v>0</v>
      </c>
      <c r="BC239" s="43"/>
      <c r="BD239" s="47">
        <f t="shared" si="7"/>
        <v>0</v>
      </c>
      <c r="BE239" s="1">
        <f t="shared" si="8"/>
        <v>0</v>
      </c>
      <c r="BF239" s="40" t="s">
        <v>364</v>
      </c>
      <c r="BG239" s="54"/>
      <c r="BH239">
        <f t="shared" si="9"/>
        <v>0</v>
      </c>
      <c r="BI239" s="48"/>
      <c r="BJ239" s="49">
        <f t="shared" si="10"/>
        <v>0</v>
      </c>
      <c r="BK239" s="51">
        <f t="shared" si="11"/>
        <v>0</v>
      </c>
      <c r="BL239" s="53">
        <f t="shared" si="12"/>
        <v>0</v>
      </c>
      <c r="BM239" s="54">
        <f t="shared" si="13"/>
        <v>0</v>
      </c>
      <c r="BN239" s="55">
        <f t="shared" si="14"/>
        <v>0</v>
      </c>
      <c r="BO239" s="17">
        <f t="shared" si="15"/>
        <v>0</v>
      </c>
    </row>
    <row r="240">
      <c r="A240" s="1" t="s">
        <v>365</v>
      </c>
      <c r="B240" s="61"/>
      <c r="C240" s="65"/>
      <c r="D240" s="29"/>
      <c r="E240" s="1"/>
      <c r="F240" s="21"/>
      <c r="G240" s="56"/>
      <c r="H240" s="35"/>
      <c r="I240" s="1" t="s">
        <v>365</v>
      </c>
      <c r="J240" s="32"/>
      <c r="K240" s="33"/>
      <c r="L240" s="57"/>
      <c r="M240" s="49"/>
      <c r="N240" s="21"/>
      <c r="O240" s="56"/>
      <c r="P240" s="35"/>
      <c r="Q240" s="1" t="s">
        <v>365</v>
      </c>
      <c r="R240" s="32"/>
      <c r="S240" s="65"/>
      <c r="T240" s="57"/>
      <c r="U240" s="49"/>
      <c r="V240" s="21"/>
      <c r="W240" s="56"/>
      <c r="X240" s="35"/>
      <c r="Y240" s="1" t="s">
        <v>365</v>
      </c>
      <c r="Z240" s="59"/>
      <c r="AA240" s="66"/>
      <c r="AB240" s="8"/>
      <c r="AC240" s="8"/>
      <c r="AD240" s="4"/>
      <c r="AE240" s="39"/>
      <c r="AF240" s="1"/>
      <c r="AG240" s="33"/>
      <c r="AH240" s="67"/>
      <c r="AI240" s="67"/>
      <c r="AJ240" s="21"/>
      <c r="AK240" s="56"/>
      <c r="AL240" s="41"/>
      <c r="AM240" s="33"/>
      <c r="AN240" s="67"/>
      <c r="AO240" s="67"/>
      <c r="AP240" s="21"/>
      <c r="AQ240" s="56"/>
      <c r="AR240" s="41"/>
      <c r="AS240" s="41">
        <v>0.0</v>
      </c>
      <c r="AT240" s="54"/>
      <c r="AU240" s="44">
        <f t="shared" si="1"/>
        <v>0</v>
      </c>
      <c r="AV240" s="44">
        <f t="shared" si="2"/>
        <v>0</v>
      </c>
      <c r="AW240" s="19">
        <f t="shared" si="3"/>
        <v>0</v>
      </c>
      <c r="AX240" s="41"/>
      <c r="AY240" s="54"/>
      <c r="AZ240" s="44">
        <f t="shared" si="4"/>
        <v>0</v>
      </c>
      <c r="BA240" s="44">
        <f t="shared" si="5"/>
        <v>0</v>
      </c>
      <c r="BB240" s="19">
        <f t="shared" si="6"/>
        <v>0</v>
      </c>
      <c r="BC240" s="43"/>
      <c r="BD240" s="47">
        <f t="shared" si="7"/>
        <v>0</v>
      </c>
      <c r="BE240" s="1">
        <f t="shared" si="8"/>
        <v>0</v>
      </c>
      <c r="BF240" s="1" t="s">
        <v>365</v>
      </c>
      <c r="BG240" s="54"/>
      <c r="BH240">
        <f t="shared" si="9"/>
        <v>0</v>
      </c>
      <c r="BI240" s="48"/>
      <c r="BJ240" s="49">
        <f t="shared" si="10"/>
        <v>0</v>
      </c>
      <c r="BK240" s="51">
        <f t="shared" si="11"/>
        <v>0</v>
      </c>
      <c r="BL240" s="53">
        <f t="shared" si="12"/>
        <v>0</v>
      </c>
      <c r="BM240" s="54">
        <f t="shared" si="13"/>
        <v>0</v>
      </c>
      <c r="BN240" s="55">
        <f t="shared" si="14"/>
        <v>0</v>
      </c>
      <c r="BO240" s="17">
        <f t="shared" si="15"/>
        <v>0</v>
      </c>
    </row>
    <row r="241">
      <c r="A241" s="1" t="s">
        <v>366</v>
      </c>
      <c r="B241" s="61"/>
      <c r="C241" s="65"/>
      <c r="D241" s="29"/>
      <c r="E241" s="1"/>
      <c r="F241" s="21"/>
      <c r="G241" s="56"/>
      <c r="H241" s="35"/>
      <c r="I241" s="1" t="s">
        <v>366</v>
      </c>
      <c r="J241" s="61"/>
      <c r="K241" s="33"/>
      <c r="L241" s="57"/>
      <c r="M241" s="49"/>
      <c r="N241" s="21"/>
      <c r="O241" s="56"/>
      <c r="P241" s="35"/>
      <c r="Q241" s="1" t="s">
        <v>366</v>
      </c>
      <c r="R241" s="61"/>
      <c r="S241" s="65"/>
      <c r="T241" s="57"/>
      <c r="U241" s="49"/>
      <c r="V241" s="21"/>
      <c r="W241" s="56"/>
      <c r="X241" s="35"/>
      <c r="Y241" s="1" t="s">
        <v>366</v>
      </c>
      <c r="Z241" s="59"/>
      <c r="AA241" s="66"/>
      <c r="AB241" s="8"/>
      <c r="AC241" s="8"/>
      <c r="AD241" s="4"/>
      <c r="AE241" s="39"/>
      <c r="AF241" s="1"/>
      <c r="AG241" s="33"/>
      <c r="AH241" s="67"/>
      <c r="AI241" s="67"/>
      <c r="AJ241" s="21"/>
      <c r="AK241" s="56"/>
      <c r="AL241" s="41"/>
      <c r="AM241" s="33"/>
      <c r="AN241" s="67"/>
      <c r="AO241" s="67"/>
      <c r="AP241" s="21"/>
      <c r="AQ241" s="56"/>
      <c r="AR241" s="41"/>
      <c r="AS241" s="41">
        <v>0.0</v>
      </c>
      <c r="AT241" s="54"/>
      <c r="AU241" s="44">
        <f t="shared" si="1"/>
        <v>0</v>
      </c>
      <c r="AV241" s="44">
        <f t="shared" si="2"/>
        <v>0</v>
      </c>
      <c r="AW241" s="19">
        <f t="shared" si="3"/>
        <v>0</v>
      </c>
      <c r="AX241" s="41"/>
      <c r="AY241" s="54"/>
      <c r="AZ241" s="44">
        <f t="shared" si="4"/>
        <v>0</v>
      </c>
      <c r="BA241" s="44">
        <f t="shared" si="5"/>
        <v>0</v>
      </c>
      <c r="BB241" s="19">
        <f t="shared" si="6"/>
        <v>0</v>
      </c>
      <c r="BC241" s="43"/>
      <c r="BD241" s="47">
        <f t="shared" si="7"/>
        <v>0</v>
      </c>
      <c r="BE241" s="1">
        <f t="shared" si="8"/>
        <v>0</v>
      </c>
      <c r="BF241" s="1" t="s">
        <v>366</v>
      </c>
      <c r="BG241" s="54"/>
      <c r="BH241">
        <f t="shared" si="9"/>
        <v>0</v>
      </c>
      <c r="BI241" s="48"/>
      <c r="BJ241" s="49">
        <f t="shared" si="10"/>
        <v>0</v>
      </c>
      <c r="BK241" s="51">
        <f t="shared" si="11"/>
        <v>0</v>
      </c>
      <c r="BL241" s="53">
        <f t="shared" si="12"/>
        <v>0</v>
      </c>
      <c r="BM241" s="54">
        <f t="shared" si="13"/>
        <v>0</v>
      </c>
      <c r="BN241" s="55">
        <f t="shared" si="14"/>
        <v>0</v>
      </c>
      <c r="BO241" s="17">
        <f t="shared" si="15"/>
        <v>0</v>
      </c>
    </row>
    <row r="242">
      <c r="A242" s="1" t="s">
        <v>367</v>
      </c>
      <c r="B242" s="32"/>
      <c r="C242" s="65"/>
      <c r="D242" s="29"/>
      <c r="E242" s="1"/>
      <c r="F242" s="21"/>
      <c r="G242" s="56"/>
      <c r="H242" s="35"/>
      <c r="I242" s="1" t="s">
        <v>367</v>
      </c>
      <c r="J242" s="32"/>
      <c r="K242" s="33"/>
      <c r="L242" s="57"/>
      <c r="M242" s="49"/>
      <c r="N242" s="21"/>
      <c r="O242" s="56"/>
      <c r="P242" s="35"/>
      <c r="Q242" s="1" t="s">
        <v>367</v>
      </c>
      <c r="R242" s="32"/>
      <c r="S242" s="33"/>
      <c r="T242" s="57"/>
      <c r="U242" s="49"/>
      <c r="V242" s="21"/>
      <c r="W242" s="56"/>
      <c r="X242" s="35"/>
      <c r="Y242" s="1" t="s">
        <v>367</v>
      </c>
      <c r="Z242" s="69"/>
      <c r="AA242" s="37"/>
      <c r="AB242" s="8"/>
      <c r="AC242" s="8"/>
      <c r="AD242" s="4"/>
      <c r="AE242" s="39"/>
      <c r="AF242" s="1"/>
      <c r="AG242" s="33"/>
      <c r="AH242" s="67"/>
      <c r="AI242" s="67"/>
      <c r="AJ242" s="21"/>
      <c r="AK242" s="56"/>
      <c r="AL242" s="41"/>
      <c r="AM242" s="33"/>
      <c r="AN242" s="67"/>
      <c r="AO242" s="67"/>
      <c r="AP242" s="21"/>
      <c r="AQ242" s="56"/>
      <c r="AR242" s="41"/>
      <c r="AS242" s="41">
        <v>0.0</v>
      </c>
      <c r="AT242" s="54"/>
      <c r="AU242" s="44">
        <f t="shared" si="1"/>
        <v>0</v>
      </c>
      <c r="AV242" s="44">
        <f t="shared" si="2"/>
        <v>0</v>
      </c>
      <c r="AW242" s="19">
        <f t="shared" si="3"/>
        <v>0</v>
      </c>
      <c r="AX242" s="41"/>
      <c r="AY242" s="54"/>
      <c r="AZ242" s="44">
        <f t="shared" si="4"/>
        <v>0</v>
      </c>
      <c r="BA242" s="44">
        <f t="shared" si="5"/>
        <v>0</v>
      </c>
      <c r="BB242" s="19">
        <f t="shared" si="6"/>
        <v>0</v>
      </c>
      <c r="BC242" s="43"/>
      <c r="BD242" s="47">
        <f t="shared" si="7"/>
        <v>0</v>
      </c>
      <c r="BE242" s="1">
        <f t="shared" si="8"/>
        <v>0</v>
      </c>
      <c r="BF242" s="1" t="s">
        <v>367</v>
      </c>
      <c r="BG242" s="54"/>
      <c r="BH242">
        <f t="shared" si="9"/>
        <v>0</v>
      </c>
      <c r="BI242" s="48"/>
      <c r="BJ242" s="49">
        <f t="shared" si="10"/>
        <v>0</v>
      </c>
      <c r="BK242" s="51">
        <f t="shared" si="11"/>
        <v>0</v>
      </c>
      <c r="BL242" s="53">
        <f t="shared" si="12"/>
        <v>0</v>
      </c>
      <c r="BM242" s="54">
        <f t="shared" si="13"/>
        <v>0</v>
      </c>
      <c r="BN242" s="55">
        <f t="shared" si="14"/>
        <v>0</v>
      </c>
      <c r="BO242" s="17">
        <f t="shared" si="15"/>
        <v>0</v>
      </c>
    </row>
    <row r="243">
      <c r="A243" s="1" t="s">
        <v>360</v>
      </c>
      <c r="B243" s="32"/>
      <c r="C243" s="65"/>
      <c r="D243" s="29"/>
      <c r="E243" s="1"/>
      <c r="F243" s="21"/>
      <c r="G243" s="56"/>
      <c r="H243" s="35"/>
      <c r="I243" s="1" t="s">
        <v>368</v>
      </c>
      <c r="J243" s="32"/>
      <c r="K243" s="33"/>
      <c r="L243" s="57"/>
      <c r="M243" s="49"/>
      <c r="N243" s="21"/>
      <c r="O243" s="56"/>
      <c r="P243" s="35"/>
      <c r="Q243" s="1" t="s">
        <v>360</v>
      </c>
      <c r="R243" s="32"/>
      <c r="S243" s="33"/>
      <c r="T243" s="57"/>
      <c r="U243" s="49"/>
      <c r="V243" s="21"/>
      <c r="W243" s="56"/>
      <c r="X243" s="35"/>
      <c r="Y243" s="1" t="s">
        <v>360</v>
      </c>
      <c r="Z243" s="59"/>
      <c r="AA243" s="66"/>
      <c r="AB243" s="8"/>
      <c r="AC243" s="8"/>
      <c r="AD243" s="4"/>
      <c r="AE243" s="39"/>
      <c r="AF243" s="1"/>
      <c r="AG243" s="33"/>
      <c r="AH243" s="67"/>
      <c r="AI243" s="67"/>
      <c r="AJ243" s="21"/>
      <c r="AK243" s="56"/>
      <c r="AL243" s="41"/>
      <c r="AM243" s="33"/>
      <c r="AN243" s="67"/>
      <c r="AO243" s="67"/>
      <c r="AP243" s="21"/>
      <c r="AQ243" s="56"/>
      <c r="AR243" s="41"/>
      <c r="AS243" s="41">
        <v>0.0</v>
      </c>
      <c r="AT243" s="54"/>
      <c r="AU243" s="44">
        <f t="shared" si="1"/>
        <v>0</v>
      </c>
      <c r="AV243" s="44">
        <f t="shared" si="2"/>
        <v>0</v>
      </c>
      <c r="AW243" s="19">
        <f t="shared" si="3"/>
        <v>0</v>
      </c>
      <c r="AX243" s="41"/>
      <c r="AY243" s="54"/>
      <c r="AZ243" s="44">
        <f t="shared" si="4"/>
        <v>0</v>
      </c>
      <c r="BA243" s="44">
        <f t="shared" si="5"/>
        <v>0</v>
      </c>
      <c r="BB243" s="19">
        <f t="shared" si="6"/>
        <v>0</v>
      </c>
      <c r="BC243" s="43"/>
      <c r="BD243" s="47">
        <f t="shared" si="7"/>
        <v>0</v>
      </c>
      <c r="BE243" s="1">
        <f t="shared" si="8"/>
        <v>0</v>
      </c>
      <c r="BF243" s="1" t="s">
        <v>360</v>
      </c>
      <c r="BG243" s="54"/>
      <c r="BH243">
        <f t="shared" si="9"/>
        <v>0</v>
      </c>
      <c r="BI243" s="48"/>
      <c r="BJ243" s="49">
        <f t="shared" si="10"/>
        <v>0</v>
      </c>
      <c r="BK243" s="51">
        <f t="shared" si="11"/>
        <v>0</v>
      </c>
      <c r="BL243" s="53">
        <f t="shared" si="12"/>
        <v>0</v>
      </c>
      <c r="BM243" s="54">
        <f t="shared" si="13"/>
        <v>0</v>
      </c>
      <c r="BN243" s="55">
        <f t="shared" si="14"/>
        <v>0</v>
      </c>
      <c r="BO243" s="17">
        <f t="shared" si="15"/>
        <v>0</v>
      </c>
    </row>
    <row r="244">
      <c r="A244" s="1" t="s">
        <v>369</v>
      </c>
      <c r="B244" s="32"/>
      <c r="C244" s="65"/>
      <c r="D244" s="29"/>
      <c r="E244" s="1"/>
      <c r="F244" s="21"/>
      <c r="G244" s="56"/>
      <c r="H244" s="35"/>
      <c r="I244" s="1" t="s">
        <v>369</v>
      </c>
      <c r="J244" s="32"/>
      <c r="K244" s="33"/>
      <c r="L244" s="57"/>
      <c r="M244" s="49"/>
      <c r="N244" s="21"/>
      <c r="O244" s="56"/>
      <c r="P244" s="35"/>
      <c r="Q244" s="1" t="s">
        <v>369</v>
      </c>
      <c r="R244" s="32"/>
      <c r="S244" s="33"/>
      <c r="T244" s="29"/>
      <c r="U244" s="43"/>
      <c r="V244" s="21"/>
      <c r="W244" s="56"/>
      <c r="X244" s="35"/>
      <c r="Y244" s="1" t="s">
        <v>369</v>
      </c>
      <c r="Z244" s="59"/>
      <c r="AA244" s="37"/>
      <c r="AB244" s="8"/>
      <c r="AC244" s="8"/>
      <c r="AD244" s="4"/>
      <c r="AE244" s="39"/>
      <c r="AF244" s="1"/>
      <c r="AG244" s="33"/>
      <c r="AH244" s="67"/>
      <c r="AI244" s="67"/>
      <c r="AJ244" s="21"/>
      <c r="AK244" s="56"/>
      <c r="AL244" s="41"/>
      <c r="AM244" s="33"/>
      <c r="AN244" s="67"/>
      <c r="AO244" s="67"/>
      <c r="AP244" s="21"/>
      <c r="AQ244" s="56"/>
      <c r="AR244" s="41"/>
      <c r="AS244" s="41">
        <v>0.0</v>
      </c>
      <c r="AT244" s="54"/>
      <c r="AU244" s="44">
        <f t="shared" si="1"/>
        <v>0</v>
      </c>
      <c r="AV244" s="44">
        <f t="shared" si="2"/>
        <v>0</v>
      </c>
      <c r="AW244" s="19">
        <f t="shared" si="3"/>
        <v>0</v>
      </c>
      <c r="AX244" s="41"/>
      <c r="AY244" s="54"/>
      <c r="AZ244" s="44">
        <f t="shared" si="4"/>
        <v>0</v>
      </c>
      <c r="BA244" s="44">
        <f t="shared" si="5"/>
        <v>0</v>
      </c>
      <c r="BB244" s="19">
        <f t="shared" si="6"/>
        <v>0</v>
      </c>
      <c r="BC244" s="43"/>
      <c r="BD244" s="47">
        <f t="shared" si="7"/>
        <v>0</v>
      </c>
      <c r="BE244" s="1">
        <f t="shared" si="8"/>
        <v>0</v>
      </c>
      <c r="BF244" s="1" t="s">
        <v>369</v>
      </c>
      <c r="BG244" s="54"/>
      <c r="BH244">
        <f t="shared" si="9"/>
        <v>0</v>
      </c>
      <c r="BI244" s="48"/>
      <c r="BJ244" s="49">
        <f t="shared" si="10"/>
        <v>0</v>
      </c>
      <c r="BK244" s="51">
        <f t="shared" si="11"/>
        <v>0</v>
      </c>
      <c r="BL244" s="53">
        <f t="shared" si="12"/>
        <v>0</v>
      </c>
      <c r="BM244" s="54">
        <f t="shared" si="13"/>
        <v>0</v>
      </c>
      <c r="BN244" s="55">
        <f t="shared" si="14"/>
        <v>0</v>
      </c>
      <c r="BO244" s="17">
        <f t="shared" si="15"/>
        <v>0</v>
      </c>
    </row>
    <row r="245">
      <c r="A245" s="1" t="s">
        <v>370</v>
      </c>
      <c r="B245" s="32"/>
      <c r="C245" s="65"/>
      <c r="D245" s="29"/>
      <c r="E245" s="1"/>
      <c r="F245" s="21"/>
      <c r="G245" s="56"/>
      <c r="H245" s="35"/>
      <c r="I245" s="1" t="s">
        <v>370</v>
      </c>
      <c r="J245" s="61"/>
      <c r="K245" s="33"/>
      <c r="L245" s="57"/>
      <c r="M245" s="49"/>
      <c r="N245" s="21"/>
      <c r="O245" s="56"/>
      <c r="P245" s="35"/>
      <c r="Q245" s="1" t="s">
        <v>370</v>
      </c>
      <c r="R245" s="32"/>
      <c r="S245" s="33"/>
      <c r="T245" s="57"/>
      <c r="U245" s="49"/>
      <c r="V245" s="21"/>
      <c r="W245" s="56"/>
      <c r="X245" s="35"/>
      <c r="Y245" s="1" t="s">
        <v>370</v>
      </c>
      <c r="Z245" s="69"/>
      <c r="AA245" s="37"/>
      <c r="AB245" s="8"/>
      <c r="AC245" s="8"/>
      <c r="AD245" s="4"/>
      <c r="AE245" s="39"/>
      <c r="AF245" s="1"/>
      <c r="AG245" s="33"/>
      <c r="AH245" s="60"/>
      <c r="AI245" s="60"/>
      <c r="AJ245" s="21"/>
      <c r="AK245" s="56"/>
      <c r="AL245" s="41"/>
      <c r="AM245" s="33"/>
      <c r="AN245" s="60"/>
      <c r="AO245" s="60"/>
      <c r="AP245" s="21"/>
      <c r="AQ245" s="56"/>
      <c r="AR245" s="41"/>
      <c r="AS245" s="41">
        <v>0.0</v>
      </c>
      <c r="AT245" s="17"/>
      <c r="AU245" s="44">
        <f t="shared" si="1"/>
        <v>0</v>
      </c>
      <c r="AV245" s="44">
        <f t="shared" si="2"/>
        <v>0</v>
      </c>
      <c r="AW245" s="19">
        <f t="shared" si="3"/>
        <v>0</v>
      </c>
      <c r="AX245" s="41"/>
      <c r="AY245" s="17"/>
      <c r="AZ245" s="44">
        <f t="shared" si="4"/>
        <v>0</v>
      </c>
      <c r="BA245" s="44">
        <f t="shared" si="5"/>
        <v>0</v>
      </c>
      <c r="BB245" s="19">
        <f t="shared" si="6"/>
        <v>0</v>
      </c>
      <c r="BC245" s="43"/>
      <c r="BD245" s="47">
        <f t="shared" si="7"/>
        <v>0</v>
      </c>
      <c r="BE245" s="1">
        <f t="shared" si="8"/>
        <v>0</v>
      </c>
      <c r="BF245" s="1" t="s">
        <v>370</v>
      </c>
      <c r="BG245" s="54"/>
      <c r="BH245">
        <f t="shared" si="9"/>
        <v>0</v>
      </c>
      <c r="BI245" s="48"/>
      <c r="BJ245" s="49">
        <f t="shared" si="10"/>
        <v>0</v>
      </c>
      <c r="BK245" s="51">
        <f t="shared" si="11"/>
        <v>0</v>
      </c>
      <c r="BL245" s="53">
        <f t="shared" si="12"/>
        <v>0</v>
      </c>
      <c r="BM245" s="54">
        <f t="shared" si="13"/>
        <v>0</v>
      </c>
      <c r="BN245" s="55">
        <f t="shared" si="14"/>
        <v>0</v>
      </c>
      <c r="BO245" s="17">
        <f t="shared" si="15"/>
        <v>0</v>
      </c>
    </row>
    <row r="246">
      <c r="A246" s="1" t="s">
        <v>371</v>
      </c>
      <c r="B246" s="32"/>
      <c r="C246" s="65"/>
      <c r="D246" s="29"/>
      <c r="E246" s="1"/>
      <c r="F246" s="21"/>
      <c r="G246" s="56"/>
      <c r="H246" s="35"/>
      <c r="I246" s="1" t="s">
        <v>371</v>
      </c>
      <c r="J246" s="61"/>
      <c r="K246" s="33"/>
      <c r="L246" s="57"/>
      <c r="M246" s="49"/>
      <c r="N246" s="21"/>
      <c r="O246" s="56"/>
      <c r="P246" s="35"/>
      <c r="Q246" s="1" t="s">
        <v>371</v>
      </c>
      <c r="R246" s="32"/>
      <c r="S246" s="33"/>
      <c r="T246" s="57"/>
      <c r="U246" s="49"/>
      <c r="V246" s="21"/>
      <c r="W246" s="56"/>
      <c r="X246" s="35"/>
      <c r="Y246" s="1" t="s">
        <v>371</v>
      </c>
      <c r="Z246" s="69"/>
      <c r="AA246" s="66"/>
      <c r="AB246" s="8"/>
      <c r="AC246" s="8"/>
      <c r="AD246" s="4"/>
      <c r="AE246" s="39"/>
      <c r="AF246" s="1"/>
      <c r="AG246" s="33"/>
      <c r="AH246" s="67"/>
      <c r="AI246" s="67"/>
      <c r="AJ246" s="21"/>
      <c r="AK246" s="56"/>
      <c r="AL246" s="41"/>
      <c r="AM246" s="33"/>
      <c r="AN246" s="67"/>
      <c r="AO246" s="67"/>
      <c r="AP246" s="21"/>
      <c r="AQ246" s="56"/>
      <c r="AR246" s="41"/>
      <c r="AS246" s="41">
        <v>0.0</v>
      </c>
      <c r="AT246" s="54"/>
      <c r="AU246" s="44">
        <f t="shared" si="1"/>
        <v>0</v>
      </c>
      <c r="AV246" s="44">
        <f t="shared" si="2"/>
        <v>0</v>
      </c>
      <c r="AW246" s="19">
        <f t="shared" si="3"/>
        <v>0</v>
      </c>
      <c r="AX246" s="41"/>
      <c r="AY246" s="54"/>
      <c r="AZ246" s="44">
        <f t="shared" si="4"/>
        <v>0</v>
      </c>
      <c r="BA246" s="44">
        <f t="shared" si="5"/>
        <v>0</v>
      </c>
      <c r="BB246" s="19">
        <f t="shared" si="6"/>
        <v>0</v>
      </c>
      <c r="BC246" s="43"/>
      <c r="BD246" s="47">
        <f t="shared" si="7"/>
        <v>0</v>
      </c>
      <c r="BE246" s="1">
        <f t="shared" si="8"/>
        <v>0</v>
      </c>
      <c r="BF246" s="1" t="s">
        <v>371</v>
      </c>
      <c r="BG246" s="54"/>
      <c r="BH246">
        <f t="shared" si="9"/>
        <v>0</v>
      </c>
      <c r="BI246" s="48"/>
      <c r="BJ246" s="49">
        <f t="shared" si="10"/>
        <v>0</v>
      </c>
      <c r="BK246" s="51">
        <f t="shared" si="11"/>
        <v>0</v>
      </c>
      <c r="BL246" s="53">
        <f t="shared" si="12"/>
        <v>0</v>
      </c>
      <c r="BM246" s="54">
        <f t="shared" si="13"/>
        <v>0</v>
      </c>
      <c r="BN246" s="55">
        <f t="shared" si="14"/>
        <v>0</v>
      </c>
      <c r="BO246" s="17">
        <f t="shared" si="15"/>
        <v>0</v>
      </c>
    </row>
    <row r="247">
      <c r="A247" s="1" t="s">
        <v>372</v>
      </c>
      <c r="B247" s="32"/>
      <c r="C247" s="65"/>
      <c r="D247" s="29"/>
      <c r="E247" s="1"/>
      <c r="F247" s="21"/>
      <c r="G247" s="56"/>
      <c r="H247" s="35"/>
      <c r="I247" s="1" t="s">
        <v>372</v>
      </c>
      <c r="J247" s="32"/>
      <c r="K247" s="33"/>
      <c r="L247" s="57"/>
      <c r="M247" s="49"/>
      <c r="N247" s="21"/>
      <c r="O247" s="56"/>
      <c r="P247" s="35"/>
      <c r="Q247" s="1" t="s">
        <v>371</v>
      </c>
      <c r="R247" s="32"/>
      <c r="S247" s="33"/>
      <c r="T247" s="57"/>
      <c r="U247" s="49"/>
      <c r="V247" s="21"/>
      <c r="W247" s="56"/>
      <c r="X247" s="35"/>
      <c r="Y247" s="1" t="s">
        <v>371</v>
      </c>
      <c r="Z247" s="69"/>
      <c r="AA247" s="66"/>
      <c r="AB247" s="8"/>
      <c r="AC247" s="8"/>
      <c r="AD247" s="4"/>
      <c r="AE247" s="39"/>
      <c r="AF247" s="1"/>
      <c r="AG247" s="33"/>
      <c r="AH247" s="67"/>
      <c r="AI247" s="67"/>
      <c r="AJ247" s="21"/>
      <c r="AK247" s="56"/>
      <c r="AL247" s="41"/>
      <c r="AM247" s="33"/>
      <c r="AN247" s="67"/>
      <c r="AO247" s="67"/>
      <c r="AP247" s="21"/>
      <c r="AQ247" s="56"/>
      <c r="AR247" s="41"/>
      <c r="AS247" s="41">
        <v>0.0</v>
      </c>
      <c r="AT247" s="54"/>
      <c r="AU247" s="44">
        <f t="shared" si="1"/>
        <v>0</v>
      </c>
      <c r="AV247" s="44">
        <f t="shared" si="2"/>
        <v>0</v>
      </c>
      <c r="AW247" s="19">
        <f t="shared" si="3"/>
        <v>0</v>
      </c>
      <c r="AX247" s="41"/>
      <c r="AY247" s="54"/>
      <c r="AZ247" s="44">
        <f t="shared" si="4"/>
        <v>0</v>
      </c>
      <c r="BA247" s="44">
        <f t="shared" si="5"/>
        <v>0</v>
      </c>
      <c r="BB247" s="19">
        <f t="shared" si="6"/>
        <v>0</v>
      </c>
      <c r="BC247" s="43"/>
      <c r="BD247" s="47">
        <f t="shared" si="7"/>
        <v>0</v>
      </c>
      <c r="BE247" s="1">
        <f t="shared" si="8"/>
        <v>0</v>
      </c>
      <c r="BF247" s="1" t="s">
        <v>371</v>
      </c>
      <c r="BG247" s="54"/>
      <c r="BH247">
        <f t="shared" si="9"/>
        <v>0</v>
      </c>
      <c r="BI247" s="48"/>
      <c r="BJ247" s="49">
        <f t="shared" si="10"/>
        <v>0</v>
      </c>
      <c r="BK247" s="51">
        <f t="shared" si="11"/>
        <v>0</v>
      </c>
      <c r="BL247" s="53">
        <f t="shared" si="12"/>
        <v>0</v>
      </c>
      <c r="BM247" s="54">
        <f t="shared" si="13"/>
        <v>0</v>
      </c>
      <c r="BN247" s="55">
        <f t="shared" si="14"/>
        <v>0</v>
      </c>
      <c r="BO247" s="17">
        <f t="shared" si="15"/>
        <v>0</v>
      </c>
    </row>
    <row r="248">
      <c r="A248" s="1" t="s">
        <v>373</v>
      </c>
      <c r="B248" s="61"/>
      <c r="C248" s="33"/>
      <c r="D248" s="29"/>
      <c r="E248" s="1"/>
      <c r="F248" s="21"/>
      <c r="G248" s="56"/>
      <c r="H248" s="7"/>
      <c r="I248" s="1" t="s">
        <v>373</v>
      </c>
      <c r="J248" s="32"/>
      <c r="K248" s="33"/>
      <c r="N248" s="21"/>
      <c r="O248" s="56"/>
      <c r="P248" s="7"/>
      <c r="Q248" s="1" t="s">
        <v>373</v>
      </c>
      <c r="R248" s="32"/>
      <c r="S248" s="33"/>
      <c r="T248" s="57"/>
      <c r="U248" s="49"/>
      <c r="V248" s="21"/>
      <c r="W248" s="56"/>
      <c r="X248" s="7"/>
      <c r="Y248" s="1" t="s">
        <v>373</v>
      </c>
      <c r="Z248" s="59"/>
      <c r="AA248" s="37"/>
      <c r="AB248" s="8"/>
      <c r="AC248" s="8"/>
      <c r="AD248" s="4"/>
      <c r="AE248" s="39"/>
      <c r="AG248" s="33"/>
      <c r="AH248" s="74"/>
      <c r="AI248" s="74"/>
      <c r="AJ248" s="21"/>
      <c r="AK248" s="56"/>
      <c r="AL248" s="41"/>
      <c r="AM248" s="33"/>
      <c r="AN248" s="74"/>
      <c r="AO248" s="74"/>
      <c r="AP248" s="21"/>
      <c r="AQ248" s="56"/>
      <c r="AR248" s="41"/>
      <c r="AS248" s="41">
        <v>0.0</v>
      </c>
      <c r="AT248" s="76"/>
      <c r="AU248" s="44">
        <f t="shared" si="1"/>
        <v>0</v>
      </c>
      <c r="AV248" s="44">
        <f t="shared" si="2"/>
        <v>0</v>
      </c>
      <c r="AW248" s="19">
        <f t="shared" si="3"/>
        <v>0</v>
      </c>
      <c r="AX248" s="41"/>
      <c r="AY248" s="76"/>
      <c r="AZ248" s="44">
        <f t="shared" si="4"/>
        <v>0</v>
      </c>
      <c r="BA248" s="44">
        <f t="shared" si="5"/>
        <v>0</v>
      </c>
      <c r="BB248" s="19">
        <f t="shared" si="6"/>
        <v>0</v>
      </c>
      <c r="BC248" s="43"/>
      <c r="BD248" s="47">
        <f t="shared" si="7"/>
        <v>0</v>
      </c>
      <c r="BE248" s="1">
        <f t="shared" si="8"/>
        <v>0</v>
      </c>
      <c r="BF248" s="1" t="s">
        <v>373</v>
      </c>
      <c r="BG248" s="76"/>
      <c r="BH248">
        <f t="shared" si="9"/>
        <v>0</v>
      </c>
      <c r="BI248" s="48"/>
      <c r="BJ248" s="49">
        <f t="shared" si="10"/>
        <v>0</v>
      </c>
      <c r="BK248" s="51">
        <f t="shared" si="11"/>
        <v>0</v>
      </c>
      <c r="BL248" s="53">
        <f t="shared" si="12"/>
        <v>0</v>
      </c>
      <c r="BM248" s="54">
        <f t="shared" si="13"/>
        <v>0</v>
      </c>
      <c r="BN248" s="55">
        <f t="shared" si="14"/>
        <v>0</v>
      </c>
      <c r="BO248" s="17">
        <f t="shared" si="15"/>
        <v>0</v>
      </c>
    </row>
    <row r="249">
      <c r="A249" s="1" t="s">
        <v>374</v>
      </c>
      <c r="B249" s="61"/>
      <c r="C249" s="33"/>
      <c r="D249" s="29"/>
      <c r="E249" s="1"/>
      <c r="F249" s="21"/>
      <c r="G249" s="56"/>
      <c r="H249" s="7"/>
      <c r="I249" s="1" t="s">
        <v>374</v>
      </c>
      <c r="J249" s="32"/>
      <c r="K249" s="33"/>
      <c r="N249" s="21"/>
      <c r="O249" s="56"/>
      <c r="P249" s="7"/>
      <c r="Q249" s="1" t="s">
        <v>374</v>
      </c>
      <c r="R249" s="32"/>
      <c r="S249" s="33"/>
      <c r="T249" s="57"/>
      <c r="U249" s="49"/>
      <c r="V249" s="21"/>
      <c r="W249" s="56"/>
      <c r="X249" s="7"/>
      <c r="Y249" s="1" t="s">
        <v>374</v>
      </c>
      <c r="Z249" s="59"/>
      <c r="AA249" s="37"/>
      <c r="AB249" s="8"/>
      <c r="AC249" s="8"/>
      <c r="AD249" s="4"/>
      <c r="AE249" s="39"/>
      <c r="AG249" s="33"/>
      <c r="AH249" s="74"/>
      <c r="AI249" s="74"/>
      <c r="AJ249" s="21"/>
      <c r="AK249" s="56"/>
      <c r="AL249" s="41"/>
      <c r="AM249" s="33"/>
      <c r="AN249" s="74"/>
      <c r="AO249" s="74"/>
      <c r="AP249" s="21"/>
      <c r="AQ249" s="56"/>
      <c r="AR249" s="41"/>
      <c r="AS249" s="41">
        <v>0.0</v>
      </c>
      <c r="AT249" s="76"/>
      <c r="AU249" s="44">
        <f t="shared" si="1"/>
        <v>0</v>
      </c>
      <c r="AV249" s="44">
        <f t="shared" si="2"/>
        <v>0</v>
      </c>
      <c r="AW249" s="19">
        <f t="shared" si="3"/>
        <v>0</v>
      </c>
      <c r="AX249" s="41"/>
      <c r="AY249" s="76"/>
      <c r="AZ249" s="44">
        <f t="shared" si="4"/>
        <v>0</v>
      </c>
      <c r="BA249" s="44">
        <f t="shared" si="5"/>
        <v>0</v>
      </c>
      <c r="BB249" s="19">
        <f t="shared" si="6"/>
        <v>0</v>
      </c>
      <c r="BC249" s="43"/>
      <c r="BD249" s="47">
        <f t="shared" si="7"/>
        <v>0</v>
      </c>
      <c r="BE249" s="1">
        <f t="shared" si="8"/>
        <v>0</v>
      </c>
      <c r="BF249" s="1" t="s">
        <v>374</v>
      </c>
      <c r="BG249" s="76"/>
      <c r="BH249">
        <f t="shared" si="9"/>
        <v>0</v>
      </c>
      <c r="BI249" s="48"/>
      <c r="BJ249" s="49">
        <f t="shared" si="10"/>
        <v>0</v>
      </c>
      <c r="BK249" s="51">
        <f t="shared" si="11"/>
        <v>0</v>
      </c>
      <c r="BL249" s="53">
        <f t="shared" si="12"/>
        <v>0</v>
      </c>
      <c r="BM249" s="54">
        <f t="shared" si="13"/>
        <v>0</v>
      </c>
      <c r="BN249" s="55">
        <f t="shared" si="14"/>
        <v>0</v>
      </c>
      <c r="BO249" s="17">
        <f t="shared" si="15"/>
        <v>0</v>
      </c>
    </row>
    <row r="250">
      <c r="A250" s="1" t="s">
        <v>375</v>
      </c>
      <c r="B250" s="61"/>
      <c r="C250" s="33"/>
      <c r="D250" s="29"/>
      <c r="E250" s="1"/>
      <c r="F250" s="21"/>
      <c r="G250" s="56"/>
      <c r="H250" s="7"/>
      <c r="I250" s="1" t="s">
        <v>375</v>
      </c>
      <c r="J250" s="61"/>
      <c r="K250" s="33"/>
      <c r="N250" s="21"/>
      <c r="O250" s="56"/>
      <c r="P250" s="7"/>
      <c r="Q250" s="1" t="s">
        <v>375</v>
      </c>
      <c r="R250" s="32"/>
      <c r="S250" s="33"/>
      <c r="T250" s="57"/>
      <c r="U250" s="49"/>
      <c r="V250" s="21"/>
      <c r="W250" s="56"/>
      <c r="X250" s="7"/>
      <c r="Y250" s="1" t="s">
        <v>375</v>
      </c>
      <c r="Z250" s="59"/>
      <c r="AA250" s="37"/>
      <c r="AB250" s="8"/>
      <c r="AC250" s="8"/>
      <c r="AD250" s="4"/>
      <c r="AE250" s="39"/>
      <c r="AG250" s="33"/>
      <c r="AH250" s="74"/>
      <c r="AI250" s="74"/>
      <c r="AJ250" s="21"/>
      <c r="AK250" s="56"/>
      <c r="AL250" s="41"/>
      <c r="AM250" s="33"/>
      <c r="AN250" s="74"/>
      <c r="AO250" s="74"/>
      <c r="AP250" s="21"/>
      <c r="AQ250" s="56"/>
      <c r="AR250" s="41"/>
      <c r="AS250" s="41">
        <v>0.0</v>
      </c>
      <c r="AT250" s="76"/>
      <c r="AU250" s="44">
        <f t="shared" si="1"/>
        <v>0</v>
      </c>
      <c r="AV250" s="44">
        <f t="shared" si="2"/>
        <v>0</v>
      </c>
      <c r="AW250" s="19">
        <f t="shared" si="3"/>
        <v>0</v>
      </c>
      <c r="AX250" s="41"/>
      <c r="AY250" s="76"/>
      <c r="AZ250" s="44">
        <f t="shared" si="4"/>
        <v>0</v>
      </c>
      <c r="BA250" s="44">
        <f t="shared" si="5"/>
        <v>0</v>
      </c>
      <c r="BB250" s="19">
        <f t="shared" si="6"/>
        <v>0</v>
      </c>
      <c r="BC250" s="43"/>
      <c r="BD250" s="47">
        <f t="shared" si="7"/>
        <v>0</v>
      </c>
      <c r="BE250" s="1">
        <f t="shared" si="8"/>
        <v>0</v>
      </c>
      <c r="BF250" s="1" t="s">
        <v>375</v>
      </c>
      <c r="BG250" s="76"/>
      <c r="BH250">
        <f t="shared" si="9"/>
        <v>0</v>
      </c>
      <c r="BI250" s="48"/>
      <c r="BJ250" s="49">
        <f t="shared" si="10"/>
        <v>0</v>
      </c>
      <c r="BK250" s="51">
        <f t="shared" si="11"/>
        <v>0</v>
      </c>
      <c r="BL250" s="53">
        <f t="shared" si="12"/>
        <v>0</v>
      </c>
      <c r="BM250" s="54">
        <f t="shared" si="13"/>
        <v>0</v>
      </c>
      <c r="BN250" s="55">
        <f t="shared" si="14"/>
        <v>0</v>
      </c>
      <c r="BO250" s="17">
        <f t="shared" si="15"/>
        <v>0</v>
      </c>
    </row>
    <row r="251">
      <c r="A251" s="1" t="s">
        <v>376</v>
      </c>
      <c r="B251" s="32"/>
      <c r="C251" s="33">
        <v>8.0</v>
      </c>
      <c r="D251" s="29"/>
      <c r="E251" s="1"/>
      <c r="F251" s="21"/>
      <c r="G251" s="56"/>
      <c r="H251" s="35"/>
      <c r="I251" s="1" t="s">
        <v>376</v>
      </c>
      <c r="J251" s="32"/>
      <c r="K251" s="33"/>
      <c r="L251" s="57"/>
      <c r="M251" s="49"/>
      <c r="N251" s="21"/>
      <c r="O251" s="56"/>
      <c r="P251" s="35"/>
      <c r="Q251" s="1" t="s">
        <v>376</v>
      </c>
      <c r="R251" s="32"/>
      <c r="S251" s="33"/>
      <c r="T251" s="57"/>
      <c r="U251" s="49"/>
      <c r="V251" s="21"/>
      <c r="W251" s="56"/>
      <c r="X251" s="35"/>
      <c r="Y251" s="1" t="s">
        <v>376</v>
      </c>
      <c r="Z251" s="69"/>
      <c r="AA251" s="66"/>
      <c r="AB251" s="8"/>
      <c r="AC251" s="8"/>
      <c r="AD251" s="4"/>
      <c r="AE251" s="39"/>
      <c r="AF251" s="1"/>
      <c r="AG251" s="33"/>
      <c r="AH251" s="67"/>
      <c r="AI251" s="67"/>
      <c r="AJ251" s="21"/>
      <c r="AK251" s="56"/>
      <c r="AL251" s="41"/>
      <c r="AM251" s="33"/>
      <c r="AN251" s="67"/>
      <c r="AO251" s="67"/>
      <c r="AP251" s="21"/>
      <c r="AQ251" s="56"/>
      <c r="AR251" s="41"/>
      <c r="AS251" s="41">
        <v>0.0</v>
      </c>
      <c r="AT251" s="54"/>
      <c r="AU251" s="44">
        <f t="shared" si="1"/>
        <v>0</v>
      </c>
      <c r="AV251" s="44">
        <f t="shared" si="2"/>
        <v>0</v>
      </c>
      <c r="AW251" s="19">
        <f t="shared" si="3"/>
        <v>0</v>
      </c>
      <c r="AX251" s="41"/>
      <c r="AY251" s="54"/>
      <c r="AZ251" s="44">
        <f t="shared" si="4"/>
        <v>0</v>
      </c>
      <c r="BA251" s="44">
        <f t="shared" si="5"/>
        <v>0</v>
      </c>
      <c r="BB251" s="19">
        <f t="shared" si="6"/>
        <v>0</v>
      </c>
      <c r="BC251" s="43"/>
      <c r="BD251" s="47">
        <f t="shared" si="7"/>
        <v>0</v>
      </c>
      <c r="BE251" s="1">
        <f t="shared" si="8"/>
        <v>0</v>
      </c>
      <c r="BF251" s="1" t="s">
        <v>376</v>
      </c>
      <c r="BG251" s="17"/>
      <c r="BH251">
        <f t="shared" si="9"/>
        <v>-8</v>
      </c>
      <c r="BI251" s="48"/>
      <c r="BJ251" s="49">
        <f t="shared" si="10"/>
        <v>0</v>
      </c>
      <c r="BK251" s="51">
        <f t="shared" si="11"/>
        <v>0</v>
      </c>
      <c r="BL251" s="53">
        <f t="shared" si="12"/>
        <v>0</v>
      </c>
      <c r="BM251" s="54">
        <f t="shared" si="13"/>
        <v>8</v>
      </c>
      <c r="BN251" s="55">
        <f t="shared" si="14"/>
        <v>8</v>
      </c>
      <c r="BO251" s="17">
        <f t="shared" si="15"/>
        <v>0</v>
      </c>
    </row>
    <row r="252">
      <c r="A252" s="1" t="s">
        <v>377</v>
      </c>
      <c r="B252" s="32"/>
      <c r="C252" s="33">
        <v>8.0</v>
      </c>
      <c r="D252" s="29"/>
      <c r="E252" s="1"/>
      <c r="F252" s="21"/>
      <c r="G252" s="56">
        <v>14.0</v>
      </c>
      <c r="H252" s="35">
        <v>14.0</v>
      </c>
      <c r="I252" s="1" t="s">
        <v>377</v>
      </c>
      <c r="J252" s="32"/>
      <c r="K252" s="33">
        <v>6.0</v>
      </c>
      <c r="L252" s="57"/>
      <c r="M252" s="43"/>
      <c r="N252" s="21"/>
      <c r="O252" s="56">
        <v>6.0</v>
      </c>
      <c r="P252" s="35">
        <v>6.0</v>
      </c>
      <c r="Q252" s="1" t="s">
        <v>377</v>
      </c>
      <c r="R252" s="32"/>
      <c r="S252" s="33">
        <v>8.0</v>
      </c>
      <c r="T252" s="57"/>
      <c r="U252" s="43"/>
      <c r="V252" s="21"/>
      <c r="W252" s="56">
        <v>8.0</v>
      </c>
      <c r="X252" s="35">
        <v>8.0</v>
      </c>
      <c r="Y252" s="1" t="s">
        <v>377</v>
      </c>
      <c r="Z252" s="59"/>
      <c r="AA252" s="66"/>
      <c r="AB252" s="8"/>
      <c r="AC252" s="8"/>
      <c r="AD252" s="4"/>
      <c r="AE252" s="39"/>
      <c r="AF252" s="1"/>
      <c r="AG252" s="33"/>
      <c r="AH252" s="60"/>
      <c r="AI252" s="60"/>
      <c r="AJ252" s="21"/>
      <c r="AK252" s="56"/>
      <c r="AL252" s="41"/>
      <c r="AM252" s="33"/>
      <c r="AN252" s="60"/>
      <c r="AO252" s="60"/>
      <c r="AP252" s="21"/>
      <c r="AQ252" s="56"/>
      <c r="AR252" s="41"/>
      <c r="AS252" s="41">
        <v>0.0</v>
      </c>
      <c r="AT252" s="17"/>
      <c r="AU252" s="44">
        <f t="shared" si="1"/>
        <v>0</v>
      </c>
      <c r="AV252" s="44">
        <f t="shared" si="2"/>
        <v>0</v>
      </c>
      <c r="AW252" s="19">
        <f t="shared" si="3"/>
        <v>0</v>
      </c>
      <c r="AX252" s="41"/>
      <c r="AY252" s="17"/>
      <c r="AZ252" s="44">
        <f t="shared" si="4"/>
        <v>0</v>
      </c>
      <c r="BA252" s="44">
        <f t="shared" si="5"/>
        <v>0</v>
      </c>
      <c r="BB252" s="19">
        <f t="shared" si="6"/>
        <v>0</v>
      </c>
      <c r="BC252" s="43"/>
      <c r="BD252" s="47">
        <f t="shared" si="7"/>
        <v>0</v>
      </c>
      <c r="BE252" s="1">
        <f t="shared" si="8"/>
        <v>0</v>
      </c>
      <c r="BF252" s="1" t="s">
        <v>377</v>
      </c>
      <c r="BG252" s="17">
        <f>40+40</f>
        <v>80</v>
      </c>
      <c r="BH252">
        <f t="shared" si="9"/>
        <v>58</v>
      </c>
      <c r="BI252" s="48"/>
      <c r="BJ252" s="49">
        <f t="shared" si="10"/>
        <v>28</v>
      </c>
      <c r="BK252" s="51">
        <f t="shared" si="11"/>
        <v>52</v>
      </c>
      <c r="BL252" s="53">
        <f t="shared" si="12"/>
        <v>52</v>
      </c>
      <c r="BM252" s="54">
        <f t="shared" si="13"/>
        <v>22</v>
      </c>
      <c r="BN252" s="55">
        <f t="shared" si="14"/>
        <v>22</v>
      </c>
      <c r="BO252" s="17">
        <f t="shared" si="15"/>
        <v>52</v>
      </c>
      <c r="BP252" s="1" t="s">
        <v>280</v>
      </c>
    </row>
    <row r="253">
      <c r="A253" s="1" t="s">
        <v>378</v>
      </c>
      <c r="B253" s="32"/>
      <c r="C253" s="33">
        <v>16.0</v>
      </c>
      <c r="D253" s="29"/>
      <c r="E253" s="1"/>
      <c r="F253" s="21"/>
      <c r="G253" s="56"/>
      <c r="H253" s="35"/>
      <c r="I253" s="1" t="s">
        <v>378</v>
      </c>
      <c r="J253" s="32"/>
      <c r="K253" s="33"/>
      <c r="L253" s="57"/>
      <c r="M253" s="49"/>
      <c r="N253" s="21"/>
      <c r="O253" s="56"/>
      <c r="P253" s="35"/>
      <c r="Q253" s="1" t="s">
        <v>378</v>
      </c>
      <c r="R253" s="32"/>
      <c r="S253" s="33"/>
      <c r="V253" s="21"/>
      <c r="W253" s="109"/>
      <c r="X253" s="35"/>
      <c r="Y253" s="1" t="s">
        <v>378</v>
      </c>
      <c r="Z253" s="69"/>
      <c r="AA253" s="37"/>
      <c r="AB253" s="8"/>
      <c r="AC253" s="8"/>
      <c r="AD253" s="4"/>
      <c r="AE253" s="39"/>
      <c r="AF253" s="1"/>
      <c r="AG253" s="33"/>
      <c r="AH253" s="67"/>
      <c r="AI253" s="67"/>
      <c r="AJ253" s="21"/>
      <c r="AK253" s="56"/>
      <c r="AL253" s="41"/>
      <c r="AM253" s="33"/>
      <c r="AN253" s="67"/>
      <c r="AO253" s="67"/>
      <c r="AP253" s="21"/>
      <c r="AQ253" s="56"/>
      <c r="AR253" s="41"/>
      <c r="AS253" s="41">
        <v>0.0</v>
      </c>
      <c r="AT253" s="54"/>
      <c r="AU253" s="44">
        <f t="shared" si="1"/>
        <v>0</v>
      </c>
      <c r="AV253" s="44">
        <f t="shared" si="2"/>
        <v>0</v>
      </c>
      <c r="AW253" s="19">
        <f t="shared" si="3"/>
        <v>0</v>
      </c>
      <c r="AX253" s="41"/>
      <c r="AY253" s="54"/>
      <c r="AZ253" s="44">
        <f t="shared" si="4"/>
        <v>0</v>
      </c>
      <c r="BA253" s="44">
        <f t="shared" si="5"/>
        <v>0</v>
      </c>
      <c r="BB253" s="19">
        <f t="shared" si="6"/>
        <v>0</v>
      </c>
      <c r="BC253" s="43"/>
      <c r="BD253" s="47">
        <f t="shared" si="7"/>
        <v>0</v>
      </c>
      <c r="BE253" s="1">
        <f t="shared" si="8"/>
        <v>0</v>
      </c>
      <c r="BF253" s="1" t="s">
        <v>378</v>
      </c>
      <c r="BG253" s="17"/>
      <c r="BH253">
        <f t="shared" si="9"/>
        <v>-16</v>
      </c>
      <c r="BI253" s="48"/>
      <c r="BJ253" s="49">
        <f t="shared" si="10"/>
        <v>0</v>
      </c>
      <c r="BK253" s="51">
        <f t="shared" si="11"/>
        <v>0</v>
      </c>
      <c r="BL253" s="53">
        <f t="shared" si="12"/>
        <v>0</v>
      </c>
      <c r="BM253" s="54">
        <f t="shared" si="13"/>
        <v>16</v>
      </c>
      <c r="BN253" s="55">
        <f t="shared" si="14"/>
        <v>16</v>
      </c>
      <c r="BO253" s="17">
        <f t="shared" si="15"/>
        <v>0</v>
      </c>
    </row>
    <row r="254">
      <c r="A254" s="1" t="s">
        <v>379</v>
      </c>
      <c r="B254" s="32"/>
      <c r="C254" s="33">
        <v>8.0</v>
      </c>
      <c r="D254" s="29"/>
      <c r="E254" s="1"/>
      <c r="F254" s="21"/>
      <c r="G254" s="56">
        <v>6.0</v>
      </c>
      <c r="H254" s="35">
        <v>6.0</v>
      </c>
      <c r="I254" s="1" t="s">
        <v>379</v>
      </c>
      <c r="J254" s="32"/>
      <c r="K254" s="33">
        <v>6.0</v>
      </c>
      <c r="L254" s="29"/>
      <c r="M254" s="43"/>
      <c r="N254" s="21"/>
      <c r="O254" s="56">
        <v>6.0</v>
      </c>
      <c r="P254" s="35">
        <v>6.0</v>
      </c>
      <c r="Q254" s="1" t="s">
        <v>379</v>
      </c>
      <c r="R254" s="32"/>
      <c r="S254" s="33">
        <v>8.0</v>
      </c>
      <c r="U254" s="1"/>
      <c r="V254" s="21"/>
      <c r="W254" s="56">
        <v>6.0</v>
      </c>
      <c r="X254" s="35">
        <v>6.0</v>
      </c>
      <c r="Y254" s="1" t="s">
        <v>379</v>
      </c>
      <c r="Z254" s="69"/>
      <c r="AA254" s="66"/>
      <c r="AB254" s="8"/>
      <c r="AC254" s="8"/>
      <c r="AD254" s="4"/>
      <c r="AE254" s="39"/>
      <c r="AF254" s="1"/>
      <c r="AG254" s="33"/>
      <c r="AH254" s="67"/>
      <c r="AI254" s="67"/>
      <c r="AJ254" s="21"/>
      <c r="AK254" s="56"/>
      <c r="AL254" s="41"/>
      <c r="AM254" s="33"/>
      <c r="AN254" s="67"/>
      <c r="AO254" s="67"/>
      <c r="AP254" s="21"/>
      <c r="AQ254" s="56"/>
      <c r="AR254" s="41"/>
      <c r="AS254" s="41">
        <v>0.0</v>
      </c>
      <c r="AT254" s="54"/>
      <c r="AU254" s="44">
        <f t="shared" si="1"/>
        <v>0</v>
      </c>
      <c r="AV254" s="44">
        <f t="shared" si="2"/>
        <v>0</v>
      </c>
      <c r="AW254" s="19">
        <f t="shared" si="3"/>
        <v>0</v>
      </c>
      <c r="AX254" s="41"/>
      <c r="AY254" s="54"/>
      <c r="AZ254" s="44">
        <f t="shared" si="4"/>
        <v>0</v>
      </c>
      <c r="BA254" s="44">
        <f t="shared" si="5"/>
        <v>0</v>
      </c>
      <c r="BB254" s="19">
        <f t="shared" si="6"/>
        <v>0</v>
      </c>
      <c r="BC254" s="43"/>
      <c r="BD254" s="47">
        <f t="shared" si="7"/>
        <v>0</v>
      </c>
      <c r="BE254" s="1">
        <f t="shared" si="8"/>
        <v>0</v>
      </c>
      <c r="BF254" s="1" t="s">
        <v>379</v>
      </c>
      <c r="BG254" s="17">
        <v>18.0</v>
      </c>
      <c r="BH254">
        <f t="shared" si="9"/>
        <v>-4</v>
      </c>
      <c r="BI254" s="48"/>
      <c r="BJ254" s="49">
        <f t="shared" si="10"/>
        <v>18</v>
      </c>
      <c r="BK254" s="51">
        <f t="shared" si="11"/>
        <v>0</v>
      </c>
      <c r="BL254" s="53">
        <f t="shared" si="12"/>
        <v>0</v>
      </c>
      <c r="BM254" s="54">
        <f t="shared" si="13"/>
        <v>22</v>
      </c>
      <c r="BN254" s="55">
        <f t="shared" si="14"/>
        <v>22</v>
      </c>
      <c r="BO254" s="17">
        <f t="shared" si="15"/>
        <v>0</v>
      </c>
      <c r="BP254" s="1" t="s">
        <v>280</v>
      </c>
    </row>
    <row r="255">
      <c r="A255" s="1" t="s">
        <v>380</v>
      </c>
      <c r="B255" s="61"/>
      <c r="C255" s="65"/>
      <c r="D255" s="29"/>
      <c r="E255" s="1"/>
      <c r="F255" s="21"/>
      <c r="G255" s="56"/>
      <c r="H255" s="35"/>
      <c r="I255" s="1" t="s">
        <v>380</v>
      </c>
      <c r="J255" s="32"/>
      <c r="K255" s="33"/>
      <c r="L255" s="57"/>
      <c r="M255" s="49"/>
      <c r="N255" s="21"/>
      <c r="O255" s="56"/>
      <c r="P255" s="35"/>
      <c r="Q255" s="1" t="s">
        <v>380</v>
      </c>
      <c r="R255" s="32"/>
      <c r="S255" s="33"/>
      <c r="V255" s="21"/>
      <c r="W255" s="56"/>
      <c r="X255" s="35"/>
      <c r="Y255" s="1" t="s">
        <v>380</v>
      </c>
      <c r="Z255" s="69"/>
      <c r="AA255" s="66"/>
      <c r="AB255" s="8"/>
      <c r="AC255" s="8"/>
      <c r="AD255" s="4"/>
      <c r="AE255" s="39"/>
      <c r="AF255" s="1"/>
      <c r="AG255" s="33"/>
      <c r="AH255" s="67"/>
      <c r="AI255" s="67"/>
      <c r="AJ255" s="21"/>
      <c r="AK255" s="56"/>
      <c r="AL255" s="41"/>
      <c r="AM255" s="33"/>
      <c r="AN255" s="67"/>
      <c r="AO255" s="67"/>
      <c r="AP255" s="21"/>
      <c r="AQ255" s="56"/>
      <c r="AR255" s="41"/>
      <c r="AS255" s="41">
        <v>0.0</v>
      </c>
      <c r="AT255" s="54"/>
      <c r="AU255" s="44">
        <f t="shared" si="1"/>
        <v>0</v>
      </c>
      <c r="AV255" s="44">
        <f t="shared" si="2"/>
        <v>0</v>
      </c>
      <c r="AW255" s="19">
        <f t="shared" si="3"/>
        <v>0</v>
      </c>
      <c r="AX255" s="41"/>
      <c r="AY255" s="54"/>
      <c r="AZ255" s="44">
        <f t="shared" si="4"/>
        <v>0</v>
      </c>
      <c r="BA255" s="44">
        <f t="shared" si="5"/>
        <v>0</v>
      </c>
      <c r="BB255" s="19">
        <f t="shared" si="6"/>
        <v>0</v>
      </c>
      <c r="BC255" s="43"/>
      <c r="BD255" s="47">
        <f t="shared" si="7"/>
        <v>0</v>
      </c>
      <c r="BE255" s="1">
        <f t="shared" si="8"/>
        <v>0</v>
      </c>
      <c r="BF255" s="1" t="s">
        <v>380</v>
      </c>
      <c r="BG255" s="54"/>
      <c r="BH255">
        <f t="shared" si="9"/>
        <v>0</v>
      </c>
      <c r="BI255" s="48"/>
      <c r="BJ255" s="49">
        <f t="shared" si="10"/>
        <v>0</v>
      </c>
      <c r="BK255" s="51">
        <f t="shared" si="11"/>
        <v>0</v>
      </c>
      <c r="BL255" s="53">
        <f t="shared" si="12"/>
        <v>0</v>
      </c>
      <c r="BM255" s="54">
        <f t="shared" si="13"/>
        <v>0</v>
      </c>
      <c r="BN255" s="55">
        <f t="shared" si="14"/>
        <v>0</v>
      </c>
      <c r="BO255" s="17">
        <f t="shared" si="15"/>
        <v>0</v>
      </c>
    </row>
    <row r="256">
      <c r="A256" s="1" t="s">
        <v>381</v>
      </c>
      <c r="B256" s="32"/>
      <c r="C256" s="33">
        <v>16.0</v>
      </c>
      <c r="D256" s="29"/>
      <c r="E256" s="1"/>
      <c r="F256" s="21"/>
      <c r="G256" s="56"/>
      <c r="H256" s="35"/>
      <c r="I256" s="1" t="s">
        <v>381</v>
      </c>
      <c r="J256" s="32">
        <v>1.0</v>
      </c>
      <c r="K256" s="33"/>
      <c r="L256" s="57"/>
      <c r="M256" s="49"/>
      <c r="N256" s="21"/>
      <c r="O256" s="56"/>
      <c r="P256" s="35"/>
      <c r="Q256" s="1" t="s">
        <v>381</v>
      </c>
      <c r="R256" s="32"/>
      <c r="S256" s="33"/>
      <c r="T256" s="57"/>
      <c r="U256" s="49"/>
      <c r="V256" s="21"/>
      <c r="W256" s="56"/>
      <c r="X256" s="35"/>
      <c r="Y256" s="1" t="s">
        <v>381</v>
      </c>
      <c r="Z256" s="69"/>
      <c r="AA256" s="66"/>
      <c r="AB256" s="8"/>
      <c r="AC256" s="8"/>
      <c r="AD256" s="4"/>
      <c r="AE256" s="39"/>
      <c r="AF256" s="1"/>
      <c r="AG256" s="33"/>
      <c r="AH256" s="67"/>
      <c r="AI256" s="67"/>
      <c r="AJ256" s="21"/>
      <c r="AK256" s="56"/>
      <c r="AL256" s="41"/>
      <c r="AM256" s="33"/>
      <c r="AN256" s="67"/>
      <c r="AO256" s="67"/>
      <c r="AP256" s="21"/>
      <c r="AQ256" s="56"/>
      <c r="AR256" s="41"/>
      <c r="AS256" s="41">
        <v>0.0</v>
      </c>
      <c r="AT256" s="54"/>
      <c r="AU256" s="44">
        <f t="shared" si="1"/>
        <v>0</v>
      </c>
      <c r="AV256" s="44">
        <f t="shared" si="2"/>
        <v>0</v>
      </c>
      <c r="AW256" s="19">
        <f t="shared" si="3"/>
        <v>0</v>
      </c>
      <c r="AX256" s="41"/>
      <c r="AY256" s="54"/>
      <c r="AZ256" s="44">
        <f t="shared" si="4"/>
        <v>0</v>
      </c>
      <c r="BA256" s="44">
        <f t="shared" si="5"/>
        <v>0</v>
      </c>
      <c r="BB256" s="19">
        <f t="shared" si="6"/>
        <v>0</v>
      </c>
      <c r="BC256" s="43"/>
      <c r="BD256" s="47">
        <f t="shared" si="7"/>
        <v>0</v>
      </c>
      <c r="BE256" s="1">
        <f t="shared" si="8"/>
        <v>0</v>
      </c>
      <c r="BF256" s="1" t="s">
        <v>381</v>
      </c>
      <c r="BG256" s="54"/>
      <c r="BH256">
        <f t="shared" si="9"/>
        <v>-16</v>
      </c>
      <c r="BI256" s="48"/>
      <c r="BJ256" s="49">
        <f t="shared" si="10"/>
        <v>0</v>
      </c>
      <c r="BK256" s="51">
        <f t="shared" si="11"/>
        <v>0</v>
      </c>
      <c r="BL256" s="53">
        <f t="shared" si="12"/>
        <v>0</v>
      </c>
      <c r="BM256" s="54">
        <f t="shared" si="13"/>
        <v>16</v>
      </c>
      <c r="BN256" s="55">
        <f t="shared" si="14"/>
        <v>16</v>
      </c>
      <c r="BO256" s="17">
        <f t="shared" si="15"/>
        <v>0</v>
      </c>
    </row>
    <row r="257">
      <c r="A257" s="1" t="s">
        <v>382</v>
      </c>
      <c r="B257" s="32"/>
      <c r="C257" s="33">
        <v>12.0</v>
      </c>
      <c r="D257" s="29"/>
      <c r="E257" s="1"/>
      <c r="F257" s="21"/>
      <c r="G257" s="56"/>
      <c r="H257" s="35"/>
      <c r="I257" s="1" t="s">
        <v>382</v>
      </c>
      <c r="J257" s="32"/>
      <c r="K257" s="33"/>
      <c r="L257" s="57"/>
      <c r="M257" s="49"/>
      <c r="N257" s="21"/>
      <c r="O257" s="56"/>
      <c r="P257" s="35"/>
      <c r="Q257" s="1" t="s">
        <v>382</v>
      </c>
      <c r="R257" s="32"/>
      <c r="S257" s="33"/>
      <c r="T257" s="57"/>
      <c r="U257" s="49"/>
      <c r="V257" s="21"/>
      <c r="W257" s="56"/>
      <c r="X257" s="35"/>
      <c r="Y257" s="1" t="s">
        <v>382</v>
      </c>
      <c r="Z257" s="69"/>
      <c r="AA257" s="37"/>
      <c r="AB257" s="8"/>
      <c r="AC257" s="8"/>
      <c r="AD257" s="4"/>
      <c r="AE257" s="39"/>
      <c r="AF257" s="1"/>
      <c r="AG257" s="33"/>
      <c r="AH257" s="67"/>
      <c r="AI257" s="67"/>
      <c r="AJ257" s="21"/>
      <c r="AK257" s="56"/>
      <c r="AL257" s="41"/>
      <c r="AM257" s="33"/>
      <c r="AN257" s="67"/>
      <c r="AO257" s="67"/>
      <c r="AP257" s="21"/>
      <c r="AQ257" s="56"/>
      <c r="AR257" s="41"/>
      <c r="AS257" s="41">
        <v>0.0</v>
      </c>
      <c r="AT257" s="54"/>
      <c r="AU257" s="44">
        <f t="shared" si="1"/>
        <v>0</v>
      </c>
      <c r="AV257" s="44">
        <f t="shared" si="2"/>
        <v>0</v>
      </c>
      <c r="AW257" s="19">
        <f t="shared" si="3"/>
        <v>0</v>
      </c>
      <c r="AX257" s="41"/>
      <c r="AY257" s="54"/>
      <c r="AZ257" s="44">
        <f t="shared" si="4"/>
        <v>0</v>
      </c>
      <c r="BA257" s="44">
        <f t="shared" si="5"/>
        <v>0</v>
      </c>
      <c r="BB257" s="19">
        <f t="shared" si="6"/>
        <v>0</v>
      </c>
      <c r="BC257" s="43"/>
      <c r="BD257" s="47">
        <f t="shared" si="7"/>
        <v>0</v>
      </c>
      <c r="BE257" s="1">
        <f t="shared" si="8"/>
        <v>0</v>
      </c>
      <c r="BF257" s="1" t="s">
        <v>382</v>
      </c>
      <c r="BG257" s="54"/>
      <c r="BH257">
        <f t="shared" si="9"/>
        <v>-12</v>
      </c>
      <c r="BI257" s="48"/>
      <c r="BJ257" s="49">
        <f t="shared" si="10"/>
        <v>0</v>
      </c>
      <c r="BK257" s="51">
        <f t="shared" si="11"/>
        <v>0</v>
      </c>
      <c r="BL257" s="53">
        <f t="shared" si="12"/>
        <v>0</v>
      </c>
      <c r="BM257" s="54">
        <f t="shared" si="13"/>
        <v>12</v>
      </c>
      <c r="BN257" s="55">
        <f t="shared" si="14"/>
        <v>12</v>
      </c>
      <c r="BO257" s="17">
        <f t="shared" si="15"/>
        <v>0</v>
      </c>
    </row>
    <row r="258">
      <c r="A258" s="1" t="s">
        <v>383</v>
      </c>
      <c r="B258" s="61"/>
      <c r="C258" s="33"/>
      <c r="D258" s="29"/>
      <c r="E258" s="1"/>
      <c r="F258" s="21"/>
      <c r="G258" s="56">
        <v>36.0</v>
      </c>
      <c r="H258" s="35">
        <v>36.0</v>
      </c>
      <c r="I258" s="1" t="s">
        <v>383</v>
      </c>
      <c r="J258" s="32"/>
      <c r="K258" s="33">
        <v>12.0</v>
      </c>
      <c r="L258" s="57"/>
      <c r="M258" s="49"/>
      <c r="N258" s="21"/>
      <c r="O258" s="56">
        <v>24.0</v>
      </c>
      <c r="P258" s="35">
        <v>24.0</v>
      </c>
      <c r="Q258" s="1" t="s">
        <v>383</v>
      </c>
      <c r="R258" s="32">
        <v>10.0</v>
      </c>
      <c r="S258" s="33"/>
      <c r="T258" s="57"/>
      <c r="U258" s="49"/>
      <c r="V258" s="21"/>
      <c r="W258" s="56">
        <v>24.0</v>
      </c>
      <c r="X258" s="35">
        <v>24.0</v>
      </c>
      <c r="Y258" s="1" t="s">
        <v>383</v>
      </c>
      <c r="Z258" s="59"/>
      <c r="AA258" s="66"/>
      <c r="AB258" s="8"/>
      <c r="AC258" s="8"/>
      <c r="AD258" s="4"/>
      <c r="AE258" s="39"/>
      <c r="AF258" s="1"/>
      <c r="AG258" s="33"/>
      <c r="AH258" s="110"/>
      <c r="AI258" s="110"/>
      <c r="AJ258" s="21"/>
      <c r="AK258" s="56"/>
      <c r="AL258" s="41"/>
      <c r="AM258" s="33"/>
      <c r="AN258" s="110"/>
      <c r="AO258" s="110"/>
      <c r="AP258" s="21"/>
      <c r="AQ258" s="56"/>
      <c r="AR258" s="41"/>
      <c r="AS258" s="41">
        <v>0.0</v>
      </c>
      <c r="AT258" s="75"/>
      <c r="AU258" s="44">
        <f t="shared" si="1"/>
        <v>0</v>
      </c>
      <c r="AV258" s="44">
        <f t="shared" si="2"/>
        <v>0</v>
      </c>
      <c r="AW258" s="19">
        <f t="shared" si="3"/>
        <v>0</v>
      </c>
      <c r="AX258" s="41"/>
      <c r="AY258" s="75"/>
      <c r="AZ258" s="44">
        <f t="shared" si="4"/>
        <v>0</v>
      </c>
      <c r="BA258" s="44">
        <f t="shared" si="5"/>
        <v>0</v>
      </c>
      <c r="BB258" s="19">
        <f t="shared" si="6"/>
        <v>0</v>
      </c>
      <c r="BC258" s="43"/>
      <c r="BD258" s="47">
        <f t="shared" si="7"/>
        <v>0</v>
      </c>
      <c r="BE258" s="1">
        <f t="shared" si="8"/>
        <v>0</v>
      </c>
      <c r="BF258" s="1" t="s">
        <v>383</v>
      </c>
      <c r="BG258" s="17">
        <v>168.0</v>
      </c>
      <c r="BH258">
        <f t="shared" si="9"/>
        <v>156</v>
      </c>
      <c r="BI258" s="48"/>
      <c r="BJ258" s="49">
        <f t="shared" si="10"/>
        <v>84</v>
      </c>
      <c r="BK258" s="51">
        <f t="shared" si="11"/>
        <v>84</v>
      </c>
      <c r="BL258" s="53">
        <f t="shared" si="12"/>
        <v>84</v>
      </c>
      <c r="BM258" s="54">
        <f t="shared" si="13"/>
        <v>12</v>
      </c>
      <c r="BN258" s="55">
        <f t="shared" si="14"/>
        <v>12</v>
      </c>
      <c r="BO258" s="17">
        <f t="shared" si="15"/>
        <v>84</v>
      </c>
      <c r="BP258" s="1" t="s">
        <v>384</v>
      </c>
    </row>
    <row r="259">
      <c r="A259" s="1" t="s">
        <v>385</v>
      </c>
      <c r="B259" s="32">
        <v>29.0</v>
      </c>
      <c r="C259" s="33">
        <v>36.0</v>
      </c>
      <c r="D259" s="29"/>
      <c r="E259" s="1">
        <v>18.0</v>
      </c>
      <c r="F259" s="21"/>
      <c r="G259" s="56">
        <v>24.0</v>
      </c>
      <c r="H259" s="35">
        <v>42.0</v>
      </c>
      <c r="I259" s="1" t="s">
        <v>385</v>
      </c>
      <c r="J259" s="32">
        <v>25.0</v>
      </c>
      <c r="K259" s="33"/>
      <c r="L259" s="57"/>
      <c r="M259" s="49"/>
      <c r="N259" s="21"/>
      <c r="O259" s="56"/>
      <c r="P259" s="35"/>
      <c r="Q259" s="1" t="s">
        <v>385</v>
      </c>
      <c r="R259" s="32">
        <v>20.0</v>
      </c>
      <c r="S259" s="33">
        <v>24.0</v>
      </c>
      <c r="T259" s="57"/>
      <c r="U259" s="43">
        <v>24.0</v>
      </c>
      <c r="V259" s="21"/>
      <c r="W259" s="56"/>
      <c r="X259" s="35">
        <v>24.0</v>
      </c>
      <c r="Y259" s="1" t="s">
        <v>385</v>
      </c>
      <c r="Z259" s="62">
        <v>3.0</v>
      </c>
      <c r="AA259" s="63"/>
      <c r="AB259" s="8"/>
      <c r="AC259" s="8"/>
      <c r="AD259" s="4"/>
      <c r="AE259" s="42"/>
      <c r="AF259" s="1"/>
      <c r="AG259" s="33"/>
      <c r="AH259" s="67"/>
      <c r="AI259" s="67"/>
      <c r="AJ259" s="21"/>
      <c r="AK259" s="56"/>
      <c r="AL259" s="41"/>
      <c r="AM259" s="33"/>
      <c r="AN259" s="67"/>
      <c r="AO259" s="67"/>
      <c r="AP259" s="21"/>
      <c r="AQ259" s="56"/>
      <c r="AR259" s="41"/>
      <c r="AS259" s="41">
        <v>0.0</v>
      </c>
      <c r="AT259" s="54"/>
      <c r="AU259" s="44">
        <f t="shared" si="1"/>
        <v>0</v>
      </c>
      <c r="AV259" s="44">
        <f t="shared" si="2"/>
        <v>0</v>
      </c>
      <c r="AW259" s="19">
        <f t="shared" si="3"/>
        <v>0</v>
      </c>
      <c r="AX259" s="41"/>
      <c r="AY259" s="54"/>
      <c r="AZ259" s="44">
        <f t="shared" si="4"/>
        <v>0</v>
      </c>
      <c r="BA259" s="44">
        <f t="shared" si="5"/>
        <v>0</v>
      </c>
      <c r="BB259" s="19">
        <f t="shared" si="6"/>
        <v>0</v>
      </c>
      <c r="BC259" s="43">
        <v>42.0</v>
      </c>
      <c r="BD259" s="47">
        <f t="shared" si="7"/>
        <v>42</v>
      </c>
      <c r="BE259" s="1">
        <f t="shared" si="8"/>
        <v>0</v>
      </c>
      <c r="BF259" s="1" t="s">
        <v>385</v>
      </c>
      <c r="BG259" s="17">
        <f>24+24+24</f>
        <v>72</v>
      </c>
      <c r="BH259">
        <f t="shared" si="9"/>
        <v>54</v>
      </c>
      <c r="BI259" s="48"/>
      <c r="BJ259" s="49">
        <f t="shared" si="10"/>
        <v>24</v>
      </c>
      <c r="BK259" s="51">
        <f t="shared" si="11"/>
        <v>48</v>
      </c>
      <c r="BL259" s="53">
        <f t="shared" si="12"/>
        <v>48</v>
      </c>
      <c r="BM259" s="54">
        <f t="shared" si="13"/>
        <v>60</v>
      </c>
      <c r="BN259" s="55">
        <f t="shared" si="14"/>
        <v>18</v>
      </c>
      <c r="BO259" s="17">
        <f t="shared" si="15"/>
        <v>48</v>
      </c>
      <c r="BP259" s="1" t="s">
        <v>386</v>
      </c>
      <c r="BQ259" s="1"/>
      <c r="BR259" s="1"/>
    </row>
    <row r="260">
      <c r="A260" s="1" t="s">
        <v>387</v>
      </c>
      <c r="B260" s="32"/>
      <c r="C260" s="33">
        <v>8.0</v>
      </c>
      <c r="D260" s="29"/>
      <c r="E260" s="1"/>
      <c r="F260" s="21"/>
      <c r="G260" s="56"/>
      <c r="H260" s="35"/>
      <c r="I260" s="1" t="s">
        <v>387</v>
      </c>
      <c r="J260" s="32"/>
      <c r="K260" s="33">
        <v>2.0</v>
      </c>
      <c r="L260" s="57"/>
      <c r="M260" s="49"/>
      <c r="N260" s="21"/>
      <c r="O260" s="56"/>
      <c r="P260" s="35"/>
      <c r="Q260" s="1" t="s">
        <v>387</v>
      </c>
      <c r="R260" s="32"/>
      <c r="S260" s="33">
        <v>4.0</v>
      </c>
      <c r="T260" s="57"/>
      <c r="U260" s="49"/>
      <c r="V260" s="21"/>
      <c r="W260" s="56"/>
      <c r="X260" s="35"/>
      <c r="Y260" s="1" t="s">
        <v>387</v>
      </c>
      <c r="Z260" s="59"/>
      <c r="AA260" s="66"/>
      <c r="AB260" s="8"/>
      <c r="AC260" s="8"/>
      <c r="AD260" s="4"/>
      <c r="AE260" s="39"/>
      <c r="AF260" s="1"/>
      <c r="AG260" s="33"/>
      <c r="AH260" s="67"/>
      <c r="AI260" s="67"/>
      <c r="AJ260" s="21"/>
      <c r="AK260" s="56"/>
      <c r="AL260" s="41"/>
      <c r="AM260" s="33"/>
      <c r="AN260" s="67"/>
      <c r="AO260" s="67"/>
      <c r="AP260" s="21"/>
      <c r="AQ260" s="56"/>
      <c r="AR260" s="41"/>
      <c r="AS260" s="41">
        <v>0.0</v>
      </c>
      <c r="AT260" s="54"/>
      <c r="AU260" s="44">
        <f t="shared" si="1"/>
        <v>0</v>
      </c>
      <c r="AV260" s="44">
        <f t="shared" si="2"/>
        <v>0</v>
      </c>
      <c r="AW260" s="19">
        <f t="shared" si="3"/>
        <v>0</v>
      </c>
      <c r="AX260" s="41"/>
      <c r="AY260" s="54"/>
      <c r="AZ260" s="44">
        <f t="shared" si="4"/>
        <v>0</v>
      </c>
      <c r="BA260" s="44">
        <f t="shared" si="5"/>
        <v>0</v>
      </c>
      <c r="BB260" s="19">
        <f t="shared" si="6"/>
        <v>0</v>
      </c>
      <c r="BC260" s="43"/>
      <c r="BD260" s="47">
        <f t="shared" si="7"/>
        <v>0</v>
      </c>
      <c r="BE260" s="1">
        <f t="shared" si="8"/>
        <v>0</v>
      </c>
      <c r="BF260" s="1" t="s">
        <v>387</v>
      </c>
      <c r="BG260" s="17"/>
      <c r="BH260">
        <f t="shared" si="9"/>
        <v>-14</v>
      </c>
      <c r="BI260" s="48"/>
      <c r="BJ260" s="49">
        <f t="shared" si="10"/>
        <v>0</v>
      </c>
      <c r="BK260" s="51">
        <f t="shared" si="11"/>
        <v>0</v>
      </c>
      <c r="BL260" s="53">
        <f t="shared" si="12"/>
        <v>0</v>
      </c>
      <c r="BM260" s="54">
        <f t="shared" si="13"/>
        <v>14</v>
      </c>
      <c r="BN260" s="55">
        <f t="shared" si="14"/>
        <v>14</v>
      </c>
      <c r="BO260" s="17">
        <f t="shared" si="15"/>
        <v>0</v>
      </c>
      <c r="BQ260" s="1"/>
    </row>
    <row r="261">
      <c r="A261" s="1" t="s">
        <v>388</v>
      </c>
      <c r="B261" s="32"/>
      <c r="C261" s="33"/>
      <c r="D261" s="29"/>
      <c r="E261" s="1"/>
      <c r="F261" s="21"/>
      <c r="G261" s="56"/>
      <c r="H261" s="35"/>
      <c r="I261" s="1" t="s">
        <v>388</v>
      </c>
      <c r="J261" s="32">
        <v>34.0</v>
      </c>
      <c r="K261" s="33"/>
      <c r="L261" s="57"/>
      <c r="M261" s="49"/>
      <c r="N261" s="21"/>
      <c r="O261" s="56"/>
      <c r="P261" s="35"/>
      <c r="Q261" s="1" t="s">
        <v>388</v>
      </c>
      <c r="R261" s="32"/>
      <c r="S261" s="33">
        <v>16.0</v>
      </c>
      <c r="T261" s="57"/>
      <c r="U261" s="43"/>
      <c r="V261" s="21"/>
      <c r="W261" s="56"/>
      <c r="X261" s="35"/>
      <c r="Y261" s="1" t="s">
        <v>388</v>
      </c>
      <c r="Z261" s="59"/>
      <c r="AA261" s="66"/>
      <c r="AB261" s="8"/>
      <c r="AC261" s="8"/>
      <c r="AD261" s="4"/>
      <c r="AE261" s="39"/>
      <c r="AF261" s="1"/>
      <c r="AG261" s="33"/>
      <c r="AH261" s="60"/>
      <c r="AI261" s="60"/>
      <c r="AJ261" s="21"/>
      <c r="AK261" s="56"/>
      <c r="AL261" s="41"/>
      <c r="AM261" s="33"/>
      <c r="AN261" s="60"/>
      <c r="AO261" s="60"/>
      <c r="AP261" s="21"/>
      <c r="AQ261" s="56"/>
      <c r="AR261" s="41"/>
      <c r="AS261" s="41">
        <v>0.0</v>
      </c>
      <c r="AT261" s="17"/>
      <c r="AU261" s="44">
        <f t="shared" si="1"/>
        <v>0</v>
      </c>
      <c r="AV261" s="44">
        <f t="shared" si="2"/>
        <v>0</v>
      </c>
      <c r="AW261" s="19">
        <f t="shared" si="3"/>
        <v>0</v>
      </c>
      <c r="AX261" s="41"/>
      <c r="AY261" s="17"/>
      <c r="AZ261" s="44">
        <f t="shared" si="4"/>
        <v>0</v>
      </c>
      <c r="BA261" s="44">
        <f t="shared" si="5"/>
        <v>0</v>
      </c>
      <c r="BB261" s="19">
        <f t="shared" si="6"/>
        <v>0</v>
      </c>
      <c r="BC261" s="43"/>
      <c r="BD261" s="47">
        <f t="shared" si="7"/>
        <v>0</v>
      </c>
      <c r="BE261" s="1">
        <f t="shared" si="8"/>
        <v>0</v>
      </c>
      <c r="BF261" s="1" t="s">
        <v>388</v>
      </c>
      <c r="BG261" s="54"/>
      <c r="BH261">
        <f t="shared" si="9"/>
        <v>-16</v>
      </c>
      <c r="BI261" s="48"/>
      <c r="BJ261" s="49">
        <f t="shared" si="10"/>
        <v>0</v>
      </c>
      <c r="BK261" s="51">
        <f t="shared" si="11"/>
        <v>0</v>
      </c>
      <c r="BL261" s="53">
        <f t="shared" si="12"/>
        <v>0</v>
      </c>
      <c r="BM261" s="54">
        <f t="shared" si="13"/>
        <v>16</v>
      </c>
      <c r="BN261" s="55">
        <f t="shared" si="14"/>
        <v>16</v>
      </c>
      <c r="BO261" s="17">
        <f t="shared" si="15"/>
        <v>0</v>
      </c>
    </row>
    <row r="262">
      <c r="A262" s="1" t="s">
        <v>389</v>
      </c>
      <c r="B262" s="32">
        <v>87.0</v>
      </c>
      <c r="C262" s="33"/>
      <c r="D262" s="29"/>
      <c r="E262" s="1"/>
      <c r="F262" s="21"/>
      <c r="G262" s="56"/>
      <c r="H262" s="35"/>
      <c r="I262" s="1" t="s">
        <v>389</v>
      </c>
      <c r="J262" s="32"/>
      <c r="K262" s="33"/>
      <c r="L262" s="57"/>
      <c r="M262" s="43"/>
      <c r="N262" s="21"/>
      <c r="O262" s="56"/>
      <c r="P262" s="35"/>
      <c r="Q262" s="1" t="s">
        <v>389</v>
      </c>
      <c r="R262" s="32">
        <v>16.0</v>
      </c>
      <c r="S262" s="33">
        <v>24.0</v>
      </c>
      <c r="T262" s="29"/>
      <c r="U262" s="43">
        <v>24.0</v>
      </c>
      <c r="V262" s="21"/>
      <c r="W262" s="56"/>
      <c r="X262" s="35">
        <v>24.0</v>
      </c>
      <c r="Y262" s="1" t="s">
        <v>389</v>
      </c>
      <c r="Z262" s="59"/>
      <c r="AA262" s="37"/>
      <c r="AB262" s="8"/>
      <c r="AC262" s="8"/>
      <c r="AD262" s="4"/>
      <c r="AE262" s="39"/>
      <c r="AF262" s="1"/>
      <c r="AG262" s="33"/>
      <c r="AH262" s="67"/>
      <c r="AI262" s="67"/>
      <c r="AJ262" s="21"/>
      <c r="AK262" s="56"/>
      <c r="AL262" s="41"/>
      <c r="AM262" s="33"/>
      <c r="AN262" s="67"/>
      <c r="AO262" s="67"/>
      <c r="AP262" s="21"/>
      <c r="AQ262" s="56"/>
      <c r="AR262" s="41"/>
      <c r="AS262" s="41">
        <v>0.0</v>
      </c>
      <c r="AT262" s="54"/>
      <c r="AU262" s="44">
        <f t="shared" si="1"/>
        <v>0</v>
      </c>
      <c r="AV262" s="44">
        <f t="shared" si="2"/>
        <v>0</v>
      </c>
      <c r="AW262" s="19">
        <f t="shared" si="3"/>
        <v>0</v>
      </c>
      <c r="AX262" s="41"/>
      <c r="AY262" s="54"/>
      <c r="AZ262" s="44">
        <f t="shared" si="4"/>
        <v>0</v>
      </c>
      <c r="BA262" s="44">
        <f t="shared" si="5"/>
        <v>0</v>
      </c>
      <c r="BB262" s="19">
        <f t="shared" si="6"/>
        <v>0</v>
      </c>
      <c r="BC262" s="43">
        <v>72.0</v>
      </c>
      <c r="BD262" s="47">
        <f t="shared" si="7"/>
        <v>24</v>
      </c>
      <c r="BE262" s="1">
        <f t="shared" si="8"/>
        <v>48</v>
      </c>
      <c r="BF262" s="1" t="s">
        <v>389</v>
      </c>
      <c r="BG262" s="17">
        <f>24+24+24</f>
        <v>72</v>
      </c>
      <c r="BH262">
        <f t="shared" si="9"/>
        <v>72</v>
      </c>
      <c r="BI262" s="68"/>
      <c r="BJ262" s="49">
        <f t="shared" si="10"/>
        <v>0</v>
      </c>
      <c r="BK262" s="51">
        <f t="shared" si="11"/>
        <v>72</v>
      </c>
      <c r="BL262" s="53">
        <f t="shared" si="12"/>
        <v>120</v>
      </c>
      <c r="BM262" s="54">
        <f t="shared" si="13"/>
        <v>24</v>
      </c>
      <c r="BN262" s="55">
        <f t="shared" si="14"/>
        <v>0</v>
      </c>
      <c r="BO262" s="17">
        <f t="shared" si="15"/>
        <v>120</v>
      </c>
      <c r="BP262" s="1" t="s">
        <v>390</v>
      </c>
      <c r="BQ262" s="1"/>
      <c r="BS262" s="1"/>
    </row>
    <row r="263">
      <c r="A263" s="1" t="s">
        <v>391</v>
      </c>
      <c r="B263" s="32">
        <v>10.0</v>
      </c>
      <c r="C263" s="33"/>
      <c r="D263" s="29"/>
      <c r="E263" s="1"/>
      <c r="F263" s="21"/>
      <c r="G263" s="56"/>
      <c r="H263" s="35"/>
      <c r="I263" s="1" t="s">
        <v>391</v>
      </c>
      <c r="J263" s="32">
        <v>4.0</v>
      </c>
      <c r="K263" s="33"/>
      <c r="L263" s="57"/>
      <c r="M263" s="49"/>
      <c r="N263" s="21"/>
      <c r="O263" s="56"/>
      <c r="P263" s="35"/>
      <c r="Q263" s="1" t="s">
        <v>391</v>
      </c>
      <c r="R263" s="32">
        <v>6.0</v>
      </c>
      <c r="S263" s="33"/>
      <c r="T263" s="29"/>
      <c r="U263" s="43"/>
      <c r="V263" s="21"/>
      <c r="W263" s="56"/>
      <c r="X263" s="35"/>
      <c r="Y263" s="1" t="s">
        <v>391</v>
      </c>
      <c r="Z263" s="69"/>
      <c r="AA263" s="66"/>
      <c r="AB263" s="8"/>
      <c r="AC263" s="8"/>
      <c r="AD263" s="4"/>
      <c r="AE263" s="39"/>
      <c r="AF263" s="1"/>
      <c r="AG263" s="33"/>
      <c r="AH263" s="67"/>
      <c r="AI263" s="67"/>
      <c r="AJ263" s="21"/>
      <c r="AK263" s="56"/>
      <c r="AL263" s="41"/>
      <c r="AM263" s="33"/>
      <c r="AN263" s="67"/>
      <c r="AO263" s="67"/>
      <c r="AP263" s="21"/>
      <c r="AQ263" s="56"/>
      <c r="AR263" s="41"/>
      <c r="AS263" s="41">
        <v>0.0</v>
      </c>
      <c r="AT263" s="54"/>
      <c r="AU263" s="44">
        <f t="shared" si="1"/>
        <v>0</v>
      </c>
      <c r="AV263" s="44">
        <f t="shared" si="2"/>
        <v>0</v>
      </c>
      <c r="AW263" s="19">
        <f t="shared" si="3"/>
        <v>0</v>
      </c>
      <c r="AX263" s="41"/>
      <c r="AY263" s="54"/>
      <c r="AZ263" s="44">
        <f t="shared" si="4"/>
        <v>0</v>
      </c>
      <c r="BA263" s="44">
        <f t="shared" si="5"/>
        <v>0</v>
      </c>
      <c r="BB263" s="19">
        <f t="shared" si="6"/>
        <v>0</v>
      </c>
      <c r="BC263" s="43"/>
      <c r="BD263" s="47">
        <f t="shared" si="7"/>
        <v>0</v>
      </c>
      <c r="BE263" s="1">
        <f t="shared" si="8"/>
        <v>0</v>
      </c>
      <c r="BF263" s="1" t="s">
        <v>391</v>
      </c>
      <c r="BG263" s="17">
        <v>16.0</v>
      </c>
      <c r="BH263">
        <f t="shared" si="9"/>
        <v>16</v>
      </c>
      <c r="BI263" s="48"/>
      <c r="BJ263" s="49">
        <f t="shared" si="10"/>
        <v>0</v>
      </c>
      <c r="BK263" s="51">
        <f t="shared" si="11"/>
        <v>16</v>
      </c>
      <c r="BL263" s="53">
        <f t="shared" si="12"/>
        <v>16</v>
      </c>
      <c r="BM263" s="54">
        <f t="shared" si="13"/>
        <v>0</v>
      </c>
      <c r="BN263" s="55">
        <f t="shared" si="14"/>
        <v>0</v>
      </c>
      <c r="BO263" s="17">
        <f t="shared" si="15"/>
        <v>16</v>
      </c>
      <c r="BP263" s="1" t="s">
        <v>392</v>
      </c>
    </row>
    <row r="264">
      <c r="A264" s="1" t="s">
        <v>393</v>
      </c>
      <c r="B264" s="32">
        <v>1.0</v>
      </c>
      <c r="C264" s="33"/>
      <c r="D264" s="29"/>
      <c r="E264" s="1"/>
      <c r="F264" s="21"/>
      <c r="G264" s="56"/>
      <c r="H264" s="35"/>
      <c r="I264" s="1" t="s">
        <v>393</v>
      </c>
      <c r="J264" s="32">
        <v>1.0</v>
      </c>
      <c r="K264" s="33"/>
      <c r="L264" s="57"/>
      <c r="M264" s="49"/>
      <c r="N264" s="21"/>
      <c r="O264" s="56"/>
      <c r="P264" s="35"/>
      <c r="Q264" s="1" t="s">
        <v>393</v>
      </c>
      <c r="R264" s="32">
        <v>3.0</v>
      </c>
      <c r="S264" s="33"/>
      <c r="T264" s="57"/>
      <c r="U264" s="43"/>
      <c r="V264" s="21"/>
      <c r="W264" s="56"/>
      <c r="X264" s="35"/>
      <c r="Y264" s="1" t="s">
        <v>393</v>
      </c>
      <c r="Z264" s="59"/>
      <c r="AA264" s="37"/>
      <c r="AB264" s="8"/>
      <c r="AC264" s="8"/>
      <c r="AD264" s="4"/>
      <c r="AE264" s="39"/>
      <c r="AF264" s="1"/>
      <c r="AG264" s="33"/>
      <c r="AH264" s="67"/>
      <c r="AI264" s="67"/>
      <c r="AJ264" s="21"/>
      <c r="AK264" s="56"/>
      <c r="AL264" s="41"/>
      <c r="AM264" s="33"/>
      <c r="AN264" s="67"/>
      <c r="AO264" s="67"/>
      <c r="AP264" s="21"/>
      <c r="AQ264" s="56"/>
      <c r="AR264" s="41"/>
      <c r="AS264" s="41">
        <v>0.0</v>
      </c>
      <c r="AT264" s="54"/>
      <c r="AU264" s="44">
        <f t="shared" si="1"/>
        <v>0</v>
      </c>
      <c r="AV264" s="44">
        <f t="shared" si="2"/>
        <v>0</v>
      </c>
      <c r="AW264" s="19">
        <f t="shared" si="3"/>
        <v>0</v>
      </c>
      <c r="AX264" s="41"/>
      <c r="AY264" s="54"/>
      <c r="AZ264" s="44">
        <f t="shared" si="4"/>
        <v>0</v>
      </c>
      <c r="BA264" s="44">
        <f t="shared" si="5"/>
        <v>0</v>
      </c>
      <c r="BB264" s="19">
        <f t="shared" si="6"/>
        <v>0</v>
      </c>
      <c r="BC264" s="43"/>
      <c r="BD264" s="47">
        <f t="shared" si="7"/>
        <v>0</v>
      </c>
      <c r="BE264" s="1">
        <f t="shared" si="8"/>
        <v>0</v>
      </c>
      <c r="BF264" s="1" t="s">
        <v>393</v>
      </c>
      <c r="BG264" s="54"/>
      <c r="BH264">
        <f t="shared" si="9"/>
        <v>0</v>
      </c>
      <c r="BI264" s="48"/>
      <c r="BJ264" s="49">
        <f t="shared" si="10"/>
        <v>0</v>
      </c>
      <c r="BK264" s="51">
        <f t="shared" si="11"/>
        <v>0</v>
      </c>
      <c r="BL264" s="53">
        <f t="shared" si="12"/>
        <v>0</v>
      </c>
      <c r="BM264" s="54">
        <f t="shared" si="13"/>
        <v>0</v>
      </c>
      <c r="BN264" s="55">
        <f t="shared" si="14"/>
        <v>0</v>
      </c>
      <c r="BO264" s="17">
        <f t="shared" si="15"/>
        <v>0</v>
      </c>
    </row>
    <row r="265">
      <c r="A265" s="1" t="s">
        <v>394</v>
      </c>
      <c r="B265" s="61"/>
      <c r="C265" s="65"/>
      <c r="D265" s="29"/>
      <c r="E265" s="1"/>
      <c r="F265" s="21"/>
      <c r="G265" s="56"/>
      <c r="H265" s="35"/>
      <c r="I265" s="1" t="s">
        <v>395</v>
      </c>
      <c r="J265" s="61"/>
      <c r="K265" s="33"/>
      <c r="L265" s="57"/>
      <c r="M265" s="49"/>
      <c r="N265" s="21"/>
      <c r="O265" s="56"/>
      <c r="P265" s="35"/>
      <c r="Q265" s="1" t="s">
        <v>395</v>
      </c>
      <c r="R265" s="32"/>
      <c r="S265" s="33"/>
      <c r="T265" s="57"/>
      <c r="U265" s="43"/>
      <c r="V265" s="21"/>
      <c r="W265" s="56"/>
      <c r="X265" s="35"/>
      <c r="Y265" s="1" t="s">
        <v>395</v>
      </c>
      <c r="Z265" s="59"/>
      <c r="AA265" s="37"/>
      <c r="AB265" s="8"/>
      <c r="AC265" s="8"/>
      <c r="AD265" s="4"/>
      <c r="AE265" s="39"/>
      <c r="AF265" s="1"/>
      <c r="AG265" s="33"/>
      <c r="AH265" s="67"/>
      <c r="AI265" s="67"/>
      <c r="AJ265" s="21"/>
      <c r="AK265" s="56"/>
      <c r="AL265" s="41"/>
      <c r="AM265" s="33"/>
      <c r="AN265" s="67"/>
      <c r="AO265" s="67"/>
      <c r="AP265" s="21"/>
      <c r="AQ265" s="56"/>
      <c r="AR265" s="41"/>
      <c r="AS265" s="41">
        <v>0.0</v>
      </c>
      <c r="AT265" s="54"/>
      <c r="AU265" s="44">
        <f t="shared" si="1"/>
        <v>0</v>
      </c>
      <c r="AV265" s="44">
        <f t="shared" si="2"/>
        <v>0</v>
      </c>
      <c r="AW265" s="19">
        <f t="shared" si="3"/>
        <v>0</v>
      </c>
      <c r="AX265" s="41"/>
      <c r="AY265" s="54"/>
      <c r="AZ265" s="44">
        <f t="shared" si="4"/>
        <v>0</v>
      </c>
      <c r="BA265" s="44">
        <f t="shared" si="5"/>
        <v>0</v>
      </c>
      <c r="BB265" s="19">
        <f t="shared" si="6"/>
        <v>0</v>
      </c>
      <c r="BC265" s="43"/>
      <c r="BD265" s="47">
        <f t="shared" si="7"/>
        <v>0</v>
      </c>
      <c r="BE265" s="1">
        <f t="shared" si="8"/>
        <v>0</v>
      </c>
      <c r="BF265" s="1" t="s">
        <v>395</v>
      </c>
      <c r="BG265" s="54"/>
      <c r="BH265">
        <f t="shared" si="9"/>
        <v>0</v>
      </c>
      <c r="BI265" s="48"/>
      <c r="BJ265" s="49">
        <f t="shared" si="10"/>
        <v>0</v>
      </c>
      <c r="BK265" s="51">
        <f t="shared" si="11"/>
        <v>0</v>
      </c>
      <c r="BL265" s="53">
        <f t="shared" si="12"/>
        <v>0</v>
      </c>
      <c r="BM265" s="54">
        <f t="shared" si="13"/>
        <v>0</v>
      </c>
      <c r="BN265" s="55">
        <f t="shared" si="14"/>
        <v>0</v>
      </c>
      <c r="BO265" s="17">
        <f t="shared" si="15"/>
        <v>0</v>
      </c>
    </row>
    <row r="266">
      <c r="A266" s="1" t="s">
        <v>396</v>
      </c>
      <c r="B266" s="32">
        <v>10.0</v>
      </c>
      <c r="C266" s="33"/>
      <c r="D266" s="29"/>
      <c r="E266" s="1"/>
      <c r="F266" s="21"/>
      <c r="G266" s="56"/>
      <c r="H266" s="35"/>
      <c r="I266" s="1" t="s">
        <v>396</v>
      </c>
      <c r="J266" s="32">
        <v>13.0</v>
      </c>
      <c r="K266" s="33"/>
      <c r="L266" s="57"/>
      <c r="M266" s="49"/>
      <c r="N266" s="21"/>
      <c r="O266" s="56"/>
      <c r="P266" s="35"/>
      <c r="Q266" s="1" t="s">
        <v>396</v>
      </c>
      <c r="R266" s="32">
        <v>24.0</v>
      </c>
      <c r="S266" s="33"/>
      <c r="T266" s="57"/>
      <c r="U266" s="43"/>
      <c r="V266" s="21"/>
      <c r="W266" s="56"/>
      <c r="X266" s="35"/>
      <c r="Y266" s="1" t="s">
        <v>396</v>
      </c>
      <c r="Z266" s="58">
        <v>24.0</v>
      </c>
      <c r="AA266" s="38"/>
      <c r="AB266" s="4"/>
      <c r="AC266" s="4"/>
      <c r="AD266" s="40"/>
      <c r="AE266" s="39"/>
      <c r="AF266" s="1"/>
      <c r="AG266" s="33"/>
      <c r="AH266" s="60"/>
      <c r="AI266" s="60"/>
      <c r="AJ266" s="21"/>
      <c r="AK266" s="56"/>
      <c r="AL266" s="41"/>
      <c r="AM266" s="33"/>
      <c r="AN266" s="60"/>
      <c r="AO266" s="60"/>
      <c r="AP266" s="21"/>
      <c r="AQ266" s="56"/>
      <c r="AR266" s="41"/>
      <c r="AS266" s="41">
        <v>0.0</v>
      </c>
      <c r="AT266" s="17"/>
      <c r="AU266" s="44">
        <f t="shared" si="1"/>
        <v>0</v>
      </c>
      <c r="AV266" s="44">
        <f t="shared" si="2"/>
        <v>0</v>
      </c>
      <c r="AW266" s="19">
        <f t="shared" si="3"/>
        <v>0</v>
      </c>
      <c r="AX266" s="41"/>
      <c r="AY266" s="17"/>
      <c r="AZ266" s="44">
        <f t="shared" si="4"/>
        <v>0</v>
      </c>
      <c r="BA266" s="44">
        <f t="shared" si="5"/>
        <v>0</v>
      </c>
      <c r="BB266" s="19">
        <f t="shared" si="6"/>
        <v>0</v>
      </c>
      <c r="BC266" s="43"/>
      <c r="BD266" s="47">
        <f t="shared" si="7"/>
        <v>0</v>
      </c>
      <c r="BE266" s="1">
        <f t="shared" si="8"/>
        <v>0</v>
      </c>
      <c r="BF266" s="1" t="s">
        <v>396</v>
      </c>
      <c r="BG266" s="17">
        <v>48.0</v>
      </c>
      <c r="BH266">
        <f t="shared" si="9"/>
        <v>48</v>
      </c>
      <c r="BI266" s="48"/>
      <c r="BJ266" s="49">
        <f t="shared" si="10"/>
        <v>0</v>
      </c>
      <c r="BK266" s="51">
        <f t="shared" si="11"/>
        <v>48</v>
      </c>
      <c r="BL266" s="53">
        <f t="shared" si="12"/>
        <v>48</v>
      </c>
      <c r="BM266" s="54">
        <f t="shared" si="13"/>
        <v>0</v>
      </c>
      <c r="BN266" s="55">
        <f t="shared" si="14"/>
        <v>0</v>
      </c>
      <c r="BO266" s="17">
        <f t="shared" si="15"/>
        <v>48</v>
      </c>
    </row>
    <row r="267">
      <c r="A267" s="1" t="s">
        <v>397</v>
      </c>
      <c r="B267" s="32">
        <v>9.0</v>
      </c>
      <c r="C267" s="33"/>
      <c r="D267" s="29"/>
      <c r="E267" s="1"/>
      <c r="F267" s="21"/>
      <c r="G267" s="56"/>
      <c r="H267" s="35"/>
      <c r="I267" s="1" t="s">
        <v>397</v>
      </c>
      <c r="J267" s="32">
        <v>7.0</v>
      </c>
      <c r="K267" s="33"/>
      <c r="L267" s="57"/>
      <c r="M267" s="49"/>
      <c r="N267" s="21"/>
      <c r="O267" s="56"/>
      <c r="P267" s="35"/>
      <c r="Q267" s="1" t="s">
        <v>397</v>
      </c>
      <c r="R267" s="32">
        <v>6.0</v>
      </c>
      <c r="S267" s="33">
        <v>15.0</v>
      </c>
      <c r="T267" s="57"/>
      <c r="U267" s="43"/>
      <c r="V267" s="21"/>
      <c r="W267" s="56">
        <v>15.0</v>
      </c>
      <c r="X267" s="35">
        <v>15.0</v>
      </c>
      <c r="Y267" s="1" t="s">
        <v>397</v>
      </c>
      <c r="Z267" s="58">
        <v>12.0</v>
      </c>
      <c r="AA267" s="37"/>
      <c r="AB267" s="8"/>
      <c r="AC267" s="4"/>
      <c r="AD267" s="4"/>
      <c r="AE267" s="39"/>
      <c r="AF267" s="1"/>
      <c r="AG267" s="33"/>
      <c r="AH267" s="60"/>
      <c r="AI267" s="60"/>
      <c r="AJ267" s="21"/>
      <c r="AK267" s="56"/>
      <c r="AL267" s="41"/>
      <c r="AM267" s="33"/>
      <c r="AN267" s="60"/>
      <c r="AO267" s="60"/>
      <c r="AP267" s="21"/>
      <c r="AQ267" s="56"/>
      <c r="AR267" s="41"/>
      <c r="AS267" s="41">
        <v>0.0</v>
      </c>
      <c r="AT267" s="17"/>
      <c r="AU267" s="44">
        <f t="shared" si="1"/>
        <v>0</v>
      </c>
      <c r="AV267" s="44">
        <f t="shared" si="2"/>
        <v>0</v>
      </c>
      <c r="AW267" s="19">
        <f t="shared" si="3"/>
        <v>0</v>
      </c>
      <c r="AX267" s="41"/>
      <c r="AY267" s="17"/>
      <c r="AZ267" s="44">
        <f t="shared" si="4"/>
        <v>0</v>
      </c>
      <c r="BA267" s="44">
        <f t="shared" si="5"/>
        <v>0</v>
      </c>
      <c r="BB267" s="19">
        <f t="shared" si="6"/>
        <v>0</v>
      </c>
      <c r="BC267" s="43"/>
      <c r="BD267" s="47">
        <f t="shared" si="7"/>
        <v>0</v>
      </c>
      <c r="BE267" s="1">
        <f t="shared" si="8"/>
        <v>0</v>
      </c>
      <c r="BF267" s="1" t="s">
        <v>397</v>
      </c>
      <c r="BG267" s="17">
        <v>30.0</v>
      </c>
      <c r="BH267">
        <f t="shared" si="9"/>
        <v>15</v>
      </c>
      <c r="BI267" s="48"/>
      <c r="BJ267" s="49">
        <f t="shared" si="10"/>
        <v>15</v>
      </c>
      <c r="BK267" s="51">
        <f t="shared" si="11"/>
        <v>15</v>
      </c>
      <c r="BL267" s="53">
        <f t="shared" si="12"/>
        <v>15</v>
      </c>
      <c r="BM267" s="54">
        <f t="shared" si="13"/>
        <v>15</v>
      </c>
      <c r="BN267" s="55">
        <f t="shared" si="14"/>
        <v>15</v>
      </c>
      <c r="BO267" s="17">
        <f t="shared" si="15"/>
        <v>15</v>
      </c>
      <c r="BQ267" s="1"/>
    </row>
    <row r="268">
      <c r="A268" s="1" t="s">
        <v>398</v>
      </c>
      <c r="B268" s="32">
        <v>8.0</v>
      </c>
      <c r="C268" s="33"/>
      <c r="D268" s="29"/>
      <c r="E268" s="1"/>
      <c r="F268" s="21"/>
      <c r="G268" s="56"/>
      <c r="H268" s="35"/>
      <c r="I268" s="1" t="s">
        <v>398</v>
      </c>
      <c r="J268" s="32"/>
      <c r="K268" s="33"/>
      <c r="L268" s="57"/>
      <c r="M268" s="49"/>
      <c r="N268" s="21"/>
      <c r="O268" s="56"/>
      <c r="P268" s="35"/>
      <c r="Q268" s="1" t="s">
        <v>398</v>
      </c>
      <c r="R268" s="32">
        <v>2.0</v>
      </c>
      <c r="S268" s="33"/>
      <c r="T268" s="57"/>
      <c r="U268" s="49"/>
      <c r="V268" s="21"/>
      <c r="W268" s="56"/>
      <c r="X268" s="35"/>
      <c r="Y268" s="1" t="s">
        <v>398</v>
      </c>
      <c r="Z268" s="59"/>
      <c r="AA268" s="37"/>
      <c r="AB268" s="8"/>
      <c r="AC268" s="8"/>
      <c r="AD268" s="4"/>
      <c r="AE268" s="39"/>
      <c r="AF268" s="1"/>
      <c r="AG268" s="33"/>
      <c r="AH268" s="67"/>
      <c r="AI268" s="67"/>
      <c r="AJ268" s="21"/>
      <c r="AK268" s="56"/>
      <c r="AL268" s="41"/>
      <c r="AM268" s="33"/>
      <c r="AN268" s="67"/>
      <c r="AO268" s="67"/>
      <c r="AP268" s="21"/>
      <c r="AQ268" s="56"/>
      <c r="AR268" s="41"/>
      <c r="AS268" s="41">
        <v>0.0</v>
      </c>
      <c r="AT268" s="54"/>
      <c r="AU268" s="44">
        <f t="shared" si="1"/>
        <v>0</v>
      </c>
      <c r="AV268" s="44">
        <f t="shared" si="2"/>
        <v>0</v>
      </c>
      <c r="AW268" s="19">
        <f t="shared" si="3"/>
        <v>0</v>
      </c>
      <c r="AX268" s="41"/>
      <c r="AY268" s="54"/>
      <c r="AZ268" s="44">
        <f t="shared" si="4"/>
        <v>0</v>
      </c>
      <c r="BA268" s="44">
        <f t="shared" si="5"/>
        <v>0</v>
      </c>
      <c r="BB268" s="19">
        <f t="shared" si="6"/>
        <v>0</v>
      </c>
      <c r="BC268" s="43">
        <v>94.0</v>
      </c>
      <c r="BD268" s="47">
        <f t="shared" si="7"/>
        <v>0</v>
      </c>
      <c r="BE268" s="1">
        <f t="shared" si="8"/>
        <v>94</v>
      </c>
      <c r="BF268" s="1" t="s">
        <v>398</v>
      </c>
      <c r="BG268" s="17"/>
      <c r="BH268">
        <f t="shared" si="9"/>
        <v>0</v>
      </c>
      <c r="BI268" s="48"/>
      <c r="BJ268" s="49">
        <f t="shared" si="10"/>
        <v>0</v>
      </c>
      <c r="BK268" s="51">
        <f t="shared" si="11"/>
        <v>0</v>
      </c>
      <c r="BL268" s="53">
        <f t="shared" si="12"/>
        <v>94</v>
      </c>
      <c r="BM268" s="54">
        <f t="shared" si="13"/>
        <v>0</v>
      </c>
      <c r="BN268" s="55">
        <f t="shared" si="14"/>
        <v>0</v>
      </c>
      <c r="BO268" s="17">
        <f t="shared" si="15"/>
        <v>94</v>
      </c>
    </row>
    <row r="269">
      <c r="A269" s="1" t="s">
        <v>399</v>
      </c>
      <c r="B269" s="32"/>
      <c r="C269" s="33"/>
      <c r="D269" s="29"/>
      <c r="E269" s="1"/>
      <c r="F269" s="21"/>
      <c r="G269" s="56"/>
      <c r="H269" s="35"/>
      <c r="I269" s="1" t="s">
        <v>399</v>
      </c>
      <c r="J269" s="32"/>
      <c r="K269" s="33"/>
      <c r="L269" s="57"/>
      <c r="M269" s="49"/>
      <c r="N269" s="21"/>
      <c r="O269" s="56"/>
      <c r="P269" s="35"/>
      <c r="Q269" s="1" t="s">
        <v>399</v>
      </c>
      <c r="R269" s="32"/>
      <c r="S269" s="33"/>
      <c r="T269" s="57"/>
      <c r="U269" s="49"/>
      <c r="V269" s="21"/>
      <c r="W269" s="56"/>
      <c r="X269" s="35"/>
      <c r="Y269" s="1" t="s">
        <v>399</v>
      </c>
      <c r="Z269" s="59"/>
      <c r="AA269" s="37"/>
      <c r="AB269" s="8"/>
      <c r="AC269" s="8"/>
      <c r="AD269" s="4"/>
      <c r="AE269" s="39"/>
      <c r="AF269" s="1"/>
      <c r="AG269" s="33"/>
      <c r="AH269" s="67"/>
      <c r="AI269" s="67"/>
      <c r="AJ269" s="21"/>
      <c r="AK269" s="56"/>
      <c r="AL269" s="41"/>
      <c r="AM269" s="33"/>
      <c r="AN269" s="67"/>
      <c r="AO269" s="67"/>
      <c r="AP269" s="21"/>
      <c r="AQ269" s="56"/>
      <c r="AR269" s="41"/>
      <c r="AS269" s="41">
        <v>0.0</v>
      </c>
      <c r="AT269" s="54"/>
      <c r="AU269" s="44">
        <f t="shared" si="1"/>
        <v>0</v>
      </c>
      <c r="AV269" s="44">
        <f t="shared" si="2"/>
        <v>0</v>
      </c>
      <c r="AW269" s="19">
        <f t="shared" si="3"/>
        <v>0</v>
      </c>
      <c r="AX269" s="41"/>
      <c r="AY269" s="54"/>
      <c r="AZ269" s="44">
        <f t="shared" si="4"/>
        <v>0</v>
      </c>
      <c r="BA269" s="44">
        <f t="shared" si="5"/>
        <v>0</v>
      </c>
      <c r="BB269" s="19">
        <f t="shared" si="6"/>
        <v>0</v>
      </c>
      <c r="BC269" s="43"/>
      <c r="BD269" s="47">
        <f t="shared" si="7"/>
        <v>0</v>
      </c>
      <c r="BE269" s="1">
        <f t="shared" si="8"/>
        <v>0</v>
      </c>
      <c r="BF269" s="1" t="s">
        <v>399</v>
      </c>
      <c r="BG269" s="17"/>
      <c r="BH269">
        <f t="shared" si="9"/>
        <v>0</v>
      </c>
      <c r="BI269" s="48"/>
      <c r="BJ269" s="49">
        <f t="shared" si="10"/>
        <v>0</v>
      </c>
      <c r="BK269" s="51">
        <f t="shared" si="11"/>
        <v>0</v>
      </c>
      <c r="BL269" s="53">
        <f t="shared" si="12"/>
        <v>0</v>
      </c>
      <c r="BM269" s="54">
        <f t="shared" si="13"/>
        <v>0</v>
      </c>
      <c r="BN269" s="55">
        <f t="shared" si="14"/>
        <v>0</v>
      </c>
      <c r="BO269" s="17">
        <f t="shared" si="15"/>
        <v>0</v>
      </c>
    </row>
    <row r="270">
      <c r="A270" s="1" t="s">
        <v>400</v>
      </c>
      <c r="B270" s="32">
        <v>70.0</v>
      </c>
      <c r="C270" s="33"/>
      <c r="D270" s="29"/>
      <c r="E270" s="1"/>
      <c r="F270" s="21"/>
      <c r="G270" s="56"/>
      <c r="H270" s="35"/>
      <c r="I270" s="1" t="s">
        <v>400</v>
      </c>
      <c r="J270" s="32">
        <v>18.0</v>
      </c>
      <c r="K270" s="33"/>
      <c r="L270" s="57"/>
      <c r="M270" s="43"/>
      <c r="N270" s="21"/>
      <c r="O270" s="56"/>
      <c r="P270" s="35"/>
      <c r="Q270" s="1" t="s">
        <v>400</v>
      </c>
      <c r="R270" s="32">
        <v>10.0</v>
      </c>
      <c r="S270" s="33"/>
      <c r="T270" s="57"/>
      <c r="U270" s="43"/>
      <c r="V270" s="21"/>
      <c r="W270" s="56"/>
      <c r="X270" s="35"/>
      <c r="Y270" s="1" t="s">
        <v>400</v>
      </c>
      <c r="Z270" s="58">
        <v>1.0</v>
      </c>
      <c r="AA270" s="37"/>
      <c r="AB270" s="8"/>
      <c r="AC270" s="8"/>
      <c r="AD270" s="4"/>
      <c r="AE270" s="39"/>
      <c r="AF270" s="1"/>
      <c r="AG270" s="33"/>
      <c r="AH270" s="60"/>
      <c r="AI270" s="60"/>
      <c r="AJ270" s="21"/>
      <c r="AK270" s="56"/>
      <c r="AL270" s="41"/>
      <c r="AM270" s="33"/>
      <c r="AN270" s="60"/>
      <c r="AO270" s="60"/>
      <c r="AP270" s="21"/>
      <c r="AQ270" s="56"/>
      <c r="AR270" s="41"/>
      <c r="AS270" s="41">
        <v>0.0</v>
      </c>
      <c r="AT270" s="17"/>
      <c r="AU270" s="44">
        <f t="shared" si="1"/>
        <v>0</v>
      </c>
      <c r="AV270" s="44">
        <f t="shared" si="2"/>
        <v>0</v>
      </c>
      <c r="AW270" s="19">
        <f t="shared" si="3"/>
        <v>0</v>
      </c>
      <c r="AX270" s="41"/>
      <c r="AY270" s="17"/>
      <c r="AZ270" s="44">
        <f t="shared" si="4"/>
        <v>0</v>
      </c>
      <c r="BA270" s="44">
        <f t="shared" si="5"/>
        <v>0</v>
      </c>
      <c r="BB270" s="19">
        <f t="shared" si="6"/>
        <v>0</v>
      </c>
      <c r="BC270" s="43">
        <v>70.0</v>
      </c>
      <c r="BD270" s="47">
        <f t="shared" si="7"/>
        <v>0</v>
      </c>
      <c r="BE270" s="1">
        <f t="shared" si="8"/>
        <v>70</v>
      </c>
      <c r="BF270" s="1" t="s">
        <v>400</v>
      </c>
      <c r="BG270" s="54"/>
      <c r="BH270">
        <f t="shared" si="9"/>
        <v>0</v>
      </c>
      <c r="BI270" s="48"/>
      <c r="BJ270" s="49">
        <f t="shared" si="10"/>
        <v>0</v>
      </c>
      <c r="BK270" s="51">
        <f t="shared" si="11"/>
        <v>0</v>
      </c>
      <c r="BL270" s="53">
        <f t="shared" si="12"/>
        <v>70</v>
      </c>
      <c r="BM270" s="54">
        <f t="shared" si="13"/>
        <v>0</v>
      </c>
      <c r="BN270" s="55">
        <f t="shared" si="14"/>
        <v>0</v>
      </c>
      <c r="BO270" s="17">
        <f t="shared" si="15"/>
        <v>70</v>
      </c>
    </row>
    <row r="271">
      <c r="A271" s="1" t="s">
        <v>401</v>
      </c>
      <c r="B271" s="32"/>
      <c r="C271" s="33"/>
      <c r="D271" s="29"/>
      <c r="E271" s="1"/>
      <c r="F271" s="21"/>
      <c r="G271" s="56"/>
      <c r="H271" s="35"/>
      <c r="I271" s="1" t="s">
        <v>401</v>
      </c>
      <c r="J271" s="32"/>
      <c r="K271" s="33"/>
      <c r="L271" s="57"/>
      <c r="M271" s="43"/>
      <c r="N271" s="21"/>
      <c r="O271" s="56"/>
      <c r="P271" s="35"/>
      <c r="Q271" s="1" t="s">
        <v>401</v>
      </c>
      <c r="R271" s="32"/>
      <c r="S271" s="33"/>
      <c r="T271" s="57"/>
      <c r="U271" s="49"/>
      <c r="V271" s="21"/>
      <c r="W271" s="56"/>
      <c r="X271" s="35"/>
      <c r="Y271" s="1" t="s">
        <v>401</v>
      </c>
      <c r="Z271" s="69"/>
      <c r="AA271" s="37"/>
      <c r="AB271" s="8"/>
      <c r="AC271" s="8"/>
      <c r="AD271" s="4"/>
      <c r="AE271" s="39"/>
      <c r="AF271" s="1"/>
      <c r="AG271" s="33"/>
      <c r="AH271" s="60"/>
      <c r="AI271" s="60"/>
      <c r="AJ271" s="21"/>
      <c r="AK271" s="56"/>
      <c r="AL271" s="41"/>
      <c r="AM271" s="33"/>
      <c r="AN271" s="60"/>
      <c r="AO271" s="60"/>
      <c r="AP271" s="21"/>
      <c r="AQ271" s="56"/>
      <c r="AR271" s="41"/>
      <c r="AS271" s="41">
        <v>0.0</v>
      </c>
      <c r="AT271" s="17"/>
      <c r="AU271" s="44">
        <f t="shared" si="1"/>
        <v>0</v>
      </c>
      <c r="AV271" s="44">
        <f t="shared" si="2"/>
        <v>0</v>
      </c>
      <c r="AW271" s="19">
        <f t="shared" si="3"/>
        <v>0</v>
      </c>
      <c r="AX271" s="41"/>
      <c r="AY271" s="17"/>
      <c r="AZ271" s="44">
        <f t="shared" si="4"/>
        <v>0</v>
      </c>
      <c r="BA271" s="44">
        <f t="shared" si="5"/>
        <v>0</v>
      </c>
      <c r="BB271" s="19">
        <f t="shared" si="6"/>
        <v>0</v>
      </c>
      <c r="BC271" s="43"/>
      <c r="BD271" s="47">
        <f t="shared" si="7"/>
        <v>0</v>
      </c>
      <c r="BE271" s="1">
        <f t="shared" si="8"/>
        <v>0</v>
      </c>
      <c r="BF271" s="1" t="s">
        <v>401</v>
      </c>
      <c r="BG271" s="54"/>
      <c r="BH271">
        <f t="shared" si="9"/>
        <v>0</v>
      </c>
      <c r="BI271" s="48"/>
      <c r="BJ271" s="49">
        <f t="shared" si="10"/>
        <v>0</v>
      </c>
      <c r="BK271" s="51">
        <f t="shared" si="11"/>
        <v>0</v>
      </c>
      <c r="BL271" s="53">
        <f t="shared" si="12"/>
        <v>0</v>
      </c>
      <c r="BM271" s="54">
        <f t="shared" si="13"/>
        <v>0</v>
      </c>
      <c r="BN271" s="55">
        <f t="shared" si="14"/>
        <v>0</v>
      </c>
      <c r="BO271" s="17">
        <f t="shared" si="15"/>
        <v>0</v>
      </c>
    </row>
    <row r="272">
      <c r="A272" s="1" t="s">
        <v>402</v>
      </c>
      <c r="B272" s="61"/>
      <c r="C272" s="65"/>
      <c r="D272" s="29"/>
      <c r="E272" s="1"/>
      <c r="F272" s="21"/>
      <c r="G272" s="56"/>
      <c r="H272" s="35"/>
      <c r="I272" s="1" t="s">
        <v>402</v>
      </c>
      <c r="J272" s="32"/>
      <c r="K272" s="65"/>
      <c r="L272" s="57"/>
      <c r="M272" s="49"/>
      <c r="N272" s="21"/>
      <c r="O272" s="56"/>
      <c r="P272" s="35"/>
      <c r="Q272" s="1" t="s">
        <v>402</v>
      </c>
      <c r="R272" s="32"/>
      <c r="S272" s="33"/>
      <c r="T272" s="57"/>
      <c r="U272" s="43"/>
      <c r="V272" s="21"/>
      <c r="W272" s="56"/>
      <c r="X272" s="35"/>
      <c r="Y272" s="1" t="s">
        <v>402</v>
      </c>
      <c r="Z272" s="59"/>
      <c r="AA272" s="37"/>
      <c r="AB272" s="8"/>
      <c r="AC272" s="8"/>
      <c r="AD272" s="4"/>
      <c r="AE272" s="39"/>
      <c r="AF272" s="1"/>
      <c r="AG272" s="33"/>
      <c r="AH272" s="60"/>
      <c r="AI272" s="60"/>
      <c r="AJ272" s="21"/>
      <c r="AK272" s="56"/>
      <c r="AL272" s="41"/>
      <c r="AM272" s="33"/>
      <c r="AN272" s="60"/>
      <c r="AO272" s="60"/>
      <c r="AP272" s="21"/>
      <c r="AQ272" s="56"/>
      <c r="AR272" s="41"/>
      <c r="AS272" s="41">
        <v>0.0</v>
      </c>
      <c r="AT272" s="17"/>
      <c r="AU272" s="44">
        <f t="shared" si="1"/>
        <v>0</v>
      </c>
      <c r="AV272" s="44">
        <f t="shared" si="2"/>
        <v>0</v>
      </c>
      <c r="AW272" s="19">
        <f t="shared" si="3"/>
        <v>0</v>
      </c>
      <c r="AX272" s="41"/>
      <c r="AY272" s="17"/>
      <c r="AZ272" s="44">
        <f t="shared" si="4"/>
        <v>0</v>
      </c>
      <c r="BA272" s="44">
        <f t="shared" si="5"/>
        <v>0</v>
      </c>
      <c r="BB272" s="19">
        <f t="shared" si="6"/>
        <v>0</v>
      </c>
      <c r="BC272" s="43"/>
      <c r="BD272" s="47">
        <f t="shared" si="7"/>
        <v>0</v>
      </c>
      <c r="BE272" s="1">
        <f t="shared" si="8"/>
        <v>0</v>
      </c>
      <c r="BF272" s="1" t="s">
        <v>402</v>
      </c>
      <c r="BG272" s="54"/>
      <c r="BH272">
        <f t="shared" si="9"/>
        <v>0</v>
      </c>
      <c r="BI272" s="48"/>
      <c r="BJ272" s="49">
        <f t="shared" si="10"/>
        <v>0</v>
      </c>
      <c r="BK272" s="51">
        <f t="shared" si="11"/>
        <v>0</v>
      </c>
      <c r="BL272" s="53">
        <f t="shared" si="12"/>
        <v>0</v>
      </c>
      <c r="BM272" s="54">
        <f t="shared" si="13"/>
        <v>0</v>
      </c>
      <c r="BN272" s="55">
        <f t="shared" si="14"/>
        <v>0</v>
      </c>
      <c r="BO272" s="17">
        <f t="shared" si="15"/>
        <v>0</v>
      </c>
    </row>
    <row r="273">
      <c r="A273" s="1" t="s">
        <v>403</v>
      </c>
      <c r="B273" s="32"/>
      <c r="C273" s="65"/>
      <c r="D273" s="29"/>
      <c r="E273" s="1"/>
      <c r="F273" s="21"/>
      <c r="G273" s="56"/>
      <c r="H273" s="35"/>
      <c r="I273" s="1" t="s">
        <v>403</v>
      </c>
      <c r="J273" s="32">
        <v>1.0</v>
      </c>
      <c r="K273" s="33"/>
      <c r="L273" s="57"/>
      <c r="M273" s="49"/>
      <c r="N273" s="21"/>
      <c r="O273" s="56"/>
      <c r="P273" s="35"/>
      <c r="Q273" s="1" t="s">
        <v>403</v>
      </c>
      <c r="R273" s="32">
        <v>30.0</v>
      </c>
      <c r="S273" s="33"/>
      <c r="T273" s="57"/>
      <c r="U273" s="49"/>
      <c r="V273" s="21"/>
      <c r="W273" s="56"/>
      <c r="X273" s="35"/>
      <c r="Y273" s="1" t="s">
        <v>403</v>
      </c>
      <c r="Z273" s="62">
        <v>65.0</v>
      </c>
      <c r="AA273" s="63"/>
      <c r="AB273" s="4"/>
      <c r="AC273" s="71"/>
      <c r="AD273" s="4"/>
      <c r="AE273" s="39"/>
      <c r="AF273" s="1"/>
      <c r="AG273" s="33"/>
      <c r="AH273" s="67"/>
      <c r="AI273" s="67"/>
      <c r="AJ273" s="21"/>
      <c r="AK273" s="56"/>
      <c r="AL273" s="41"/>
      <c r="AM273" s="33"/>
      <c r="AN273" s="67"/>
      <c r="AO273" s="67"/>
      <c r="AP273" s="21"/>
      <c r="AQ273" s="56"/>
      <c r="AR273" s="41"/>
      <c r="AS273" s="41">
        <v>0.0</v>
      </c>
      <c r="AT273" s="54"/>
      <c r="AU273" s="44">
        <f t="shared" si="1"/>
        <v>0</v>
      </c>
      <c r="AV273" s="44">
        <f t="shared" si="2"/>
        <v>0</v>
      </c>
      <c r="AW273" s="19">
        <f t="shared" si="3"/>
        <v>0</v>
      </c>
      <c r="AX273" s="41"/>
      <c r="AY273" s="54"/>
      <c r="AZ273" s="44">
        <f t="shared" si="4"/>
        <v>0</v>
      </c>
      <c r="BA273" s="44">
        <f t="shared" si="5"/>
        <v>0</v>
      </c>
      <c r="BB273" s="19">
        <f t="shared" si="6"/>
        <v>0</v>
      </c>
      <c r="BC273" s="43"/>
      <c r="BD273" s="47">
        <f t="shared" si="7"/>
        <v>0</v>
      </c>
      <c r="BE273" s="1">
        <f t="shared" si="8"/>
        <v>0</v>
      </c>
      <c r="BF273" s="1" t="s">
        <v>403</v>
      </c>
      <c r="BG273" s="17"/>
      <c r="BH273">
        <f t="shared" si="9"/>
        <v>0</v>
      </c>
      <c r="BI273" s="48"/>
      <c r="BJ273" s="49">
        <f t="shared" si="10"/>
        <v>0</v>
      </c>
      <c r="BK273" s="51">
        <f t="shared" si="11"/>
        <v>0</v>
      </c>
      <c r="BL273" s="53">
        <f t="shared" si="12"/>
        <v>0</v>
      </c>
      <c r="BM273" s="54">
        <f t="shared" si="13"/>
        <v>0</v>
      </c>
      <c r="BN273" s="55">
        <f t="shared" si="14"/>
        <v>0</v>
      </c>
      <c r="BO273" s="17">
        <f t="shared" si="15"/>
        <v>0</v>
      </c>
      <c r="BP273" s="1"/>
      <c r="BQ273" s="1"/>
      <c r="BR273" s="1"/>
    </row>
    <row r="274">
      <c r="A274" s="1" t="s">
        <v>404</v>
      </c>
      <c r="B274" s="32"/>
      <c r="C274" s="33">
        <v>2.0</v>
      </c>
      <c r="D274" s="29"/>
      <c r="E274" s="1"/>
      <c r="F274" s="21"/>
      <c r="G274" s="56"/>
      <c r="H274" s="70"/>
      <c r="I274" s="1" t="s">
        <v>404</v>
      </c>
      <c r="J274" s="32"/>
      <c r="K274" s="33">
        <v>1.0</v>
      </c>
      <c r="L274" s="57"/>
      <c r="M274" s="43"/>
      <c r="N274" s="21"/>
      <c r="O274" s="56"/>
      <c r="P274" s="35"/>
      <c r="Q274" s="1" t="s">
        <v>404</v>
      </c>
      <c r="R274" s="32"/>
      <c r="S274" s="33">
        <v>1.0</v>
      </c>
      <c r="T274" s="29"/>
      <c r="U274" s="43"/>
      <c r="V274" s="21"/>
      <c r="W274" s="56"/>
      <c r="X274" s="35"/>
      <c r="Y274" s="1" t="s">
        <v>404</v>
      </c>
      <c r="Z274" s="36"/>
      <c r="AA274" s="38">
        <v>1.0</v>
      </c>
      <c r="AB274" s="8"/>
      <c r="AC274" s="8"/>
      <c r="AD274" s="4"/>
      <c r="AE274" s="39"/>
      <c r="AF274" s="1"/>
      <c r="AG274" s="33"/>
      <c r="AH274" s="60"/>
      <c r="AI274" s="60"/>
      <c r="AJ274" s="21"/>
      <c r="AK274" s="56"/>
      <c r="AL274" s="41"/>
      <c r="AM274" s="33"/>
      <c r="AN274" s="60"/>
      <c r="AO274" s="60"/>
      <c r="AP274" s="21"/>
      <c r="AQ274" s="56"/>
      <c r="AR274" s="41"/>
      <c r="AS274" s="41">
        <v>0.0</v>
      </c>
      <c r="AT274" s="17"/>
      <c r="AU274" s="44">
        <f t="shared" si="1"/>
        <v>0</v>
      </c>
      <c r="AV274" s="44">
        <f t="shared" si="2"/>
        <v>0</v>
      </c>
      <c r="AW274" s="19">
        <f t="shared" si="3"/>
        <v>0</v>
      </c>
      <c r="AX274" s="41"/>
      <c r="AY274" s="17"/>
      <c r="AZ274" s="44">
        <f t="shared" si="4"/>
        <v>0</v>
      </c>
      <c r="BA274" s="44">
        <f t="shared" si="5"/>
        <v>0</v>
      </c>
      <c r="BB274" s="19">
        <f t="shared" si="6"/>
        <v>0</v>
      </c>
      <c r="BC274" s="43"/>
      <c r="BD274" s="47">
        <f t="shared" si="7"/>
        <v>0</v>
      </c>
      <c r="BE274" s="1">
        <f t="shared" si="8"/>
        <v>0</v>
      </c>
      <c r="BF274" s="1" t="s">
        <v>404</v>
      </c>
      <c r="BG274" s="17"/>
      <c r="BH274">
        <f t="shared" si="9"/>
        <v>-5</v>
      </c>
      <c r="BI274" s="68"/>
      <c r="BJ274" s="49">
        <f t="shared" si="10"/>
        <v>0</v>
      </c>
      <c r="BK274" s="51">
        <f t="shared" si="11"/>
        <v>0</v>
      </c>
      <c r="BL274" s="53">
        <f t="shared" si="12"/>
        <v>0</v>
      </c>
      <c r="BM274" s="54">
        <f t="shared" si="13"/>
        <v>5</v>
      </c>
      <c r="BN274" s="55">
        <f t="shared" si="14"/>
        <v>5</v>
      </c>
      <c r="BO274" s="17">
        <f t="shared" si="15"/>
        <v>0</v>
      </c>
      <c r="BP274" s="1"/>
      <c r="BQ274" s="1"/>
    </row>
    <row r="275">
      <c r="A275" s="1" t="s">
        <v>405</v>
      </c>
      <c r="B275" s="32">
        <v>57.0</v>
      </c>
      <c r="C275" s="33"/>
      <c r="D275" s="29"/>
      <c r="E275" s="1"/>
      <c r="F275" s="21"/>
      <c r="G275" s="56"/>
      <c r="H275" s="35"/>
      <c r="I275" s="1" t="s">
        <v>405</v>
      </c>
      <c r="J275" s="32">
        <v>6.0</v>
      </c>
      <c r="K275" s="33"/>
      <c r="L275" s="57"/>
      <c r="M275" s="49"/>
      <c r="N275" s="21"/>
      <c r="O275" s="56"/>
      <c r="P275" s="35"/>
      <c r="Q275" s="1" t="s">
        <v>405</v>
      </c>
      <c r="R275" s="32">
        <v>10.0</v>
      </c>
      <c r="S275" s="33"/>
      <c r="T275" s="57"/>
      <c r="U275" s="43"/>
      <c r="V275" s="21"/>
      <c r="W275" s="56"/>
      <c r="X275" s="35"/>
      <c r="Y275" s="1" t="s">
        <v>405</v>
      </c>
      <c r="Z275" s="69"/>
      <c r="AA275" s="66"/>
      <c r="AB275" s="8"/>
      <c r="AC275" s="8"/>
      <c r="AD275" s="4"/>
      <c r="AE275" s="39"/>
      <c r="AF275" s="1"/>
      <c r="AG275" s="33"/>
      <c r="AH275" s="67"/>
      <c r="AI275" s="67"/>
      <c r="AJ275" s="21"/>
      <c r="AK275" s="56"/>
      <c r="AL275" s="41"/>
      <c r="AM275" s="33"/>
      <c r="AN275" s="67"/>
      <c r="AO275" s="67"/>
      <c r="AP275" s="21"/>
      <c r="AQ275" s="56"/>
      <c r="AR275" s="41"/>
      <c r="AS275" s="41">
        <v>0.0</v>
      </c>
      <c r="AT275" s="54"/>
      <c r="AU275" s="44">
        <f t="shared" si="1"/>
        <v>0</v>
      </c>
      <c r="AV275" s="44">
        <f t="shared" si="2"/>
        <v>0</v>
      </c>
      <c r="AW275" s="19">
        <f t="shared" si="3"/>
        <v>0</v>
      </c>
      <c r="AX275" s="41"/>
      <c r="AY275" s="54"/>
      <c r="AZ275" s="44">
        <f t="shared" si="4"/>
        <v>0</v>
      </c>
      <c r="BA275" s="44">
        <f t="shared" si="5"/>
        <v>0</v>
      </c>
      <c r="BB275" s="19">
        <f t="shared" si="6"/>
        <v>0</v>
      </c>
      <c r="BC275" s="43"/>
      <c r="BD275" s="47">
        <f t="shared" si="7"/>
        <v>0</v>
      </c>
      <c r="BE275" s="1">
        <f t="shared" si="8"/>
        <v>0</v>
      </c>
      <c r="BF275" s="1" t="s">
        <v>405</v>
      </c>
      <c r="BG275" s="17"/>
      <c r="BH275">
        <f t="shared" si="9"/>
        <v>0</v>
      </c>
      <c r="BI275" s="68"/>
      <c r="BJ275" s="49">
        <f t="shared" si="10"/>
        <v>0</v>
      </c>
      <c r="BK275" s="51">
        <f t="shared" si="11"/>
        <v>0</v>
      </c>
      <c r="BL275" s="53">
        <f t="shared" si="12"/>
        <v>0</v>
      </c>
      <c r="BM275" s="54">
        <f t="shared" si="13"/>
        <v>0</v>
      </c>
      <c r="BN275" s="55">
        <f t="shared" si="14"/>
        <v>0</v>
      </c>
      <c r="BO275" s="17">
        <f t="shared" si="15"/>
        <v>0</v>
      </c>
    </row>
    <row r="276">
      <c r="A276" s="1" t="s">
        <v>406</v>
      </c>
      <c r="B276" s="32"/>
      <c r="C276" s="33">
        <v>2.0</v>
      </c>
      <c r="D276" s="29"/>
      <c r="E276" s="1"/>
      <c r="F276" s="21"/>
      <c r="G276" s="56"/>
      <c r="H276" s="35"/>
      <c r="I276" s="1" t="s">
        <v>406</v>
      </c>
      <c r="J276" s="32"/>
      <c r="K276" s="33">
        <v>1.0</v>
      </c>
      <c r="L276" s="29"/>
      <c r="M276" s="43"/>
      <c r="N276" s="21"/>
      <c r="O276" s="56"/>
      <c r="P276" s="35"/>
      <c r="Q276" s="1" t="s">
        <v>406</v>
      </c>
      <c r="R276" s="32"/>
      <c r="S276" s="33">
        <v>2.0</v>
      </c>
      <c r="T276" s="57"/>
      <c r="U276" s="43"/>
      <c r="V276" s="21"/>
      <c r="W276" s="56"/>
      <c r="X276" s="35"/>
      <c r="Y276" s="1" t="s">
        <v>406</v>
      </c>
      <c r="Z276" s="69"/>
      <c r="AA276" s="64">
        <v>1.0</v>
      </c>
      <c r="AB276" s="8"/>
      <c r="AC276" s="8"/>
      <c r="AD276" s="4"/>
      <c r="AE276" s="39"/>
      <c r="AF276" s="1"/>
      <c r="AG276" s="33"/>
      <c r="AH276" s="60"/>
      <c r="AI276" s="60"/>
      <c r="AJ276" s="21"/>
      <c r="AK276" s="56"/>
      <c r="AL276" s="41"/>
      <c r="AM276" s="33"/>
      <c r="AN276" s="60"/>
      <c r="AO276" s="60"/>
      <c r="AP276" s="21"/>
      <c r="AQ276" s="56"/>
      <c r="AR276" s="41"/>
      <c r="AS276" s="41">
        <v>0.0</v>
      </c>
      <c r="AT276" s="17"/>
      <c r="AU276" s="44">
        <f t="shared" si="1"/>
        <v>0</v>
      </c>
      <c r="AV276" s="44">
        <f t="shared" si="2"/>
        <v>0</v>
      </c>
      <c r="AW276" s="19">
        <f t="shared" si="3"/>
        <v>0</v>
      </c>
      <c r="AX276" s="41"/>
      <c r="AY276" s="17"/>
      <c r="AZ276" s="44">
        <f t="shared" si="4"/>
        <v>0</v>
      </c>
      <c r="BA276" s="44">
        <f t="shared" si="5"/>
        <v>0</v>
      </c>
      <c r="BB276" s="19">
        <f t="shared" si="6"/>
        <v>0</v>
      </c>
      <c r="BC276" s="43"/>
      <c r="BD276" s="47">
        <f t="shared" si="7"/>
        <v>0</v>
      </c>
      <c r="BE276" s="1">
        <f t="shared" si="8"/>
        <v>0</v>
      </c>
      <c r="BF276" s="1" t="s">
        <v>406</v>
      </c>
      <c r="BG276" s="17"/>
      <c r="BH276">
        <f t="shared" si="9"/>
        <v>-6</v>
      </c>
      <c r="BI276" s="68"/>
      <c r="BJ276" s="49">
        <f t="shared" si="10"/>
        <v>0</v>
      </c>
      <c r="BK276" s="51">
        <f t="shared" si="11"/>
        <v>0</v>
      </c>
      <c r="BL276" s="53">
        <f t="shared" si="12"/>
        <v>0</v>
      </c>
      <c r="BM276" s="54">
        <f t="shared" si="13"/>
        <v>6</v>
      </c>
      <c r="BN276" s="55">
        <f t="shared" si="14"/>
        <v>6</v>
      </c>
      <c r="BO276" s="17">
        <f t="shared" si="15"/>
        <v>0</v>
      </c>
      <c r="BQ276" s="1"/>
    </row>
    <row r="277">
      <c r="A277" s="1" t="s">
        <v>407</v>
      </c>
      <c r="B277" s="32"/>
      <c r="C277" s="33"/>
      <c r="D277" s="29"/>
      <c r="E277" s="1"/>
      <c r="F277" s="21"/>
      <c r="G277" s="56"/>
      <c r="H277" s="35"/>
      <c r="I277" s="1" t="s">
        <v>407</v>
      </c>
      <c r="J277" s="32">
        <v>2.0</v>
      </c>
      <c r="K277" s="33">
        <v>12.0</v>
      </c>
      <c r="L277" s="57"/>
      <c r="M277" s="49"/>
      <c r="N277" s="21"/>
      <c r="O277" s="56">
        <v>12.0</v>
      </c>
      <c r="P277" s="35"/>
      <c r="Q277" s="1" t="s">
        <v>407</v>
      </c>
      <c r="R277" s="32"/>
      <c r="S277" s="33">
        <v>24.0</v>
      </c>
      <c r="T277" s="57"/>
      <c r="U277" s="43"/>
      <c r="V277" s="21"/>
      <c r="W277" s="56">
        <v>17.0</v>
      </c>
      <c r="X277" s="35">
        <v>17.0</v>
      </c>
      <c r="Y277" s="1" t="s">
        <v>407</v>
      </c>
      <c r="Z277" s="58">
        <v>5.0</v>
      </c>
      <c r="AA277" s="38">
        <v>20.0</v>
      </c>
      <c r="AB277" s="8"/>
      <c r="AC277" s="4"/>
      <c r="AD277" s="4"/>
      <c r="AE277" s="42">
        <v>20.0</v>
      </c>
      <c r="AF277" s="1">
        <v>20.0</v>
      </c>
      <c r="AG277" s="33"/>
      <c r="AH277" s="60"/>
      <c r="AI277" s="60"/>
      <c r="AJ277" s="21"/>
      <c r="AK277" s="56"/>
      <c r="AL277" s="41"/>
      <c r="AM277" s="33"/>
      <c r="AN277" s="60"/>
      <c r="AO277" s="60"/>
      <c r="AP277" s="21"/>
      <c r="AQ277" s="56"/>
      <c r="AR277" s="41"/>
      <c r="AS277" s="41">
        <v>0.0</v>
      </c>
      <c r="AT277" s="17"/>
      <c r="AU277" s="44">
        <f t="shared" si="1"/>
        <v>0</v>
      </c>
      <c r="AV277" s="44">
        <f t="shared" si="2"/>
        <v>0</v>
      </c>
      <c r="AW277" s="19">
        <f t="shared" si="3"/>
        <v>0</v>
      </c>
      <c r="AX277" s="41"/>
      <c r="AY277" s="17"/>
      <c r="AZ277" s="44">
        <f t="shared" si="4"/>
        <v>0</v>
      </c>
      <c r="BA277" s="44">
        <f t="shared" si="5"/>
        <v>0</v>
      </c>
      <c r="BB277" s="19">
        <f t="shared" si="6"/>
        <v>0</v>
      </c>
      <c r="BC277" s="43"/>
      <c r="BD277" s="47">
        <f t="shared" si="7"/>
        <v>0</v>
      </c>
      <c r="BE277" s="1">
        <f t="shared" si="8"/>
        <v>0</v>
      </c>
      <c r="BF277" s="1" t="s">
        <v>407</v>
      </c>
      <c r="BG277" s="17">
        <v>49.0</v>
      </c>
      <c r="BH277">
        <f t="shared" si="9"/>
        <v>-7</v>
      </c>
      <c r="BI277" s="48"/>
      <c r="BJ277" s="49">
        <f t="shared" si="10"/>
        <v>49</v>
      </c>
      <c r="BK277" s="51">
        <f t="shared" si="11"/>
        <v>0</v>
      </c>
      <c r="BL277" s="53">
        <f t="shared" si="12"/>
        <v>0</v>
      </c>
      <c r="BM277" s="54">
        <f t="shared" si="13"/>
        <v>56</v>
      </c>
      <c r="BN277" s="55">
        <f t="shared" si="14"/>
        <v>56</v>
      </c>
      <c r="BO277" s="17">
        <f t="shared" si="15"/>
        <v>0</v>
      </c>
      <c r="BP277" s="1" t="s">
        <v>408</v>
      </c>
      <c r="BQ277" s="1"/>
    </row>
    <row r="278">
      <c r="A278" s="1" t="s">
        <v>409</v>
      </c>
      <c r="B278" s="61"/>
      <c r="C278" s="65"/>
      <c r="D278" s="29"/>
      <c r="E278" s="1"/>
      <c r="F278" s="21"/>
      <c r="G278" s="56"/>
      <c r="H278" s="35"/>
      <c r="I278" s="1" t="s">
        <v>409</v>
      </c>
      <c r="J278" s="32"/>
      <c r="K278" s="65"/>
      <c r="L278" s="57"/>
      <c r="M278" s="49"/>
      <c r="N278" s="21"/>
      <c r="O278" s="56"/>
      <c r="P278" s="35"/>
      <c r="Q278" s="1" t="s">
        <v>409</v>
      </c>
      <c r="R278" s="32"/>
      <c r="S278" s="33"/>
      <c r="T278" s="57"/>
      <c r="U278" s="49"/>
      <c r="V278" s="21"/>
      <c r="W278" s="56"/>
      <c r="X278" s="35"/>
      <c r="Y278" s="1" t="s">
        <v>409</v>
      </c>
      <c r="Z278" s="59"/>
      <c r="AA278" s="66"/>
      <c r="AB278" s="8"/>
      <c r="AC278" s="8"/>
      <c r="AD278" s="4"/>
      <c r="AE278" s="39"/>
      <c r="AF278" s="1"/>
      <c r="AG278" s="33"/>
      <c r="AH278" s="67"/>
      <c r="AI278" s="67"/>
      <c r="AJ278" s="21"/>
      <c r="AK278" s="56"/>
      <c r="AL278" s="41"/>
      <c r="AM278" s="33"/>
      <c r="AN278" s="67"/>
      <c r="AO278" s="67"/>
      <c r="AP278" s="21"/>
      <c r="AQ278" s="56"/>
      <c r="AR278" s="41"/>
      <c r="AS278" s="41">
        <v>0.0</v>
      </c>
      <c r="AT278" s="54"/>
      <c r="AU278" s="44">
        <f t="shared" si="1"/>
        <v>0</v>
      </c>
      <c r="AV278" s="44">
        <f t="shared" si="2"/>
        <v>0</v>
      </c>
      <c r="AW278" s="19">
        <f t="shared" si="3"/>
        <v>0</v>
      </c>
      <c r="AX278" s="41"/>
      <c r="AY278" s="54"/>
      <c r="AZ278" s="44">
        <f t="shared" si="4"/>
        <v>0</v>
      </c>
      <c r="BA278" s="44">
        <f t="shared" si="5"/>
        <v>0</v>
      </c>
      <c r="BB278" s="19">
        <f t="shared" si="6"/>
        <v>0</v>
      </c>
      <c r="BC278" s="43"/>
      <c r="BD278" s="47">
        <f t="shared" si="7"/>
        <v>0</v>
      </c>
      <c r="BE278" s="1">
        <f t="shared" si="8"/>
        <v>0</v>
      </c>
      <c r="BF278" s="1" t="s">
        <v>409</v>
      </c>
      <c r="BG278" s="54"/>
      <c r="BH278">
        <f t="shared" si="9"/>
        <v>0</v>
      </c>
      <c r="BI278" s="48"/>
      <c r="BJ278" s="49">
        <f t="shared" si="10"/>
        <v>0</v>
      </c>
      <c r="BK278" s="51">
        <f t="shared" si="11"/>
        <v>0</v>
      </c>
      <c r="BL278" s="53">
        <f t="shared" si="12"/>
        <v>0</v>
      </c>
      <c r="BM278" s="54">
        <f t="shared" si="13"/>
        <v>0</v>
      </c>
      <c r="BN278" s="55">
        <f t="shared" si="14"/>
        <v>0</v>
      </c>
      <c r="BO278" s="17">
        <f t="shared" si="15"/>
        <v>0</v>
      </c>
    </row>
    <row r="279">
      <c r="A279" s="1" t="s">
        <v>410</v>
      </c>
      <c r="B279" s="32"/>
      <c r="C279" s="33"/>
      <c r="D279" s="29"/>
      <c r="E279" s="1"/>
      <c r="F279" s="21"/>
      <c r="G279" s="56"/>
      <c r="H279" s="35"/>
      <c r="I279" s="1" t="s">
        <v>410</v>
      </c>
      <c r="J279" s="32"/>
      <c r="K279" s="33">
        <v>6.0</v>
      </c>
      <c r="L279" s="57"/>
      <c r="M279" s="43"/>
      <c r="N279" s="21"/>
      <c r="O279" s="56"/>
      <c r="P279" s="35"/>
      <c r="Q279" s="1" t="s">
        <v>410</v>
      </c>
      <c r="R279" s="32"/>
      <c r="S279" s="33">
        <v>4.0</v>
      </c>
      <c r="T279" s="57"/>
      <c r="U279" s="43"/>
      <c r="V279" s="21"/>
      <c r="W279" s="56"/>
      <c r="X279" s="35"/>
      <c r="Y279" s="1" t="s">
        <v>410</v>
      </c>
      <c r="Z279" s="69"/>
      <c r="AA279" s="37"/>
      <c r="AB279" s="8"/>
      <c r="AC279" s="8"/>
      <c r="AD279" s="4"/>
      <c r="AE279" s="39"/>
      <c r="AF279" s="1"/>
      <c r="AG279" s="33"/>
      <c r="AH279" s="60"/>
      <c r="AI279" s="60"/>
      <c r="AJ279" s="21"/>
      <c r="AK279" s="56"/>
      <c r="AL279" s="41"/>
      <c r="AM279" s="33"/>
      <c r="AN279" s="60"/>
      <c r="AO279" s="60"/>
      <c r="AP279" s="21"/>
      <c r="AQ279" s="56"/>
      <c r="AR279" s="41"/>
      <c r="AS279" s="41">
        <v>0.0</v>
      </c>
      <c r="AT279" s="17"/>
      <c r="AU279" s="44">
        <f t="shared" si="1"/>
        <v>0</v>
      </c>
      <c r="AV279" s="44">
        <f t="shared" si="2"/>
        <v>0</v>
      </c>
      <c r="AW279" s="19">
        <f t="shared" si="3"/>
        <v>0</v>
      </c>
      <c r="AX279" s="41"/>
      <c r="AY279" s="17"/>
      <c r="AZ279" s="44">
        <f t="shared" si="4"/>
        <v>0</v>
      </c>
      <c r="BA279" s="44">
        <f t="shared" si="5"/>
        <v>0</v>
      </c>
      <c r="BB279" s="19">
        <f t="shared" si="6"/>
        <v>0</v>
      </c>
      <c r="BC279" s="43"/>
      <c r="BD279" s="47">
        <f t="shared" si="7"/>
        <v>0</v>
      </c>
      <c r="BE279" s="1">
        <f t="shared" si="8"/>
        <v>0</v>
      </c>
      <c r="BF279" s="1" t="s">
        <v>410</v>
      </c>
      <c r="BG279" s="17"/>
      <c r="BH279">
        <f t="shared" si="9"/>
        <v>-10</v>
      </c>
      <c r="BI279" s="48"/>
      <c r="BJ279" s="49">
        <f t="shared" si="10"/>
        <v>0</v>
      </c>
      <c r="BK279" s="51">
        <f t="shared" si="11"/>
        <v>0</v>
      </c>
      <c r="BL279" s="53">
        <f t="shared" si="12"/>
        <v>0</v>
      </c>
      <c r="BM279" s="54">
        <f t="shared" si="13"/>
        <v>10</v>
      </c>
      <c r="BN279" s="55">
        <f t="shared" si="14"/>
        <v>10</v>
      </c>
      <c r="BO279" s="17">
        <f t="shared" si="15"/>
        <v>0</v>
      </c>
    </row>
    <row r="280">
      <c r="A280" s="1" t="s">
        <v>411</v>
      </c>
      <c r="B280" s="32"/>
      <c r="C280" s="33"/>
      <c r="D280" s="29"/>
      <c r="E280" s="1"/>
      <c r="F280" s="21"/>
      <c r="G280" s="56"/>
      <c r="H280" s="35"/>
      <c r="I280" s="1" t="s">
        <v>411</v>
      </c>
      <c r="J280" s="32"/>
      <c r="K280" s="33"/>
      <c r="L280" s="57"/>
      <c r="M280" s="49"/>
      <c r="N280" s="21"/>
      <c r="O280" s="56"/>
      <c r="P280" s="35"/>
      <c r="Q280" s="1" t="s">
        <v>411</v>
      </c>
      <c r="R280" s="32"/>
      <c r="S280" s="33"/>
      <c r="T280" s="57"/>
      <c r="U280" s="43"/>
      <c r="V280" s="21"/>
      <c r="W280" s="56"/>
      <c r="X280" s="35"/>
      <c r="Y280" s="1" t="s">
        <v>411</v>
      </c>
      <c r="Z280" s="59"/>
      <c r="AA280" s="66"/>
      <c r="AB280" s="8"/>
      <c r="AC280" s="8"/>
      <c r="AD280" s="4"/>
      <c r="AE280" s="39"/>
      <c r="AF280" s="1"/>
      <c r="AG280" s="33"/>
      <c r="AH280" s="60"/>
      <c r="AI280" s="60"/>
      <c r="AJ280" s="21"/>
      <c r="AK280" s="56"/>
      <c r="AL280" s="41"/>
      <c r="AM280" s="33"/>
      <c r="AN280" s="60"/>
      <c r="AO280" s="60"/>
      <c r="AP280" s="21"/>
      <c r="AQ280" s="56"/>
      <c r="AR280" s="41"/>
      <c r="AS280" s="41">
        <v>0.0</v>
      </c>
      <c r="AT280" s="17"/>
      <c r="AU280" s="44">
        <f t="shared" si="1"/>
        <v>0</v>
      </c>
      <c r="AV280" s="44">
        <f t="shared" si="2"/>
        <v>0</v>
      </c>
      <c r="AW280" s="19">
        <f t="shared" si="3"/>
        <v>0</v>
      </c>
      <c r="AX280" s="41"/>
      <c r="AY280" s="17"/>
      <c r="AZ280" s="44">
        <f t="shared" si="4"/>
        <v>0</v>
      </c>
      <c r="BA280" s="44">
        <f t="shared" si="5"/>
        <v>0</v>
      </c>
      <c r="BB280" s="19">
        <f t="shared" si="6"/>
        <v>0</v>
      </c>
      <c r="BC280" s="43"/>
      <c r="BD280" s="47">
        <f t="shared" si="7"/>
        <v>0</v>
      </c>
      <c r="BE280" s="1">
        <f t="shared" si="8"/>
        <v>0</v>
      </c>
      <c r="BF280" s="1" t="s">
        <v>411</v>
      </c>
      <c r="BG280" s="54"/>
      <c r="BH280">
        <f t="shared" si="9"/>
        <v>0</v>
      </c>
      <c r="BI280" s="48"/>
      <c r="BJ280" s="49">
        <f t="shared" si="10"/>
        <v>0</v>
      </c>
      <c r="BK280" s="51">
        <f t="shared" si="11"/>
        <v>0</v>
      </c>
      <c r="BL280" s="53">
        <f t="shared" si="12"/>
        <v>0</v>
      </c>
      <c r="BM280" s="54">
        <f t="shared" si="13"/>
        <v>0</v>
      </c>
      <c r="BN280" s="55">
        <f t="shared" si="14"/>
        <v>0</v>
      </c>
      <c r="BO280" s="17">
        <f t="shared" si="15"/>
        <v>0</v>
      </c>
    </row>
    <row r="281">
      <c r="A281" s="1" t="s">
        <v>412</v>
      </c>
      <c r="B281" s="32"/>
      <c r="C281" s="33">
        <v>12.0</v>
      </c>
      <c r="D281" s="29"/>
      <c r="E281" s="1"/>
      <c r="F281" s="21"/>
      <c r="G281" s="56"/>
      <c r="H281" s="35"/>
      <c r="I281" s="1" t="s">
        <v>412</v>
      </c>
      <c r="J281" s="32"/>
      <c r="K281" s="33"/>
      <c r="L281" s="57"/>
      <c r="M281" s="49"/>
      <c r="N281" s="21"/>
      <c r="O281" s="56"/>
      <c r="P281" s="35"/>
      <c r="Q281" s="1" t="s">
        <v>412</v>
      </c>
      <c r="R281" s="32"/>
      <c r="S281" s="33"/>
      <c r="T281" s="57"/>
      <c r="U281" s="43"/>
      <c r="V281" s="21"/>
      <c r="W281" s="56"/>
      <c r="X281" s="35"/>
      <c r="Y281" s="1" t="s">
        <v>412</v>
      </c>
      <c r="Z281" s="59"/>
      <c r="AA281" s="66"/>
      <c r="AB281" s="8"/>
      <c r="AC281" s="8"/>
      <c r="AD281" s="4"/>
      <c r="AE281" s="39"/>
      <c r="AF281" s="1"/>
      <c r="AG281" s="33"/>
      <c r="AH281" s="60"/>
      <c r="AI281" s="60"/>
      <c r="AJ281" s="21"/>
      <c r="AK281" s="56"/>
      <c r="AL281" s="41"/>
      <c r="AM281" s="33"/>
      <c r="AN281" s="60"/>
      <c r="AO281" s="60"/>
      <c r="AP281" s="21"/>
      <c r="AQ281" s="56"/>
      <c r="AR281" s="41"/>
      <c r="AS281" s="41">
        <v>0.0</v>
      </c>
      <c r="AT281" s="17"/>
      <c r="AU281" s="44">
        <f t="shared" si="1"/>
        <v>0</v>
      </c>
      <c r="AV281" s="44">
        <f t="shared" si="2"/>
        <v>0</v>
      </c>
      <c r="AW281" s="19">
        <f t="shared" si="3"/>
        <v>0</v>
      </c>
      <c r="AX281" s="41"/>
      <c r="AY281" s="17"/>
      <c r="AZ281" s="44">
        <f t="shared" si="4"/>
        <v>0</v>
      </c>
      <c r="BA281" s="44">
        <f t="shared" si="5"/>
        <v>0</v>
      </c>
      <c r="BB281" s="19">
        <f t="shared" si="6"/>
        <v>0</v>
      </c>
      <c r="BC281" s="43"/>
      <c r="BD281" s="47">
        <f t="shared" si="7"/>
        <v>0</v>
      </c>
      <c r="BE281" s="1">
        <f t="shared" si="8"/>
        <v>0</v>
      </c>
      <c r="BF281" s="1" t="s">
        <v>412</v>
      </c>
      <c r="BG281" s="54"/>
      <c r="BH281">
        <f t="shared" si="9"/>
        <v>-12</v>
      </c>
      <c r="BI281" s="48"/>
      <c r="BJ281" s="49">
        <f t="shared" si="10"/>
        <v>0</v>
      </c>
      <c r="BK281" s="51">
        <f t="shared" si="11"/>
        <v>0</v>
      </c>
      <c r="BL281" s="53">
        <f t="shared" si="12"/>
        <v>0</v>
      </c>
      <c r="BM281" s="54">
        <f t="shared" si="13"/>
        <v>12</v>
      </c>
      <c r="BN281" s="55">
        <f t="shared" si="14"/>
        <v>12</v>
      </c>
      <c r="BO281" s="17">
        <f t="shared" si="15"/>
        <v>0</v>
      </c>
    </row>
    <row r="282">
      <c r="A282" s="1" t="s">
        <v>413</v>
      </c>
      <c r="B282" s="32"/>
      <c r="C282" s="33"/>
      <c r="D282" s="29"/>
      <c r="E282" s="1"/>
      <c r="F282" s="21"/>
      <c r="G282" s="56"/>
      <c r="H282" s="35"/>
      <c r="I282" s="1" t="s">
        <v>414</v>
      </c>
      <c r="J282" s="32"/>
      <c r="K282" s="33"/>
      <c r="L282" s="57"/>
      <c r="M282" s="49"/>
      <c r="N282" s="21"/>
      <c r="O282" s="56"/>
      <c r="P282" s="35"/>
      <c r="Q282" s="1" t="s">
        <v>414</v>
      </c>
      <c r="R282" s="32"/>
      <c r="S282" s="33"/>
      <c r="T282" s="57"/>
      <c r="U282" s="49"/>
      <c r="V282" s="21"/>
      <c r="W282" s="56"/>
      <c r="X282" s="35"/>
      <c r="Y282" s="1" t="s">
        <v>414</v>
      </c>
      <c r="Z282" s="59"/>
      <c r="AA282" s="66"/>
      <c r="AB282" s="8"/>
      <c r="AC282" s="8"/>
      <c r="AD282" s="4"/>
      <c r="AE282" s="39"/>
      <c r="AF282" s="1"/>
      <c r="AG282" s="33"/>
      <c r="AH282" s="60"/>
      <c r="AI282" s="60"/>
      <c r="AJ282" s="21"/>
      <c r="AK282" s="56"/>
      <c r="AL282" s="41"/>
      <c r="AM282" s="33"/>
      <c r="AN282" s="60"/>
      <c r="AO282" s="60"/>
      <c r="AP282" s="21"/>
      <c r="AQ282" s="56"/>
      <c r="AR282" s="41"/>
      <c r="AS282" s="41">
        <v>0.0</v>
      </c>
      <c r="AT282" s="17"/>
      <c r="AU282" s="44">
        <f t="shared" si="1"/>
        <v>0</v>
      </c>
      <c r="AV282" s="44">
        <f t="shared" si="2"/>
        <v>0</v>
      </c>
      <c r="AW282" s="19">
        <f t="shared" si="3"/>
        <v>0</v>
      </c>
      <c r="AX282" s="41"/>
      <c r="AY282" s="17"/>
      <c r="AZ282" s="44">
        <f t="shared" si="4"/>
        <v>0</v>
      </c>
      <c r="BA282" s="44">
        <f t="shared" si="5"/>
        <v>0</v>
      </c>
      <c r="BB282" s="19">
        <f t="shared" si="6"/>
        <v>0</v>
      </c>
      <c r="BC282" s="43"/>
      <c r="BD282" s="47">
        <f t="shared" si="7"/>
        <v>0</v>
      </c>
      <c r="BE282" s="1">
        <f t="shared" si="8"/>
        <v>0</v>
      </c>
      <c r="BF282" s="1" t="s">
        <v>414</v>
      </c>
      <c r="BG282" s="54"/>
      <c r="BH282">
        <f t="shared" si="9"/>
        <v>0</v>
      </c>
      <c r="BI282" s="48"/>
      <c r="BJ282" s="49">
        <f t="shared" si="10"/>
        <v>0</v>
      </c>
      <c r="BK282" s="51">
        <f t="shared" si="11"/>
        <v>0</v>
      </c>
      <c r="BL282" s="53">
        <f t="shared" si="12"/>
        <v>0</v>
      </c>
      <c r="BM282" s="54">
        <f t="shared" si="13"/>
        <v>0</v>
      </c>
      <c r="BN282" s="55">
        <f t="shared" si="14"/>
        <v>0</v>
      </c>
      <c r="BO282" s="17">
        <f t="shared" si="15"/>
        <v>0</v>
      </c>
    </row>
    <row r="283">
      <c r="A283" s="1" t="s">
        <v>415</v>
      </c>
      <c r="B283" s="32"/>
      <c r="C283" s="33">
        <v>3.0</v>
      </c>
      <c r="D283" s="29"/>
      <c r="E283" s="1"/>
      <c r="F283" s="21"/>
      <c r="G283" s="56"/>
      <c r="H283" s="35"/>
      <c r="I283" s="1" t="s">
        <v>415</v>
      </c>
      <c r="J283" s="32"/>
      <c r="K283" s="33"/>
      <c r="L283" s="57"/>
      <c r="M283" s="49"/>
      <c r="N283" s="21"/>
      <c r="O283" s="56"/>
      <c r="P283" s="35"/>
      <c r="Q283" s="1" t="s">
        <v>415</v>
      </c>
      <c r="R283" s="32"/>
      <c r="S283" s="33"/>
      <c r="T283" s="57"/>
      <c r="U283" s="43"/>
      <c r="V283" s="21"/>
      <c r="W283" s="56"/>
      <c r="X283" s="35"/>
      <c r="Y283" s="1" t="s">
        <v>415</v>
      </c>
      <c r="Z283" s="69"/>
      <c r="AA283" s="37"/>
      <c r="AB283" s="8"/>
      <c r="AC283" s="8"/>
      <c r="AD283" s="4"/>
      <c r="AE283" s="39"/>
      <c r="AF283" s="1"/>
      <c r="AG283" s="33"/>
      <c r="AH283" s="60"/>
      <c r="AI283" s="60"/>
      <c r="AJ283" s="21"/>
      <c r="AK283" s="56"/>
      <c r="AL283" s="41"/>
      <c r="AM283" s="33"/>
      <c r="AN283" s="60"/>
      <c r="AO283" s="60"/>
      <c r="AP283" s="21"/>
      <c r="AQ283" s="56"/>
      <c r="AR283" s="41"/>
      <c r="AS283" s="41">
        <v>0.0</v>
      </c>
      <c r="AT283" s="17"/>
      <c r="AU283" s="44">
        <f t="shared" si="1"/>
        <v>0</v>
      </c>
      <c r="AV283" s="44">
        <f t="shared" si="2"/>
        <v>0</v>
      </c>
      <c r="AW283" s="19">
        <f t="shared" si="3"/>
        <v>0</v>
      </c>
      <c r="AX283" s="41"/>
      <c r="AY283" s="17"/>
      <c r="AZ283" s="44">
        <f t="shared" si="4"/>
        <v>0</v>
      </c>
      <c r="BA283" s="44">
        <f t="shared" si="5"/>
        <v>0</v>
      </c>
      <c r="BB283" s="19">
        <f t="shared" si="6"/>
        <v>0</v>
      </c>
      <c r="BC283" s="43"/>
      <c r="BD283" s="47">
        <f t="shared" si="7"/>
        <v>0</v>
      </c>
      <c r="BE283" s="1">
        <f t="shared" si="8"/>
        <v>0</v>
      </c>
      <c r="BF283" s="1" t="s">
        <v>415</v>
      </c>
      <c r="BG283" s="17"/>
      <c r="BH283">
        <f t="shared" si="9"/>
        <v>-3</v>
      </c>
      <c r="BI283" s="68"/>
      <c r="BJ283" s="49">
        <f t="shared" si="10"/>
        <v>0</v>
      </c>
      <c r="BK283" s="51">
        <f t="shared" si="11"/>
        <v>0</v>
      </c>
      <c r="BL283" s="53">
        <f t="shared" si="12"/>
        <v>0</v>
      </c>
      <c r="BM283" s="54">
        <f t="shared" si="13"/>
        <v>3</v>
      </c>
      <c r="BN283" s="55">
        <f t="shared" si="14"/>
        <v>3</v>
      </c>
      <c r="BO283" s="17">
        <f t="shared" si="15"/>
        <v>0</v>
      </c>
      <c r="BQ283" s="1"/>
    </row>
    <row r="284">
      <c r="A284" s="1" t="s">
        <v>416</v>
      </c>
      <c r="B284" s="32">
        <v>1.0</v>
      </c>
      <c r="C284" s="33"/>
      <c r="D284" s="29"/>
      <c r="E284" s="1"/>
      <c r="F284" s="21"/>
      <c r="G284" s="56"/>
      <c r="H284" s="35"/>
      <c r="I284" s="1" t="s">
        <v>416</v>
      </c>
      <c r="J284" s="32"/>
      <c r="K284" s="33"/>
      <c r="L284" s="57"/>
      <c r="M284" s="49"/>
      <c r="N284" s="21"/>
      <c r="O284" s="56"/>
      <c r="P284" s="35"/>
      <c r="Q284" s="1" t="s">
        <v>416</v>
      </c>
      <c r="R284" s="32"/>
      <c r="S284" s="33"/>
      <c r="T284" s="57"/>
      <c r="U284" s="49"/>
      <c r="V284" s="21"/>
      <c r="W284" s="56"/>
      <c r="X284" s="35"/>
      <c r="Y284" s="1" t="s">
        <v>416</v>
      </c>
      <c r="Z284" s="59"/>
      <c r="AA284" s="37"/>
      <c r="AB284" s="8"/>
      <c r="AC284" s="8"/>
      <c r="AD284" s="4"/>
      <c r="AE284" s="39"/>
      <c r="AF284" s="1"/>
      <c r="AG284" s="33"/>
      <c r="AH284" s="67"/>
      <c r="AI284" s="67"/>
      <c r="AJ284" s="21"/>
      <c r="AK284" s="56"/>
      <c r="AL284" s="41"/>
      <c r="AM284" s="33"/>
      <c r="AN284" s="67"/>
      <c r="AO284" s="67"/>
      <c r="AP284" s="21"/>
      <c r="AQ284" s="56"/>
      <c r="AR284" s="41"/>
      <c r="AS284" s="41">
        <v>0.0</v>
      </c>
      <c r="AT284" s="54"/>
      <c r="AU284" s="44">
        <f t="shared" si="1"/>
        <v>0</v>
      </c>
      <c r="AV284" s="44">
        <f t="shared" si="2"/>
        <v>0</v>
      </c>
      <c r="AW284" s="19">
        <f t="shared" si="3"/>
        <v>0</v>
      </c>
      <c r="AX284" s="41"/>
      <c r="AY284" s="54"/>
      <c r="AZ284" s="44">
        <f t="shared" si="4"/>
        <v>0</v>
      </c>
      <c r="BA284" s="44">
        <f t="shared" si="5"/>
        <v>0</v>
      </c>
      <c r="BB284" s="19">
        <f t="shared" si="6"/>
        <v>0</v>
      </c>
      <c r="BC284" s="43"/>
      <c r="BD284" s="47">
        <f t="shared" si="7"/>
        <v>0</v>
      </c>
      <c r="BE284" s="1">
        <f t="shared" si="8"/>
        <v>0</v>
      </c>
      <c r="BF284" s="1" t="s">
        <v>416</v>
      </c>
      <c r="BG284" s="17"/>
      <c r="BH284">
        <f t="shared" si="9"/>
        <v>0</v>
      </c>
      <c r="BI284" s="48"/>
      <c r="BJ284" s="49">
        <f t="shared" si="10"/>
        <v>0</v>
      </c>
      <c r="BK284" s="51">
        <f t="shared" si="11"/>
        <v>0</v>
      </c>
      <c r="BL284" s="53">
        <f t="shared" si="12"/>
        <v>0</v>
      </c>
      <c r="BM284" s="54">
        <f t="shared" si="13"/>
        <v>0</v>
      </c>
      <c r="BN284" s="55">
        <f t="shared" si="14"/>
        <v>0</v>
      </c>
      <c r="BO284" s="17">
        <f t="shared" si="15"/>
        <v>0</v>
      </c>
    </row>
    <row r="285">
      <c r="A285" s="1" t="s">
        <v>417</v>
      </c>
      <c r="B285" s="32">
        <v>2.0</v>
      </c>
      <c r="C285" s="33">
        <v>4.0</v>
      </c>
      <c r="D285" s="29"/>
      <c r="E285" s="1"/>
      <c r="F285" s="21"/>
      <c r="G285" s="56"/>
      <c r="H285" s="35"/>
      <c r="I285" s="1" t="s">
        <v>417</v>
      </c>
      <c r="J285" s="32">
        <v>1.0</v>
      </c>
      <c r="K285" s="33"/>
      <c r="L285" s="57"/>
      <c r="M285" s="43"/>
      <c r="N285" s="21"/>
      <c r="O285" s="56"/>
      <c r="P285" s="35"/>
      <c r="Q285" s="1" t="s">
        <v>417</v>
      </c>
      <c r="R285" s="32">
        <v>3.0</v>
      </c>
      <c r="S285" s="33"/>
      <c r="T285" s="57"/>
      <c r="U285" s="43"/>
      <c r="V285" s="21"/>
      <c r="W285" s="56"/>
      <c r="X285" s="35"/>
      <c r="Y285" s="1" t="s">
        <v>417</v>
      </c>
      <c r="Z285" s="69"/>
      <c r="AA285" s="37"/>
      <c r="AB285" s="8"/>
      <c r="AC285" s="8"/>
      <c r="AD285" s="4"/>
      <c r="AE285" s="39"/>
      <c r="AF285" s="1"/>
      <c r="AG285" s="33"/>
      <c r="AH285" s="60"/>
      <c r="AI285" s="60"/>
      <c r="AJ285" s="21"/>
      <c r="AK285" s="56"/>
      <c r="AL285" s="41"/>
      <c r="AM285" s="33"/>
      <c r="AN285" s="60"/>
      <c r="AO285" s="60"/>
      <c r="AP285" s="21"/>
      <c r="AQ285" s="56"/>
      <c r="AR285" s="41"/>
      <c r="AS285" s="41">
        <v>0.0</v>
      </c>
      <c r="AT285" s="17"/>
      <c r="AU285" s="44">
        <f t="shared" si="1"/>
        <v>0</v>
      </c>
      <c r="AV285" s="44">
        <f t="shared" si="2"/>
        <v>0</v>
      </c>
      <c r="AW285" s="19">
        <f t="shared" si="3"/>
        <v>0</v>
      </c>
      <c r="AX285" s="41"/>
      <c r="AY285" s="17"/>
      <c r="AZ285" s="44">
        <f t="shared" si="4"/>
        <v>0</v>
      </c>
      <c r="BA285" s="44">
        <f t="shared" si="5"/>
        <v>0</v>
      </c>
      <c r="BB285" s="19">
        <f t="shared" si="6"/>
        <v>0</v>
      </c>
      <c r="BC285" s="43"/>
      <c r="BD285" s="47">
        <f t="shared" si="7"/>
        <v>0</v>
      </c>
      <c r="BE285" s="1">
        <f t="shared" si="8"/>
        <v>0</v>
      </c>
      <c r="BF285" s="1" t="s">
        <v>417</v>
      </c>
      <c r="BG285" s="17"/>
      <c r="BH285">
        <f t="shared" si="9"/>
        <v>-4</v>
      </c>
      <c r="BI285" s="48"/>
      <c r="BJ285" s="49">
        <f t="shared" si="10"/>
        <v>0</v>
      </c>
      <c r="BK285" s="51">
        <f t="shared" si="11"/>
        <v>0</v>
      </c>
      <c r="BL285" s="53">
        <f t="shared" si="12"/>
        <v>0</v>
      </c>
      <c r="BM285" s="54">
        <f t="shared" si="13"/>
        <v>4</v>
      </c>
      <c r="BN285" s="55">
        <f t="shared" si="14"/>
        <v>4</v>
      </c>
      <c r="BO285" s="17">
        <f t="shared" si="15"/>
        <v>0</v>
      </c>
      <c r="BP285" s="1"/>
    </row>
    <row r="286">
      <c r="A286" s="1" t="s">
        <v>418</v>
      </c>
      <c r="B286" s="32"/>
      <c r="C286" s="33">
        <v>36.0</v>
      </c>
      <c r="D286" s="29"/>
      <c r="E286" s="1"/>
      <c r="F286" s="21"/>
      <c r="G286" s="56">
        <v>36.0</v>
      </c>
      <c r="H286" s="35">
        <v>36.0</v>
      </c>
      <c r="I286" s="1" t="s">
        <v>418</v>
      </c>
      <c r="J286" s="32">
        <v>11.0</v>
      </c>
      <c r="K286" s="33"/>
      <c r="L286" s="57"/>
      <c r="M286" s="49"/>
      <c r="N286" s="21"/>
      <c r="O286" s="56"/>
      <c r="P286" s="35"/>
      <c r="Q286" s="1" t="s">
        <v>418</v>
      </c>
      <c r="R286" s="32"/>
      <c r="S286" s="33">
        <v>24.0</v>
      </c>
      <c r="T286" s="57"/>
      <c r="U286" s="43"/>
      <c r="V286" s="21"/>
      <c r="W286" s="56"/>
      <c r="X286" s="35"/>
      <c r="Y286" s="1" t="s">
        <v>418</v>
      </c>
      <c r="Z286" s="62">
        <v>4.0</v>
      </c>
      <c r="AA286" s="37"/>
      <c r="AB286" s="8"/>
      <c r="AC286" s="40"/>
      <c r="AD286" s="4"/>
      <c r="AE286" s="39"/>
      <c r="AF286" s="1"/>
      <c r="AG286" s="33"/>
      <c r="AH286" s="60"/>
      <c r="AI286" s="60"/>
      <c r="AJ286" s="21"/>
      <c r="AK286" s="56"/>
      <c r="AL286" s="41"/>
      <c r="AM286" s="33"/>
      <c r="AN286" s="60"/>
      <c r="AO286" s="60"/>
      <c r="AP286" s="21"/>
      <c r="AQ286" s="56"/>
      <c r="AR286" s="41"/>
      <c r="AS286" s="41">
        <v>0.0</v>
      </c>
      <c r="AT286" s="17"/>
      <c r="AU286" s="44">
        <f t="shared" si="1"/>
        <v>0</v>
      </c>
      <c r="AV286" s="44">
        <f t="shared" si="2"/>
        <v>0</v>
      </c>
      <c r="AW286" s="19">
        <f t="shared" si="3"/>
        <v>0</v>
      </c>
      <c r="AX286" s="41"/>
      <c r="AY286" s="17"/>
      <c r="AZ286" s="44">
        <f t="shared" si="4"/>
        <v>0</v>
      </c>
      <c r="BA286" s="44">
        <f t="shared" si="5"/>
        <v>0</v>
      </c>
      <c r="BB286" s="19">
        <f t="shared" si="6"/>
        <v>0</v>
      </c>
      <c r="BC286" s="43"/>
      <c r="BD286" s="47">
        <f t="shared" si="7"/>
        <v>0</v>
      </c>
      <c r="BE286" s="1">
        <f t="shared" si="8"/>
        <v>0</v>
      </c>
      <c r="BF286" s="1" t="s">
        <v>418</v>
      </c>
      <c r="BG286" s="17">
        <f>36+36</f>
        <v>72</v>
      </c>
      <c r="BH286">
        <f t="shared" si="9"/>
        <v>12</v>
      </c>
      <c r="BI286" s="48"/>
      <c r="BJ286" s="49">
        <f t="shared" si="10"/>
        <v>36</v>
      </c>
      <c r="BK286" s="51">
        <f t="shared" si="11"/>
        <v>36</v>
      </c>
      <c r="BL286" s="53">
        <f t="shared" si="12"/>
        <v>36</v>
      </c>
      <c r="BM286" s="54">
        <f t="shared" si="13"/>
        <v>60</v>
      </c>
      <c r="BN286" s="55">
        <f t="shared" si="14"/>
        <v>60</v>
      </c>
      <c r="BO286" s="17">
        <f t="shared" si="15"/>
        <v>36</v>
      </c>
      <c r="BP286" s="1" t="s">
        <v>419</v>
      </c>
    </row>
    <row r="287">
      <c r="A287" s="1" t="s">
        <v>420</v>
      </c>
      <c r="B287" s="32"/>
      <c r="C287" s="33">
        <v>36.0</v>
      </c>
      <c r="D287" s="29"/>
      <c r="E287" s="1"/>
      <c r="F287" s="21"/>
      <c r="G287" s="56"/>
      <c r="H287" s="35"/>
      <c r="I287" s="1" t="s">
        <v>420</v>
      </c>
      <c r="J287" s="32"/>
      <c r="K287" s="33"/>
      <c r="L287" s="57"/>
      <c r="M287" s="49"/>
      <c r="N287" s="21"/>
      <c r="O287" s="56"/>
      <c r="P287" s="35"/>
      <c r="Q287" s="1" t="s">
        <v>420</v>
      </c>
      <c r="R287" s="32"/>
      <c r="S287" s="33"/>
      <c r="T287" s="57"/>
      <c r="U287" s="49"/>
      <c r="V287" s="21"/>
      <c r="W287" s="56"/>
      <c r="X287" s="35"/>
      <c r="Y287" s="1" t="s">
        <v>420</v>
      </c>
      <c r="Z287" s="69"/>
      <c r="AA287" s="37"/>
      <c r="AB287" s="8"/>
      <c r="AC287" s="8"/>
      <c r="AD287" s="4"/>
      <c r="AE287" s="39"/>
      <c r="AF287" s="1"/>
      <c r="AG287" s="33"/>
      <c r="AH287" s="60"/>
      <c r="AI287" s="60"/>
      <c r="AJ287" s="21"/>
      <c r="AK287" s="56"/>
      <c r="AL287" s="41"/>
      <c r="AM287" s="33"/>
      <c r="AN287" s="60"/>
      <c r="AO287" s="60"/>
      <c r="AP287" s="21"/>
      <c r="AQ287" s="56"/>
      <c r="AR287" s="41"/>
      <c r="AS287" s="41">
        <v>0.0</v>
      </c>
      <c r="AT287" s="17"/>
      <c r="AU287" s="44">
        <f t="shared" si="1"/>
        <v>0</v>
      </c>
      <c r="AV287" s="44">
        <f t="shared" si="2"/>
        <v>0</v>
      </c>
      <c r="AW287" s="19">
        <f t="shared" si="3"/>
        <v>0</v>
      </c>
      <c r="AX287" s="41"/>
      <c r="AY287" s="17"/>
      <c r="AZ287" s="44">
        <f t="shared" si="4"/>
        <v>0</v>
      </c>
      <c r="BA287" s="44">
        <f t="shared" si="5"/>
        <v>0</v>
      </c>
      <c r="BB287" s="19">
        <f t="shared" si="6"/>
        <v>0</v>
      </c>
      <c r="BC287" s="43"/>
      <c r="BD287" s="47">
        <f t="shared" si="7"/>
        <v>0</v>
      </c>
      <c r="BE287" s="1">
        <f t="shared" si="8"/>
        <v>0</v>
      </c>
      <c r="BF287" s="1" t="s">
        <v>420</v>
      </c>
      <c r="BG287" s="54"/>
      <c r="BH287">
        <f t="shared" si="9"/>
        <v>-36</v>
      </c>
      <c r="BI287" s="48"/>
      <c r="BJ287" s="49">
        <f t="shared" si="10"/>
        <v>0</v>
      </c>
      <c r="BK287" s="51">
        <f t="shared" si="11"/>
        <v>0</v>
      </c>
      <c r="BL287" s="53">
        <f t="shared" si="12"/>
        <v>0</v>
      </c>
      <c r="BM287" s="54">
        <f t="shared" si="13"/>
        <v>36</v>
      </c>
      <c r="BN287" s="55">
        <f t="shared" si="14"/>
        <v>36</v>
      </c>
      <c r="BO287" s="17">
        <f t="shared" si="15"/>
        <v>0</v>
      </c>
      <c r="BP287" s="1"/>
    </row>
    <row r="288">
      <c r="A288" s="1" t="s">
        <v>421</v>
      </c>
      <c r="B288" s="32"/>
      <c r="C288" s="33">
        <v>36.0</v>
      </c>
      <c r="D288" s="29"/>
      <c r="E288" s="1"/>
      <c r="F288" s="21"/>
      <c r="G288" s="56"/>
      <c r="H288" s="35"/>
      <c r="I288" s="1" t="s">
        <v>421</v>
      </c>
      <c r="J288" s="32"/>
      <c r="K288" s="33">
        <v>16.0</v>
      </c>
      <c r="L288" s="57"/>
      <c r="M288" s="49"/>
      <c r="N288" s="21"/>
      <c r="O288" s="56"/>
      <c r="P288" s="35"/>
      <c r="Q288" s="1" t="s">
        <v>422</v>
      </c>
      <c r="R288" s="32"/>
      <c r="S288" s="33">
        <v>48.0</v>
      </c>
      <c r="T288" s="57"/>
      <c r="U288" s="43"/>
      <c r="V288" s="21"/>
      <c r="W288" s="56"/>
      <c r="X288" s="35"/>
      <c r="Y288" s="1" t="s">
        <v>421</v>
      </c>
      <c r="Z288" s="69"/>
      <c r="AA288" s="64">
        <v>16.0</v>
      </c>
      <c r="AB288" s="8"/>
      <c r="AC288" s="4"/>
      <c r="AD288" s="4"/>
      <c r="AE288" s="42"/>
      <c r="AF288" s="1"/>
      <c r="AG288" s="33"/>
      <c r="AH288" s="60"/>
      <c r="AI288" s="60"/>
      <c r="AJ288" s="21"/>
      <c r="AK288" s="56"/>
      <c r="AL288" s="41"/>
      <c r="AM288" s="33"/>
      <c r="AN288" s="60"/>
      <c r="AO288" s="60"/>
      <c r="AP288" s="21"/>
      <c r="AQ288" s="56"/>
      <c r="AR288" s="41"/>
      <c r="AS288" s="41">
        <v>0.0</v>
      </c>
      <c r="AT288" s="17"/>
      <c r="AU288" s="44">
        <f t="shared" si="1"/>
        <v>0</v>
      </c>
      <c r="AV288" s="44">
        <f t="shared" si="2"/>
        <v>0</v>
      </c>
      <c r="AW288" s="19">
        <f t="shared" si="3"/>
        <v>0</v>
      </c>
      <c r="AX288" s="41"/>
      <c r="AY288" s="17"/>
      <c r="AZ288" s="44">
        <f t="shared" si="4"/>
        <v>0</v>
      </c>
      <c r="BA288" s="44">
        <f t="shared" si="5"/>
        <v>0</v>
      </c>
      <c r="BB288" s="19">
        <f t="shared" si="6"/>
        <v>0</v>
      </c>
      <c r="BC288" s="43"/>
      <c r="BD288" s="47">
        <f t="shared" si="7"/>
        <v>0</v>
      </c>
      <c r="BE288" s="1">
        <f t="shared" si="8"/>
        <v>0</v>
      </c>
      <c r="BF288" s="1" t="s">
        <v>421</v>
      </c>
      <c r="BG288" s="17"/>
      <c r="BH288">
        <f t="shared" si="9"/>
        <v>-116</v>
      </c>
      <c r="BI288" s="68"/>
      <c r="BJ288" s="49">
        <f t="shared" si="10"/>
        <v>0</v>
      </c>
      <c r="BK288" s="51">
        <f t="shared" si="11"/>
        <v>0</v>
      </c>
      <c r="BL288" s="53">
        <f t="shared" si="12"/>
        <v>0</v>
      </c>
      <c r="BM288" s="54">
        <f t="shared" si="13"/>
        <v>116</v>
      </c>
      <c r="BN288" s="55">
        <f t="shared" si="14"/>
        <v>116</v>
      </c>
      <c r="BO288" s="17">
        <f t="shared" si="15"/>
        <v>0</v>
      </c>
      <c r="BP288" s="1"/>
    </row>
    <row r="289">
      <c r="A289" s="1" t="s">
        <v>423</v>
      </c>
      <c r="B289" s="61"/>
      <c r="C289" s="33"/>
      <c r="D289" s="29"/>
      <c r="E289" s="1"/>
      <c r="F289" s="21"/>
      <c r="G289" s="56"/>
      <c r="H289" s="7"/>
      <c r="I289" s="1" t="s">
        <v>423</v>
      </c>
      <c r="J289" s="32"/>
      <c r="K289" s="33"/>
      <c r="N289" s="21"/>
      <c r="O289" s="56"/>
      <c r="P289" s="7"/>
      <c r="Q289" s="1" t="s">
        <v>423</v>
      </c>
      <c r="R289" s="32"/>
      <c r="S289" s="33"/>
      <c r="T289" s="57"/>
      <c r="U289" s="43"/>
      <c r="V289" s="21"/>
      <c r="W289" s="56"/>
      <c r="X289" s="7"/>
      <c r="Y289" s="1" t="s">
        <v>423</v>
      </c>
      <c r="Z289" s="59"/>
      <c r="AA289" s="37"/>
      <c r="AB289" s="8"/>
      <c r="AC289" s="8"/>
      <c r="AD289" s="4"/>
      <c r="AE289" s="39"/>
      <c r="AG289" s="33"/>
      <c r="AH289" s="74"/>
      <c r="AI289" s="74"/>
      <c r="AJ289" s="21"/>
      <c r="AK289" s="56"/>
      <c r="AL289" s="41"/>
      <c r="AM289" s="33"/>
      <c r="AN289" s="74"/>
      <c r="AO289" s="74"/>
      <c r="AP289" s="21"/>
      <c r="AQ289" s="56"/>
      <c r="AR289" s="41"/>
      <c r="AS289" s="41">
        <v>0.0</v>
      </c>
      <c r="AT289" s="75"/>
      <c r="AU289" s="44">
        <f t="shared" si="1"/>
        <v>0</v>
      </c>
      <c r="AV289" s="44">
        <f t="shared" si="2"/>
        <v>0</v>
      </c>
      <c r="AW289" s="19">
        <f t="shared" si="3"/>
        <v>0</v>
      </c>
      <c r="AX289" s="41"/>
      <c r="AY289" s="75"/>
      <c r="AZ289" s="44">
        <f t="shared" si="4"/>
        <v>0</v>
      </c>
      <c r="BA289" s="44">
        <f t="shared" si="5"/>
        <v>0</v>
      </c>
      <c r="BB289" s="19">
        <f t="shared" si="6"/>
        <v>0</v>
      </c>
      <c r="BC289" s="43"/>
      <c r="BD289" s="47">
        <f t="shared" si="7"/>
        <v>0</v>
      </c>
      <c r="BE289" s="1">
        <f t="shared" si="8"/>
        <v>0</v>
      </c>
      <c r="BF289" s="1" t="s">
        <v>423</v>
      </c>
      <c r="BG289" s="76"/>
      <c r="BH289">
        <f t="shared" si="9"/>
        <v>0</v>
      </c>
      <c r="BI289" s="6"/>
      <c r="BJ289" s="49">
        <f t="shared" si="10"/>
        <v>0</v>
      </c>
      <c r="BK289" s="51">
        <f t="shared" si="11"/>
        <v>0</v>
      </c>
      <c r="BL289" s="53">
        <f t="shared" si="12"/>
        <v>0</v>
      </c>
      <c r="BM289" s="54">
        <f t="shared" si="13"/>
        <v>0</v>
      </c>
      <c r="BN289" s="55">
        <f t="shared" si="14"/>
        <v>0</v>
      </c>
      <c r="BO289" s="17">
        <f t="shared" si="15"/>
        <v>0</v>
      </c>
    </row>
    <row r="290">
      <c r="A290" s="1" t="s">
        <v>424</v>
      </c>
      <c r="B290" s="32"/>
      <c r="C290" s="33">
        <v>1.0</v>
      </c>
      <c r="D290" s="29"/>
      <c r="E290" s="1"/>
      <c r="F290" s="21"/>
      <c r="G290" s="56"/>
      <c r="H290" s="35"/>
      <c r="I290" s="1" t="s">
        <v>424</v>
      </c>
      <c r="J290" s="32"/>
      <c r="K290" s="33">
        <v>1.0</v>
      </c>
      <c r="L290" s="57"/>
      <c r="M290" s="49"/>
      <c r="N290" s="21"/>
      <c r="O290" s="56"/>
      <c r="P290" s="35"/>
      <c r="Q290" s="1" t="s">
        <v>424</v>
      </c>
      <c r="R290" s="32"/>
      <c r="S290" s="33">
        <v>1.0</v>
      </c>
      <c r="T290" s="57"/>
      <c r="U290" s="43"/>
      <c r="V290" s="21"/>
      <c r="W290" s="56"/>
      <c r="X290" s="35"/>
      <c r="Y290" s="1" t="s">
        <v>424</v>
      </c>
      <c r="Z290" s="69"/>
      <c r="AA290" s="37"/>
      <c r="AB290" s="4"/>
      <c r="AC290" s="4"/>
      <c r="AD290" s="4"/>
      <c r="AE290" s="39"/>
      <c r="AF290" s="1"/>
      <c r="AG290" s="33"/>
      <c r="AH290" s="60"/>
      <c r="AI290" s="60"/>
      <c r="AJ290" s="21"/>
      <c r="AK290" s="56"/>
      <c r="AL290" s="41"/>
      <c r="AM290" s="33"/>
      <c r="AN290" s="60"/>
      <c r="AO290" s="60"/>
      <c r="AP290" s="21"/>
      <c r="AQ290" s="56"/>
      <c r="AR290" s="41"/>
      <c r="AS290" s="41">
        <v>0.0</v>
      </c>
      <c r="AT290" s="17"/>
      <c r="AU290" s="44">
        <f t="shared" si="1"/>
        <v>0</v>
      </c>
      <c r="AV290" s="44">
        <f t="shared" si="2"/>
        <v>0</v>
      </c>
      <c r="AW290" s="19">
        <f t="shared" si="3"/>
        <v>0</v>
      </c>
      <c r="AX290" s="41"/>
      <c r="AY290" s="17"/>
      <c r="AZ290" s="44">
        <f t="shared" si="4"/>
        <v>0</v>
      </c>
      <c r="BA290" s="44">
        <f t="shared" si="5"/>
        <v>0</v>
      </c>
      <c r="BB290" s="19">
        <f t="shared" si="6"/>
        <v>0</v>
      </c>
      <c r="BC290" s="43"/>
      <c r="BD290" s="47">
        <f t="shared" si="7"/>
        <v>0</v>
      </c>
      <c r="BE290" s="1">
        <f t="shared" si="8"/>
        <v>0</v>
      </c>
      <c r="BF290" s="1" t="s">
        <v>424</v>
      </c>
      <c r="BG290" s="54"/>
      <c r="BH290">
        <f t="shared" si="9"/>
        <v>-3</v>
      </c>
      <c r="BI290" s="48"/>
      <c r="BJ290" s="49">
        <f t="shared" si="10"/>
        <v>0</v>
      </c>
      <c r="BK290" s="51">
        <f t="shared" si="11"/>
        <v>0</v>
      </c>
      <c r="BL290" s="53">
        <f t="shared" si="12"/>
        <v>0</v>
      </c>
      <c r="BM290" s="54">
        <f t="shared" si="13"/>
        <v>3</v>
      </c>
      <c r="BN290" s="55">
        <f t="shared" si="14"/>
        <v>3</v>
      </c>
      <c r="BO290" s="17">
        <f t="shared" si="15"/>
        <v>0</v>
      </c>
    </row>
    <row r="291">
      <c r="A291" s="1" t="s">
        <v>425</v>
      </c>
      <c r="B291" s="61"/>
      <c r="C291" s="33"/>
      <c r="D291" s="29"/>
      <c r="E291" s="1"/>
      <c r="F291" s="21"/>
      <c r="G291" s="56"/>
      <c r="H291" s="7"/>
      <c r="I291" s="1" t="s">
        <v>425</v>
      </c>
      <c r="J291" s="32"/>
      <c r="K291" s="33"/>
      <c r="N291" s="21"/>
      <c r="O291" s="56"/>
      <c r="P291" s="7"/>
      <c r="Q291" s="1" t="s">
        <v>425</v>
      </c>
      <c r="R291" s="32"/>
      <c r="S291" s="33"/>
      <c r="T291" s="29"/>
      <c r="U291" s="43"/>
      <c r="V291" s="21"/>
      <c r="W291" s="56"/>
      <c r="X291" s="7"/>
      <c r="Y291" s="1" t="s">
        <v>425</v>
      </c>
      <c r="Z291" s="59"/>
      <c r="AA291" s="37"/>
      <c r="AB291" s="8"/>
      <c r="AC291" s="8"/>
      <c r="AD291" s="4"/>
      <c r="AE291" s="39"/>
      <c r="AG291" s="33"/>
      <c r="AH291" s="74"/>
      <c r="AI291" s="74"/>
      <c r="AJ291" s="21"/>
      <c r="AK291" s="56"/>
      <c r="AL291" s="41"/>
      <c r="AM291" s="33"/>
      <c r="AN291" s="74"/>
      <c r="AO291" s="74"/>
      <c r="AP291" s="21"/>
      <c r="AQ291" s="56"/>
      <c r="AR291" s="41"/>
      <c r="AS291" s="41">
        <v>0.0</v>
      </c>
      <c r="AT291" s="75"/>
      <c r="AU291" s="44">
        <f t="shared" si="1"/>
        <v>0</v>
      </c>
      <c r="AV291" s="44">
        <f t="shared" si="2"/>
        <v>0</v>
      </c>
      <c r="AW291" s="19">
        <f t="shared" si="3"/>
        <v>0</v>
      </c>
      <c r="AX291" s="41"/>
      <c r="AY291" s="75"/>
      <c r="AZ291" s="44">
        <f t="shared" si="4"/>
        <v>0</v>
      </c>
      <c r="BA291" s="44">
        <f t="shared" si="5"/>
        <v>0</v>
      </c>
      <c r="BB291" s="19">
        <f t="shared" si="6"/>
        <v>0</v>
      </c>
      <c r="BC291" s="43"/>
      <c r="BD291" s="47">
        <f t="shared" si="7"/>
        <v>0</v>
      </c>
      <c r="BE291" s="1">
        <f t="shared" si="8"/>
        <v>0</v>
      </c>
      <c r="BF291" s="1" t="s">
        <v>425</v>
      </c>
      <c r="BG291" s="76"/>
      <c r="BH291">
        <f t="shared" si="9"/>
        <v>0</v>
      </c>
      <c r="BI291" s="6"/>
      <c r="BJ291" s="49">
        <f t="shared" si="10"/>
        <v>0</v>
      </c>
      <c r="BK291" s="51">
        <f t="shared" si="11"/>
        <v>0</v>
      </c>
      <c r="BL291" s="53">
        <f t="shared" si="12"/>
        <v>0</v>
      </c>
      <c r="BM291" s="54">
        <f t="shared" si="13"/>
        <v>0</v>
      </c>
      <c r="BN291" s="55">
        <f t="shared" si="14"/>
        <v>0</v>
      </c>
      <c r="BO291" s="17">
        <f t="shared" si="15"/>
        <v>0</v>
      </c>
    </row>
    <row r="292">
      <c r="A292" s="1" t="s">
        <v>426</v>
      </c>
      <c r="B292" s="61"/>
      <c r="C292" s="33"/>
      <c r="D292" s="29"/>
      <c r="E292" s="1"/>
      <c r="F292" s="21"/>
      <c r="G292" s="56"/>
      <c r="H292" s="7"/>
      <c r="I292" s="1" t="s">
        <v>426</v>
      </c>
      <c r="J292" s="32"/>
      <c r="K292" s="33"/>
      <c r="N292" s="21"/>
      <c r="O292" s="56"/>
      <c r="P292" s="7"/>
      <c r="Q292" s="1" t="s">
        <v>426</v>
      </c>
      <c r="R292" s="32"/>
      <c r="S292" s="33"/>
      <c r="T292" s="57"/>
      <c r="U292" s="43"/>
      <c r="V292" s="21"/>
      <c r="W292" s="56"/>
      <c r="X292" s="7"/>
      <c r="Y292" s="1" t="s">
        <v>426</v>
      </c>
      <c r="Z292" s="69"/>
      <c r="AA292" s="37"/>
      <c r="AB292" s="8"/>
      <c r="AC292" s="8"/>
      <c r="AD292" s="4"/>
      <c r="AE292" s="39"/>
      <c r="AG292" s="33"/>
      <c r="AH292" s="74"/>
      <c r="AI292" s="74"/>
      <c r="AJ292" s="21"/>
      <c r="AK292" s="56"/>
      <c r="AL292" s="41"/>
      <c r="AM292" s="33"/>
      <c r="AN292" s="74"/>
      <c r="AO292" s="74"/>
      <c r="AP292" s="21"/>
      <c r="AQ292" s="56"/>
      <c r="AR292" s="41"/>
      <c r="AS292" s="41">
        <v>0.0</v>
      </c>
      <c r="AT292" s="75"/>
      <c r="AU292" s="44">
        <f t="shared" si="1"/>
        <v>0</v>
      </c>
      <c r="AV292" s="44">
        <f t="shared" si="2"/>
        <v>0</v>
      </c>
      <c r="AW292" s="19">
        <f t="shared" si="3"/>
        <v>0</v>
      </c>
      <c r="AX292" s="41"/>
      <c r="AY292" s="75"/>
      <c r="AZ292" s="44">
        <f t="shared" si="4"/>
        <v>0</v>
      </c>
      <c r="BA292" s="44">
        <f t="shared" si="5"/>
        <v>0</v>
      </c>
      <c r="BB292" s="19">
        <f t="shared" si="6"/>
        <v>0</v>
      </c>
      <c r="BC292" s="43"/>
      <c r="BD292" s="47">
        <f t="shared" si="7"/>
        <v>0</v>
      </c>
      <c r="BE292" s="1">
        <f t="shared" si="8"/>
        <v>0</v>
      </c>
      <c r="BF292" s="1" t="s">
        <v>426</v>
      </c>
      <c r="BG292" s="76"/>
      <c r="BH292">
        <f t="shared" si="9"/>
        <v>0</v>
      </c>
      <c r="BI292" s="6"/>
      <c r="BJ292" s="49">
        <f t="shared" si="10"/>
        <v>0</v>
      </c>
      <c r="BK292" s="51">
        <f t="shared" si="11"/>
        <v>0</v>
      </c>
      <c r="BL292" s="53">
        <f t="shared" si="12"/>
        <v>0</v>
      </c>
      <c r="BM292" s="54">
        <f t="shared" si="13"/>
        <v>0</v>
      </c>
      <c r="BN292" s="55">
        <f t="shared" si="14"/>
        <v>0</v>
      </c>
      <c r="BO292" s="17">
        <f t="shared" si="15"/>
        <v>0</v>
      </c>
    </row>
    <row r="293">
      <c r="A293" s="1" t="s">
        <v>427</v>
      </c>
      <c r="B293" s="32">
        <v>18.0</v>
      </c>
      <c r="C293" s="33"/>
      <c r="D293" s="29"/>
      <c r="E293" s="1"/>
      <c r="F293" s="21"/>
      <c r="G293" s="56"/>
      <c r="H293" s="35">
        <v>13.0</v>
      </c>
      <c r="I293" s="1" t="s">
        <v>427</v>
      </c>
      <c r="J293" s="32"/>
      <c r="K293" s="33"/>
      <c r="L293" s="57"/>
      <c r="M293" s="49"/>
      <c r="N293" s="21"/>
      <c r="O293" s="56"/>
      <c r="P293" s="35"/>
      <c r="Q293" s="1" t="s">
        <v>427</v>
      </c>
      <c r="R293" s="32">
        <v>13.0</v>
      </c>
      <c r="S293" s="33"/>
      <c r="T293" s="57"/>
      <c r="U293" s="49"/>
      <c r="V293" s="21"/>
      <c r="W293" s="56"/>
      <c r="X293" s="35"/>
      <c r="Y293" s="1" t="s">
        <v>427</v>
      </c>
      <c r="Z293" s="59"/>
      <c r="AA293" s="37"/>
      <c r="AB293" s="8"/>
      <c r="AC293" s="8"/>
      <c r="AD293" s="4"/>
      <c r="AE293" s="39"/>
      <c r="AF293" s="1"/>
      <c r="AG293" s="33"/>
      <c r="AH293" s="67"/>
      <c r="AI293" s="67"/>
      <c r="AJ293" s="21"/>
      <c r="AK293" s="56"/>
      <c r="AL293" s="41"/>
      <c r="AM293" s="33"/>
      <c r="AN293" s="67"/>
      <c r="AO293" s="67"/>
      <c r="AP293" s="21"/>
      <c r="AQ293" s="56"/>
      <c r="AR293" s="41"/>
      <c r="AS293" s="41">
        <v>0.0</v>
      </c>
      <c r="AT293" s="54"/>
      <c r="AU293" s="44">
        <f t="shared" si="1"/>
        <v>0</v>
      </c>
      <c r="AV293" s="44">
        <f t="shared" si="2"/>
        <v>0</v>
      </c>
      <c r="AW293" s="19">
        <f t="shared" si="3"/>
        <v>0</v>
      </c>
      <c r="AX293" s="41"/>
      <c r="AY293" s="54"/>
      <c r="AZ293" s="44">
        <f t="shared" si="4"/>
        <v>0</v>
      </c>
      <c r="BA293" s="44">
        <f t="shared" si="5"/>
        <v>0</v>
      </c>
      <c r="BB293" s="19">
        <f t="shared" si="6"/>
        <v>0</v>
      </c>
      <c r="BC293" s="43"/>
      <c r="BD293" s="47">
        <f t="shared" si="7"/>
        <v>0</v>
      </c>
      <c r="BE293" s="1">
        <f t="shared" si="8"/>
        <v>0</v>
      </c>
      <c r="BF293" s="1" t="s">
        <v>427</v>
      </c>
      <c r="BG293" s="17"/>
      <c r="BH293">
        <f t="shared" si="9"/>
        <v>0</v>
      </c>
      <c r="BI293" s="48"/>
      <c r="BJ293" s="49">
        <f t="shared" si="10"/>
        <v>0</v>
      </c>
      <c r="BK293" s="51">
        <f t="shared" si="11"/>
        <v>0</v>
      </c>
      <c r="BL293" s="53">
        <f t="shared" si="12"/>
        <v>0</v>
      </c>
      <c r="BM293" s="54">
        <f t="shared" si="13"/>
        <v>0</v>
      </c>
      <c r="BN293" s="55">
        <f t="shared" si="14"/>
        <v>0</v>
      </c>
      <c r="BO293" s="17">
        <f t="shared" si="15"/>
        <v>0</v>
      </c>
    </row>
    <row r="294">
      <c r="A294" s="1" t="s">
        <v>428</v>
      </c>
      <c r="B294" s="32"/>
      <c r="C294" s="33"/>
      <c r="D294" s="29"/>
      <c r="E294" s="1"/>
      <c r="F294" s="21"/>
      <c r="G294" s="56"/>
      <c r="H294" s="35"/>
      <c r="I294" s="1" t="s">
        <v>428</v>
      </c>
      <c r="J294" s="32"/>
      <c r="K294" s="33"/>
      <c r="L294" s="57"/>
      <c r="M294" s="49"/>
      <c r="N294" s="21"/>
      <c r="O294" s="56"/>
      <c r="P294" s="35"/>
      <c r="Q294" s="1" t="s">
        <v>428</v>
      </c>
      <c r="R294" s="32">
        <v>10.0</v>
      </c>
      <c r="S294" s="33"/>
      <c r="T294" s="57"/>
      <c r="U294" s="49"/>
      <c r="V294" s="21"/>
      <c r="W294" s="56"/>
      <c r="X294" s="35"/>
      <c r="Y294" s="1" t="s">
        <v>428</v>
      </c>
      <c r="Z294" s="59"/>
      <c r="AA294" s="37"/>
      <c r="AB294" s="8"/>
      <c r="AC294" s="8"/>
      <c r="AD294" s="4"/>
      <c r="AE294" s="39"/>
      <c r="AF294" s="1"/>
      <c r="AG294" s="33"/>
      <c r="AH294" s="60"/>
      <c r="AI294" s="60"/>
      <c r="AJ294" s="21"/>
      <c r="AK294" s="56"/>
      <c r="AL294" s="41"/>
      <c r="AM294" s="33"/>
      <c r="AN294" s="60"/>
      <c r="AO294" s="60"/>
      <c r="AP294" s="21"/>
      <c r="AQ294" s="56"/>
      <c r="AR294" s="41"/>
      <c r="AS294" s="41">
        <v>0.0</v>
      </c>
      <c r="AT294" s="17"/>
      <c r="AU294" s="44">
        <f t="shared" si="1"/>
        <v>0</v>
      </c>
      <c r="AV294" s="44">
        <f t="shared" si="2"/>
        <v>0</v>
      </c>
      <c r="AW294" s="19">
        <f t="shared" si="3"/>
        <v>0</v>
      </c>
      <c r="AX294" s="41"/>
      <c r="AY294" s="17"/>
      <c r="AZ294" s="44">
        <f t="shared" si="4"/>
        <v>0</v>
      </c>
      <c r="BA294" s="44">
        <f t="shared" si="5"/>
        <v>0</v>
      </c>
      <c r="BB294" s="19">
        <f t="shared" si="6"/>
        <v>0</v>
      </c>
      <c r="BC294" s="43"/>
      <c r="BD294" s="47">
        <f t="shared" si="7"/>
        <v>0</v>
      </c>
      <c r="BE294" s="1">
        <f t="shared" si="8"/>
        <v>0</v>
      </c>
      <c r="BF294" s="1" t="s">
        <v>428</v>
      </c>
      <c r="BG294" s="17"/>
      <c r="BH294">
        <f t="shared" si="9"/>
        <v>0</v>
      </c>
      <c r="BI294" s="48"/>
      <c r="BJ294" s="49">
        <f t="shared" si="10"/>
        <v>0</v>
      </c>
      <c r="BK294" s="51">
        <f t="shared" si="11"/>
        <v>0</v>
      </c>
      <c r="BL294" s="53">
        <f t="shared" si="12"/>
        <v>0</v>
      </c>
      <c r="BM294" s="54">
        <f t="shared" si="13"/>
        <v>0</v>
      </c>
      <c r="BN294" s="55">
        <f t="shared" si="14"/>
        <v>0</v>
      </c>
      <c r="BO294" s="17">
        <f t="shared" si="15"/>
        <v>0</v>
      </c>
    </row>
    <row r="295">
      <c r="A295" s="1" t="s">
        <v>429</v>
      </c>
      <c r="B295" s="32"/>
      <c r="C295" s="33"/>
      <c r="D295" s="29"/>
      <c r="E295" s="1"/>
      <c r="F295" s="21"/>
      <c r="G295" s="56"/>
      <c r="H295" s="35"/>
      <c r="I295" s="1" t="s">
        <v>429</v>
      </c>
      <c r="J295" s="32"/>
      <c r="K295" s="33"/>
      <c r="L295" s="57"/>
      <c r="M295" s="43"/>
      <c r="N295" s="21"/>
      <c r="O295" s="56"/>
      <c r="P295" s="35"/>
      <c r="Q295" s="1" t="s">
        <v>429</v>
      </c>
      <c r="R295" s="32">
        <v>6.0</v>
      </c>
      <c r="S295" s="65"/>
      <c r="T295" s="57"/>
      <c r="U295" s="49"/>
      <c r="V295" s="21"/>
      <c r="W295" s="56"/>
      <c r="X295" s="35"/>
      <c r="Y295" s="1" t="s">
        <v>429</v>
      </c>
      <c r="Z295" s="59"/>
      <c r="AA295" s="37"/>
      <c r="AB295" s="8"/>
      <c r="AC295" s="8"/>
      <c r="AD295" s="4"/>
      <c r="AE295" s="39"/>
      <c r="AF295" s="1"/>
      <c r="AG295" s="33"/>
      <c r="AH295" s="60"/>
      <c r="AI295" s="60"/>
      <c r="AJ295" s="21"/>
      <c r="AK295" s="56"/>
      <c r="AL295" s="41"/>
      <c r="AM295" s="33"/>
      <c r="AN295" s="60"/>
      <c r="AO295" s="60"/>
      <c r="AP295" s="21"/>
      <c r="AQ295" s="56"/>
      <c r="AR295" s="41"/>
      <c r="AS295" s="41">
        <v>0.0</v>
      </c>
      <c r="AT295" s="17"/>
      <c r="AU295" s="44">
        <f t="shared" si="1"/>
        <v>0</v>
      </c>
      <c r="AV295" s="44">
        <f t="shared" si="2"/>
        <v>0</v>
      </c>
      <c r="AW295" s="19">
        <f t="shared" si="3"/>
        <v>0</v>
      </c>
      <c r="AX295" s="41"/>
      <c r="AY295" s="17"/>
      <c r="AZ295" s="44">
        <f t="shared" si="4"/>
        <v>0</v>
      </c>
      <c r="BA295" s="44">
        <f t="shared" si="5"/>
        <v>0</v>
      </c>
      <c r="BB295" s="19">
        <f t="shared" si="6"/>
        <v>0</v>
      </c>
      <c r="BC295" s="43"/>
      <c r="BD295" s="47">
        <f t="shared" si="7"/>
        <v>0</v>
      </c>
      <c r="BE295" s="1">
        <f t="shared" si="8"/>
        <v>0</v>
      </c>
      <c r="BF295" s="1" t="s">
        <v>429</v>
      </c>
      <c r="BG295" s="17"/>
      <c r="BH295">
        <f t="shared" si="9"/>
        <v>0</v>
      </c>
      <c r="BI295" s="48"/>
      <c r="BJ295" s="49">
        <f t="shared" si="10"/>
        <v>0</v>
      </c>
      <c r="BK295" s="51">
        <f t="shared" si="11"/>
        <v>0</v>
      </c>
      <c r="BL295" s="53">
        <f t="shared" si="12"/>
        <v>0</v>
      </c>
      <c r="BM295" s="54">
        <f t="shared" si="13"/>
        <v>0</v>
      </c>
      <c r="BN295" s="55">
        <f t="shared" si="14"/>
        <v>0</v>
      </c>
      <c r="BO295" s="17">
        <f t="shared" si="15"/>
        <v>0</v>
      </c>
    </row>
    <row r="296">
      <c r="A296" s="1" t="s">
        <v>430</v>
      </c>
      <c r="B296" s="32"/>
      <c r="C296" s="33"/>
      <c r="D296" s="29"/>
      <c r="E296" s="1"/>
      <c r="F296" s="21"/>
      <c r="G296" s="56"/>
      <c r="H296" s="35"/>
      <c r="I296" s="1" t="s">
        <v>430</v>
      </c>
      <c r="J296" s="32"/>
      <c r="K296" s="33"/>
      <c r="L296" s="57"/>
      <c r="M296" s="49"/>
      <c r="N296" s="21"/>
      <c r="O296" s="56"/>
      <c r="P296" s="35"/>
      <c r="Q296" s="1" t="s">
        <v>430</v>
      </c>
      <c r="R296" s="32">
        <v>6.0</v>
      </c>
      <c r="S296" s="33"/>
      <c r="T296" s="29"/>
      <c r="U296" s="43"/>
      <c r="V296" s="21"/>
      <c r="W296" s="56"/>
      <c r="X296" s="35"/>
      <c r="Y296" s="1" t="s">
        <v>430</v>
      </c>
      <c r="Z296" s="58">
        <v>20.0</v>
      </c>
      <c r="AA296" s="37"/>
      <c r="AB296" s="8"/>
      <c r="AC296" s="8"/>
      <c r="AD296" s="4"/>
      <c r="AE296" s="39"/>
      <c r="AF296" s="1"/>
      <c r="AG296" s="33"/>
      <c r="AH296" s="60"/>
      <c r="AI296" s="60"/>
      <c r="AJ296" s="21"/>
      <c r="AK296" s="56"/>
      <c r="AL296" s="41"/>
      <c r="AM296" s="33"/>
      <c r="AN296" s="60"/>
      <c r="AO296" s="60"/>
      <c r="AP296" s="21"/>
      <c r="AQ296" s="56"/>
      <c r="AR296" s="41"/>
      <c r="AS296" s="41">
        <v>0.0</v>
      </c>
      <c r="AT296" s="17"/>
      <c r="AU296" s="44">
        <f t="shared" si="1"/>
        <v>0</v>
      </c>
      <c r="AV296" s="44">
        <f t="shared" si="2"/>
        <v>0</v>
      </c>
      <c r="AW296" s="19">
        <f t="shared" si="3"/>
        <v>0</v>
      </c>
      <c r="AX296" s="41"/>
      <c r="AY296" s="17"/>
      <c r="AZ296" s="44">
        <f t="shared" si="4"/>
        <v>0</v>
      </c>
      <c r="BA296" s="44">
        <f t="shared" si="5"/>
        <v>0</v>
      </c>
      <c r="BB296" s="19">
        <f t="shared" si="6"/>
        <v>0</v>
      </c>
      <c r="BC296" s="43"/>
      <c r="BD296" s="47">
        <f t="shared" si="7"/>
        <v>0</v>
      </c>
      <c r="BE296" s="1">
        <f t="shared" si="8"/>
        <v>0</v>
      </c>
      <c r="BF296" s="1" t="s">
        <v>430</v>
      </c>
      <c r="BG296" s="17"/>
      <c r="BH296">
        <f t="shared" si="9"/>
        <v>0</v>
      </c>
      <c r="BI296" s="48"/>
      <c r="BJ296" s="49">
        <f t="shared" si="10"/>
        <v>0</v>
      </c>
      <c r="BK296" s="51">
        <f t="shared" si="11"/>
        <v>0</v>
      </c>
      <c r="BL296" s="53">
        <f t="shared" si="12"/>
        <v>0</v>
      </c>
      <c r="BM296" s="54">
        <f t="shared" si="13"/>
        <v>0</v>
      </c>
      <c r="BN296" s="55">
        <f t="shared" si="14"/>
        <v>0</v>
      </c>
      <c r="BO296" s="17">
        <f t="shared" si="15"/>
        <v>0</v>
      </c>
    </row>
    <row r="297">
      <c r="A297" s="1" t="s">
        <v>431</v>
      </c>
      <c r="B297" s="32"/>
      <c r="C297" s="33">
        <v>1.0</v>
      </c>
      <c r="D297" s="29"/>
      <c r="E297" s="1"/>
      <c r="F297" s="21"/>
      <c r="G297" s="56"/>
      <c r="H297" s="35"/>
      <c r="I297" s="1" t="s">
        <v>431</v>
      </c>
      <c r="J297" s="32"/>
      <c r="K297" s="33"/>
      <c r="L297" s="57"/>
      <c r="M297" s="49"/>
      <c r="N297" s="21"/>
      <c r="O297" s="56"/>
      <c r="P297" s="35"/>
      <c r="Q297" s="1" t="s">
        <v>431</v>
      </c>
      <c r="R297" s="32"/>
      <c r="S297" s="33">
        <v>1.0</v>
      </c>
      <c r="V297" s="21"/>
      <c r="W297" s="56"/>
      <c r="X297" s="35"/>
      <c r="Y297" s="1" t="s">
        <v>431</v>
      </c>
      <c r="Z297" s="69"/>
      <c r="AA297" s="38">
        <v>1.0</v>
      </c>
      <c r="AB297" s="8"/>
      <c r="AC297" s="8"/>
      <c r="AD297" s="4"/>
      <c r="AE297" s="39"/>
      <c r="AF297" s="1"/>
      <c r="AG297" s="33"/>
      <c r="AH297" s="60"/>
      <c r="AI297" s="60"/>
      <c r="AJ297" s="21"/>
      <c r="AK297" s="56"/>
      <c r="AL297" s="41"/>
      <c r="AM297" s="33"/>
      <c r="AN297" s="60"/>
      <c r="AO297" s="60"/>
      <c r="AP297" s="21"/>
      <c r="AQ297" s="56"/>
      <c r="AR297" s="41"/>
      <c r="AS297" s="41">
        <v>0.0</v>
      </c>
      <c r="AT297" s="17"/>
      <c r="AU297" s="44">
        <f t="shared" si="1"/>
        <v>0</v>
      </c>
      <c r="AV297" s="44">
        <f t="shared" si="2"/>
        <v>0</v>
      </c>
      <c r="AW297" s="19">
        <f t="shared" si="3"/>
        <v>0</v>
      </c>
      <c r="AX297" s="41"/>
      <c r="AY297" s="17"/>
      <c r="AZ297" s="44">
        <f t="shared" si="4"/>
        <v>0</v>
      </c>
      <c r="BA297" s="44">
        <f t="shared" si="5"/>
        <v>0</v>
      </c>
      <c r="BB297" s="19">
        <f t="shared" si="6"/>
        <v>0</v>
      </c>
      <c r="BC297" s="43"/>
      <c r="BD297" s="47">
        <f t="shared" si="7"/>
        <v>0</v>
      </c>
      <c r="BE297" s="1">
        <f t="shared" si="8"/>
        <v>0</v>
      </c>
      <c r="BF297" s="1" t="s">
        <v>431</v>
      </c>
      <c r="BG297" s="17"/>
      <c r="BH297">
        <f t="shared" si="9"/>
        <v>-3</v>
      </c>
      <c r="BI297" s="68"/>
      <c r="BJ297" s="49">
        <f t="shared" si="10"/>
        <v>0</v>
      </c>
      <c r="BK297" s="51">
        <f t="shared" si="11"/>
        <v>0</v>
      </c>
      <c r="BL297" s="53">
        <f t="shared" si="12"/>
        <v>0</v>
      </c>
      <c r="BM297" s="54">
        <f t="shared" si="13"/>
        <v>3</v>
      </c>
      <c r="BN297" s="55">
        <f t="shared" si="14"/>
        <v>3</v>
      </c>
      <c r="BO297" s="17">
        <f t="shared" si="15"/>
        <v>0</v>
      </c>
      <c r="BP297" s="1"/>
      <c r="BQ297" s="1"/>
    </row>
    <row r="298">
      <c r="A298" s="1" t="s">
        <v>432</v>
      </c>
      <c r="B298" s="32"/>
      <c r="C298" s="33">
        <v>1.0</v>
      </c>
      <c r="D298" s="29"/>
      <c r="E298" s="1"/>
      <c r="F298" s="21"/>
      <c r="G298" s="56"/>
      <c r="H298" s="35"/>
      <c r="I298" s="1" t="s">
        <v>432</v>
      </c>
      <c r="J298" s="32"/>
      <c r="K298" s="33"/>
      <c r="L298" s="57"/>
      <c r="M298" s="43"/>
      <c r="N298" s="21"/>
      <c r="O298" s="56"/>
      <c r="P298" s="35"/>
      <c r="Q298" s="1" t="s">
        <v>432</v>
      </c>
      <c r="R298" s="32"/>
      <c r="S298" s="33"/>
      <c r="T298" s="29"/>
      <c r="U298" s="43"/>
      <c r="V298" s="21"/>
      <c r="W298" s="56"/>
      <c r="X298" s="35"/>
      <c r="Y298" s="1" t="s">
        <v>432</v>
      </c>
      <c r="Z298" s="69"/>
      <c r="AA298" s="38">
        <v>1.0</v>
      </c>
      <c r="AB298" s="8"/>
      <c r="AC298" s="8"/>
      <c r="AD298" s="4"/>
      <c r="AE298" s="39"/>
      <c r="AF298" s="1"/>
      <c r="AG298" s="33"/>
      <c r="AH298" s="60"/>
      <c r="AI298" s="60"/>
      <c r="AJ298" s="21"/>
      <c r="AK298" s="56"/>
      <c r="AL298" s="41"/>
      <c r="AM298" s="33"/>
      <c r="AN298" s="60"/>
      <c r="AO298" s="60"/>
      <c r="AP298" s="21"/>
      <c r="AQ298" s="56"/>
      <c r="AR298" s="41"/>
      <c r="AS298" s="41">
        <v>0.0</v>
      </c>
      <c r="AT298" s="17"/>
      <c r="AU298" s="44">
        <f t="shared" si="1"/>
        <v>0</v>
      </c>
      <c r="AV298" s="44">
        <f t="shared" si="2"/>
        <v>0</v>
      </c>
      <c r="AW298" s="19">
        <f t="shared" si="3"/>
        <v>0</v>
      </c>
      <c r="AX298" s="41"/>
      <c r="AY298" s="17"/>
      <c r="AZ298" s="44">
        <f t="shared" si="4"/>
        <v>0</v>
      </c>
      <c r="BA298" s="44">
        <f t="shared" si="5"/>
        <v>0</v>
      </c>
      <c r="BB298" s="19">
        <f t="shared" si="6"/>
        <v>0</v>
      </c>
      <c r="BC298" s="43"/>
      <c r="BD298" s="47">
        <f t="shared" si="7"/>
        <v>0</v>
      </c>
      <c r="BE298" s="1">
        <f t="shared" si="8"/>
        <v>0</v>
      </c>
      <c r="BF298" s="1" t="s">
        <v>432</v>
      </c>
      <c r="BG298" s="17"/>
      <c r="BH298">
        <f t="shared" si="9"/>
        <v>-2</v>
      </c>
      <c r="BI298" s="48"/>
      <c r="BJ298" s="49">
        <f t="shared" si="10"/>
        <v>0</v>
      </c>
      <c r="BK298" s="51">
        <f t="shared" si="11"/>
        <v>0</v>
      </c>
      <c r="BL298" s="53">
        <f t="shared" si="12"/>
        <v>0</v>
      </c>
      <c r="BM298" s="54">
        <f t="shared" si="13"/>
        <v>2</v>
      </c>
      <c r="BN298" s="55">
        <f t="shared" si="14"/>
        <v>2</v>
      </c>
      <c r="BO298" s="17">
        <f t="shared" si="15"/>
        <v>0</v>
      </c>
    </row>
    <row r="299">
      <c r="A299" s="1" t="s">
        <v>433</v>
      </c>
      <c r="B299" s="32"/>
      <c r="C299" s="33">
        <v>1.0</v>
      </c>
      <c r="D299" s="29"/>
      <c r="E299" s="1"/>
      <c r="F299" s="21"/>
      <c r="G299" s="56"/>
      <c r="H299" s="35"/>
      <c r="I299" s="1" t="s">
        <v>433</v>
      </c>
      <c r="J299" s="32"/>
      <c r="K299" s="33">
        <v>1.0</v>
      </c>
      <c r="L299" s="57"/>
      <c r="M299" s="49"/>
      <c r="N299" s="21"/>
      <c r="O299" s="56"/>
      <c r="P299" s="35"/>
      <c r="Q299" s="1" t="s">
        <v>433</v>
      </c>
      <c r="R299" s="32"/>
      <c r="S299" s="33">
        <v>1.0</v>
      </c>
      <c r="V299" s="21"/>
      <c r="W299" s="56"/>
      <c r="X299" s="35"/>
      <c r="Y299" s="1" t="s">
        <v>433</v>
      </c>
      <c r="Z299" s="69"/>
      <c r="AA299" s="38">
        <v>1.0</v>
      </c>
      <c r="AB299" s="8"/>
      <c r="AC299" s="8"/>
      <c r="AD299" s="4"/>
      <c r="AE299" s="39"/>
      <c r="AF299" s="1"/>
      <c r="AG299" s="33"/>
      <c r="AH299" s="60"/>
      <c r="AI299" s="60"/>
      <c r="AJ299" s="21"/>
      <c r="AK299" s="56"/>
      <c r="AL299" s="41"/>
      <c r="AM299" s="33"/>
      <c r="AN299" s="60"/>
      <c r="AO299" s="60"/>
      <c r="AP299" s="21"/>
      <c r="AQ299" s="56"/>
      <c r="AR299" s="41"/>
      <c r="AS299" s="41">
        <v>0.0</v>
      </c>
      <c r="AT299" s="17"/>
      <c r="AU299" s="44">
        <f t="shared" si="1"/>
        <v>0</v>
      </c>
      <c r="AV299" s="44">
        <f t="shared" si="2"/>
        <v>0</v>
      </c>
      <c r="AW299" s="19">
        <f t="shared" si="3"/>
        <v>0</v>
      </c>
      <c r="AX299" s="41"/>
      <c r="AY299" s="17"/>
      <c r="AZ299" s="44">
        <f t="shared" si="4"/>
        <v>0</v>
      </c>
      <c r="BA299" s="44">
        <f t="shared" si="5"/>
        <v>0</v>
      </c>
      <c r="BB299" s="19">
        <f t="shared" si="6"/>
        <v>0</v>
      </c>
      <c r="BC299" s="43"/>
      <c r="BD299" s="47">
        <f t="shared" si="7"/>
        <v>0</v>
      </c>
      <c r="BE299" s="1">
        <f t="shared" si="8"/>
        <v>0</v>
      </c>
      <c r="BF299" s="1" t="s">
        <v>433</v>
      </c>
      <c r="BG299" s="54"/>
      <c r="BH299">
        <f t="shared" si="9"/>
        <v>-4</v>
      </c>
      <c r="BI299" s="48"/>
      <c r="BJ299" s="49">
        <f t="shared" si="10"/>
        <v>0</v>
      </c>
      <c r="BK299" s="51">
        <f t="shared" si="11"/>
        <v>0</v>
      </c>
      <c r="BL299" s="53">
        <f t="shared" si="12"/>
        <v>0</v>
      </c>
      <c r="BM299" s="54">
        <f t="shared" si="13"/>
        <v>4</v>
      </c>
      <c r="BN299" s="55">
        <f t="shared" si="14"/>
        <v>4</v>
      </c>
      <c r="BO299" s="17">
        <f t="shared" si="15"/>
        <v>0</v>
      </c>
    </row>
    <row r="300">
      <c r="A300" s="1" t="s">
        <v>434</v>
      </c>
      <c r="B300" s="32"/>
      <c r="C300" s="33">
        <v>1.0</v>
      </c>
      <c r="D300" s="29"/>
      <c r="E300" s="1"/>
      <c r="F300" s="21"/>
      <c r="G300" s="56"/>
      <c r="H300" s="35"/>
      <c r="I300" s="1" t="s">
        <v>434</v>
      </c>
      <c r="J300" s="32"/>
      <c r="K300" s="33">
        <v>1.0</v>
      </c>
      <c r="L300" s="57"/>
      <c r="M300" s="49"/>
      <c r="N300" s="21"/>
      <c r="O300" s="56"/>
      <c r="P300" s="35"/>
      <c r="Q300" s="1" t="s">
        <v>434</v>
      </c>
      <c r="R300" s="32"/>
      <c r="S300" s="33">
        <v>1.0</v>
      </c>
      <c r="V300" s="21"/>
      <c r="W300" s="56"/>
      <c r="X300" s="35"/>
      <c r="Y300" s="1" t="s">
        <v>434</v>
      </c>
      <c r="Z300" s="58"/>
      <c r="AA300" s="38">
        <v>1.0</v>
      </c>
      <c r="AB300" s="8"/>
      <c r="AC300" s="8"/>
      <c r="AD300" s="4"/>
      <c r="AE300" s="39"/>
      <c r="AF300" s="1"/>
      <c r="AG300" s="33"/>
      <c r="AH300" s="60"/>
      <c r="AI300" s="60"/>
      <c r="AJ300" s="21"/>
      <c r="AK300" s="56"/>
      <c r="AL300" s="41"/>
      <c r="AM300" s="33"/>
      <c r="AN300" s="60"/>
      <c r="AO300" s="60"/>
      <c r="AP300" s="21"/>
      <c r="AQ300" s="56"/>
      <c r="AR300" s="41"/>
      <c r="AS300" s="41">
        <v>0.0</v>
      </c>
      <c r="AT300" s="17"/>
      <c r="AU300" s="44">
        <f t="shared" si="1"/>
        <v>0</v>
      </c>
      <c r="AV300" s="44">
        <f t="shared" si="2"/>
        <v>0</v>
      </c>
      <c r="AW300" s="19">
        <f t="shared" si="3"/>
        <v>0</v>
      </c>
      <c r="AX300" s="41"/>
      <c r="AY300" s="17"/>
      <c r="AZ300" s="44">
        <f t="shared" si="4"/>
        <v>0</v>
      </c>
      <c r="BA300" s="44">
        <f t="shared" si="5"/>
        <v>0</v>
      </c>
      <c r="BB300" s="19">
        <f t="shared" si="6"/>
        <v>0</v>
      </c>
      <c r="BC300" s="43"/>
      <c r="BD300" s="47">
        <f t="shared" si="7"/>
        <v>0</v>
      </c>
      <c r="BE300" s="1">
        <f t="shared" si="8"/>
        <v>0</v>
      </c>
      <c r="BF300" s="1" t="s">
        <v>434</v>
      </c>
      <c r="BG300" s="54"/>
      <c r="BH300">
        <f t="shared" si="9"/>
        <v>-4</v>
      </c>
      <c r="BI300" s="68"/>
      <c r="BJ300" s="49">
        <f t="shared" si="10"/>
        <v>0</v>
      </c>
      <c r="BK300" s="51">
        <f t="shared" si="11"/>
        <v>0</v>
      </c>
      <c r="BL300" s="53">
        <f t="shared" si="12"/>
        <v>0</v>
      </c>
      <c r="BM300" s="54">
        <f t="shared" si="13"/>
        <v>4</v>
      </c>
      <c r="BN300" s="55">
        <f t="shared" si="14"/>
        <v>4</v>
      </c>
      <c r="BO300" s="17">
        <f t="shared" si="15"/>
        <v>0</v>
      </c>
      <c r="BP300" s="1"/>
    </row>
    <row r="301">
      <c r="A301" s="1" t="s">
        <v>435</v>
      </c>
      <c r="B301" s="32">
        <v>4.0</v>
      </c>
      <c r="C301" s="33"/>
      <c r="D301" s="29"/>
      <c r="E301" s="1"/>
      <c r="F301" s="21"/>
      <c r="G301" s="56">
        <v>4.0</v>
      </c>
      <c r="H301" s="35">
        <v>3.0</v>
      </c>
      <c r="I301" s="1" t="s">
        <v>435</v>
      </c>
      <c r="J301" s="32">
        <v>3.0</v>
      </c>
      <c r="K301" s="33"/>
      <c r="L301" s="57"/>
      <c r="M301" s="49"/>
      <c r="N301" s="21"/>
      <c r="O301" s="56">
        <v>4.0</v>
      </c>
      <c r="P301" s="35">
        <v>4.0</v>
      </c>
      <c r="Q301" s="1" t="s">
        <v>435</v>
      </c>
      <c r="R301" s="32"/>
      <c r="S301" s="33">
        <v>4.0</v>
      </c>
      <c r="T301" s="57"/>
      <c r="U301" s="49"/>
      <c r="V301" s="21"/>
      <c r="W301" s="56">
        <v>4.0</v>
      </c>
      <c r="X301" s="35">
        <v>4.0</v>
      </c>
      <c r="Y301" s="1" t="s">
        <v>435</v>
      </c>
      <c r="Z301" s="69"/>
      <c r="AA301" s="66"/>
      <c r="AB301" s="8"/>
      <c r="AC301" s="8"/>
      <c r="AD301" s="4"/>
      <c r="AE301" s="39"/>
      <c r="AF301" s="1"/>
      <c r="AG301" s="33"/>
      <c r="AH301" s="67"/>
      <c r="AI301" s="67"/>
      <c r="AJ301" s="21"/>
      <c r="AK301" s="56"/>
      <c r="AL301" s="41"/>
      <c r="AM301" s="33"/>
      <c r="AN301" s="67"/>
      <c r="AO301" s="67"/>
      <c r="AP301" s="21"/>
      <c r="AQ301" s="56"/>
      <c r="AR301" s="41"/>
      <c r="AS301" s="41">
        <v>0.0</v>
      </c>
      <c r="AT301" s="54"/>
      <c r="AU301" s="44">
        <f t="shared" si="1"/>
        <v>0</v>
      </c>
      <c r="AV301" s="44">
        <f t="shared" si="2"/>
        <v>0</v>
      </c>
      <c r="AW301" s="19">
        <f t="shared" si="3"/>
        <v>0</v>
      </c>
      <c r="AX301" s="41"/>
      <c r="AY301" s="54"/>
      <c r="AZ301" s="44">
        <f t="shared" si="4"/>
        <v>0</v>
      </c>
      <c r="BA301" s="44">
        <f t="shared" si="5"/>
        <v>0</v>
      </c>
      <c r="BB301" s="19">
        <f t="shared" si="6"/>
        <v>0</v>
      </c>
      <c r="BC301" s="43"/>
      <c r="BD301" s="47">
        <f t="shared" si="7"/>
        <v>0</v>
      </c>
      <c r="BE301" s="1">
        <f t="shared" si="8"/>
        <v>0</v>
      </c>
      <c r="BF301" s="1" t="s">
        <v>435</v>
      </c>
      <c r="BG301" s="17">
        <v>12.0</v>
      </c>
      <c r="BH301">
        <f t="shared" si="9"/>
        <v>8</v>
      </c>
      <c r="BI301" s="79"/>
      <c r="BJ301" s="49">
        <f t="shared" si="10"/>
        <v>12</v>
      </c>
      <c r="BK301" s="51">
        <f t="shared" si="11"/>
        <v>0</v>
      </c>
      <c r="BL301" s="53">
        <f t="shared" si="12"/>
        <v>0</v>
      </c>
      <c r="BM301" s="54">
        <f t="shared" si="13"/>
        <v>4</v>
      </c>
      <c r="BN301" s="55">
        <f t="shared" si="14"/>
        <v>4</v>
      </c>
      <c r="BO301" s="17">
        <f t="shared" si="15"/>
        <v>0</v>
      </c>
    </row>
    <row r="302">
      <c r="A302" s="1" t="s">
        <v>436</v>
      </c>
      <c r="B302" s="32"/>
      <c r="C302" s="33">
        <v>8.0</v>
      </c>
      <c r="D302" s="29"/>
      <c r="E302" s="1"/>
      <c r="F302" s="21"/>
      <c r="G302" s="56">
        <v>3.0</v>
      </c>
      <c r="H302" s="35">
        <v>3.0</v>
      </c>
      <c r="I302" s="1" t="s">
        <v>436</v>
      </c>
      <c r="J302" s="32">
        <v>3.0</v>
      </c>
      <c r="K302" s="33">
        <v>4.0</v>
      </c>
      <c r="L302" s="57"/>
      <c r="M302" s="43"/>
      <c r="N302" s="21"/>
      <c r="O302" s="56">
        <v>2.0</v>
      </c>
      <c r="P302" s="35">
        <v>2.0</v>
      </c>
      <c r="Q302" s="1" t="s">
        <v>436</v>
      </c>
      <c r="R302" s="32"/>
      <c r="S302" s="33">
        <v>12.0</v>
      </c>
      <c r="T302" s="57"/>
      <c r="U302" s="43"/>
      <c r="V302" s="21"/>
      <c r="W302" s="56">
        <v>3.0</v>
      </c>
      <c r="X302" s="35">
        <v>3.0</v>
      </c>
      <c r="Y302" s="1" t="s">
        <v>436</v>
      </c>
      <c r="Z302" s="69"/>
      <c r="AA302" s="66"/>
      <c r="AB302" s="8"/>
      <c r="AC302" s="8"/>
      <c r="AD302" s="4"/>
      <c r="AE302" s="39"/>
      <c r="AF302" s="1"/>
      <c r="AG302" s="33"/>
      <c r="AH302" s="67"/>
      <c r="AI302" s="67"/>
      <c r="AJ302" s="21"/>
      <c r="AK302" s="56"/>
      <c r="AL302" s="41"/>
      <c r="AM302" s="33"/>
      <c r="AN302" s="67"/>
      <c r="AO302" s="67"/>
      <c r="AP302" s="21"/>
      <c r="AQ302" s="56"/>
      <c r="AR302" s="41"/>
      <c r="AS302" s="41">
        <v>0.0</v>
      </c>
      <c r="AT302" s="54"/>
      <c r="AU302" s="44">
        <f t="shared" si="1"/>
        <v>0</v>
      </c>
      <c r="AV302" s="44">
        <f t="shared" si="2"/>
        <v>0</v>
      </c>
      <c r="AW302" s="19">
        <f t="shared" si="3"/>
        <v>0</v>
      </c>
      <c r="AX302" s="41"/>
      <c r="AY302" s="54"/>
      <c r="AZ302" s="44">
        <f t="shared" si="4"/>
        <v>0</v>
      </c>
      <c r="BA302" s="44">
        <f t="shared" si="5"/>
        <v>0</v>
      </c>
      <c r="BB302" s="19">
        <f t="shared" si="6"/>
        <v>0</v>
      </c>
      <c r="BC302" s="43"/>
      <c r="BD302" s="47">
        <f t="shared" si="7"/>
        <v>0</v>
      </c>
      <c r="BE302" s="1">
        <f t="shared" si="8"/>
        <v>0</v>
      </c>
      <c r="BF302" s="1" t="s">
        <v>436</v>
      </c>
      <c r="BG302" s="17">
        <v>8.0</v>
      </c>
      <c r="BH302">
        <f t="shared" si="9"/>
        <v>-16</v>
      </c>
      <c r="BI302" s="79"/>
      <c r="BJ302" s="49">
        <f t="shared" si="10"/>
        <v>8</v>
      </c>
      <c r="BK302" s="51">
        <f t="shared" si="11"/>
        <v>0</v>
      </c>
      <c r="BL302" s="53">
        <f t="shared" si="12"/>
        <v>0</v>
      </c>
      <c r="BM302" s="54">
        <f t="shared" si="13"/>
        <v>24</v>
      </c>
      <c r="BN302" s="55">
        <f t="shared" si="14"/>
        <v>24</v>
      </c>
      <c r="BO302" s="17">
        <f t="shared" si="15"/>
        <v>0</v>
      </c>
      <c r="BP302" s="1"/>
      <c r="BQ302" s="1"/>
    </row>
    <row r="303">
      <c r="A303" s="1" t="s">
        <v>437</v>
      </c>
      <c r="B303" s="32"/>
      <c r="C303" s="33">
        <v>8.0</v>
      </c>
      <c r="D303" s="29"/>
      <c r="E303" s="1"/>
      <c r="F303" s="21"/>
      <c r="G303" s="56">
        <v>12.0</v>
      </c>
      <c r="H303" s="35">
        <v>0.0</v>
      </c>
      <c r="I303" s="1" t="s">
        <v>437</v>
      </c>
      <c r="J303" s="32">
        <v>16.0</v>
      </c>
      <c r="K303" s="33"/>
      <c r="L303" s="57"/>
      <c r="M303" s="43"/>
      <c r="N303" s="21"/>
      <c r="O303" s="56"/>
      <c r="P303" s="35"/>
      <c r="Q303" s="1" t="s">
        <v>437</v>
      </c>
      <c r="R303" s="32"/>
      <c r="S303" s="33"/>
      <c r="T303" s="57"/>
      <c r="U303" s="43"/>
      <c r="V303" s="21"/>
      <c r="W303" s="56"/>
      <c r="X303" s="35"/>
      <c r="Y303" s="1" t="s">
        <v>437</v>
      </c>
      <c r="Z303" s="59"/>
      <c r="AA303" s="37"/>
      <c r="AB303" s="8"/>
      <c r="AC303" s="8"/>
      <c r="AD303" s="4"/>
      <c r="AE303" s="39"/>
      <c r="AF303" s="1"/>
      <c r="AG303" s="33"/>
      <c r="AH303" s="67"/>
      <c r="AI303" s="67"/>
      <c r="AJ303" s="21"/>
      <c r="AK303" s="56"/>
      <c r="AL303" s="41"/>
      <c r="AM303" s="33"/>
      <c r="AN303" s="67"/>
      <c r="AO303" s="67"/>
      <c r="AP303" s="21"/>
      <c r="AQ303" s="56"/>
      <c r="AR303" s="41"/>
      <c r="AS303" s="41">
        <v>0.0</v>
      </c>
      <c r="AT303" s="54"/>
      <c r="AU303" s="44">
        <f t="shared" si="1"/>
        <v>0</v>
      </c>
      <c r="AV303" s="44">
        <f t="shared" si="2"/>
        <v>0</v>
      </c>
      <c r="AW303" s="19">
        <f t="shared" si="3"/>
        <v>0</v>
      </c>
      <c r="AX303" s="41"/>
      <c r="AY303" s="54"/>
      <c r="AZ303" s="44">
        <f t="shared" si="4"/>
        <v>0</v>
      </c>
      <c r="BA303" s="44">
        <f t="shared" si="5"/>
        <v>0</v>
      </c>
      <c r="BB303" s="19">
        <f t="shared" si="6"/>
        <v>0</v>
      </c>
      <c r="BC303" s="43"/>
      <c r="BD303" s="47">
        <f t="shared" si="7"/>
        <v>0</v>
      </c>
      <c r="BE303" s="1">
        <f t="shared" si="8"/>
        <v>0</v>
      </c>
      <c r="BF303" s="1" t="s">
        <v>437</v>
      </c>
      <c r="BG303" s="17">
        <v>24.0</v>
      </c>
      <c r="BH303">
        <f t="shared" si="9"/>
        <v>16</v>
      </c>
      <c r="BI303" s="79"/>
      <c r="BJ303" s="49">
        <f t="shared" si="10"/>
        <v>12</v>
      </c>
      <c r="BK303" s="51">
        <f t="shared" si="11"/>
        <v>12</v>
      </c>
      <c r="BL303" s="53">
        <f t="shared" si="12"/>
        <v>12</v>
      </c>
      <c r="BM303" s="54">
        <f t="shared" si="13"/>
        <v>8</v>
      </c>
      <c r="BN303" s="55">
        <f t="shared" si="14"/>
        <v>8</v>
      </c>
      <c r="BO303" s="17">
        <f t="shared" si="15"/>
        <v>12</v>
      </c>
      <c r="BP303" s="1" t="s">
        <v>438</v>
      </c>
      <c r="BQ303" s="1"/>
    </row>
    <row r="304">
      <c r="A304" s="1" t="s">
        <v>439</v>
      </c>
      <c r="B304" s="32">
        <v>13.0</v>
      </c>
      <c r="C304" s="33"/>
      <c r="D304" s="29"/>
      <c r="E304" s="1"/>
      <c r="F304" s="21"/>
      <c r="G304" s="56"/>
      <c r="H304" s="35"/>
      <c r="I304" s="1" t="s">
        <v>439</v>
      </c>
      <c r="J304" s="32">
        <v>6.0</v>
      </c>
      <c r="K304" s="33"/>
      <c r="L304" s="57"/>
      <c r="M304" s="43"/>
      <c r="N304" s="21"/>
      <c r="O304" s="56"/>
      <c r="P304" s="35"/>
      <c r="Q304" s="1" t="s">
        <v>439</v>
      </c>
      <c r="R304" s="32">
        <v>8.0</v>
      </c>
      <c r="S304" s="33"/>
      <c r="T304" s="57"/>
      <c r="U304" s="43"/>
      <c r="V304" s="21"/>
      <c r="W304" s="56"/>
      <c r="X304" s="35"/>
      <c r="Y304" s="1" t="s">
        <v>439</v>
      </c>
      <c r="Z304" s="58">
        <v>5.0</v>
      </c>
      <c r="AA304" s="37"/>
      <c r="AB304" s="8"/>
      <c r="AC304" s="8"/>
      <c r="AD304" s="4"/>
      <c r="AE304" s="39"/>
      <c r="AF304" s="1"/>
      <c r="AG304" s="33"/>
      <c r="AH304" s="67"/>
      <c r="AI304" s="67"/>
      <c r="AJ304" s="21"/>
      <c r="AK304" s="56"/>
      <c r="AL304" s="41"/>
      <c r="AM304" s="33"/>
      <c r="AN304" s="67"/>
      <c r="AO304" s="67"/>
      <c r="AP304" s="21"/>
      <c r="AQ304" s="56"/>
      <c r="AR304" s="41"/>
      <c r="AS304" s="41">
        <v>0.0</v>
      </c>
      <c r="AT304" s="54"/>
      <c r="AU304" s="44">
        <f t="shared" si="1"/>
        <v>0</v>
      </c>
      <c r="AV304" s="44">
        <f t="shared" si="2"/>
        <v>0</v>
      </c>
      <c r="AW304" s="19">
        <f t="shared" si="3"/>
        <v>0</v>
      </c>
      <c r="AX304" s="41"/>
      <c r="AY304" s="54"/>
      <c r="AZ304" s="44">
        <f t="shared" si="4"/>
        <v>0</v>
      </c>
      <c r="BA304" s="44">
        <f t="shared" si="5"/>
        <v>0</v>
      </c>
      <c r="BB304" s="19">
        <f t="shared" si="6"/>
        <v>0</v>
      </c>
      <c r="BC304" s="43">
        <v>87.0</v>
      </c>
      <c r="BD304" s="47">
        <f t="shared" si="7"/>
        <v>0</v>
      </c>
      <c r="BE304" s="1">
        <f t="shared" si="8"/>
        <v>87</v>
      </c>
      <c r="BF304" s="1" t="s">
        <v>439</v>
      </c>
      <c r="BG304" s="54"/>
      <c r="BH304">
        <f t="shared" si="9"/>
        <v>0</v>
      </c>
      <c r="BI304" s="48"/>
      <c r="BJ304" s="49">
        <f t="shared" si="10"/>
        <v>0</v>
      </c>
      <c r="BK304" s="51">
        <f t="shared" si="11"/>
        <v>0</v>
      </c>
      <c r="BL304" s="53">
        <f t="shared" si="12"/>
        <v>87</v>
      </c>
      <c r="BM304" s="54">
        <f t="shared" si="13"/>
        <v>0</v>
      </c>
      <c r="BN304" s="55">
        <f t="shared" si="14"/>
        <v>0</v>
      </c>
      <c r="BO304" s="17">
        <f t="shared" si="15"/>
        <v>87</v>
      </c>
    </row>
    <row r="305">
      <c r="A305" s="1" t="s">
        <v>440</v>
      </c>
      <c r="B305" s="32">
        <v>10.0</v>
      </c>
      <c r="C305" s="33"/>
      <c r="D305" s="29"/>
      <c r="E305" s="1"/>
      <c r="F305" s="21"/>
      <c r="G305" s="56"/>
      <c r="H305" s="35"/>
      <c r="I305" s="1" t="s">
        <v>440</v>
      </c>
      <c r="J305" s="32">
        <v>11.0</v>
      </c>
      <c r="K305" s="33"/>
      <c r="L305" s="57"/>
      <c r="M305" s="43"/>
      <c r="N305" s="21"/>
      <c r="O305" s="56"/>
      <c r="P305" s="35"/>
      <c r="Q305" s="1" t="s">
        <v>440</v>
      </c>
      <c r="R305" s="32">
        <v>6.0</v>
      </c>
      <c r="S305" s="33">
        <v>16.0</v>
      </c>
      <c r="T305" s="57"/>
      <c r="U305" s="43">
        <v>16.0</v>
      </c>
      <c r="V305" s="21"/>
      <c r="W305" s="56"/>
      <c r="X305" s="35">
        <v>16.0</v>
      </c>
      <c r="Y305" s="1" t="s">
        <v>440</v>
      </c>
      <c r="Z305" s="58">
        <v>4.0</v>
      </c>
      <c r="AA305" s="37"/>
      <c r="AB305" s="8"/>
      <c r="AC305" s="8"/>
      <c r="AD305" s="4"/>
      <c r="AE305" s="39"/>
      <c r="AF305" s="1"/>
      <c r="AG305" s="33"/>
      <c r="AH305" s="67"/>
      <c r="AI305" s="67"/>
      <c r="AJ305" s="21"/>
      <c r="AK305" s="56"/>
      <c r="AL305" s="41"/>
      <c r="AM305" s="33"/>
      <c r="AN305" s="67"/>
      <c r="AO305" s="67"/>
      <c r="AP305" s="21"/>
      <c r="AQ305" s="56"/>
      <c r="AR305" s="41"/>
      <c r="AS305" s="41">
        <v>0.0</v>
      </c>
      <c r="AT305" s="54"/>
      <c r="AU305" s="44">
        <f t="shared" si="1"/>
        <v>0</v>
      </c>
      <c r="AV305" s="44">
        <f t="shared" si="2"/>
        <v>0</v>
      </c>
      <c r="AW305" s="19">
        <f t="shared" si="3"/>
        <v>0</v>
      </c>
      <c r="AX305" s="41"/>
      <c r="AY305" s="54"/>
      <c r="AZ305" s="44">
        <f t="shared" si="4"/>
        <v>0</v>
      </c>
      <c r="BA305" s="44">
        <f t="shared" si="5"/>
        <v>0</v>
      </c>
      <c r="BB305" s="19">
        <f t="shared" si="6"/>
        <v>0</v>
      </c>
      <c r="BC305" s="43">
        <v>16.0</v>
      </c>
      <c r="BD305" s="47">
        <f t="shared" si="7"/>
        <v>16</v>
      </c>
      <c r="BE305" s="1">
        <f t="shared" si="8"/>
        <v>0</v>
      </c>
      <c r="BF305" s="1" t="s">
        <v>441</v>
      </c>
      <c r="BG305" s="17"/>
      <c r="BH305">
        <f t="shared" si="9"/>
        <v>0</v>
      </c>
      <c r="BI305" s="48"/>
      <c r="BJ305" s="49">
        <f t="shared" si="10"/>
        <v>0</v>
      </c>
      <c r="BK305" s="51">
        <f t="shared" si="11"/>
        <v>0</v>
      </c>
      <c r="BL305" s="53">
        <f t="shared" si="12"/>
        <v>0</v>
      </c>
      <c r="BM305" s="54">
        <f t="shared" si="13"/>
        <v>16</v>
      </c>
      <c r="BN305" s="55">
        <f t="shared" si="14"/>
        <v>0</v>
      </c>
      <c r="BO305" s="17">
        <f t="shared" si="15"/>
        <v>0</v>
      </c>
    </row>
    <row r="306">
      <c r="A306" s="1" t="s">
        <v>442</v>
      </c>
      <c r="B306" s="32">
        <v>20.0</v>
      </c>
      <c r="C306" s="33"/>
      <c r="D306" s="29"/>
      <c r="E306" s="1"/>
      <c r="F306" s="21"/>
      <c r="G306" s="56"/>
      <c r="H306" s="35"/>
      <c r="I306" s="1" t="s">
        <v>442</v>
      </c>
      <c r="J306" s="32">
        <v>7.0</v>
      </c>
      <c r="K306" s="33"/>
      <c r="L306" s="57"/>
      <c r="M306" s="49"/>
      <c r="N306" s="21"/>
      <c r="O306" s="56"/>
      <c r="P306" s="35"/>
      <c r="Q306" s="1" t="s">
        <v>442</v>
      </c>
      <c r="R306" s="32">
        <v>8.0</v>
      </c>
      <c r="S306" s="33"/>
      <c r="T306" s="57"/>
      <c r="U306" s="43"/>
      <c r="V306" s="21"/>
      <c r="W306" s="56"/>
      <c r="X306" s="35"/>
      <c r="Y306" s="1" t="s">
        <v>442</v>
      </c>
      <c r="Z306" s="58">
        <v>2.0</v>
      </c>
      <c r="AA306" s="37"/>
      <c r="AB306" s="8"/>
      <c r="AC306" s="8"/>
      <c r="AD306" s="4"/>
      <c r="AE306" s="39"/>
      <c r="AF306" s="1"/>
      <c r="AG306" s="33"/>
      <c r="AH306" s="67"/>
      <c r="AI306" s="67"/>
      <c r="AJ306" s="21"/>
      <c r="AK306" s="56"/>
      <c r="AL306" s="41"/>
      <c r="AM306" s="33"/>
      <c r="AN306" s="67"/>
      <c r="AO306" s="67"/>
      <c r="AP306" s="21"/>
      <c r="AQ306" s="56"/>
      <c r="AR306" s="41"/>
      <c r="AS306" s="41">
        <v>0.0</v>
      </c>
      <c r="AT306" s="54"/>
      <c r="AU306" s="44">
        <f t="shared" si="1"/>
        <v>0</v>
      </c>
      <c r="AV306" s="44">
        <f t="shared" si="2"/>
        <v>0</v>
      </c>
      <c r="AW306" s="19">
        <f t="shared" si="3"/>
        <v>0</v>
      </c>
      <c r="AX306" s="41"/>
      <c r="AY306" s="54"/>
      <c r="AZ306" s="44">
        <f t="shared" si="4"/>
        <v>0</v>
      </c>
      <c r="BA306" s="44">
        <f t="shared" si="5"/>
        <v>0</v>
      </c>
      <c r="BB306" s="19">
        <f t="shared" si="6"/>
        <v>0</v>
      </c>
      <c r="BC306" s="43"/>
      <c r="BD306" s="47">
        <f t="shared" si="7"/>
        <v>0</v>
      </c>
      <c r="BE306" s="1">
        <f t="shared" si="8"/>
        <v>0</v>
      </c>
      <c r="BF306" s="1" t="s">
        <v>442</v>
      </c>
      <c r="BG306" s="17"/>
      <c r="BH306">
        <f t="shared" si="9"/>
        <v>0</v>
      </c>
      <c r="BI306" s="48"/>
      <c r="BJ306" s="49">
        <f t="shared" si="10"/>
        <v>0</v>
      </c>
      <c r="BK306" s="51">
        <f t="shared" si="11"/>
        <v>0</v>
      </c>
      <c r="BL306" s="53">
        <f t="shared" si="12"/>
        <v>0</v>
      </c>
      <c r="BM306" s="54">
        <f t="shared" si="13"/>
        <v>0</v>
      </c>
      <c r="BN306" s="55">
        <f t="shared" si="14"/>
        <v>0</v>
      </c>
      <c r="BO306" s="17">
        <f t="shared" si="15"/>
        <v>0</v>
      </c>
    </row>
    <row r="307">
      <c r="A307" s="1" t="s">
        <v>443</v>
      </c>
      <c r="B307" s="32"/>
      <c r="C307" s="33">
        <v>4.0</v>
      </c>
      <c r="D307" s="29"/>
      <c r="E307" s="1"/>
      <c r="F307" s="21"/>
      <c r="G307" s="56"/>
      <c r="H307" s="35"/>
      <c r="I307" s="1" t="s">
        <v>443</v>
      </c>
      <c r="J307" s="32"/>
      <c r="K307" s="33"/>
      <c r="L307" s="57"/>
      <c r="M307" s="49"/>
      <c r="N307" s="21"/>
      <c r="O307" s="56"/>
      <c r="P307" s="35"/>
      <c r="Q307" s="1" t="s">
        <v>443</v>
      </c>
      <c r="R307" s="32"/>
      <c r="S307" s="33"/>
      <c r="T307" s="57"/>
      <c r="U307" s="49"/>
      <c r="V307" s="21"/>
      <c r="W307" s="56"/>
      <c r="X307" s="35"/>
      <c r="Y307" s="1" t="s">
        <v>443</v>
      </c>
      <c r="Z307" s="69"/>
      <c r="AA307" s="66"/>
      <c r="AB307" s="8"/>
      <c r="AC307" s="8"/>
      <c r="AD307" s="4"/>
      <c r="AE307" s="39"/>
      <c r="AF307" s="1"/>
      <c r="AG307" s="33"/>
      <c r="AH307" s="67"/>
      <c r="AI307" s="67"/>
      <c r="AJ307" s="21"/>
      <c r="AK307" s="56"/>
      <c r="AL307" s="41"/>
      <c r="AM307" s="33"/>
      <c r="AN307" s="67"/>
      <c r="AO307" s="67"/>
      <c r="AP307" s="21"/>
      <c r="AQ307" s="56"/>
      <c r="AR307" s="41"/>
      <c r="AS307" s="41">
        <v>0.0</v>
      </c>
      <c r="AT307" s="54"/>
      <c r="AU307" s="44">
        <f t="shared" si="1"/>
        <v>0</v>
      </c>
      <c r="AV307" s="44">
        <f t="shared" si="2"/>
        <v>0</v>
      </c>
      <c r="AW307" s="19">
        <f t="shared" si="3"/>
        <v>0</v>
      </c>
      <c r="AX307" s="41"/>
      <c r="AY307" s="54"/>
      <c r="AZ307" s="44">
        <f t="shared" si="4"/>
        <v>0</v>
      </c>
      <c r="BA307" s="44">
        <f t="shared" si="5"/>
        <v>0</v>
      </c>
      <c r="BB307" s="19">
        <f t="shared" si="6"/>
        <v>0</v>
      </c>
      <c r="BC307" s="43"/>
      <c r="BD307" s="47">
        <f t="shared" si="7"/>
        <v>0</v>
      </c>
      <c r="BE307" s="1">
        <f t="shared" si="8"/>
        <v>0</v>
      </c>
      <c r="BF307" s="1" t="s">
        <v>442</v>
      </c>
      <c r="BG307" s="17"/>
      <c r="BH307">
        <f t="shared" si="9"/>
        <v>-4</v>
      </c>
      <c r="BI307" s="48"/>
      <c r="BJ307" s="49">
        <f t="shared" si="10"/>
        <v>0</v>
      </c>
      <c r="BK307" s="51">
        <f t="shared" si="11"/>
        <v>0</v>
      </c>
      <c r="BL307" s="53">
        <f t="shared" si="12"/>
        <v>0</v>
      </c>
      <c r="BM307" s="54">
        <f t="shared" si="13"/>
        <v>4</v>
      </c>
      <c r="BN307" s="55">
        <f t="shared" si="14"/>
        <v>4</v>
      </c>
      <c r="BO307" s="17">
        <f t="shared" si="15"/>
        <v>0</v>
      </c>
    </row>
    <row r="308">
      <c r="A308" s="1" t="s">
        <v>444</v>
      </c>
      <c r="B308" s="32">
        <v>1.0</v>
      </c>
      <c r="C308" s="65"/>
      <c r="D308" s="29"/>
      <c r="E308" s="1"/>
      <c r="F308" s="21"/>
      <c r="G308" s="56"/>
      <c r="H308" s="35"/>
      <c r="I308" s="1" t="s">
        <v>444</v>
      </c>
      <c r="J308" s="32">
        <v>0.5</v>
      </c>
      <c r="K308" s="33"/>
      <c r="L308" s="57"/>
      <c r="M308" s="49"/>
      <c r="N308" s="21"/>
      <c r="O308" s="56"/>
      <c r="P308" s="35"/>
      <c r="Q308" s="1" t="s">
        <v>444</v>
      </c>
      <c r="R308" s="32">
        <v>1.0</v>
      </c>
      <c r="S308" s="33"/>
      <c r="T308" s="57"/>
      <c r="U308" s="49"/>
      <c r="V308" s="21"/>
      <c r="W308" s="56"/>
      <c r="X308" s="35"/>
      <c r="Y308" s="1" t="s">
        <v>444</v>
      </c>
      <c r="Z308" s="69"/>
      <c r="AA308" s="37"/>
      <c r="AB308" s="8"/>
      <c r="AC308" s="8"/>
      <c r="AD308" s="4"/>
      <c r="AE308" s="39"/>
      <c r="AF308" s="1"/>
      <c r="AG308" s="33"/>
      <c r="AH308" s="60"/>
      <c r="AI308" s="60"/>
      <c r="AJ308" s="21"/>
      <c r="AK308" s="56"/>
      <c r="AL308" s="41"/>
      <c r="AM308" s="33"/>
      <c r="AN308" s="60"/>
      <c r="AO308" s="60"/>
      <c r="AP308" s="21"/>
      <c r="AQ308" s="56"/>
      <c r="AR308" s="41"/>
      <c r="AS308" s="41">
        <v>0.0</v>
      </c>
      <c r="AT308" s="54"/>
      <c r="AU308" s="44">
        <f t="shared" si="1"/>
        <v>0</v>
      </c>
      <c r="AV308" s="44">
        <f t="shared" si="2"/>
        <v>0</v>
      </c>
      <c r="AW308" s="19">
        <f t="shared" si="3"/>
        <v>0</v>
      </c>
      <c r="AX308" s="41"/>
      <c r="AY308" s="54"/>
      <c r="AZ308" s="44">
        <f t="shared" si="4"/>
        <v>0</v>
      </c>
      <c r="BA308" s="44">
        <f t="shared" si="5"/>
        <v>0</v>
      </c>
      <c r="BB308" s="19">
        <f t="shared" si="6"/>
        <v>0</v>
      </c>
      <c r="BC308" s="43">
        <v>20.0</v>
      </c>
      <c r="BD308" s="47">
        <f t="shared" si="7"/>
        <v>0</v>
      </c>
      <c r="BE308" s="1">
        <f t="shared" si="8"/>
        <v>20</v>
      </c>
      <c r="BF308" s="1" t="s">
        <v>444</v>
      </c>
      <c r="BG308" s="54"/>
      <c r="BH308">
        <f t="shared" si="9"/>
        <v>0</v>
      </c>
      <c r="BI308" s="48"/>
      <c r="BJ308" s="49">
        <f t="shared" si="10"/>
        <v>0</v>
      </c>
      <c r="BK308" s="51">
        <f t="shared" si="11"/>
        <v>0</v>
      </c>
      <c r="BL308" s="53">
        <f t="shared" si="12"/>
        <v>20</v>
      </c>
      <c r="BM308" s="54">
        <f t="shared" si="13"/>
        <v>0</v>
      </c>
      <c r="BN308" s="55">
        <f t="shared" si="14"/>
        <v>0</v>
      </c>
      <c r="BO308" s="17">
        <f t="shared" si="15"/>
        <v>20</v>
      </c>
    </row>
    <row r="309">
      <c r="A309" s="1" t="s">
        <v>445</v>
      </c>
      <c r="B309" s="32">
        <v>1.0</v>
      </c>
      <c r="C309" s="33"/>
      <c r="D309" s="29"/>
      <c r="E309" s="1"/>
      <c r="F309" s="21"/>
      <c r="G309" s="56"/>
      <c r="H309" s="35"/>
      <c r="I309" s="1" t="s">
        <v>445</v>
      </c>
      <c r="J309" s="32">
        <v>1.0</v>
      </c>
      <c r="K309" s="33"/>
      <c r="L309" s="57"/>
      <c r="M309" s="43"/>
      <c r="N309" s="21"/>
      <c r="O309" s="56"/>
      <c r="P309" s="35"/>
      <c r="Q309" s="1" t="s">
        <v>445</v>
      </c>
      <c r="R309" s="32">
        <v>1.0</v>
      </c>
      <c r="S309" s="33"/>
      <c r="T309" s="57"/>
      <c r="U309" s="43"/>
      <c r="V309" s="21"/>
      <c r="W309" s="56"/>
      <c r="X309" s="35"/>
      <c r="Y309" s="1" t="s">
        <v>445</v>
      </c>
      <c r="Z309" s="58">
        <v>1.0</v>
      </c>
      <c r="AA309" s="37"/>
      <c r="AB309" s="8"/>
      <c r="AC309" s="8"/>
      <c r="AD309" s="4"/>
      <c r="AE309" s="39"/>
      <c r="AF309" s="1"/>
      <c r="AG309" s="33"/>
      <c r="AH309" s="60"/>
      <c r="AI309" s="60"/>
      <c r="AJ309" s="21"/>
      <c r="AK309" s="56"/>
      <c r="AL309" s="41"/>
      <c r="AM309" s="33"/>
      <c r="AN309" s="60"/>
      <c r="AO309" s="60"/>
      <c r="AP309" s="21"/>
      <c r="AQ309" s="56"/>
      <c r="AR309" s="41"/>
      <c r="AS309" s="41">
        <v>0.0</v>
      </c>
      <c r="AT309" s="17"/>
      <c r="AU309" s="44">
        <f t="shared" si="1"/>
        <v>0</v>
      </c>
      <c r="AV309" s="44">
        <f t="shared" si="2"/>
        <v>0</v>
      </c>
      <c r="AW309" s="19">
        <f t="shared" si="3"/>
        <v>0</v>
      </c>
      <c r="AX309" s="41"/>
      <c r="AY309" s="17"/>
      <c r="AZ309" s="44">
        <f t="shared" si="4"/>
        <v>0</v>
      </c>
      <c r="BA309" s="44">
        <f t="shared" si="5"/>
        <v>0</v>
      </c>
      <c r="BB309" s="19">
        <f t="shared" si="6"/>
        <v>0</v>
      </c>
      <c r="BC309" s="43">
        <v>4.0</v>
      </c>
      <c r="BD309" s="47">
        <f t="shared" si="7"/>
        <v>0</v>
      </c>
      <c r="BE309" s="1">
        <f t="shared" si="8"/>
        <v>4</v>
      </c>
      <c r="BF309" s="1" t="s">
        <v>445</v>
      </c>
      <c r="BG309" s="17"/>
      <c r="BH309">
        <f t="shared" si="9"/>
        <v>0</v>
      </c>
      <c r="BI309" s="48"/>
      <c r="BJ309" s="49">
        <f t="shared" si="10"/>
        <v>0</v>
      </c>
      <c r="BK309" s="51">
        <f t="shared" si="11"/>
        <v>0</v>
      </c>
      <c r="BL309" s="53">
        <f t="shared" si="12"/>
        <v>4</v>
      </c>
      <c r="BM309" s="54">
        <f t="shared" si="13"/>
        <v>0</v>
      </c>
      <c r="BN309" s="55">
        <f t="shared" si="14"/>
        <v>0</v>
      </c>
      <c r="BO309" s="17">
        <f t="shared" si="15"/>
        <v>4</v>
      </c>
    </row>
    <row r="310">
      <c r="A310" s="1" t="s">
        <v>446</v>
      </c>
      <c r="B310" s="32">
        <v>1.0</v>
      </c>
      <c r="C310" s="65"/>
      <c r="D310" s="29"/>
      <c r="E310" s="1"/>
      <c r="F310" s="21"/>
      <c r="G310" s="56"/>
      <c r="H310" s="35"/>
      <c r="I310" s="1" t="s">
        <v>446</v>
      </c>
      <c r="J310" s="32"/>
      <c r="K310" s="33"/>
      <c r="L310" s="57"/>
      <c r="M310" s="49"/>
      <c r="N310" s="21"/>
      <c r="O310" s="56"/>
      <c r="P310" s="35"/>
      <c r="Q310" s="1" t="s">
        <v>446</v>
      </c>
      <c r="R310" s="32"/>
      <c r="S310" s="33">
        <v>1.0</v>
      </c>
      <c r="T310" s="29"/>
      <c r="U310" s="49"/>
      <c r="V310" s="21"/>
      <c r="W310" s="56"/>
      <c r="X310" s="35"/>
      <c r="Y310" s="1" t="s">
        <v>446</v>
      </c>
      <c r="Z310" s="69"/>
      <c r="AA310" s="66"/>
      <c r="AB310" s="8"/>
      <c r="AC310" s="8"/>
      <c r="AD310" s="4"/>
      <c r="AE310" s="39"/>
      <c r="AF310" s="1"/>
      <c r="AG310" s="33"/>
      <c r="AH310" s="67"/>
      <c r="AI310" s="67"/>
      <c r="AJ310" s="21"/>
      <c r="AK310" s="56"/>
      <c r="AL310" s="41"/>
      <c r="AM310" s="33"/>
      <c r="AN310" s="67"/>
      <c r="AO310" s="67"/>
      <c r="AP310" s="21"/>
      <c r="AQ310" s="56"/>
      <c r="AR310" s="41"/>
      <c r="AS310" s="41">
        <v>0.0</v>
      </c>
      <c r="AU310" s="44">
        <f t="shared" si="1"/>
        <v>0</v>
      </c>
      <c r="AV310" s="44">
        <f t="shared" si="2"/>
        <v>0</v>
      </c>
      <c r="AW310" s="19">
        <f t="shared" si="3"/>
        <v>0</v>
      </c>
      <c r="AX310" s="41"/>
      <c r="AZ310" s="44">
        <f t="shared" si="4"/>
        <v>0</v>
      </c>
      <c r="BA310" s="44">
        <f t="shared" si="5"/>
        <v>0</v>
      </c>
      <c r="BB310" s="19">
        <f t="shared" si="6"/>
        <v>0</v>
      </c>
      <c r="BC310" s="43"/>
      <c r="BD310" s="47">
        <f t="shared" si="7"/>
        <v>0</v>
      </c>
      <c r="BE310" s="1">
        <f t="shared" si="8"/>
        <v>0</v>
      </c>
      <c r="BF310" s="1" t="s">
        <v>446</v>
      </c>
      <c r="BG310" s="54"/>
      <c r="BH310">
        <f t="shared" si="9"/>
        <v>-1</v>
      </c>
      <c r="BI310" s="48"/>
      <c r="BJ310" s="49">
        <f t="shared" si="10"/>
        <v>0</v>
      </c>
      <c r="BK310" s="51">
        <f t="shared" si="11"/>
        <v>0</v>
      </c>
      <c r="BL310" s="53">
        <f t="shared" si="12"/>
        <v>0</v>
      </c>
      <c r="BM310" s="54">
        <f t="shared" si="13"/>
        <v>1</v>
      </c>
      <c r="BN310" s="55">
        <f t="shared" si="14"/>
        <v>1</v>
      </c>
      <c r="BO310" s="17">
        <f t="shared" si="15"/>
        <v>0</v>
      </c>
    </row>
    <row r="311">
      <c r="A311" s="1" t="s">
        <v>447</v>
      </c>
      <c r="B311" s="32">
        <v>1.0</v>
      </c>
      <c r="C311" s="33"/>
      <c r="D311" s="29"/>
      <c r="E311" s="1"/>
      <c r="F311" s="21"/>
      <c r="G311" s="56"/>
      <c r="H311" s="35"/>
      <c r="I311" s="1" t="s">
        <v>447</v>
      </c>
      <c r="J311" s="32">
        <v>1.0</v>
      </c>
      <c r="K311" s="33"/>
      <c r="L311" s="57"/>
      <c r="M311" s="43"/>
      <c r="N311" s="21"/>
      <c r="O311" s="56"/>
      <c r="P311" s="35"/>
      <c r="Q311" s="1" t="s">
        <v>447</v>
      </c>
      <c r="R311" s="32">
        <v>0.5</v>
      </c>
      <c r="S311" s="33">
        <v>1.0</v>
      </c>
      <c r="T311" s="57"/>
      <c r="U311" s="49"/>
      <c r="V311" s="21"/>
      <c r="W311" s="56"/>
      <c r="X311" s="35"/>
      <c r="Y311" s="1" t="s">
        <v>447</v>
      </c>
      <c r="Z311" s="58">
        <v>1.0</v>
      </c>
      <c r="AA311" s="38"/>
      <c r="AB311" s="4"/>
      <c r="AC311" s="4"/>
      <c r="AD311" s="40"/>
      <c r="AE311" s="39"/>
      <c r="AF311" s="1"/>
      <c r="AG311" s="33"/>
      <c r="AH311" s="67"/>
      <c r="AI311" s="67"/>
      <c r="AJ311" s="21"/>
      <c r="AK311" s="56"/>
      <c r="AL311" s="41"/>
      <c r="AM311" s="33"/>
      <c r="AN311" s="67"/>
      <c r="AO311" s="67"/>
      <c r="AP311" s="21"/>
      <c r="AQ311" s="56"/>
      <c r="AR311" s="41"/>
      <c r="AS311" s="41">
        <v>0.0</v>
      </c>
      <c r="AU311" s="44">
        <f t="shared" si="1"/>
        <v>0</v>
      </c>
      <c r="AV311" s="44">
        <f t="shared" si="2"/>
        <v>0</v>
      </c>
      <c r="AW311" s="19">
        <f t="shared" si="3"/>
        <v>0</v>
      </c>
      <c r="AX311" s="41"/>
      <c r="AZ311" s="44">
        <f t="shared" si="4"/>
        <v>0</v>
      </c>
      <c r="BA311" s="44">
        <f t="shared" si="5"/>
        <v>0</v>
      </c>
      <c r="BB311" s="19">
        <f t="shared" si="6"/>
        <v>0</v>
      </c>
      <c r="BC311" s="43"/>
      <c r="BD311" s="47">
        <f t="shared" si="7"/>
        <v>0</v>
      </c>
      <c r="BE311" s="1">
        <f t="shared" si="8"/>
        <v>0</v>
      </c>
      <c r="BF311" s="1" t="s">
        <v>447</v>
      </c>
      <c r="BG311" s="17"/>
      <c r="BH311">
        <f t="shared" si="9"/>
        <v>-1</v>
      </c>
      <c r="BI311" s="48"/>
      <c r="BJ311" s="49">
        <f t="shared" si="10"/>
        <v>0</v>
      </c>
      <c r="BK311" s="51">
        <f t="shared" si="11"/>
        <v>0</v>
      </c>
      <c r="BL311" s="53">
        <f t="shared" si="12"/>
        <v>0</v>
      </c>
      <c r="BM311" s="54">
        <f t="shared" si="13"/>
        <v>1</v>
      </c>
      <c r="BN311" s="55">
        <f t="shared" si="14"/>
        <v>1</v>
      </c>
      <c r="BO311" s="17">
        <f t="shared" si="15"/>
        <v>0</v>
      </c>
      <c r="BQ311" s="1"/>
      <c r="BS311" s="111"/>
    </row>
    <row r="312">
      <c r="A312" s="1" t="s">
        <v>448</v>
      </c>
      <c r="B312" s="61"/>
      <c r="C312" s="65"/>
      <c r="D312" s="29"/>
      <c r="E312" s="1"/>
      <c r="F312" s="21"/>
      <c r="G312" s="56"/>
      <c r="H312" s="35"/>
      <c r="I312" s="1" t="s">
        <v>448</v>
      </c>
      <c r="J312" s="32"/>
      <c r="K312" s="65"/>
      <c r="L312" s="57"/>
      <c r="M312" s="49"/>
      <c r="N312" s="21"/>
      <c r="O312" s="56"/>
      <c r="P312" s="35"/>
      <c r="Q312" s="1" t="s">
        <v>448</v>
      </c>
      <c r="R312" s="32"/>
      <c r="S312" s="33"/>
      <c r="T312" s="57"/>
      <c r="U312" s="49"/>
      <c r="V312" s="21"/>
      <c r="W312" s="56"/>
      <c r="X312" s="35"/>
      <c r="Y312" s="1" t="s">
        <v>448</v>
      </c>
      <c r="Z312" s="69"/>
      <c r="AA312" s="66"/>
      <c r="AB312" s="8"/>
      <c r="AC312" s="8"/>
      <c r="AD312" s="4"/>
      <c r="AE312" s="39"/>
      <c r="AF312" s="1"/>
      <c r="AG312" s="33"/>
      <c r="AH312" s="67"/>
      <c r="AI312" s="67"/>
      <c r="AJ312" s="21"/>
      <c r="AK312" s="56"/>
      <c r="AL312" s="41"/>
      <c r="AM312" s="33"/>
      <c r="AN312" s="67"/>
      <c r="AO312" s="67"/>
      <c r="AP312" s="21"/>
      <c r="AQ312" s="56"/>
      <c r="AR312" s="41"/>
      <c r="AS312" s="41">
        <v>0.0</v>
      </c>
      <c r="AU312" s="44">
        <f t="shared" si="1"/>
        <v>0</v>
      </c>
      <c r="AV312" s="44">
        <f t="shared" si="2"/>
        <v>0</v>
      </c>
      <c r="AW312" s="19">
        <f t="shared" si="3"/>
        <v>0</v>
      </c>
      <c r="AX312" s="41"/>
      <c r="AZ312" s="44">
        <f t="shared" si="4"/>
        <v>0</v>
      </c>
      <c r="BA312" s="44">
        <f t="shared" si="5"/>
        <v>0</v>
      </c>
      <c r="BB312" s="19">
        <f t="shared" si="6"/>
        <v>0</v>
      </c>
      <c r="BC312" s="43"/>
      <c r="BD312" s="47">
        <f t="shared" si="7"/>
        <v>0</v>
      </c>
      <c r="BE312" s="1">
        <f t="shared" si="8"/>
        <v>0</v>
      </c>
      <c r="BF312" s="1" t="s">
        <v>448</v>
      </c>
      <c r="BG312" s="54"/>
      <c r="BH312">
        <f t="shared" si="9"/>
        <v>0</v>
      </c>
      <c r="BI312" s="48"/>
      <c r="BJ312" s="49">
        <f t="shared" si="10"/>
        <v>0</v>
      </c>
      <c r="BK312" s="51">
        <f t="shared" si="11"/>
        <v>0</v>
      </c>
      <c r="BL312" s="53">
        <f t="shared" si="12"/>
        <v>0</v>
      </c>
      <c r="BM312" s="54">
        <f t="shared" si="13"/>
        <v>0</v>
      </c>
      <c r="BN312" s="55">
        <f t="shared" si="14"/>
        <v>0</v>
      </c>
      <c r="BO312" s="17">
        <f t="shared" si="15"/>
        <v>0</v>
      </c>
    </row>
    <row r="313">
      <c r="A313" s="1" t="s">
        <v>449</v>
      </c>
      <c r="B313" s="32"/>
      <c r="C313" s="33">
        <v>24.0</v>
      </c>
      <c r="D313" s="29"/>
      <c r="E313" s="1"/>
      <c r="F313" s="21"/>
      <c r="G313" s="56">
        <v>32.0</v>
      </c>
      <c r="H313" s="35">
        <v>32.0</v>
      </c>
      <c r="I313" s="1" t="s">
        <v>449</v>
      </c>
      <c r="J313" s="32">
        <v>8.0</v>
      </c>
      <c r="K313" s="33"/>
      <c r="L313" s="57"/>
      <c r="M313" s="49"/>
      <c r="N313" s="21"/>
      <c r="O313" s="56"/>
      <c r="P313" s="35"/>
      <c r="Q313" s="1" t="s">
        <v>449</v>
      </c>
      <c r="R313" s="32"/>
      <c r="S313" s="33"/>
      <c r="T313" s="57"/>
      <c r="U313" s="49"/>
      <c r="V313" s="21"/>
      <c r="W313" s="56"/>
      <c r="X313" s="35"/>
      <c r="Y313" s="1" t="s">
        <v>449</v>
      </c>
      <c r="Z313" s="62">
        <v>40.0</v>
      </c>
      <c r="AA313" s="63"/>
      <c r="AB313" s="4"/>
      <c r="AC313" s="4"/>
      <c r="AD313" s="4"/>
      <c r="AE313" s="39"/>
      <c r="AF313" s="1"/>
      <c r="AG313" s="33"/>
      <c r="AH313" s="60"/>
      <c r="AI313" s="60"/>
      <c r="AJ313" s="21"/>
      <c r="AK313" s="56"/>
      <c r="AL313" s="41"/>
      <c r="AM313" s="33"/>
      <c r="AN313" s="60"/>
      <c r="AO313" s="60"/>
      <c r="AP313" s="21"/>
      <c r="AQ313" s="56"/>
      <c r="AR313" s="41"/>
      <c r="AS313" s="41">
        <v>0.0</v>
      </c>
      <c r="AU313" s="44">
        <f t="shared" si="1"/>
        <v>0</v>
      </c>
      <c r="AV313" s="44">
        <f t="shared" si="2"/>
        <v>0</v>
      </c>
      <c r="AW313" s="19">
        <f t="shared" si="3"/>
        <v>0</v>
      </c>
      <c r="AX313" s="41"/>
      <c r="AZ313" s="44">
        <f t="shared" si="4"/>
        <v>0</v>
      </c>
      <c r="BA313" s="44">
        <f t="shared" si="5"/>
        <v>0</v>
      </c>
      <c r="BB313" s="19">
        <f t="shared" si="6"/>
        <v>0</v>
      </c>
      <c r="BC313" s="43"/>
      <c r="BD313" s="47">
        <f t="shared" si="7"/>
        <v>0</v>
      </c>
      <c r="BE313" s="1">
        <f t="shared" si="8"/>
        <v>0</v>
      </c>
      <c r="BF313" s="1" t="s">
        <v>449</v>
      </c>
      <c r="BG313" s="17">
        <v>32.0</v>
      </c>
      <c r="BH313">
        <f t="shared" si="9"/>
        <v>8</v>
      </c>
      <c r="BI313" s="48"/>
      <c r="BJ313" s="49">
        <f t="shared" si="10"/>
        <v>32</v>
      </c>
      <c r="BK313" s="51">
        <f t="shared" si="11"/>
        <v>0</v>
      </c>
      <c r="BL313" s="53">
        <f t="shared" si="12"/>
        <v>0</v>
      </c>
      <c r="BM313" s="54">
        <f t="shared" si="13"/>
        <v>24</v>
      </c>
      <c r="BN313" s="55">
        <f t="shared" si="14"/>
        <v>24</v>
      </c>
      <c r="BO313" s="17">
        <f t="shared" si="15"/>
        <v>0</v>
      </c>
      <c r="BP313" s="1" t="s">
        <v>450</v>
      </c>
    </row>
    <row r="314">
      <c r="A314" s="1" t="s">
        <v>451</v>
      </c>
      <c r="B314" s="32"/>
      <c r="C314" s="33"/>
      <c r="D314" s="29"/>
      <c r="E314" s="1"/>
      <c r="F314" s="21"/>
      <c r="G314" s="56"/>
      <c r="H314" s="35"/>
      <c r="I314" s="1" t="s">
        <v>451</v>
      </c>
      <c r="J314" s="32">
        <v>8.0</v>
      </c>
      <c r="K314" s="33"/>
      <c r="L314" s="57"/>
      <c r="M314" s="49"/>
      <c r="N314" s="21"/>
      <c r="O314" s="56"/>
      <c r="P314" s="35"/>
      <c r="Q314" s="1" t="s">
        <v>451</v>
      </c>
      <c r="R314" s="32"/>
      <c r="S314" s="33"/>
      <c r="T314" s="57"/>
      <c r="U314" s="43"/>
      <c r="V314" s="21"/>
      <c r="W314" s="56"/>
      <c r="X314" s="35"/>
      <c r="Y314" s="1" t="s">
        <v>451</v>
      </c>
      <c r="Z314" s="58">
        <v>50.0</v>
      </c>
      <c r="AA314" s="37"/>
      <c r="AB314" s="4"/>
      <c r="AC314" s="4"/>
      <c r="AD314" s="4"/>
      <c r="AE314" s="39"/>
      <c r="AF314" s="1"/>
      <c r="AG314" s="33"/>
      <c r="AH314" s="60"/>
      <c r="AI314" s="60"/>
      <c r="AJ314" s="21"/>
      <c r="AK314" s="56"/>
      <c r="AL314" s="41"/>
      <c r="AM314" s="33"/>
      <c r="AN314" s="60"/>
      <c r="AO314" s="60"/>
      <c r="AP314" s="21"/>
      <c r="AQ314" s="56"/>
      <c r="AR314" s="41"/>
      <c r="AS314" s="41">
        <v>0.0</v>
      </c>
      <c r="AU314" s="44">
        <f t="shared" si="1"/>
        <v>0</v>
      </c>
      <c r="AV314" s="44">
        <f t="shared" si="2"/>
        <v>0</v>
      </c>
      <c r="AW314" s="19">
        <f t="shared" si="3"/>
        <v>0</v>
      </c>
      <c r="AX314" s="41"/>
      <c r="AZ314" s="44">
        <f t="shared" si="4"/>
        <v>0</v>
      </c>
      <c r="BA314" s="44">
        <f t="shared" si="5"/>
        <v>0</v>
      </c>
      <c r="BB314" s="19">
        <f t="shared" si="6"/>
        <v>0</v>
      </c>
      <c r="BC314" s="43"/>
      <c r="BD314" s="47">
        <f t="shared" si="7"/>
        <v>0</v>
      </c>
      <c r="BE314" s="1">
        <f t="shared" si="8"/>
        <v>0</v>
      </c>
      <c r="BF314" s="1" t="s">
        <v>451</v>
      </c>
      <c r="BG314" s="17"/>
      <c r="BH314">
        <f t="shared" si="9"/>
        <v>0</v>
      </c>
      <c r="BI314" s="48"/>
      <c r="BJ314" s="49">
        <f t="shared" si="10"/>
        <v>0</v>
      </c>
      <c r="BK314" s="51">
        <f t="shared" si="11"/>
        <v>0</v>
      </c>
      <c r="BL314" s="53">
        <f t="shared" si="12"/>
        <v>0</v>
      </c>
      <c r="BM314" s="54">
        <f t="shared" si="13"/>
        <v>0</v>
      </c>
      <c r="BN314" s="55">
        <f t="shared" si="14"/>
        <v>0</v>
      </c>
      <c r="BO314" s="17">
        <f t="shared" si="15"/>
        <v>0</v>
      </c>
      <c r="BP314" s="1"/>
      <c r="BQ314" s="1"/>
    </row>
    <row r="315">
      <c r="A315" s="1" t="s">
        <v>452</v>
      </c>
      <c r="B315" s="32"/>
      <c r="C315" s="33"/>
      <c r="D315" s="29"/>
      <c r="E315" s="1"/>
      <c r="F315" s="21"/>
      <c r="G315" s="56"/>
      <c r="H315" s="35"/>
      <c r="I315" s="1" t="s">
        <v>452</v>
      </c>
      <c r="J315" s="32"/>
      <c r="K315" s="33"/>
      <c r="L315" s="57"/>
      <c r="M315" s="49"/>
      <c r="N315" s="21"/>
      <c r="O315" s="56"/>
      <c r="P315" s="35"/>
      <c r="Q315" s="1" t="s">
        <v>452</v>
      </c>
      <c r="R315" s="32"/>
      <c r="S315" s="33"/>
      <c r="T315" s="57"/>
      <c r="U315" s="43"/>
      <c r="V315" s="21"/>
      <c r="W315" s="56"/>
      <c r="X315" s="35"/>
      <c r="Y315" s="1" t="s">
        <v>452</v>
      </c>
      <c r="Z315" s="69"/>
      <c r="AA315" s="37"/>
      <c r="AB315" s="4"/>
      <c r="AC315" s="4"/>
      <c r="AD315" s="4"/>
      <c r="AE315" s="39"/>
      <c r="AF315" s="1"/>
      <c r="AG315" s="33"/>
      <c r="AH315" s="60"/>
      <c r="AI315" s="60"/>
      <c r="AJ315" s="21"/>
      <c r="AK315" s="56"/>
      <c r="AL315" s="41"/>
      <c r="AM315" s="33"/>
      <c r="AN315" s="60"/>
      <c r="AO315" s="60"/>
      <c r="AP315" s="21"/>
      <c r="AQ315" s="56"/>
      <c r="AR315" s="41"/>
      <c r="AS315" s="41">
        <v>0.0</v>
      </c>
      <c r="AU315" s="44">
        <f t="shared" si="1"/>
        <v>0</v>
      </c>
      <c r="AV315" s="44">
        <f t="shared" si="2"/>
        <v>0</v>
      </c>
      <c r="AW315" s="19">
        <f t="shared" si="3"/>
        <v>0</v>
      </c>
      <c r="AX315" s="41"/>
      <c r="AZ315" s="44">
        <f t="shared" si="4"/>
        <v>0</v>
      </c>
      <c r="BA315" s="44">
        <f t="shared" si="5"/>
        <v>0</v>
      </c>
      <c r="BB315" s="19">
        <f t="shared" si="6"/>
        <v>0</v>
      </c>
      <c r="BC315" s="43"/>
      <c r="BD315" s="47">
        <f t="shared" si="7"/>
        <v>0</v>
      </c>
      <c r="BE315" s="1">
        <f t="shared" si="8"/>
        <v>0</v>
      </c>
      <c r="BF315" s="1" t="s">
        <v>452</v>
      </c>
      <c r="BG315" s="17"/>
      <c r="BH315">
        <f t="shared" si="9"/>
        <v>0</v>
      </c>
      <c r="BI315" s="48"/>
      <c r="BJ315" s="49">
        <f t="shared" si="10"/>
        <v>0</v>
      </c>
      <c r="BK315" s="51">
        <f t="shared" si="11"/>
        <v>0</v>
      </c>
      <c r="BL315" s="53">
        <f t="shared" si="12"/>
        <v>0</v>
      </c>
      <c r="BM315" s="54">
        <f t="shared" si="13"/>
        <v>0</v>
      </c>
      <c r="BN315" s="55">
        <f t="shared" si="14"/>
        <v>0</v>
      </c>
      <c r="BO315" s="17">
        <f t="shared" si="15"/>
        <v>0</v>
      </c>
      <c r="BP315" s="1"/>
      <c r="BQ315" s="1"/>
    </row>
    <row r="316">
      <c r="A316" s="1" t="s">
        <v>453</v>
      </c>
      <c r="B316" s="32"/>
      <c r="C316" s="33"/>
      <c r="D316" s="29"/>
      <c r="E316" s="1"/>
      <c r="F316" s="21"/>
      <c r="G316" s="56"/>
      <c r="H316" s="35"/>
      <c r="I316" s="1" t="s">
        <v>453</v>
      </c>
      <c r="J316" s="32"/>
      <c r="K316" s="33"/>
      <c r="L316" s="57"/>
      <c r="M316" s="49"/>
      <c r="N316" s="21"/>
      <c r="O316" s="56"/>
      <c r="P316" s="35"/>
      <c r="Q316" s="1" t="s">
        <v>453</v>
      </c>
      <c r="R316" s="32"/>
      <c r="S316" s="33"/>
      <c r="T316" s="57"/>
      <c r="U316" s="43"/>
      <c r="V316" s="21"/>
      <c r="W316" s="56"/>
      <c r="X316" s="35"/>
      <c r="Y316" s="1" t="s">
        <v>453</v>
      </c>
      <c r="Z316" s="59"/>
      <c r="AA316" s="37"/>
      <c r="AB316" s="8"/>
      <c r="AC316" s="8"/>
      <c r="AD316" s="4"/>
      <c r="AE316" s="39"/>
      <c r="AF316" s="1"/>
      <c r="AG316" s="33"/>
      <c r="AH316" s="67"/>
      <c r="AI316" s="67"/>
      <c r="AJ316" s="21"/>
      <c r="AK316" s="56"/>
      <c r="AL316" s="41"/>
      <c r="AM316" s="33"/>
      <c r="AN316" s="67"/>
      <c r="AO316" s="67"/>
      <c r="AP316" s="21"/>
      <c r="AQ316" s="56"/>
      <c r="AR316" s="41"/>
      <c r="AS316" s="41">
        <v>0.0</v>
      </c>
      <c r="AU316" s="44">
        <f t="shared" si="1"/>
        <v>0</v>
      </c>
      <c r="AV316" s="44">
        <f t="shared" si="2"/>
        <v>0</v>
      </c>
      <c r="AW316" s="19">
        <f t="shared" si="3"/>
        <v>0</v>
      </c>
      <c r="AX316" s="41"/>
      <c r="AZ316" s="44">
        <f t="shared" si="4"/>
        <v>0</v>
      </c>
      <c r="BA316" s="44">
        <f t="shared" si="5"/>
        <v>0</v>
      </c>
      <c r="BB316" s="19">
        <f t="shared" si="6"/>
        <v>0</v>
      </c>
      <c r="BC316" s="43"/>
      <c r="BD316" s="47">
        <f t="shared" si="7"/>
        <v>0</v>
      </c>
      <c r="BE316" s="1">
        <f t="shared" si="8"/>
        <v>0</v>
      </c>
      <c r="BF316" s="1" t="s">
        <v>453</v>
      </c>
      <c r="BG316" s="17"/>
      <c r="BH316">
        <f t="shared" si="9"/>
        <v>0</v>
      </c>
      <c r="BI316" s="48"/>
      <c r="BJ316" s="49">
        <f t="shared" si="10"/>
        <v>0</v>
      </c>
      <c r="BK316" s="51">
        <f t="shared" si="11"/>
        <v>0</v>
      </c>
      <c r="BL316" s="53">
        <f t="shared" si="12"/>
        <v>0</v>
      </c>
      <c r="BM316" s="54">
        <f t="shared" si="13"/>
        <v>0</v>
      </c>
      <c r="BN316" s="55">
        <f t="shared" si="14"/>
        <v>0</v>
      </c>
      <c r="BO316" s="17">
        <f t="shared" si="15"/>
        <v>0</v>
      </c>
      <c r="BP316" s="1"/>
      <c r="BQ316" s="1"/>
    </row>
    <row r="317">
      <c r="A317" s="1" t="s">
        <v>454</v>
      </c>
      <c r="B317" s="32"/>
      <c r="C317" s="33"/>
      <c r="D317" s="29"/>
      <c r="E317" s="1"/>
      <c r="F317" s="21"/>
      <c r="G317" s="56"/>
      <c r="H317" s="35"/>
      <c r="I317" s="1" t="s">
        <v>454</v>
      </c>
      <c r="J317" s="32"/>
      <c r="K317" s="33"/>
      <c r="L317" s="57"/>
      <c r="M317" s="49"/>
      <c r="N317" s="21"/>
      <c r="O317" s="56"/>
      <c r="P317" s="35"/>
      <c r="Q317" s="1" t="s">
        <v>454</v>
      </c>
      <c r="R317" s="32"/>
      <c r="S317" s="33"/>
      <c r="T317" s="57"/>
      <c r="U317" s="43"/>
      <c r="V317" s="21"/>
      <c r="W317" s="56"/>
      <c r="X317" s="35"/>
      <c r="Y317" s="1" t="s">
        <v>454</v>
      </c>
      <c r="Z317" s="84"/>
      <c r="AA317" s="37"/>
      <c r="AB317" s="8"/>
      <c r="AC317" s="8"/>
      <c r="AD317" s="4"/>
      <c r="AE317" s="39"/>
      <c r="AF317" s="1"/>
      <c r="AG317" s="33"/>
      <c r="AH317" s="67"/>
      <c r="AI317" s="67"/>
      <c r="AJ317" s="21"/>
      <c r="AK317" s="56"/>
      <c r="AL317" s="41"/>
      <c r="AM317" s="33"/>
      <c r="AN317" s="67"/>
      <c r="AO317" s="67"/>
      <c r="AP317" s="21"/>
      <c r="AQ317" s="56"/>
      <c r="AR317" s="41"/>
      <c r="AS317" s="41">
        <v>0.0</v>
      </c>
      <c r="AU317" s="44">
        <f t="shared" si="1"/>
        <v>0</v>
      </c>
      <c r="AV317" s="44">
        <f t="shared" si="2"/>
        <v>0</v>
      </c>
      <c r="AW317" s="19">
        <f t="shared" si="3"/>
        <v>0</v>
      </c>
      <c r="AX317" s="41"/>
      <c r="AZ317" s="44">
        <f t="shared" si="4"/>
        <v>0</v>
      </c>
      <c r="BA317" s="44">
        <f t="shared" si="5"/>
        <v>0</v>
      </c>
      <c r="BB317" s="19">
        <f t="shared" si="6"/>
        <v>0</v>
      </c>
      <c r="BC317" s="43"/>
      <c r="BD317" s="47">
        <f t="shared" si="7"/>
        <v>0</v>
      </c>
      <c r="BE317" s="1">
        <f t="shared" si="8"/>
        <v>0</v>
      </c>
      <c r="BF317" s="1" t="s">
        <v>454</v>
      </c>
      <c r="BG317" s="17"/>
      <c r="BH317">
        <f t="shared" si="9"/>
        <v>0</v>
      </c>
      <c r="BI317" s="48"/>
      <c r="BJ317" s="49">
        <f t="shared" si="10"/>
        <v>0</v>
      </c>
      <c r="BK317" s="51">
        <f t="shared" si="11"/>
        <v>0</v>
      </c>
      <c r="BL317" s="53">
        <f t="shared" si="12"/>
        <v>0</v>
      </c>
      <c r="BM317" s="54">
        <f t="shared" si="13"/>
        <v>0</v>
      </c>
      <c r="BN317" s="55">
        <f t="shared" si="14"/>
        <v>0</v>
      </c>
      <c r="BO317" s="17">
        <f t="shared" si="15"/>
        <v>0</v>
      </c>
      <c r="BP317" s="1"/>
      <c r="BQ317" s="1"/>
    </row>
    <row r="318">
      <c r="A318" s="1" t="s">
        <v>455</v>
      </c>
      <c r="B318" s="32"/>
      <c r="C318" s="33"/>
      <c r="D318" s="29"/>
      <c r="E318" s="1"/>
      <c r="F318" s="21"/>
      <c r="G318" s="56"/>
      <c r="H318" s="35"/>
      <c r="I318" s="1" t="s">
        <v>455</v>
      </c>
      <c r="J318" s="32"/>
      <c r="K318" s="33"/>
      <c r="L318" s="57"/>
      <c r="M318" s="49"/>
      <c r="N318" s="21"/>
      <c r="O318" s="56"/>
      <c r="P318" s="35"/>
      <c r="Q318" s="1" t="s">
        <v>455</v>
      </c>
      <c r="R318" s="32"/>
      <c r="S318" s="33"/>
      <c r="T318" s="57"/>
      <c r="U318" s="43"/>
      <c r="V318" s="21"/>
      <c r="W318" s="56"/>
      <c r="X318" s="35"/>
      <c r="Y318" s="1" t="s">
        <v>455</v>
      </c>
      <c r="Z318" s="59"/>
      <c r="AA318" s="37"/>
      <c r="AB318" s="8"/>
      <c r="AC318" s="8"/>
      <c r="AD318" s="4"/>
      <c r="AE318" s="39"/>
      <c r="AF318" s="1"/>
      <c r="AG318" s="33"/>
      <c r="AH318" s="67"/>
      <c r="AI318" s="67"/>
      <c r="AJ318" s="21"/>
      <c r="AK318" s="56"/>
      <c r="AL318" s="41"/>
      <c r="AM318" s="33"/>
      <c r="AN318" s="67"/>
      <c r="AO318" s="67"/>
      <c r="AP318" s="21"/>
      <c r="AQ318" s="56"/>
      <c r="AR318" s="41"/>
      <c r="AS318" s="41">
        <v>0.0</v>
      </c>
      <c r="AU318" s="44">
        <f t="shared" si="1"/>
        <v>0</v>
      </c>
      <c r="AV318" s="44">
        <f t="shared" si="2"/>
        <v>0</v>
      </c>
      <c r="AW318" s="19">
        <f t="shared" si="3"/>
        <v>0</v>
      </c>
      <c r="AX318" s="41"/>
      <c r="AZ318" s="44">
        <f t="shared" si="4"/>
        <v>0</v>
      </c>
      <c r="BA318" s="44">
        <f t="shared" si="5"/>
        <v>0</v>
      </c>
      <c r="BB318" s="19">
        <f t="shared" si="6"/>
        <v>0</v>
      </c>
      <c r="BC318" s="43"/>
      <c r="BD318" s="47">
        <f t="shared" si="7"/>
        <v>0</v>
      </c>
      <c r="BE318" s="1">
        <f t="shared" si="8"/>
        <v>0</v>
      </c>
      <c r="BF318" s="1" t="s">
        <v>455</v>
      </c>
      <c r="BG318" s="17"/>
      <c r="BH318">
        <f t="shared" si="9"/>
        <v>0</v>
      </c>
      <c r="BI318" s="48"/>
      <c r="BJ318" s="49">
        <f t="shared" si="10"/>
        <v>0</v>
      </c>
      <c r="BK318" s="51">
        <f t="shared" si="11"/>
        <v>0</v>
      </c>
      <c r="BL318" s="53">
        <f t="shared" si="12"/>
        <v>0</v>
      </c>
      <c r="BM318" s="54">
        <f t="shared" si="13"/>
        <v>0</v>
      </c>
      <c r="BN318" s="55">
        <f t="shared" si="14"/>
        <v>0</v>
      </c>
      <c r="BO318" s="17">
        <f t="shared" si="15"/>
        <v>0</v>
      </c>
      <c r="BQ318" s="1"/>
    </row>
    <row r="319">
      <c r="A319" s="1" t="s">
        <v>456</v>
      </c>
      <c r="B319" s="32"/>
      <c r="C319" s="33"/>
      <c r="D319" s="29"/>
      <c r="E319" s="1"/>
      <c r="F319" s="21"/>
      <c r="G319" s="56"/>
      <c r="H319" s="35"/>
      <c r="I319" s="1" t="s">
        <v>456</v>
      </c>
      <c r="J319" s="32"/>
      <c r="K319" s="33"/>
      <c r="L319" s="57"/>
      <c r="M319" s="49"/>
      <c r="N319" s="21"/>
      <c r="O319" s="56"/>
      <c r="P319" s="35"/>
      <c r="Q319" s="1" t="s">
        <v>456</v>
      </c>
      <c r="R319" s="32"/>
      <c r="S319" s="33"/>
      <c r="T319" s="57"/>
      <c r="U319" s="43"/>
      <c r="V319" s="21"/>
      <c r="W319" s="56"/>
      <c r="X319" s="35"/>
      <c r="Y319" s="1" t="s">
        <v>456</v>
      </c>
      <c r="Z319" s="62">
        <v>15.0</v>
      </c>
      <c r="AA319" s="37"/>
      <c r="AB319" s="8"/>
      <c r="AC319" s="8"/>
      <c r="AD319" s="4"/>
      <c r="AE319" s="39"/>
      <c r="AF319" s="1"/>
      <c r="AG319" s="33"/>
      <c r="AH319" s="67"/>
      <c r="AI319" s="67"/>
      <c r="AJ319" s="21"/>
      <c r="AK319" s="56"/>
      <c r="AL319" s="41"/>
      <c r="AM319" s="33"/>
      <c r="AN319" s="67"/>
      <c r="AO319" s="67"/>
      <c r="AP319" s="21"/>
      <c r="AQ319" s="56"/>
      <c r="AR319" s="41"/>
      <c r="AS319" s="41">
        <v>0.0</v>
      </c>
      <c r="AU319" s="44">
        <f t="shared" si="1"/>
        <v>0</v>
      </c>
      <c r="AV319" s="44">
        <f t="shared" si="2"/>
        <v>0</v>
      </c>
      <c r="AW319" s="19">
        <f t="shared" si="3"/>
        <v>0</v>
      </c>
      <c r="AX319" s="41"/>
      <c r="AZ319" s="44">
        <f t="shared" si="4"/>
        <v>0</v>
      </c>
      <c r="BA319" s="44">
        <f t="shared" si="5"/>
        <v>0</v>
      </c>
      <c r="BB319" s="19">
        <f t="shared" si="6"/>
        <v>0</v>
      </c>
      <c r="BC319" s="43"/>
      <c r="BD319" s="47">
        <f t="shared" si="7"/>
        <v>0</v>
      </c>
      <c r="BE319" s="1">
        <f t="shared" si="8"/>
        <v>0</v>
      </c>
      <c r="BF319" s="1" t="s">
        <v>456</v>
      </c>
      <c r="BG319" s="17"/>
      <c r="BH319">
        <f t="shared" si="9"/>
        <v>0</v>
      </c>
      <c r="BI319" s="48"/>
      <c r="BJ319" s="49">
        <f t="shared" si="10"/>
        <v>0</v>
      </c>
      <c r="BK319" s="51">
        <f t="shared" si="11"/>
        <v>0</v>
      </c>
      <c r="BL319" s="53">
        <f t="shared" si="12"/>
        <v>0</v>
      </c>
      <c r="BM319" s="54">
        <f t="shared" si="13"/>
        <v>0</v>
      </c>
      <c r="BN319" s="55">
        <f t="shared" si="14"/>
        <v>0</v>
      </c>
      <c r="BO319" s="17">
        <f t="shared" si="15"/>
        <v>0</v>
      </c>
      <c r="BQ319" s="1"/>
    </row>
    <row r="320">
      <c r="A320" s="1" t="s">
        <v>457</v>
      </c>
      <c r="B320" s="32"/>
      <c r="C320" s="33"/>
      <c r="D320" s="29"/>
      <c r="E320" s="1"/>
      <c r="F320" s="21"/>
      <c r="G320" s="56"/>
      <c r="H320" s="35"/>
      <c r="I320" s="1" t="s">
        <v>457</v>
      </c>
      <c r="J320" s="32"/>
      <c r="K320" s="33"/>
      <c r="L320" s="57"/>
      <c r="M320" s="49"/>
      <c r="N320" s="21"/>
      <c r="O320" s="56"/>
      <c r="P320" s="35"/>
      <c r="Q320" s="1" t="s">
        <v>457</v>
      </c>
      <c r="R320" s="32"/>
      <c r="S320" s="33"/>
      <c r="T320" s="57"/>
      <c r="U320" s="43"/>
      <c r="V320" s="21"/>
      <c r="W320" s="56"/>
      <c r="X320" s="35"/>
      <c r="Y320" s="1" t="s">
        <v>457</v>
      </c>
      <c r="Z320" s="62">
        <v>17.0</v>
      </c>
      <c r="AA320" s="37"/>
      <c r="AB320" s="8"/>
      <c r="AC320" s="8"/>
      <c r="AD320" s="4"/>
      <c r="AE320" s="39"/>
      <c r="AF320" s="1"/>
      <c r="AG320" s="33"/>
      <c r="AH320" s="67"/>
      <c r="AI320" s="67"/>
      <c r="AJ320" s="21"/>
      <c r="AK320" s="56"/>
      <c r="AL320" s="41"/>
      <c r="AM320" s="33"/>
      <c r="AN320" s="67"/>
      <c r="AO320" s="67"/>
      <c r="AP320" s="21"/>
      <c r="AQ320" s="56"/>
      <c r="AR320" s="41"/>
      <c r="AS320" s="41">
        <v>0.0</v>
      </c>
      <c r="AU320" s="44">
        <f t="shared" si="1"/>
        <v>0</v>
      </c>
      <c r="AV320" s="44">
        <f t="shared" si="2"/>
        <v>0</v>
      </c>
      <c r="AW320" s="19">
        <f t="shared" si="3"/>
        <v>0</v>
      </c>
      <c r="AX320" s="41"/>
      <c r="AZ320" s="44">
        <f t="shared" si="4"/>
        <v>0</v>
      </c>
      <c r="BA320" s="44">
        <f t="shared" si="5"/>
        <v>0</v>
      </c>
      <c r="BB320" s="19">
        <f t="shared" si="6"/>
        <v>0</v>
      </c>
      <c r="BC320" s="43"/>
      <c r="BD320" s="47">
        <f t="shared" si="7"/>
        <v>0</v>
      </c>
      <c r="BE320" s="1">
        <f t="shared" si="8"/>
        <v>0</v>
      </c>
      <c r="BF320" s="1" t="s">
        <v>457</v>
      </c>
      <c r="BG320" s="17"/>
      <c r="BH320">
        <f t="shared" si="9"/>
        <v>0</v>
      </c>
      <c r="BI320" s="48"/>
      <c r="BJ320" s="49">
        <f t="shared" si="10"/>
        <v>0</v>
      </c>
      <c r="BK320" s="51">
        <f t="shared" si="11"/>
        <v>0</v>
      </c>
      <c r="BL320" s="53">
        <f t="shared" si="12"/>
        <v>0</v>
      </c>
      <c r="BM320" s="54">
        <f t="shared" si="13"/>
        <v>0</v>
      </c>
      <c r="BN320" s="55">
        <f t="shared" si="14"/>
        <v>0</v>
      </c>
      <c r="BO320" s="17">
        <f t="shared" si="15"/>
        <v>0</v>
      </c>
      <c r="BQ320" s="1"/>
    </row>
    <row r="321">
      <c r="A321" s="1" t="s">
        <v>458</v>
      </c>
      <c r="B321" s="61"/>
      <c r="C321" s="65"/>
      <c r="D321" s="29"/>
      <c r="E321" s="1"/>
      <c r="F321" s="21"/>
      <c r="G321" s="56"/>
      <c r="H321" s="35"/>
      <c r="I321" s="1" t="s">
        <v>458</v>
      </c>
      <c r="J321" s="32"/>
      <c r="K321" s="33"/>
      <c r="L321" s="57"/>
      <c r="M321" s="49"/>
      <c r="N321" s="21"/>
      <c r="O321" s="56"/>
      <c r="P321" s="35"/>
      <c r="Q321" s="1" t="s">
        <v>458</v>
      </c>
      <c r="R321" s="32"/>
      <c r="S321" s="33"/>
      <c r="T321" s="57"/>
      <c r="U321" s="43"/>
      <c r="V321" s="21"/>
      <c r="W321" s="56"/>
      <c r="X321" s="35"/>
      <c r="Y321" s="1" t="s">
        <v>458</v>
      </c>
      <c r="Z321" s="84"/>
      <c r="AA321" s="37"/>
      <c r="AB321" s="8"/>
      <c r="AC321" s="8"/>
      <c r="AD321" s="4"/>
      <c r="AE321" s="39"/>
      <c r="AF321" s="1"/>
      <c r="AG321" s="33"/>
      <c r="AH321" s="67"/>
      <c r="AI321" s="67"/>
      <c r="AJ321" s="21"/>
      <c r="AK321" s="56"/>
      <c r="AL321" s="41"/>
      <c r="AM321" s="33"/>
      <c r="AN321" s="67"/>
      <c r="AO321" s="67"/>
      <c r="AP321" s="21"/>
      <c r="AQ321" s="56"/>
      <c r="AR321" s="41"/>
      <c r="AS321" s="41">
        <v>0.0</v>
      </c>
      <c r="AU321" s="44">
        <f t="shared" si="1"/>
        <v>0</v>
      </c>
      <c r="AV321" s="44">
        <f t="shared" si="2"/>
        <v>0</v>
      </c>
      <c r="AW321" s="19">
        <f t="shared" si="3"/>
        <v>0</v>
      </c>
      <c r="AX321" s="41"/>
      <c r="AZ321" s="44">
        <f t="shared" si="4"/>
        <v>0</v>
      </c>
      <c r="BA321" s="44">
        <f t="shared" si="5"/>
        <v>0</v>
      </c>
      <c r="BB321" s="19">
        <f t="shared" si="6"/>
        <v>0</v>
      </c>
      <c r="BC321" s="43"/>
      <c r="BD321" s="47">
        <f t="shared" si="7"/>
        <v>0</v>
      </c>
      <c r="BE321" s="1">
        <f t="shared" si="8"/>
        <v>0</v>
      </c>
      <c r="BF321" s="1" t="s">
        <v>458</v>
      </c>
      <c r="BG321" s="54"/>
      <c r="BH321">
        <f t="shared" si="9"/>
        <v>0</v>
      </c>
      <c r="BI321" s="48"/>
      <c r="BJ321" s="49">
        <f t="shared" si="10"/>
        <v>0</v>
      </c>
      <c r="BK321" s="51">
        <f t="shared" si="11"/>
        <v>0</v>
      </c>
      <c r="BL321" s="53">
        <f t="shared" si="12"/>
        <v>0</v>
      </c>
      <c r="BM321" s="54">
        <f t="shared" si="13"/>
        <v>0</v>
      </c>
      <c r="BN321" s="55">
        <f t="shared" si="14"/>
        <v>0</v>
      </c>
      <c r="BO321" s="17">
        <f t="shared" si="15"/>
        <v>0</v>
      </c>
    </row>
    <row r="322">
      <c r="A322" s="1" t="s">
        <v>459</v>
      </c>
      <c r="B322" s="61"/>
      <c r="C322" s="33"/>
      <c r="D322" s="29"/>
      <c r="E322" s="1"/>
      <c r="F322" s="21"/>
      <c r="G322" s="56"/>
      <c r="H322" s="35"/>
      <c r="I322" s="1" t="s">
        <v>459</v>
      </c>
      <c r="J322" s="32"/>
      <c r="K322" s="33"/>
      <c r="L322" s="57"/>
      <c r="M322" s="49"/>
      <c r="N322" s="21"/>
      <c r="O322" s="56"/>
      <c r="P322" s="35"/>
      <c r="Q322" s="1" t="s">
        <v>459</v>
      </c>
      <c r="R322" s="32"/>
      <c r="S322" s="33"/>
      <c r="T322" s="57"/>
      <c r="U322" s="43"/>
      <c r="V322" s="21"/>
      <c r="W322" s="56"/>
      <c r="X322" s="35"/>
      <c r="Y322" s="1" t="s">
        <v>459</v>
      </c>
      <c r="Z322" s="59"/>
      <c r="AA322" s="37"/>
      <c r="AB322" s="8"/>
      <c r="AC322" s="8"/>
      <c r="AD322" s="4"/>
      <c r="AE322" s="39"/>
      <c r="AF322" s="1"/>
      <c r="AG322" s="33"/>
      <c r="AH322" s="67"/>
      <c r="AI322" s="67"/>
      <c r="AJ322" s="21"/>
      <c r="AK322" s="56"/>
      <c r="AL322" s="41"/>
      <c r="AM322" s="33"/>
      <c r="AN322" s="67"/>
      <c r="AO322" s="67"/>
      <c r="AP322" s="21"/>
      <c r="AQ322" s="56"/>
      <c r="AR322" s="41"/>
      <c r="AS322" s="41">
        <v>0.0</v>
      </c>
      <c r="AU322" s="44">
        <f t="shared" si="1"/>
        <v>0</v>
      </c>
      <c r="AV322" s="44">
        <f t="shared" si="2"/>
        <v>0</v>
      </c>
      <c r="AW322" s="19">
        <f t="shared" si="3"/>
        <v>0</v>
      </c>
      <c r="AX322" s="41"/>
      <c r="AZ322" s="44">
        <f t="shared" si="4"/>
        <v>0</v>
      </c>
      <c r="BA322" s="44">
        <f t="shared" si="5"/>
        <v>0</v>
      </c>
      <c r="BB322" s="19">
        <f t="shared" si="6"/>
        <v>0</v>
      </c>
      <c r="BC322" s="43"/>
      <c r="BD322" s="47">
        <f t="shared" si="7"/>
        <v>0</v>
      </c>
      <c r="BE322" s="1">
        <f t="shared" si="8"/>
        <v>0</v>
      </c>
      <c r="BF322" s="1" t="s">
        <v>459</v>
      </c>
      <c r="BG322" s="54"/>
      <c r="BH322">
        <f t="shared" si="9"/>
        <v>0</v>
      </c>
      <c r="BI322" s="48"/>
      <c r="BJ322" s="49">
        <f t="shared" si="10"/>
        <v>0</v>
      </c>
      <c r="BK322" s="51">
        <f t="shared" si="11"/>
        <v>0</v>
      </c>
      <c r="BL322" s="53">
        <f t="shared" si="12"/>
        <v>0</v>
      </c>
      <c r="BM322" s="54">
        <f t="shared" si="13"/>
        <v>0</v>
      </c>
      <c r="BN322" s="55">
        <f t="shared" si="14"/>
        <v>0</v>
      </c>
      <c r="BO322" s="17">
        <f t="shared" si="15"/>
        <v>0</v>
      </c>
      <c r="BP322" s="1"/>
    </row>
    <row r="323">
      <c r="A323" s="1" t="s">
        <v>460</v>
      </c>
      <c r="B323" s="61"/>
      <c r="C323" s="33"/>
      <c r="D323" s="29"/>
      <c r="E323" s="1"/>
      <c r="F323" s="21"/>
      <c r="G323" s="56"/>
      <c r="H323" s="35"/>
      <c r="I323" s="1" t="s">
        <v>460</v>
      </c>
      <c r="J323" s="32"/>
      <c r="K323" s="33"/>
      <c r="L323" s="57"/>
      <c r="M323" s="49"/>
      <c r="N323" s="21"/>
      <c r="O323" s="56"/>
      <c r="P323" s="35"/>
      <c r="Q323" s="1" t="s">
        <v>460</v>
      </c>
      <c r="R323" s="32">
        <v>40.0</v>
      </c>
      <c r="S323" s="33"/>
      <c r="T323" s="57"/>
      <c r="U323" s="43"/>
      <c r="V323" s="21"/>
      <c r="W323" s="56"/>
      <c r="X323" s="35"/>
      <c r="Y323" s="1" t="s">
        <v>460</v>
      </c>
      <c r="Z323" s="59"/>
      <c r="AA323" s="37"/>
      <c r="AB323" s="8"/>
      <c r="AC323" s="8"/>
      <c r="AD323" s="4"/>
      <c r="AE323" s="39"/>
      <c r="AF323" s="1"/>
      <c r="AG323" s="33"/>
      <c r="AH323" s="67"/>
      <c r="AI323" s="67"/>
      <c r="AJ323" s="21"/>
      <c r="AK323" s="56"/>
      <c r="AL323" s="41"/>
      <c r="AM323" s="33"/>
      <c r="AN323" s="67"/>
      <c r="AO323" s="67"/>
      <c r="AP323" s="21"/>
      <c r="AQ323" s="56"/>
      <c r="AR323" s="41"/>
      <c r="AS323" s="41">
        <v>0.0</v>
      </c>
      <c r="AU323" s="44">
        <f t="shared" si="1"/>
        <v>0</v>
      </c>
      <c r="AV323" s="44">
        <f t="shared" si="2"/>
        <v>0</v>
      </c>
      <c r="AW323" s="19">
        <f t="shared" si="3"/>
        <v>0</v>
      </c>
      <c r="AX323" s="41"/>
      <c r="AZ323" s="44">
        <f t="shared" si="4"/>
        <v>0</v>
      </c>
      <c r="BA323" s="44">
        <f t="shared" si="5"/>
        <v>0</v>
      </c>
      <c r="BB323" s="19">
        <f t="shared" si="6"/>
        <v>0</v>
      </c>
      <c r="BC323" s="43"/>
      <c r="BD323" s="47">
        <f t="shared" si="7"/>
        <v>0</v>
      </c>
      <c r="BE323" s="1">
        <f t="shared" si="8"/>
        <v>0</v>
      </c>
      <c r="BF323" s="1" t="s">
        <v>460</v>
      </c>
      <c r="BG323" s="54"/>
      <c r="BH323">
        <f t="shared" si="9"/>
        <v>0</v>
      </c>
      <c r="BI323" s="48"/>
      <c r="BJ323" s="49">
        <f t="shared" si="10"/>
        <v>0</v>
      </c>
      <c r="BK323" s="51">
        <f t="shared" si="11"/>
        <v>0</v>
      </c>
      <c r="BL323" s="53">
        <f t="shared" si="12"/>
        <v>0</v>
      </c>
      <c r="BM323" s="54">
        <f t="shared" si="13"/>
        <v>0</v>
      </c>
      <c r="BN323" s="55">
        <f t="shared" si="14"/>
        <v>0</v>
      </c>
      <c r="BO323" s="17">
        <f t="shared" si="15"/>
        <v>0</v>
      </c>
      <c r="BP323" s="1"/>
    </row>
    <row r="324">
      <c r="A324" s="1" t="s">
        <v>461</v>
      </c>
      <c r="B324" s="61"/>
      <c r="C324" s="33"/>
      <c r="D324" s="29"/>
      <c r="E324" s="1"/>
      <c r="F324" s="21"/>
      <c r="G324" s="56"/>
      <c r="H324" s="35"/>
      <c r="I324" s="1" t="s">
        <v>461</v>
      </c>
      <c r="J324" s="32"/>
      <c r="K324" s="33"/>
      <c r="L324" s="57"/>
      <c r="M324" s="49"/>
      <c r="N324" s="21"/>
      <c r="O324" s="56"/>
      <c r="P324" s="35"/>
      <c r="Q324" s="1" t="s">
        <v>461</v>
      </c>
      <c r="R324" s="32"/>
      <c r="S324" s="33"/>
      <c r="T324" s="57"/>
      <c r="U324" s="43"/>
      <c r="V324" s="21"/>
      <c r="W324" s="56"/>
      <c r="X324" s="35"/>
      <c r="Y324" s="1" t="s">
        <v>461</v>
      </c>
      <c r="Z324" s="59"/>
      <c r="AA324" s="37"/>
      <c r="AB324" s="8"/>
      <c r="AC324" s="8"/>
      <c r="AD324" s="4"/>
      <c r="AE324" s="39"/>
      <c r="AF324" s="1"/>
      <c r="AG324" s="33"/>
      <c r="AH324" s="67"/>
      <c r="AI324" s="67"/>
      <c r="AJ324" s="21"/>
      <c r="AK324" s="56"/>
      <c r="AL324" s="41"/>
      <c r="AM324" s="33"/>
      <c r="AN324" s="67"/>
      <c r="AO324" s="67"/>
      <c r="AP324" s="21"/>
      <c r="AQ324" s="56"/>
      <c r="AR324" s="41"/>
      <c r="AS324" s="41">
        <v>0.0</v>
      </c>
      <c r="AU324" s="44">
        <f t="shared" si="1"/>
        <v>0</v>
      </c>
      <c r="AV324" s="44">
        <f t="shared" si="2"/>
        <v>0</v>
      </c>
      <c r="AW324" s="19">
        <f t="shared" si="3"/>
        <v>0</v>
      </c>
      <c r="AX324" s="41"/>
      <c r="AZ324" s="44">
        <f t="shared" si="4"/>
        <v>0</v>
      </c>
      <c r="BA324" s="44">
        <f t="shared" si="5"/>
        <v>0</v>
      </c>
      <c r="BB324" s="19">
        <f t="shared" si="6"/>
        <v>0</v>
      </c>
      <c r="BC324" s="43"/>
      <c r="BD324" s="47">
        <f t="shared" si="7"/>
        <v>0</v>
      </c>
      <c r="BE324" s="1">
        <f t="shared" si="8"/>
        <v>0</v>
      </c>
      <c r="BF324" s="1" t="s">
        <v>461</v>
      </c>
      <c r="BG324" s="54"/>
      <c r="BH324">
        <f t="shared" si="9"/>
        <v>0</v>
      </c>
      <c r="BI324" s="48"/>
      <c r="BJ324" s="49">
        <f t="shared" si="10"/>
        <v>0</v>
      </c>
      <c r="BK324" s="51">
        <f t="shared" si="11"/>
        <v>0</v>
      </c>
      <c r="BL324" s="53">
        <f t="shared" si="12"/>
        <v>0</v>
      </c>
      <c r="BM324" s="54">
        <f t="shared" si="13"/>
        <v>0</v>
      </c>
      <c r="BN324" s="55">
        <f t="shared" si="14"/>
        <v>0</v>
      </c>
      <c r="BO324" s="17">
        <f t="shared" si="15"/>
        <v>0</v>
      </c>
      <c r="BP324" s="1"/>
    </row>
    <row r="325">
      <c r="A325" s="1" t="s">
        <v>462</v>
      </c>
      <c r="B325" s="32"/>
      <c r="C325" s="33">
        <v>8.0</v>
      </c>
      <c r="D325" s="29">
        <v>8.0</v>
      </c>
      <c r="E325" s="1"/>
      <c r="F325" s="21"/>
      <c r="G325" s="56"/>
      <c r="H325" s="35"/>
      <c r="I325" s="1" t="s">
        <v>462</v>
      </c>
      <c r="J325" s="32">
        <v>1.0</v>
      </c>
      <c r="K325" s="33"/>
      <c r="L325" s="29">
        <v>4.0</v>
      </c>
      <c r="M325" s="49"/>
      <c r="N325" s="21"/>
      <c r="O325" s="56"/>
      <c r="P325" s="35" t="s">
        <v>161</v>
      </c>
      <c r="Q325" s="1" t="s">
        <v>462</v>
      </c>
      <c r="R325" s="32"/>
      <c r="S325" s="33">
        <v>4.0</v>
      </c>
      <c r="T325" s="29">
        <v>4.0</v>
      </c>
      <c r="U325" s="43"/>
      <c r="V325" s="21"/>
      <c r="W325" s="56"/>
      <c r="X325" s="35" t="s">
        <v>256</v>
      </c>
      <c r="Y325" s="1" t="s">
        <v>462</v>
      </c>
      <c r="Z325" s="69"/>
      <c r="AA325" s="66"/>
      <c r="AB325" s="8"/>
      <c r="AC325" s="8"/>
      <c r="AD325" s="4"/>
      <c r="AE325" s="39"/>
      <c r="AF325" s="1"/>
      <c r="AG325" s="33"/>
      <c r="AH325" s="60"/>
      <c r="AI325" s="67"/>
      <c r="AJ325" s="21"/>
      <c r="AK325" s="56"/>
      <c r="AL325" s="41"/>
      <c r="AM325" s="33"/>
      <c r="AN325" s="60">
        <v>16.0</v>
      </c>
      <c r="AO325" s="67"/>
      <c r="AP325" s="21"/>
      <c r="AQ325" s="56"/>
      <c r="AR325" s="41"/>
      <c r="AS325" s="41">
        <v>32.0</v>
      </c>
      <c r="AT325" s="17">
        <v>48.0</v>
      </c>
      <c r="AU325" s="44">
        <f t="shared" si="1"/>
        <v>80</v>
      </c>
      <c r="AV325" s="44">
        <f t="shared" si="2"/>
        <v>32</v>
      </c>
      <c r="AW325" s="19">
        <f t="shared" si="3"/>
        <v>48</v>
      </c>
      <c r="AX325" s="41"/>
      <c r="AY325" s="54"/>
      <c r="AZ325" s="44">
        <f t="shared" si="4"/>
        <v>0</v>
      </c>
      <c r="BA325" s="44">
        <f t="shared" si="5"/>
        <v>0</v>
      </c>
      <c r="BB325" s="19">
        <f t="shared" si="6"/>
        <v>0</v>
      </c>
      <c r="BC325" s="43"/>
      <c r="BD325" s="47">
        <f t="shared" si="7"/>
        <v>0</v>
      </c>
      <c r="BE325" s="1">
        <f t="shared" si="8"/>
        <v>0</v>
      </c>
      <c r="BF325" s="1" t="s">
        <v>462</v>
      </c>
      <c r="BG325" s="54"/>
      <c r="BH325">
        <f t="shared" si="9"/>
        <v>48</v>
      </c>
      <c r="BI325" s="48"/>
      <c r="BJ325" s="49">
        <f t="shared" si="10"/>
        <v>0</v>
      </c>
      <c r="BK325" s="51">
        <f t="shared" si="11"/>
        <v>0</v>
      </c>
      <c r="BL325" s="53">
        <f t="shared" si="12"/>
        <v>0</v>
      </c>
      <c r="BM325" s="54">
        <f t="shared" si="13"/>
        <v>12</v>
      </c>
      <c r="BN325" s="55">
        <f t="shared" si="14"/>
        <v>0</v>
      </c>
      <c r="BO325" s="17">
        <f t="shared" si="15"/>
        <v>48</v>
      </c>
    </row>
    <row r="326">
      <c r="A326" s="1" t="s">
        <v>463</v>
      </c>
      <c r="B326" s="32">
        <v>4.0</v>
      </c>
      <c r="C326" s="33">
        <v>8.0</v>
      </c>
      <c r="D326" s="29">
        <v>8.0</v>
      </c>
      <c r="E326" s="1"/>
      <c r="F326" s="21"/>
      <c r="G326" s="56"/>
      <c r="H326" s="35"/>
      <c r="I326" s="1" t="s">
        <v>463</v>
      </c>
      <c r="J326" s="32">
        <v>1.0</v>
      </c>
      <c r="K326" s="33">
        <v>8.0</v>
      </c>
      <c r="L326" s="29">
        <v>8.0</v>
      </c>
      <c r="M326" s="49"/>
      <c r="N326" s="21"/>
      <c r="O326" s="56"/>
      <c r="P326" s="35" t="s">
        <v>94</v>
      </c>
      <c r="Q326" s="1" t="s">
        <v>463</v>
      </c>
      <c r="R326" s="32">
        <v>16.0</v>
      </c>
      <c r="S326" s="33">
        <v>16.0</v>
      </c>
      <c r="T326" s="29">
        <v>16.0</v>
      </c>
      <c r="U326" s="49"/>
      <c r="V326" s="21"/>
      <c r="W326" s="56"/>
      <c r="X326" s="35" t="s">
        <v>95</v>
      </c>
      <c r="Y326" s="1" t="s">
        <v>463</v>
      </c>
      <c r="Z326" s="69"/>
      <c r="AA326" s="64">
        <v>8.0</v>
      </c>
      <c r="AB326" s="112">
        <v>12.0</v>
      </c>
      <c r="AC326" s="4"/>
      <c r="AD326" s="4"/>
      <c r="AE326" s="39"/>
      <c r="AF326" s="1">
        <v>12.0</v>
      </c>
      <c r="AG326" s="33"/>
      <c r="AH326" s="60"/>
      <c r="AI326" s="60"/>
      <c r="AJ326" s="21"/>
      <c r="AK326" s="56"/>
      <c r="AL326" s="41"/>
      <c r="AM326" s="33"/>
      <c r="AN326" s="60">
        <v>12.0</v>
      </c>
      <c r="AO326" s="60"/>
      <c r="AP326" s="21"/>
      <c r="AQ326" s="56"/>
      <c r="AR326" s="41"/>
      <c r="AS326" s="41">
        <v>56.0</v>
      </c>
      <c r="AT326" s="54"/>
      <c r="AU326" s="44">
        <f t="shared" si="1"/>
        <v>56</v>
      </c>
      <c r="AV326" s="44">
        <f t="shared" si="2"/>
        <v>56</v>
      </c>
      <c r="AW326" s="19">
        <f t="shared" si="3"/>
        <v>0</v>
      </c>
      <c r="AX326" s="41"/>
      <c r="AY326" s="54"/>
      <c r="AZ326" s="44">
        <f t="shared" si="4"/>
        <v>0</v>
      </c>
      <c r="BA326" s="44">
        <f t="shared" si="5"/>
        <v>0</v>
      </c>
      <c r="BB326" s="19">
        <f t="shared" si="6"/>
        <v>0</v>
      </c>
      <c r="BC326" s="43"/>
      <c r="BD326" s="47">
        <f t="shared" si="7"/>
        <v>0</v>
      </c>
      <c r="BE326" s="1">
        <f t="shared" si="8"/>
        <v>0</v>
      </c>
      <c r="BF326" s="1" t="s">
        <v>463</v>
      </c>
      <c r="BG326" s="54"/>
      <c r="BH326">
        <f t="shared" si="9"/>
        <v>0</v>
      </c>
      <c r="BI326" s="48"/>
      <c r="BJ326" s="49">
        <f t="shared" si="10"/>
        <v>0</v>
      </c>
      <c r="BK326" s="51">
        <f t="shared" si="11"/>
        <v>0</v>
      </c>
      <c r="BL326" s="53">
        <f t="shared" si="12"/>
        <v>0</v>
      </c>
      <c r="BM326" s="54">
        <f t="shared" si="13"/>
        <v>40</v>
      </c>
      <c r="BN326" s="55">
        <f t="shared" si="14"/>
        <v>0</v>
      </c>
      <c r="BO326" s="17">
        <f t="shared" si="15"/>
        <v>0</v>
      </c>
    </row>
    <row r="327">
      <c r="A327" s="1" t="s">
        <v>464</v>
      </c>
      <c r="B327" s="32">
        <v>6.0</v>
      </c>
      <c r="C327" s="33">
        <v>6.0</v>
      </c>
      <c r="D327" s="29">
        <v>6.0</v>
      </c>
      <c r="E327" s="1"/>
      <c r="F327" s="21"/>
      <c r="G327" s="56"/>
      <c r="H327" s="35"/>
      <c r="I327" s="1" t="s">
        <v>464</v>
      </c>
      <c r="J327" s="32">
        <v>6.0</v>
      </c>
      <c r="K327" s="65"/>
      <c r="L327" s="57"/>
      <c r="M327" s="49"/>
      <c r="N327" s="21"/>
      <c r="O327" s="56"/>
      <c r="P327" s="35"/>
      <c r="Q327" s="1" t="s">
        <v>464</v>
      </c>
      <c r="R327" s="32">
        <v>5.0</v>
      </c>
      <c r="S327" s="33">
        <v>6.0</v>
      </c>
      <c r="T327" s="29">
        <v>6.0</v>
      </c>
      <c r="U327" s="49"/>
      <c r="V327" s="21"/>
      <c r="W327" s="56"/>
      <c r="X327" s="35" t="s">
        <v>164</v>
      </c>
      <c r="Y327" s="1" t="s">
        <v>464</v>
      </c>
      <c r="Z327" s="58">
        <v>13.0</v>
      </c>
      <c r="AA327" s="38"/>
      <c r="AB327" s="40">
        <v>5.0</v>
      </c>
      <c r="AC327" s="4"/>
      <c r="AD327" s="4"/>
      <c r="AE327" s="39"/>
      <c r="AF327" s="1">
        <v>5.0</v>
      </c>
      <c r="AG327" s="33"/>
      <c r="AH327" s="60"/>
      <c r="AI327" s="60"/>
      <c r="AJ327" s="21"/>
      <c r="AK327" s="56"/>
      <c r="AL327" s="41"/>
      <c r="AM327" s="33"/>
      <c r="AN327" s="60">
        <v>3.0</v>
      </c>
      <c r="AO327" s="60"/>
      <c r="AP327" s="21"/>
      <c r="AQ327" s="56"/>
      <c r="AR327" s="41"/>
      <c r="AS327" s="41">
        <v>20.0</v>
      </c>
      <c r="AT327" s="17">
        <v>10.0</v>
      </c>
      <c r="AU327" s="44">
        <f t="shared" si="1"/>
        <v>30</v>
      </c>
      <c r="AV327" s="44">
        <f t="shared" si="2"/>
        <v>20</v>
      </c>
      <c r="AW327" s="19">
        <f t="shared" si="3"/>
        <v>10</v>
      </c>
      <c r="AX327" s="41"/>
      <c r="AY327" s="17"/>
      <c r="AZ327" s="44">
        <f t="shared" si="4"/>
        <v>0</v>
      </c>
      <c r="BA327" s="44">
        <f t="shared" si="5"/>
        <v>0</v>
      </c>
      <c r="BB327" s="19">
        <f t="shared" si="6"/>
        <v>0</v>
      </c>
      <c r="BC327" s="43"/>
      <c r="BD327" s="47">
        <f t="shared" si="7"/>
        <v>0</v>
      </c>
      <c r="BE327" s="1">
        <f t="shared" si="8"/>
        <v>0</v>
      </c>
      <c r="BF327" s="1" t="s">
        <v>464</v>
      </c>
      <c r="BG327" s="54"/>
      <c r="BH327">
        <f t="shared" si="9"/>
        <v>10</v>
      </c>
      <c r="BI327" s="48"/>
      <c r="BJ327" s="49">
        <f t="shared" si="10"/>
        <v>0</v>
      </c>
      <c r="BK327" s="51">
        <f t="shared" si="11"/>
        <v>0</v>
      </c>
      <c r="BL327" s="53">
        <f t="shared" si="12"/>
        <v>0</v>
      </c>
      <c r="BM327" s="54">
        <f t="shared" si="13"/>
        <v>12</v>
      </c>
      <c r="BN327" s="55">
        <f t="shared" si="14"/>
        <v>0</v>
      </c>
      <c r="BO327" s="17">
        <f t="shared" si="15"/>
        <v>10</v>
      </c>
    </row>
    <row r="328">
      <c r="A328" s="1" t="s">
        <v>465</v>
      </c>
      <c r="B328" s="32">
        <v>5.0</v>
      </c>
      <c r="C328" s="33">
        <v>10.0</v>
      </c>
      <c r="D328" s="29">
        <v>10.0</v>
      </c>
      <c r="E328" s="1"/>
      <c r="F328" s="21"/>
      <c r="G328" s="56"/>
      <c r="H328" s="35"/>
      <c r="I328" s="1" t="s">
        <v>465</v>
      </c>
      <c r="J328" s="32">
        <v>4.0</v>
      </c>
      <c r="K328" s="33">
        <v>4.0</v>
      </c>
      <c r="L328" s="29">
        <v>4.0</v>
      </c>
      <c r="M328" s="49"/>
      <c r="N328" s="21"/>
      <c r="O328" s="56"/>
      <c r="P328" s="35" t="s">
        <v>161</v>
      </c>
      <c r="Q328" s="1" t="s">
        <v>465</v>
      </c>
      <c r="R328" s="32">
        <v>7.0</v>
      </c>
      <c r="S328" s="33">
        <v>6.0</v>
      </c>
      <c r="T328" s="29">
        <v>6.0</v>
      </c>
      <c r="U328" s="49"/>
      <c r="V328" s="21"/>
      <c r="W328" s="56"/>
      <c r="X328" s="35" t="s">
        <v>164</v>
      </c>
      <c r="Y328" s="1" t="s">
        <v>465</v>
      </c>
      <c r="Z328" s="36"/>
      <c r="AA328" s="38">
        <v>16.0</v>
      </c>
      <c r="AB328" s="40">
        <v>16.0</v>
      </c>
      <c r="AC328" s="4"/>
      <c r="AD328" s="4"/>
      <c r="AE328" s="39"/>
      <c r="AF328" s="1">
        <v>16.0</v>
      </c>
      <c r="AG328" s="33"/>
      <c r="AH328" s="60"/>
      <c r="AI328" s="60"/>
      <c r="AJ328" s="21"/>
      <c r="AK328" s="56"/>
      <c r="AL328" s="41"/>
      <c r="AM328" s="33"/>
      <c r="AN328" s="60">
        <v>3.0</v>
      </c>
      <c r="AO328" s="60"/>
      <c r="AP328" s="21"/>
      <c r="AQ328" s="56"/>
      <c r="AR328" s="41"/>
      <c r="AS328" s="41">
        <v>61.0</v>
      </c>
      <c r="AT328" s="17">
        <v>20.0</v>
      </c>
      <c r="AU328" s="44">
        <f t="shared" si="1"/>
        <v>81</v>
      </c>
      <c r="AV328" s="44">
        <f t="shared" si="2"/>
        <v>39</v>
      </c>
      <c r="AW328" s="19">
        <f t="shared" si="3"/>
        <v>42</v>
      </c>
      <c r="AX328" s="41"/>
      <c r="AY328" s="17"/>
      <c r="AZ328" s="44">
        <f t="shared" si="4"/>
        <v>0</v>
      </c>
      <c r="BA328" s="44">
        <f t="shared" si="5"/>
        <v>0</v>
      </c>
      <c r="BB328" s="19">
        <f t="shared" si="6"/>
        <v>0</v>
      </c>
      <c r="BC328" s="43"/>
      <c r="BD328" s="47">
        <f t="shared" si="7"/>
        <v>0</v>
      </c>
      <c r="BE328" s="1">
        <f t="shared" si="8"/>
        <v>0</v>
      </c>
      <c r="BF328" s="1" t="s">
        <v>465</v>
      </c>
      <c r="BG328" s="54"/>
      <c r="BH328">
        <f t="shared" si="9"/>
        <v>20</v>
      </c>
      <c r="BI328" s="48"/>
      <c r="BJ328" s="49">
        <f t="shared" si="10"/>
        <v>0</v>
      </c>
      <c r="BK328" s="51">
        <f t="shared" si="11"/>
        <v>0</v>
      </c>
      <c r="BL328" s="53">
        <f t="shared" si="12"/>
        <v>0</v>
      </c>
      <c r="BM328" s="54">
        <f t="shared" si="13"/>
        <v>36</v>
      </c>
      <c r="BN328" s="55">
        <f t="shared" si="14"/>
        <v>0</v>
      </c>
      <c r="BO328" s="17">
        <f t="shared" si="15"/>
        <v>42</v>
      </c>
    </row>
    <row r="329">
      <c r="A329" s="1" t="s">
        <v>466</v>
      </c>
      <c r="B329" s="32">
        <v>3.0</v>
      </c>
      <c r="C329" s="33">
        <v>8.0</v>
      </c>
      <c r="D329" s="29">
        <v>8.0</v>
      </c>
      <c r="E329" s="1"/>
      <c r="F329" s="21"/>
      <c r="G329" s="56"/>
      <c r="H329" s="35"/>
      <c r="I329" s="1" t="s">
        <v>466</v>
      </c>
      <c r="J329" s="32">
        <v>2.0</v>
      </c>
      <c r="K329" s="33">
        <v>6.0</v>
      </c>
      <c r="L329" s="29">
        <v>6.0</v>
      </c>
      <c r="M329" s="49"/>
      <c r="N329" s="21"/>
      <c r="O329" s="56"/>
      <c r="P329" s="35" t="s">
        <v>467</v>
      </c>
      <c r="Q329" s="1" t="s">
        <v>466</v>
      </c>
      <c r="R329" s="32">
        <v>10.0</v>
      </c>
      <c r="S329" s="33">
        <v>8.0</v>
      </c>
      <c r="T329" s="29">
        <v>8.0</v>
      </c>
      <c r="U329" s="49"/>
      <c r="V329" s="21"/>
      <c r="W329" s="56"/>
      <c r="X329" s="35" t="s">
        <v>468</v>
      </c>
      <c r="Y329" s="1" t="s">
        <v>466</v>
      </c>
      <c r="Z329" s="62">
        <v>6.0</v>
      </c>
      <c r="AA329" s="64">
        <v>6.0</v>
      </c>
      <c r="AB329" s="72">
        <v>5.0</v>
      </c>
      <c r="AC329" s="4"/>
      <c r="AD329" s="4"/>
      <c r="AE329" s="39"/>
      <c r="AF329" s="1">
        <v>5.0</v>
      </c>
      <c r="AG329" s="33"/>
      <c r="AH329" s="60"/>
      <c r="AI329" s="60"/>
      <c r="AJ329" s="21"/>
      <c r="AK329" s="56"/>
      <c r="AL329" s="41"/>
      <c r="AM329" s="33"/>
      <c r="AN329" s="60">
        <v>5.0</v>
      </c>
      <c r="AO329" s="60"/>
      <c r="AP329" s="21"/>
      <c r="AQ329" s="56"/>
      <c r="AR329" s="41"/>
      <c r="AS329" s="41">
        <v>32.0</v>
      </c>
      <c r="AT329" s="17">
        <v>20.0</v>
      </c>
      <c r="AU329" s="44">
        <f t="shared" si="1"/>
        <v>52</v>
      </c>
      <c r="AV329" s="44">
        <f t="shared" si="2"/>
        <v>32</v>
      </c>
      <c r="AW329" s="19">
        <f t="shared" si="3"/>
        <v>20</v>
      </c>
      <c r="AX329" s="41"/>
      <c r="AY329" s="17"/>
      <c r="AZ329" s="44">
        <f t="shared" si="4"/>
        <v>0</v>
      </c>
      <c r="BA329" s="44">
        <f t="shared" si="5"/>
        <v>0</v>
      </c>
      <c r="BB329" s="19">
        <f t="shared" si="6"/>
        <v>0</v>
      </c>
      <c r="BC329" s="43"/>
      <c r="BD329" s="47">
        <f t="shared" si="7"/>
        <v>0</v>
      </c>
      <c r="BE329" s="1">
        <f t="shared" si="8"/>
        <v>0</v>
      </c>
      <c r="BF329" s="1" t="s">
        <v>466</v>
      </c>
      <c r="BG329" s="54"/>
      <c r="BH329">
        <f t="shared" si="9"/>
        <v>20</v>
      </c>
      <c r="BI329" s="48"/>
      <c r="BJ329" s="49">
        <f t="shared" si="10"/>
        <v>0</v>
      </c>
      <c r="BK329" s="51">
        <f t="shared" si="11"/>
        <v>0</v>
      </c>
      <c r="BL329" s="53">
        <f t="shared" si="12"/>
        <v>0</v>
      </c>
      <c r="BM329" s="54">
        <f t="shared" si="13"/>
        <v>28</v>
      </c>
      <c r="BN329" s="55">
        <f t="shared" si="14"/>
        <v>0</v>
      </c>
      <c r="BO329" s="17">
        <f t="shared" si="15"/>
        <v>20</v>
      </c>
    </row>
    <row r="330">
      <c r="A330" s="1" t="s">
        <v>469</v>
      </c>
      <c r="B330" s="32">
        <v>7.0</v>
      </c>
      <c r="C330" s="33">
        <v>10.0</v>
      </c>
      <c r="D330" s="29">
        <v>10.0</v>
      </c>
      <c r="E330" s="1"/>
      <c r="F330" s="21"/>
      <c r="G330" s="56"/>
      <c r="H330" s="35"/>
      <c r="I330" s="1" t="s">
        <v>469</v>
      </c>
      <c r="J330" s="32"/>
      <c r="K330" s="33">
        <v>6.0</v>
      </c>
      <c r="L330" s="29">
        <v>6.0</v>
      </c>
      <c r="M330" s="49"/>
      <c r="N330" s="21"/>
      <c r="O330" s="56"/>
      <c r="P330" s="35" t="s">
        <v>467</v>
      </c>
      <c r="Q330" s="1" t="s">
        <v>469</v>
      </c>
      <c r="R330" s="32">
        <v>8.0</v>
      </c>
      <c r="S330" s="33">
        <v>8.0</v>
      </c>
      <c r="T330" s="29">
        <v>8.0</v>
      </c>
      <c r="U330" s="49"/>
      <c r="V330" s="21"/>
      <c r="W330" s="56"/>
      <c r="X330" s="35" t="s">
        <v>468</v>
      </c>
      <c r="Y330" s="1" t="s">
        <v>469</v>
      </c>
      <c r="Z330" s="58">
        <v>10.0</v>
      </c>
      <c r="AA330" s="37"/>
      <c r="AB330" s="4"/>
      <c r="AC330" s="4"/>
      <c r="AD330" s="4"/>
      <c r="AE330" s="39"/>
      <c r="AF330" s="1"/>
      <c r="AG330" s="33"/>
      <c r="AH330" s="60"/>
      <c r="AI330" s="60"/>
      <c r="AJ330" s="21"/>
      <c r="AK330" s="56"/>
      <c r="AL330" s="41"/>
      <c r="AM330" s="33"/>
      <c r="AN330" s="60">
        <v>2.0</v>
      </c>
      <c r="AO330" s="60"/>
      <c r="AP330" s="21"/>
      <c r="AQ330" s="56"/>
      <c r="AR330" s="41"/>
      <c r="AS330" s="41">
        <v>32.0</v>
      </c>
      <c r="AT330" s="17">
        <v>10.0</v>
      </c>
      <c r="AU330" s="44">
        <f t="shared" si="1"/>
        <v>42</v>
      </c>
      <c r="AV330" s="44">
        <f t="shared" si="2"/>
        <v>26</v>
      </c>
      <c r="AW330" s="19">
        <f t="shared" si="3"/>
        <v>16</v>
      </c>
      <c r="AX330" s="41"/>
      <c r="AY330" s="17"/>
      <c r="AZ330" s="44">
        <f t="shared" si="4"/>
        <v>0</v>
      </c>
      <c r="BA330" s="44">
        <f t="shared" si="5"/>
        <v>0</v>
      </c>
      <c r="BB330" s="19">
        <f t="shared" si="6"/>
        <v>0</v>
      </c>
      <c r="BC330" s="43"/>
      <c r="BD330" s="47">
        <f t="shared" si="7"/>
        <v>0</v>
      </c>
      <c r="BE330" s="1">
        <f t="shared" si="8"/>
        <v>0</v>
      </c>
      <c r="BF330" s="1" t="s">
        <v>469</v>
      </c>
      <c r="BG330" s="54"/>
      <c r="BH330">
        <f t="shared" si="9"/>
        <v>10</v>
      </c>
      <c r="BI330" s="48"/>
      <c r="BJ330" s="49">
        <f t="shared" si="10"/>
        <v>0</v>
      </c>
      <c r="BK330" s="51">
        <f t="shared" si="11"/>
        <v>0</v>
      </c>
      <c r="BL330" s="53">
        <f t="shared" si="12"/>
        <v>0</v>
      </c>
      <c r="BM330" s="54">
        <f t="shared" si="13"/>
        <v>24</v>
      </c>
      <c r="BN330" s="55">
        <f t="shared" si="14"/>
        <v>0</v>
      </c>
      <c r="BO330" s="17">
        <f t="shared" si="15"/>
        <v>16</v>
      </c>
    </row>
    <row r="331">
      <c r="A331" s="1" t="s">
        <v>470</v>
      </c>
      <c r="B331" s="32">
        <v>7.0</v>
      </c>
      <c r="C331" s="33">
        <v>10.0</v>
      </c>
      <c r="D331" s="29">
        <v>10.0</v>
      </c>
      <c r="E331" s="1"/>
      <c r="F331" s="21"/>
      <c r="G331" s="56"/>
      <c r="H331" s="35"/>
      <c r="I331" s="1" t="s">
        <v>470</v>
      </c>
      <c r="J331" s="32">
        <v>5.0</v>
      </c>
      <c r="K331" s="33">
        <v>8.0</v>
      </c>
      <c r="L331" s="29">
        <v>8.0</v>
      </c>
      <c r="M331" s="49"/>
      <c r="N331" s="21"/>
      <c r="O331" s="56"/>
      <c r="P331" s="35" t="s">
        <v>94</v>
      </c>
      <c r="Q331" s="1" t="s">
        <v>470</v>
      </c>
      <c r="R331" s="32">
        <v>11.0</v>
      </c>
      <c r="S331" s="33">
        <v>8.0</v>
      </c>
      <c r="T331" s="29">
        <v>8.0</v>
      </c>
      <c r="U331" s="43"/>
      <c r="V331" s="21"/>
      <c r="W331" s="56"/>
      <c r="X331" s="35" t="s">
        <v>71</v>
      </c>
      <c r="Y331" s="1" t="s">
        <v>470</v>
      </c>
      <c r="Z331" s="58">
        <v>10.0</v>
      </c>
      <c r="AA331" s="38">
        <v>8.0</v>
      </c>
      <c r="AB331" s="40">
        <v>8.0</v>
      </c>
      <c r="AC331" s="4"/>
      <c r="AD331" s="4"/>
      <c r="AE331" s="39"/>
      <c r="AF331" s="1">
        <v>8.0</v>
      </c>
      <c r="AG331" s="33"/>
      <c r="AH331" s="60"/>
      <c r="AI331" s="60"/>
      <c r="AJ331" s="21"/>
      <c r="AK331" s="56"/>
      <c r="AL331" s="41"/>
      <c r="AM331" s="33"/>
      <c r="AN331" s="60">
        <v>5.0</v>
      </c>
      <c r="AO331" s="60"/>
      <c r="AP331" s="21"/>
      <c r="AQ331" s="56"/>
      <c r="AR331" s="41"/>
      <c r="AS331" s="41">
        <v>55.0</v>
      </c>
      <c r="AT331" s="17">
        <v>20.0</v>
      </c>
      <c r="AU331" s="44">
        <f t="shared" si="1"/>
        <v>75</v>
      </c>
      <c r="AV331" s="44">
        <f t="shared" si="2"/>
        <v>39</v>
      </c>
      <c r="AW331" s="19">
        <f t="shared" si="3"/>
        <v>36</v>
      </c>
      <c r="AX331" s="41"/>
      <c r="AY331" s="17"/>
      <c r="AZ331" s="44">
        <f t="shared" si="4"/>
        <v>0</v>
      </c>
      <c r="BA331" s="44">
        <f t="shared" si="5"/>
        <v>0</v>
      </c>
      <c r="BB331" s="19">
        <f t="shared" si="6"/>
        <v>0</v>
      </c>
      <c r="BC331" s="43"/>
      <c r="BD331" s="47">
        <f t="shared" si="7"/>
        <v>0</v>
      </c>
      <c r="BE331" s="1">
        <f t="shared" si="8"/>
        <v>0</v>
      </c>
      <c r="BF331" s="1" t="s">
        <v>470</v>
      </c>
      <c r="BG331" s="54"/>
      <c r="BH331">
        <f t="shared" si="9"/>
        <v>20</v>
      </c>
      <c r="BI331" s="48"/>
      <c r="BJ331" s="49">
        <f t="shared" si="10"/>
        <v>0</v>
      </c>
      <c r="BK331" s="51">
        <f t="shared" si="11"/>
        <v>0</v>
      </c>
      <c r="BL331" s="53">
        <f t="shared" si="12"/>
        <v>0</v>
      </c>
      <c r="BM331" s="54">
        <f t="shared" si="13"/>
        <v>34</v>
      </c>
      <c r="BN331" s="55">
        <f t="shared" si="14"/>
        <v>0</v>
      </c>
      <c r="BO331" s="17">
        <f t="shared" si="15"/>
        <v>36</v>
      </c>
    </row>
    <row r="332">
      <c r="A332" s="1" t="s">
        <v>472</v>
      </c>
      <c r="B332" s="32"/>
      <c r="C332" s="33">
        <v>8.0</v>
      </c>
      <c r="D332" s="29"/>
      <c r="E332" s="1"/>
      <c r="F332" s="21"/>
      <c r="G332" s="56"/>
      <c r="H332" s="35"/>
      <c r="I332" s="1" t="s">
        <v>472</v>
      </c>
      <c r="J332" s="61"/>
      <c r="K332" s="33"/>
      <c r="L332" s="57"/>
      <c r="M332" s="49"/>
      <c r="N332" s="21"/>
      <c r="O332" s="56"/>
      <c r="P332" s="35"/>
      <c r="Q332" s="1" t="s">
        <v>472</v>
      </c>
      <c r="R332" s="32">
        <v>4.0</v>
      </c>
      <c r="S332" s="33"/>
      <c r="T332" s="29"/>
      <c r="U332" s="43"/>
      <c r="V332" s="21"/>
      <c r="W332" s="56"/>
      <c r="X332" s="35"/>
      <c r="Y332" s="1" t="s">
        <v>472</v>
      </c>
      <c r="Z332" s="69"/>
      <c r="AA332" s="37"/>
      <c r="AB332" s="4"/>
      <c r="AC332" s="4"/>
      <c r="AD332" s="4"/>
      <c r="AE332" s="39"/>
      <c r="AF332" s="1"/>
      <c r="AG332" s="33"/>
      <c r="AH332" s="60"/>
      <c r="AI332" s="60"/>
      <c r="AJ332" s="21"/>
      <c r="AK332" s="56"/>
      <c r="AL332" s="41"/>
      <c r="AM332" s="33"/>
      <c r="AN332" s="60"/>
      <c r="AO332" s="60"/>
      <c r="AP332" s="21"/>
      <c r="AQ332" s="56"/>
      <c r="AR332" s="41"/>
      <c r="AS332" s="41">
        <v>0.0</v>
      </c>
      <c r="AT332" s="54"/>
      <c r="AU332" s="44">
        <f t="shared" si="1"/>
        <v>0</v>
      </c>
      <c r="AV332" s="44">
        <f t="shared" si="2"/>
        <v>0</v>
      </c>
      <c r="AW332" s="19">
        <f t="shared" si="3"/>
        <v>0</v>
      </c>
      <c r="AX332" s="41"/>
      <c r="AY332" s="54"/>
      <c r="AZ332" s="44">
        <f t="shared" si="4"/>
        <v>0</v>
      </c>
      <c r="BA332" s="44">
        <f t="shared" si="5"/>
        <v>0</v>
      </c>
      <c r="BB332" s="19">
        <f t="shared" si="6"/>
        <v>0</v>
      </c>
      <c r="BC332" s="43"/>
      <c r="BD332" s="47">
        <f t="shared" si="7"/>
        <v>0</v>
      </c>
      <c r="BE332" s="1">
        <f t="shared" si="8"/>
        <v>0</v>
      </c>
      <c r="BF332" s="1" t="s">
        <v>472</v>
      </c>
      <c r="BG332" s="54"/>
      <c r="BH332">
        <f t="shared" si="9"/>
        <v>-8</v>
      </c>
      <c r="BI332" s="48"/>
      <c r="BJ332" s="49">
        <f t="shared" si="10"/>
        <v>0</v>
      </c>
      <c r="BK332" s="51">
        <f t="shared" si="11"/>
        <v>0</v>
      </c>
      <c r="BL332" s="53">
        <f t="shared" si="12"/>
        <v>0</v>
      </c>
      <c r="BM332" s="54">
        <f t="shared" si="13"/>
        <v>8</v>
      </c>
      <c r="BN332" s="55">
        <f t="shared" si="14"/>
        <v>8</v>
      </c>
      <c r="BO332" s="17">
        <f t="shared" si="15"/>
        <v>0</v>
      </c>
    </row>
    <row r="333">
      <c r="A333" s="1" t="s">
        <v>473</v>
      </c>
      <c r="B333" s="32">
        <v>5.0</v>
      </c>
      <c r="C333" s="33"/>
      <c r="D333" s="29"/>
      <c r="E333" s="1"/>
      <c r="F333" s="21"/>
      <c r="G333" s="56"/>
      <c r="H333" s="35"/>
      <c r="I333" s="1" t="s">
        <v>473</v>
      </c>
      <c r="J333" s="32">
        <v>2.0</v>
      </c>
      <c r="K333" s="33">
        <v>1.0</v>
      </c>
      <c r="L333" s="29">
        <v>1.0</v>
      </c>
      <c r="M333" s="49"/>
      <c r="N333" s="21"/>
      <c r="O333" s="56"/>
      <c r="P333" s="35" t="s">
        <v>172</v>
      </c>
      <c r="Q333" s="1" t="s">
        <v>473</v>
      </c>
      <c r="R333" s="32"/>
      <c r="S333" s="33">
        <v>3.0</v>
      </c>
      <c r="T333" s="29">
        <v>3.0</v>
      </c>
      <c r="U333" s="43"/>
      <c r="V333" s="21"/>
      <c r="W333" s="56"/>
      <c r="X333" s="35" t="s">
        <v>61</v>
      </c>
      <c r="Y333" s="1" t="s">
        <v>473</v>
      </c>
      <c r="Z333" s="62"/>
      <c r="AA333" s="64">
        <v>2.0</v>
      </c>
      <c r="AB333" s="72">
        <v>2.0</v>
      </c>
      <c r="AC333" s="4"/>
      <c r="AD333" s="4"/>
      <c r="AE333" s="39"/>
      <c r="AF333" s="1">
        <v>2.0</v>
      </c>
      <c r="AG333" s="33"/>
      <c r="AH333" s="60"/>
      <c r="AI333" s="60"/>
      <c r="AJ333" s="21"/>
      <c r="AK333" s="56"/>
      <c r="AL333" s="41"/>
      <c r="AM333" s="33"/>
      <c r="AN333" s="60">
        <v>1.0</v>
      </c>
      <c r="AO333" s="60"/>
      <c r="AP333" s="21"/>
      <c r="AQ333" s="56"/>
      <c r="AR333" s="41"/>
      <c r="AS333" s="41">
        <v>13.0</v>
      </c>
      <c r="AT333" s="17">
        <v>6.0</v>
      </c>
      <c r="AU333" s="44">
        <f t="shared" si="1"/>
        <v>19</v>
      </c>
      <c r="AV333" s="44">
        <f t="shared" si="2"/>
        <v>7</v>
      </c>
      <c r="AW333" s="19">
        <f t="shared" si="3"/>
        <v>12</v>
      </c>
      <c r="AX333" s="41"/>
      <c r="AY333" s="17"/>
      <c r="AZ333" s="44">
        <f t="shared" si="4"/>
        <v>0</v>
      </c>
      <c r="BA333" s="44">
        <f t="shared" si="5"/>
        <v>0</v>
      </c>
      <c r="BB333" s="19">
        <f t="shared" si="6"/>
        <v>0</v>
      </c>
      <c r="BC333" s="43"/>
      <c r="BD333" s="47">
        <f t="shared" si="7"/>
        <v>0</v>
      </c>
      <c r="BE333" s="1">
        <f t="shared" si="8"/>
        <v>0</v>
      </c>
      <c r="BF333" s="1" t="s">
        <v>473</v>
      </c>
      <c r="BG333" s="54"/>
      <c r="BH333">
        <f t="shared" si="9"/>
        <v>6</v>
      </c>
      <c r="BI333" s="48"/>
      <c r="BJ333" s="49">
        <f t="shared" si="10"/>
        <v>0</v>
      </c>
      <c r="BK333" s="51">
        <f t="shared" si="11"/>
        <v>0</v>
      </c>
      <c r="BL333" s="53">
        <f t="shared" si="12"/>
        <v>0</v>
      </c>
      <c r="BM333" s="54">
        <f t="shared" si="13"/>
        <v>6</v>
      </c>
      <c r="BN333" s="55">
        <f t="shared" si="14"/>
        <v>0</v>
      </c>
      <c r="BO333" s="17">
        <f t="shared" si="15"/>
        <v>12</v>
      </c>
    </row>
    <row r="334">
      <c r="A334" s="1" t="s">
        <v>475</v>
      </c>
      <c r="B334" s="32">
        <v>2.0</v>
      </c>
      <c r="C334" s="33">
        <v>3.0</v>
      </c>
      <c r="D334" s="29">
        <v>3.0</v>
      </c>
      <c r="E334" s="1"/>
      <c r="F334" s="21"/>
      <c r="G334" s="56"/>
      <c r="H334" s="35"/>
      <c r="I334" s="1" t="s">
        <v>475</v>
      </c>
      <c r="J334" s="32">
        <v>3.0</v>
      </c>
      <c r="K334" s="33"/>
      <c r="L334" s="57"/>
      <c r="M334" s="49"/>
      <c r="N334" s="21"/>
      <c r="O334" s="56"/>
      <c r="P334" s="35"/>
      <c r="Q334" s="1" t="s">
        <v>475</v>
      </c>
      <c r="R334" s="32">
        <v>2.0</v>
      </c>
      <c r="S334" s="33"/>
      <c r="T334" s="29"/>
      <c r="U334" s="49"/>
      <c r="V334" s="21"/>
      <c r="W334" s="56"/>
      <c r="X334" s="35"/>
      <c r="Y334" s="1" t="s">
        <v>475</v>
      </c>
      <c r="Z334" s="58">
        <v>1.5</v>
      </c>
      <c r="AA334" s="38"/>
      <c r="AB334" s="40"/>
      <c r="AC334" s="8"/>
      <c r="AD334" s="4"/>
      <c r="AE334" s="39"/>
      <c r="AF334" s="1"/>
      <c r="AG334" s="33"/>
      <c r="AH334" s="60"/>
      <c r="AI334" s="60"/>
      <c r="AJ334" s="21"/>
      <c r="AK334" s="56"/>
      <c r="AL334" s="41"/>
      <c r="AM334" s="33"/>
      <c r="AN334" s="60">
        <v>1.0</v>
      </c>
      <c r="AO334" s="60"/>
      <c r="AP334" s="21"/>
      <c r="AQ334" s="56"/>
      <c r="AR334" s="41"/>
      <c r="AS334" s="41">
        <v>3.0</v>
      </c>
      <c r="AT334" s="17">
        <v>3.0</v>
      </c>
      <c r="AU334" s="44">
        <f t="shared" si="1"/>
        <v>6</v>
      </c>
      <c r="AV334" s="44">
        <f t="shared" si="2"/>
        <v>4</v>
      </c>
      <c r="AW334" s="19">
        <f t="shared" si="3"/>
        <v>2</v>
      </c>
      <c r="AX334" s="41"/>
      <c r="AY334" s="17"/>
      <c r="AZ334" s="44">
        <f t="shared" si="4"/>
        <v>0</v>
      </c>
      <c r="BA334" s="44">
        <f t="shared" si="5"/>
        <v>0</v>
      </c>
      <c r="BB334" s="19">
        <f t="shared" si="6"/>
        <v>0</v>
      </c>
      <c r="BC334" s="43"/>
      <c r="BD334" s="47">
        <f t="shared" si="7"/>
        <v>0</v>
      </c>
      <c r="BE334" s="1">
        <f t="shared" si="8"/>
        <v>0</v>
      </c>
      <c r="BF334" s="1" t="s">
        <v>475</v>
      </c>
      <c r="BG334" s="54"/>
      <c r="BH334">
        <f t="shared" si="9"/>
        <v>3</v>
      </c>
      <c r="BI334" s="48"/>
      <c r="BJ334" s="49">
        <f t="shared" si="10"/>
        <v>0</v>
      </c>
      <c r="BK334" s="51">
        <f t="shared" si="11"/>
        <v>0</v>
      </c>
      <c r="BL334" s="53">
        <f t="shared" si="12"/>
        <v>0</v>
      </c>
      <c r="BM334" s="54">
        <f t="shared" si="13"/>
        <v>3</v>
      </c>
      <c r="BN334" s="55">
        <f t="shared" si="14"/>
        <v>0</v>
      </c>
      <c r="BO334" s="17">
        <f t="shared" si="15"/>
        <v>2</v>
      </c>
    </row>
    <row r="335">
      <c r="A335" s="1" t="s">
        <v>476</v>
      </c>
      <c r="B335" s="32">
        <v>2.0</v>
      </c>
      <c r="C335" s="33">
        <v>2.0</v>
      </c>
      <c r="D335" s="29">
        <v>2.0</v>
      </c>
      <c r="E335" s="1"/>
      <c r="F335" s="21"/>
      <c r="G335" s="56"/>
      <c r="H335" s="35"/>
      <c r="I335" s="1" t="s">
        <v>476</v>
      </c>
      <c r="J335" s="32"/>
      <c r="K335" s="33"/>
      <c r="L335" s="29"/>
      <c r="M335" s="43"/>
      <c r="N335" s="21"/>
      <c r="O335" s="56"/>
      <c r="P335" s="35"/>
      <c r="Q335" s="1" t="s">
        <v>476</v>
      </c>
      <c r="R335" s="32">
        <v>1.0</v>
      </c>
      <c r="S335" s="33"/>
      <c r="T335" s="29">
        <v>2.0</v>
      </c>
      <c r="U335" s="43"/>
      <c r="V335" s="21"/>
      <c r="W335" s="56"/>
      <c r="X335" s="35" t="s">
        <v>477</v>
      </c>
      <c r="Y335" s="1" t="s">
        <v>476</v>
      </c>
      <c r="Z335" s="69"/>
      <c r="AA335" s="37"/>
      <c r="AB335" s="40"/>
      <c r="AC335" s="4"/>
      <c r="AD335" s="4"/>
      <c r="AE335" s="39"/>
      <c r="AF335" s="1"/>
      <c r="AG335" s="33"/>
      <c r="AH335" s="60"/>
      <c r="AI335" s="60"/>
      <c r="AJ335" s="21"/>
      <c r="AK335" s="56"/>
      <c r="AL335" s="41"/>
      <c r="AM335" s="33"/>
      <c r="AN335" s="60"/>
      <c r="AO335" s="60"/>
      <c r="AP335" s="21"/>
      <c r="AQ335" s="56"/>
      <c r="AR335" s="41"/>
      <c r="AS335" s="41">
        <v>4.0</v>
      </c>
      <c r="AT335" s="17">
        <v>3.0</v>
      </c>
      <c r="AU335" s="44">
        <f t="shared" si="1"/>
        <v>7</v>
      </c>
      <c r="AV335" s="44">
        <f t="shared" si="2"/>
        <v>4</v>
      </c>
      <c r="AW335" s="19">
        <f t="shared" si="3"/>
        <v>3</v>
      </c>
      <c r="AX335" s="41"/>
      <c r="AY335" s="17"/>
      <c r="AZ335" s="44">
        <f t="shared" si="4"/>
        <v>0</v>
      </c>
      <c r="BA335" s="44">
        <f t="shared" si="5"/>
        <v>0</v>
      </c>
      <c r="BB335" s="19">
        <f t="shared" si="6"/>
        <v>0</v>
      </c>
      <c r="BC335" s="43"/>
      <c r="BD335" s="47">
        <f t="shared" si="7"/>
        <v>0</v>
      </c>
      <c r="BE335" s="1">
        <f t="shared" si="8"/>
        <v>0</v>
      </c>
      <c r="BF335" s="1" t="s">
        <v>476</v>
      </c>
      <c r="BG335" s="17"/>
      <c r="BH335">
        <f t="shared" si="9"/>
        <v>3</v>
      </c>
      <c r="BI335" s="48"/>
      <c r="BJ335" s="49">
        <f t="shared" si="10"/>
        <v>0</v>
      </c>
      <c r="BK335" s="51">
        <f t="shared" si="11"/>
        <v>0</v>
      </c>
      <c r="BL335" s="53">
        <f t="shared" si="12"/>
        <v>0</v>
      </c>
      <c r="BM335" s="54">
        <f t="shared" si="13"/>
        <v>2</v>
      </c>
      <c r="BN335" s="55">
        <f t="shared" si="14"/>
        <v>0</v>
      </c>
      <c r="BO335" s="17">
        <f t="shared" si="15"/>
        <v>3</v>
      </c>
    </row>
    <row r="336">
      <c r="A336" s="1" t="s">
        <v>478</v>
      </c>
      <c r="B336" s="32"/>
      <c r="C336" s="33"/>
      <c r="D336" s="29"/>
      <c r="E336" s="1"/>
      <c r="F336" s="21"/>
      <c r="G336" s="56"/>
      <c r="H336" s="35"/>
      <c r="I336" s="1" t="s">
        <v>478</v>
      </c>
      <c r="J336" s="32"/>
      <c r="K336" s="33"/>
      <c r="L336" s="57"/>
      <c r="M336" s="49"/>
      <c r="N336" s="21"/>
      <c r="O336" s="56"/>
      <c r="P336" s="35"/>
      <c r="Q336" s="1" t="s">
        <v>478</v>
      </c>
      <c r="R336" s="32"/>
      <c r="S336" s="33"/>
      <c r="T336" s="29"/>
      <c r="U336" s="49"/>
      <c r="V336" s="21"/>
      <c r="W336" s="56"/>
      <c r="X336" s="35"/>
      <c r="Y336" s="1" t="s">
        <v>478</v>
      </c>
      <c r="Z336" s="59"/>
      <c r="AA336" s="37"/>
      <c r="AB336" s="8"/>
      <c r="AC336" s="8"/>
      <c r="AD336" s="4"/>
      <c r="AE336" s="39"/>
      <c r="AF336" s="1"/>
      <c r="AG336" s="33"/>
      <c r="AH336" s="60"/>
      <c r="AI336" s="60"/>
      <c r="AJ336" s="21"/>
      <c r="AK336" s="56"/>
      <c r="AL336" s="41"/>
      <c r="AM336" s="33"/>
      <c r="AN336" s="60"/>
      <c r="AO336" s="60"/>
      <c r="AP336" s="21"/>
      <c r="AQ336" s="56"/>
      <c r="AR336" s="41"/>
      <c r="AS336" s="41">
        <v>0.0</v>
      </c>
      <c r="AT336" s="54"/>
      <c r="AU336" s="44">
        <f t="shared" si="1"/>
        <v>0</v>
      </c>
      <c r="AV336" s="44">
        <f t="shared" si="2"/>
        <v>0</v>
      </c>
      <c r="AW336" s="19">
        <f t="shared" si="3"/>
        <v>0</v>
      </c>
      <c r="AX336" s="41"/>
      <c r="AY336" s="54"/>
      <c r="AZ336" s="44">
        <f t="shared" si="4"/>
        <v>0</v>
      </c>
      <c r="BA336" s="44">
        <f t="shared" si="5"/>
        <v>0</v>
      </c>
      <c r="BB336" s="19">
        <f t="shared" si="6"/>
        <v>0</v>
      </c>
      <c r="BC336" s="43"/>
      <c r="BD336" s="47">
        <f t="shared" si="7"/>
        <v>0</v>
      </c>
      <c r="BE336" s="1">
        <f t="shared" si="8"/>
        <v>0</v>
      </c>
      <c r="BF336" s="1" t="s">
        <v>478</v>
      </c>
      <c r="BG336" s="54"/>
      <c r="BH336">
        <f t="shared" si="9"/>
        <v>0</v>
      </c>
      <c r="BI336" s="48"/>
      <c r="BJ336" s="49">
        <f t="shared" si="10"/>
        <v>0</v>
      </c>
      <c r="BK336" s="51">
        <f t="shared" si="11"/>
        <v>0</v>
      </c>
      <c r="BL336" s="53">
        <f t="shared" si="12"/>
        <v>0</v>
      </c>
      <c r="BM336" s="54">
        <f t="shared" si="13"/>
        <v>0</v>
      </c>
      <c r="BN336" s="55">
        <f t="shared" si="14"/>
        <v>0</v>
      </c>
      <c r="BO336" s="17">
        <f t="shared" si="15"/>
        <v>0</v>
      </c>
    </row>
    <row r="337">
      <c r="A337" s="1" t="s">
        <v>479</v>
      </c>
      <c r="B337" s="32"/>
      <c r="C337" s="33"/>
      <c r="D337" s="29"/>
      <c r="E337" s="1"/>
      <c r="F337" s="21"/>
      <c r="G337" s="56"/>
      <c r="H337" s="35"/>
      <c r="I337" s="1" t="s">
        <v>479</v>
      </c>
      <c r="J337" s="32"/>
      <c r="K337" s="65"/>
      <c r="L337" s="57"/>
      <c r="M337" s="49"/>
      <c r="N337" s="21"/>
      <c r="O337" s="56"/>
      <c r="P337" s="35"/>
      <c r="Q337" s="1" t="s">
        <v>479</v>
      </c>
      <c r="R337" s="32"/>
      <c r="S337" s="33">
        <v>10.0</v>
      </c>
      <c r="T337" s="29"/>
      <c r="U337" s="49"/>
      <c r="V337" s="21"/>
      <c r="W337" s="56"/>
      <c r="X337" s="35"/>
      <c r="Y337" s="1" t="s">
        <v>479</v>
      </c>
      <c r="Z337" s="69"/>
      <c r="AA337" s="66"/>
      <c r="AB337" s="8"/>
      <c r="AC337" s="8"/>
      <c r="AD337" s="4"/>
      <c r="AE337" s="39"/>
      <c r="AF337" s="1"/>
      <c r="AG337" s="33"/>
      <c r="AH337" s="67"/>
      <c r="AI337" s="67"/>
      <c r="AJ337" s="21"/>
      <c r="AK337" s="56"/>
      <c r="AL337" s="41"/>
      <c r="AM337" s="33"/>
      <c r="AN337" s="67"/>
      <c r="AO337" s="67"/>
      <c r="AP337" s="21"/>
      <c r="AQ337" s="56"/>
      <c r="AR337" s="41"/>
      <c r="AS337" s="41">
        <v>0.0</v>
      </c>
      <c r="AT337" s="54"/>
      <c r="AU337" s="44">
        <f t="shared" si="1"/>
        <v>0</v>
      </c>
      <c r="AV337" s="44">
        <f t="shared" si="2"/>
        <v>0</v>
      </c>
      <c r="AW337" s="19">
        <f t="shared" si="3"/>
        <v>0</v>
      </c>
      <c r="AX337" s="41"/>
      <c r="AY337" s="54"/>
      <c r="AZ337" s="44">
        <f t="shared" si="4"/>
        <v>0</v>
      </c>
      <c r="BA337" s="44">
        <f t="shared" si="5"/>
        <v>0</v>
      </c>
      <c r="BB337" s="19">
        <f t="shared" si="6"/>
        <v>0</v>
      </c>
      <c r="BC337" s="43"/>
      <c r="BD337" s="47">
        <f t="shared" si="7"/>
        <v>0</v>
      </c>
      <c r="BE337" s="1">
        <f t="shared" si="8"/>
        <v>0</v>
      </c>
      <c r="BF337" s="1" t="s">
        <v>479</v>
      </c>
      <c r="BG337" s="17"/>
      <c r="BH337">
        <f t="shared" si="9"/>
        <v>-10</v>
      </c>
      <c r="BI337" s="48"/>
      <c r="BJ337" s="49">
        <f t="shared" si="10"/>
        <v>0</v>
      </c>
      <c r="BK337" s="51">
        <f t="shared" si="11"/>
        <v>0</v>
      </c>
      <c r="BL337" s="53">
        <f t="shared" si="12"/>
        <v>0</v>
      </c>
      <c r="BM337" s="54">
        <f t="shared" si="13"/>
        <v>10</v>
      </c>
      <c r="BN337" s="55">
        <f t="shared" si="14"/>
        <v>10</v>
      </c>
      <c r="BO337" s="17">
        <f t="shared" si="15"/>
        <v>0</v>
      </c>
    </row>
    <row r="338">
      <c r="A338" s="1" t="s">
        <v>480</v>
      </c>
      <c r="B338" s="32">
        <v>11.0</v>
      </c>
      <c r="C338" s="33"/>
      <c r="D338" s="29"/>
      <c r="E338" s="1"/>
      <c r="F338" s="21"/>
      <c r="G338" s="56"/>
      <c r="H338" s="35"/>
      <c r="I338" s="1" t="s">
        <v>480</v>
      </c>
      <c r="J338" s="32">
        <v>6.0</v>
      </c>
      <c r="K338" s="33"/>
      <c r="L338" s="57"/>
      <c r="M338" s="49"/>
      <c r="N338" s="21"/>
      <c r="O338" s="56"/>
      <c r="P338" s="35"/>
      <c r="Q338" s="1" t="s">
        <v>480</v>
      </c>
      <c r="R338" s="32">
        <v>10.0</v>
      </c>
      <c r="S338" s="33"/>
      <c r="T338" s="29"/>
      <c r="U338" s="49"/>
      <c r="V338" s="21"/>
      <c r="W338" s="56"/>
      <c r="X338" s="35"/>
      <c r="Y338" s="1" t="s">
        <v>480</v>
      </c>
      <c r="Z338" s="84"/>
      <c r="AA338" s="37"/>
      <c r="AB338" s="8"/>
      <c r="AC338" s="8"/>
      <c r="AD338" s="4"/>
      <c r="AE338" s="39"/>
      <c r="AF338" s="1"/>
      <c r="AG338" s="33"/>
      <c r="AH338" s="60"/>
      <c r="AI338" s="60"/>
      <c r="AJ338" s="21"/>
      <c r="AK338" s="56"/>
      <c r="AL338" s="41"/>
      <c r="AM338" s="33"/>
      <c r="AN338" s="60"/>
      <c r="AO338" s="60"/>
      <c r="AP338" s="21"/>
      <c r="AQ338" s="56"/>
      <c r="AR338" s="41"/>
      <c r="AS338" s="41">
        <v>0.0</v>
      </c>
      <c r="AT338" s="17"/>
      <c r="AU338" s="44">
        <f t="shared" si="1"/>
        <v>0</v>
      </c>
      <c r="AV338" s="44">
        <f t="shared" si="2"/>
        <v>0</v>
      </c>
      <c r="AW338" s="19">
        <f t="shared" si="3"/>
        <v>0</v>
      </c>
      <c r="AX338" s="41"/>
      <c r="AY338" s="17"/>
      <c r="AZ338" s="44">
        <f t="shared" si="4"/>
        <v>0</v>
      </c>
      <c r="BA338" s="44">
        <f t="shared" si="5"/>
        <v>0</v>
      </c>
      <c r="BB338" s="19">
        <f t="shared" si="6"/>
        <v>0</v>
      </c>
      <c r="BC338" s="43"/>
      <c r="BD338" s="47">
        <f t="shared" si="7"/>
        <v>0</v>
      </c>
      <c r="BE338" s="1">
        <f t="shared" si="8"/>
        <v>0</v>
      </c>
      <c r="BF338" s="1" t="s">
        <v>480</v>
      </c>
      <c r="BG338" s="54"/>
      <c r="BH338">
        <f t="shared" si="9"/>
        <v>0</v>
      </c>
      <c r="BI338" s="48"/>
      <c r="BJ338" s="49">
        <f t="shared" si="10"/>
        <v>0</v>
      </c>
      <c r="BK338" s="51">
        <f t="shared" si="11"/>
        <v>0</v>
      </c>
      <c r="BL338" s="53">
        <f t="shared" si="12"/>
        <v>0</v>
      </c>
      <c r="BM338" s="54">
        <f t="shared" si="13"/>
        <v>0</v>
      </c>
      <c r="BN338" s="55">
        <f t="shared" si="14"/>
        <v>0</v>
      </c>
      <c r="BO338" s="17">
        <f t="shared" si="15"/>
        <v>0</v>
      </c>
    </row>
    <row r="339">
      <c r="A339" s="1" t="s">
        <v>481</v>
      </c>
      <c r="B339" s="32"/>
      <c r="C339" s="65"/>
      <c r="D339" s="29"/>
      <c r="E339" s="1"/>
      <c r="F339" s="21"/>
      <c r="G339" s="56"/>
      <c r="H339" s="35"/>
      <c r="I339" s="1" t="s">
        <v>481</v>
      </c>
      <c r="J339" s="61"/>
      <c r="K339" s="33"/>
      <c r="L339" s="57"/>
      <c r="M339" s="49"/>
      <c r="N339" s="21"/>
      <c r="O339" s="56"/>
      <c r="P339" s="35"/>
      <c r="Q339" s="1" t="s">
        <v>481</v>
      </c>
      <c r="R339" s="32"/>
      <c r="S339" s="33"/>
      <c r="T339" s="29"/>
      <c r="U339" s="49"/>
      <c r="V339" s="21"/>
      <c r="W339" s="56"/>
      <c r="X339" s="35"/>
      <c r="Y339" s="1" t="s">
        <v>481</v>
      </c>
      <c r="Z339" s="69"/>
      <c r="AA339" s="66"/>
      <c r="AB339" s="8"/>
      <c r="AC339" s="8"/>
      <c r="AD339" s="4"/>
      <c r="AE339" s="39"/>
      <c r="AF339" s="1"/>
      <c r="AG339" s="33"/>
      <c r="AH339" s="67"/>
      <c r="AI339" s="67"/>
      <c r="AJ339" s="21"/>
      <c r="AK339" s="56"/>
      <c r="AL339" s="41"/>
      <c r="AM339" s="33"/>
      <c r="AN339" s="67"/>
      <c r="AO339" s="67"/>
      <c r="AP339" s="21"/>
      <c r="AQ339" s="56"/>
      <c r="AR339" s="41"/>
      <c r="AS339" s="41">
        <v>0.0</v>
      </c>
      <c r="AT339" s="54"/>
      <c r="AU339" s="44">
        <f t="shared" si="1"/>
        <v>0</v>
      </c>
      <c r="AV339" s="44">
        <f t="shared" si="2"/>
        <v>0</v>
      </c>
      <c r="AW339" s="19">
        <f t="shared" si="3"/>
        <v>0</v>
      </c>
      <c r="AX339" s="41"/>
      <c r="AY339" s="54"/>
      <c r="AZ339" s="44">
        <f t="shared" si="4"/>
        <v>0</v>
      </c>
      <c r="BA339" s="44">
        <f t="shared" si="5"/>
        <v>0</v>
      </c>
      <c r="BB339" s="19">
        <f t="shared" si="6"/>
        <v>0</v>
      </c>
      <c r="BC339" s="43"/>
      <c r="BD339" s="47">
        <f t="shared" si="7"/>
        <v>0</v>
      </c>
      <c r="BE339" s="1">
        <f t="shared" si="8"/>
        <v>0</v>
      </c>
      <c r="BF339" s="1" t="s">
        <v>481</v>
      </c>
      <c r="BG339" s="54"/>
      <c r="BH339">
        <f t="shared" si="9"/>
        <v>0</v>
      </c>
      <c r="BI339" s="48"/>
      <c r="BJ339" s="49">
        <f t="shared" si="10"/>
        <v>0</v>
      </c>
      <c r="BK339" s="51">
        <f t="shared" si="11"/>
        <v>0</v>
      </c>
      <c r="BL339" s="53">
        <f t="shared" si="12"/>
        <v>0</v>
      </c>
      <c r="BM339" s="54">
        <f t="shared" si="13"/>
        <v>0</v>
      </c>
      <c r="BN339" s="55">
        <f t="shared" si="14"/>
        <v>0</v>
      </c>
      <c r="BO339" s="17">
        <f t="shared" si="15"/>
        <v>0</v>
      </c>
    </row>
    <row r="340">
      <c r="A340" s="1" t="s">
        <v>482</v>
      </c>
      <c r="B340" s="32"/>
      <c r="C340" s="65"/>
      <c r="D340" s="29"/>
      <c r="E340" s="1"/>
      <c r="F340" s="21"/>
      <c r="G340" s="56"/>
      <c r="H340" s="35"/>
      <c r="I340" s="1" t="s">
        <v>482</v>
      </c>
      <c r="J340" s="61"/>
      <c r="K340" s="65"/>
      <c r="L340" s="57"/>
      <c r="M340" s="49"/>
      <c r="N340" s="21"/>
      <c r="O340" s="56"/>
      <c r="P340" s="35"/>
      <c r="Q340" s="1" t="s">
        <v>482</v>
      </c>
      <c r="R340" s="32"/>
      <c r="S340" s="33"/>
      <c r="T340" s="29"/>
      <c r="U340" s="49"/>
      <c r="V340" s="21"/>
      <c r="W340" s="56"/>
      <c r="X340" s="35"/>
      <c r="Y340" s="1" t="s">
        <v>482</v>
      </c>
      <c r="Z340" s="69"/>
      <c r="AA340" s="66"/>
      <c r="AB340" s="8"/>
      <c r="AC340" s="8"/>
      <c r="AD340" s="4"/>
      <c r="AE340" s="39"/>
      <c r="AF340" s="1"/>
      <c r="AG340" s="33"/>
      <c r="AH340" s="67"/>
      <c r="AI340" s="67"/>
      <c r="AJ340" s="21"/>
      <c r="AK340" s="56"/>
      <c r="AL340" s="41"/>
      <c r="AM340" s="33"/>
      <c r="AN340" s="67"/>
      <c r="AO340" s="67"/>
      <c r="AP340" s="21"/>
      <c r="AQ340" s="56"/>
      <c r="AR340" s="41"/>
      <c r="AS340" s="41">
        <v>0.0</v>
      </c>
      <c r="AT340" s="54"/>
      <c r="AU340" s="44">
        <f t="shared" si="1"/>
        <v>0</v>
      </c>
      <c r="AV340" s="44">
        <f t="shared" si="2"/>
        <v>0</v>
      </c>
      <c r="AW340" s="19">
        <f t="shared" si="3"/>
        <v>0</v>
      </c>
      <c r="AX340" s="41"/>
      <c r="AY340" s="54"/>
      <c r="AZ340" s="44">
        <f t="shared" si="4"/>
        <v>0</v>
      </c>
      <c r="BA340" s="44">
        <f t="shared" si="5"/>
        <v>0</v>
      </c>
      <c r="BB340" s="19">
        <f t="shared" si="6"/>
        <v>0</v>
      </c>
      <c r="BC340" s="43"/>
      <c r="BD340" s="47">
        <f t="shared" si="7"/>
        <v>0</v>
      </c>
      <c r="BE340" s="1">
        <f t="shared" si="8"/>
        <v>0</v>
      </c>
      <c r="BF340" s="1" t="s">
        <v>482</v>
      </c>
      <c r="BG340" s="54"/>
      <c r="BH340">
        <f t="shared" si="9"/>
        <v>0</v>
      </c>
      <c r="BI340" s="48"/>
      <c r="BJ340" s="49">
        <f t="shared" si="10"/>
        <v>0</v>
      </c>
      <c r="BK340" s="51">
        <f t="shared" si="11"/>
        <v>0</v>
      </c>
      <c r="BL340" s="53">
        <f t="shared" si="12"/>
        <v>0</v>
      </c>
      <c r="BM340" s="54">
        <f t="shared" si="13"/>
        <v>0</v>
      </c>
      <c r="BN340" s="55">
        <f t="shared" si="14"/>
        <v>0</v>
      </c>
      <c r="BO340" s="17">
        <f t="shared" si="15"/>
        <v>0</v>
      </c>
    </row>
    <row r="341">
      <c r="A341" s="1" t="s">
        <v>483</v>
      </c>
      <c r="B341" s="32"/>
      <c r="C341" s="65"/>
      <c r="D341" s="29"/>
      <c r="E341" s="1"/>
      <c r="F341" s="21"/>
      <c r="G341" s="56"/>
      <c r="H341" s="35"/>
      <c r="I341" s="1" t="s">
        <v>483</v>
      </c>
      <c r="J341" s="32"/>
      <c r="K341" s="65"/>
      <c r="L341" s="57"/>
      <c r="M341" s="49"/>
      <c r="N341" s="21"/>
      <c r="O341" s="56"/>
      <c r="P341" s="35"/>
      <c r="Q341" s="1" t="s">
        <v>483</v>
      </c>
      <c r="R341" s="32"/>
      <c r="S341" s="33"/>
      <c r="T341" s="29"/>
      <c r="U341" s="43"/>
      <c r="V341" s="21"/>
      <c r="W341" s="56"/>
      <c r="X341" s="35"/>
      <c r="Y341" s="1" t="s">
        <v>483</v>
      </c>
      <c r="Z341" s="69"/>
      <c r="AA341" s="66"/>
      <c r="AB341" s="8"/>
      <c r="AC341" s="8"/>
      <c r="AD341" s="4"/>
      <c r="AE341" s="39"/>
      <c r="AF341" s="1"/>
      <c r="AG341" s="33"/>
      <c r="AH341" s="110"/>
      <c r="AI341" s="110"/>
      <c r="AJ341" s="21"/>
      <c r="AK341" s="56"/>
      <c r="AL341" s="41"/>
      <c r="AM341" s="33"/>
      <c r="AN341" s="110"/>
      <c r="AO341" s="110"/>
      <c r="AP341" s="21"/>
      <c r="AQ341" s="56"/>
      <c r="AR341" s="41"/>
      <c r="AS341" s="41">
        <v>0.0</v>
      </c>
      <c r="AT341" s="75"/>
      <c r="AU341" s="44">
        <f t="shared" si="1"/>
        <v>0</v>
      </c>
      <c r="AV341" s="44">
        <f t="shared" si="2"/>
        <v>0</v>
      </c>
      <c r="AW341" s="19">
        <f t="shared" si="3"/>
        <v>0</v>
      </c>
      <c r="AX341" s="41"/>
      <c r="AY341" s="75"/>
      <c r="AZ341" s="44">
        <f t="shared" si="4"/>
        <v>0</v>
      </c>
      <c r="BA341" s="44">
        <f t="shared" si="5"/>
        <v>0</v>
      </c>
      <c r="BB341" s="19">
        <f t="shared" si="6"/>
        <v>0</v>
      </c>
      <c r="BC341" s="43"/>
      <c r="BD341" s="47">
        <f t="shared" si="7"/>
        <v>0</v>
      </c>
      <c r="BE341" s="1">
        <f t="shared" si="8"/>
        <v>0</v>
      </c>
      <c r="BF341" s="1" t="s">
        <v>483</v>
      </c>
      <c r="BG341" s="54"/>
      <c r="BH341">
        <f t="shared" si="9"/>
        <v>0</v>
      </c>
      <c r="BI341" s="48"/>
      <c r="BJ341" s="49">
        <f t="shared" si="10"/>
        <v>0</v>
      </c>
      <c r="BK341" s="51">
        <f t="shared" si="11"/>
        <v>0</v>
      </c>
      <c r="BL341" s="53">
        <f t="shared" si="12"/>
        <v>0</v>
      </c>
      <c r="BM341" s="54">
        <f t="shared" si="13"/>
        <v>0</v>
      </c>
      <c r="BN341" s="55">
        <f t="shared" si="14"/>
        <v>0</v>
      </c>
      <c r="BO341" s="17">
        <f t="shared" si="15"/>
        <v>0</v>
      </c>
    </row>
    <row r="342">
      <c r="A342" s="1" t="s">
        <v>484</v>
      </c>
      <c r="B342" s="32"/>
      <c r="C342" s="65"/>
      <c r="D342" s="29"/>
      <c r="E342" s="1"/>
      <c r="F342" s="21"/>
      <c r="G342" s="56"/>
      <c r="H342" s="35"/>
      <c r="I342" s="1" t="s">
        <v>484</v>
      </c>
      <c r="J342" s="32"/>
      <c r="K342" s="65"/>
      <c r="L342" s="57"/>
      <c r="M342" s="49"/>
      <c r="N342" s="21"/>
      <c r="O342" s="56"/>
      <c r="P342" s="35"/>
      <c r="Q342" s="1" t="s">
        <v>484</v>
      </c>
      <c r="R342" s="32"/>
      <c r="S342" s="33"/>
      <c r="T342" s="29"/>
      <c r="U342" s="49"/>
      <c r="V342" s="21"/>
      <c r="W342" s="56"/>
      <c r="X342" s="35"/>
      <c r="Y342" s="1" t="s">
        <v>484</v>
      </c>
      <c r="Z342" s="69"/>
      <c r="AA342" s="66"/>
      <c r="AB342" s="8"/>
      <c r="AC342" s="8"/>
      <c r="AD342" s="4"/>
      <c r="AE342" s="39"/>
      <c r="AF342" s="1"/>
      <c r="AG342" s="33"/>
      <c r="AH342" s="110"/>
      <c r="AI342" s="110"/>
      <c r="AJ342" s="21"/>
      <c r="AK342" s="56"/>
      <c r="AL342" s="41"/>
      <c r="AM342" s="33"/>
      <c r="AN342" s="110"/>
      <c r="AO342" s="110"/>
      <c r="AP342" s="21"/>
      <c r="AQ342" s="56"/>
      <c r="AR342" s="41"/>
      <c r="AS342" s="41">
        <v>0.0</v>
      </c>
      <c r="AT342" s="75"/>
      <c r="AU342" s="44">
        <f t="shared" si="1"/>
        <v>0</v>
      </c>
      <c r="AV342" s="44">
        <f t="shared" si="2"/>
        <v>0</v>
      </c>
      <c r="AW342" s="19">
        <f t="shared" si="3"/>
        <v>0</v>
      </c>
      <c r="AX342" s="41"/>
      <c r="AY342" s="75"/>
      <c r="AZ342" s="44">
        <f t="shared" si="4"/>
        <v>0</v>
      </c>
      <c r="BA342" s="44">
        <f t="shared" si="5"/>
        <v>0</v>
      </c>
      <c r="BB342" s="19">
        <f t="shared" si="6"/>
        <v>0</v>
      </c>
      <c r="BC342" s="43"/>
      <c r="BD342" s="47">
        <f t="shared" si="7"/>
        <v>0</v>
      </c>
      <c r="BE342" s="1">
        <f t="shared" si="8"/>
        <v>0</v>
      </c>
      <c r="BF342" s="1" t="s">
        <v>484</v>
      </c>
      <c r="BG342" s="54"/>
      <c r="BH342">
        <f t="shared" si="9"/>
        <v>0</v>
      </c>
      <c r="BI342" s="48"/>
      <c r="BJ342" s="49">
        <f t="shared" si="10"/>
        <v>0</v>
      </c>
      <c r="BK342" s="51">
        <f t="shared" si="11"/>
        <v>0</v>
      </c>
      <c r="BL342" s="53">
        <f t="shared" si="12"/>
        <v>0</v>
      </c>
      <c r="BM342" s="54">
        <f t="shared" si="13"/>
        <v>0</v>
      </c>
      <c r="BN342" s="55">
        <f t="shared" si="14"/>
        <v>0</v>
      </c>
      <c r="BO342" s="17">
        <f t="shared" si="15"/>
        <v>0</v>
      </c>
    </row>
    <row r="343">
      <c r="A343" s="1" t="s">
        <v>485</v>
      </c>
      <c r="B343" s="61"/>
      <c r="C343" s="65"/>
      <c r="D343" s="29"/>
      <c r="E343" s="1"/>
      <c r="F343" s="21"/>
      <c r="G343" s="56"/>
      <c r="H343" s="35"/>
      <c r="I343" s="1" t="s">
        <v>485</v>
      </c>
      <c r="J343" s="32"/>
      <c r="K343" s="65"/>
      <c r="L343" s="57"/>
      <c r="M343" s="49"/>
      <c r="N343" s="21"/>
      <c r="O343" s="56"/>
      <c r="P343" s="35"/>
      <c r="Q343" s="1" t="s">
        <v>485</v>
      </c>
      <c r="R343" s="32"/>
      <c r="S343" s="33"/>
      <c r="T343" s="29"/>
      <c r="U343" s="43"/>
      <c r="V343" s="21"/>
      <c r="W343" s="56"/>
      <c r="X343" s="35"/>
      <c r="Y343" s="1" t="s">
        <v>485</v>
      </c>
      <c r="Z343" s="69"/>
      <c r="AA343" s="66"/>
      <c r="AB343" s="8"/>
      <c r="AC343" s="8"/>
      <c r="AD343" s="4"/>
      <c r="AE343" s="39"/>
      <c r="AF343" s="1"/>
      <c r="AG343" s="33"/>
      <c r="AH343" s="110"/>
      <c r="AI343" s="110"/>
      <c r="AJ343" s="21"/>
      <c r="AK343" s="56"/>
      <c r="AL343" s="41"/>
      <c r="AM343" s="33"/>
      <c r="AN343" s="110"/>
      <c r="AO343" s="110"/>
      <c r="AP343" s="21"/>
      <c r="AQ343" s="56"/>
      <c r="AR343" s="41"/>
      <c r="AS343" s="41">
        <v>0.0</v>
      </c>
      <c r="AT343" s="75"/>
      <c r="AU343" s="44">
        <f t="shared" si="1"/>
        <v>0</v>
      </c>
      <c r="AV343" s="44">
        <f t="shared" si="2"/>
        <v>0</v>
      </c>
      <c r="AW343" s="19">
        <f t="shared" si="3"/>
        <v>0</v>
      </c>
      <c r="AX343" s="41"/>
      <c r="AY343" s="75"/>
      <c r="AZ343" s="44">
        <f t="shared" si="4"/>
        <v>0</v>
      </c>
      <c r="BA343" s="44">
        <f t="shared" si="5"/>
        <v>0</v>
      </c>
      <c r="BB343" s="19">
        <f t="shared" si="6"/>
        <v>0</v>
      </c>
      <c r="BC343" s="43"/>
      <c r="BD343" s="47">
        <f t="shared" si="7"/>
        <v>0</v>
      </c>
      <c r="BE343" s="1">
        <f t="shared" si="8"/>
        <v>0</v>
      </c>
      <c r="BF343" s="1" t="s">
        <v>485</v>
      </c>
      <c r="BG343" s="54"/>
      <c r="BH343">
        <f t="shared" si="9"/>
        <v>0</v>
      </c>
      <c r="BI343" s="48"/>
      <c r="BJ343" s="49">
        <f t="shared" si="10"/>
        <v>0</v>
      </c>
      <c r="BK343" s="51">
        <f t="shared" si="11"/>
        <v>0</v>
      </c>
      <c r="BL343" s="53">
        <f t="shared" si="12"/>
        <v>0</v>
      </c>
      <c r="BM343" s="54">
        <f t="shared" si="13"/>
        <v>0</v>
      </c>
      <c r="BN343" s="55">
        <f t="shared" si="14"/>
        <v>0</v>
      </c>
      <c r="BO343" s="17">
        <f t="shared" si="15"/>
        <v>0</v>
      </c>
    </row>
    <row r="344">
      <c r="A344" s="1" t="s">
        <v>486</v>
      </c>
      <c r="B344" s="32"/>
      <c r="C344" s="33"/>
      <c r="D344" s="29"/>
      <c r="E344" s="1"/>
      <c r="F344" s="21"/>
      <c r="G344" s="56"/>
      <c r="H344" s="35"/>
      <c r="I344" s="1" t="s">
        <v>486</v>
      </c>
      <c r="J344" s="32"/>
      <c r="K344" s="65"/>
      <c r="L344" s="57"/>
      <c r="M344" s="49"/>
      <c r="N344" s="21"/>
      <c r="O344" s="56"/>
      <c r="P344" s="35"/>
      <c r="Q344" s="1" t="s">
        <v>486</v>
      </c>
      <c r="R344" s="32"/>
      <c r="S344" s="33"/>
      <c r="T344" s="29"/>
      <c r="U344" s="43"/>
      <c r="V344" s="21"/>
      <c r="W344" s="56"/>
      <c r="X344" s="35"/>
      <c r="Y344" s="1" t="s">
        <v>486</v>
      </c>
      <c r="Z344" s="59"/>
      <c r="AA344" s="37"/>
      <c r="AB344" s="8"/>
      <c r="AC344" s="8"/>
      <c r="AD344" s="4"/>
      <c r="AE344" s="39"/>
      <c r="AF344" s="1"/>
      <c r="AG344" s="33"/>
      <c r="AH344" s="110"/>
      <c r="AI344" s="110"/>
      <c r="AJ344" s="21"/>
      <c r="AK344" s="56"/>
      <c r="AL344" s="41"/>
      <c r="AM344" s="33"/>
      <c r="AN344" s="110"/>
      <c r="AO344" s="110"/>
      <c r="AP344" s="21"/>
      <c r="AQ344" s="56"/>
      <c r="AR344" s="41"/>
      <c r="AS344" s="41">
        <v>0.0</v>
      </c>
      <c r="AT344" s="75"/>
      <c r="AU344" s="44">
        <f t="shared" si="1"/>
        <v>0</v>
      </c>
      <c r="AV344" s="44">
        <f t="shared" si="2"/>
        <v>0</v>
      </c>
      <c r="AW344" s="19">
        <f t="shared" si="3"/>
        <v>0</v>
      </c>
      <c r="AX344" s="41"/>
      <c r="AY344" s="75"/>
      <c r="AZ344" s="44">
        <f t="shared" si="4"/>
        <v>0</v>
      </c>
      <c r="BA344" s="44">
        <f t="shared" si="5"/>
        <v>0</v>
      </c>
      <c r="BB344" s="19">
        <f t="shared" si="6"/>
        <v>0</v>
      </c>
      <c r="BC344" s="43"/>
      <c r="BD344" s="47">
        <f t="shared" si="7"/>
        <v>0</v>
      </c>
      <c r="BE344" s="1">
        <f t="shared" si="8"/>
        <v>0</v>
      </c>
      <c r="BF344" s="1" t="s">
        <v>486</v>
      </c>
      <c r="BG344" s="54"/>
      <c r="BH344">
        <f t="shared" si="9"/>
        <v>0</v>
      </c>
      <c r="BI344" s="48"/>
      <c r="BJ344" s="49">
        <f t="shared" si="10"/>
        <v>0</v>
      </c>
      <c r="BK344" s="51">
        <f t="shared" si="11"/>
        <v>0</v>
      </c>
      <c r="BL344" s="53">
        <f t="shared" si="12"/>
        <v>0</v>
      </c>
      <c r="BM344" s="54">
        <f t="shared" si="13"/>
        <v>0</v>
      </c>
      <c r="BN344" s="55">
        <f t="shared" si="14"/>
        <v>0</v>
      </c>
      <c r="BO344" s="17">
        <f t="shared" si="15"/>
        <v>0</v>
      </c>
    </row>
    <row r="345">
      <c r="A345" s="1" t="s">
        <v>487</v>
      </c>
      <c r="B345" s="32">
        <v>1.0</v>
      </c>
      <c r="C345" s="33"/>
      <c r="D345" s="29"/>
      <c r="E345" s="1"/>
      <c r="F345" s="21"/>
      <c r="G345" s="56"/>
      <c r="H345" s="35"/>
      <c r="I345" s="1" t="s">
        <v>487</v>
      </c>
      <c r="J345" s="32"/>
      <c r="K345" s="65"/>
      <c r="L345" s="57"/>
      <c r="M345" s="49"/>
      <c r="N345" s="21"/>
      <c r="O345" s="56"/>
      <c r="P345" s="35"/>
      <c r="Q345" s="1" t="s">
        <v>487</v>
      </c>
      <c r="R345" s="32"/>
      <c r="S345" s="33"/>
      <c r="T345" s="29"/>
      <c r="U345" s="43"/>
      <c r="V345" s="21"/>
      <c r="W345" s="56"/>
      <c r="X345" s="35"/>
      <c r="Y345" s="1" t="s">
        <v>487</v>
      </c>
      <c r="Z345" s="59"/>
      <c r="AA345" s="37"/>
      <c r="AB345" s="8"/>
      <c r="AC345" s="8"/>
      <c r="AD345" s="4"/>
      <c r="AE345" s="39"/>
      <c r="AF345" s="1"/>
      <c r="AG345" s="33"/>
      <c r="AH345" s="110"/>
      <c r="AI345" s="110"/>
      <c r="AJ345" s="21"/>
      <c r="AK345" s="56"/>
      <c r="AL345" s="41"/>
      <c r="AM345" s="33"/>
      <c r="AN345" s="110"/>
      <c r="AO345" s="110"/>
      <c r="AP345" s="21"/>
      <c r="AQ345" s="56"/>
      <c r="AR345" s="41"/>
      <c r="AS345" s="41">
        <v>0.0</v>
      </c>
      <c r="AT345" s="75"/>
      <c r="AU345" s="44">
        <f t="shared" si="1"/>
        <v>0</v>
      </c>
      <c r="AV345" s="44">
        <f t="shared" si="2"/>
        <v>0</v>
      </c>
      <c r="AW345" s="19">
        <f t="shared" si="3"/>
        <v>0</v>
      </c>
      <c r="AX345" s="41"/>
      <c r="AY345" s="75"/>
      <c r="AZ345" s="44">
        <f t="shared" si="4"/>
        <v>0</v>
      </c>
      <c r="BA345" s="44">
        <f t="shared" si="5"/>
        <v>0</v>
      </c>
      <c r="BB345" s="19">
        <f t="shared" si="6"/>
        <v>0</v>
      </c>
      <c r="BC345" s="43"/>
      <c r="BD345" s="47">
        <f t="shared" si="7"/>
        <v>0</v>
      </c>
      <c r="BE345" s="1">
        <f t="shared" si="8"/>
        <v>0</v>
      </c>
      <c r="BF345" s="1" t="s">
        <v>487</v>
      </c>
      <c r="BG345" s="54"/>
      <c r="BH345">
        <f t="shared" si="9"/>
        <v>0</v>
      </c>
      <c r="BI345" s="48"/>
      <c r="BJ345" s="49">
        <f t="shared" si="10"/>
        <v>0</v>
      </c>
      <c r="BK345" s="51">
        <f t="shared" si="11"/>
        <v>0</v>
      </c>
      <c r="BL345" s="53">
        <f t="shared" si="12"/>
        <v>0</v>
      </c>
      <c r="BM345" s="54">
        <f t="shared" si="13"/>
        <v>0</v>
      </c>
      <c r="BN345" s="55">
        <f t="shared" si="14"/>
        <v>0</v>
      </c>
      <c r="BO345" s="17">
        <f t="shared" si="15"/>
        <v>0</v>
      </c>
    </row>
    <row r="346">
      <c r="A346" s="1" t="s">
        <v>488</v>
      </c>
      <c r="B346" s="32"/>
      <c r="C346" s="33">
        <v>10.0</v>
      </c>
      <c r="D346" s="29">
        <v>10.0</v>
      </c>
      <c r="E346" s="1"/>
      <c r="F346" s="21"/>
      <c r="G346" s="56"/>
      <c r="H346" s="35"/>
      <c r="I346" s="1" t="s">
        <v>488</v>
      </c>
      <c r="J346" s="32"/>
      <c r="K346" s="65"/>
      <c r="L346" s="57"/>
      <c r="M346" s="49"/>
      <c r="N346" s="21"/>
      <c r="O346" s="56"/>
      <c r="P346" s="35"/>
      <c r="Q346" s="1" t="s">
        <v>488</v>
      </c>
      <c r="R346" s="32"/>
      <c r="S346" s="33"/>
      <c r="T346" s="29"/>
      <c r="U346" s="49"/>
      <c r="V346" s="21"/>
      <c r="W346" s="56"/>
      <c r="X346" s="35"/>
      <c r="Y346" s="1" t="s">
        <v>488</v>
      </c>
      <c r="Z346" s="59"/>
      <c r="AA346" s="66"/>
      <c r="AB346" s="8"/>
      <c r="AC346" s="8"/>
      <c r="AD346" s="4"/>
      <c r="AE346" s="39"/>
      <c r="AF346" s="1"/>
      <c r="AG346" s="33"/>
      <c r="AH346" s="110"/>
      <c r="AI346" s="110"/>
      <c r="AJ346" s="21"/>
      <c r="AK346" s="56"/>
      <c r="AL346" s="41"/>
      <c r="AM346" s="33"/>
      <c r="AN346" s="110"/>
      <c r="AO346" s="110"/>
      <c r="AP346" s="21"/>
      <c r="AQ346" s="56"/>
      <c r="AR346" s="41"/>
      <c r="AS346" s="41">
        <v>50.0</v>
      </c>
      <c r="AT346" s="75"/>
      <c r="AU346" s="44">
        <f t="shared" si="1"/>
        <v>50</v>
      </c>
      <c r="AV346" s="44">
        <f t="shared" si="2"/>
        <v>10</v>
      </c>
      <c r="AW346" s="19">
        <f t="shared" si="3"/>
        <v>40</v>
      </c>
      <c r="AX346" s="41"/>
      <c r="AY346" s="75"/>
      <c r="AZ346" s="44">
        <f t="shared" si="4"/>
        <v>0</v>
      </c>
      <c r="BA346" s="44">
        <f t="shared" si="5"/>
        <v>0</v>
      </c>
      <c r="BB346" s="19">
        <f t="shared" si="6"/>
        <v>0</v>
      </c>
      <c r="BC346" s="43"/>
      <c r="BD346" s="47">
        <f t="shared" si="7"/>
        <v>0</v>
      </c>
      <c r="BE346" s="1">
        <f t="shared" si="8"/>
        <v>0</v>
      </c>
      <c r="BF346" s="1" t="s">
        <v>488</v>
      </c>
      <c r="BG346" s="54"/>
      <c r="BH346">
        <f t="shared" si="9"/>
        <v>0</v>
      </c>
      <c r="BI346" s="48"/>
      <c r="BJ346" s="49">
        <f t="shared" si="10"/>
        <v>0</v>
      </c>
      <c r="BK346" s="51">
        <f t="shared" si="11"/>
        <v>0</v>
      </c>
      <c r="BL346" s="53">
        <f t="shared" si="12"/>
        <v>0</v>
      </c>
      <c r="BM346" s="54">
        <f t="shared" si="13"/>
        <v>10</v>
      </c>
      <c r="BN346" s="55">
        <f t="shared" si="14"/>
        <v>0</v>
      </c>
      <c r="BO346" s="17">
        <f t="shared" si="15"/>
        <v>40</v>
      </c>
    </row>
    <row r="347">
      <c r="A347" s="1" t="s">
        <v>489</v>
      </c>
      <c r="B347" s="32"/>
      <c r="C347" s="33">
        <v>8.0</v>
      </c>
      <c r="D347" s="29"/>
      <c r="E347" s="1"/>
      <c r="F347" s="21"/>
      <c r="G347" s="56">
        <v>9.0</v>
      </c>
      <c r="H347" s="35">
        <v>9.0</v>
      </c>
      <c r="I347" s="1" t="s">
        <v>489</v>
      </c>
      <c r="J347" s="32">
        <v>4.0</v>
      </c>
      <c r="K347" s="33"/>
      <c r="L347" s="57"/>
      <c r="M347" s="49"/>
      <c r="N347" s="21"/>
      <c r="O347" s="56"/>
      <c r="P347" s="35"/>
      <c r="Q347" s="1" t="s">
        <v>489</v>
      </c>
      <c r="R347" s="32"/>
      <c r="S347" s="33">
        <v>6.0</v>
      </c>
      <c r="T347" s="29"/>
      <c r="U347" s="43"/>
      <c r="V347" s="21"/>
      <c r="W347" s="56">
        <v>6.0</v>
      </c>
      <c r="X347" s="35">
        <v>6.0</v>
      </c>
      <c r="Y347" s="1" t="s">
        <v>489</v>
      </c>
      <c r="Z347" s="58"/>
      <c r="AA347" s="37"/>
      <c r="AB347" s="8"/>
      <c r="AC347" s="8"/>
      <c r="AD347" s="4"/>
      <c r="AE347" s="39"/>
      <c r="AF347" s="1"/>
      <c r="AG347" s="33"/>
      <c r="AH347" s="110"/>
      <c r="AI347" s="110"/>
      <c r="AJ347" s="21"/>
      <c r="AK347" s="56"/>
      <c r="AL347" s="41"/>
      <c r="AM347" s="33"/>
      <c r="AN347" s="110"/>
      <c r="AO347" s="110"/>
      <c r="AP347" s="21"/>
      <c r="AQ347" s="56"/>
      <c r="AR347" s="41"/>
      <c r="AS347" s="41">
        <v>0.0</v>
      </c>
      <c r="AT347" s="75"/>
      <c r="AU347" s="44">
        <f t="shared" si="1"/>
        <v>0</v>
      </c>
      <c r="AV347" s="44">
        <f t="shared" si="2"/>
        <v>0</v>
      </c>
      <c r="AW347" s="19">
        <f t="shared" si="3"/>
        <v>0</v>
      </c>
      <c r="AX347" s="41"/>
      <c r="AY347" s="75"/>
      <c r="AZ347" s="44">
        <f t="shared" si="4"/>
        <v>0</v>
      </c>
      <c r="BA347" s="44">
        <f t="shared" si="5"/>
        <v>0</v>
      </c>
      <c r="BB347" s="19">
        <f t="shared" si="6"/>
        <v>0</v>
      </c>
      <c r="BC347" s="43"/>
      <c r="BD347" s="47">
        <f t="shared" si="7"/>
        <v>0</v>
      </c>
      <c r="BE347" s="1">
        <f t="shared" si="8"/>
        <v>0</v>
      </c>
      <c r="BF347" s="1" t="s">
        <v>489</v>
      </c>
      <c r="BG347" s="17">
        <v>15.0</v>
      </c>
      <c r="BH347">
        <f t="shared" si="9"/>
        <v>1</v>
      </c>
      <c r="BI347" s="48"/>
      <c r="BJ347" s="49">
        <f t="shared" si="10"/>
        <v>15</v>
      </c>
      <c r="BK347" s="51">
        <f t="shared" si="11"/>
        <v>0</v>
      </c>
      <c r="BL347" s="53">
        <f t="shared" si="12"/>
        <v>0</v>
      </c>
      <c r="BM347" s="54">
        <f t="shared" si="13"/>
        <v>14</v>
      </c>
      <c r="BN347" s="55">
        <f t="shared" si="14"/>
        <v>14</v>
      </c>
      <c r="BO347" s="17">
        <f t="shared" si="15"/>
        <v>0</v>
      </c>
    </row>
    <row r="348">
      <c r="A348" s="1" t="s">
        <v>490</v>
      </c>
      <c r="B348" s="32"/>
      <c r="C348" s="33">
        <v>8.0</v>
      </c>
      <c r="D348" s="29"/>
      <c r="E348" s="1"/>
      <c r="F348" s="21"/>
      <c r="G348" s="56">
        <v>8.0</v>
      </c>
      <c r="H348" s="35">
        <v>8.0</v>
      </c>
      <c r="I348" s="1" t="s">
        <v>490</v>
      </c>
      <c r="J348" s="32">
        <v>2.0</v>
      </c>
      <c r="K348" s="33"/>
      <c r="L348" s="57"/>
      <c r="M348" s="49"/>
      <c r="N348" s="21"/>
      <c r="O348" s="56"/>
      <c r="P348" s="35"/>
      <c r="Q348" s="1" t="s">
        <v>490</v>
      </c>
      <c r="R348" s="32"/>
      <c r="S348" s="33">
        <v>10.0</v>
      </c>
      <c r="T348" s="29"/>
      <c r="U348" s="43"/>
      <c r="V348" s="21"/>
      <c r="W348" s="56">
        <v>10.0</v>
      </c>
      <c r="X348" s="35">
        <v>10.0</v>
      </c>
      <c r="Y348" s="1" t="s">
        <v>490</v>
      </c>
      <c r="Z348" s="62"/>
      <c r="AA348" s="64">
        <v>2.0</v>
      </c>
      <c r="AB348" s="8"/>
      <c r="AC348" s="8"/>
      <c r="AD348" s="4"/>
      <c r="AE348" s="113">
        <v>2.0</v>
      </c>
      <c r="AF348" s="1">
        <v>2.0</v>
      </c>
      <c r="AG348" s="33"/>
      <c r="AH348" s="110"/>
      <c r="AI348" s="110"/>
      <c r="AJ348" s="21"/>
      <c r="AK348" s="56"/>
      <c r="AL348" s="41"/>
      <c r="AM348" s="33"/>
      <c r="AN348" s="110"/>
      <c r="AO348" s="110"/>
      <c r="AP348" s="21"/>
      <c r="AQ348" s="56"/>
      <c r="AR348" s="41"/>
      <c r="AS348" s="41">
        <v>0.0</v>
      </c>
      <c r="AT348" s="75"/>
      <c r="AU348" s="44">
        <f t="shared" si="1"/>
        <v>0</v>
      </c>
      <c r="AV348" s="44">
        <f t="shared" si="2"/>
        <v>0</v>
      </c>
      <c r="AW348" s="19">
        <f t="shared" si="3"/>
        <v>0</v>
      </c>
      <c r="AX348" s="41"/>
      <c r="AY348" s="75"/>
      <c r="AZ348" s="44">
        <f t="shared" si="4"/>
        <v>0</v>
      </c>
      <c r="BA348" s="44">
        <f t="shared" si="5"/>
        <v>0</v>
      </c>
      <c r="BB348" s="19">
        <f t="shared" si="6"/>
        <v>0</v>
      </c>
      <c r="BC348" s="43"/>
      <c r="BD348" s="47">
        <f t="shared" si="7"/>
        <v>0</v>
      </c>
      <c r="BE348" s="1">
        <f t="shared" si="8"/>
        <v>0</v>
      </c>
      <c r="BF348" s="1" t="s">
        <v>490</v>
      </c>
      <c r="BG348" s="17">
        <v>20.0</v>
      </c>
      <c r="BH348">
        <f t="shared" si="9"/>
        <v>0</v>
      </c>
      <c r="BI348" s="48"/>
      <c r="BJ348" s="49">
        <f t="shared" si="10"/>
        <v>20</v>
      </c>
      <c r="BK348" s="51">
        <f t="shared" si="11"/>
        <v>0</v>
      </c>
      <c r="BL348" s="53">
        <f t="shared" si="12"/>
        <v>0</v>
      </c>
      <c r="BM348" s="54">
        <f t="shared" si="13"/>
        <v>20</v>
      </c>
      <c r="BN348" s="55">
        <f t="shared" si="14"/>
        <v>20</v>
      </c>
      <c r="BO348" s="17">
        <f t="shared" si="15"/>
        <v>0</v>
      </c>
    </row>
    <row r="349">
      <c r="A349" s="1" t="s">
        <v>491</v>
      </c>
      <c r="B349" s="32"/>
      <c r="C349" s="33">
        <v>8.0</v>
      </c>
      <c r="D349" s="29"/>
      <c r="E349" s="1"/>
      <c r="F349" s="21"/>
      <c r="G349" s="56">
        <v>8.0</v>
      </c>
      <c r="H349" s="35">
        <v>8.0</v>
      </c>
      <c r="I349" s="1" t="s">
        <v>491</v>
      </c>
      <c r="J349" s="32"/>
      <c r="K349" s="33">
        <v>2.0</v>
      </c>
      <c r="L349" s="57"/>
      <c r="M349" s="49"/>
      <c r="N349" s="21"/>
      <c r="O349" s="56">
        <v>2.0</v>
      </c>
      <c r="P349" s="35"/>
      <c r="Q349" s="1" t="s">
        <v>491</v>
      </c>
      <c r="R349" s="32"/>
      <c r="S349" s="33">
        <v>10.0</v>
      </c>
      <c r="T349" s="29"/>
      <c r="U349" s="43"/>
      <c r="V349" s="21"/>
      <c r="W349" s="56">
        <v>8.0</v>
      </c>
      <c r="X349" s="35">
        <v>8.0</v>
      </c>
      <c r="Y349" s="1" t="s">
        <v>491</v>
      </c>
      <c r="Z349" s="58"/>
      <c r="AA349" s="38">
        <v>2.0</v>
      </c>
      <c r="AB349" s="8"/>
      <c r="AC349" s="8"/>
      <c r="AD349" s="4"/>
      <c r="AE349" s="42">
        <v>2.0</v>
      </c>
      <c r="AF349" s="1">
        <v>2.0</v>
      </c>
      <c r="AG349" s="33"/>
      <c r="AH349" s="110"/>
      <c r="AI349" s="110"/>
      <c r="AJ349" s="21"/>
      <c r="AK349" s="56"/>
      <c r="AL349" s="41"/>
      <c r="AM349" s="33"/>
      <c r="AN349" s="110"/>
      <c r="AO349" s="110"/>
      <c r="AP349" s="21"/>
      <c r="AQ349" s="56"/>
      <c r="AR349" s="41"/>
      <c r="AS349" s="41">
        <v>0.0</v>
      </c>
      <c r="AT349" s="75"/>
      <c r="AU349" s="44">
        <f t="shared" si="1"/>
        <v>0</v>
      </c>
      <c r="AV349" s="44">
        <f t="shared" si="2"/>
        <v>0</v>
      </c>
      <c r="AW349" s="19">
        <f t="shared" si="3"/>
        <v>0</v>
      </c>
      <c r="AX349" s="41"/>
      <c r="AY349" s="75"/>
      <c r="AZ349" s="44">
        <f t="shared" si="4"/>
        <v>0</v>
      </c>
      <c r="BA349" s="44">
        <f t="shared" si="5"/>
        <v>0</v>
      </c>
      <c r="BB349" s="19">
        <f t="shared" si="6"/>
        <v>0</v>
      </c>
      <c r="BC349" s="43"/>
      <c r="BD349" s="47">
        <f t="shared" si="7"/>
        <v>0</v>
      </c>
      <c r="BE349" s="1">
        <f t="shared" si="8"/>
        <v>0</v>
      </c>
      <c r="BF349" s="1" t="s">
        <v>491</v>
      </c>
      <c r="BG349" s="17">
        <v>20.0</v>
      </c>
      <c r="BH349">
        <f t="shared" si="9"/>
        <v>-2</v>
      </c>
      <c r="BI349" s="48"/>
      <c r="BJ349" s="49">
        <f t="shared" si="10"/>
        <v>20</v>
      </c>
      <c r="BK349" s="51">
        <f t="shared" si="11"/>
        <v>0</v>
      </c>
      <c r="BL349" s="53">
        <f t="shared" si="12"/>
        <v>0</v>
      </c>
      <c r="BM349" s="54">
        <f t="shared" si="13"/>
        <v>22</v>
      </c>
      <c r="BN349" s="55">
        <f t="shared" si="14"/>
        <v>22</v>
      </c>
      <c r="BO349" s="17">
        <f t="shared" si="15"/>
        <v>0</v>
      </c>
    </row>
    <row r="350">
      <c r="A350" s="1" t="s">
        <v>493</v>
      </c>
      <c r="B350" s="32"/>
      <c r="C350" s="33">
        <v>3.0</v>
      </c>
      <c r="D350" s="29"/>
      <c r="E350" s="1"/>
      <c r="F350" s="21"/>
      <c r="G350" s="56"/>
      <c r="H350" s="35"/>
      <c r="I350" s="1" t="s">
        <v>493</v>
      </c>
      <c r="J350" s="32"/>
      <c r="K350" s="33">
        <v>2.0</v>
      </c>
      <c r="L350" s="57"/>
      <c r="M350" s="49"/>
      <c r="N350" s="21"/>
      <c r="O350" s="56"/>
      <c r="P350" s="35"/>
      <c r="Q350" s="1" t="s">
        <v>493</v>
      </c>
      <c r="R350" s="32"/>
      <c r="S350" s="33"/>
      <c r="T350" s="29"/>
      <c r="U350" s="49"/>
      <c r="V350" s="21"/>
      <c r="W350" s="56"/>
      <c r="X350" s="35"/>
      <c r="Y350" s="1" t="s">
        <v>493</v>
      </c>
      <c r="Z350" s="59"/>
      <c r="AA350" s="37"/>
      <c r="AB350" s="8"/>
      <c r="AC350" s="8"/>
      <c r="AD350" s="4"/>
      <c r="AE350" s="39"/>
      <c r="AF350" s="1"/>
      <c r="AG350" s="33"/>
      <c r="AH350" s="110"/>
      <c r="AI350" s="110"/>
      <c r="AJ350" s="21"/>
      <c r="AK350" s="56"/>
      <c r="AL350" s="41"/>
      <c r="AM350" s="33"/>
      <c r="AN350" s="110"/>
      <c r="AO350" s="110"/>
      <c r="AP350" s="21"/>
      <c r="AQ350" s="56"/>
      <c r="AR350" s="41"/>
      <c r="AS350" s="41">
        <v>0.0</v>
      </c>
      <c r="AT350" s="75"/>
      <c r="AU350" s="44">
        <f t="shared" si="1"/>
        <v>0</v>
      </c>
      <c r="AV350" s="44">
        <f t="shared" si="2"/>
        <v>0</v>
      </c>
      <c r="AW350" s="19">
        <f t="shared" si="3"/>
        <v>0</v>
      </c>
      <c r="AX350" s="41"/>
      <c r="AY350" s="75"/>
      <c r="AZ350" s="44">
        <f t="shared" si="4"/>
        <v>0</v>
      </c>
      <c r="BA350" s="44">
        <f t="shared" si="5"/>
        <v>0</v>
      </c>
      <c r="BB350" s="19">
        <f t="shared" si="6"/>
        <v>0</v>
      </c>
      <c r="BC350" s="43"/>
      <c r="BD350" s="47">
        <f t="shared" si="7"/>
        <v>0</v>
      </c>
      <c r="BE350" s="1">
        <f t="shared" si="8"/>
        <v>0</v>
      </c>
      <c r="BF350" s="1" t="s">
        <v>493</v>
      </c>
      <c r="BG350" s="17"/>
      <c r="BH350">
        <f t="shared" si="9"/>
        <v>-5</v>
      </c>
      <c r="BI350" s="48"/>
      <c r="BJ350" s="49">
        <f t="shared" si="10"/>
        <v>0</v>
      </c>
      <c r="BK350" s="51">
        <f t="shared" si="11"/>
        <v>0</v>
      </c>
      <c r="BL350" s="53">
        <f t="shared" si="12"/>
        <v>0</v>
      </c>
      <c r="BM350" s="54">
        <f t="shared" si="13"/>
        <v>5</v>
      </c>
      <c r="BN350" s="55">
        <f t="shared" si="14"/>
        <v>5</v>
      </c>
      <c r="BO350" s="17">
        <f t="shared" si="15"/>
        <v>0</v>
      </c>
    </row>
    <row r="351">
      <c r="A351" s="1" t="s">
        <v>495</v>
      </c>
      <c r="B351" s="61"/>
      <c r="C351" s="65"/>
      <c r="D351" s="29"/>
      <c r="E351" s="1"/>
      <c r="F351" s="21"/>
      <c r="G351" s="56"/>
      <c r="H351" s="35"/>
      <c r="I351" s="1" t="s">
        <v>495</v>
      </c>
      <c r="J351" s="61"/>
      <c r="K351" s="33"/>
      <c r="L351" s="57"/>
      <c r="M351" s="49"/>
      <c r="N351" s="21"/>
      <c r="O351" s="56"/>
      <c r="P351" s="35"/>
      <c r="Q351" s="1" t="s">
        <v>495</v>
      </c>
      <c r="R351" s="61"/>
      <c r="S351" s="33"/>
      <c r="T351" s="57"/>
      <c r="U351" s="49"/>
      <c r="V351" s="21"/>
      <c r="W351" s="56"/>
      <c r="X351" s="35"/>
      <c r="Y351" s="1" t="s">
        <v>495</v>
      </c>
      <c r="Z351" s="59"/>
      <c r="AA351" s="37"/>
      <c r="AB351" s="8"/>
      <c r="AC351" s="8"/>
      <c r="AD351" s="4"/>
      <c r="AE351" s="39"/>
      <c r="AF351" s="1"/>
      <c r="AG351" s="33"/>
      <c r="AH351" s="110"/>
      <c r="AI351" s="110"/>
      <c r="AJ351" s="21"/>
      <c r="AK351" s="56"/>
      <c r="AL351" s="41"/>
      <c r="AM351" s="33"/>
      <c r="AN351" s="110"/>
      <c r="AO351" s="110"/>
      <c r="AP351" s="21"/>
      <c r="AQ351" s="56"/>
      <c r="AR351" s="41"/>
      <c r="AS351" s="41">
        <v>0.0</v>
      </c>
      <c r="AT351" s="75"/>
      <c r="AU351" s="44">
        <f t="shared" si="1"/>
        <v>0</v>
      </c>
      <c r="AV351" s="44">
        <f t="shared" si="2"/>
        <v>0</v>
      </c>
      <c r="AW351" s="19">
        <f t="shared" si="3"/>
        <v>0</v>
      </c>
      <c r="AX351" s="41"/>
      <c r="AY351" s="75"/>
      <c r="AZ351" s="44">
        <f t="shared" si="4"/>
        <v>0</v>
      </c>
      <c r="BA351" s="44">
        <f t="shared" si="5"/>
        <v>0</v>
      </c>
      <c r="BB351" s="19">
        <f t="shared" si="6"/>
        <v>0</v>
      </c>
      <c r="BC351" s="43"/>
      <c r="BD351" s="47">
        <f t="shared" si="7"/>
        <v>0</v>
      </c>
      <c r="BE351" s="1">
        <f t="shared" si="8"/>
        <v>0</v>
      </c>
      <c r="BF351" s="1" t="s">
        <v>495</v>
      </c>
      <c r="BG351" s="54"/>
      <c r="BH351">
        <f t="shared" si="9"/>
        <v>0</v>
      </c>
      <c r="BI351" s="48"/>
      <c r="BJ351" s="49">
        <f t="shared" si="10"/>
        <v>0</v>
      </c>
      <c r="BK351" s="51">
        <f t="shared" si="11"/>
        <v>0</v>
      </c>
      <c r="BL351" s="53">
        <f t="shared" si="12"/>
        <v>0</v>
      </c>
      <c r="BM351" s="54">
        <f t="shared" si="13"/>
        <v>0</v>
      </c>
      <c r="BN351" s="55">
        <f t="shared" si="14"/>
        <v>0</v>
      </c>
      <c r="BO351" s="17">
        <f t="shared" si="15"/>
        <v>0</v>
      </c>
    </row>
    <row r="352">
      <c r="A352" s="1" t="s">
        <v>496</v>
      </c>
      <c r="B352" s="61"/>
      <c r="C352" s="65"/>
      <c r="D352" s="29"/>
      <c r="E352" s="1"/>
      <c r="F352" s="21"/>
      <c r="G352" s="56"/>
      <c r="H352" s="35"/>
      <c r="I352" s="1" t="s">
        <v>496</v>
      </c>
      <c r="J352" s="61"/>
      <c r="K352" s="33"/>
      <c r="L352" s="57"/>
      <c r="M352" s="49"/>
      <c r="N352" s="21"/>
      <c r="O352" s="56"/>
      <c r="P352" s="35"/>
      <c r="Q352" s="1" t="s">
        <v>496</v>
      </c>
      <c r="R352" s="61"/>
      <c r="S352" s="33"/>
      <c r="T352" s="57"/>
      <c r="U352" s="49"/>
      <c r="V352" s="21"/>
      <c r="W352" s="56"/>
      <c r="X352" s="35"/>
      <c r="Y352" s="1" t="s">
        <v>496</v>
      </c>
      <c r="Z352" s="59"/>
      <c r="AA352" s="37"/>
      <c r="AB352" s="8"/>
      <c r="AC352" s="8"/>
      <c r="AD352" s="4"/>
      <c r="AE352" s="39"/>
      <c r="AF352" s="1"/>
      <c r="AG352" s="33"/>
      <c r="AH352" s="110"/>
      <c r="AI352" s="110"/>
      <c r="AJ352" s="21"/>
      <c r="AK352" s="56"/>
      <c r="AL352" s="41"/>
      <c r="AM352" s="33"/>
      <c r="AN352" s="110"/>
      <c r="AO352" s="110"/>
      <c r="AP352" s="21"/>
      <c r="AQ352" s="56"/>
      <c r="AR352" s="41"/>
      <c r="AS352" s="41">
        <v>0.0</v>
      </c>
      <c r="AT352" s="75"/>
      <c r="AU352" s="44">
        <f t="shared" si="1"/>
        <v>0</v>
      </c>
      <c r="AV352" s="44">
        <f t="shared" si="2"/>
        <v>0</v>
      </c>
      <c r="AW352" s="19">
        <f t="shared" si="3"/>
        <v>0</v>
      </c>
      <c r="AX352" s="41"/>
      <c r="AY352" s="75"/>
      <c r="AZ352" s="44">
        <f t="shared" si="4"/>
        <v>0</v>
      </c>
      <c r="BA352" s="44">
        <f t="shared" si="5"/>
        <v>0</v>
      </c>
      <c r="BB352" s="19">
        <f t="shared" si="6"/>
        <v>0</v>
      </c>
      <c r="BC352" s="43"/>
      <c r="BD352" s="47">
        <f t="shared" si="7"/>
        <v>0</v>
      </c>
      <c r="BE352" s="1">
        <f t="shared" si="8"/>
        <v>0</v>
      </c>
      <c r="BF352" s="1" t="s">
        <v>496</v>
      </c>
      <c r="BG352" s="17"/>
      <c r="BH352">
        <f t="shared" si="9"/>
        <v>0</v>
      </c>
      <c r="BI352" s="48"/>
      <c r="BJ352" s="49">
        <f t="shared" si="10"/>
        <v>0</v>
      </c>
      <c r="BK352" s="51">
        <f t="shared" si="11"/>
        <v>0</v>
      </c>
      <c r="BL352" s="53">
        <f t="shared" si="12"/>
        <v>0</v>
      </c>
      <c r="BM352" s="54">
        <f t="shared" si="13"/>
        <v>0</v>
      </c>
      <c r="BN352" s="55">
        <f t="shared" si="14"/>
        <v>0</v>
      </c>
      <c r="BO352" s="17">
        <f t="shared" si="15"/>
        <v>0</v>
      </c>
    </row>
    <row r="353">
      <c r="A353" s="1" t="s">
        <v>497</v>
      </c>
      <c r="B353" s="61"/>
      <c r="C353" s="33"/>
      <c r="D353" s="29"/>
      <c r="E353" s="1"/>
      <c r="F353" s="21"/>
      <c r="G353" s="56"/>
      <c r="H353" s="35"/>
      <c r="I353" s="1" t="s">
        <v>497</v>
      </c>
      <c r="J353" s="61"/>
      <c r="K353" s="33"/>
      <c r="L353" s="57"/>
      <c r="M353" s="49"/>
      <c r="N353" s="21"/>
      <c r="O353" s="56"/>
      <c r="P353" s="35"/>
      <c r="Q353" s="1" t="s">
        <v>497</v>
      </c>
      <c r="R353" s="61"/>
      <c r="S353" s="33"/>
      <c r="T353" s="57"/>
      <c r="U353" s="49"/>
      <c r="V353" s="21"/>
      <c r="W353" s="56"/>
      <c r="X353" s="35"/>
      <c r="Y353" s="1" t="s">
        <v>497</v>
      </c>
      <c r="Z353" s="59"/>
      <c r="AA353" s="66"/>
      <c r="AB353" s="8"/>
      <c r="AC353" s="8"/>
      <c r="AD353" s="4"/>
      <c r="AE353" s="39"/>
      <c r="AF353" s="1"/>
      <c r="AG353" s="33"/>
      <c r="AH353" s="110"/>
      <c r="AI353" s="110"/>
      <c r="AJ353" s="21"/>
      <c r="AK353" s="56"/>
      <c r="AL353" s="41"/>
      <c r="AM353" s="33"/>
      <c r="AN353" s="110"/>
      <c r="AO353" s="110"/>
      <c r="AP353" s="21"/>
      <c r="AQ353" s="56"/>
      <c r="AR353" s="41"/>
      <c r="AS353" s="41">
        <v>0.0</v>
      </c>
      <c r="AT353" s="75"/>
      <c r="AU353" s="44">
        <f t="shared" si="1"/>
        <v>0</v>
      </c>
      <c r="AV353" s="44">
        <f t="shared" si="2"/>
        <v>0</v>
      </c>
      <c r="AW353" s="19">
        <f t="shared" si="3"/>
        <v>0</v>
      </c>
      <c r="AX353" s="41"/>
      <c r="AY353" s="75"/>
      <c r="AZ353" s="44">
        <f t="shared" si="4"/>
        <v>0</v>
      </c>
      <c r="BA353" s="44">
        <f t="shared" si="5"/>
        <v>0</v>
      </c>
      <c r="BB353" s="19">
        <f t="shared" si="6"/>
        <v>0</v>
      </c>
      <c r="BC353" s="43"/>
      <c r="BD353" s="47">
        <f t="shared" si="7"/>
        <v>0</v>
      </c>
      <c r="BE353" s="1">
        <f t="shared" si="8"/>
        <v>0</v>
      </c>
      <c r="BF353" s="1" t="s">
        <v>497</v>
      </c>
      <c r="BG353" s="17"/>
      <c r="BH353">
        <f t="shared" si="9"/>
        <v>0</v>
      </c>
      <c r="BI353" s="48"/>
      <c r="BJ353" s="49">
        <f t="shared" si="10"/>
        <v>0</v>
      </c>
      <c r="BK353" s="51">
        <f t="shared" si="11"/>
        <v>0</v>
      </c>
      <c r="BL353" s="53">
        <f t="shared" si="12"/>
        <v>0</v>
      </c>
      <c r="BM353" s="54">
        <f t="shared" si="13"/>
        <v>0</v>
      </c>
      <c r="BN353" s="55">
        <f t="shared" si="14"/>
        <v>0</v>
      </c>
      <c r="BO353" s="17">
        <f t="shared" si="15"/>
        <v>0</v>
      </c>
    </row>
    <row r="354">
      <c r="A354" s="1" t="s">
        <v>498</v>
      </c>
      <c r="B354" s="32"/>
      <c r="C354" s="33"/>
      <c r="D354" s="29"/>
      <c r="E354" s="1"/>
      <c r="F354" s="21"/>
      <c r="G354" s="56"/>
      <c r="H354" s="35"/>
      <c r="I354" s="1" t="s">
        <v>498</v>
      </c>
      <c r="J354" s="32"/>
      <c r="K354" s="33">
        <v>2.0</v>
      </c>
      <c r="L354" s="29"/>
      <c r="M354" s="43"/>
      <c r="N354" s="21"/>
      <c r="O354" s="56"/>
      <c r="P354" s="35"/>
      <c r="Q354" s="1" t="s">
        <v>498</v>
      </c>
      <c r="R354" s="32"/>
      <c r="S354" s="33">
        <v>2.0</v>
      </c>
      <c r="T354" s="57"/>
      <c r="U354" s="49"/>
      <c r="V354" s="21"/>
      <c r="W354" s="56"/>
      <c r="X354" s="35"/>
      <c r="Y354" s="1" t="s">
        <v>498</v>
      </c>
      <c r="Z354" s="59"/>
      <c r="AA354" s="37"/>
      <c r="AB354" s="4"/>
      <c r="AC354" s="4"/>
      <c r="AD354" s="4"/>
      <c r="AE354" s="39"/>
      <c r="AF354" s="1"/>
      <c r="AG354" s="33"/>
      <c r="AH354" s="110"/>
      <c r="AI354" s="110"/>
      <c r="AJ354" s="21"/>
      <c r="AK354" s="56"/>
      <c r="AL354" s="41"/>
      <c r="AM354" s="33"/>
      <c r="AN354" s="110"/>
      <c r="AO354" s="110"/>
      <c r="AP354" s="21"/>
      <c r="AQ354" s="56"/>
      <c r="AR354" s="41"/>
      <c r="AS354" s="41">
        <v>0.0</v>
      </c>
      <c r="AT354" s="75"/>
      <c r="AU354" s="44">
        <f t="shared" si="1"/>
        <v>0</v>
      </c>
      <c r="AV354" s="44">
        <f t="shared" si="2"/>
        <v>0</v>
      </c>
      <c r="AW354" s="19">
        <f t="shared" si="3"/>
        <v>0</v>
      </c>
      <c r="AX354" s="41"/>
      <c r="AY354" s="75"/>
      <c r="AZ354" s="44">
        <f t="shared" si="4"/>
        <v>0</v>
      </c>
      <c r="BA354" s="44">
        <f t="shared" si="5"/>
        <v>0</v>
      </c>
      <c r="BB354" s="19">
        <f t="shared" si="6"/>
        <v>0</v>
      </c>
      <c r="BC354" s="43"/>
      <c r="BD354" s="47">
        <f t="shared" si="7"/>
        <v>0</v>
      </c>
      <c r="BE354" s="1">
        <f t="shared" si="8"/>
        <v>0</v>
      </c>
      <c r="BF354" s="1" t="s">
        <v>498</v>
      </c>
      <c r="BG354" s="54"/>
      <c r="BH354">
        <f t="shared" si="9"/>
        <v>-4</v>
      </c>
      <c r="BI354" s="48"/>
      <c r="BJ354" s="49">
        <f t="shared" si="10"/>
        <v>0</v>
      </c>
      <c r="BK354" s="51">
        <f t="shared" si="11"/>
        <v>0</v>
      </c>
      <c r="BL354" s="53">
        <f t="shared" si="12"/>
        <v>0</v>
      </c>
      <c r="BM354" s="54">
        <f t="shared" si="13"/>
        <v>4</v>
      </c>
      <c r="BN354" s="55">
        <f t="shared" si="14"/>
        <v>4</v>
      </c>
      <c r="BO354" s="17">
        <f t="shared" si="15"/>
        <v>0</v>
      </c>
    </row>
    <row r="355">
      <c r="A355" s="1" t="s">
        <v>499</v>
      </c>
      <c r="B355" s="32"/>
      <c r="C355" s="33">
        <v>4.0</v>
      </c>
      <c r="D355" s="29"/>
      <c r="E355" s="1"/>
      <c r="F355" s="21"/>
      <c r="G355" s="56"/>
      <c r="H355" s="35"/>
      <c r="I355" s="1" t="s">
        <v>499</v>
      </c>
      <c r="J355" s="32"/>
      <c r="K355" s="33">
        <v>2.0</v>
      </c>
      <c r="L355" s="29"/>
      <c r="M355" s="43"/>
      <c r="N355" s="21"/>
      <c r="O355" s="56"/>
      <c r="P355" s="35"/>
      <c r="Q355" s="1" t="s">
        <v>499</v>
      </c>
      <c r="R355" s="32"/>
      <c r="S355" s="33">
        <v>2.0</v>
      </c>
      <c r="T355" s="57"/>
      <c r="U355" s="49"/>
      <c r="V355" s="21"/>
      <c r="W355" s="56"/>
      <c r="X355" s="35"/>
      <c r="Y355" s="1" t="s">
        <v>499</v>
      </c>
      <c r="Z355" s="59"/>
      <c r="AA355" s="37"/>
      <c r="AB355" s="4"/>
      <c r="AC355" s="4"/>
      <c r="AD355" s="4"/>
      <c r="AE355" s="39"/>
      <c r="AF355" s="1"/>
      <c r="AG355" s="33"/>
      <c r="AH355" s="110"/>
      <c r="AI355" s="110"/>
      <c r="AJ355" s="21"/>
      <c r="AK355" s="56"/>
      <c r="AL355" s="41"/>
      <c r="AM355" s="33"/>
      <c r="AN355" s="110"/>
      <c r="AO355" s="110"/>
      <c r="AP355" s="21"/>
      <c r="AQ355" s="56"/>
      <c r="AR355" s="41"/>
      <c r="AS355" s="41">
        <v>0.0</v>
      </c>
      <c r="AT355" s="75"/>
      <c r="AU355" s="44">
        <f t="shared" si="1"/>
        <v>0</v>
      </c>
      <c r="AV355" s="44">
        <f t="shared" si="2"/>
        <v>0</v>
      </c>
      <c r="AW355" s="19">
        <f t="shared" si="3"/>
        <v>0</v>
      </c>
      <c r="AX355" s="41"/>
      <c r="AY355" s="75"/>
      <c r="AZ355" s="44">
        <f t="shared" si="4"/>
        <v>0</v>
      </c>
      <c r="BA355" s="44">
        <f t="shared" si="5"/>
        <v>0</v>
      </c>
      <c r="BB355" s="19">
        <f t="shared" si="6"/>
        <v>0</v>
      </c>
      <c r="BC355" s="43"/>
      <c r="BD355" s="47">
        <f t="shared" si="7"/>
        <v>0</v>
      </c>
      <c r="BE355" s="1">
        <f t="shared" si="8"/>
        <v>0</v>
      </c>
      <c r="BF355" s="1" t="s">
        <v>499</v>
      </c>
      <c r="BG355" s="54"/>
      <c r="BH355">
        <f t="shared" si="9"/>
        <v>-8</v>
      </c>
      <c r="BI355" s="48"/>
      <c r="BJ355" s="49">
        <f t="shared" si="10"/>
        <v>0</v>
      </c>
      <c r="BK355" s="51">
        <f t="shared" si="11"/>
        <v>0</v>
      </c>
      <c r="BL355" s="53">
        <f t="shared" si="12"/>
        <v>0</v>
      </c>
      <c r="BM355" s="54">
        <f t="shared" si="13"/>
        <v>8</v>
      </c>
      <c r="BN355" s="55">
        <f t="shared" si="14"/>
        <v>8</v>
      </c>
      <c r="BO355" s="17">
        <f t="shared" si="15"/>
        <v>0</v>
      </c>
    </row>
    <row r="356">
      <c r="A356" s="1" t="s">
        <v>500</v>
      </c>
      <c r="B356" s="32">
        <v>4.0</v>
      </c>
      <c r="C356" s="33"/>
      <c r="D356" s="29"/>
      <c r="E356" s="1"/>
      <c r="F356" s="21"/>
      <c r="G356" s="56"/>
      <c r="H356" s="35"/>
      <c r="I356" s="1" t="s">
        <v>500</v>
      </c>
      <c r="J356" s="32">
        <v>1.5</v>
      </c>
      <c r="K356" s="33"/>
      <c r="L356" s="57"/>
      <c r="M356" s="49"/>
      <c r="N356" s="21"/>
      <c r="O356" s="56"/>
      <c r="P356" s="35"/>
      <c r="Q356" s="1" t="s">
        <v>500</v>
      </c>
      <c r="R356" s="32"/>
      <c r="S356" s="33">
        <v>4.0</v>
      </c>
      <c r="T356" s="57"/>
      <c r="U356" s="49"/>
      <c r="V356" s="21"/>
      <c r="W356" s="56"/>
      <c r="X356" s="35"/>
      <c r="Y356" s="1" t="s">
        <v>500</v>
      </c>
      <c r="Z356" s="59"/>
      <c r="AA356" s="37"/>
      <c r="AB356" s="8"/>
      <c r="AC356" s="8"/>
      <c r="AD356" s="4"/>
      <c r="AE356" s="39"/>
      <c r="AF356" s="1"/>
      <c r="AG356" s="33"/>
      <c r="AH356" s="110"/>
      <c r="AI356" s="110"/>
      <c r="AJ356" s="21"/>
      <c r="AK356" s="56"/>
      <c r="AL356" s="41"/>
      <c r="AM356" s="33"/>
      <c r="AN356" s="110"/>
      <c r="AO356" s="110"/>
      <c r="AP356" s="21"/>
      <c r="AQ356" s="56"/>
      <c r="AR356" s="41"/>
      <c r="AS356" s="41">
        <v>0.0</v>
      </c>
      <c r="AT356" s="75"/>
      <c r="AU356" s="44">
        <f t="shared" si="1"/>
        <v>0</v>
      </c>
      <c r="AV356" s="44">
        <f t="shared" si="2"/>
        <v>0</v>
      </c>
      <c r="AW356" s="19">
        <f t="shared" si="3"/>
        <v>0</v>
      </c>
      <c r="AX356" s="41"/>
      <c r="AY356" s="75"/>
      <c r="AZ356" s="44">
        <f t="shared" si="4"/>
        <v>0</v>
      </c>
      <c r="BA356" s="44">
        <f t="shared" si="5"/>
        <v>0</v>
      </c>
      <c r="BB356" s="19">
        <f t="shared" si="6"/>
        <v>0</v>
      </c>
      <c r="BC356" s="43"/>
      <c r="BD356" s="47">
        <f t="shared" si="7"/>
        <v>0</v>
      </c>
      <c r="BE356" s="1">
        <f t="shared" si="8"/>
        <v>0</v>
      </c>
      <c r="BF356" s="1" t="s">
        <v>500</v>
      </c>
      <c r="BG356" s="17"/>
      <c r="BH356">
        <f t="shared" si="9"/>
        <v>-4</v>
      </c>
      <c r="BI356" s="48"/>
      <c r="BJ356" s="49">
        <f t="shared" si="10"/>
        <v>0</v>
      </c>
      <c r="BK356" s="51">
        <f t="shared" si="11"/>
        <v>0</v>
      </c>
      <c r="BL356" s="53">
        <f t="shared" si="12"/>
        <v>0</v>
      </c>
      <c r="BM356" s="54">
        <f t="shared" si="13"/>
        <v>4</v>
      </c>
      <c r="BN356" s="55">
        <f t="shared" si="14"/>
        <v>4</v>
      </c>
      <c r="BO356" s="17">
        <f t="shared" si="15"/>
        <v>0</v>
      </c>
    </row>
    <row r="357">
      <c r="A357" s="1" t="s">
        <v>503</v>
      </c>
      <c r="B357" s="61"/>
      <c r="C357" s="33"/>
      <c r="D357" s="29"/>
      <c r="E357" s="1"/>
      <c r="F357" s="21"/>
      <c r="G357" s="56"/>
      <c r="H357" s="35"/>
      <c r="I357" s="1" t="s">
        <v>503</v>
      </c>
      <c r="J357" s="61"/>
      <c r="K357" s="33"/>
      <c r="L357" s="57"/>
      <c r="M357" s="49"/>
      <c r="N357" s="21"/>
      <c r="O357" s="56"/>
      <c r="P357" s="35"/>
      <c r="Q357" s="1" t="s">
        <v>503</v>
      </c>
      <c r="R357" s="32"/>
      <c r="S357" s="33">
        <v>2.0</v>
      </c>
      <c r="T357" s="57"/>
      <c r="U357" s="49"/>
      <c r="V357" s="21"/>
      <c r="W357" s="56"/>
      <c r="X357" s="35"/>
      <c r="Y357" s="1" t="s">
        <v>503</v>
      </c>
      <c r="Z357" s="59"/>
      <c r="AA357" s="37"/>
      <c r="AB357" s="8"/>
      <c r="AC357" s="8"/>
      <c r="AD357" s="4"/>
      <c r="AE357" s="39"/>
      <c r="AF357" s="1"/>
      <c r="AG357" s="33"/>
      <c r="AH357" s="110"/>
      <c r="AI357" s="110"/>
      <c r="AJ357" s="21"/>
      <c r="AK357" s="56"/>
      <c r="AL357" s="41"/>
      <c r="AM357" s="33"/>
      <c r="AN357" s="110"/>
      <c r="AO357" s="110"/>
      <c r="AP357" s="21"/>
      <c r="AQ357" s="56"/>
      <c r="AR357" s="41"/>
      <c r="AS357" s="41">
        <v>0.0</v>
      </c>
      <c r="AT357" s="75"/>
      <c r="AU357" s="44">
        <f t="shared" si="1"/>
        <v>0</v>
      </c>
      <c r="AV357" s="44">
        <f t="shared" si="2"/>
        <v>0</v>
      </c>
      <c r="AW357" s="19">
        <f t="shared" si="3"/>
        <v>0</v>
      </c>
      <c r="AX357" s="41"/>
      <c r="AY357" s="75"/>
      <c r="AZ357" s="44">
        <f t="shared" si="4"/>
        <v>0</v>
      </c>
      <c r="BA357" s="44">
        <f t="shared" si="5"/>
        <v>0</v>
      </c>
      <c r="BB357" s="19">
        <f t="shared" si="6"/>
        <v>0</v>
      </c>
      <c r="BC357" s="43"/>
      <c r="BD357" s="47">
        <f t="shared" si="7"/>
        <v>0</v>
      </c>
      <c r="BE357" s="1">
        <f t="shared" si="8"/>
        <v>0</v>
      </c>
      <c r="BF357" s="1" t="s">
        <v>503</v>
      </c>
      <c r="BG357" s="17"/>
      <c r="BH357">
        <f t="shared" si="9"/>
        <v>-2</v>
      </c>
      <c r="BI357" s="48"/>
      <c r="BJ357" s="49">
        <f t="shared" si="10"/>
        <v>0</v>
      </c>
      <c r="BK357" s="51">
        <f t="shared" si="11"/>
        <v>0</v>
      </c>
      <c r="BL357" s="53">
        <f t="shared" si="12"/>
        <v>0</v>
      </c>
      <c r="BM357" s="54">
        <f t="shared" si="13"/>
        <v>2</v>
      </c>
      <c r="BN357" s="55">
        <f t="shared" si="14"/>
        <v>2</v>
      </c>
      <c r="BO357" s="17">
        <f t="shared" si="15"/>
        <v>0</v>
      </c>
    </row>
    <row r="358">
      <c r="A358" s="1" t="s">
        <v>504</v>
      </c>
      <c r="B358" s="32"/>
      <c r="C358" s="65"/>
      <c r="D358" s="29"/>
      <c r="E358" s="1"/>
      <c r="F358" s="21"/>
      <c r="G358" s="56"/>
      <c r="H358" s="35"/>
      <c r="I358" s="1" t="s">
        <v>505</v>
      </c>
      <c r="J358" s="32"/>
      <c r="K358" s="33"/>
      <c r="L358" s="57"/>
      <c r="M358" s="49"/>
      <c r="N358" s="21"/>
      <c r="O358" s="56"/>
      <c r="P358" s="35"/>
      <c r="Q358" s="1" t="s">
        <v>505</v>
      </c>
      <c r="R358" s="32"/>
      <c r="S358" s="33"/>
      <c r="T358" s="57"/>
      <c r="U358" s="49"/>
      <c r="V358" s="21"/>
      <c r="W358" s="56"/>
      <c r="X358" s="35"/>
      <c r="Y358" s="1" t="s">
        <v>505</v>
      </c>
      <c r="Z358" s="59"/>
      <c r="AA358" s="37"/>
      <c r="AB358" s="8"/>
      <c r="AC358" s="8"/>
      <c r="AD358" s="4"/>
      <c r="AE358" s="39"/>
      <c r="AF358" s="1"/>
      <c r="AG358" s="33"/>
      <c r="AH358" s="74"/>
      <c r="AI358" s="74"/>
      <c r="AJ358" s="21"/>
      <c r="AK358" s="56"/>
      <c r="AL358" s="41"/>
      <c r="AM358" s="33"/>
      <c r="AN358" s="74"/>
      <c r="AO358" s="74"/>
      <c r="AP358" s="21"/>
      <c r="AQ358" s="56"/>
      <c r="AR358" s="41"/>
      <c r="AS358" s="41">
        <v>0.0</v>
      </c>
      <c r="AT358" s="75">
        <v>3.0</v>
      </c>
      <c r="AU358" s="44">
        <f t="shared" si="1"/>
        <v>3</v>
      </c>
      <c r="AV358" s="44">
        <f t="shared" si="2"/>
        <v>0</v>
      </c>
      <c r="AW358" s="19">
        <f t="shared" si="3"/>
        <v>3</v>
      </c>
      <c r="AX358" s="41"/>
      <c r="AY358" s="76"/>
      <c r="AZ358" s="44">
        <f t="shared" si="4"/>
        <v>0</v>
      </c>
      <c r="BA358" s="44">
        <f t="shared" si="5"/>
        <v>0</v>
      </c>
      <c r="BB358" s="19">
        <f t="shared" si="6"/>
        <v>0</v>
      </c>
      <c r="BC358" s="43"/>
      <c r="BD358" s="47">
        <f t="shared" si="7"/>
        <v>0</v>
      </c>
      <c r="BE358" s="1">
        <f t="shared" si="8"/>
        <v>0</v>
      </c>
      <c r="BF358" s="1" t="s">
        <v>505</v>
      </c>
      <c r="BG358" s="17"/>
      <c r="BH358">
        <f t="shared" si="9"/>
        <v>3</v>
      </c>
      <c r="BI358" s="48"/>
      <c r="BJ358" s="49">
        <f t="shared" si="10"/>
        <v>0</v>
      </c>
      <c r="BK358" s="51">
        <f t="shared" si="11"/>
        <v>0</v>
      </c>
      <c r="BL358" s="53">
        <f t="shared" si="12"/>
        <v>0</v>
      </c>
      <c r="BM358" s="54">
        <f t="shared" si="13"/>
        <v>0</v>
      </c>
      <c r="BN358" s="55">
        <f t="shared" si="14"/>
        <v>0</v>
      </c>
      <c r="BO358" s="17">
        <f t="shared" si="15"/>
        <v>3</v>
      </c>
    </row>
    <row r="359">
      <c r="A359" s="1" t="s">
        <v>506</v>
      </c>
      <c r="B359" s="32"/>
      <c r="C359" s="65"/>
      <c r="D359" s="29"/>
      <c r="E359" s="1"/>
      <c r="F359" s="21"/>
      <c r="G359" s="56"/>
      <c r="H359" s="35"/>
      <c r="I359" s="1" t="s">
        <v>506</v>
      </c>
      <c r="J359" s="61"/>
      <c r="K359" s="33"/>
      <c r="L359" s="57"/>
      <c r="M359" s="49"/>
      <c r="N359" s="21"/>
      <c r="O359" s="56"/>
      <c r="P359" s="35"/>
      <c r="Q359" s="1" t="s">
        <v>506</v>
      </c>
      <c r="R359" s="32"/>
      <c r="S359" s="33"/>
      <c r="T359" s="57"/>
      <c r="U359" s="43"/>
      <c r="V359" s="21"/>
      <c r="W359" s="56"/>
      <c r="X359" s="35"/>
      <c r="Y359" s="1" t="s">
        <v>506</v>
      </c>
      <c r="Z359" s="59"/>
      <c r="AA359" s="37"/>
      <c r="AB359" s="8"/>
      <c r="AC359" s="8"/>
      <c r="AD359" s="4"/>
      <c r="AE359" s="39"/>
      <c r="AF359" s="1"/>
      <c r="AG359" s="33"/>
      <c r="AH359" s="74"/>
      <c r="AI359" s="74"/>
      <c r="AJ359" s="21"/>
      <c r="AK359" s="56"/>
      <c r="AL359" s="41"/>
      <c r="AM359" s="33"/>
      <c r="AN359" s="74"/>
      <c r="AO359" s="74"/>
      <c r="AP359" s="21"/>
      <c r="AQ359" s="56"/>
      <c r="AR359" s="41"/>
      <c r="AS359" s="41">
        <v>0.0</v>
      </c>
      <c r="AT359" s="76"/>
      <c r="AU359" s="44">
        <f t="shared" si="1"/>
        <v>0</v>
      </c>
      <c r="AV359" s="44">
        <f t="shared" si="2"/>
        <v>0</v>
      </c>
      <c r="AW359" s="19">
        <f t="shared" si="3"/>
        <v>0</v>
      </c>
      <c r="AX359" s="41"/>
      <c r="AY359" s="76"/>
      <c r="AZ359" s="44">
        <f t="shared" si="4"/>
        <v>0</v>
      </c>
      <c r="BA359" s="44">
        <f t="shared" si="5"/>
        <v>0</v>
      </c>
      <c r="BB359" s="19">
        <f t="shared" si="6"/>
        <v>0</v>
      </c>
      <c r="BC359" s="43"/>
      <c r="BD359" s="47">
        <f t="shared" si="7"/>
        <v>0</v>
      </c>
      <c r="BE359" s="1">
        <f t="shared" si="8"/>
        <v>0</v>
      </c>
      <c r="BF359" s="1" t="s">
        <v>506</v>
      </c>
      <c r="BG359" s="17"/>
      <c r="BH359">
        <f t="shared" si="9"/>
        <v>0</v>
      </c>
      <c r="BI359" s="48"/>
      <c r="BJ359" s="49">
        <f t="shared" si="10"/>
        <v>0</v>
      </c>
      <c r="BK359" s="51">
        <f t="shared" si="11"/>
        <v>0</v>
      </c>
      <c r="BL359" s="53">
        <f t="shared" si="12"/>
        <v>0</v>
      </c>
      <c r="BM359" s="54">
        <f t="shared" si="13"/>
        <v>0</v>
      </c>
      <c r="BN359" s="55">
        <f t="shared" si="14"/>
        <v>0</v>
      </c>
      <c r="BO359" s="17">
        <f t="shared" si="15"/>
        <v>0</v>
      </c>
    </row>
    <row r="360">
      <c r="A360" s="1" t="s">
        <v>507</v>
      </c>
      <c r="B360" s="32"/>
      <c r="C360" s="65"/>
      <c r="D360" s="29"/>
      <c r="E360" s="1"/>
      <c r="F360" s="21"/>
      <c r="G360" s="56"/>
      <c r="H360" s="35"/>
      <c r="I360" s="1" t="s">
        <v>507</v>
      </c>
      <c r="J360" s="32"/>
      <c r="K360" s="33"/>
      <c r="L360" s="57"/>
      <c r="M360" s="49"/>
      <c r="N360" s="21"/>
      <c r="O360" s="56"/>
      <c r="P360" s="35"/>
      <c r="Q360" s="1" t="s">
        <v>507</v>
      </c>
      <c r="R360" s="32"/>
      <c r="S360" s="33"/>
      <c r="T360" s="57"/>
      <c r="U360" s="43"/>
      <c r="V360" s="21"/>
      <c r="W360" s="56"/>
      <c r="X360" s="35"/>
      <c r="Y360" s="1" t="s">
        <v>507</v>
      </c>
      <c r="Z360" s="59"/>
      <c r="AA360" s="37"/>
      <c r="AB360" s="8"/>
      <c r="AC360" s="8"/>
      <c r="AD360" s="4"/>
      <c r="AE360" s="39"/>
      <c r="AF360" s="1"/>
      <c r="AG360" s="33"/>
      <c r="AH360" s="74"/>
      <c r="AI360" s="74"/>
      <c r="AJ360" s="21"/>
      <c r="AK360" s="56"/>
      <c r="AL360" s="41"/>
      <c r="AM360" s="33"/>
      <c r="AN360" s="74"/>
      <c r="AO360" s="74"/>
      <c r="AP360" s="21"/>
      <c r="AQ360" s="56"/>
      <c r="AR360" s="41"/>
      <c r="AS360" s="41">
        <v>0.0</v>
      </c>
      <c r="AT360" s="76"/>
      <c r="AU360" s="44">
        <f t="shared" si="1"/>
        <v>0</v>
      </c>
      <c r="AV360" s="44">
        <f t="shared" si="2"/>
        <v>0</v>
      </c>
      <c r="AW360" s="19">
        <f t="shared" si="3"/>
        <v>0</v>
      </c>
      <c r="AX360" s="41"/>
      <c r="AY360" s="76"/>
      <c r="AZ360" s="44">
        <f t="shared" si="4"/>
        <v>0</v>
      </c>
      <c r="BA360" s="44">
        <f t="shared" si="5"/>
        <v>0</v>
      </c>
      <c r="BB360" s="19">
        <f t="shared" si="6"/>
        <v>0</v>
      </c>
      <c r="BC360" s="43"/>
      <c r="BD360" s="47">
        <f t="shared" si="7"/>
        <v>0</v>
      </c>
      <c r="BE360" s="1">
        <f t="shared" si="8"/>
        <v>0</v>
      </c>
      <c r="BF360" s="1" t="s">
        <v>507</v>
      </c>
      <c r="BG360" s="17"/>
      <c r="BH360">
        <f t="shared" si="9"/>
        <v>0</v>
      </c>
      <c r="BI360" s="48"/>
      <c r="BJ360" s="49">
        <f t="shared" si="10"/>
        <v>0</v>
      </c>
      <c r="BK360" s="51">
        <f t="shared" si="11"/>
        <v>0</v>
      </c>
      <c r="BL360" s="53">
        <f t="shared" si="12"/>
        <v>0</v>
      </c>
      <c r="BM360" s="54">
        <f t="shared" si="13"/>
        <v>0</v>
      </c>
      <c r="BN360" s="55">
        <f t="shared" si="14"/>
        <v>0</v>
      </c>
      <c r="BO360" s="17">
        <f t="shared" si="15"/>
        <v>0</v>
      </c>
    </row>
    <row r="361">
      <c r="A361" s="1" t="s">
        <v>508</v>
      </c>
      <c r="B361" s="32"/>
      <c r="C361" s="65"/>
      <c r="D361" s="29"/>
      <c r="E361" s="1"/>
      <c r="F361" s="21"/>
      <c r="G361" s="56"/>
      <c r="H361" s="35"/>
      <c r="I361" s="1" t="s">
        <v>509</v>
      </c>
      <c r="J361" s="32"/>
      <c r="K361" s="33"/>
      <c r="L361" s="57"/>
      <c r="M361" s="49"/>
      <c r="N361" s="21"/>
      <c r="O361" s="56"/>
      <c r="P361" s="35"/>
      <c r="Q361" s="1" t="s">
        <v>509</v>
      </c>
      <c r="R361" s="61"/>
      <c r="S361" s="33"/>
      <c r="T361" s="57"/>
      <c r="U361" s="49"/>
      <c r="V361" s="21"/>
      <c r="W361" s="56"/>
      <c r="X361" s="35"/>
      <c r="Y361" s="1" t="s">
        <v>509</v>
      </c>
      <c r="Z361" s="59"/>
      <c r="AA361" s="37"/>
      <c r="AB361" s="8"/>
      <c r="AC361" s="8"/>
      <c r="AD361" s="4"/>
      <c r="AE361" s="39"/>
      <c r="AF361" s="1"/>
      <c r="AG361" s="33"/>
      <c r="AH361" s="74"/>
      <c r="AI361" s="74"/>
      <c r="AJ361" s="21"/>
      <c r="AK361" s="56"/>
      <c r="AL361" s="41"/>
      <c r="AM361" s="33"/>
      <c r="AN361" s="74"/>
      <c r="AO361" s="74"/>
      <c r="AP361" s="21"/>
      <c r="AQ361" s="56"/>
      <c r="AR361" s="41"/>
      <c r="AS361" s="41">
        <v>0.0</v>
      </c>
      <c r="AT361" s="76"/>
      <c r="AU361" s="44">
        <f t="shared" si="1"/>
        <v>0</v>
      </c>
      <c r="AV361" s="44">
        <f t="shared" si="2"/>
        <v>0</v>
      </c>
      <c r="AW361" s="19">
        <f t="shared" si="3"/>
        <v>0</v>
      </c>
      <c r="AX361" s="41"/>
      <c r="AY361" s="76"/>
      <c r="AZ361" s="44">
        <f t="shared" si="4"/>
        <v>0</v>
      </c>
      <c r="BA361" s="44">
        <f t="shared" si="5"/>
        <v>0</v>
      </c>
      <c r="BB361" s="19">
        <f t="shared" si="6"/>
        <v>0</v>
      </c>
      <c r="BC361" s="43"/>
      <c r="BD361" s="47">
        <f t="shared" si="7"/>
        <v>0</v>
      </c>
      <c r="BE361" s="1">
        <f t="shared" si="8"/>
        <v>0</v>
      </c>
      <c r="BF361" s="1" t="s">
        <v>509</v>
      </c>
      <c r="BG361" s="17"/>
      <c r="BH361">
        <f t="shared" si="9"/>
        <v>0</v>
      </c>
      <c r="BI361" s="48"/>
      <c r="BJ361" s="49">
        <f t="shared" si="10"/>
        <v>0</v>
      </c>
      <c r="BK361" s="51">
        <f t="shared" si="11"/>
        <v>0</v>
      </c>
      <c r="BL361" s="53">
        <f t="shared" si="12"/>
        <v>0</v>
      </c>
      <c r="BM361" s="54">
        <f t="shared" si="13"/>
        <v>0</v>
      </c>
      <c r="BN361" s="55">
        <f t="shared" si="14"/>
        <v>0</v>
      </c>
      <c r="BO361" s="17">
        <f t="shared" si="15"/>
        <v>0</v>
      </c>
    </row>
    <row r="362">
      <c r="A362" s="1" t="s">
        <v>510</v>
      </c>
      <c r="B362" s="32"/>
      <c r="C362" s="65"/>
      <c r="D362" s="29"/>
      <c r="E362" s="1"/>
      <c r="F362" s="21"/>
      <c r="G362" s="56"/>
      <c r="H362" s="35"/>
      <c r="I362" s="1" t="s">
        <v>511</v>
      </c>
      <c r="J362" s="32"/>
      <c r="K362" s="33"/>
      <c r="L362" s="57"/>
      <c r="M362" s="49"/>
      <c r="N362" s="21"/>
      <c r="O362" s="56"/>
      <c r="P362" s="35"/>
      <c r="Q362" s="1" t="s">
        <v>511</v>
      </c>
      <c r="R362" s="61"/>
      <c r="S362" s="33"/>
      <c r="T362" s="57"/>
      <c r="U362" s="49"/>
      <c r="V362" s="21"/>
      <c r="W362" s="56"/>
      <c r="X362" s="35"/>
      <c r="Y362" s="1" t="s">
        <v>511</v>
      </c>
      <c r="Z362" s="59"/>
      <c r="AA362" s="37"/>
      <c r="AB362" s="8"/>
      <c r="AC362" s="8"/>
      <c r="AD362" s="4"/>
      <c r="AE362" s="39"/>
      <c r="AF362" s="1"/>
      <c r="AG362" s="33"/>
      <c r="AH362" s="74"/>
      <c r="AI362" s="74"/>
      <c r="AJ362" s="21"/>
      <c r="AK362" s="56"/>
      <c r="AL362" s="41"/>
      <c r="AM362" s="33"/>
      <c r="AN362" s="74"/>
      <c r="AO362" s="74"/>
      <c r="AP362" s="21"/>
      <c r="AQ362" s="56"/>
      <c r="AR362" s="41"/>
      <c r="AS362" s="41">
        <v>0.0</v>
      </c>
      <c r="AT362" s="76"/>
      <c r="AU362" s="44">
        <f t="shared" si="1"/>
        <v>0</v>
      </c>
      <c r="AV362" s="44">
        <f t="shared" si="2"/>
        <v>0</v>
      </c>
      <c r="AW362" s="19">
        <f t="shared" si="3"/>
        <v>0</v>
      </c>
      <c r="AX362" s="41"/>
      <c r="AY362" s="76"/>
      <c r="AZ362" s="44">
        <f t="shared" si="4"/>
        <v>0</v>
      </c>
      <c r="BA362" s="44">
        <f t="shared" si="5"/>
        <v>0</v>
      </c>
      <c r="BB362" s="19">
        <f t="shared" si="6"/>
        <v>0</v>
      </c>
      <c r="BC362" s="43"/>
      <c r="BD362" s="47">
        <f t="shared" si="7"/>
        <v>0</v>
      </c>
      <c r="BE362" s="1">
        <f t="shared" si="8"/>
        <v>0</v>
      </c>
      <c r="BF362" s="1" t="s">
        <v>511</v>
      </c>
      <c r="BG362" s="17"/>
      <c r="BH362">
        <f t="shared" si="9"/>
        <v>0</v>
      </c>
      <c r="BI362" s="48"/>
      <c r="BJ362" s="49">
        <f t="shared" si="10"/>
        <v>0</v>
      </c>
      <c r="BK362" s="51">
        <f t="shared" si="11"/>
        <v>0</v>
      </c>
      <c r="BL362" s="53">
        <f t="shared" si="12"/>
        <v>0</v>
      </c>
      <c r="BM362" s="54">
        <f t="shared" si="13"/>
        <v>0</v>
      </c>
      <c r="BN362" s="55">
        <f t="shared" si="14"/>
        <v>0</v>
      </c>
      <c r="BO362" s="17">
        <f t="shared" si="15"/>
        <v>0</v>
      </c>
    </row>
    <row r="363">
      <c r="A363" s="1" t="s">
        <v>512</v>
      </c>
      <c r="B363" s="32"/>
      <c r="C363" s="65"/>
      <c r="D363" s="29"/>
      <c r="E363" s="1"/>
      <c r="F363" s="21"/>
      <c r="G363" s="56"/>
      <c r="H363" s="35"/>
      <c r="I363" s="1" t="s">
        <v>513</v>
      </c>
      <c r="J363" s="61"/>
      <c r="K363" s="33"/>
      <c r="L363" s="57"/>
      <c r="M363" s="49"/>
      <c r="N363" s="21"/>
      <c r="O363" s="56"/>
      <c r="P363" s="35"/>
      <c r="Q363" s="1" t="s">
        <v>513</v>
      </c>
      <c r="R363" s="61"/>
      <c r="S363" s="33"/>
      <c r="T363" s="57"/>
      <c r="U363" s="49"/>
      <c r="V363" s="21"/>
      <c r="W363" s="56"/>
      <c r="X363" s="35"/>
      <c r="Y363" s="1" t="s">
        <v>513</v>
      </c>
      <c r="Z363" s="59"/>
      <c r="AA363" s="37"/>
      <c r="AB363" s="8"/>
      <c r="AC363" s="8"/>
      <c r="AD363" s="4"/>
      <c r="AE363" s="39"/>
      <c r="AF363" s="1"/>
      <c r="AG363" s="33"/>
      <c r="AH363" s="74"/>
      <c r="AI363" s="74"/>
      <c r="AJ363" s="21"/>
      <c r="AK363" s="56"/>
      <c r="AL363" s="41"/>
      <c r="AM363" s="33"/>
      <c r="AN363" s="74"/>
      <c r="AO363" s="74"/>
      <c r="AP363" s="21"/>
      <c r="AQ363" s="56"/>
      <c r="AR363" s="41"/>
      <c r="AS363" s="41">
        <v>0.0</v>
      </c>
      <c r="AT363" s="76"/>
      <c r="AU363" s="44">
        <f t="shared" si="1"/>
        <v>0</v>
      </c>
      <c r="AV363" s="44">
        <f t="shared" si="2"/>
        <v>0</v>
      </c>
      <c r="AW363" s="19">
        <f t="shared" si="3"/>
        <v>0</v>
      </c>
      <c r="AX363" s="41"/>
      <c r="AY363" s="76"/>
      <c r="AZ363" s="44">
        <f t="shared" si="4"/>
        <v>0</v>
      </c>
      <c r="BA363" s="44">
        <f t="shared" si="5"/>
        <v>0</v>
      </c>
      <c r="BB363" s="19">
        <f t="shared" si="6"/>
        <v>0</v>
      </c>
      <c r="BC363" s="43"/>
      <c r="BD363" s="47">
        <f t="shared" si="7"/>
        <v>0</v>
      </c>
      <c r="BE363" s="1">
        <f t="shared" si="8"/>
        <v>0</v>
      </c>
      <c r="BF363" s="1" t="s">
        <v>513</v>
      </c>
      <c r="BG363" s="17"/>
      <c r="BH363">
        <f t="shared" si="9"/>
        <v>0</v>
      </c>
      <c r="BI363" s="48"/>
      <c r="BJ363" s="49">
        <f t="shared" si="10"/>
        <v>0</v>
      </c>
      <c r="BK363" s="51">
        <f t="shared" si="11"/>
        <v>0</v>
      </c>
      <c r="BL363" s="53">
        <f t="shared" si="12"/>
        <v>0</v>
      </c>
      <c r="BM363" s="54">
        <f t="shared" si="13"/>
        <v>0</v>
      </c>
      <c r="BN363" s="55">
        <f t="shared" si="14"/>
        <v>0</v>
      </c>
      <c r="BO363" s="17">
        <f t="shared" si="15"/>
        <v>0</v>
      </c>
    </row>
    <row r="364">
      <c r="A364" s="1" t="s">
        <v>514</v>
      </c>
      <c r="B364" s="32"/>
      <c r="C364" s="65"/>
      <c r="D364" s="29"/>
      <c r="E364" s="1"/>
      <c r="F364" s="21"/>
      <c r="G364" s="56"/>
      <c r="H364" s="35"/>
      <c r="I364" s="1" t="s">
        <v>515</v>
      </c>
      <c r="J364" s="32"/>
      <c r="K364" s="33"/>
      <c r="L364" s="57"/>
      <c r="M364" s="49"/>
      <c r="N364" s="21"/>
      <c r="O364" s="56"/>
      <c r="P364" s="35"/>
      <c r="Q364" s="1" t="s">
        <v>515</v>
      </c>
      <c r="R364" s="32"/>
      <c r="S364" s="33"/>
      <c r="T364" s="57"/>
      <c r="U364" s="49"/>
      <c r="V364" s="21"/>
      <c r="W364" s="56"/>
      <c r="X364" s="35"/>
      <c r="Y364" s="1" t="s">
        <v>515</v>
      </c>
      <c r="Z364" s="59"/>
      <c r="AA364" s="37"/>
      <c r="AB364" s="8"/>
      <c r="AC364" s="8"/>
      <c r="AD364" s="4"/>
      <c r="AE364" s="39"/>
      <c r="AF364" s="1"/>
      <c r="AG364" s="33"/>
      <c r="AH364" s="74"/>
      <c r="AI364" s="74"/>
      <c r="AJ364" s="21"/>
      <c r="AK364" s="56"/>
      <c r="AL364" s="41"/>
      <c r="AM364" s="33"/>
      <c r="AN364" s="74"/>
      <c r="AO364" s="74"/>
      <c r="AP364" s="21"/>
      <c r="AQ364" s="56"/>
      <c r="AR364" s="41"/>
      <c r="AS364" s="41">
        <v>0.0</v>
      </c>
      <c r="AT364" s="76"/>
      <c r="AU364" s="44">
        <f t="shared" si="1"/>
        <v>0</v>
      </c>
      <c r="AV364" s="44">
        <f t="shared" si="2"/>
        <v>0</v>
      </c>
      <c r="AW364" s="19">
        <f t="shared" si="3"/>
        <v>0</v>
      </c>
      <c r="AX364" s="41"/>
      <c r="AY364" s="76"/>
      <c r="AZ364" s="44">
        <f t="shared" si="4"/>
        <v>0</v>
      </c>
      <c r="BA364" s="44">
        <f t="shared" si="5"/>
        <v>0</v>
      </c>
      <c r="BB364" s="19">
        <f t="shared" si="6"/>
        <v>0</v>
      </c>
      <c r="BC364" s="43"/>
      <c r="BD364" s="47">
        <f t="shared" si="7"/>
        <v>0</v>
      </c>
      <c r="BE364" s="1">
        <f t="shared" si="8"/>
        <v>0</v>
      </c>
      <c r="BF364" s="1" t="s">
        <v>515</v>
      </c>
      <c r="BG364" s="17"/>
      <c r="BH364">
        <f t="shared" si="9"/>
        <v>0</v>
      </c>
      <c r="BI364" s="48"/>
      <c r="BJ364" s="49">
        <f t="shared" si="10"/>
        <v>0</v>
      </c>
      <c r="BK364" s="51">
        <f t="shared" si="11"/>
        <v>0</v>
      </c>
      <c r="BL364" s="53">
        <f t="shared" si="12"/>
        <v>0</v>
      </c>
      <c r="BM364" s="54">
        <f t="shared" si="13"/>
        <v>0</v>
      </c>
      <c r="BN364" s="55">
        <f t="shared" si="14"/>
        <v>0</v>
      </c>
      <c r="BO364" s="17">
        <f t="shared" si="15"/>
        <v>0</v>
      </c>
    </row>
    <row r="365">
      <c r="A365" s="1" t="s">
        <v>516</v>
      </c>
      <c r="B365" s="61"/>
      <c r="C365" s="65"/>
      <c r="D365" s="29"/>
      <c r="E365" s="1"/>
      <c r="F365" s="21"/>
      <c r="G365" s="56"/>
      <c r="H365" s="35"/>
      <c r="I365" s="1" t="s">
        <v>517</v>
      </c>
      <c r="J365" s="61"/>
      <c r="K365" s="33"/>
      <c r="L365" s="57"/>
      <c r="M365" s="49"/>
      <c r="N365" s="21"/>
      <c r="O365" s="56"/>
      <c r="P365" s="35"/>
      <c r="Q365" s="1" t="s">
        <v>517</v>
      </c>
      <c r="R365" s="32"/>
      <c r="S365" s="33"/>
      <c r="T365" s="57"/>
      <c r="U365" s="49"/>
      <c r="V365" s="21"/>
      <c r="W365" s="56"/>
      <c r="X365" s="35"/>
      <c r="Y365" s="1" t="s">
        <v>517</v>
      </c>
      <c r="Z365" s="59"/>
      <c r="AA365" s="37"/>
      <c r="AB365" s="8"/>
      <c r="AC365" s="8"/>
      <c r="AD365" s="4"/>
      <c r="AE365" s="39"/>
      <c r="AF365" s="1"/>
      <c r="AG365" s="33"/>
      <c r="AH365" s="74"/>
      <c r="AI365" s="74"/>
      <c r="AJ365" s="21"/>
      <c r="AK365" s="56"/>
      <c r="AL365" s="41"/>
      <c r="AM365" s="33"/>
      <c r="AN365" s="74"/>
      <c r="AO365" s="74"/>
      <c r="AP365" s="21"/>
      <c r="AQ365" s="56"/>
      <c r="AR365" s="41"/>
      <c r="AS365" s="41">
        <v>0.0</v>
      </c>
      <c r="AT365" s="76"/>
      <c r="AU365" s="44">
        <f t="shared" si="1"/>
        <v>0</v>
      </c>
      <c r="AV365" s="44">
        <f t="shared" si="2"/>
        <v>0</v>
      </c>
      <c r="AW365" s="19">
        <f t="shared" si="3"/>
        <v>0</v>
      </c>
      <c r="AX365" s="41"/>
      <c r="AY365" s="76"/>
      <c r="AZ365" s="44">
        <f t="shared" si="4"/>
        <v>0</v>
      </c>
      <c r="BA365" s="44">
        <f t="shared" si="5"/>
        <v>0</v>
      </c>
      <c r="BB365" s="19">
        <f t="shared" si="6"/>
        <v>0</v>
      </c>
      <c r="BC365" s="43"/>
      <c r="BD365" s="47">
        <f t="shared" si="7"/>
        <v>0</v>
      </c>
      <c r="BE365" s="1">
        <f t="shared" si="8"/>
        <v>0</v>
      </c>
      <c r="BF365" s="1" t="s">
        <v>517</v>
      </c>
      <c r="BG365" s="17"/>
      <c r="BH365">
        <f t="shared" si="9"/>
        <v>0</v>
      </c>
      <c r="BI365" s="48"/>
      <c r="BJ365" s="49">
        <f t="shared" si="10"/>
        <v>0</v>
      </c>
      <c r="BK365" s="51">
        <f t="shared" si="11"/>
        <v>0</v>
      </c>
      <c r="BL365" s="53">
        <f t="shared" si="12"/>
        <v>0</v>
      </c>
      <c r="BM365" s="54">
        <f t="shared" si="13"/>
        <v>0</v>
      </c>
      <c r="BN365" s="55">
        <f t="shared" si="14"/>
        <v>0</v>
      </c>
      <c r="BO365" s="17">
        <f t="shared" si="15"/>
        <v>0</v>
      </c>
    </row>
    <row r="366">
      <c r="A366" s="1" t="s">
        <v>518</v>
      </c>
      <c r="B366" s="61"/>
      <c r="C366" s="65"/>
      <c r="D366" s="29"/>
      <c r="E366" s="1"/>
      <c r="F366" s="21"/>
      <c r="G366" s="56"/>
      <c r="H366" s="35"/>
      <c r="I366" s="1" t="s">
        <v>518</v>
      </c>
      <c r="J366" s="61"/>
      <c r="K366" s="65"/>
      <c r="L366" s="57"/>
      <c r="M366" s="49"/>
      <c r="N366" s="21"/>
      <c r="O366" s="56"/>
      <c r="P366" s="7"/>
      <c r="Q366" s="1" t="s">
        <v>518</v>
      </c>
      <c r="R366" s="32"/>
      <c r="S366" s="33"/>
      <c r="T366" s="29"/>
      <c r="U366" s="43"/>
      <c r="V366" s="21"/>
      <c r="W366" s="56"/>
      <c r="X366" s="35"/>
      <c r="Y366" s="1" t="s">
        <v>518</v>
      </c>
      <c r="Z366" s="59"/>
      <c r="AA366" s="66"/>
      <c r="AB366" s="8"/>
      <c r="AC366" s="8"/>
      <c r="AD366" s="4"/>
      <c r="AE366" s="39"/>
      <c r="AG366" s="33"/>
      <c r="AH366" s="74"/>
      <c r="AI366" s="74"/>
      <c r="AJ366" s="21"/>
      <c r="AK366" s="56"/>
      <c r="AL366" s="41"/>
      <c r="AM366" s="33"/>
      <c r="AN366" s="74"/>
      <c r="AO366" s="74"/>
      <c r="AP366" s="21"/>
      <c r="AQ366" s="56"/>
      <c r="AR366" s="41"/>
      <c r="AS366" s="41">
        <v>0.0</v>
      </c>
      <c r="AT366" s="76"/>
      <c r="AU366" s="44">
        <f t="shared" si="1"/>
        <v>0</v>
      </c>
      <c r="AV366" s="44">
        <f t="shared" si="2"/>
        <v>0</v>
      </c>
      <c r="AW366" s="19">
        <f t="shared" si="3"/>
        <v>0</v>
      </c>
      <c r="AX366" s="41"/>
      <c r="AY366" s="76"/>
      <c r="AZ366" s="44">
        <f t="shared" si="4"/>
        <v>0</v>
      </c>
      <c r="BA366" s="44">
        <f t="shared" si="5"/>
        <v>0</v>
      </c>
      <c r="BB366" s="19">
        <f t="shared" si="6"/>
        <v>0</v>
      </c>
      <c r="BC366" s="43"/>
      <c r="BD366" s="47">
        <f t="shared" si="7"/>
        <v>0</v>
      </c>
      <c r="BE366" s="1">
        <f t="shared" si="8"/>
        <v>0</v>
      </c>
      <c r="BF366" s="1" t="s">
        <v>518</v>
      </c>
      <c r="BG366" s="75"/>
      <c r="BH366">
        <f t="shared" si="9"/>
        <v>0</v>
      </c>
      <c r="BI366" s="48"/>
      <c r="BJ366" s="49">
        <f t="shared" si="10"/>
        <v>0</v>
      </c>
      <c r="BK366" s="51">
        <f t="shared" si="11"/>
        <v>0</v>
      </c>
      <c r="BL366" s="53">
        <f t="shared" si="12"/>
        <v>0</v>
      </c>
      <c r="BM366" s="54">
        <f t="shared" si="13"/>
        <v>0</v>
      </c>
      <c r="BN366" s="55">
        <f t="shared" si="14"/>
        <v>0</v>
      </c>
      <c r="BO366" s="17">
        <f t="shared" si="15"/>
        <v>0</v>
      </c>
    </row>
    <row r="367">
      <c r="A367" s="1" t="s">
        <v>519</v>
      </c>
      <c r="B367" s="32"/>
      <c r="C367" s="33"/>
      <c r="D367" s="29"/>
      <c r="E367" s="1"/>
      <c r="F367" s="21"/>
      <c r="G367" s="56"/>
      <c r="H367" s="35"/>
      <c r="I367" s="1" t="s">
        <v>519</v>
      </c>
      <c r="J367" s="32"/>
      <c r="K367" s="33"/>
      <c r="L367" s="29"/>
      <c r="M367" s="43"/>
      <c r="N367" s="21"/>
      <c r="O367" s="56"/>
      <c r="P367" s="7"/>
      <c r="Q367" s="1" t="s">
        <v>519</v>
      </c>
      <c r="R367" s="32"/>
      <c r="S367" s="33"/>
      <c r="T367" s="29"/>
      <c r="U367" s="43"/>
      <c r="V367" s="21"/>
      <c r="W367" s="56"/>
      <c r="X367" s="7"/>
      <c r="Y367" s="1" t="s">
        <v>519</v>
      </c>
      <c r="Z367" s="59"/>
      <c r="AA367" s="37"/>
      <c r="AB367" s="4"/>
      <c r="AC367" s="4"/>
      <c r="AD367" s="4"/>
      <c r="AE367" s="39"/>
      <c r="AG367" s="33"/>
      <c r="AH367" s="110"/>
      <c r="AI367" s="110"/>
      <c r="AJ367" s="21"/>
      <c r="AK367" s="56"/>
      <c r="AL367" s="41"/>
      <c r="AM367" s="33"/>
      <c r="AN367" s="110"/>
      <c r="AO367" s="110"/>
      <c r="AP367" s="21"/>
      <c r="AQ367" s="56"/>
      <c r="AR367" s="41"/>
      <c r="AS367" s="41">
        <v>0.0</v>
      </c>
      <c r="AT367" s="75"/>
      <c r="AU367" s="44">
        <f t="shared" si="1"/>
        <v>0</v>
      </c>
      <c r="AV367" s="44">
        <f t="shared" si="2"/>
        <v>0</v>
      </c>
      <c r="AW367" s="19">
        <f t="shared" si="3"/>
        <v>0</v>
      </c>
      <c r="AX367" s="41"/>
      <c r="AY367" s="75"/>
      <c r="AZ367" s="44">
        <f t="shared" si="4"/>
        <v>0</v>
      </c>
      <c r="BA367" s="44">
        <f t="shared" si="5"/>
        <v>0</v>
      </c>
      <c r="BB367" s="19">
        <f t="shared" si="6"/>
        <v>0</v>
      </c>
      <c r="BC367" s="43"/>
      <c r="BD367" s="47">
        <f t="shared" si="7"/>
        <v>0</v>
      </c>
      <c r="BE367" s="1">
        <f t="shared" si="8"/>
        <v>0</v>
      </c>
      <c r="BF367" s="1" t="s">
        <v>519</v>
      </c>
      <c r="BG367" s="75"/>
      <c r="BH367">
        <f t="shared" si="9"/>
        <v>0</v>
      </c>
      <c r="BI367" s="48"/>
      <c r="BJ367" s="49">
        <f t="shared" si="10"/>
        <v>0</v>
      </c>
      <c r="BK367" s="51">
        <f t="shared" si="11"/>
        <v>0</v>
      </c>
      <c r="BL367" s="53">
        <f t="shared" si="12"/>
        <v>0</v>
      </c>
      <c r="BM367" s="54">
        <f t="shared" si="13"/>
        <v>0</v>
      </c>
      <c r="BN367" s="55">
        <f t="shared" si="14"/>
        <v>0</v>
      </c>
      <c r="BO367" s="17">
        <f t="shared" si="15"/>
        <v>0</v>
      </c>
    </row>
    <row r="368">
      <c r="A368" s="1" t="s">
        <v>520</v>
      </c>
      <c r="B368" s="32"/>
      <c r="C368" s="33"/>
      <c r="D368" s="29"/>
      <c r="E368" s="1"/>
      <c r="F368" s="21"/>
      <c r="G368" s="56"/>
      <c r="H368" s="35"/>
      <c r="I368" s="1" t="s">
        <v>520</v>
      </c>
      <c r="J368" s="32"/>
      <c r="K368" s="33"/>
      <c r="N368" s="21"/>
      <c r="O368" s="56"/>
      <c r="P368" s="7"/>
      <c r="Q368" s="1" t="s">
        <v>520</v>
      </c>
      <c r="R368" s="32"/>
      <c r="S368" s="33"/>
      <c r="T368" s="29"/>
      <c r="U368" s="43"/>
      <c r="V368" s="21"/>
      <c r="W368" s="56"/>
      <c r="X368" s="7"/>
      <c r="Y368" s="1" t="s">
        <v>520</v>
      </c>
      <c r="Z368" s="62">
        <v>2.0</v>
      </c>
      <c r="AA368" s="63"/>
      <c r="AB368" s="40"/>
      <c r="AC368" s="8"/>
      <c r="AD368" s="4"/>
      <c r="AE368" s="39"/>
      <c r="AF368" s="1"/>
      <c r="AG368" s="33"/>
      <c r="AH368" s="74"/>
      <c r="AI368" s="74"/>
      <c r="AJ368" s="21"/>
      <c r="AK368" s="56"/>
      <c r="AL368" s="41"/>
      <c r="AM368" s="33"/>
      <c r="AN368" s="74"/>
      <c r="AO368" s="74"/>
      <c r="AP368" s="21"/>
      <c r="AQ368" s="56"/>
      <c r="AR368" s="41"/>
      <c r="AS368" s="41">
        <v>7.0</v>
      </c>
      <c r="AT368" s="75"/>
      <c r="AU368" s="44">
        <f t="shared" si="1"/>
        <v>7</v>
      </c>
      <c r="AV368" s="44">
        <f t="shared" si="2"/>
        <v>0</v>
      </c>
      <c r="AW368" s="19">
        <f t="shared" si="3"/>
        <v>7</v>
      </c>
      <c r="AX368" s="41"/>
      <c r="AY368" s="75"/>
      <c r="AZ368" s="44">
        <f t="shared" si="4"/>
        <v>0</v>
      </c>
      <c r="BA368" s="44">
        <f t="shared" si="5"/>
        <v>0</v>
      </c>
      <c r="BB368" s="19">
        <f t="shared" si="6"/>
        <v>0</v>
      </c>
      <c r="BC368" s="43"/>
      <c r="BD368" s="47">
        <f t="shared" si="7"/>
        <v>0</v>
      </c>
      <c r="BE368" s="1">
        <f t="shared" si="8"/>
        <v>0</v>
      </c>
      <c r="BF368" s="1" t="s">
        <v>520</v>
      </c>
      <c r="BG368" s="76"/>
      <c r="BH368">
        <f t="shared" si="9"/>
        <v>0</v>
      </c>
      <c r="BI368" s="48"/>
      <c r="BJ368" s="49">
        <f t="shared" si="10"/>
        <v>0</v>
      </c>
      <c r="BK368" s="51">
        <f t="shared" si="11"/>
        <v>0</v>
      </c>
      <c r="BL368" s="53">
        <f t="shared" si="12"/>
        <v>0</v>
      </c>
      <c r="BM368" s="54">
        <f t="shared" si="13"/>
        <v>0</v>
      </c>
      <c r="BN368" s="55">
        <f t="shared" si="14"/>
        <v>0</v>
      </c>
      <c r="BO368" s="17">
        <f t="shared" si="15"/>
        <v>7</v>
      </c>
    </row>
    <row r="369">
      <c r="A369" s="1" t="s">
        <v>521</v>
      </c>
      <c r="B369" s="61"/>
      <c r="C369" s="33"/>
      <c r="D369" s="29"/>
      <c r="E369" s="1"/>
      <c r="F369" s="21"/>
      <c r="G369" s="56"/>
      <c r="H369" s="35"/>
      <c r="I369" s="1" t="s">
        <v>521</v>
      </c>
      <c r="J369" s="32">
        <v>4.0</v>
      </c>
      <c r="K369" s="33"/>
      <c r="N369" s="21"/>
      <c r="O369" s="56"/>
      <c r="P369" s="35"/>
      <c r="Q369" s="1" t="s">
        <v>521</v>
      </c>
      <c r="R369" s="32">
        <v>1.0</v>
      </c>
      <c r="S369" s="33"/>
      <c r="T369" s="57"/>
      <c r="U369" s="49"/>
      <c r="V369" s="21"/>
      <c r="W369" s="56"/>
      <c r="X369" s="35"/>
      <c r="Y369" s="1" t="s">
        <v>521</v>
      </c>
      <c r="Z369" s="59"/>
      <c r="AA369" s="37"/>
      <c r="AB369" s="8"/>
      <c r="AC369" s="8"/>
      <c r="AD369" s="4"/>
      <c r="AE369" s="39"/>
      <c r="AG369" s="33"/>
      <c r="AH369" s="74"/>
      <c r="AI369" s="74"/>
      <c r="AJ369" s="21"/>
      <c r="AK369" s="56"/>
      <c r="AL369" s="41"/>
      <c r="AM369" s="33"/>
      <c r="AN369" s="74"/>
      <c r="AO369" s="74"/>
      <c r="AP369" s="21"/>
      <c r="AQ369" s="56"/>
      <c r="AR369" s="41"/>
      <c r="AS369" s="41">
        <v>0.0</v>
      </c>
      <c r="AT369" s="76"/>
      <c r="AU369" s="44">
        <f t="shared" si="1"/>
        <v>0</v>
      </c>
      <c r="AV369" s="44">
        <f t="shared" si="2"/>
        <v>0</v>
      </c>
      <c r="AW369" s="19">
        <f t="shared" si="3"/>
        <v>0</v>
      </c>
      <c r="AX369" s="41"/>
      <c r="AY369" s="76"/>
      <c r="AZ369" s="44">
        <f t="shared" si="4"/>
        <v>0</v>
      </c>
      <c r="BA369" s="44">
        <f t="shared" si="5"/>
        <v>0</v>
      </c>
      <c r="BB369" s="19">
        <f t="shared" si="6"/>
        <v>0</v>
      </c>
      <c r="BC369" s="43"/>
      <c r="BD369" s="47">
        <f t="shared" si="7"/>
        <v>0</v>
      </c>
      <c r="BE369" s="1">
        <f t="shared" si="8"/>
        <v>0</v>
      </c>
      <c r="BF369" s="1" t="s">
        <v>521</v>
      </c>
      <c r="BG369" s="75"/>
      <c r="BH369">
        <f t="shared" si="9"/>
        <v>0</v>
      </c>
      <c r="BI369" s="48"/>
      <c r="BJ369" s="49">
        <f t="shared" si="10"/>
        <v>0</v>
      </c>
      <c r="BK369" s="51">
        <f t="shared" si="11"/>
        <v>0</v>
      </c>
      <c r="BL369" s="53">
        <f t="shared" si="12"/>
        <v>0</v>
      </c>
      <c r="BM369" s="54">
        <f t="shared" si="13"/>
        <v>0</v>
      </c>
      <c r="BN369" s="55">
        <f t="shared" si="14"/>
        <v>0</v>
      </c>
      <c r="BO369" s="17">
        <f t="shared" si="15"/>
        <v>0</v>
      </c>
    </row>
    <row r="370">
      <c r="A370" s="1" t="s">
        <v>522</v>
      </c>
      <c r="B370" s="61"/>
      <c r="C370" s="33"/>
      <c r="D370" s="29"/>
      <c r="E370" s="1"/>
      <c r="F370" s="21"/>
      <c r="G370" s="56"/>
      <c r="H370" s="35"/>
      <c r="I370" s="1" t="s">
        <v>522</v>
      </c>
      <c r="J370" s="32">
        <v>2.0</v>
      </c>
      <c r="K370" s="33"/>
      <c r="N370" s="21"/>
      <c r="O370" s="56"/>
      <c r="P370" s="35"/>
      <c r="Q370" s="1" t="s">
        <v>522</v>
      </c>
      <c r="R370" s="32">
        <v>1.0</v>
      </c>
      <c r="S370" s="33"/>
      <c r="T370" s="57"/>
      <c r="U370" s="49"/>
      <c r="V370" s="21"/>
      <c r="W370" s="56"/>
      <c r="X370" s="35"/>
      <c r="Y370" s="1" t="s">
        <v>522</v>
      </c>
      <c r="Z370" s="59"/>
      <c r="AA370" s="37"/>
      <c r="AB370" s="8"/>
      <c r="AC370" s="8"/>
      <c r="AD370" s="4"/>
      <c r="AE370" s="39"/>
      <c r="AG370" s="33"/>
      <c r="AH370" s="74"/>
      <c r="AI370" s="74"/>
      <c r="AJ370" s="21"/>
      <c r="AK370" s="56"/>
      <c r="AL370" s="41"/>
      <c r="AM370" s="33"/>
      <c r="AN370" s="74"/>
      <c r="AO370" s="74"/>
      <c r="AP370" s="21"/>
      <c r="AQ370" s="56"/>
      <c r="AR370" s="41"/>
      <c r="AS370" s="41">
        <v>0.0</v>
      </c>
      <c r="AT370" s="76"/>
      <c r="AU370" s="44">
        <f t="shared" si="1"/>
        <v>0</v>
      </c>
      <c r="AV370" s="44">
        <f t="shared" si="2"/>
        <v>0</v>
      </c>
      <c r="AW370" s="19">
        <f t="shared" si="3"/>
        <v>0</v>
      </c>
      <c r="AX370" s="41"/>
      <c r="AY370" s="76"/>
      <c r="AZ370" s="44">
        <f t="shared" si="4"/>
        <v>0</v>
      </c>
      <c r="BA370" s="44">
        <f t="shared" si="5"/>
        <v>0</v>
      </c>
      <c r="BB370" s="19">
        <f t="shared" si="6"/>
        <v>0</v>
      </c>
      <c r="BC370" s="43"/>
      <c r="BD370" s="47">
        <f t="shared" si="7"/>
        <v>0</v>
      </c>
      <c r="BE370" s="1">
        <f t="shared" si="8"/>
        <v>0</v>
      </c>
      <c r="BF370" s="1" t="s">
        <v>522</v>
      </c>
      <c r="BG370" s="75"/>
      <c r="BH370">
        <f t="shared" si="9"/>
        <v>0</v>
      </c>
      <c r="BI370" s="48"/>
      <c r="BJ370" s="49">
        <f t="shared" si="10"/>
        <v>0</v>
      </c>
      <c r="BK370" s="51">
        <f t="shared" si="11"/>
        <v>0</v>
      </c>
      <c r="BL370" s="53">
        <f t="shared" si="12"/>
        <v>0</v>
      </c>
      <c r="BM370" s="54">
        <f t="shared" si="13"/>
        <v>0</v>
      </c>
      <c r="BN370" s="55">
        <f t="shared" si="14"/>
        <v>0</v>
      </c>
      <c r="BO370" s="17">
        <f t="shared" si="15"/>
        <v>0</v>
      </c>
      <c r="BP370" s="1"/>
    </row>
    <row r="371">
      <c r="A371" s="1" t="s">
        <v>523</v>
      </c>
      <c r="B371" s="32">
        <v>8.0</v>
      </c>
      <c r="C371" s="33"/>
      <c r="D371" s="29"/>
      <c r="E371" s="1"/>
      <c r="F371" s="21"/>
      <c r="G371" s="56"/>
      <c r="H371" s="35"/>
      <c r="I371" s="1" t="s">
        <v>523</v>
      </c>
      <c r="J371" s="32">
        <v>2.0</v>
      </c>
      <c r="K371" s="33">
        <v>4.0</v>
      </c>
      <c r="N371" s="21"/>
      <c r="O371" s="56"/>
      <c r="P371" s="35"/>
      <c r="Q371" s="1" t="s">
        <v>523</v>
      </c>
      <c r="R371" s="32">
        <v>1.0</v>
      </c>
      <c r="S371" s="33"/>
      <c r="T371" s="57"/>
      <c r="U371" s="49"/>
      <c r="V371" s="21"/>
      <c r="W371" s="56"/>
      <c r="X371" s="35"/>
      <c r="Y371" s="1" t="s">
        <v>523</v>
      </c>
      <c r="Z371" s="59"/>
      <c r="AA371" s="37"/>
      <c r="AB371" s="8"/>
      <c r="AC371" s="8"/>
      <c r="AD371" s="4"/>
      <c r="AE371" s="39"/>
      <c r="AG371" s="33"/>
      <c r="AH371" s="74"/>
      <c r="AI371" s="74"/>
      <c r="AJ371" s="21"/>
      <c r="AK371" s="56"/>
      <c r="AL371" s="41"/>
      <c r="AM371" s="33"/>
      <c r="AN371" s="74"/>
      <c r="AO371" s="74"/>
      <c r="AP371" s="21"/>
      <c r="AQ371" s="56"/>
      <c r="AR371" s="41"/>
      <c r="AS371" s="41">
        <v>0.0</v>
      </c>
      <c r="AT371" s="76"/>
      <c r="AU371" s="44">
        <f t="shared" si="1"/>
        <v>0</v>
      </c>
      <c r="AV371" s="44">
        <f t="shared" si="2"/>
        <v>0</v>
      </c>
      <c r="AW371" s="19">
        <f>IF(AU371-AV372&lt;0,"ERROR",AU371-AV372)</f>
        <v>0</v>
      </c>
      <c r="AX371" s="41"/>
      <c r="AY371" s="76"/>
      <c r="AZ371" s="44">
        <f t="shared" si="4"/>
        <v>0</v>
      </c>
      <c r="BA371" s="44">
        <f t="shared" si="5"/>
        <v>0</v>
      </c>
      <c r="BB371" s="19">
        <f t="shared" si="6"/>
        <v>0</v>
      </c>
      <c r="BC371" s="43"/>
      <c r="BD371" s="47">
        <f t="shared" si="7"/>
        <v>0</v>
      </c>
      <c r="BE371" s="1">
        <f t="shared" si="8"/>
        <v>0</v>
      </c>
      <c r="BF371" s="1" t="s">
        <v>523</v>
      </c>
      <c r="BG371" s="75"/>
      <c r="BH371">
        <f t="shared" si="9"/>
        <v>-4</v>
      </c>
      <c r="BI371" s="48"/>
      <c r="BJ371" s="49">
        <f t="shared" si="10"/>
        <v>0</v>
      </c>
      <c r="BK371" s="51">
        <f t="shared" si="11"/>
        <v>0</v>
      </c>
      <c r="BL371" s="53">
        <f t="shared" si="12"/>
        <v>0</v>
      </c>
      <c r="BM371" s="54">
        <f t="shared" si="13"/>
        <v>4</v>
      </c>
      <c r="BN371" s="55">
        <f t="shared" si="14"/>
        <v>4</v>
      </c>
      <c r="BO371" s="17">
        <f t="shared" si="15"/>
        <v>0</v>
      </c>
    </row>
    <row r="372">
      <c r="A372" s="1" t="s">
        <v>524</v>
      </c>
      <c r="B372" s="32">
        <v>5.0</v>
      </c>
      <c r="C372" s="33"/>
      <c r="D372" s="29"/>
      <c r="E372" s="1"/>
      <c r="F372" s="21"/>
      <c r="G372" s="56"/>
      <c r="H372" s="7"/>
      <c r="I372" s="1" t="s">
        <v>524</v>
      </c>
      <c r="J372" s="32">
        <v>2.0</v>
      </c>
      <c r="K372" s="33"/>
      <c r="N372" s="21"/>
      <c r="O372" s="56"/>
      <c r="P372" s="35"/>
      <c r="Q372" s="1" t="s">
        <v>524</v>
      </c>
      <c r="R372" s="32">
        <v>3.0</v>
      </c>
      <c r="S372" s="33"/>
      <c r="T372" s="57"/>
      <c r="U372" s="49"/>
      <c r="V372" s="21"/>
      <c r="W372" s="56"/>
      <c r="X372" s="35"/>
      <c r="Y372" s="1" t="s">
        <v>524</v>
      </c>
      <c r="Z372" s="36"/>
      <c r="AA372" s="37"/>
      <c r="AB372" s="8"/>
      <c r="AC372" s="8"/>
      <c r="AD372" s="4"/>
      <c r="AE372" s="39"/>
      <c r="AG372" s="33"/>
      <c r="AH372" s="74"/>
      <c r="AI372" s="74"/>
      <c r="AJ372" s="21"/>
      <c r="AK372" s="56"/>
      <c r="AL372" s="41"/>
      <c r="AM372" s="33"/>
      <c r="AN372" s="74"/>
      <c r="AO372" s="74"/>
      <c r="AP372" s="21"/>
      <c r="AQ372" s="56"/>
      <c r="AR372" s="41"/>
      <c r="AS372" s="41">
        <v>0.0</v>
      </c>
      <c r="AT372" s="76"/>
      <c r="AU372" s="44">
        <f t="shared" si="1"/>
        <v>0</v>
      </c>
      <c r="AV372" s="44">
        <f t="shared" si="2"/>
        <v>0</v>
      </c>
      <c r="AW372" s="19">
        <f t="shared" ref="AW372:AW376" si="16">IF(AU372-AV372&lt;0,"ERROR",AU372-AV372)</f>
        <v>0</v>
      </c>
      <c r="AX372" s="41"/>
      <c r="AY372" s="76"/>
      <c r="AZ372" s="44">
        <f t="shared" si="4"/>
        <v>0</v>
      </c>
      <c r="BA372" s="44">
        <f t="shared" si="5"/>
        <v>0</v>
      </c>
      <c r="BB372" s="19">
        <f t="shared" si="6"/>
        <v>0</v>
      </c>
      <c r="BC372" s="43"/>
      <c r="BD372" s="47">
        <f t="shared" si="7"/>
        <v>0</v>
      </c>
      <c r="BE372" s="1">
        <f t="shared" si="8"/>
        <v>0</v>
      </c>
      <c r="BF372" s="1" t="s">
        <v>524</v>
      </c>
      <c r="BG372" s="75"/>
      <c r="BH372">
        <f t="shared" si="9"/>
        <v>0</v>
      </c>
      <c r="BI372" s="48"/>
      <c r="BJ372" s="49">
        <f t="shared" si="10"/>
        <v>0</v>
      </c>
      <c r="BK372" s="51">
        <f t="shared" si="11"/>
        <v>0</v>
      </c>
      <c r="BL372" s="53">
        <f t="shared" si="12"/>
        <v>0</v>
      </c>
      <c r="BM372" s="54">
        <f t="shared" si="13"/>
        <v>0</v>
      </c>
      <c r="BN372" s="55">
        <f t="shared" si="14"/>
        <v>0</v>
      </c>
      <c r="BO372" s="17">
        <f t="shared" si="15"/>
        <v>0</v>
      </c>
    </row>
    <row r="373">
      <c r="A373" s="1" t="s">
        <v>525</v>
      </c>
      <c r="B373" s="32">
        <v>1.5</v>
      </c>
      <c r="C373" s="33"/>
      <c r="D373" s="29"/>
      <c r="E373" s="1"/>
      <c r="F373" s="21"/>
      <c r="G373" s="56"/>
      <c r="H373" s="35"/>
      <c r="I373" s="1" t="s">
        <v>525</v>
      </c>
      <c r="J373" s="32"/>
      <c r="K373" s="33">
        <v>1.0</v>
      </c>
      <c r="L373" s="1">
        <v>2.0</v>
      </c>
      <c r="N373" s="21"/>
      <c r="O373" s="56"/>
      <c r="P373" s="35"/>
      <c r="Q373" s="1" t="s">
        <v>525</v>
      </c>
      <c r="R373" s="32"/>
      <c r="S373" s="33"/>
      <c r="T373" s="29">
        <v>2.0</v>
      </c>
      <c r="U373" s="49"/>
      <c r="V373" s="21"/>
      <c r="W373" s="56"/>
      <c r="X373" s="35" t="s">
        <v>477</v>
      </c>
      <c r="Y373" s="1" t="s">
        <v>525</v>
      </c>
      <c r="Z373" s="59"/>
      <c r="AA373" s="37"/>
      <c r="AB373" s="8"/>
      <c r="AC373" s="8"/>
      <c r="AD373" s="4"/>
      <c r="AE373" s="39"/>
      <c r="AG373" s="33"/>
      <c r="AH373" s="74"/>
      <c r="AI373" s="74"/>
      <c r="AJ373" s="21"/>
      <c r="AK373" s="56"/>
      <c r="AL373" s="41"/>
      <c r="AM373" s="33"/>
      <c r="AN373" s="74"/>
      <c r="AO373" s="74"/>
      <c r="AP373" s="21"/>
      <c r="AQ373" s="56"/>
      <c r="AR373" s="41"/>
      <c r="AS373" s="41">
        <v>4.0</v>
      </c>
      <c r="AT373" s="75"/>
      <c r="AU373" s="44">
        <f t="shared" si="1"/>
        <v>4</v>
      </c>
      <c r="AV373" s="44">
        <f t="shared" si="2"/>
        <v>4</v>
      </c>
      <c r="AW373" s="19">
        <f t="shared" si="16"/>
        <v>0</v>
      </c>
      <c r="AX373" s="41"/>
      <c r="AY373" s="75"/>
      <c r="AZ373" s="44">
        <f t="shared" si="4"/>
        <v>0</v>
      </c>
      <c r="BA373" s="44">
        <f t="shared" si="5"/>
        <v>0</v>
      </c>
      <c r="BB373" s="19">
        <f t="shared" si="6"/>
        <v>0</v>
      </c>
      <c r="BC373" s="43"/>
      <c r="BD373" s="47">
        <f t="shared" si="7"/>
        <v>0</v>
      </c>
      <c r="BE373" s="1">
        <f t="shared" si="8"/>
        <v>0</v>
      </c>
      <c r="BF373" s="1" t="s">
        <v>525</v>
      </c>
      <c r="BG373" s="76"/>
      <c r="BH373">
        <f t="shared" si="9"/>
        <v>0</v>
      </c>
      <c r="BI373" s="48"/>
      <c r="BJ373" s="49">
        <f t="shared" si="10"/>
        <v>0</v>
      </c>
      <c r="BK373" s="51">
        <f t="shared" si="11"/>
        <v>0</v>
      </c>
      <c r="BL373" s="53">
        <f t="shared" si="12"/>
        <v>0</v>
      </c>
      <c r="BM373" s="54">
        <f t="shared" si="13"/>
        <v>1</v>
      </c>
      <c r="BN373" s="55">
        <f t="shared" si="14"/>
        <v>0</v>
      </c>
      <c r="BO373" s="17">
        <f t="shared" si="15"/>
        <v>0</v>
      </c>
    </row>
    <row r="374">
      <c r="A374" s="1" t="s">
        <v>526</v>
      </c>
      <c r="B374" s="61"/>
      <c r="C374" s="33"/>
      <c r="D374" s="29"/>
      <c r="E374" s="1"/>
      <c r="F374" s="21"/>
      <c r="G374" s="56"/>
      <c r="H374" s="7"/>
      <c r="I374" s="1" t="s">
        <v>526</v>
      </c>
      <c r="J374" s="61"/>
      <c r="K374" s="33"/>
      <c r="N374" s="21"/>
      <c r="O374" s="56"/>
      <c r="P374" s="35"/>
      <c r="Q374" s="1" t="s">
        <v>526</v>
      </c>
      <c r="R374" s="32"/>
      <c r="S374" s="33"/>
      <c r="V374" s="21"/>
      <c r="W374" s="56"/>
      <c r="X374" s="35"/>
      <c r="Y374" s="1" t="s">
        <v>526</v>
      </c>
      <c r="Z374" s="59"/>
      <c r="AA374" s="37"/>
      <c r="AB374" s="8"/>
      <c r="AC374" s="8"/>
      <c r="AD374" s="4"/>
      <c r="AE374" s="39"/>
      <c r="AG374" s="33"/>
      <c r="AH374" s="74"/>
      <c r="AI374" s="74"/>
      <c r="AJ374" s="21"/>
      <c r="AK374" s="56"/>
      <c r="AL374" s="41"/>
      <c r="AM374" s="33"/>
      <c r="AN374" s="74"/>
      <c r="AO374" s="74"/>
      <c r="AP374" s="21"/>
      <c r="AQ374" s="56"/>
      <c r="AR374" s="41"/>
      <c r="AS374" s="41">
        <v>0.0</v>
      </c>
      <c r="AT374" s="75"/>
      <c r="AU374" s="44">
        <f t="shared" si="1"/>
        <v>0</v>
      </c>
      <c r="AV374" s="44">
        <f t="shared" si="2"/>
        <v>0</v>
      </c>
      <c r="AW374" s="19">
        <f t="shared" si="16"/>
        <v>0</v>
      </c>
      <c r="AX374" s="41"/>
      <c r="AY374" s="75"/>
      <c r="AZ374" s="44">
        <f t="shared" si="4"/>
        <v>0</v>
      </c>
      <c r="BA374" s="44">
        <f t="shared" si="5"/>
        <v>0</v>
      </c>
      <c r="BB374" s="19">
        <f t="shared" si="6"/>
        <v>0</v>
      </c>
      <c r="BC374" s="43"/>
      <c r="BD374" s="47">
        <f t="shared" si="7"/>
        <v>0</v>
      </c>
      <c r="BE374" s="1">
        <f t="shared" si="8"/>
        <v>0</v>
      </c>
      <c r="BF374" s="1" t="s">
        <v>526</v>
      </c>
      <c r="BG374" s="75"/>
      <c r="BH374">
        <f t="shared" si="9"/>
        <v>0</v>
      </c>
      <c r="BI374" s="48"/>
      <c r="BJ374" s="49">
        <f t="shared" si="10"/>
        <v>0</v>
      </c>
      <c r="BK374" s="51">
        <f t="shared" si="11"/>
        <v>0</v>
      </c>
      <c r="BL374" s="53">
        <f t="shared" si="12"/>
        <v>0</v>
      </c>
      <c r="BM374" s="54">
        <f t="shared" si="13"/>
        <v>0</v>
      </c>
      <c r="BN374" s="55">
        <f t="shared" si="14"/>
        <v>0</v>
      </c>
      <c r="BO374" s="17">
        <f t="shared" si="15"/>
        <v>0</v>
      </c>
    </row>
    <row r="375">
      <c r="A375" s="1" t="s">
        <v>527</v>
      </c>
      <c r="B375" s="61"/>
      <c r="C375" s="33"/>
      <c r="D375" s="29"/>
      <c r="E375" s="1"/>
      <c r="F375" s="21"/>
      <c r="G375" s="56"/>
      <c r="H375" s="7"/>
      <c r="I375" s="1" t="s">
        <v>527</v>
      </c>
      <c r="J375" s="61"/>
      <c r="K375" s="33">
        <v>2.0</v>
      </c>
      <c r="N375" s="21"/>
      <c r="O375" s="56"/>
      <c r="P375" s="7"/>
      <c r="Q375" s="1" t="s">
        <v>527</v>
      </c>
      <c r="R375" s="32"/>
      <c r="S375" s="33"/>
      <c r="T375" s="1"/>
      <c r="V375" s="21"/>
      <c r="W375" s="109"/>
      <c r="X375" s="7"/>
      <c r="Y375" s="1" t="s">
        <v>527</v>
      </c>
      <c r="Z375" s="59"/>
      <c r="AA375" s="37"/>
      <c r="AB375" s="8"/>
      <c r="AC375" s="8"/>
      <c r="AD375" s="4"/>
      <c r="AE375" s="39"/>
      <c r="AG375" s="33"/>
      <c r="AH375" s="74"/>
      <c r="AI375" s="74"/>
      <c r="AJ375" s="21"/>
      <c r="AK375" s="56"/>
      <c r="AL375" s="41"/>
      <c r="AM375" s="33"/>
      <c r="AN375" s="74"/>
      <c r="AO375" s="74"/>
      <c r="AP375" s="21"/>
      <c r="AQ375" s="56"/>
      <c r="AR375" s="41"/>
      <c r="AS375" s="41">
        <v>0.0</v>
      </c>
      <c r="AT375" s="75"/>
      <c r="AU375" s="44">
        <f t="shared" si="1"/>
        <v>0</v>
      </c>
      <c r="AV375" s="44">
        <f t="shared" si="2"/>
        <v>0</v>
      </c>
      <c r="AW375" s="19">
        <f t="shared" si="16"/>
        <v>0</v>
      </c>
      <c r="AX375" s="41"/>
      <c r="AY375" s="75"/>
      <c r="AZ375" s="44">
        <f t="shared" si="4"/>
        <v>0</v>
      </c>
      <c r="BA375" s="44">
        <f t="shared" si="5"/>
        <v>0</v>
      </c>
      <c r="BB375" s="19">
        <f t="shared" si="6"/>
        <v>0</v>
      </c>
      <c r="BC375" s="43"/>
      <c r="BD375" s="47">
        <f t="shared" si="7"/>
        <v>0</v>
      </c>
      <c r="BE375" s="1">
        <f t="shared" si="8"/>
        <v>0</v>
      </c>
      <c r="BF375" s="1" t="s">
        <v>527</v>
      </c>
      <c r="BG375" s="76"/>
      <c r="BH375">
        <f t="shared" si="9"/>
        <v>-2</v>
      </c>
      <c r="BI375" s="6"/>
      <c r="BJ375" s="49">
        <f t="shared" si="10"/>
        <v>0</v>
      </c>
      <c r="BK375" s="51">
        <f t="shared" si="11"/>
        <v>0</v>
      </c>
      <c r="BL375" s="53">
        <f t="shared" si="12"/>
        <v>0</v>
      </c>
      <c r="BM375" s="54">
        <f t="shared" si="13"/>
        <v>2</v>
      </c>
      <c r="BN375" s="55">
        <f t="shared" si="14"/>
        <v>2</v>
      </c>
      <c r="BO375" s="17">
        <f t="shared" si="15"/>
        <v>0</v>
      </c>
    </row>
    <row r="376">
      <c r="A376" s="1" t="s">
        <v>528</v>
      </c>
      <c r="B376" s="61"/>
      <c r="C376" s="33"/>
      <c r="D376" s="29"/>
      <c r="E376" s="1"/>
      <c r="F376" s="21"/>
      <c r="G376" s="56"/>
      <c r="H376" s="7"/>
      <c r="I376" s="1" t="s">
        <v>528</v>
      </c>
      <c r="J376" s="61"/>
      <c r="K376" s="33"/>
      <c r="N376" s="21"/>
      <c r="O376" s="56"/>
      <c r="P376" s="7"/>
      <c r="Q376" s="1" t="s">
        <v>528</v>
      </c>
      <c r="R376" s="32"/>
      <c r="S376" s="33"/>
      <c r="V376" s="21"/>
      <c r="W376" s="56"/>
      <c r="X376" s="7"/>
      <c r="Y376" s="1" t="s">
        <v>528</v>
      </c>
      <c r="Z376" s="59"/>
      <c r="AA376" s="37"/>
      <c r="AB376" s="8"/>
      <c r="AC376" s="8"/>
      <c r="AD376" s="4"/>
      <c r="AE376" s="39"/>
      <c r="AG376" s="33"/>
      <c r="AH376" s="74"/>
      <c r="AI376" s="74"/>
      <c r="AJ376" s="21"/>
      <c r="AK376" s="56"/>
      <c r="AL376" s="41"/>
      <c r="AM376" s="33"/>
      <c r="AN376" s="74"/>
      <c r="AO376" s="74"/>
      <c r="AP376" s="21"/>
      <c r="AQ376" s="56"/>
      <c r="AR376" s="41"/>
      <c r="AS376" s="41">
        <v>0.0</v>
      </c>
      <c r="AT376" s="75"/>
      <c r="AU376" s="44">
        <f t="shared" si="1"/>
        <v>0</v>
      </c>
      <c r="AV376" s="44">
        <f t="shared" si="2"/>
        <v>0</v>
      </c>
      <c r="AW376" s="19">
        <f t="shared" si="16"/>
        <v>0</v>
      </c>
      <c r="AX376" s="41"/>
      <c r="AY376" s="75"/>
      <c r="AZ376" s="44">
        <f t="shared" si="4"/>
        <v>0</v>
      </c>
      <c r="BA376" s="44">
        <f t="shared" si="5"/>
        <v>0</v>
      </c>
      <c r="BB376" s="19">
        <f t="shared" si="6"/>
        <v>0</v>
      </c>
      <c r="BC376" s="43"/>
      <c r="BD376" s="47">
        <f t="shared" si="7"/>
        <v>0</v>
      </c>
      <c r="BE376" s="1">
        <f t="shared" si="8"/>
        <v>0</v>
      </c>
      <c r="BF376" s="1" t="s">
        <v>528</v>
      </c>
      <c r="BG376" s="76"/>
      <c r="BH376">
        <f t="shared" si="9"/>
        <v>0</v>
      </c>
      <c r="BI376" s="6"/>
      <c r="BJ376" s="49">
        <f t="shared" si="10"/>
        <v>0</v>
      </c>
      <c r="BK376" s="51">
        <f t="shared" si="11"/>
        <v>0</v>
      </c>
      <c r="BL376" s="53">
        <f t="shared" si="12"/>
        <v>0</v>
      </c>
      <c r="BM376" s="54">
        <f t="shared" si="13"/>
        <v>0</v>
      </c>
      <c r="BN376" s="55">
        <f t="shared" si="14"/>
        <v>0</v>
      </c>
      <c r="BO376" s="17">
        <f t="shared" si="15"/>
        <v>0</v>
      </c>
    </row>
    <row r="377">
      <c r="A377" s="1" t="s">
        <v>529</v>
      </c>
      <c r="B377" s="1"/>
      <c r="C377" s="1">
        <v>48.0</v>
      </c>
      <c r="F377" s="21"/>
      <c r="G377" s="1">
        <v>40.0</v>
      </c>
      <c r="H377" s="1" t="s">
        <v>530</v>
      </c>
      <c r="I377" s="1" t="s">
        <v>531</v>
      </c>
      <c r="J377" s="1">
        <v>19.0</v>
      </c>
      <c r="V377" s="21"/>
      <c r="W377" s="1">
        <v>40.0</v>
      </c>
      <c r="X377" s="1" t="s">
        <v>532</v>
      </c>
      <c r="AA377" s="73"/>
      <c r="AD377" s="4"/>
      <c r="AE377" s="73"/>
      <c r="AJ377" s="21"/>
      <c r="AL377" s="41"/>
      <c r="AP377" s="21"/>
      <c r="AR377" s="41"/>
      <c r="AS377" s="41"/>
      <c r="AX377" s="41"/>
      <c r="BG377">
        <f>40+40+40+40+40</f>
        <v>200</v>
      </c>
      <c r="BH377">
        <f t="shared" si="9"/>
        <v>152</v>
      </c>
      <c r="BI377" s="6"/>
      <c r="BJ377" s="49">
        <f t="shared" si="10"/>
        <v>80</v>
      </c>
      <c r="BK377" s="51">
        <f t="shared" si="11"/>
        <v>120</v>
      </c>
      <c r="BL377" s="53">
        <f t="shared" si="12"/>
        <v>120</v>
      </c>
      <c r="BM377" s="54">
        <f t="shared" si="13"/>
        <v>48</v>
      </c>
      <c r="BN377" s="55">
        <f t="shared" si="14"/>
        <v>48</v>
      </c>
      <c r="BO377" s="17">
        <f t="shared" si="15"/>
        <v>120</v>
      </c>
      <c r="BP377" s="1" t="s">
        <v>533</v>
      </c>
    </row>
    <row r="378">
      <c r="F378" s="21"/>
      <c r="I378" s="1"/>
      <c r="J378" s="1"/>
      <c r="P378" s="1"/>
      <c r="V378" s="21"/>
      <c r="W378" s="1"/>
      <c r="AA378" s="73"/>
      <c r="AD378" s="4"/>
      <c r="AE378" s="73"/>
      <c r="AJ378" s="21"/>
      <c r="AL378" s="8"/>
      <c r="AP378" s="21"/>
      <c r="AR378" s="8"/>
      <c r="AS378" s="8"/>
      <c r="AX378" s="8"/>
      <c r="BI378" s="6"/>
    </row>
    <row r="379">
      <c r="A379" s="1" t="s">
        <v>534</v>
      </c>
      <c r="E379" s="1">
        <v>17.0</v>
      </c>
      <c r="F379" s="21"/>
      <c r="H379" s="1">
        <v>17.0</v>
      </c>
      <c r="M379" s="1">
        <v>5.0</v>
      </c>
      <c r="P379" s="1">
        <v>5.0</v>
      </c>
      <c r="U379" s="1">
        <v>13.0</v>
      </c>
      <c r="V379" s="21"/>
      <c r="X379" s="1">
        <v>19.0</v>
      </c>
      <c r="AA379" s="73"/>
      <c r="AC379" s="1">
        <v>5.0</v>
      </c>
      <c r="AD379" s="4"/>
      <c r="AE379" s="73"/>
      <c r="AJ379" s="21"/>
      <c r="AL379" s="8"/>
      <c r="AP379" s="21"/>
      <c r="AR379" s="8"/>
      <c r="AS379" s="8"/>
      <c r="AX379" s="8"/>
      <c r="BI379" s="6"/>
    </row>
    <row r="380">
      <c r="A380" s="114" t="s">
        <v>535</v>
      </c>
      <c r="E380" s="1"/>
      <c r="F380" s="21"/>
      <c r="H380" s="1"/>
      <c r="P380" s="1">
        <v>4.0</v>
      </c>
      <c r="U380" s="1"/>
      <c r="V380" s="21"/>
      <c r="AD380" s="4"/>
      <c r="AJ380" s="21"/>
      <c r="AL380" s="8"/>
      <c r="AP380" s="21"/>
      <c r="AR380" s="8"/>
      <c r="AS380" s="8"/>
      <c r="AX380" s="8"/>
      <c r="BI380" s="6"/>
    </row>
    <row r="381">
      <c r="A381" s="115" t="s">
        <v>536</v>
      </c>
      <c r="E381" s="1"/>
      <c r="F381" s="21"/>
      <c r="H381" s="1"/>
      <c r="M381" s="1"/>
      <c r="U381" s="1"/>
      <c r="V381" s="21"/>
      <c r="AC381" s="1"/>
      <c r="AD381" s="4"/>
      <c r="AJ381" s="21"/>
      <c r="AL381" s="8"/>
      <c r="AP381" s="21"/>
      <c r="AR381" s="8"/>
      <c r="AS381" s="8"/>
      <c r="AX381" s="8"/>
      <c r="BI381" s="6"/>
    </row>
    <row r="382">
      <c r="F382" s="21"/>
      <c r="V382" s="21"/>
      <c r="AD382" s="4"/>
      <c r="AJ382" s="21"/>
      <c r="AL382" s="8"/>
      <c r="AP382" s="21"/>
      <c r="AR382" s="8"/>
      <c r="AS382" s="8"/>
      <c r="AX382" s="8"/>
      <c r="BI382" s="6"/>
    </row>
    <row r="383">
      <c r="F383" s="21"/>
      <c r="AD383" s="4"/>
      <c r="AJ383" s="21"/>
      <c r="AP383" s="21"/>
      <c r="BI383" s="6"/>
    </row>
  </sheetData>
  <mergeCells count="26">
    <mergeCell ref="BH3:BH4"/>
    <mergeCell ref="BK3:BK4"/>
    <mergeCell ref="BJ3:BJ4"/>
    <mergeCell ref="BI3:BI4"/>
    <mergeCell ref="BL3:BL4"/>
    <mergeCell ref="BM3:BM4"/>
    <mergeCell ref="BN3:BN4"/>
    <mergeCell ref="BO3:BO4"/>
    <mergeCell ref="R3:W3"/>
    <mergeCell ref="B3:G3"/>
    <mergeCell ref="AG3:AK3"/>
    <mergeCell ref="Z3:AE3"/>
    <mergeCell ref="AM3:AQ3"/>
    <mergeCell ref="AX3:AX4"/>
    <mergeCell ref="AY3:AY4"/>
    <mergeCell ref="AT3:AT4"/>
    <mergeCell ref="AV3:AV4"/>
    <mergeCell ref="AW3:AW4"/>
    <mergeCell ref="AS3:AS4"/>
    <mergeCell ref="BD3:BD4"/>
    <mergeCell ref="BE3:BE4"/>
    <mergeCell ref="BF3:BF4"/>
    <mergeCell ref="BG3:BG4"/>
    <mergeCell ref="BC3:BC4"/>
    <mergeCell ref="BB3:BB4"/>
    <mergeCell ref="BA3:BA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1" max="1" width="17.71"/>
    <col customWidth="1" min="2" max="4" width="6.29"/>
    <col customWidth="1" min="5" max="7" width="9.14"/>
    <col customWidth="1" min="8" max="8" width="9.57"/>
    <col customWidth="1" min="9" max="9" width="16.14"/>
    <col customWidth="1" min="10" max="10" width="6.29"/>
    <col customWidth="1" min="11" max="11" width="5.71"/>
    <col customWidth="1" min="12" max="12" width="7.71"/>
    <col customWidth="1" min="13" max="13" width="8.71"/>
    <col customWidth="1" min="14" max="15" width="9.14"/>
    <col customWidth="1" min="16" max="16" width="9.71"/>
    <col customWidth="1" min="17" max="17" width="19.43"/>
    <col customWidth="1" min="18" max="18" width="6.29"/>
    <col customWidth="1" min="19" max="19" width="5.71"/>
    <col customWidth="1" min="20" max="21" width="7.71"/>
    <col customWidth="1" min="22" max="23" width="9.0"/>
    <col customWidth="1" min="24" max="24" width="9.71"/>
    <col customWidth="1" min="25" max="25" width="15.86"/>
    <col customWidth="1" min="26" max="26" width="6.29"/>
    <col customWidth="1" min="27" max="27" width="7.29"/>
    <col customWidth="1" min="28" max="28" width="7.43"/>
    <col customWidth="1" min="29" max="29" width="10.57"/>
    <col customWidth="1" min="30" max="31" width="7.71"/>
    <col customWidth="1" min="32" max="32" width="9.71"/>
    <col customWidth="1" min="33" max="46" width="7.71"/>
    <col customWidth="1" min="47" max="48" width="9.71"/>
    <col customWidth="1" min="49" max="49" width="8.14"/>
    <col customWidth="1" min="50" max="50" width="7.71"/>
    <col customWidth="1" min="51" max="51" width="10.86"/>
    <col customWidth="1" min="52" max="53" width="9.71"/>
    <col customWidth="1" min="54" max="54" width="8.14"/>
    <col customWidth="1" min="55" max="55" width="7.71"/>
    <col customWidth="1" min="56" max="56" width="9.71"/>
    <col customWidth="1" min="57" max="57" width="8.14"/>
    <col customWidth="1" min="58" max="58" width="15.86"/>
    <col customWidth="1" min="59" max="59" width="8.86"/>
    <col customWidth="1" min="60" max="60" width="12.0"/>
    <col customWidth="1" min="61" max="62" width="8.86"/>
    <col customWidth="1" min="63" max="63" width="9.0"/>
    <col customWidth="1" min="64" max="64" width="8.14"/>
    <col customWidth="1" min="65" max="65" width="5.71"/>
    <col customWidth="1" min="66" max="66" width="7.86"/>
    <col customWidth="1" min="67" max="67" width="9.0"/>
    <col customWidth="1" min="68" max="68" width="7.71"/>
    <col customWidth="1" min="69" max="69" width="10.57"/>
    <col customWidth="1" min="70" max="70" width="5.71"/>
  </cols>
  <sheetData>
    <row r="1">
      <c r="A1" s="1"/>
      <c r="B1" s="2"/>
      <c r="C1" s="2"/>
      <c r="D1" s="2"/>
      <c r="E1" s="2"/>
      <c r="F1" s="2"/>
      <c r="G1" s="2"/>
      <c r="H1" s="3"/>
      <c r="I1" s="2" t="s">
        <v>0</v>
      </c>
      <c r="J1" s="2"/>
      <c r="K1" s="2"/>
      <c r="L1" s="2"/>
      <c r="M1" s="2"/>
      <c r="N1" s="2"/>
      <c r="O1" s="2"/>
      <c r="P1" s="3"/>
      <c r="Q1" s="2"/>
      <c r="R1" s="2"/>
      <c r="S1" s="2"/>
      <c r="T1" s="2"/>
      <c r="U1" s="2"/>
      <c r="V1" s="2"/>
      <c r="W1" s="2"/>
      <c r="X1" s="3"/>
      <c r="Y1" s="2"/>
      <c r="Z1" s="4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4"/>
      <c r="AM1" s="2"/>
      <c r="AN1" s="2"/>
      <c r="AO1" s="2"/>
      <c r="AP1" s="2"/>
      <c r="AQ1" s="2"/>
      <c r="AR1" s="4"/>
      <c r="AS1" s="4"/>
      <c r="AT1" s="2"/>
      <c r="AU1" s="2"/>
      <c r="AV1" s="2"/>
      <c r="AW1" s="5"/>
      <c r="AX1" s="4"/>
      <c r="AY1" s="2"/>
      <c r="AZ1" s="2"/>
      <c r="BA1" s="2"/>
      <c r="BB1" s="5"/>
      <c r="BC1" s="2"/>
      <c r="BG1" s="2"/>
      <c r="BI1" s="6"/>
      <c r="BO1" s="2"/>
    </row>
    <row r="2">
      <c r="H2" s="7"/>
      <c r="M2" s="1" t="s">
        <v>21</v>
      </c>
      <c r="P2" s="7"/>
      <c r="X2" s="7"/>
      <c r="Z2" s="8"/>
      <c r="AL2" s="8"/>
      <c r="AR2" s="8"/>
      <c r="AS2" s="8"/>
      <c r="AW2" s="9"/>
      <c r="AX2" s="8"/>
      <c r="BB2" s="9"/>
      <c r="BI2" s="6"/>
    </row>
    <row r="3" ht="56.25" customHeight="1">
      <c r="A3" s="1" t="s">
        <v>2</v>
      </c>
      <c r="B3" s="10" t="s">
        <v>3</v>
      </c>
      <c r="H3" s="3"/>
      <c r="I3" s="3"/>
      <c r="J3" s="11" t="s">
        <v>4</v>
      </c>
      <c r="K3" s="11"/>
      <c r="L3" s="11"/>
      <c r="M3" s="11"/>
      <c r="N3" s="11"/>
      <c r="O3" s="11"/>
      <c r="P3" s="3"/>
      <c r="Q3" s="3"/>
      <c r="R3" s="12" t="s">
        <v>5</v>
      </c>
      <c r="X3" s="3"/>
      <c r="Y3" s="3"/>
      <c r="Z3" s="13" t="s">
        <v>6</v>
      </c>
      <c r="AF3" s="3"/>
      <c r="AG3" s="11" t="s">
        <v>7</v>
      </c>
      <c r="AL3" s="14"/>
      <c r="AM3" s="15" t="s">
        <v>8</v>
      </c>
      <c r="AR3" s="14"/>
      <c r="AS3" s="14" t="s">
        <v>9</v>
      </c>
      <c r="AT3" s="16" t="s">
        <v>10</v>
      </c>
      <c r="AU3" s="17" t="s">
        <v>11</v>
      </c>
      <c r="AV3" s="18" t="s">
        <v>12</v>
      </c>
      <c r="AW3" s="19" t="s">
        <v>13</v>
      </c>
      <c r="AX3" s="17" t="s">
        <v>14</v>
      </c>
      <c r="AY3" s="16" t="s">
        <v>15</v>
      </c>
      <c r="AZ3" s="17" t="s">
        <v>16</v>
      </c>
      <c r="BA3" s="18" t="s">
        <v>17</v>
      </c>
      <c r="BB3" s="20" t="s">
        <v>18</v>
      </c>
      <c r="BC3" s="21" t="s">
        <v>19</v>
      </c>
      <c r="BD3" s="22" t="s">
        <v>20</v>
      </c>
      <c r="BE3" s="22" t="s">
        <v>23</v>
      </c>
      <c r="BF3" s="23" t="s">
        <v>24</v>
      </c>
      <c r="BG3" s="16" t="s">
        <v>25</v>
      </c>
      <c r="BH3" s="24" t="s">
        <v>27</v>
      </c>
      <c r="BI3" s="25" t="s">
        <v>29</v>
      </c>
      <c r="BJ3" s="23" t="s">
        <v>30</v>
      </c>
      <c r="BK3" s="21" t="s">
        <v>31</v>
      </c>
      <c r="BL3" s="26" t="s">
        <v>32</v>
      </c>
      <c r="BM3" s="16" t="s">
        <v>33</v>
      </c>
      <c r="BN3" s="27" t="s">
        <v>34</v>
      </c>
      <c r="BO3" s="16" t="s">
        <v>35</v>
      </c>
    </row>
    <row r="4">
      <c r="B4" s="28" t="s">
        <v>36</v>
      </c>
      <c r="C4" s="28" t="s">
        <v>37</v>
      </c>
      <c r="D4" s="29" t="s">
        <v>38</v>
      </c>
      <c r="E4" s="21" t="s">
        <v>39</v>
      </c>
      <c r="F4" s="30" t="s">
        <v>40</v>
      </c>
      <c r="G4" s="17" t="s">
        <v>41</v>
      </c>
      <c r="H4" s="3" t="s">
        <v>42</v>
      </c>
      <c r="I4" s="1"/>
      <c r="J4" s="28" t="s">
        <v>36</v>
      </c>
      <c r="K4" s="28" t="s">
        <v>37</v>
      </c>
      <c r="L4" s="29" t="s">
        <v>38</v>
      </c>
      <c r="M4" s="21" t="s">
        <v>39</v>
      </c>
      <c r="N4" s="30" t="s">
        <v>40</v>
      </c>
      <c r="O4" s="17" t="s">
        <v>41</v>
      </c>
      <c r="P4" s="3" t="s">
        <v>43</v>
      </c>
      <c r="Q4" s="1"/>
      <c r="R4" s="28" t="s">
        <v>36</v>
      </c>
      <c r="S4" s="28" t="s">
        <v>37</v>
      </c>
      <c r="T4" s="29" t="s">
        <v>38</v>
      </c>
      <c r="U4" s="21" t="s">
        <v>39</v>
      </c>
      <c r="V4" s="30" t="s">
        <v>40</v>
      </c>
      <c r="W4" s="17" t="s">
        <v>41</v>
      </c>
      <c r="X4" s="3" t="s">
        <v>43</v>
      </c>
      <c r="Y4" s="1"/>
      <c r="Z4" s="31" t="s">
        <v>36</v>
      </c>
      <c r="AA4" s="28" t="s">
        <v>37</v>
      </c>
      <c r="AB4" s="29" t="s">
        <v>38</v>
      </c>
      <c r="AC4" s="21" t="s">
        <v>39</v>
      </c>
      <c r="AD4" s="30" t="s">
        <v>40</v>
      </c>
      <c r="AE4" s="17" t="s">
        <v>41</v>
      </c>
      <c r="AF4" s="23" t="s">
        <v>43</v>
      </c>
      <c r="AG4" s="28" t="s">
        <v>37</v>
      </c>
      <c r="AH4" s="29" t="s">
        <v>38</v>
      </c>
      <c r="AI4" s="21" t="s">
        <v>39</v>
      </c>
      <c r="AJ4" s="30" t="s">
        <v>40</v>
      </c>
      <c r="AK4" s="17" t="s">
        <v>41</v>
      </c>
      <c r="AL4" s="23" t="s">
        <v>43</v>
      </c>
      <c r="AM4" s="28" t="s">
        <v>37</v>
      </c>
      <c r="AN4" s="29" t="s">
        <v>38</v>
      </c>
      <c r="AO4" s="21" t="s">
        <v>39</v>
      </c>
      <c r="AP4" s="30" t="s">
        <v>40</v>
      </c>
      <c r="AQ4" s="17" t="s">
        <v>41</v>
      </c>
      <c r="AR4" s="23" t="s">
        <v>43</v>
      </c>
      <c r="AU4" s="18"/>
      <c r="AZ4" s="18"/>
    </row>
    <row r="5">
      <c r="A5" s="1" t="s">
        <v>44</v>
      </c>
      <c r="B5" s="32"/>
      <c r="C5" s="33">
        <v>6.0</v>
      </c>
      <c r="D5" s="29"/>
      <c r="E5" s="21"/>
      <c r="F5" s="21"/>
      <c r="G5" s="34"/>
      <c r="H5" s="35"/>
      <c r="I5" s="1" t="s">
        <v>44</v>
      </c>
      <c r="J5" s="32">
        <v>4.0</v>
      </c>
      <c r="K5" s="33"/>
      <c r="L5" s="29"/>
      <c r="M5" s="21"/>
      <c r="N5" s="21"/>
      <c r="O5" s="34"/>
      <c r="P5" s="35"/>
      <c r="Q5" s="1" t="s">
        <v>44</v>
      </c>
      <c r="R5" s="32"/>
      <c r="S5" s="33">
        <v>4.0</v>
      </c>
      <c r="T5" s="29"/>
      <c r="U5" s="21"/>
      <c r="V5" s="21"/>
      <c r="W5" s="34"/>
      <c r="X5" s="35"/>
      <c r="Y5" s="1" t="s">
        <v>44</v>
      </c>
      <c r="Z5" s="36"/>
      <c r="AA5" s="38">
        <v>2.0</v>
      </c>
      <c r="AB5" s="4"/>
      <c r="AC5" s="40"/>
      <c r="AD5" s="40"/>
      <c r="AE5" s="42"/>
      <c r="AF5" s="1"/>
      <c r="AG5" s="33"/>
      <c r="AH5" s="29"/>
      <c r="AI5" s="21"/>
      <c r="AJ5" s="21"/>
      <c r="AK5" s="34"/>
      <c r="AL5" s="41"/>
      <c r="AM5" s="33"/>
      <c r="AN5" s="29"/>
      <c r="AO5" s="21"/>
      <c r="AP5" s="21"/>
      <c r="AQ5" s="34"/>
      <c r="AR5" s="41"/>
      <c r="AS5" s="43">
        <f>'13 Oct'!AW5</f>
        <v>0</v>
      </c>
      <c r="AT5" s="17"/>
      <c r="AU5" s="44">
        <f t="shared" ref="AU5:AU378" si="1">AS5+AT5</f>
        <v>0</v>
      </c>
      <c r="AV5" s="45">
        <f t="shared" ref="AV5:AV378" si="2">D5+L5+T5+AB5+AH5+AN5</f>
        <v>0</v>
      </c>
      <c r="AW5" s="19">
        <f t="shared" ref="AW5:AW370" si="3">IF(AU5-AV5&lt;0,"ERROR",AU5-AV5)</f>
        <v>0</v>
      </c>
      <c r="AX5" s="43">
        <f>'13 Oct'!BB5</f>
        <v>0</v>
      </c>
      <c r="AY5" s="17"/>
      <c r="AZ5" s="44">
        <f t="shared" ref="AZ5:AZ378" si="4">AX5+AY5</f>
        <v>0</v>
      </c>
      <c r="BA5" s="46">
        <f t="shared" ref="BA5:BA378" si="5">F5+N5+V5+AD5+AJ5+AP5</f>
        <v>0</v>
      </c>
      <c r="BB5" s="19">
        <f t="shared" ref="BB5:BB370" si="6">IF(AZ5-BA5&lt;0,"ERROR",AZ5-BA5)</f>
        <v>0</v>
      </c>
      <c r="BC5" s="43">
        <f>'13 Oct'!BL5</f>
        <v>0</v>
      </c>
      <c r="BD5" s="47">
        <f t="shared" ref="BD5:BD211" si="7">E5+M5+U5+AC5+AI5+AO5</f>
        <v>0</v>
      </c>
      <c r="BE5" s="1">
        <f t="shared" ref="BE5:BE331" si="8">IF(BC5-BD5&lt;0,"ERROR",BC5-BD5)</f>
        <v>0</v>
      </c>
      <c r="BF5" s="1" t="s">
        <v>44</v>
      </c>
      <c r="BG5" s="17"/>
      <c r="BH5">
        <f>'13 Oct'!BG5+AT5+AY5-BN5</f>
        <v>-12</v>
      </c>
      <c r="BI5" s="48"/>
      <c r="BJ5" s="52">
        <f t="shared" ref="BJ5:BJ378" si="9">IF(BG5-(G5+O5+W5+AE5+AK5+AQ5)&lt;0,"ERROR",G5+O5+W5+AE5+AK5+AQ5)</f>
        <v>0</v>
      </c>
      <c r="BK5" s="51">
        <f t="shared" ref="BK5:BK378" si="10">BG5-BJ5</f>
        <v>0</v>
      </c>
      <c r="BL5" s="53">
        <f t="shared" ref="BL5:BL378" si="11">BK5+BE5</f>
        <v>0</v>
      </c>
      <c r="BM5" s="54">
        <f t="shared" ref="BM5:BM378" si="12">C5+K5+S5+AA5+AG5+AM5</f>
        <v>12</v>
      </c>
      <c r="BN5" s="55">
        <f t="shared" ref="BN5:BN378" si="13">IF((BM5-AU5-AZ5-BC5)&gt;0, (BM5-AU5-AZ5-BC5),0)</f>
        <v>12</v>
      </c>
      <c r="BO5" s="17">
        <f t="shared" ref="BO5:BO378" si="14">AW5+BB5+BL5</f>
        <v>0</v>
      </c>
      <c r="BP5" s="1"/>
    </row>
    <row r="6">
      <c r="A6" s="1" t="s">
        <v>45</v>
      </c>
      <c r="B6" s="32">
        <v>8.0</v>
      </c>
      <c r="C6" s="33"/>
      <c r="D6" s="29"/>
      <c r="E6" s="1">
        <v>8.0</v>
      </c>
      <c r="F6" s="21"/>
      <c r="G6" s="56"/>
      <c r="H6" s="35"/>
      <c r="I6" s="1" t="s">
        <v>45</v>
      </c>
      <c r="J6" s="32">
        <v>3.0</v>
      </c>
      <c r="K6" s="33"/>
      <c r="L6" s="29"/>
      <c r="M6" s="43">
        <v>2.0</v>
      </c>
      <c r="N6" s="21"/>
      <c r="O6" s="56"/>
      <c r="P6" s="35">
        <v>2.0</v>
      </c>
      <c r="Q6" s="1" t="s">
        <v>45</v>
      </c>
      <c r="R6" s="32">
        <v>1.0</v>
      </c>
      <c r="S6" s="33">
        <v>8.0</v>
      </c>
      <c r="T6" s="57"/>
      <c r="U6" s="43">
        <v>8.0</v>
      </c>
      <c r="V6" s="21"/>
      <c r="W6" s="56"/>
      <c r="X6" s="35">
        <v>8.0</v>
      </c>
      <c r="Y6" s="1" t="s">
        <v>45</v>
      </c>
      <c r="Z6" s="58"/>
      <c r="AA6" s="37"/>
      <c r="AB6" s="4"/>
      <c r="AC6" s="4"/>
      <c r="AD6" s="4"/>
      <c r="AE6" s="39"/>
      <c r="AF6" s="1"/>
      <c r="AG6" s="33"/>
      <c r="AH6" s="57"/>
      <c r="AI6" s="43"/>
      <c r="AJ6" s="21"/>
      <c r="AK6" s="56"/>
      <c r="AL6" s="41"/>
      <c r="AM6" s="33"/>
      <c r="AN6" s="57"/>
      <c r="AO6" s="43"/>
      <c r="AP6" s="21"/>
      <c r="AQ6" s="56"/>
      <c r="AR6" s="41"/>
      <c r="AS6" s="43">
        <f>'13 Oct'!AW6</f>
        <v>0</v>
      </c>
      <c r="AT6" s="17"/>
      <c r="AU6" s="44">
        <f t="shared" si="1"/>
        <v>0</v>
      </c>
      <c r="AV6" s="45">
        <f t="shared" si="2"/>
        <v>0</v>
      </c>
      <c r="AW6" s="19">
        <f t="shared" si="3"/>
        <v>0</v>
      </c>
      <c r="AX6" s="43">
        <f>'13 Oct'!BB6</f>
        <v>0</v>
      </c>
      <c r="AY6" s="17"/>
      <c r="AZ6" s="44">
        <f t="shared" si="4"/>
        <v>0</v>
      </c>
      <c r="BA6" s="46">
        <f t="shared" si="5"/>
        <v>0</v>
      </c>
      <c r="BB6" s="19">
        <f t="shared" si="6"/>
        <v>0</v>
      </c>
      <c r="BC6" s="43">
        <f>'13 Oct'!BL6</f>
        <v>18</v>
      </c>
      <c r="BD6" s="47">
        <f t="shared" si="7"/>
        <v>18</v>
      </c>
      <c r="BE6" s="1">
        <f t="shared" si="8"/>
        <v>0</v>
      </c>
      <c r="BF6" s="1" t="s">
        <v>45</v>
      </c>
      <c r="BG6" s="35"/>
      <c r="BH6">
        <f>'13 Oct'!BG6+AT6+AY6-BN6</f>
        <v>0</v>
      </c>
      <c r="BI6" s="48"/>
      <c r="BJ6" s="52">
        <f t="shared" si="9"/>
        <v>0</v>
      </c>
      <c r="BK6" s="51">
        <f t="shared" si="10"/>
        <v>0</v>
      </c>
      <c r="BL6" s="53">
        <f t="shared" si="11"/>
        <v>0</v>
      </c>
      <c r="BM6" s="54">
        <f t="shared" si="12"/>
        <v>8</v>
      </c>
      <c r="BN6" s="55">
        <f t="shared" si="13"/>
        <v>0</v>
      </c>
      <c r="BO6" s="17">
        <f t="shared" si="14"/>
        <v>0</v>
      </c>
      <c r="BP6" s="1"/>
      <c r="BQ6" s="1"/>
    </row>
    <row r="7">
      <c r="A7" s="1" t="s">
        <v>46</v>
      </c>
      <c r="B7" s="32">
        <v>4.0</v>
      </c>
      <c r="C7" s="33"/>
      <c r="D7" s="29"/>
      <c r="E7" s="1">
        <v>4.0</v>
      </c>
      <c r="F7" s="21"/>
      <c r="G7" s="56"/>
      <c r="H7" s="35"/>
      <c r="I7" s="1" t="s">
        <v>46</v>
      </c>
      <c r="J7" s="32">
        <v>1.0</v>
      </c>
      <c r="K7" s="33"/>
      <c r="L7" s="29"/>
      <c r="M7" s="43">
        <v>3.0</v>
      </c>
      <c r="N7" s="21"/>
      <c r="O7" s="56"/>
      <c r="P7" s="35">
        <v>3.0</v>
      </c>
      <c r="Q7" s="1" t="s">
        <v>46</v>
      </c>
      <c r="R7" s="32">
        <v>3.0</v>
      </c>
      <c r="S7" s="33">
        <v>2.0</v>
      </c>
      <c r="T7" s="57"/>
      <c r="U7" s="43">
        <v>3.0</v>
      </c>
      <c r="V7" s="21"/>
      <c r="W7" s="56"/>
      <c r="X7" s="35">
        <v>3.0</v>
      </c>
      <c r="Y7" s="1" t="s">
        <v>46</v>
      </c>
      <c r="Z7" s="59"/>
      <c r="AA7" s="37"/>
      <c r="AB7" s="4"/>
      <c r="AC7" s="4"/>
      <c r="AD7" s="4"/>
      <c r="AE7" s="39"/>
      <c r="AF7" s="1"/>
      <c r="AG7" s="33"/>
      <c r="AH7" s="60"/>
      <c r="AI7" s="60"/>
      <c r="AJ7" s="21"/>
      <c r="AK7" s="56"/>
      <c r="AL7" s="41"/>
      <c r="AM7" s="33"/>
      <c r="AN7" s="60"/>
      <c r="AO7" s="60"/>
      <c r="AP7" s="21"/>
      <c r="AQ7" s="56"/>
      <c r="AR7" s="41"/>
      <c r="AS7" s="43">
        <f>'13 Oct'!AW7</f>
        <v>0</v>
      </c>
      <c r="AT7" s="17"/>
      <c r="AU7" s="44">
        <f t="shared" si="1"/>
        <v>0</v>
      </c>
      <c r="AV7" s="45">
        <f t="shared" si="2"/>
        <v>0</v>
      </c>
      <c r="AW7" s="19">
        <f t="shared" si="3"/>
        <v>0</v>
      </c>
      <c r="AX7" s="43">
        <f>'13 Oct'!BB7</f>
        <v>0</v>
      </c>
      <c r="AY7" s="17"/>
      <c r="AZ7" s="44">
        <f t="shared" si="4"/>
        <v>0</v>
      </c>
      <c r="BA7" s="46">
        <f t="shared" si="5"/>
        <v>0</v>
      </c>
      <c r="BB7" s="19">
        <f t="shared" si="6"/>
        <v>0</v>
      </c>
      <c r="BC7" s="43">
        <f>'13 Oct'!BL7</f>
        <v>10</v>
      </c>
      <c r="BD7" s="47">
        <f t="shared" si="7"/>
        <v>10</v>
      </c>
      <c r="BE7" s="1">
        <f t="shared" si="8"/>
        <v>0</v>
      </c>
      <c r="BF7" s="1" t="s">
        <v>46</v>
      </c>
      <c r="BG7" s="30">
        <v>11.0</v>
      </c>
      <c r="BH7">
        <f>'13 Oct'!BG7+AT7+AY7-BN7</f>
        <v>0</v>
      </c>
      <c r="BI7" s="48"/>
      <c r="BJ7" s="52">
        <f t="shared" si="9"/>
        <v>0</v>
      </c>
      <c r="BK7" s="51">
        <f t="shared" si="10"/>
        <v>11</v>
      </c>
      <c r="BL7" s="53">
        <f t="shared" si="11"/>
        <v>11</v>
      </c>
      <c r="BM7" s="54">
        <f t="shared" si="12"/>
        <v>2</v>
      </c>
      <c r="BN7" s="55">
        <f t="shared" si="13"/>
        <v>0</v>
      </c>
      <c r="BO7" s="17">
        <f t="shared" si="14"/>
        <v>11</v>
      </c>
      <c r="BP7" s="1" t="s">
        <v>50</v>
      </c>
    </row>
    <row r="8">
      <c r="A8" s="1" t="s">
        <v>47</v>
      </c>
      <c r="B8" s="61"/>
      <c r="C8" s="33"/>
      <c r="D8" s="29"/>
      <c r="E8" s="1"/>
      <c r="F8" s="21"/>
      <c r="G8" s="56"/>
      <c r="H8" s="35"/>
      <c r="I8" s="1" t="s">
        <v>47</v>
      </c>
      <c r="J8" s="61"/>
      <c r="K8" s="33"/>
      <c r="L8" s="29"/>
      <c r="M8" s="43"/>
      <c r="N8" s="21"/>
      <c r="O8" s="56"/>
      <c r="P8" s="35"/>
      <c r="Q8" s="1" t="s">
        <v>47</v>
      </c>
      <c r="R8" s="32"/>
      <c r="S8" s="33"/>
      <c r="T8" s="57"/>
      <c r="U8" s="43"/>
      <c r="V8" s="21"/>
      <c r="W8" s="56"/>
      <c r="X8" s="35"/>
      <c r="Y8" s="1" t="s">
        <v>47</v>
      </c>
      <c r="Z8" s="59"/>
      <c r="AA8" s="37"/>
      <c r="AB8" s="4"/>
      <c r="AC8" s="40"/>
      <c r="AD8" s="4"/>
      <c r="AE8" s="39"/>
      <c r="AF8" s="1"/>
      <c r="AG8" s="33"/>
      <c r="AH8" s="60"/>
      <c r="AI8" s="60"/>
      <c r="AJ8" s="21"/>
      <c r="AK8" s="56"/>
      <c r="AL8" s="41"/>
      <c r="AM8" s="33"/>
      <c r="AN8" s="60"/>
      <c r="AO8" s="60"/>
      <c r="AP8" s="21"/>
      <c r="AQ8" s="56"/>
      <c r="AR8" s="41"/>
      <c r="AS8" s="43">
        <f>'13 Oct'!AW8</f>
        <v>0</v>
      </c>
      <c r="AT8" s="17"/>
      <c r="AU8" s="44">
        <f t="shared" si="1"/>
        <v>0</v>
      </c>
      <c r="AV8" s="45">
        <f t="shared" si="2"/>
        <v>0</v>
      </c>
      <c r="AW8" s="19">
        <f t="shared" si="3"/>
        <v>0</v>
      </c>
      <c r="AX8" s="43">
        <f>'13 Oct'!BB8</f>
        <v>0</v>
      </c>
      <c r="AY8" s="17"/>
      <c r="AZ8" s="44">
        <f t="shared" si="4"/>
        <v>0</v>
      </c>
      <c r="BA8" s="46">
        <f t="shared" si="5"/>
        <v>0</v>
      </c>
      <c r="BB8" s="19">
        <f t="shared" si="6"/>
        <v>0</v>
      </c>
      <c r="BC8" s="43">
        <f>'13 Oct'!BL8</f>
        <v>0</v>
      </c>
      <c r="BD8" s="47">
        <f t="shared" si="7"/>
        <v>0</v>
      </c>
      <c r="BE8" s="1">
        <f t="shared" si="8"/>
        <v>0</v>
      </c>
      <c r="BF8" s="1" t="s">
        <v>47</v>
      </c>
      <c r="BG8" s="30"/>
      <c r="BH8">
        <f>'13 Oct'!BG8+AT8+AY8-BN8</f>
        <v>0</v>
      </c>
      <c r="BI8" s="48"/>
      <c r="BJ8" s="52">
        <f t="shared" si="9"/>
        <v>0</v>
      </c>
      <c r="BK8" s="51">
        <f t="shared" si="10"/>
        <v>0</v>
      </c>
      <c r="BL8" s="53">
        <f t="shared" si="11"/>
        <v>0</v>
      </c>
      <c r="BM8" s="54">
        <f t="shared" si="12"/>
        <v>0</v>
      </c>
      <c r="BN8" s="55">
        <f t="shared" si="13"/>
        <v>0</v>
      </c>
      <c r="BO8" s="17">
        <f t="shared" si="14"/>
        <v>0</v>
      </c>
    </row>
    <row r="9">
      <c r="A9" s="1" t="s">
        <v>51</v>
      </c>
      <c r="B9" s="32"/>
      <c r="C9" s="33">
        <v>2.0</v>
      </c>
      <c r="D9" s="29"/>
      <c r="E9" s="1"/>
      <c r="F9" s="21"/>
      <c r="G9" s="56"/>
      <c r="H9" s="35"/>
      <c r="I9" s="1" t="s">
        <v>51</v>
      </c>
      <c r="J9" s="32">
        <v>1.0</v>
      </c>
      <c r="K9" s="33"/>
      <c r="L9" s="29"/>
      <c r="M9" s="43"/>
      <c r="N9" s="21"/>
      <c r="O9" s="56"/>
      <c r="P9" s="35"/>
      <c r="Q9" s="1" t="s">
        <v>51</v>
      </c>
      <c r="R9" s="32">
        <v>2.0</v>
      </c>
      <c r="S9" s="33"/>
      <c r="T9" s="29"/>
      <c r="U9" s="49"/>
      <c r="V9" s="21"/>
      <c r="W9" s="56"/>
      <c r="X9" s="35"/>
      <c r="Y9" s="1" t="s">
        <v>51</v>
      </c>
      <c r="Z9" s="62">
        <v>3.0</v>
      </c>
      <c r="AA9" s="64"/>
      <c r="AB9" s="4"/>
      <c r="AC9" s="8"/>
      <c r="AD9" s="4"/>
      <c r="AE9" s="39"/>
      <c r="AF9" s="1"/>
      <c r="AG9" s="33"/>
      <c r="AH9" s="60"/>
      <c r="AI9" s="60"/>
      <c r="AJ9" s="21"/>
      <c r="AK9" s="56"/>
      <c r="AL9" s="41"/>
      <c r="AM9" s="33"/>
      <c r="AN9" s="60"/>
      <c r="AO9" s="60"/>
      <c r="AP9" s="21"/>
      <c r="AQ9" s="56"/>
      <c r="AR9" s="41"/>
      <c r="AS9" s="43">
        <f>'13 Oct'!AW9</f>
        <v>0</v>
      </c>
      <c r="AT9" s="17"/>
      <c r="AU9" s="44">
        <f t="shared" si="1"/>
        <v>0</v>
      </c>
      <c r="AV9" s="45">
        <f t="shared" si="2"/>
        <v>0</v>
      </c>
      <c r="AW9" s="19">
        <f t="shared" si="3"/>
        <v>0</v>
      </c>
      <c r="AX9" s="43">
        <f>'13 Oct'!BB9</f>
        <v>0</v>
      </c>
      <c r="AY9" s="17"/>
      <c r="AZ9" s="44">
        <f t="shared" si="4"/>
        <v>0</v>
      </c>
      <c r="BA9" s="46">
        <f t="shared" si="5"/>
        <v>0</v>
      </c>
      <c r="BB9" s="19">
        <f t="shared" si="6"/>
        <v>0</v>
      </c>
      <c r="BC9" s="43">
        <f>'13 Oct'!BL9</f>
        <v>0</v>
      </c>
      <c r="BD9" s="47">
        <f t="shared" si="7"/>
        <v>0</v>
      </c>
      <c r="BE9" s="1">
        <f t="shared" si="8"/>
        <v>0</v>
      </c>
      <c r="BF9" s="1" t="s">
        <v>51</v>
      </c>
      <c r="BG9" s="30"/>
      <c r="BH9">
        <f>'13 Oct'!BG9+AT9+AY9-BN9</f>
        <v>-2</v>
      </c>
      <c r="BI9" s="48"/>
      <c r="BJ9" s="52">
        <f t="shared" si="9"/>
        <v>0</v>
      </c>
      <c r="BK9" s="51">
        <f t="shared" si="10"/>
        <v>0</v>
      </c>
      <c r="BL9" s="53">
        <f t="shared" si="11"/>
        <v>0</v>
      </c>
      <c r="BM9" s="54">
        <f t="shared" si="12"/>
        <v>2</v>
      </c>
      <c r="BN9" s="55">
        <f t="shared" si="13"/>
        <v>2</v>
      </c>
      <c r="BO9" s="17">
        <f t="shared" si="14"/>
        <v>0</v>
      </c>
    </row>
    <row r="10">
      <c r="A10" s="1" t="s">
        <v>52</v>
      </c>
      <c r="B10" s="32">
        <v>4.0</v>
      </c>
      <c r="C10" s="33">
        <v>16.0</v>
      </c>
      <c r="D10" s="29"/>
      <c r="E10" s="1"/>
      <c r="F10" s="21"/>
      <c r="G10" s="56"/>
      <c r="H10" s="35"/>
      <c r="I10" s="1" t="s">
        <v>52</v>
      </c>
      <c r="J10" s="32">
        <v>13.0</v>
      </c>
      <c r="K10" s="33"/>
      <c r="L10" s="29"/>
      <c r="M10" s="49"/>
      <c r="N10" s="21"/>
      <c r="O10" s="56"/>
      <c r="P10" s="35"/>
      <c r="Q10" s="1" t="s">
        <v>52</v>
      </c>
      <c r="R10" s="32">
        <v>9.0</v>
      </c>
      <c r="S10" s="33"/>
      <c r="T10" s="29"/>
      <c r="U10" s="49"/>
      <c r="V10" s="21"/>
      <c r="W10" s="56"/>
      <c r="X10" s="35"/>
      <c r="Y10" s="1" t="s">
        <v>52</v>
      </c>
      <c r="Z10" s="58">
        <v>10.0</v>
      </c>
      <c r="AA10" s="37"/>
      <c r="AB10" s="40"/>
      <c r="AC10" s="8"/>
      <c r="AD10" s="40"/>
      <c r="AE10" s="39"/>
      <c r="AF10" s="1"/>
      <c r="AG10" s="33"/>
      <c r="AH10" s="60"/>
      <c r="AI10" s="60"/>
      <c r="AJ10" s="21"/>
      <c r="AK10" s="56"/>
      <c r="AL10" s="41"/>
      <c r="AM10" s="33"/>
      <c r="AN10" s="60"/>
      <c r="AO10" s="60"/>
      <c r="AP10" s="21"/>
      <c r="AQ10" s="56"/>
      <c r="AR10" s="41"/>
      <c r="AS10" s="43">
        <f>'13 Oct'!AW10</f>
        <v>0</v>
      </c>
      <c r="AT10" s="17"/>
      <c r="AU10" s="44">
        <f t="shared" si="1"/>
        <v>0</v>
      </c>
      <c r="AV10" s="45">
        <f t="shared" si="2"/>
        <v>0</v>
      </c>
      <c r="AW10" s="19">
        <f t="shared" si="3"/>
        <v>0</v>
      </c>
      <c r="AX10" s="43">
        <f>'13 Oct'!BB10</f>
        <v>0</v>
      </c>
      <c r="AY10" s="17"/>
      <c r="AZ10" s="44">
        <f t="shared" si="4"/>
        <v>0</v>
      </c>
      <c r="BA10" s="46">
        <f t="shared" si="5"/>
        <v>0</v>
      </c>
      <c r="BB10" s="19">
        <f t="shared" si="6"/>
        <v>0</v>
      </c>
      <c r="BC10" s="43">
        <f>'13 Oct'!BL10</f>
        <v>0</v>
      </c>
      <c r="BD10" s="47">
        <f t="shared" si="7"/>
        <v>0</v>
      </c>
      <c r="BE10" s="1">
        <f t="shared" si="8"/>
        <v>0</v>
      </c>
      <c r="BF10" s="1" t="s">
        <v>52</v>
      </c>
      <c r="BG10" s="17"/>
      <c r="BH10">
        <f>'13 Oct'!BG10+AT10+AY10-BN10</f>
        <v>-16</v>
      </c>
      <c r="BI10" s="48"/>
      <c r="BJ10" s="52">
        <f t="shared" si="9"/>
        <v>0</v>
      </c>
      <c r="BK10" s="51">
        <f t="shared" si="10"/>
        <v>0</v>
      </c>
      <c r="BL10" s="53">
        <f t="shared" si="11"/>
        <v>0</v>
      </c>
      <c r="BM10" s="54">
        <f t="shared" si="12"/>
        <v>16</v>
      </c>
      <c r="BN10" s="55">
        <f t="shared" si="13"/>
        <v>16</v>
      </c>
      <c r="BO10" s="17">
        <f t="shared" si="14"/>
        <v>0</v>
      </c>
      <c r="BQ10" s="1"/>
    </row>
    <row r="11">
      <c r="A11" s="1" t="s">
        <v>53</v>
      </c>
      <c r="B11" s="32"/>
      <c r="C11" s="33"/>
      <c r="D11" s="29"/>
      <c r="E11" s="1"/>
      <c r="F11" s="21"/>
      <c r="G11" s="56"/>
      <c r="H11" s="35"/>
      <c r="I11" s="1" t="s">
        <v>53</v>
      </c>
      <c r="J11" s="32"/>
      <c r="K11" s="33"/>
      <c r="L11" s="57"/>
      <c r="M11" s="49"/>
      <c r="N11" s="21"/>
      <c r="O11" s="56"/>
      <c r="P11" s="35"/>
      <c r="Q11" s="1" t="s">
        <v>53</v>
      </c>
      <c r="R11" s="61"/>
      <c r="S11" s="65"/>
      <c r="T11" s="57"/>
      <c r="U11" s="49"/>
      <c r="V11" s="21"/>
      <c r="W11" s="56"/>
      <c r="X11" s="35"/>
      <c r="Y11" s="1" t="s">
        <v>53</v>
      </c>
      <c r="Z11" s="62"/>
      <c r="AA11" s="66"/>
      <c r="AB11" s="8"/>
      <c r="AC11" s="8"/>
      <c r="AD11" s="4"/>
      <c r="AE11" s="39"/>
      <c r="AF11" s="1"/>
      <c r="AG11" s="33"/>
      <c r="AH11" s="67"/>
      <c r="AI11" s="67"/>
      <c r="AJ11" s="21"/>
      <c r="AK11" s="56"/>
      <c r="AL11" s="41"/>
      <c r="AM11" s="33"/>
      <c r="AN11" s="67"/>
      <c r="AO11" s="67"/>
      <c r="AP11" s="21"/>
      <c r="AQ11" s="56"/>
      <c r="AR11" s="41"/>
      <c r="AS11" s="43">
        <f>'13 Oct'!AW11</f>
        <v>0</v>
      </c>
      <c r="AT11" s="54"/>
      <c r="AU11" s="44">
        <f t="shared" si="1"/>
        <v>0</v>
      </c>
      <c r="AV11" s="45">
        <f t="shared" si="2"/>
        <v>0</v>
      </c>
      <c r="AW11" s="19">
        <f t="shared" si="3"/>
        <v>0</v>
      </c>
      <c r="AX11" s="43">
        <f>'13 Oct'!BB11</f>
        <v>0</v>
      </c>
      <c r="AY11" s="54"/>
      <c r="AZ11" s="44">
        <f t="shared" si="4"/>
        <v>0</v>
      </c>
      <c r="BA11" s="46">
        <f t="shared" si="5"/>
        <v>0</v>
      </c>
      <c r="BB11" s="19">
        <f t="shared" si="6"/>
        <v>0</v>
      </c>
      <c r="BC11" s="43">
        <f>'13 Oct'!BL11</f>
        <v>0</v>
      </c>
      <c r="BD11" s="47">
        <f t="shared" si="7"/>
        <v>0</v>
      </c>
      <c r="BE11" s="1">
        <f t="shared" si="8"/>
        <v>0</v>
      </c>
      <c r="BF11" s="1" t="s">
        <v>53</v>
      </c>
      <c r="BG11" s="54"/>
      <c r="BH11">
        <f>'13 Oct'!BG11+AT11+AY11-BN11</f>
        <v>0</v>
      </c>
      <c r="BI11" s="48"/>
      <c r="BJ11" s="52">
        <f t="shared" si="9"/>
        <v>0</v>
      </c>
      <c r="BK11" s="51">
        <f t="shared" si="10"/>
        <v>0</v>
      </c>
      <c r="BL11" s="53">
        <f t="shared" si="11"/>
        <v>0</v>
      </c>
      <c r="BM11" s="54">
        <f t="shared" si="12"/>
        <v>0</v>
      </c>
      <c r="BN11" s="55">
        <f t="shared" si="13"/>
        <v>0</v>
      </c>
      <c r="BO11" s="17">
        <f t="shared" si="14"/>
        <v>0</v>
      </c>
    </row>
    <row r="12">
      <c r="A12" s="1" t="s">
        <v>54</v>
      </c>
      <c r="B12" s="32">
        <v>10.0</v>
      </c>
      <c r="C12" s="33"/>
      <c r="D12" s="29"/>
      <c r="E12" s="1"/>
      <c r="F12" s="21"/>
      <c r="G12" s="56"/>
      <c r="H12" s="35"/>
      <c r="I12" s="1" t="s">
        <v>54</v>
      </c>
      <c r="J12" s="32">
        <v>5.0</v>
      </c>
      <c r="K12" s="33">
        <v>4.0</v>
      </c>
      <c r="L12" s="57"/>
      <c r="M12" s="49"/>
      <c r="N12" s="21"/>
      <c r="O12" s="56"/>
      <c r="P12" s="35"/>
      <c r="Q12" s="1" t="s">
        <v>54</v>
      </c>
      <c r="R12" s="32">
        <v>5.0</v>
      </c>
      <c r="S12" s="33">
        <v>6.0</v>
      </c>
      <c r="T12" s="57"/>
      <c r="U12" s="43"/>
      <c r="V12" s="21"/>
      <c r="W12" s="56"/>
      <c r="X12" s="35"/>
      <c r="Y12" s="1" t="s">
        <v>54</v>
      </c>
      <c r="Z12" s="59"/>
      <c r="AA12" s="37"/>
      <c r="AB12" s="8"/>
      <c r="AC12" s="8"/>
      <c r="AD12" s="4"/>
      <c r="AE12" s="39"/>
      <c r="AF12" s="1"/>
      <c r="AG12" s="33"/>
      <c r="AH12" s="67"/>
      <c r="AI12" s="67"/>
      <c r="AJ12" s="21"/>
      <c r="AK12" s="56"/>
      <c r="AL12" s="41"/>
      <c r="AM12" s="33"/>
      <c r="AN12" s="67"/>
      <c r="AO12" s="67"/>
      <c r="AP12" s="21"/>
      <c r="AQ12" s="56"/>
      <c r="AR12" s="41"/>
      <c r="AS12" s="43">
        <f>'13 Oct'!AW12</f>
        <v>0</v>
      </c>
      <c r="AT12" s="54"/>
      <c r="AU12" s="44">
        <f t="shared" si="1"/>
        <v>0</v>
      </c>
      <c r="AV12" s="45">
        <f t="shared" si="2"/>
        <v>0</v>
      </c>
      <c r="AW12" s="19">
        <f t="shared" si="3"/>
        <v>0</v>
      </c>
      <c r="AX12" s="43">
        <f>'13 Oct'!BB12</f>
        <v>0</v>
      </c>
      <c r="AY12" s="54"/>
      <c r="AZ12" s="44">
        <f t="shared" si="4"/>
        <v>0</v>
      </c>
      <c r="BA12" s="46">
        <f t="shared" si="5"/>
        <v>0</v>
      </c>
      <c r="BB12" s="19">
        <f t="shared" si="6"/>
        <v>0</v>
      </c>
      <c r="BC12" s="43">
        <f>'13 Oct'!BL12</f>
        <v>0</v>
      </c>
      <c r="BD12" s="47">
        <f t="shared" si="7"/>
        <v>0</v>
      </c>
      <c r="BE12" s="1">
        <f t="shared" si="8"/>
        <v>0</v>
      </c>
      <c r="BF12" s="1" t="s">
        <v>54</v>
      </c>
      <c r="BG12" s="17"/>
      <c r="BH12">
        <f>'13 Oct'!BG12+AT12+AY12-BN12</f>
        <v>14</v>
      </c>
      <c r="BI12" s="68"/>
      <c r="BJ12" s="52">
        <f t="shared" si="9"/>
        <v>0</v>
      </c>
      <c r="BK12" s="51">
        <f t="shared" si="10"/>
        <v>0</v>
      </c>
      <c r="BL12" s="53">
        <f t="shared" si="11"/>
        <v>0</v>
      </c>
      <c r="BM12" s="54">
        <f t="shared" si="12"/>
        <v>10</v>
      </c>
      <c r="BN12" s="55">
        <f t="shared" si="13"/>
        <v>10</v>
      </c>
      <c r="BO12" s="17">
        <f t="shared" si="14"/>
        <v>0</v>
      </c>
      <c r="BP12" s="1"/>
    </row>
    <row r="13">
      <c r="A13" s="8" t="s">
        <v>56</v>
      </c>
      <c r="B13" s="32"/>
      <c r="C13" s="33"/>
      <c r="D13" s="29"/>
      <c r="E13" s="1"/>
      <c r="F13" s="21"/>
      <c r="G13" s="56"/>
      <c r="H13" s="35"/>
      <c r="I13" s="8" t="s">
        <v>56</v>
      </c>
      <c r="J13" s="32"/>
      <c r="K13" s="33"/>
      <c r="L13" s="57"/>
      <c r="M13" s="49"/>
      <c r="N13" s="21"/>
      <c r="O13" s="56"/>
      <c r="P13" s="35"/>
      <c r="Q13" s="8" t="s">
        <v>56</v>
      </c>
      <c r="R13" s="61"/>
      <c r="S13" s="33"/>
      <c r="T13" s="57"/>
      <c r="U13" s="49"/>
      <c r="V13" s="21"/>
      <c r="W13" s="56"/>
      <c r="X13" s="35"/>
      <c r="Y13" s="8" t="s">
        <v>56</v>
      </c>
      <c r="Z13" s="69"/>
      <c r="AA13" s="66"/>
      <c r="AB13" s="8"/>
      <c r="AC13" s="8"/>
      <c r="AD13" s="4"/>
      <c r="AE13" s="39"/>
      <c r="AF13" s="1"/>
      <c r="AG13" s="33"/>
      <c r="AH13" s="60"/>
      <c r="AI13" s="60"/>
      <c r="AJ13" s="21"/>
      <c r="AK13" s="56"/>
      <c r="AL13" s="41"/>
      <c r="AM13" s="33"/>
      <c r="AN13" s="60"/>
      <c r="AO13" s="60"/>
      <c r="AP13" s="21"/>
      <c r="AQ13" s="56"/>
      <c r="AR13" s="41"/>
      <c r="AS13" s="43">
        <f>'13 Oct'!AW13</f>
        <v>0</v>
      </c>
      <c r="AT13" s="17"/>
      <c r="AU13" s="44">
        <f t="shared" si="1"/>
        <v>0</v>
      </c>
      <c r="AV13" s="45">
        <f t="shared" si="2"/>
        <v>0</v>
      </c>
      <c r="AW13" s="19">
        <f t="shared" si="3"/>
        <v>0</v>
      </c>
      <c r="AX13" s="43">
        <f>'13 Oct'!BB13</f>
        <v>0</v>
      </c>
      <c r="AY13" s="17"/>
      <c r="AZ13" s="44">
        <f t="shared" si="4"/>
        <v>0</v>
      </c>
      <c r="BA13" s="46">
        <f t="shared" si="5"/>
        <v>0</v>
      </c>
      <c r="BB13" s="19">
        <f t="shared" si="6"/>
        <v>0</v>
      </c>
      <c r="BC13" s="43">
        <f>'13 Oct'!BL13</f>
        <v>0</v>
      </c>
      <c r="BD13" s="47">
        <f t="shared" si="7"/>
        <v>0</v>
      </c>
      <c r="BE13" s="1">
        <f t="shared" si="8"/>
        <v>0</v>
      </c>
      <c r="BF13" s="8" t="s">
        <v>56</v>
      </c>
      <c r="BG13" s="54"/>
      <c r="BH13">
        <f>'13 Oct'!BG13+AT13+AY13-BN13</f>
        <v>0</v>
      </c>
      <c r="BI13" s="48"/>
      <c r="BJ13" s="52">
        <f t="shared" si="9"/>
        <v>0</v>
      </c>
      <c r="BK13" s="51">
        <f t="shared" si="10"/>
        <v>0</v>
      </c>
      <c r="BL13" s="53">
        <f t="shared" si="11"/>
        <v>0</v>
      </c>
      <c r="BM13" s="54">
        <f t="shared" si="12"/>
        <v>0</v>
      </c>
      <c r="BN13" s="55">
        <f t="shared" si="13"/>
        <v>0</v>
      </c>
      <c r="BO13" s="17">
        <f t="shared" si="14"/>
        <v>0</v>
      </c>
    </row>
    <row r="14">
      <c r="A14" s="1" t="s">
        <v>57</v>
      </c>
      <c r="B14" s="32">
        <v>1.0</v>
      </c>
      <c r="C14" s="33">
        <v>4.0</v>
      </c>
      <c r="D14" s="29"/>
      <c r="E14" s="1"/>
      <c r="F14" s="21"/>
      <c r="G14" s="56">
        <v>3.0</v>
      </c>
      <c r="H14" s="70"/>
      <c r="I14" s="1" t="s">
        <v>57</v>
      </c>
      <c r="J14" s="32">
        <v>2.0</v>
      </c>
      <c r="K14" s="33">
        <v>2.0</v>
      </c>
      <c r="L14" s="29"/>
      <c r="M14" s="43"/>
      <c r="N14" s="21"/>
      <c r="O14" s="56">
        <v>3.0</v>
      </c>
      <c r="P14" s="35" t="s">
        <v>60</v>
      </c>
      <c r="Q14" s="1" t="s">
        <v>57</v>
      </c>
      <c r="R14" s="32">
        <v>2.0</v>
      </c>
      <c r="S14" s="33">
        <v>4.0</v>
      </c>
      <c r="T14" s="29"/>
      <c r="U14" s="43"/>
      <c r="V14" s="21"/>
      <c r="W14" s="56">
        <v>3.0</v>
      </c>
      <c r="X14" s="35" t="s">
        <v>61</v>
      </c>
      <c r="Y14" s="1" t="s">
        <v>57</v>
      </c>
      <c r="Z14" s="62">
        <v>2.0</v>
      </c>
      <c r="AA14" s="38"/>
      <c r="AB14" s="40"/>
      <c r="AC14" s="8"/>
      <c r="AD14" s="4"/>
      <c r="AE14" s="39"/>
      <c r="AF14" s="1"/>
      <c r="AG14" s="33"/>
      <c r="AH14" s="60"/>
      <c r="AI14" s="60"/>
      <c r="AJ14" s="21"/>
      <c r="AK14" s="56"/>
      <c r="AL14" s="41"/>
      <c r="AM14" s="33"/>
      <c r="AN14" s="60"/>
      <c r="AO14" s="60"/>
      <c r="AP14" s="21"/>
      <c r="AQ14" s="56"/>
      <c r="AR14" s="41"/>
      <c r="AS14" s="43">
        <f>'13 Oct'!AW14</f>
        <v>0</v>
      </c>
      <c r="AT14" s="54"/>
      <c r="AU14" s="44">
        <f t="shared" si="1"/>
        <v>0</v>
      </c>
      <c r="AV14" s="45">
        <f t="shared" si="2"/>
        <v>0</v>
      </c>
      <c r="AW14" s="19">
        <f t="shared" si="3"/>
        <v>0</v>
      </c>
      <c r="AX14" s="43">
        <f>'13 Oct'!BB14</f>
        <v>0</v>
      </c>
      <c r="AY14" s="54"/>
      <c r="AZ14" s="44">
        <f t="shared" si="4"/>
        <v>0</v>
      </c>
      <c r="BA14" s="46">
        <f t="shared" si="5"/>
        <v>0</v>
      </c>
      <c r="BB14" s="19">
        <f t="shared" si="6"/>
        <v>0</v>
      </c>
      <c r="BC14" s="43">
        <f>'13 Oct'!BL14</f>
        <v>0</v>
      </c>
      <c r="BD14" s="47">
        <f t="shared" si="7"/>
        <v>0</v>
      </c>
      <c r="BE14" s="1">
        <f t="shared" si="8"/>
        <v>0</v>
      </c>
      <c r="BF14" s="1" t="s">
        <v>57</v>
      </c>
      <c r="BG14" s="17">
        <v>9.0</v>
      </c>
      <c r="BH14">
        <f>'13 Oct'!BG14+AT14+AY14-BN14</f>
        <v>-10</v>
      </c>
      <c r="BI14" s="68" t="s">
        <v>64</v>
      </c>
      <c r="BJ14" s="52">
        <f t="shared" si="9"/>
        <v>9</v>
      </c>
      <c r="BK14" s="51">
        <f t="shared" si="10"/>
        <v>0</v>
      </c>
      <c r="BL14" s="53">
        <f t="shared" si="11"/>
        <v>0</v>
      </c>
      <c r="BM14" s="54">
        <f t="shared" si="12"/>
        <v>10</v>
      </c>
      <c r="BN14" s="55">
        <f t="shared" si="13"/>
        <v>10</v>
      </c>
      <c r="BO14" s="17">
        <f t="shared" si="14"/>
        <v>0</v>
      </c>
      <c r="BP14" s="1" t="s">
        <v>66</v>
      </c>
    </row>
    <row r="15">
      <c r="A15" s="1" t="s">
        <v>58</v>
      </c>
      <c r="B15" s="32"/>
      <c r="C15" s="33"/>
      <c r="D15" s="29"/>
      <c r="E15" s="1"/>
      <c r="F15" s="21"/>
      <c r="G15" s="56"/>
      <c r="H15" s="70"/>
      <c r="I15" s="1" t="s">
        <v>58</v>
      </c>
      <c r="J15" s="32"/>
      <c r="K15" s="33"/>
      <c r="L15" s="57"/>
      <c r="M15" s="43"/>
      <c r="N15" s="21"/>
      <c r="O15" s="56"/>
      <c r="P15" s="35"/>
      <c r="Q15" s="1" t="s">
        <v>58</v>
      </c>
      <c r="R15" s="32"/>
      <c r="S15" s="33"/>
      <c r="T15" s="29"/>
      <c r="U15" s="43"/>
      <c r="V15" s="21"/>
      <c r="W15" s="56"/>
      <c r="X15" s="35"/>
      <c r="Y15" s="1" t="s">
        <v>58</v>
      </c>
      <c r="Z15" s="69"/>
      <c r="AA15" s="37"/>
      <c r="AB15" s="8"/>
      <c r="AC15" s="8"/>
      <c r="AD15" s="4"/>
      <c r="AE15" s="39"/>
      <c r="AF15" s="1"/>
      <c r="AG15" s="33"/>
      <c r="AH15" s="60"/>
      <c r="AI15" s="60"/>
      <c r="AJ15" s="21"/>
      <c r="AK15" s="56"/>
      <c r="AL15" s="41"/>
      <c r="AM15" s="33"/>
      <c r="AN15" s="60"/>
      <c r="AO15" s="60"/>
      <c r="AP15" s="21"/>
      <c r="AQ15" s="56"/>
      <c r="AR15" s="41"/>
      <c r="AS15" s="43">
        <f>'13 Oct'!AW15</f>
        <v>0</v>
      </c>
      <c r="AT15" s="54"/>
      <c r="AU15" s="44">
        <f t="shared" si="1"/>
        <v>0</v>
      </c>
      <c r="AV15" s="45">
        <f t="shared" si="2"/>
        <v>0</v>
      </c>
      <c r="AW15" s="19">
        <f t="shared" si="3"/>
        <v>0</v>
      </c>
      <c r="AX15" s="43">
        <f>'13 Oct'!BB15</f>
        <v>0</v>
      </c>
      <c r="AY15" s="54"/>
      <c r="AZ15" s="44">
        <f t="shared" si="4"/>
        <v>0</v>
      </c>
      <c r="BA15" s="46">
        <f t="shared" si="5"/>
        <v>0</v>
      </c>
      <c r="BB15" s="19">
        <f t="shared" si="6"/>
        <v>0</v>
      </c>
      <c r="BC15" s="43">
        <f>'13 Oct'!BL15</f>
        <v>0</v>
      </c>
      <c r="BD15" s="47">
        <f t="shared" si="7"/>
        <v>0</v>
      </c>
      <c r="BE15" s="1">
        <f t="shared" si="8"/>
        <v>0</v>
      </c>
      <c r="BF15" s="1" t="s">
        <v>58</v>
      </c>
      <c r="BG15" s="54"/>
      <c r="BH15">
        <f>'13 Oct'!BG15+AT15+AY15-BN15</f>
        <v>0</v>
      </c>
      <c r="BI15" s="48"/>
      <c r="BJ15" s="52">
        <f t="shared" si="9"/>
        <v>0</v>
      </c>
      <c r="BK15" s="51">
        <f t="shared" si="10"/>
        <v>0</v>
      </c>
      <c r="BL15" s="53">
        <f t="shared" si="11"/>
        <v>0</v>
      </c>
      <c r="BM15" s="54">
        <f t="shared" si="12"/>
        <v>0</v>
      </c>
      <c r="BN15" s="55">
        <f t="shared" si="13"/>
        <v>0</v>
      </c>
      <c r="BO15" s="17">
        <f t="shared" si="14"/>
        <v>0</v>
      </c>
    </row>
    <row r="16">
      <c r="A16" s="1" t="s">
        <v>59</v>
      </c>
      <c r="B16" s="32"/>
      <c r="C16" s="33">
        <v>2.0</v>
      </c>
      <c r="D16" s="29"/>
      <c r="E16" s="1"/>
      <c r="F16" s="21"/>
      <c r="G16" s="56"/>
      <c r="H16" s="35"/>
      <c r="I16" s="1" t="s">
        <v>59</v>
      </c>
      <c r="J16" s="32"/>
      <c r="K16" s="33">
        <v>2.0</v>
      </c>
      <c r="L16" s="29"/>
      <c r="M16" s="43"/>
      <c r="N16" s="21"/>
      <c r="O16" s="56"/>
      <c r="P16" s="35"/>
      <c r="Q16" s="1" t="s">
        <v>59</v>
      </c>
      <c r="R16" s="32"/>
      <c r="S16" s="33">
        <v>2.0</v>
      </c>
      <c r="T16" s="57"/>
      <c r="U16" s="49"/>
      <c r="V16" s="21"/>
      <c r="W16" s="56"/>
      <c r="X16" s="35"/>
      <c r="Y16" s="1" t="s">
        <v>59</v>
      </c>
      <c r="Z16" s="59"/>
      <c r="AA16" s="66"/>
      <c r="AB16" s="8"/>
      <c r="AC16" s="8"/>
      <c r="AD16" s="4"/>
      <c r="AE16" s="39"/>
      <c r="AF16" s="1"/>
      <c r="AG16" s="33"/>
      <c r="AH16" s="67"/>
      <c r="AI16" s="67"/>
      <c r="AJ16" s="21"/>
      <c r="AK16" s="56"/>
      <c r="AL16" s="41"/>
      <c r="AM16" s="33"/>
      <c r="AN16" s="67"/>
      <c r="AO16" s="67"/>
      <c r="AP16" s="21"/>
      <c r="AQ16" s="56"/>
      <c r="AR16" s="41"/>
      <c r="AS16" s="43">
        <f>'13 Oct'!AW16</f>
        <v>0</v>
      </c>
      <c r="AT16" s="54"/>
      <c r="AU16" s="44">
        <f t="shared" si="1"/>
        <v>0</v>
      </c>
      <c r="AV16" s="45">
        <f t="shared" si="2"/>
        <v>0</v>
      </c>
      <c r="AW16" s="19">
        <f t="shared" si="3"/>
        <v>0</v>
      </c>
      <c r="AX16" s="43">
        <f>'13 Oct'!BB16</f>
        <v>0</v>
      </c>
      <c r="AY16" s="54"/>
      <c r="AZ16" s="44">
        <f t="shared" si="4"/>
        <v>0</v>
      </c>
      <c r="BA16" s="46">
        <f t="shared" si="5"/>
        <v>0</v>
      </c>
      <c r="BB16" s="19">
        <f t="shared" si="6"/>
        <v>0</v>
      </c>
      <c r="BC16" s="43">
        <f>'13 Oct'!BL16</f>
        <v>0</v>
      </c>
      <c r="BD16" s="47">
        <f t="shared" si="7"/>
        <v>0</v>
      </c>
      <c r="BE16" s="1">
        <f t="shared" si="8"/>
        <v>0</v>
      </c>
      <c r="BF16" s="1" t="s">
        <v>59</v>
      </c>
      <c r="BG16" s="54"/>
      <c r="BH16">
        <f>'13 Oct'!BG16+AT16+AY16-BN16</f>
        <v>-6</v>
      </c>
      <c r="BI16" s="48"/>
      <c r="BJ16" s="52">
        <f t="shared" si="9"/>
        <v>0</v>
      </c>
      <c r="BK16" s="51">
        <f t="shared" si="10"/>
        <v>0</v>
      </c>
      <c r="BL16" s="53">
        <f t="shared" si="11"/>
        <v>0</v>
      </c>
      <c r="BM16" s="54">
        <f t="shared" si="12"/>
        <v>6</v>
      </c>
      <c r="BN16" s="55">
        <f t="shared" si="13"/>
        <v>6</v>
      </c>
      <c r="BO16" s="17">
        <f t="shared" si="14"/>
        <v>0</v>
      </c>
    </row>
    <row r="17">
      <c r="A17" s="1" t="s">
        <v>62</v>
      </c>
      <c r="B17" s="32">
        <v>16.0</v>
      </c>
      <c r="C17" s="33">
        <v>24.0</v>
      </c>
      <c r="D17" s="29"/>
      <c r="E17" s="1">
        <v>24.0</v>
      </c>
      <c r="F17" s="21"/>
      <c r="G17" s="56"/>
      <c r="H17" s="35"/>
      <c r="I17" s="1" t="s">
        <v>62</v>
      </c>
      <c r="J17" s="32">
        <v>21.0</v>
      </c>
      <c r="K17" s="33"/>
      <c r="L17" s="57"/>
      <c r="M17" s="43"/>
      <c r="N17" s="21"/>
      <c r="O17" s="56"/>
      <c r="P17" s="35"/>
      <c r="Q17" s="1" t="s">
        <v>62</v>
      </c>
      <c r="R17" s="32">
        <v>18.0</v>
      </c>
      <c r="S17" s="33"/>
      <c r="T17" s="57"/>
      <c r="U17" s="43"/>
      <c r="V17" s="21"/>
      <c r="W17" s="56"/>
      <c r="X17" s="35"/>
      <c r="Y17" s="1" t="s">
        <v>62</v>
      </c>
      <c r="Z17" s="58">
        <v>16.0</v>
      </c>
      <c r="AA17" s="63"/>
      <c r="AB17" s="71"/>
      <c r="AC17" s="4"/>
      <c r="AD17" s="4"/>
      <c r="AE17" s="39"/>
      <c r="AF17" s="1"/>
      <c r="AG17" s="33"/>
      <c r="AH17" s="60"/>
      <c r="AI17" s="60"/>
      <c r="AJ17" s="21"/>
      <c r="AK17" s="56"/>
      <c r="AL17" s="41"/>
      <c r="AM17" s="33"/>
      <c r="AN17" s="60"/>
      <c r="AO17" s="60"/>
      <c r="AP17" s="21"/>
      <c r="AQ17" s="56"/>
      <c r="AR17" s="41"/>
      <c r="AS17" s="43">
        <f>'13 Oct'!AW17</f>
        <v>0</v>
      </c>
      <c r="AT17" s="17"/>
      <c r="AU17" s="44">
        <f t="shared" si="1"/>
        <v>0</v>
      </c>
      <c r="AV17" s="45">
        <f t="shared" si="2"/>
        <v>0</v>
      </c>
      <c r="AW17" s="19">
        <f t="shared" si="3"/>
        <v>0</v>
      </c>
      <c r="AX17" s="43">
        <f>'13 Oct'!BB17</f>
        <v>0</v>
      </c>
      <c r="AY17" s="17"/>
      <c r="AZ17" s="44">
        <f t="shared" si="4"/>
        <v>0</v>
      </c>
      <c r="BA17" s="46">
        <f t="shared" si="5"/>
        <v>0</v>
      </c>
      <c r="BB17" s="19">
        <f t="shared" si="6"/>
        <v>0</v>
      </c>
      <c r="BC17" s="43">
        <f>'13 Oct'!BL17</f>
        <v>24</v>
      </c>
      <c r="BD17" s="47">
        <f t="shared" si="7"/>
        <v>24</v>
      </c>
      <c r="BE17" s="1">
        <f t="shared" si="8"/>
        <v>0</v>
      </c>
      <c r="BF17" s="1" t="s">
        <v>62</v>
      </c>
      <c r="BG17" s="17"/>
      <c r="BH17">
        <f>'13 Oct'!BG17+AT17+AY17-BN17</f>
        <v>48</v>
      </c>
      <c r="BI17" s="68"/>
      <c r="BJ17" s="52">
        <f t="shared" si="9"/>
        <v>0</v>
      </c>
      <c r="BK17" s="51">
        <f t="shared" si="10"/>
        <v>0</v>
      </c>
      <c r="BL17" s="53">
        <f t="shared" si="11"/>
        <v>0</v>
      </c>
      <c r="BM17" s="54">
        <f t="shared" si="12"/>
        <v>24</v>
      </c>
      <c r="BN17" s="55">
        <f t="shared" si="13"/>
        <v>0</v>
      </c>
      <c r="BO17" s="17">
        <f t="shared" si="14"/>
        <v>0</v>
      </c>
      <c r="BP17" s="1"/>
      <c r="BQ17" s="1"/>
      <c r="BR17" s="1"/>
    </row>
    <row r="18">
      <c r="A18" s="1" t="s">
        <v>68</v>
      </c>
      <c r="B18" s="32">
        <v>18.0</v>
      </c>
      <c r="C18" s="33"/>
      <c r="D18" s="29"/>
      <c r="E18" s="1"/>
      <c r="F18" s="21"/>
      <c r="G18" s="56"/>
      <c r="H18" s="35"/>
      <c r="I18" s="1" t="s">
        <v>69</v>
      </c>
      <c r="J18" s="32">
        <v>15.0</v>
      </c>
      <c r="K18" s="33"/>
      <c r="L18" s="29"/>
      <c r="M18" s="49"/>
      <c r="N18" s="21"/>
      <c r="O18" s="56"/>
      <c r="P18" s="35"/>
      <c r="Q18" s="1" t="s">
        <v>69</v>
      </c>
      <c r="R18" s="32">
        <v>16.0</v>
      </c>
      <c r="S18" s="33"/>
      <c r="T18" s="29"/>
      <c r="U18" s="49"/>
      <c r="V18" s="21"/>
      <c r="W18" s="56"/>
      <c r="X18" s="35"/>
      <c r="Y18" s="1" t="s">
        <v>69</v>
      </c>
      <c r="Z18" s="36"/>
      <c r="AA18" s="37"/>
      <c r="AB18" s="4"/>
      <c r="AC18" s="8"/>
      <c r="AD18" s="4"/>
      <c r="AE18" s="39"/>
      <c r="AF18" s="1"/>
      <c r="AG18" s="33"/>
      <c r="AH18" s="60"/>
      <c r="AI18" s="60"/>
      <c r="AJ18" s="21"/>
      <c r="AK18" s="56"/>
      <c r="AL18" s="41"/>
      <c r="AM18" s="33"/>
      <c r="AN18" s="60"/>
      <c r="AO18" s="60"/>
      <c r="AP18" s="21"/>
      <c r="AQ18" s="56"/>
      <c r="AR18" s="41"/>
      <c r="AS18" s="43">
        <f>'13 Oct'!AW18</f>
        <v>0</v>
      </c>
      <c r="AT18" s="17"/>
      <c r="AU18" s="44">
        <f t="shared" si="1"/>
        <v>0</v>
      </c>
      <c r="AV18" s="45">
        <f t="shared" si="2"/>
        <v>0</v>
      </c>
      <c r="AW18" s="19">
        <f t="shared" si="3"/>
        <v>0</v>
      </c>
      <c r="AX18" s="43">
        <f>'13 Oct'!BB18</f>
        <v>0</v>
      </c>
      <c r="AY18" s="17"/>
      <c r="AZ18" s="44">
        <f t="shared" si="4"/>
        <v>0</v>
      </c>
      <c r="BA18" s="46">
        <f t="shared" si="5"/>
        <v>0</v>
      </c>
      <c r="BB18" s="19">
        <f t="shared" si="6"/>
        <v>0</v>
      </c>
      <c r="BC18" s="43">
        <f>'13 Oct'!BL18</f>
        <v>0</v>
      </c>
      <c r="BD18" s="47">
        <f t="shared" si="7"/>
        <v>0</v>
      </c>
      <c r="BE18" s="1">
        <f t="shared" si="8"/>
        <v>0</v>
      </c>
      <c r="BF18" s="1" t="s">
        <v>69</v>
      </c>
      <c r="BG18" s="17"/>
      <c r="BH18">
        <f>'13 Oct'!BG18+AT18+AY18-BN18</f>
        <v>24</v>
      </c>
      <c r="BI18" s="48"/>
      <c r="BJ18" s="52">
        <f t="shared" si="9"/>
        <v>0</v>
      </c>
      <c r="BK18" s="51">
        <f t="shared" si="10"/>
        <v>0</v>
      </c>
      <c r="BL18" s="53">
        <f t="shared" si="11"/>
        <v>0</v>
      </c>
      <c r="BM18" s="54">
        <f t="shared" si="12"/>
        <v>0</v>
      </c>
      <c r="BN18" s="55">
        <f t="shared" si="13"/>
        <v>0</v>
      </c>
      <c r="BO18" s="17">
        <f t="shared" si="14"/>
        <v>0</v>
      </c>
    </row>
    <row r="19">
      <c r="A19" s="1" t="s">
        <v>73</v>
      </c>
      <c r="B19" s="32"/>
      <c r="C19" s="65"/>
      <c r="D19" s="29"/>
      <c r="E19" s="1"/>
      <c r="F19" s="21"/>
      <c r="G19" s="56"/>
      <c r="H19" s="35"/>
      <c r="I19" s="1" t="s">
        <v>73</v>
      </c>
      <c r="J19" s="32"/>
      <c r="K19" s="65"/>
      <c r="L19" s="57"/>
      <c r="M19" s="49"/>
      <c r="N19" s="21"/>
      <c r="O19" s="56"/>
      <c r="P19" s="35"/>
      <c r="Q19" s="1" t="s">
        <v>73</v>
      </c>
      <c r="R19" s="32"/>
      <c r="S19" s="33"/>
      <c r="T19" s="29"/>
      <c r="U19" s="43"/>
      <c r="V19" s="21"/>
      <c r="W19" s="56"/>
      <c r="X19" s="35"/>
      <c r="Y19" s="1" t="s">
        <v>73</v>
      </c>
      <c r="Z19" s="69"/>
      <c r="AA19" s="37"/>
      <c r="AB19" s="8"/>
      <c r="AC19" s="8"/>
      <c r="AD19" s="4"/>
      <c r="AE19" s="39"/>
      <c r="AF19" s="1"/>
      <c r="AG19" s="33"/>
      <c r="AH19" s="60"/>
      <c r="AI19" s="60"/>
      <c r="AJ19" s="21"/>
      <c r="AK19" s="56"/>
      <c r="AL19" s="41"/>
      <c r="AM19" s="33"/>
      <c r="AN19" s="60"/>
      <c r="AO19" s="60"/>
      <c r="AP19" s="21"/>
      <c r="AQ19" s="56"/>
      <c r="AR19" s="41"/>
      <c r="AS19" s="43">
        <f>'13 Oct'!AW19</f>
        <v>0</v>
      </c>
      <c r="AT19" s="17"/>
      <c r="AU19" s="44">
        <f t="shared" si="1"/>
        <v>0</v>
      </c>
      <c r="AV19" s="45">
        <f t="shared" si="2"/>
        <v>0</v>
      </c>
      <c r="AW19" s="19">
        <f t="shared" si="3"/>
        <v>0</v>
      </c>
      <c r="AX19" s="43">
        <f>'13 Oct'!BB19</f>
        <v>0</v>
      </c>
      <c r="AY19" s="17"/>
      <c r="AZ19" s="44">
        <f t="shared" si="4"/>
        <v>0</v>
      </c>
      <c r="BA19" s="46">
        <f t="shared" si="5"/>
        <v>0</v>
      </c>
      <c r="BB19" s="19">
        <f t="shared" si="6"/>
        <v>0</v>
      </c>
      <c r="BC19" s="43">
        <f>'13 Oct'!BL19</f>
        <v>0</v>
      </c>
      <c r="BD19" s="47">
        <f t="shared" si="7"/>
        <v>0</v>
      </c>
      <c r="BE19" s="1">
        <f t="shared" si="8"/>
        <v>0</v>
      </c>
      <c r="BF19" s="1" t="s">
        <v>73</v>
      </c>
      <c r="BG19" s="17"/>
      <c r="BH19">
        <f>'13 Oct'!BG19+AT19+AY19-BN19</f>
        <v>0</v>
      </c>
      <c r="BI19" s="48"/>
      <c r="BJ19" s="52">
        <f t="shared" si="9"/>
        <v>0</v>
      </c>
      <c r="BK19" s="51">
        <f t="shared" si="10"/>
        <v>0</v>
      </c>
      <c r="BL19" s="53">
        <f t="shared" si="11"/>
        <v>0</v>
      </c>
      <c r="BM19" s="54">
        <f t="shared" si="12"/>
        <v>0</v>
      </c>
      <c r="BN19" s="55">
        <f t="shared" si="13"/>
        <v>0</v>
      </c>
      <c r="BO19" s="17">
        <f t="shared" si="14"/>
        <v>0</v>
      </c>
    </row>
    <row r="20">
      <c r="A20" s="1" t="s">
        <v>74</v>
      </c>
      <c r="B20" s="32">
        <v>6.0</v>
      </c>
      <c r="C20" s="33"/>
      <c r="D20" s="29"/>
      <c r="E20" s="1"/>
      <c r="F20" s="21"/>
      <c r="G20" s="56"/>
      <c r="H20" s="35"/>
      <c r="I20" s="1" t="s">
        <v>74</v>
      </c>
      <c r="J20" s="32">
        <v>6.0</v>
      </c>
      <c r="K20" s="33"/>
      <c r="L20" s="57"/>
      <c r="M20" s="49"/>
      <c r="N20" s="21"/>
      <c r="O20" s="56"/>
      <c r="P20" s="35"/>
      <c r="Q20" s="1" t="s">
        <v>74</v>
      </c>
      <c r="R20" s="32"/>
      <c r="S20" s="33"/>
      <c r="T20" s="57"/>
      <c r="U20" s="49"/>
      <c r="V20" s="21"/>
      <c r="W20" s="56"/>
      <c r="X20" s="35"/>
      <c r="Y20" s="1" t="s">
        <v>74</v>
      </c>
      <c r="Z20" s="59"/>
      <c r="AA20" s="66"/>
      <c r="AB20" s="8"/>
      <c r="AC20" s="8"/>
      <c r="AD20" s="4"/>
      <c r="AE20" s="39"/>
      <c r="AF20" s="1"/>
      <c r="AG20" s="33"/>
      <c r="AH20" s="60"/>
      <c r="AI20" s="60"/>
      <c r="AJ20" s="21"/>
      <c r="AK20" s="56"/>
      <c r="AL20" s="41"/>
      <c r="AM20" s="33"/>
      <c r="AN20" s="60"/>
      <c r="AO20" s="60"/>
      <c r="AP20" s="21"/>
      <c r="AQ20" s="56"/>
      <c r="AR20" s="41"/>
      <c r="AS20" s="43">
        <f>'13 Oct'!AW20</f>
        <v>0</v>
      </c>
      <c r="AT20" s="17"/>
      <c r="AU20" s="44">
        <f t="shared" si="1"/>
        <v>0</v>
      </c>
      <c r="AV20" s="45">
        <f t="shared" si="2"/>
        <v>0</v>
      </c>
      <c r="AW20" s="19">
        <f t="shared" si="3"/>
        <v>0</v>
      </c>
      <c r="AX20" s="43">
        <f>'13 Oct'!BB20</f>
        <v>0</v>
      </c>
      <c r="AY20" s="17"/>
      <c r="AZ20" s="44">
        <f t="shared" si="4"/>
        <v>0</v>
      </c>
      <c r="BA20" s="46">
        <f t="shared" si="5"/>
        <v>0</v>
      </c>
      <c r="BB20" s="19">
        <f t="shared" si="6"/>
        <v>0</v>
      </c>
      <c r="BC20" s="43">
        <f>'13 Oct'!BL20</f>
        <v>0</v>
      </c>
      <c r="BD20" s="47">
        <f t="shared" si="7"/>
        <v>0</v>
      </c>
      <c r="BE20" s="1">
        <f t="shared" si="8"/>
        <v>0</v>
      </c>
      <c r="BF20" s="1" t="s">
        <v>74</v>
      </c>
      <c r="BG20" s="17"/>
      <c r="BH20">
        <f>'13 Oct'!BG20+AT20+AY20-BN20</f>
        <v>0</v>
      </c>
      <c r="BI20" s="68"/>
      <c r="BJ20" s="52">
        <f t="shared" si="9"/>
        <v>0</v>
      </c>
      <c r="BK20" s="51">
        <f t="shared" si="10"/>
        <v>0</v>
      </c>
      <c r="BL20" s="53">
        <f t="shared" si="11"/>
        <v>0</v>
      </c>
      <c r="BM20" s="54">
        <f t="shared" si="12"/>
        <v>0</v>
      </c>
      <c r="BN20" s="55">
        <f t="shared" si="13"/>
        <v>0</v>
      </c>
      <c r="BO20" s="17">
        <f t="shared" si="14"/>
        <v>0</v>
      </c>
      <c r="BP20" s="1"/>
      <c r="BQ20" s="1"/>
    </row>
    <row r="21">
      <c r="A21" s="1" t="s">
        <v>75</v>
      </c>
      <c r="B21" s="32">
        <v>2.0</v>
      </c>
      <c r="C21" s="33">
        <v>6.0</v>
      </c>
      <c r="D21" s="29"/>
      <c r="E21" s="1">
        <v>8.0</v>
      </c>
      <c r="F21" s="21"/>
      <c r="G21" s="56"/>
      <c r="H21" s="35"/>
      <c r="I21" s="1" t="s">
        <v>76</v>
      </c>
      <c r="J21" s="32">
        <v>4.0</v>
      </c>
      <c r="K21" s="33"/>
      <c r="L21" s="57"/>
      <c r="M21" s="49"/>
      <c r="N21" s="21"/>
      <c r="O21" s="56"/>
      <c r="P21" s="35"/>
      <c r="Q21" s="1" t="s">
        <v>76</v>
      </c>
      <c r="R21" s="32"/>
      <c r="S21" s="33"/>
      <c r="T21" s="57"/>
      <c r="U21" s="43"/>
      <c r="V21" s="21"/>
      <c r="W21" s="56"/>
      <c r="X21" s="35"/>
      <c r="Y21" s="1" t="s">
        <v>76</v>
      </c>
      <c r="Z21" s="62"/>
      <c r="AA21" s="64">
        <v>4.0</v>
      </c>
      <c r="AB21" s="8"/>
      <c r="AC21" s="40">
        <v>4.0</v>
      </c>
      <c r="AD21" s="4"/>
      <c r="AE21" s="39"/>
      <c r="AF21" s="1">
        <v>4.0</v>
      </c>
      <c r="AG21" s="33"/>
      <c r="AH21" s="67"/>
      <c r="AI21" s="67"/>
      <c r="AJ21" s="21"/>
      <c r="AK21" s="56"/>
      <c r="AL21" s="41"/>
      <c r="AM21" s="33"/>
      <c r="AN21" s="67"/>
      <c r="AO21" s="67"/>
      <c r="AP21" s="21"/>
      <c r="AQ21" s="56"/>
      <c r="AR21" s="41"/>
      <c r="AS21" s="43">
        <f>'13 Oct'!AW21</f>
        <v>0</v>
      </c>
      <c r="AT21" s="54"/>
      <c r="AU21" s="44">
        <f t="shared" si="1"/>
        <v>0</v>
      </c>
      <c r="AV21" s="45">
        <f t="shared" si="2"/>
        <v>0</v>
      </c>
      <c r="AW21" s="19">
        <f t="shared" si="3"/>
        <v>0</v>
      </c>
      <c r="AX21" s="43">
        <f>'13 Oct'!BB21</f>
        <v>0</v>
      </c>
      <c r="AY21" s="54"/>
      <c r="AZ21" s="44">
        <f t="shared" si="4"/>
        <v>0</v>
      </c>
      <c r="BA21" s="46">
        <f t="shared" si="5"/>
        <v>0</v>
      </c>
      <c r="BB21" s="19">
        <f t="shared" si="6"/>
        <v>0</v>
      </c>
      <c r="BC21" s="43">
        <f>'13 Oct'!BL21</f>
        <v>12</v>
      </c>
      <c r="BD21" s="47">
        <f t="shared" si="7"/>
        <v>12</v>
      </c>
      <c r="BE21" s="1">
        <f t="shared" si="8"/>
        <v>0</v>
      </c>
      <c r="BF21" s="1" t="s">
        <v>76</v>
      </c>
      <c r="BG21" s="17"/>
      <c r="BH21">
        <f>'13 Oct'!BG21+AT21+AY21-BN21</f>
        <v>0</v>
      </c>
      <c r="BI21" s="68"/>
      <c r="BJ21" s="52">
        <f t="shared" si="9"/>
        <v>0</v>
      </c>
      <c r="BK21" s="51">
        <f t="shared" si="10"/>
        <v>0</v>
      </c>
      <c r="BL21" s="53">
        <f t="shared" si="11"/>
        <v>0</v>
      </c>
      <c r="BM21" s="54">
        <f t="shared" si="12"/>
        <v>10</v>
      </c>
      <c r="BN21" s="55">
        <f t="shared" si="13"/>
        <v>0</v>
      </c>
      <c r="BO21" s="17">
        <f t="shared" si="14"/>
        <v>0</v>
      </c>
      <c r="BQ21" s="1"/>
    </row>
    <row r="22">
      <c r="A22" s="1" t="s">
        <v>77</v>
      </c>
      <c r="B22" s="32">
        <v>12.0</v>
      </c>
      <c r="C22" s="33">
        <v>12.0</v>
      </c>
      <c r="D22" s="29"/>
      <c r="E22" s="1"/>
      <c r="F22" s="21"/>
      <c r="G22" s="56"/>
      <c r="H22" s="35"/>
      <c r="I22" s="1" t="s">
        <v>77</v>
      </c>
      <c r="J22" s="32">
        <v>8.0</v>
      </c>
      <c r="K22" s="33">
        <v>12.0</v>
      </c>
      <c r="L22" s="57"/>
      <c r="M22" s="43">
        <v>12.0</v>
      </c>
      <c r="N22" s="21"/>
      <c r="O22" s="56"/>
      <c r="P22" s="35" t="s">
        <v>70</v>
      </c>
      <c r="Q22" s="1" t="s">
        <v>77</v>
      </c>
      <c r="R22" s="32">
        <v>16.0</v>
      </c>
      <c r="S22" s="33"/>
      <c r="T22" s="29"/>
      <c r="U22" s="43"/>
      <c r="V22" s="21"/>
      <c r="W22" s="56"/>
      <c r="X22" s="35"/>
      <c r="Y22" s="1" t="s">
        <v>77</v>
      </c>
      <c r="Z22" s="58"/>
      <c r="AA22" s="64">
        <v>8.0</v>
      </c>
      <c r="AB22" s="72">
        <v>8.0</v>
      </c>
      <c r="AC22" s="40"/>
      <c r="AD22" s="4"/>
      <c r="AE22" s="39"/>
      <c r="AF22" s="1">
        <v>8.0</v>
      </c>
      <c r="AG22" s="33"/>
      <c r="AH22" s="60"/>
      <c r="AI22" s="60"/>
      <c r="AJ22" s="21"/>
      <c r="AK22" s="56"/>
      <c r="AL22" s="41"/>
      <c r="AM22" s="33"/>
      <c r="AN22" s="60"/>
      <c r="AO22" s="60"/>
      <c r="AP22" s="21"/>
      <c r="AQ22" s="56"/>
      <c r="AR22" s="41"/>
      <c r="AS22" s="43">
        <f>'13 Oct'!AW22</f>
        <v>24</v>
      </c>
      <c r="AT22" s="17"/>
      <c r="AU22" s="44">
        <f t="shared" si="1"/>
        <v>24</v>
      </c>
      <c r="AV22" s="45">
        <f t="shared" si="2"/>
        <v>8</v>
      </c>
      <c r="AW22" s="19">
        <f t="shared" si="3"/>
        <v>16</v>
      </c>
      <c r="AX22" s="43">
        <f>'13 Oct'!BB22</f>
        <v>0</v>
      </c>
      <c r="AY22" s="17"/>
      <c r="AZ22" s="44">
        <f t="shared" si="4"/>
        <v>0</v>
      </c>
      <c r="BA22" s="46">
        <f t="shared" si="5"/>
        <v>0</v>
      </c>
      <c r="BB22" s="19">
        <f t="shared" si="6"/>
        <v>0</v>
      </c>
      <c r="BC22" s="43">
        <f>'13 Oct'!BL22</f>
        <v>12</v>
      </c>
      <c r="BD22" s="47">
        <f t="shared" si="7"/>
        <v>12</v>
      </c>
      <c r="BE22" s="1">
        <f t="shared" si="8"/>
        <v>0</v>
      </c>
      <c r="BF22" s="1" t="s">
        <v>77</v>
      </c>
      <c r="BG22" s="17"/>
      <c r="BH22">
        <f>'13 Oct'!BG22+AT22+AY22-BN22</f>
        <v>0</v>
      </c>
      <c r="BI22" s="48"/>
      <c r="BJ22" s="52">
        <f t="shared" si="9"/>
        <v>0</v>
      </c>
      <c r="BK22" s="51">
        <f t="shared" si="10"/>
        <v>0</v>
      </c>
      <c r="BL22" s="53">
        <f t="shared" si="11"/>
        <v>0</v>
      </c>
      <c r="BM22" s="54">
        <f t="shared" si="12"/>
        <v>32</v>
      </c>
      <c r="BN22" s="55">
        <f t="shared" si="13"/>
        <v>0</v>
      </c>
      <c r="BO22" s="17">
        <f t="shared" si="14"/>
        <v>16</v>
      </c>
    </row>
    <row r="23">
      <c r="A23" s="1" t="s">
        <v>78</v>
      </c>
      <c r="B23" s="61"/>
      <c r="C23" s="65"/>
      <c r="D23" s="29"/>
      <c r="E23" s="1"/>
      <c r="F23" s="21"/>
      <c r="G23" s="56"/>
      <c r="H23" s="35"/>
      <c r="I23" s="1" t="s">
        <v>78</v>
      </c>
      <c r="J23" s="32"/>
      <c r="K23" s="65"/>
      <c r="L23" s="57"/>
      <c r="M23" s="49"/>
      <c r="N23" s="21"/>
      <c r="O23" s="56"/>
      <c r="P23" s="35"/>
      <c r="Q23" s="1" t="s">
        <v>78</v>
      </c>
      <c r="R23" s="32"/>
      <c r="S23" s="33"/>
      <c r="T23" s="29"/>
      <c r="U23" s="49"/>
      <c r="V23" s="21"/>
      <c r="W23" s="56"/>
      <c r="X23" s="35"/>
      <c r="Y23" s="1" t="s">
        <v>78</v>
      </c>
      <c r="Z23" s="59"/>
      <c r="AA23" s="66"/>
      <c r="AB23" s="8"/>
      <c r="AC23" s="8"/>
      <c r="AD23" s="4"/>
      <c r="AE23" s="39"/>
      <c r="AF23" s="1"/>
      <c r="AG23" s="33"/>
      <c r="AH23" s="67"/>
      <c r="AI23" s="67"/>
      <c r="AJ23" s="21"/>
      <c r="AK23" s="56"/>
      <c r="AL23" s="41"/>
      <c r="AM23" s="33"/>
      <c r="AN23" s="67"/>
      <c r="AO23" s="67"/>
      <c r="AP23" s="21"/>
      <c r="AQ23" s="56"/>
      <c r="AR23" s="41"/>
      <c r="AS23" s="43">
        <f>'13 Oct'!AW23</f>
        <v>0</v>
      </c>
      <c r="AT23" s="54"/>
      <c r="AU23" s="44">
        <f t="shared" si="1"/>
        <v>0</v>
      </c>
      <c r="AV23" s="45">
        <f t="shared" si="2"/>
        <v>0</v>
      </c>
      <c r="AW23" s="19">
        <f t="shared" si="3"/>
        <v>0</v>
      </c>
      <c r="AX23" s="43">
        <f>'13 Oct'!BB23</f>
        <v>0</v>
      </c>
      <c r="AY23" s="54"/>
      <c r="AZ23" s="44">
        <f t="shared" si="4"/>
        <v>0</v>
      </c>
      <c r="BA23" s="46">
        <f t="shared" si="5"/>
        <v>0</v>
      </c>
      <c r="BB23" s="19">
        <f t="shared" si="6"/>
        <v>0</v>
      </c>
      <c r="BC23" s="43">
        <f>'13 Oct'!BL23</f>
        <v>0</v>
      </c>
      <c r="BD23" s="47">
        <f t="shared" si="7"/>
        <v>0</v>
      </c>
      <c r="BE23" s="1">
        <f t="shared" si="8"/>
        <v>0</v>
      </c>
      <c r="BF23" s="1" t="s">
        <v>78</v>
      </c>
      <c r="BG23" s="54"/>
      <c r="BH23">
        <f>'13 Oct'!BG23+AT23+AY23-BN23</f>
        <v>0</v>
      </c>
      <c r="BI23" s="48"/>
      <c r="BJ23" s="52">
        <f t="shared" si="9"/>
        <v>0</v>
      </c>
      <c r="BK23" s="51">
        <f t="shared" si="10"/>
        <v>0</v>
      </c>
      <c r="BL23" s="53">
        <f t="shared" si="11"/>
        <v>0</v>
      </c>
      <c r="BM23" s="54">
        <f t="shared" si="12"/>
        <v>0</v>
      </c>
      <c r="BN23" s="55">
        <f t="shared" si="13"/>
        <v>0</v>
      </c>
      <c r="BO23" s="17">
        <f t="shared" si="14"/>
        <v>0</v>
      </c>
    </row>
    <row r="24">
      <c r="A24" s="1" t="s">
        <v>79</v>
      </c>
      <c r="B24" s="32">
        <v>16.0</v>
      </c>
      <c r="C24" s="33"/>
      <c r="D24" s="29"/>
      <c r="E24" s="1"/>
      <c r="F24" s="21"/>
      <c r="G24" s="56"/>
      <c r="H24" s="35"/>
      <c r="I24" s="1" t="s">
        <v>79</v>
      </c>
      <c r="J24" s="32">
        <v>5.0</v>
      </c>
      <c r="K24" s="33">
        <v>4.0</v>
      </c>
      <c r="L24" s="57"/>
      <c r="M24" s="43"/>
      <c r="N24" s="21"/>
      <c r="O24" s="56"/>
      <c r="P24" s="35"/>
      <c r="Q24" s="1" t="s">
        <v>79</v>
      </c>
      <c r="R24" s="32">
        <v>5.0</v>
      </c>
      <c r="S24" s="33">
        <v>8.0</v>
      </c>
      <c r="T24" s="29"/>
      <c r="U24" s="49"/>
      <c r="V24" s="21"/>
      <c r="W24" s="56"/>
      <c r="X24" s="35"/>
      <c r="Y24" s="1" t="s">
        <v>79</v>
      </c>
      <c r="Z24" s="58">
        <v>13.0</v>
      </c>
      <c r="AA24" s="37"/>
      <c r="AB24" s="4"/>
      <c r="AC24" s="40"/>
      <c r="AD24" s="4"/>
      <c r="AE24" s="39"/>
      <c r="AF24" s="1"/>
      <c r="AG24" s="33"/>
      <c r="AH24" s="60"/>
      <c r="AI24" s="60"/>
      <c r="AJ24" s="21"/>
      <c r="AK24" s="56"/>
      <c r="AL24" s="41"/>
      <c r="AM24" s="33"/>
      <c r="AN24" s="60"/>
      <c r="AO24" s="60"/>
      <c r="AP24" s="21"/>
      <c r="AQ24" s="56"/>
      <c r="AR24" s="41"/>
      <c r="AS24" s="43">
        <f>'13 Oct'!AW24</f>
        <v>0</v>
      </c>
      <c r="AT24" s="17"/>
      <c r="AU24" s="44">
        <f t="shared" si="1"/>
        <v>0</v>
      </c>
      <c r="AV24" s="45">
        <f t="shared" si="2"/>
        <v>0</v>
      </c>
      <c r="AW24" s="19">
        <f t="shared" si="3"/>
        <v>0</v>
      </c>
      <c r="AX24" s="43">
        <f>'13 Oct'!BB24</f>
        <v>0</v>
      </c>
      <c r="AY24" s="17"/>
      <c r="AZ24" s="44">
        <f t="shared" si="4"/>
        <v>0</v>
      </c>
      <c r="BA24" s="46">
        <f t="shared" si="5"/>
        <v>0</v>
      </c>
      <c r="BB24" s="19">
        <f t="shared" si="6"/>
        <v>0</v>
      </c>
      <c r="BC24" s="43">
        <f>'13 Oct'!BL24</f>
        <v>0</v>
      </c>
      <c r="BD24" s="47">
        <f t="shared" si="7"/>
        <v>0</v>
      </c>
      <c r="BE24" s="1">
        <f t="shared" si="8"/>
        <v>0</v>
      </c>
      <c r="BF24" s="1" t="s">
        <v>79</v>
      </c>
      <c r="BG24" s="17"/>
      <c r="BH24">
        <f>'13 Oct'!BG24+AT24+AY24-BN24</f>
        <v>-12</v>
      </c>
      <c r="BI24" s="68"/>
      <c r="BJ24" s="52">
        <f t="shared" si="9"/>
        <v>0</v>
      </c>
      <c r="BK24" s="51">
        <f t="shared" si="10"/>
        <v>0</v>
      </c>
      <c r="BL24" s="53">
        <f t="shared" si="11"/>
        <v>0</v>
      </c>
      <c r="BM24" s="54">
        <f t="shared" si="12"/>
        <v>12</v>
      </c>
      <c r="BN24" s="55">
        <f t="shared" si="13"/>
        <v>12</v>
      </c>
      <c r="BO24" s="17">
        <f t="shared" si="14"/>
        <v>0</v>
      </c>
      <c r="BP24" s="1"/>
    </row>
    <row r="25">
      <c r="A25" s="1" t="s">
        <v>80</v>
      </c>
      <c r="B25" s="32">
        <v>4.0</v>
      </c>
      <c r="C25" s="33"/>
      <c r="D25" s="29"/>
      <c r="E25" s="1"/>
      <c r="F25" s="21"/>
      <c r="G25" s="56"/>
      <c r="H25" s="35"/>
      <c r="I25" s="1" t="s">
        <v>80</v>
      </c>
      <c r="J25" s="32">
        <v>5.0</v>
      </c>
      <c r="K25" s="33"/>
      <c r="L25" s="29"/>
      <c r="M25" s="43"/>
      <c r="N25" s="21"/>
      <c r="O25" s="56"/>
      <c r="P25" s="35"/>
      <c r="Q25" s="1" t="s">
        <v>80</v>
      </c>
      <c r="R25" s="32">
        <v>3.0</v>
      </c>
      <c r="S25" s="33"/>
      <c r="T25" s="29"/>
      <c r="U25" s="43"/>
      <c r="V25" s="21"/>
      <c r="W25" s="56"/>
      <c r="X25" s="35"/>
      <c r="Y25" s="1" t="s">
        <v>80</v>
      </c>
      <c r="Z25" s="69"/>
      <c r="AA25" s="37"/>
      <c r="AB25" s="4"/>
      <c r="AC25" s="4"/>
      <c r="AD25" s="4"/>
      <c r="AE25" s="39"/>
      <c r="AF25" s="1"/>
      <c r="AG25" s="33"/>
      <c r="AH25" s="60"/>
      <c r="AI25" s="67"/>
      <c r="AJ25" s="21"/>
      <c r="AK25" s="56"/>
      <c r="AL25" s="41"/>
      <c r="AM25" s="33"/>
      <c r="AN25" s="60"/>
      <c r="AO25" s="67"/>
      <c r="AP25" s="21"/>
      <c r="AQ25" s="56"/>
      <c r="AR25" s="41"/>
      <c r="AS25" s="43">
        <f>'13 Oct'!AW25</f>
        <v>12</v>
      </c>
      <c r="AT25" s="17"/>
      <c r="AU25" s="44">
        <f t="shared" si="1"/>
        <v>12</v>
      </c>
      <c r="AV25" s="45">
        <f t="shared" si="2"/>
        <v>0</v>
      </c>
      <c r="AW25" s="19">
        <f t="shared" si="3"/>
        <v>12</v>
      </c>
      <c r="AX25" s="43">
        <f>'13 Oct'!BB25</f>
        <v>0</v>
      </c>
      <c r="AY25" s="17"/>
      <c r="AZ25" s="44">
        <f t="shared" si="4"/>
        <v>0</v>
      </c>
      <c r="BA25" s="46">
        <f t="shared" si="5"/>
        <v>0</v>
      </c>
      <c r="BB25" s="19">
        <f t="shared" si="6"/>
        <v>0</v>
      </c>
      <c r="BC25" s="43">
        <f>'13 Oct'!BL25</f>
        <v>0</v>
      </c>
      <c r="BD25" s="47">
        <f t="shared" si="7"/>
        <v>0</v>
      </c>
      <c r="BE25" s="1">
        <f t="shared" si="8"/>
        <v>0</v>
      </c>
      <c r="BF25" s="1" t="s">
        <v>80</v>
      </c>
      <c r="BG25" s="54"/>
      <c r="BH25">
        <f>'13 Oct'!BG25+AT25+AY25-BN25</f>
        <v>0</v>
      </c>
      <c r="BI25" s="48"/>
      <c r="BJ25" s="52">
        <f t="shared" si="9"/>
        <v>0</v>
      </c>
      <c r="BK25" s="51">
        <f t="shared" si="10"/>
        <v>0</v>
      </c>
      <c r="BL25" s="53">
        <f t="shared" si="11"/>
        <v>0</v>
      </c>
      <c r="BM25" s="54">
        <f t="shared" si="12"/>
        <v>0</v>
      </c>
      <c r="BN25" s="55">
        <f t="shared" si="13"/>
        <v>0</v>
      </c>
      <c r="BO25" s="17">
        <f t="shared" si="14"/>
        <v>12</v>
      </c>
    </row>
    <row r="26">
      <c r="A26" s="1" t="s">
        <v>83</v>
      </c>
      <c r="B26" s="32">
        <v>19.0</v>
      </c>
      <c r="C26" s="33"/>
      <c r="D26" s="29"/>
      <c r="E26" s="1"/>
      <c r="F26" s="21"/>
      <c r="G26" s="56"/>
      <c r="H26" s="35"/>
      <c r="I26" s="1" t="s">
        <v>83</v>
      </c>
      <c r="J26" s="32">
        <v>10.0</v>
      </c>
      <c r="K26" s="33">
        <v>12.0</v>
      </c>
      <c r="L26" s="29">
        <v>12.0</v>
      </c>
      <c r="M26" s="49"/>
      <c r="N26" s="21"/>
      <c r="O26" s="56"/>
      <c r="P26" s="35" t="s">
        <v>70</v>
      </c>
      <c r="Q26" s="1" t="s">
        <v>83</v>
      </c>
      <c r="R26" s="32">
        <v>13.0</v>
      </c>
      <c r="S26" s="33">
        <v>24.0</v>
      </c>
      <c r="T26" s="29">
        <v>24.0</v>
      </c>
      <c r="U26" s="43"/>
      <c r="V26" s="21"/>
      <c r="W26" s="56"/>
      <c r="X26" s="35" t="s">
        <v>98</v>
      </c>
      <c r="Y26" s="1" t="s">
        <v>83</v>
      </c>
      <c r="Z26" s="58">
        <v>10.0</v>
      </c>
      <c r="AA26" s="38">
        <v>24.0</v>
      </c>
      <c r="AB26" s="40">
        <v>24.0</v>
      </c>
      <c r="AC26" s="4"/>
      <c r="AD26" s="4"/>
      <c r="AE26" s="39"/>
      <c r="AF26" s="1">
        <v>24.0</v>
      </c>
      <c r="AG26" s="33"/>
      <c r="AH26" s="60"/>
      <c r="AI26" s="60"/>
      <c r="AJ26" s="21"/>
      <c r="AK26" s="56"/>
      <c r="AL26" s="41"/>
      <c r="AM26" s="33"/>
      <c r="AN26" s="60"/>
      <c r="AO26" s="60"/>
      <c r="AP26" s="21"/>
      <c r="AQ26" s="56"/>
      <c r="AR26" s="41"/>
      <c r="AS26" s="43">
        <f>'13 Oct'!AW26</f>
        <v>82</v>
      </c>
      <c r="AT26" s="17">
        <f>48+8</f>
        <v>56</v>
      </c>
      <c r="AU26" s="44">
        <f t="shared" si="1"/>
        <v>138</v>
      </c>
      <c r="AV26" s="45">
        <f t="shared" si="2"/>
        <v>60</v>
      </c>
      <c r="AW26" s="19">
        <f t="shared" si="3"/>
        <v>78</v>
      </c>
      <c r="AX26" s="43">
        <f>'13 Oct'!BB26</f>
        <v>0</v>
      </c>
      <c r="AY26" s="17"/>
      <c r="AZ26" s="44">
        <f t="shared" si="4"/>
        <v>0</v>
      </c>
      <c r="BA26" s="46">
        <f t="shared" si="5"/>
        <v>0</v>
      </c>
      <c r="BB26" s="19">
        <f t="shared" si="6"/>
        <v>0</v>
      </c>
      <c r="BC26" s="43">
        <f>'13 Oct'!BL26</f>
        <v>0</v>
      </c>
      <c r="BD26" s="47">
        <f t="shared" si="7"/>
        <v>0</v>
      </c>
      <c r="BE26" s="1">
        <f t="shared" si="8"/>
        <v>0</v>
      </c>
      <c r="BF26" s="1" t="s">
        <v>83</v>
      </c>
      <c r="BG26" s="54"/>
      <c r="BH26">
        <f>'13 Oct'!BG26+AT26+AY26-BN26</f>
        <v>56</v>
      </c>
      <c r="BI26" s="48"/>
      <c r="BJ26" s="52">
        <f t="shared" si="9"/>
        <v>0</v>
      </c>
      <c r="BK26" s="51">
        <f t="shared" si="10"/>
        <v>0</v>
      </c>
      <c r="BL26" s="53">
        <f t="shared" si="11"/>
        <v>0</v>
      </c>
      <c r="BM26" s="54">
        <f t="shared" si="12"/>
        <v>60</v>
      </c>
      <c r="BN26" s="55">
        <f t="shared" si="13"/>
        <v>0</v>
      </c>
      <c r="BO26" s="17">
        <f t="shared" si="14"/>
        <v>78</v>
      </c>
    </row>
    <row r="27">
      <c r="A27" s="1" t="s">
        <v>84</v>
      </c>
      <c r="B27" s="32"/>
      <c r="C27" s="33">
        <v>16.0</v>
      </c>
      <c r="D27" s="29"/>
      <c r="E27" s="1">
        <v>16.0</v>
      </c>
      <c r="F27" s="21"/>
      <c r="G27" s="56"/>
      <c r="H27" s="35"/>
      <c r="I27" s="1" t="s">
        <v>84</v>
      </c>
      <c r="J27" s="32">
        <v>3.0</v>
      </c>
      <c r="K27" s="33">
        <v>4.0</v>
      </c>
      <c r="M27" s="1">
        <v>4.0</v>
      </c>
      <c r="N27" s="21"/>
      <c r="O27" s="56"/>
      <c r="P27" s="35">
        <v>4.0</v>
      </c>
      <c r="Q27" s="1" t="s">
        <v>84</v>
      </c>
      <c r="R27" s="32">
        <v>3.0</v>
      </c>
      <c r="S27" s="33">
        <v>8.0</v>
      </c>
      <c r="U27" s="1">
        <v>8.0</v>
      </c>
      <c r="V27" s="21"/>
      <c r="W27" s="56"/>
      <c r="X27" s="35">
        <v>8.0</v>
      </c>
      <c r="Y27" s="1" t="s">
        <v>84</v>
      </c>
      <c r="Z27" s="62">
        <v>3.0</v>
      </c>
      <c r="AA27" s="37"/>
      <c r="AB27" s="8"/>
      <c r="AC27" s="8"/>
      <c r="AD27" s="4"/>
      <c r="AE27" s="39"/>
      <c r="AF27" s="73"/>
      <c r="AG27" s="33">
        <v>2.0</v>
      </c>
      <c r="AH27" s="74"/>
      <c r="AI27" s="74"/>
      <c r="AJ27" s="21"/>
      <c r="AK27" s="56"/>
      <c r="AL27" s="41"/>
      <c r="AM27" s="33"/>
      <c r="AN27" s="74"/>
      <c r="AO27" s="74"/>
      <c r="AP27" s="21"/>
      <c r="AQ27" s="56"/>
      <c r="AR27" s="41"/>
      <c r="AS27" s="43">
        <f>'13 Oct'!AW27</f>
        <v>0</v>
      </c>
      <c r="AT27" s="75"/>
      <c r="AU27" s="44">
        <f t="shared" si="1"/>
        <v>0</v>
      </c>
      <c r="AV27" s="45">
        <f t="shared" si="2"/>
        <v>0</v>
      </c>
      <c r="AW27" s="19">
        <f t="shared" si="3"/>
        <v>0</v>
      </c>
      <c r="AX27" s="43">
        <f>'13 Oct'!BB27</f>
        <v>0</v>
      </c>
      <c r="AY27" s="75"/>
      <c r="AZ27" s="44">
        <f t="shared" si="4"/>
        <v>0</v>
      </c>
      <c r="BA27" s="46">
        <f t="shared" si="5"/>
        <v>0</v>
      </c>
      <c r="BB27" s="19">
        <f t="shared" si="6"/>
        <v>0</v>
      </c>
      <c r="BC27" s="43">
        <f>'13 Oct'!BL27</f>
        <v>79</v>
      </c>
      <c r="BD27" s="47">
        <f t="shared" si="7"/>
        <v>28</v>
      </c>
      <c r="BE27" s="1">
        <f t="shared" si="8"/>
        <v>51</v>
      </c>
      <c r="BF27" s="1" t="s">
        <v>84</v>
      </c>
      <c r="BG27" s="76"/>
      <c r="BH27">
        <f>'13 Oct'!BG27+AT27+AY27-BN27</f>
        <v>0</v>
      </c>
      <c r="BI27" s="6"/>
      <c r="BJ27" s="52">
        <f t="shared" si="9"/>
        <v>0</v>
      </c>
      <c r="BK27" s="51">
        <f t="shared" si="10"/>
        <v>0</v>
      </c>
      <c r="BL27" s="53">
        <f t="shared" si="11"/>
        <v>51</v>
      </c>
      <c r="BM27" s="54">
        <f t="shared" si="12"/>
        <v>30</v>
      </c>
      <c r="BN27" s="55">
        <f t="shared" si="13"/>
        <v>0</v>
      </c>
      <c r="BO27" s="17">
        <f t="shared" si="14"/>
        <v>51</v>
      </c>
    </row>
    <row r="28">
      <c r="A28" s="1" t="s">
        <v>85</v>
      </c>
      <c r="B28" s="32">
        <v>4.0</v>
      </c>
      <c r="C28" s="33"/>
      <c r="D28" s="29"/>
      <c r="E28" s="1"/>
      <c r="F28" s="21"/>
      <c r="G28" s="56"/>
      <c r="H28" s="35"/>
      <c r="I28" s="1" t="s">
        <v>85</v>
      </c>
      <c r="J28" s="32"/>
      <c r="K28" s="33"/>
      <c r="L28" s="57"/>
      <c r="M28" s="43"/>
      <c r="N28" s="21"/>
      <c r="O28" s="56"/>
      <c r="P28" s="35"/>
      <c r="Q28" s="1" t="s">
        <v>85</v>
      </c>
      <c r="R28" s="32">
        <v>4.0</v>
      </c>
      <c r="S28" s="33">
        <v>8.0</v>
      </c>
      <c r="T28" s="29"/>
      <c r="U28" s="43"/>
      <c r="V28" s="21"/>
      <c r="W28" s="56"/>
      <c r="X28" s="35"/>
      <c r="Y28" s="1" t="s">
        <v>85</v>
      </c>
      <c r="Z28" s="58">
        <v>1.0</v>
      </c>
      <c r="AA28" s="37"/>
      <c r="AB28" s="8"/>
      <c r="AC28" s="77"/>
      <c r="AD28" s="4"/>
      <c r="AE28" s="39"/>
      <c r="AF28" s="1"/>
      <c r="AG28" s="33"/>
      <c r="AH28" s="67"/>
      <c r="AI28" s="67"/>
      <c r="AJ28" s="21"/>
      <c r="AK28" s="56"/>
      <c r="AL28" s="41"/>
      <c r="AM28" s="33"/>
      <c r="AN28" s="67"/>
      <c r="AO28" s="67"/>
      <c r="AP28" s="21"/>
      <c r="AQ28" s="56"/>
      <c r="AR28" s="41"/>
      <c r="AS28" s="43">
        <f>'13 Oct'!AW28</f>
        <v>0</v>
      </c>
      <c r="AT28" s="54"/>
      <c r="AU28" s="44">
        <f t="shared" si="1"/>
        <v>0</v>
      </c>
      <c r="AV28" s="45">
        <f t="shared" si="2"/>
        <v>0</v>
      </c>
      <c r="AW28" s="19">
        <f t="shared" si="3"/>
        <v>0</v>
      </c>
      <c r="AX28" s="43">
        <f>'13 Oct'!BB28</f>
        <v>0</v>
      </c>
      <c r="AY28" s="54"/>
      <c r="AZ28" s="44">
        <f t="shared" si="4"/>
        <v>0</v>
      </c>
      <c r="BA28" s="46">
        <f t="shared" si="5"/>
        <v>0</v>
      </c>
      <c r="BB28" s="19">
        <f t="shared" si="6"/>
        <v>0</v>
      </c>
      <c r="BC28" s="43">
        <f>'13 Oct'!BL28</f>
        <v>0</v>
      </c>
      <c r="BD28" s="47">
        <f t="shared" si="7"/>
        <v>0</v>
      </c>
      <c r="BE28" s="1">
        <f t="shared" si="8"/>
        <v>0</v>
      </c>
      <c r="BF28" s="1" t="s">
        <v>85</v>
      </c>
      <c r="BG28" s="17"/>
      <c r="BH28">
        <f>'13 Oct'!BG28+AT28+AY28-BN28</f>
        <v>-8</v>
      </c>
      <c r="BI28" s="68"/>
      <c r="BJ28" s="52">
        <f t="shared" si="9"/>
        <v>0</v>
      </c>
      <c r="BK28" s="51">
        <f t="shared" si="10"/>
        <v>0</v>
      </c>
      <c r="BL28" s="53">
        <f t="shared" si="11"/>
        <v>0</v>
      </c>
      <c r="BM28" s="54">
        <f t="shared" si="12"/>
        <v>8</v>
      </c>
      <c r="BN28" s="55">
        <f t="shared" si="13"/>
        <v>8</v>
      </c>
      <c r="BO28" s="17">
        <f t="shared" si="14"/>
        <v>0</v>
      </c>
      <c r="BP28" s="1"/>
    </row>
    <row r="29">
      <c r="A29" s="1" t="s">
        <v>86</v>
      </c>
      <c r="B29" s="32"/>
      <c r="C29" s="33"/>
      <c r="D29" s="29"/>
      <c r="E29" s="1"/>
      <c r="F29" s="21"/>
      <c r="G29" s="56"/>
      <c r="H29" s="35"/>
      <c r="I29" s="1" t="s">
        <v>87</v>
      </c>
      <c r="J29" s="32"/>
      <c r="K29" s="33">
        <v>2.0</v>
      </c>
      <c r="L29" s="57"/>
      <c r="M29" s="49"/>
      <c r="N29" s="21"/>
      <c r="O29" s="56"/>
      <c r="P29" s="35"/>
      <c r="Q29" s="1" t="s">
        <v>87</v>
      </c>
      <c r="R29" s="32"/>
      <c r="S29" s="33">
        <v>4.0</v>
      </c>
      <c r="T29" s="57"/>
      <c r="U29" s="43"/>
      <c r="V29" s="21"/>
      <c r="W29" s="56"/>
      <c r="X29" s="35"/>
      <c r="Y29" s="1" t="s">
        <v>87</v>
      </c>
      <c r="Z29" s="59"/>
      <c r="AA29" s="37"/>
      <c r="AB29" s="8"/>
      <c r="AC29" s="8"/>
      <c r="AD29" s="4"/>
      <c r="AE29" s="39"/>
      <c r="AF29" s="1"/>
      <c r="AG29" s="33"/>
      <c r="AH29" s="67"/>
      <c r="AI29" s="67"/>
      <c r="AJ29" s="21"/>
      <c r="AK29" s="56"/>
      <c r="AL29" s="41"/>
      <c r="AM29" s="33"/>
      <c r="AN29" s="67"/>
      <c r="AO29" s="67"/>
      <c r="AP29" s="21"/>
      <c r="AQ29" s="56"/>
      <c r="AR29" s="41"/>
      <c r="AS29" s="43">
        <f>'13 Oct'!AW29</f>
        <v>0</v>
      </c>
      <c r="AT29" s="54"/>
      <c r="AU29" s="44">
        <f t="shared" si="1"/>
        <v>0</v>
      </c>
      <c r="AV29" s="45">
        <f t="shared" si="2"/>
        <v>0</v>
      </c>
      <c r="AW29" s="19">
        <f t="shared" si="3"/>
        <v>0</v>
      </c>
      <c r="AX29" s="43">
        <f>'13 Oct'!BB29</f>
        <v>0</v>
      </c>
      <c r="AY29" s="54"/>
      <c r="AZ29" s="44">
        <f t="shared" si="4"/>
        <v>0</v>
      </c>
      <c r="BA29" s="46">
        <f t="shared" si="5"/>
        <v>0</v>
      </c>
      <c r="BB29" s="19">
        <f t="shared" si="6"/>
        <v>0</v>
      </c>
      <c r="BC29" s="43">
        <f>'13 Oct'!BL29</f>
        <v>0</v>
      </c>
      <c r="BD29" s="47">
        <f t="shared" si="7"/>
        <v>0</v>
      </c>
      <c r="BE29" s="1">
        <f t="shared" si="8"/>
        <v>0</v>
      </c>
      <c r="BF29" s="1" t="s">
        <v>87</v>
      </c>
      <c r="BG29" s="54"/>
      <c r="BH29">
        <f>'13 Oct'!BG29+AT29+AY29-BN29</f>
        <v>-6</v>
      </c>
      <c r="BI29" s="48"/>
      <c r="BJ29" s="52">
        <f t="shared" si="9"/>
        <v>0</v>
      </c>
      <c r="BK29" s="51">
        <f t="shared" si="10"/>
        <v>0</v>
      </c>
      <c r="BL29" s="53">
        <f t="shared" si="11"/>
        <v>0</v>
      </c>
      <c r="BM29" s="54">
        <f t="shared" si="12"/>
        <v>6</v>
      </c>
      <c r="BN29" s="55">
        <f t="shared" si="13"/>
        <v>6</v>
      </c>
      <c r="BO29" s="17">
        <f t="shared" si="14"/>
        <v>0</v>
      </c>
    </row>
    <row r="30">
      <c r="A30" s="1" t="s">
        <v>88</v>
      </c>
      <c r="B30" s="32">
        <v>11.0</v>
      </c>
      <c r="C30" s="33"/>
      <c r="D30" s="29"/>
      <c r="E30" s="1"/>
      <c r="F30" s="21"/>
      <c r="G30" s="56"/>
      <c r="H30" s="35"/>
      <c r="I30" s="1" t="s">
        <v>89</v>
      </c>
      <c r="J30" s="32">
        <v>12.0</v>
      </c>
      <c r="K30" s="33"/>
      <c r="L30" s="29"/>
      <c r="M30" s="43"/>
      <c r="N30" s="21"/>
      <c r="O30" s="56"/>
      <c r="P30" s="35"/>
      <c r="Q30" s="1" t="s">
        <v>89</v>
      </c>
      <c r="R30" s="32">
        <v>9.0</v>
      </c>
      <c r="S30" s="33"/>
      <c r="T30" s="57"/>
      <c r="U30" s="43"/>
      <c r="V30" s="21"/>
      <c r="W30" s="56"/>
      <c r="X30" s="35"/>
      <c r="Y30" s="1" t="s">
        <v>89</v>
      </c>
      <c r="Z30" s="58"/>
      <c r="AA30" s="37"/>
      <c r="AB30" s="8"/>
      <c r="AC30" s="8"/>
      <c r="AD30" s="4"/>
      <c r="AE30" s="39"/>
      <c r="AF30" s="1"/>
      <c r="AG30" s="33"/>
      <c r="AH30" s="60"/>
      <c r="AI30" s="60"/>
      <c r="AJ30" s="21"/>
      <c r="AK30" s="56"/>
      <c r="AL30" s="41"/>
      <c r="AM30" s="33"/>
      <c r="AN30" s="60"/>
      <c r="AO30" s="60"/>
      <c r="AP30" s="21"/>
      <c r="AQ30" s="56"/>
      <c r="AR30" s="41"/>
      <c r="AS30" s="43">
        <f>'13 Oct'!AW30</f>
        <v>0</v>
      </c>
      <c r="AT30" s="17"/>
      <c r="AU30" s="44">
        <f t="shared" si="1"/>
        <v>0</v>
      </c>
      <c r="AV30" s="45">
        <f t="shared" si="2"/>
        <v>0</v>
      </c>
      <c r="AW30" s="19">
        <f t="shared" si="3"/>
        <v>0</v>
      </c>
      <c r="AX30" s="43">
        <f>'13 Oct'!BB30</f>
        <v>0</v>
      </c>
      <c r="AY30" s="17"/>
      <c r="AZ30" s="44">
        <f t="shared" si="4"/>
        <v>0</v>
      </c>
      <c r="BA30" s="46">
        <f t="shared" si="5"/>
        <v>0</v>
      </c>
      <c r="BB30" s="19">
        <f t="shared" si="6"/>
        <v>0</v>
      </c>
      <c r="BC30" s="43">
        <f>'13 Oct'!BL30</f>
        <v>18</v>
      </c>
      <c r="BD30" s="47">
        <f t="shared" si="7"/>
        <v>0</v>
      </c>
      <c r="BE30" s="1">
        <f t="shared" si="8"/>
        <v>18</v>
      </c>
      <c r="BF30" s="1" t="s">
        <v>89</v>
      </c>
      <c r="BG30" s="17">
        <v>20.0</v>
      </c>
      <c r="BH30">
        <f>'13 Oct'!BG30+AT30+AY30-BN30</f>
        <v>0</v>
      </c>
      <c r="BI30" s="48"/>
      <c r="BJ30" s="52">
        <f t="shared" si="9"/>
        <v>0</v>
      </c>
      <c r="BK30" s="51">
        <f t="shared" si="10"/>
        <v>20</v>
      </c>
      <c r="BL30" s="53">
        <f t="shared" si="11"/>
        <v>38</v>
      </c>
      <c r="BM30" s="54">
        <f t="shared" si="12"/>
        <v>0</v>
      </c>
      <c r="BN30" s="55">
        <f t="shared" si="13"/>
        <v>0</v>
      </c>
      <c r="BO30" s="17">
        <f t="shared" si="14"/>
        <v>38</v>
      </c>
      <c r="BP30" s="1" t="s">
        <v>108</v>
      </c>
      <c r="BQ30" s="1"/>
    </row>
    <row r="31">
      <c r="A31" s="1" t="s">
        <v>90</v>
      </c>
      <c r="B31" s="32">
        <v>21.0</v>
      </c>
      <c r="C31" s="33"/>
      <c r="D31" s="29"/>
      <c r="E31" s="1"/>
      <c r="F31" s="21"/>
      <c r="G31" s="56"/>
      <c r="H31" s="35"/>
      <c r="I31" s="1" t="s">
        <v>90</v>
      </c>
      <c r="J31" s="32">
        <v>8.0</v>
      </c>
      <c r="K31" s="33"/>
      <c r="L31" s="29"/>
      <c r="M31" s="43"/>
      <c r="N31" s="21"/>
      <c r="O31" s="56"/>
      <c r="P31" s="35"/>
      <c r="Q31" s="1" t="s">
        <v>90</v>
      </c>
      <c r="R31" s="32">
        <v>14.0</v>
      </c>
      <c r="S31" s="33"/>
      <c r="T31" s="29"/>
      <c r="U31" s="43"/>
      <c r="V31" s="21"/>
      <c r="W31" s="56"/>
      <c r="X31" s="35"/>
      <c r="Y31" s="1" t="s">
        <v>90</v>
      </c>
      <c r="Z31" s="62">
        <v>10.0</v>
      </c>
      <c r="AA31" s="63"/>
      <c r="AB31" s="4"/>
      <c r="AC31" s="4"/>
      <c r="AD31" s="4"/>
      <c r="AE31" s="39"/>
      <c r="AF31" s="1"/>
      <c r="AG31" s="33"/>
      <c r="AH31" s="60"/>
      <c r="AI31" s="60"/>
      <c r="AJ31" s="21"/>
      <c r="AK31" s="56"/>
      <c r="AL31" s="41"/>
      <c r="AM31" s="33"/>
      <c r="AN31" s="60"/>
      <c r="AO31" s="60"/>
      <c r="AP31" s="21"/>
      <c r="AQ31" s="56"/>
      <c r="AR31" s="41"/>
      <c r="AS31" s="43">
        <f>'13 Oct'!AW31</f>
        <v>0</v>
      </c>
      <c r="AT31" s="17"/>
      <c r="AU31" s="44">
        <f t="shared" si="1"/>
        <v>0</v>
      </c>
      <c r="AV31" s="45">
        <f t="shared" si="2"/>
        <v>0</v>
      </c>
      <c r="AW31" s="19">
        <f t="shared" si="3"/>
        <v>0</v>
      </c>
      <c r="AX31" s="43">
        <f>'13 Oct'!BB31</f>
        <v>0</v>
      </c>
      <c r="AY31" s="17"/>
      <c r="AZ31" s="44">
        <f t="shared" si="4"/>
        <v>0</v>
      </c>
      <c r="BA31" s="46">
        <f t="shared" si="5"/>
        <v>0</v>
      </c>
      <c r="BB31" s="19">
        <f t="shared" si="6"/>
        <v>0</v>
      </c>
      <c r="BC31" s="43">
        <f>'13 Oct'!BL31</f>
        <v>56</v>
      </c>
      <c r="BD31" s="47">
        <f t="shared" si="7"/>
        <v>0</v>
      </c>
      <c r="BE31" s="1">
        <f t="shared" si="8"/>
        <v>56</v>
      </c>
      <c r="BF31" s="1" t="s">
        <v>90</v>
      </c>
      <c r="BG31" s="17"/>
      <c r="BH31">
        <f>'13 Oct'!BG31+AT31+AY31-BN31</f>
        <v>0</v>
      </c>
      <c r="BI31" s="48"/>
      <c r="BJ31" s="52">
        <f t="shared" si="9"/>
        <v>0</v>
      </c>
      <c r="BK31" s="51">
        <f t="shared" si="10"/>
        <v>0</v>
      </c>
      <c r="BL31" s="53">
        <f t="shared" si="11"/>
        <v>56</v>
      </c>
      <c r="BM31" s="54">
        <f t="shared" si="12"/>
        <v>0</v>
      </c>
      <c r="BN31" s="55">
        <f t="shared" si="13"/>
        <v>0</v>
      </c>
      <c r="BO31" s="17">
        <f t="shared" si="14"/>
        <v>56</v>
      </c>
    </row>
    <row r="32">
      <c r="A32" s="1" t="s">
        <v>91</v>
      </c>
      <c r="B32" s="32">
        <v>22.0</v>
      </c>
      <c r="C32" s="33"/>
      <c r="D32" s="29"/>
      <c r="E32" s="1"/>
      <c r="F32" s="21"/>
      <c r="G32" s="56"/>
      <c r="H32" s="35"/>
      <c r="I32" s="1" t="s">
        <v>91</v>
      </c>
      <c r="J32" s="32">
        <v>8.0</v>
      </c>
      <c r="K32" s="33"/>
      <c r="L32" s="57"/>
      <c r="M32" s="49"/>
      <c r="N32" s="21"/>
      <c r="O32" s="56"/>
      <c r="P32" s="35"/>
      <c r="Q32" s="1" t="s">
        <v>91</v>
      </c>
      <c r="R32" s="32"/>
      <c r="S32" s="33"/>
      <c r="T32" s="29"/>
      <c r="U32" s="43"/>
      <c r="V32" s="21"/>
      <c r="W32" s="56"/>
      <c r="X32" s="35"/>
      <c r="Y32" s="1" t="s">
        <v>91</v>
      </c>
      <c r="Z32" s="62">
        <v>24.0</v>
      </c>
      <c r="AA32" s="78"/>
      <c r="AB32" s="8"/>
      <c r="AC32" s="8"/>
      <c r="AD32" s="40"/>
      <c r="AE32" s="39"/>
      <c r="AF32" s="1"/>
      <c r="AG32" s="33"/>
      <c r="AH32" s="60"/>
      <c r="AI32" s="60"/>
      <c r="AJ32" s="21"/>
      <c r="AK32" s="56"/>
      <c r="AL32" s="41"/>
      <c r="AM32" s="33"/>
      <c r="AN32" s="60"/>
      <c r="AO32" s="60"/>
      <c r="AP32" s="21"/>
      <c r="AQ32" s="56"/>
      <c r="AR32" s="41"/>
      <c r="AS32" s="43">
        <f>'13 Oct'!AW32</f>
        <v>0</v>
      </c>
      <c r="AT32" s="17"/>
      <c r="AU32" s="44">
        <f t="shared" si="1"/>
        <v>0</v>
      </c>
      <c r="AV32" s="45">
        <f t="shared" si="2"/>
        <v>0</v>
      </c>
      <c r="AW32" s="19">
        <f t="shared" si="3"/>
        <v>0</v>
      </c>
      <c r="AX32" s="43">
        <f>'13 Oct'!BB32</f>
        <v>0</v>
      </c>
      <c r="AY32" s="17"/>
      <c r="AZ32" s="44">
        <f t="shared" si="4"/>
        <v>0</v>
      </c>
      <c r="BA32" s="46">
        <f t="shared" si="5"/>
        <v>0</v>
      </c>
      <c r="BB32" s="19">
        <f t="shared" si="6"/>
        <v>0</v>
      </c>
      <c r="BC32" s="43">
        <f>'13 Oct'!BL32</f>
        <v>0</v>
      </c>
      <c r="BD32" s="47">
        <f t="shared" si="7"/>
        <v>0</v>
      </c>
      <c r="BE32" s="1">
        <f t="shared" si="8"/>
        <v>0</v>
      </c>
      <c r="BF32" s="1" t="s">
        <v>91</v>
      </c>
      <c r="BG32" s="17"/>
      <c r="BH32">
        <f>'13 Oct'!BG32+AT32+AY32-BN32</f>
        <v>0</v>
      </c>
      <c r="BI32" s="48"/>
      <c r="BJ32" s="52">
        <f t="shared" si="9"/>
        <v>0</v>
      </c>
      <c r="BK32" s="51">
        <f t="shared" si="10"/>
        <v>0</v>
      </c>
      <c r="BL32" s="53">
        <f t="shared" si="11"/>
        <v>0</v>
      </c>
      <c r="BM32" s="54">
        <f t="shared" si="12"/>
        <v>0</v>
      </c>
      <c r="BN32" s="55">
        <f t="shared" si="13"/>
        <v>0</v>
      </c>
      <c r="BO32" s="17">
        <f t="shared" si="14"/>
        <v>0</v>
      </c>
      <c r="BP32" s="1"/>
    </row>
    <row r="33">
      <c r="A33" s="1" t="s">
        <v>92</v>
      </c>
      <c r="B33" s="32">
        <v>8.0</v>
      </c>
      <c r="C33" s="33">
        <v>8.0</v>
      </c>
      <c r="D33" s="29"/>
      <c r="E33" s="1"/>
      <c r="F33" s="21"/>
      <c r="G33" s="56">
        <v>8.0</v>
      </c>
      <c r="H33" s="35"/>
      <c r="I33" s="1" t="s">
        <v>92</v>
      </c>
      <c r="J33" s="32">
        <v>8.0</v>
      </c>
      <c r="K33" s="33"/>
      <c r="L33" s="57"/>
      <c r="M33" s="43"/>
      <c r="N33" s="21"/>
      <c r="O33" s="56"/>
      <c r="P33" s="35"/>
      <c r="Q33" s="1" t="s">
        <v>92</v>
      </c>
      <c r="R33" s="32">
        <v>8.0</v>
      </c>
      <c r="S33" s="33"/>
      <c r="T33" s="57"/>
      <c r="U33" s="43"/>
      <c r="V33" s="21"/>
      <c r="W33" s="56"/>
      <c r="X33" s="35"/>
      <c r="Y33" s="1" t="s">
        <v>92</v>
      </c>
      <c r="Z33" s="58">
        <v>8.0</v>
      </c>
      <c r="AA33" s="38"/>
      <c r="AB33" s="8"/>
      <c r="AC33" s="8"/>
      <c r="AD33" s="40"/>
      <c r="AE33" s="42"/>
      <c r="AF33" s="1"/>
      <c r="AG33" s="33"/>
      <c r="AH33" s="60"/>
      <c r="AI33" s="60"/>
      <c r="AJ33" s="21"/>
      <c r="AK33" s="56"/>
      <c r="AL33" s="41"/>
      <c r="AM33" s="33"/>
      <c r="AN33" s="60"/>
      <c r="AO33" s="60"/>
      <c r="AP33" s="21"/>
      <c r="AQ33" s="56"/>
      <c r="AR33" s="41"/>
      <c r="AS33" s="43">
        <f>'13 Oct'!AW33</f>
        <v>0</v>
      </c>
      <c r="AT33" s="17"/>
      <c r="AU33" s="44">
        <f t="shared" si="1"/>
        <v>0</v>
      </c>
      <c r="AV33" s="45">
        <f t="shared" si="2"/>
        <v>0</v>
      </c>
      <c r="AW33" s="19">
        <f t="shared" si="3"/>
        <v>0</v>
      </c>
      <c r="AX33" s="43">
        <f>'13 Oct'!BB33</f>
        <v>0</v>
      </c>
      <c r="AY33" s="17"/>
      <c r="AZ33" s="44">
        <f t="shared" si="4"/>
        <v>0</v>
      </c>
      <c r="BA33" s="46">
        <f t="shared" si="5"/>
        <v>0</v>
      </c>
      <c r="BB33" s="19">
        <f t="shared" si="6"/>
        <v>0</v>
      </c>
      <c r="BC33" s="43">
        <f>'13 Oct'!BL33</f>
        <v>0</v>
      </c>
      <c r="BD33" s="47">
        <f t="shared" si="7"/>
        <v>0</v>
      </c>
      <c r="BE33" s="1">
        <f t="shared" si="8"/>
        <v>0</v>
      </c>
      <c r="BF33" s="1" t="s">
        <v>92</v>
      </c>
      <c r="BG33" s="17">
        <v>16.0</v>
      </c>
      <c r="BH33">
        <f>'13 Oct'!BG33+AT33+AY33-BN33</f>
        <v>-8</v>
      </c>
      <c r="BI33" s="68" t="s">
        <v>113</v>
      </c>
      <c r="BJ33" s="52">
        <f t="shared" si="9"/>
        <v>8</v>
      </c>
      <c r="BK33" s="51">
        <f t="shared" si="10"/>
        <v>8</v>
      </c>
      <c r="BL33" s="53">
        <f t="shared" si="11"/>
        <v>8</v>
      </c>
      <c r="BM33" s="54">
        <f t="shared" si="12"/>
        <v>8</v>
      </c>
      <c r="BN33" s="55">
        <f t="shared" si="13"/>
        <v>8</v>
      </c>
      <c r="BO33" s="17">
        <f t="shared" si="14"/>
        <v>8</v>
      </c>
      <c r="BP33" s="1" t="s">
        <v>115</v>
      </c>
      <c r="BQ33" s="1"/>
    </row>
    <row r="34">
      <c r="A34" s="1" t="s">
        <v>93</v>
      </c>
      <c r="B34" s="32">
        <v>8.0</v>
      </c>
      <c r="C34" s="33">
        <v>8.0</v>
      </c>
      <c r="D34" s="29"/>
      <c r="E34" s="1"/>
      <c r="F34" s="21"/>
      <c r="G34" s="56">
        <v>8.0</v>
      </c>
      <c r="H34" s="35"/>
      <c r="I34" s="1" t="s">
        <v>93</v>
      </c>
      <c r="J34" s="32">
        <v>6.0</v>
      </c>
      <c r="K34" s="33">
        <v>8.0</v>
      </c>
      <c r="L34" s="57"/>
      <c r="M34" s="43"/>
      <c r="N34" s="21"/>
      <c r="O34" s="56">
        <v>8.0</v>
      </c>
      <c r="P34" s="35" t="s">
        <v>94</v>
      </c>
      <c r="Q34" s="1" t="s">
        <v>93</v>
      </c>
      <c r="R34" s="32">
        <v>13.0</v>
      </c>
      <c r="S34" s="33"/>
      <c r="T34" s="57"/>
      <c r="U34" s="49"/>
      <c r="V34" s="21"/>
      <c r="W34" s="56"/>
      <c r="X34" s="35"/>
      <c r="Y34" s="1" t="s">
        <v>93</v>
      </c>
      <c r="Z34" s="62">
        <v>2.0</v>
      </c>
      <c r="AA34" s="37"/>
      <c r="AB34" s="8"/>
      <c r="AC34" s="8"/>
      <c r="AD34" s="4"/>
      <c r="AE34" s="39"/>
      <c r="AF34" s="1"/>
      <c r="AG34" s="33"/>
      <c r="AH34" s="60"/>
      <c r="AI34" s="60"/>
      <c r="AJ34" s="21"/>
      <c r="AK34" s="56"/>
      <c r="AL34" s="41"/>
      <c r="AM34" s="33"/>
      <c r="AN34" s="60"/>
      <c r="AO34" s="60"/>
      <c r="AP34" s="21"/>
      <c r="AQ34" s="56"/>
      <c r="AR34" s="41"/>
      <c r="AS34" s="43">
        <f>'13 Oct'!AW34</f>
        <v>0</v>
      </c>
      <c r="AT34" s="17"/>
      <c r="AU34" s="44">
        <f t="shared" si="1"/>
        <v>0</v>
      </c>
      <c r="AV34" s="45">
        <f t="shared" si="2"/>
        <v>0</v>
      </c>
      <c r="AW34" s="19">
        <f t="shared" si="3"/>
        <v>0</v>
      </c>
      <c r="AX34" s="43">
        <f>'13 Oct'!BB34</f>
        <v>0</v>
      </c>
      <c r="AY34" s="17"/>
      <c r="AZ34" s="44">
        <f t="shared" si="4"/>
        <v>0</v>
      </c>
      <c r="BA34" s="46">
        <f t="shared" si="5"/>
        <v>0</v>
      </c>
      <c r="BB34" s="19">
        <f t="shared" si="6"/>
        <v>0</v>
      </c>
      <c r="BC34" s="43">
        <f>'13 Oct'!BL34</f>
        <v>0</v>
      </c>
      <c r="BD34" s="47">
        <f t="shared" si="7"/>
        <v>0</v>
      </c>
      <c r="BE34" s="1">
        <f t="shared" si="8"/>
        <v>0</v>
      </c>
      <c r="BF34" s="1" t="s">
        <v>93</v>
      </c>
      <c r="BG34" s="17">
        <v>24.0</v>
      </c>
      <c r="BH34">
        <f>'13 Oct'!BG34+AT34+AY34-BN34</f>
        <v>16</v>
      </c>
      <c r="BI34" s="68" t="s">
        <v>64</v>
      </c>
      <c r="BJ34" s="52">
        <f t="shared" si="9"/>
        <v>16</v>
      </c>
      <c r="BK34" s="51">
        <f t="shared" si="10"/>
        <v>8</v>
      </c>
      <c r="BL34" s="53">
        <f t="shared" si="11"/>
        <v>8</v>
      </c>
      <c r="BM34" s="54">
        <f t="shared" si="12"/>
        <v>16</v>
      </c>
      <c r="BN34" s="55">
        <f t="shared" si="13"/>
        <v>16</v>
      </c>
      <c r="BO34" s="17">
        <f t="shared" si="14"/>
        <v>8</v>
      </c>
      <c r="BP34" s="1" t="s">
        <v>121</v>
      </c>
      <c r="BQ34" s="1"/>
    </row>
    <row r="35">
      <c r="A35" s="1" t="s">
        <v>97</v>
      </c>
      <c r="B35" s="32">
        <v>5.0</v>
      </c>
      <c r="C35" s="33"/>
      <c r="D35" s="29"/>
      <c r="E35" s="1"/>
      <c r="F35" s="21"/>
      <c r="G35" s="56"/>
      <c r="H35" s="35"/>
      <c r="I35" s="1" t="s">
        <v>97</v>
      </c>
      <c r="J35" s="32">
        <v>12.0</v>
      </c>
      <c r="K35" s="33"/>
      <c r="L35" s="57"/>
      <c r="M35" s="49"/>
      <c r="N35" s="21"/>
      <c r="O35" s="56"/>
      <c r="P35" s="35"/>
      <c r="Q35" s="1" t="s">
        <v>97</v>
      </c>
      <c r="R35" s="32">
        <v>2.0</v>
      </c>
      <c r="S35" s="33">
        <v>8.0</v>
      </c>
      <c r="T35" s="57"/>
      <c r="U35" s="43">
        <v>8.0</v>
      </c>
      <c r="V35" s="21"/>
      <c r="W35" s="56"/>
      <c r="X35" s="35" t="s">
        <v>122</v>
      </c>
      <c r="Y35" s="1" t="s">
        <v>97</v>
      </c>
      <c r="Z35" s="58">
        <v>6.0</v>
      </c>
      <c r="AA35" s="37"/>
      <c r="AB35" s="8"/>
      <c r="AC35" s="8"/>
      <c r="AD35" s="4"/>
      <c r="AE35" s="39"/>
      <c r="AF35" s="1"/>
      <c r="AG35" s="33"/>
      <c r="AH35" s="60"/>
      <c r="AI35" s="60"/>
      <c r="AJ35" s="21"/>
      <c r="AK35" s="56"/>
      <c r="AL35" s="41"/>
      <c r="AM35" s="33"/>
      <c r="AN35" s="60"/>
      <c r="AO35" s="60"/>
      <c r="AP35" s="21"/>
      <c r="AQ35" s="56"/>
      <c r="AR35" s="41"/>
      <c r="AS35" s="43">
        <f>'13 Oct'!AW35</f>
        <v>0</v>
      </c>
      <c r="AT35" s="17"/>
      <c r="AU35" s="44">
        <f t="shared" si="1"/>
        <v>0</v>
      </c>
      <c r="AV35" s="45">
        <f t="shared" si="2"/>
        <v>0</v>
      </c>
      <c r="AW35" s="19">
        <f t="shared" si="3"/>
        <v>0</v>
      </c>
      <c r="AX35" s="43">
        <f>'13 Oct'!BB35</f>
        <v>0</v>
      </c>
      <c r="AY35" s="17"/>
      <c r="AZ35" s="44">
        <f t="shared" si="4"/>
        <v>0</v>
      </c>
      <c r="BA35" s="46">
        <f t="shared" si="5"/>
        <v>0</v>
      </c>
      <c r="BB35" s="19">
        <f t="shared" si="6"/>
        <v>0</v>
      </c>
      <c r="BC35" s="43">
        <f>'13 Oct'!BL35</f>
        <v>8</v>
      </c>
      <c r="BD35" s="47">
        <f t="shared" si="7"/>
        <v>8</v>
      </c>
      <c r="BE35" s="1">
        <f t="shared" si="8"/>
        <v>0</v>
      </c>
      <c r="BF35" s="1" t="s">
        <v>97</v>
      </c>
      <c r="BG35" s="17"/>
      <c r="BH35">
        <f>'13 Oct'!BG35+AT35+AY35-BN35</f>
        <v>0</v>
      </c>
      <c r="BI35" s="68"/>
      <c r="BJ35" s="52">
        <f t="shared" si="9"/>
        <v>0</v>
      </c>
      <c r="BK35" s="51">
        <f t="shared" si="10"/>
        <v>0</v>
      </c>
      <c r="BL35" s="53">
        <f t="shared" si="11"/>
        <v>0</v>
      </c>
      <c r="BM35" s="54">
        <f t="shared" si="12"/>
        <v>8</v>
      </c>
      <c r="BN35" s="55">
        <f t="shared" si="13"/>
        <v>0</v>
      </c>
      <c r="BO35" s="17">
        <f t="shared" si="14"/>
        <v>0</v>
      </c>
      <c r="BP35" s="1"/>
      <c r="BQ35" s="1"/>
      <c r="BS35" s="1"/>
    </row>
    <row r="36">
      <c r="A36" s="1" t="s">
        <v>99</v>
      </c>
      <c r="B36" s="61"/>
      <c r="C36" s="65"/>
      <c r="D36" s="29"/>
      <c r="E36" s="1"/>
      <c r="F36" s="21"/>
      <c r="G36" s="56"/>
      <c r="H36" s="35"/>
      <c r="I36" s="1" t="s">
        <v>99</v>
      </c>
      <c r="J36" s="32">
        <v>5.0</v>
      </c>
      <c r="K36" s="33">
        <v>15.0</v>
      </c>
      <c r="L36" s="57"/>
      <c r="M36" s="49"/>
      <c r="N36" s="21"/>
      <c r="O36" s="56"/>
      <c r="P36" s="35"/>
      <c r="Q36" s="1" t="s">
        <v>99</v>
      </c>
      <c r="R36" s="32">
        <v>12.0</v>
      </c>
      <c r="S36" s="33"/>
      <c r="T36" s="57"/>
      <c r="U36" s="49"/>
      <c r="V36" s="21"/>
      <c r="W36" s="56"/>
      <c r="X36" s="35"/>
      <c r="Y36" s="1" t="s">
        <v>99</v>
      </c>
      <c r="Z36" s="58"/>
      <c r="AA36" s="38">
        <v>50.0</v>
      </c>
      <c r="AB36" s="8"/>
      <c r="AC36" s="8"/>
      <c r="AD36" s="4"/>
      <c r="AE36" s="42">
        <v>43.0</v>
      </c>
      <c r="AF36" s="1">
        <v>43.0</v>
      </c>
      <c r="AG36" s="33"/>
      <c r="AH36" s="60"/>
      <c r="AI36" s="60"/>
      <c r="AJ36" s="21"/>
      <c r="AK36" s="56"/>
      <c r="AL36" s="41"/>
      <c r="AM36" s="33"/>
      <c r="AN36" s="60"/>
      <c r="AO36" s="60"/>
      <c r="AP36" s="21"/>
      <c r="AQ36" s="56"/>
      <c r="AR36" s="41"/>
      <c r="AS36" s="43">
        <f>'13 Oct'!AW36</f>
        <v>0</v>
      </c>
      <c r="AT36" s="17"/>
      <c r="AU36" s="44">
        <f t="shared" si="1"/>
        <v>0</v>
      </c>
      <c r="AV36" s="45">
        <f t="shared" si="2"/>
        <v>0</v>
      </c>
      <c r="AW36" s="19">
        <f t="shared" si="3"/>
        <v>0</v>
      </c>
      <c r="AX36" s="43">
        <f>'13 Oct'!BB36</f>
        <v>0</v>
      </c>
      <c r="AY36" s="17"/>
      <c r="AZ36" s="44">
        <f t="shared" si="4"/>
        <v>0</v>
      </c>
      <c r="BA36" s="46">
        <f t="shared" si="5"/>
        <v>0</v>
      </c>
      <c r="BB36" s="19">
        <f t="shared" si="6"/>
        <v>0</v>
      </c>
      <c r="BC36" s="43">
        <f>'13 Oct'!BL36</f>
        <v>0</v>
      </c>
      <c r="BD36" s="47">
        <f t="shared" si="7"/>
        <v>0</v>
      </c>
      <c r="BE36" s="1">
        <f t="shared" si="8"/>
        <v>0</v>
      </c>
      <c r="BF36" s="1" t="s">
        <v>99</v>
      </c>
      <c r="BG36" s="17">
        <v>43.0</v>
      </c>
      <c r="BH36">
        <f>'13 Oct'!BG36+AT36+AY36-BN36</f>
        <v>-65</v>
      </c>
      <c r="BI36" s="48"/>
      <c r="BJ36" s="52">
        <f t="shared" si="9"/>
        <v>43</v>
      </c>
      <c r="BK36" s="51">
        <f t="shared" si="10"/>
        <v>0</v>
      </c>
      <c r="BL36" s="53">
        <f t="shared" si="11"/>
        <v>0</v>
      </c>
      <c r="BM36" s="54">
        <f t="shared" si="12"/>
        <v>65</v>
      </c>
      <c r="BN36" s="55">
        <f t="shared" si="13"/>
        <v>65</v>
      </c>
      <c r="BO36" s="17">
        <f t="shared" si="14"/>
        <v>0</v>
      </c>
      <c r="BP36" s="1" t="s">
        <v>101</v>
      </c>
      <c r="BQ36" s="1"/>
    </row>
    <row r="37">
      <c r="A37" s="1" t="s">
        <v>100</v>
      </c>
      <c r="B37" s="32">
        <v>6.0</v>
      </c>
      <c r="C37" s="33"/>
      <c r="D37" s="29"/>
      <c r="E37" s="1"/>
      <c r="F37" s="21"/>
      <c r="G37" s="56"/>
      <c r="H37" s="35"/>
      <c r="I37" s="1" t="s">
        <v>100</v>
      </c>
      <c r="J37" s="32">
        <v>1.0</v>
      </c>
      <c r="K37" s="33">
        <v>5.0</v>
      </c>
      <c r="L37" s="57"/>
      <c r="M37" s="43">
        <v>5.0</v>
      </c>
      <c r="N37" s="21"/>
      <c r="O37" s="56"/>
      <c r="P37" s="35">
        <v>5.0</v>
      </c>
      <c r="Q37" s="1" t="s">
        <v>100</v>
      </c>
      <c r="R37" s="32">
        <v>5.0</v>
      </c>
      <c r="S37" s="33"/>
      <c r="T37" s="57"/>
      <c r="U37" s="43"/>
      <c r="V37" s="21"/>
      <c r="W37" s="56"/>
      <c r="X37" s="35"/>
      <c r="Y37" s="1" t="s">
        <v>100</v>
      </c>
      <c r="Z37" s="58">
        <v>17.0</v>
      </c>
      <c r="AA37" s="37"/>
      <c r="AB37" s="8"/>
      <c r="AC37" s="4"/>
      <c r="AD37" s="40"/>
      <c r="AE37" s="39"/>
      <c r="AF37" s="1"/>
      <c r="AG37" s="33"/>
      <c r="AH37" s="67"/>
      <c r="AI37" s="67"/>
      <c r="AJ37" s="21"/>
      <c r="AK37" s="56"/>
      <c r="AL37" s="41"/>
      <c r="AM37" s="33"/>
      <c r="AN37" s="67"/>
      <c r="AO37" s="67"/>
      <c r="AP37" s="21"/>
      <c r="AQ37" s="56"/>
      <c r="AR37" s="41"/>
      <c r="AS37" s="43">
        <f>'13 Oct'!AW37</f>
        <v>0</v>
      </c>
      <c r="AT37" s="54"/>
      <c r="AU37" s="44">
        <f t="shared" si="1"/>
        <v>0</v>
      </c>
      <c r="AV37" s="45">
        <f t="shared" si="2"/>
        <v>0</v>
      </c>
      <c r="AW37" s="19">
        <f t="shared" si="3"/>
        <v>0</v>
      </c>
      <c r="AX37" s="43">
        <f>'13 Oct'!BB37</f>
        <v>0</v>
      </c>
      <c r="AY37" s="54"/>
      <c r="AZ37" s="44">
        <f t="shared" si="4"/>
        <v>0</v>
      </c>
      <c r="BA37" s="46">
        <f t="shared" si="5"/>
        <v>0</v>
      </c>
      <c r="BB37" s="19">
        <f t="shared" si="6"/>
        <v>0</v>
      </c>
      <c r="BC37" s="43">
        <f>'13 Oct'!BL37</f>
        <v>5</v>
      </c>
      <c r="BD37" s="47">
        <f t="shared" si="7"/>
        <v>5</v>
      </c>
      <c r="BE37" s="1">
        <f t="shared" si="8"/>
        <v>0</v>
      </c>
      <c r="BF37" s="1" t="s">
        <v>100</v>
      </c>
      <c r="BG37" s="17"/>
      <c r="BH37">
        <f>'13 Oct'!BG37+AT37+AY37-BN37</f>
        <v>16</v>
      </c>
      <c r="BI37" s="48"/>
      <c r="BJ37" s="52">
        <f t="shared" si="9"/>
        <v>0</v>
      </c>
      <c r="BK37" s="51">
        <f t="shared" si="10"/>
        <v>0</v>
      </c>
      <c r="BL37" s="53">
        <f t="shared" si="11"/>
        <v>0</v>
      </c>
      <c r="BM37" s="54">
        <f t="shared" si="12"/>
        <v>5</v>
      </c>
      <c r="BN37" s="55">
        <f t="shared" si="13"/>
        <v>0</v>
      </c>
      <c r="BO37" s="17">
        <f t="shared" si="14"/>
        <v>0</v>
      </c>
    </row>
    <row r="38">
      <c r="A38" s="1" t="s">
        <v>102</v>
      </c>
      <c r="B38" s="32"/>
      <c r="C38" s="33"/>
      <c r="D38" s="29"/>
      <c r="E38" s="1"/>
      <c r="F38" s="21"/>
      <c r="G38" s="56"/>
      <c r="H38" s="35"/>
      <c r="I38" s="1" t="s">
        <v>102</v>
      </c>
      <c r="J38" s="32"/>
      <c r="K38" s="33"/>
      <c r="L38" s="57"/>
      <c r="M38" s="49"/>
      <c r="N38" s="21"/>
      <c r="O38" s="56"/>
      <c r="P38" s="35"/>
      <c r="Q38" s="1" t="s">
        <v>102</v>
      </c>
      <c r="R38" s="32"/>
      <c r="S38" s="33">
        <v>2.0</v>
      </c>
      <c r="T38" s="57"/>
      <c r="U38" s="43"/>
      <c r="V38" s="21"/>
      <c r="W38" s="56"/>
      <c r="X38" s="35"/>
      <c r="Y38" s="1" t="s">
        <v>102</v>
      </c>
      <c r="Z38" s="59"/>
      <c r="AA38" s="66"/>
      <c r="AB38" s="8"/>
      <c r="AC38" s="8"/>
      <c r="AD38" s="4"/>
      <c r="AE38" s="39"/>
      <c r="AF38" s="1"/>
      <c r="AG38" s="33"/>
      <c r="AH38" s="67"/>
      <c r="AI38" s="67"/>
      <c r="AJ38" s="21"/>
      <c r="AK38" s="56"/>
      <c r="AL38" s="41"/>
      <c r="AM38" s="33"/>
      <c r="AN38" s="67"/>
      <c r="AO38" s="67"/>
      <c r="AP38" s="21"/>
      <c r="AQ38" s="56"/>
      <c r="AR38" s="41"/>
      <c r="AS38" s="43">
        <f>'13 Oct'!AW38</f>
        <v>0</v>
      </c>
      <c r="AT38" s="54"/>
      <c r="AU38" s="44">
        <f t="shared" si="1"/>
        <v>0</v>
      </c>
      <c r="AV38" s="45">
        <f t="shared" si="2"/>
        <v>0</v>
      </c>
      <c r="AW38" s="19">
        <f t="shared" si="3"/>
        <v>0</v>
      </c>
      <c r="AX38" s="43">
        <f>'13 Oct'!BB38</f>
        <v>0</v>
      </c>
      <c r="AY38" s="54"/>
      <c r="AZ38" s="44">
        <f t="shared" si="4"/>
        <v>0</v>
      </c>
      <c r="BA38" s="46">
        <f t="shared" si="5"/>
        <v>0</v>
      </c>
      <c r="BB38" s="19">
        <f t="shared" si="6"/>
        <v>0</v>
      </c>
      <c r="BC38" s="43">
        <f>'13 Oct'!BL38</f>
        <v>0</v>
      </c>
      <c r="BD38" s="47">
        <f t="shared" si="7"/>
        <v>0</v>
      </c>
      <c r="BE38" s="1">
        <f t="shared" si="8"/>
        <v>0</v>
      </c>
      <c r="BF38" s="1" t="s">
        <v>102</v>
      </c>
      <c r="BG38" s="17"/>
      <c r="BH38">
        <f>'13 Oct'!BG38+AT38+AY38-BN38</f>
        <v>-2</v>
      </c>
      <c r="BI38" s="68"/>
      <c r="BJ38" s="52">
        <f t="shared" si="9"/>
        <v>0</v>
      </c>
      <c r="BK38" s="51">
        <f t="shared" si="10"/>
        <v>0</v>
      </c>
      <c r="BL38" s="53">
        <f t="shared" si="11"/>
        <v>0</v>
      </c>
      <c r="BM38" s="54">
        <f t="shared" si="12"/>
        <v>2</v>
      </c>
      <c r="BN38" s="55">
        <f t="shared" si="13"/>
        <v>2</v>
      </c>
      <c r="BO38" s="17">
        <f t="shared" si="14"/>
        <v>0</v>
      </c>
      <c r="BP38" s="1"/>
    </row>
    <row r="39">
      <c r="A39" s="1" t="s">
        <v>103</v>
      </c>
      <c r="B39" s="32"/>
      <c r="C39" s="33"/>
      <c r="D39" s="29"/>
      <c r="E39" s="1"/>
      <c r="F39" s="21"/>
      <c r="G39" s="56"/>
      <c r="H39" s="35"/>
      <c r="I39" s="1" t="s">
        <v>103</v>
      </c>
      <c r="J39" s="32"/>
      <c r="K39" s="33"/>
      <c r="L39" s="57"/>
      <c r="M39" s="49"/>
      <c r="N39" s="21"/>
      <c r="O39" s="56"/>
      <c r="P39" s="35"/>
      <c r="Q39" s="1" t="s">
        <v>103</v>
      </c>
      <c r="R39" s="32"/>
      <c r="S39" s="33"/>
      <c r="T39" s="57"/>
      <c r="U39" s="49"/>
      <c r="V39" s="21"/>
      <c r="W39" s="56"/>
      <c r="X39" s="35"/>
      <c r="Y39" s="1" t="s">
        <v>103</v>
      </c>
      <c r="Z39" s="59"/>
      <c r="AA39" s="66"/>
      <c r="AB39" s="8"/>
      <c r="AC39" s="8"/>
      <c r="AD39" s="4"/>
      <c r="AE39" s="39"/>
      <c r="AF39" s="1"/>
      <c r="AG39" s="33"/>
      <c r="AH39" s="67"/>
      <c r="AI39" s="67"/>
      <c r="AJ39" s="21"/>
      <c r="AK39" s="56"/>
      <c r="AL39" s="41"/>
      <c r="AM39" s="33"/>
      <c r="AN39" s="67"/>
      <c r="AO39" s="67"/>
      <c r="AP39" s="21"/>
      <c r="AQ39" s="56"/>
      <c r="AR39" s="41"/>
      <c r="AS39" s="43">
        <f>'13 Oct'!AW39</f>
        <v>0</v>
      </c>
      <c r="AT39" s="54"/>
      <c r="AU39" s="44">
        <f t="shared" si="1"/>
        <v>0</v>
      </c>
      <c r="AV39" s="45">
        <f t="shared" si="2"/>
        <v>0</v>
      </c>
      <c r="AW39" s="19">
        <f t="shared" si="3"/>
        <v>0</v>
      </c>
      <c r="AX39" s="43">
        <f>'13 Oct'!BB39</f>
        <v>0</v>
      </c>
      <c r="AY39" s="54"/>
      <c r="AZ39" s="44">
        <f t="shared" si="4"/>
        <v>0</v>
      </c>
      <c r="BA39" s="46">
        <f t="shared" si="5"/>
        <v>0</v>
      </c>
      <c r="BB39" s="19">
        <f t="shared" si="6"/>
        <v>0</v>
      </c>
      <c r="BC39" s="43">
        <f>'13 Oct'!BL39</f>
        <v>0</v>
      </c>
      <c r="BD39" s="47">
        <f t="shared" si="7"/>
        <v>0</v>
      </c>
      <c r="BE39" s="1">
        <f t="shared" si="8"/>
        <v>0</v>
      </c>
      <c r="BF39" s="1" t="s">
        <v>103</v>
      </c>
      <c r="BG39" s="54"/>
      <c r="BH39">
        <f>'13 Oct'!BG39+AT39+AY39-BN39</f>
        <v>0</v>
      </c>
      <c r="BI39" s="48"/>
      <c r="BJ39" s="52">
        <f t="shared" si="9"/>
        <v>0</v>
      </c>
      <c r="BK39" s="51">
        <f t="shared" si="10"/>
        <v>0</v>
      </c>
      <c r="BL39" s="53">
        <f t="shared" si="11"/>
        <v>0</v>
      </c>
      <c r="BM39" s="54">
        <f t="shared" si="12"/>
        <v>0</v>
      </c>
      <c r="BN39" s="55">
        <f t="shared" si="13"/>
        <v>0</v>
      </c>
      <c r="BO39" s="17">
        <f t="shared" si="14"/>
        <v>0</v>
      </c>
    </row>
    <row r="40">
      <c r="A40" s="1" t="s">
        <v>104</v>
      </c>
      <c r="B40" s="32"/>
      <c r="C40" s="33"/>
      <c r="D40" s="29"/>
      <c r="E40" s="1"/>
      <c r="F40" s="21"/>
      <c r="G40" s="56"/>
      <c r="H40" s="35"/>
      <c r="I40" s="1" t="s">
        <v>104</v>
      </c>
      <c r="J40" s="32"/>
      <c r="K40" s="33"/>
      <c r="L40" s="57"/>
      <c r="M40" s="49"/>
      <c r="N40" s="21"/>
      <c r="O40" s="56"/>
      <c r="P40" s="35"/>
      <c r="Q40" s="1" t="s">
        <v>104</v>
      </c>
      <c r="R40" s="32"/>
      <c r="S40" s="33"/>
      <c r="T40" s="57"/>
      <c r="U40" s="49"/>
      <c r="V40" s="21"/>
      <c r="W40" s="56"/>
      <c r="X40" s="35"/>
      <c r="Y40" s="1" t="s">
        <v>104</v>
      </c>
      <c r="Z40" s="59"/>
      <c r="AA40" s="66"/>
      <c r="AB40" s="8"/>
      <c r="AC40" s="8"/>
      <c r="AD40" s="4"/>
      <c r="AE40" s="39"/>
      <c r="AF40" s="1"/>
      <c r="AG40" s="33"/>
      <c r="AH40" s="67"/>
      <c r="AI40" s="67"/>
      <c r="AJ40" s="21"/>
      <c r="AK40" s="56"/>
      <c r="AL40" s="41"/>
      <c r="AM40" s="33"/>
      <c r="AN40" s="67"/>
      <c r="AO40" s="67"/>
      <c r="AP40" s="21"/>
      <c r="AQ40" s="56"/>
      <c r="AR40" s="41"/>
      <c r="AS40" s="43">
        <f>'13 Oct'!AW40</f>
        <v>0</v>
      </c>
      <c r="AT40" s="54"/>
      <c r="AU40" s="44">
        <f t="shared" si="1"/>
        <v>0</v>
      </c>
      <c r="AV40" s="45">
        <f t="shared" si="2"/>
        <v>0</v>
      </c>
      <c r="AW40" s="19">
        <f t="shared" si="3"/>
        <v>0</v>
      </c>
      <c r="AX40" s="43">
        <f>'13 Oct'!BB40</f>
        <v>0</v>
      </c>
      <c r="AY40" s="54"/>
      <c r="AZ40" s="44">
        <f t="shared" si="4"/>
        <v>0</v>
      </c>
      <c r="BA40" s="46">
        <f t="shared" si="5"/>
        <v>0</v>
      </c>
      <c r="BB40" s="19">
        <f t="shared" si="6"/>
        <v>0</v>
      </c>
      <c r="BC40" s="43">
        <f>'13 Oct'!BL40</f>
        <v>0</v>
      </c>
      <c r="BD40" s="47">
        <f t="shared" si="7"/>
        <v>0</v>
      </c>
      <c r="BE40" s="1">
        <f t="shared" si="8"/>
        <v>0</v>
      </c>
      <c r="BF40" s="1" t="s">
        <v>104</v>
      </c>
      <c r="BG40" s="54"/>
      <c r="BH40">
        <f>'13 Oct'!BG40+AT40+AY40-BN40</f>
        <v>0</v>
      </c>
      <c r="BI40" s="48"/>
      <c r="BJ40" s="52">
        <f t="shared" si="9"/>
        <v>0</v>
      </c>
      <c r="BK40" s="51">
        <f t="shared" si="10"/>
        <v>0</v>
      </c>
      <c r="BL40" s="53">
        <f t="shared" si="11"/>
        <v>0</v>
      </c>
      <c r="BM40" s="54">
        <f t="shared" si="12"/>
        <v>0</v>
      </c>
      <c r="BN40" s="55">
        <f t="shared" si="13"/>
        <v>0</v>
      </c>
      <c r="BO40" s="17">
        <f t="shared" si="14"/>
        <v>0</v>
      </c>
    </row>
    <row r="41">
      <c r="A41" s="1" t="s">
        <v>105</v>
      </c>
      <c r="B41" s="32"/>
      <c r="C41" s="33"/>
      <c r="D41" s="29"/>
      <c r="E41" s="1"/>
      <c r="F41" s="21"/>
      <c r="G41" s="56"/>
      <c r="H41" s="35"/>
      <c r="I41" s="1" t="s">
        <v>105</v>
      </c>
      <c r="J41" s="32"/>
      <c r="K41" s="33"/>
      <c r="L41" s="57"/>
      <c r="M41" s="49"/>
      <c r="N41" s="21"/>
      <c r="O41" s="56"/>
      <c r="P41" s="35"/>
      <c r="Q41" s="1" t="s">
        <v>105</v>
      </c>
      <c r="R41" s="32"/>
      <c r="S41" s="33"/>
      <c r="T41" s="57"/>
      <c r="U41" s="49"/>
      <c r="V41" s="21"/>
      <c r="W41" s="56"/>
      <c r="X41" s="35"/>
      <c r="Y41" s="1" t="s">
        <v>105</v>
      </c>
      <c r="Z41" s="59"/>
      <c r="AA41" s="66"/>
      <c r="AB41" s="8"/>
      <c r="AC41" s="8"/>
      <c r="AD41" s="4"/>
      <c r="AE41" s="39"/>
      <c r="AF41" s="1"/>
      <c r="AG41" s="33"/>
      <c r="AH41" s="67"/>
      <c r="AI41" s="67"/>
      <c r="AJ41" s="21"/>
      <c r="AK41" s="56"/>
      <c r="AL41" s="41"/>
      <c r="AM41" s="33"/>
      <c r="AN41" s="67"/>
      <c r="AO41" s="67"/>
      <c r="AP41" s="21"/>
      <c r="AQ41" s="56"/>
      <c r="AR41" s="41"/>
      <c r="AS41" s="43">
        <f>'13 Oct'!AW41</f>
        <v>0</v>
      </c>
      <c r="AT41" s="54"/>
      <c r="AU41" s="44">
        <f t="shared" si="1"/>
        <v>0</v>
      </c>
      <c r="AV41" s="45">
        <f t="shared" si="2"/>
        <v>0</v>
      </c>
      <c r="AW41" s="19">
        <f t="shared" si="3"/>
        <v>0</v>
      </c>
      <c r="AX41" s="43">
        <f>'13 Oct'!BB41</f>
        <v>0</v>
      </c>
      <c r="AY41" s="54"/>
      <c r="AZ41" s="44">
        <f t="shared" si="4"/>
        <v>0</v>
      </c>
      <c r="BA41" s="46">
        <f t="shared" si="5"/>
        <v>0</v>
      </c>
      <c r="BB41" s="19">
        <f t="shared" si="6"/>
        <v>0</v>
      </c>
      <c r="BC41" s="43">
        <f>'13 Oct'!BL41</f>
        <v>0</v>
      </c>
      <c r="BD41" s="47">
        <f t="shared" si="7"/>
        <v>0</v>
      </c>
      <c r="BE41" s="1">
        <f t="shared" si="8"/>
        <v>0</v>
      </c>
      <c r="BF41" s="1" t="s">
        <v>105</v>
      </c>
      <c r="BG41" s="54"/>
      <c r="BH41">
        <f>'13 Oct'!BG41+AT41+AY41-BN41</f>
        <v>0</v>
      </c>
      <c r="BI41" s="48"/>
      <c r="BJ41" s="52">
        <f t="shared" si="9"/>
        <v>0</v>
      </c>
      <c r="BK41" s="51">
        <f t="shared" si="10"/>
        <v>0</v>
      </c>
      <c r="BL41" s="53">
        <f t="shared" si="11"/>
        <v>0</v>
      </c>
      <c r="BM41" s="54">
        <f t="shared" si="12"/>
        <v>0</v>
      </c>
      <c r="BN41" s="55">
        <f t="shared" si="13"/>
        <v>0</v>
      </c>
      <c r="BO41" s="17">
        <f t="shared" si="14"/>
        <v>0</v>
      </c>
    </row>
    <row r="42">
      <c r="A42" s="1" t="s">
        <v>106</v>
      </c>
      <c r="B42" s="32"/>
      <c r="C42" s="33">
        <v>4.0</v>
      </c>
      <c r="D42" s="29"/>
      <c r="E42" s="1"/>
      <c r="F42" s="21"/>
      <c r="G42" s="56"/>
      <c r="H42" s="35"/>
      <c r="I42" s="1" t="s">
        <v>106</v>
      </c>
      <c r="J42" s="32"/>
      <c r="K42" s="33">
        <v>4.0</v>
      </c>
      <c r="L42" s="57"/>
      <c r="M42" s="43"/>
      <c r="N42" s="21"/>
      <c r="O42" s="56"/>
      <c r="P42" s="35"/>
      <c r="Q42" s="1" t="s">
        <v>106</v>
      </c>
      <c r="R42" s="32"/>
      <c r="S42" s="33">
        <v>8.0</v>
      </c>
      <c r="T42" s="57"/>
      <c r="U42" s="43"/>
      <c r="V42" s="21"/>
      <c r="W42" s="56"/>
      <c r="X42" s="35"/>
      <c r="Y42" s="1" t="s">
        <v>106</v>
      </c>
      <c r="Z42" s="62"/>
      <c r="AA42" s="38">
        <v>8.0</v>
      </c>
      <c r="AB42" s="4"/>
      <c r="AC42" s="40"/>
      <c r="AD42" s="4"/>
      <c r="AE42" s="39"/>
      <c r="AF42" s="1"/>
      <c r="AG42" s="33"/>
      <c r="AH42" s="67"/>
      <c r="AI42" s="67"/>
      <c r="AJ42" s="21"/>
      <c r="AK42" s="56"/>
      <c r="AL42" s="41"/>
      <c r="AM42" s="33"/>
      <c r="AN42" s="67"/>
      <c r="AO42" s="67"/>
      <c r="AP42" s="21"/>
      <c r="AQ42" s="56"/>
      <c r="AR42" s="41"/>
      <c r="AS42" s="43">
        <f>'13 Oct'!AW42</f>
        <v>0</v>
      </c>
      <c r="AT42" s="17"/>
      <c r="AU42" s="44">
        <f t="shared" si="1"/>
        <v>0</v>
      </c>
      <c r="AV42" s="45">
        <f t="shared" si="2"/>
        <v>0</v>
      </c>
      <c r="AW42" s="19">
        <f t="shared" si="3"/>
        <v>0</v>
      </c>
      <c r="AX42" s="43">
        <f>'13 Oct'!BB42</f>
        <v>0</v>
      </c>
      <c r="AY42" s="17"/>
      <c r="AZ42" s="44">
        <f t="shared" si="4"/>
        <v>0</v>
      </c>
      <c r="BA42" s="46">
        <f t="shared" si="5"/>
        <v>0</v>
      </c>
      <c r="BB42" s="19">
        <f t="shared" si="6"/>
        <v>0</v>
      </c>
      <c r="BC42" s="43">
        <f>'13 Oct'!BL42</f>
        <v>0</v>
      </c>
      <c r="BD42" s="47">
        <f t="shared" si="7"/>
        <v>0</v>
      </c>
      <c r="BE42" s="1">
        <f t="shared" si="8"/>
        <v>0</v>
      </c>
      <c r="BF42" s="1" t="s">
        <v>106</v>
      </c>
      <c r="BG42" s="17"/>
      <c r="BH42">
        <f>'13 Oct'!BG42+AT42+AY42-BN42</f>
        <v>-24</v>
      </c>
      <c r="BI42" s="48"/>
      <c r="BJ42" s="52">
        <f t="shared" si="9"/>
        <v>0</v>
      </c>
      <c r="BK42" s="51">
        <f t="shared" si="10"/>
        <v>0</v>
      </c>
      <c r="BL42" s="53">
        <f t="shared" si="11"/>
        <v>0</v>
      </c>
      <c r="BM42" s="54">
        <f t="shared" si="12"/>
        <v>24</v>
      </c>
      <c r="BN42" s="55">
        <f t="shared" si="13"/>
        <v>24</v>
      </c>
      <c r="BO42" s="17">
        <f t="shared" si="14"/>
        <v>0</v>
      </c>
    </row>
    <row r="43">
      <c r="A43" s="1" t="s">
        <v>107</v>
      </c>
      <c r="B43" s="32"/>
      <c r="C43" s="33">
        <v>4.0</v>
      </c>
      <c r="D43" s="29"/>
      <c r="E43" s="1"/>
      <c r="F43" s="21"/>
      <c r="G43" s="56"/>
      <c r="H43" s="35"/>
      <c r="I43" s="1" t="s">
        <v>107</v>
      </c>
      <c r="J43" s="32"/>
      <c r="K43" s="33">
        <v>2.0</v>
      </c>
      <c r="L43" s="57"/>
      <c r="M43" s="49"/>
      <c r="N43" s="21"/>
      <c r="O43" s="56"/>
      <c r="P43" s="35"/>
      <c r="Q43" s="1" t="s">
        <v>107</v>
      </c>
      <c r="R43" s="32"/>
      <c r="S43" s="33">
        <v>6.0</v>
      </c>
      <c r="T43" s="29"/>
      <c r="U43" s="43"/>
      <c r="V43" s="21"/>
      <c r="W43" s="56"/>
      <c r="X43" s="35"/>
      <c r="Y43" s="1" t="s">
        <v>107</v>
      </c>
      <c r="Z43" s="58">
        <v>9.0</v>
      </c>
      <c r="AA43" s="37"/>
      <c r="AB43" s="4"/>
      <c r="AC43" s="4"/>
      <c r="AD43" s="4"/>
      <c r="AE43" s="39"/>
      <c r="AF43" s="1"/>
      <c r="AG43" s="33"/>
      <c r="AH43" s="67"/>
      <c r="AI43" s="67"/>
      <c r="AJ43" s="21"/>
      <c r="AK43" s="56"/>
      <c r="AL43" s="41"/>
      <c r="AM43" s="33"/>
      <c r="AN43" s="67"/>
      <c r="AO43" s="67"/>
      <c r="AP43" s="21"/>
      <c r="AQ43" s="56"/>
      <c r="AR43" s="41"/>
      <c r="AS43" s="43">
        <f>'13 Oct'!AW43</f>
        <v>0</v>
      </c>
      <c r="AT43" s="17"/>
      <c r="AU43" s="44">
        <f t="shared" si="1"/>
        <v>0</v>
      </c>
      <c r="AV43" s="45">
        <f t="shared" si="2"/>
        <v>0</v>
      </c>
      <c r="AW43" s="19">
        <f t="shared" si="3"/>
        <v>0</v>
      </c>
      <c r="AX43" s="43">
        <f>'13 Oct'!BB43</f>
        <v>0</v>
      </c>
      <c r="AY43" s="17"/>
      <c r="AZ43" s="44">
        <f t="shared" si="4"/>
        <v>0</v>
      </c>
      <c r="BA43" s="46">
        <f t="shared" si="5"/>
        <v>0</v>
      </c>
      <c r="BB43" s="19">
        <f t="shared" si="6"/>
        <v>0</v>
      </c>
      <c r="BC43" s="43">
        <f>'13 Oct'!BL43</f>
        <v>0</v>
      </c>
      <c r="BD43" s="47">
        <f t="shared" si="7"/>
        <v>0</v>
      </c>
      <c r="BE43" s="1">
        <f t="shared" si="8"/>
        <v>0</v>
      </c>
      <c r="BF43" s="1" t="s">
        <v>107</v>
      </c>
      <c r="BG43" s="54"/>
      <c r="BH43">
        <f>'13 Oct'!BG43+AT43+AY43-BN43</f>
        <v>-12</v>
      </c>
      <c r="BI43" s="48"/>
      <c r="BJ43" s="52">
        <f t="shared" si="9"/>
        <v>0</v>
      </c>
      <c r="BK43" s="51">
        <f t="shared" si="10"/>
        <v>0</v>
      </c>
      <c r="BL43" s="53">
        <f t="shared" si="11"/>
        <v>0</v>
      </c>
      <c r="BM43" s="54">
        <f t="shared" si="12"/>
        <v>12</v>
      </c>
      <c r="BN43" s="55">
        <f t="shared" si="13"/>
        <v>12</v>
      </c>
      <c r="BO43" s="17">
        <f t="shared" si="14"/>
        <v>0</v>
      </c>
    </row>
    <row r="44">
      <c r="A44" s="1" t="s">
        <v>109</v>
      </c>
      <c r="B44" s="32"/>
      <c r="C44" s="33">
        <v>4.0</v>
      </c>
      <c r="D44" s="29"/>
      <c r="E44" s="1"/>
      <c r="F44" s="21"/>
      <c r="G44" s="56">
        <v>10.0</v>
      </c>
      <c r="H44" s="35"/>
      <c r="I44" s="1" t="s">
        <v>109</v>
      </c>
      <c r="J44" s="32"/>
      <c r="K44" s="33">
        <v>10.0</v>
      </c>
      <c r="L44" s="57"/>
      <c r="M44" s="43"/>
      <c r="N44" s="21"/>
      <c r="O44" s="56"/>
      <c r="P44" s="35"/>
      <c r="Q44" s="1" t="s">
        <v>109</v>
      </c>
      <c r="R44" s="32"/>
      <c r="S44" s="33">
        <v>10.0</v>
      </c>
      <c r="T44" s="29"/>
      <c r="U44" s="49"/>
      <c r="V44" s="21"/>
      <c r="W44" s="56"/>
      <c r="X44" s="35"/>
      <c r="Y44" s="1" t="s">
        <v>109</v>
      </c>
      <c r="Z44" s="59"/>
      <c r="AA44" s="66"/>
      <c r="AB44" s="8"/>
      <c r="AC44" s="8"/>
      <c r="AD44" s="4"/>
      <c r="AE44" s="39"/>
      <c r="AF44" s="1"/>
      <c r="AG44" s="33"/>
      <c r="AH44" s="60"/>
      <c r="AI44" s="60"/>
      <c r="AJ44" s="21"/>
      <c r="AK44" s="56"/>
      <c r="AL44" s="41"/>
      <c r="AM44" s="33"/>
      <c r="AN44" s="60"/>
      <c r="AO44" s="60"/>
      <c r="AP44" s="21"/>
      <c r="AQ44" s="56"/>
      <c r="AR44" s="41"/>
      <c r="AS44" s="43">
        <f>'13 Oct'!AW44</f>
        <v>0</v>
      </c>
      <c r="AT44" s="17"/>
      <c r="AU44" s="44">
        <f t="shared" si="1"/>
        <v>0</v>
      </c>
      <c r="AV44" s="45">
        <f t="shared" si="2"/>
        <v>0</v>
      </c>
      <c r="AW44" s="19">
        <f t="shared" si="3"/>
        <v>0</v>
      </c>
      <c r="AX44" s="43">
        <f>'13 Oct'!BB44</f>
        <v>0</v>
      </c>
      <c r="AY44" s="17"/>
      <c r="AZ44" s="44">
        <f t="shared" si="4"/>
        <v>0</v>
      </c>
      <c r="BA44" s="46">
        <f t="shared" si="5"/>
        <v>0</v>
      </c>
      <c r="BB44" s="19">
        <f t="shared" si="6"/>
        <v>0</v>
      </c>
      <c r="BC44" s="43">
        <f>'13 Oct'!BL44</f>
        <v>0</v>
      </c>
      <c r="BD44" s="47">
        <f t="shared" si="7"/>
        <v>0</v>
      </c>
      <c r="BE44" s="1">
        <f t="shared" si="8"/>
        <v>0</v>
      </c>
      <c r="BF44" s="1" t="s">
        <v>109</v>
      </c>
      <c r="BG44" s="17">
        <v>10.0</v>
      </c>
      <c r="BH44">
        <f>'13 Oct'!BG44+AT44+AY44-BN44</f>
        <v>-24</v>
      </c>
      <c r="BI44" s="48"/>
      <c r="BJ44" s="52">
        <f t="shared" si="9"/>
        <v>10</v>
      </c>
      <c r="BK44" s="51">
        <f t="shared" si="10"/>
        <v>0</v>
      </c>
      <c r="BL44" s="53">
        <f t="shared" si="11"/>
        <v>0</v>
      </c>
      <c r="BM44" s="54">
        <f t="shared" si="12"/>
        <v>24</v>
      </c>
      <c r="BN44" s="55">
        <f t="shared" si="13"/>
        <v>24</v>
      </c>
      <c r="BO44" s="17">
        <f t="shared" si="14"/>
        <v>0</v>
      </c>
      <c r="BP44" s="1" t="s">
        <v>144</v>
      </c>
    </row>
    <row r="45">
      <c r="A45" s="1" t="s">
        <v>110</v>
      </c>
      <c r="B45" s="32"/>
      <c r="C45" s="33">
        <v>4.0</v>
      </c>
      <c r="D45" s="29"/>
      <c r="E45" s="1"/>
      <c r="F45" s="21"/>
      <c r="G45" s="56"/>
      <c r="H45" s="35"/>
      <c r="I45" s="1" t="s">
        <v>110</v>
      </c>
      <c r="J45" s="32"/>
      <c r="K45" s="33">
        <v>2.0</v>
      </c>
      <c r="L45" s="57"/>
      <c r="M45" s="49"/>
      <c r="N45" s="21"/>
      <c r="O45" s="56"/>
      <c r="P45" s="35"/>
      <c r="Q45" s="1" t="s">
        <v>110</v>
      </c>
      <c r="R45" s="32"/>
      <c r="S45" s="33"/>
      <c r="T45" s="57"/>
      <c r="U45" s="43"/>
      <c r="V45" s="21"/>
      <c r="W45" s="56"/>
      <c r="X45" s="35"/>
      <c r="Y45" s="1" t="s">
        <v>110</v>
      </c>
      <c r="Z45" s="69"/>
      <c r="AA45" s="66"/>
      <c r="AB45" s="8"/>
      <c r="AC45" s="8"/>
      <c r="AD45" s="4"/>
      <c r="AE45" s="39"/>
      <c r="AF45" s="1"/>
      <c r="AG45" s="33"/>
      <c r="AH45" s="60"/>
      <c r="AI45" s="60"/>
      <c r="AJ45" s="21"/>
      <c r="AK45" s="56"/>
      <c r="AL45" s="41"/>
      <c r="AM45" s="33"/>
      <c r="AN45" s="60"/>
      <c r="AO45" s="60"/>
      <c r="AP45" s="21"/>
      <c r="AQ45" s="56"/>
      <c r="AR45" s="41"/>
      <c r="AS45" s="43">
        <f>'13 Oct'!AW45</f>
        <v>0</v>
      </c>
      <c r="AT45" s="54"/>
      <c r="AU45" s="44">
        <f t="shared" si="1"/>
        <v>0</v>
      </c>
      <c r="AV45" s="45">
        <f t="shared" si="2"/>
        <v>0</v>
      </c>
      <c r="AW45" s="19">
        <f t="shared" si="3"/>
        <v>0</v>
      </c>
      <c r="AX45" s="43">
        <f>'13 Oct'!BB45</f>
        <v>0</v>
      </c>
      <c r="AY45" s="54"/>
      <c r="AZ45" s="44">
        <f t="shared" si="4"/>
        <v>0</v>
      </c>
      <c r="BA45" s="46">
        <f t="shared" si="5"/>
        <v>0</v>
      </c>
      <c r="BB45" s="19">
        <f t="shared" si="6"/>
        <v>0</v>
      </c>
      <c r="BC45" s="43">
        <f>'13 Oct'!BL45</f>
        <v>0</v>
      </c>
      <c r="BD45" s="47">
        <f t="shared" si="7"/>
        <v>0</v>
      </c>
      <c r="BE45" s="1">
        <f t="shared" si="8"/>
        <v>0</v>
      </c>
      <c r="BF45" s="1" t="s">
        <v>110</v>
      </c>
      <c r="BG45" s="17"/>
      <c r="BH45">
        <f>'13 Oct'!BG45+AT45+AY45-BN45</f>
        <v>-6</v>
      </c>
      <c r="BI45" s="48"/>
      <c r="BJ45" s="52">
        <f t="shared" si="9"/>
        <v>0</v>
      </c>
      <c r="BK45" s="51">
        <f t="shared" si="10"/>
        <v>0</v>
      </c>
      <c r="BL45" s="53">
        <f t="shared" si="11"/>
        <v>0</v>
      </c>
      <c r="BM45" s="54">
        <f t="shared" si="12"/>
        <v>6</v>
      </c>
      <c r="BN45" s="55">
        <f t="shared" si="13"/>
        <v>6</v>
      </c>
      <c r="BO45" s="17">
        <f t="shared" si="14"/>
        <v>0</v>
      </c>
      <c r="BP45" s="1"/>
    </row>
    <row r="46">
      <c r="A46" s="1" t="s">
        <v>111</v>
      </c>
      <c r="B46" s="32"/>
      <c r="C46" s="33">
        <v>8.0</v>
      </c>
      <c r="D46" s="29"/>
      <c r="E46" s="1"/>
      <c r="F46" s="21"/>
      <c r="G46" s="56"/>
      <c r="H46" s="35"/>
      <c r="I46" s="1" t="s">
        <v>111</v>
      </c>
      <c r="J46" s="32">
        <v>5.0</v>
      </c>
      <c r="K46" s="33"/>
      <c r="L46" s="57"/>
      <c r="M46" s="49"/>
      <c r="N46" s="21"/>
      <c r="O46" s="56"/>
      <c r="P46" s="35"/>
      <c r="Q46" s="1" t="s">
        <v>111</v>
      </c>
      <c r="R46" s="32"/>
      <c r="S46" s="33">
        <v>6.0</v>
      </c>
      <c r="T46" s="29"/>
      <c r="U46" s="43"/>
      <c r="V46" s="21"/>
      <c r="W46" s="56"/>
      <c r="X46" s="35"/>
      <c r="Y46" s="1" t="s">
        <v>111</v>
      </c>
      <c r="Z46" s="59"/>
      <c r="AA46" s="66"/>
      <c r="AB46" s="8"/>
      <c r="AC46" s="8"/>
      <c r="AD46" s="4"/>
      <c r="AE46" s="39"/>
      <c r="AF46" s="1"/>
      <c r="AG46" s="33"/>
      <c r="AH46" s="67"/>
      <c r="AI46" s="67"/>
      <c r="AJ46" s="21"/>
      <c r="AK46" s="56"/>
      <c r="AL46" s="41"/>
      <c r="AM46" s="33"/>
      <c r="AN46" s="67"/>
      <c r="AO46" s="67"/>
      <c r="AP46" s="21"/>
      <c r="AQ46" s="56"/>
      <c r="AR46" s="41"/>
      <c r="AS46" s="43">
        <f>'13 Oct'!AW46</f>
        <v>0</v>
      </c>
      <c r="AT46" s="54"/>
      <c r="AU46" s="44">
        <f t="shared" si="1"/>
        <v>0</v>
      </c>
      <c r="AV46" s="45">
        <f t="shared" si="2"/>
        <v>0</v>
      </c>
      <c r="AW46" s="19">
        <f t="shared" si="3"/>
        <v>0</v>
      </c>
      <c r="AX46" s="43">
        <f>'13 Oct'!BB46</f>
        <v>0</v>
      </c>
      <c r="AY46" s="54"/>
      <c r="AZ46" s="44">
        <f t="shared" si="4"/>
        <v>0</v>
      </c>
      <c r="BA46" s="46">
        <f t="shared" si="5"/>
        <v>0</v>
      </c>
      <c r="BB46" s="19">
        <f t="shared" si="6"/>
        <v>0</v>
      </c>
      <c r="BC46" s="43">
        <f>'13 Oct'!BL46</f>
        <v>0</v>
      </c>
      <c r="BD46" s="47">
        <f t="shared" si="7"/>
        <v>0</v>
      </c>
      <c r="BE46" s="1">
        <f t="shared" si="8"/>
        <v>0</v>
      </c>
      <c r="BF46" s="1" t="s">
        <v>111</v>
      </c>
      <c r="BG46" s="17"/>
      <c r="BH46">
        <f>'13 Oct'!BG46+AT46+AY46-BN46</f>
        <v>-14</v>
      </c>
      <c r="BI46" s="48"/>
      <c r="BJ46" s="52">
        <f t="shared" si="9"/>
        <v>0</v>
      </c>
      <c r="BK46" s="51">
        <f t="shared" si="10"/>
        <v>0</v>
      </c>
      <c r="BL46" s="53">
        <f t="shared" si="11"/>
        <v>0</v>
      </c>
      <c r="BM46" s="54">
        <f t="shared" si="12"/>
        <v>14</v>
      </c>
      <c r="BN46" s="55">
        <f t="shared" si="13"/>
        <v>14</v>
      </c>
      <c r="BO46" s="17">
        <f t="shared" si="14"/>
        <v>0</v>
      </c>
      <c r="BQ46" s="1"/>
    </row>
    <row r="47">
      <c r="A47" s="1" t="s">
        <v>112</v>
      </c>
      <c r="B47" s="32">
        <v>8.0</v>
      </c>
      <c r="C47" s="33"/>
      <c r="D47" s="29"/>
      <c r="E47" s="1"/>
      <c r="F47" s="21"/>
      <c r="G47" s="56"/>
      <c r="H47" s="35"/>
      <c r="I47" s="1" t="s">
        <v>112</v>
      </c>
      <c r="J47" s="32">
        <v>2.0</v>
      </c>
      <c r="K47" s="33"/>
      <c r="L47" s="57"/>
      <c r="M47" s="49"/>
      <c r="N47" s="21"/>
      <c r="O47" s="56"/>
      <c r="P47" s="35"/>
      <c r="Q47" s="1" t="s">
        <v>112</v>
      </c>
      <c r="R47" s="32">
        <v>1.0</v>
      </c>
      <c r="S47" s="33">
        <v>4.0</v>
      </c>
      <c r="T47" s="57"/>
      <c r="U47" s="43">
        <v>2.0</v>
      </c>
      <c r="V47" s="21"/>
      <c r="W47" s="56"/>
      <c r="X47" s="35">
        <v>2.0</v>
      </c>
      <c r="Y47" s="1" t="s">
        <v>112</v>
      </c>
      <c r="Z47" s="59"/>
      <c r="AA47" s="37"/>
      <c r="AB47" s="8"/>
      <c r="AC47" s="8"/>
      <c r="AD47" s="4"/>
      <c r="AE47" s="39"/>
      <c r="AF47" s="1"/>
      <c r="AG47" s="33"/>
      <c r="AH47" s="67"/>
      <c r="AI47" s="67"/>
      <c r="AJ47" s="21"/>
      <c r="AK47" s="56"/>
      <c r="AL47" s="41"/>
      <c r="AM47" s="33"/>
      <c r="AN47" s="67"/>
      <c r="AO47" s="67"/>
      <c r="AP47" s="21"/>
      <c r="AQ47" s="56"/>
      <c r="AR47" s="41"/>
      <c r="AS47" s="43">
        <f>'13 Oct'!AW47</f>
        <v>0</v>
      </c>
      <c r="AT47" s="54"/>
      <c r="AU47" s="44">
        <f t="shared" si="1"/>
        <v>0</v>
      </c>
      <c r="AV47" s="45">
        <f t="shared" si="2"/>
        <v>0</v>
      </c>
      <c r="AW47" s="19">
        <f t="shared" si="3"/>
        <v>0</v>
      </c>
      <c r="AX47" s="43">
        <f>'13 Oct'!BB47</f>
        <v>0</v>
      </c>
      <c r="AY47" s="54"/>
      <c r="AZ47" s="44">
        <f t="shared" si="4"/>
        <v>0</v>
      </c>
      <c r="BA47" s="46">
        <f t="shared" si="5"/>
        <v>0</v>
      </c>
      <c r="BB47" s="19">
        <f t="shared" si="6"/>
        <v>0</v>
      </c>
      <c r="BC47" s="43">
        <f>'13 Oct'!BL47</f>
        <v>2</v>
      </c>
      <c r="BD47" s="47">
        <f t="shared" si="7"/>
        <v>2</v>
      </c>
      <c r="BE47" s="1">
        <f t="shared" si="8"/>
        <v>0</v>
      </c>
      <c r="BF47" s="1" t="s">
        <v>112</v>
      </c>
      <c r="BG47" s="17"/>
      <c r="BH47">
        <f>'13 Oct'!BG47+AT47+AY47-BN47</f>
        <v>-2</v>
      </c>
      <c r="BI47" s="48"/>
      <c r="BJ47" s="52">
        <f t="shared" si="9"/>
        <v>0</v>
      </c>
      <c r="BK47" s="51">
        <f t="shared" si="10"/>
        <v>0</v>
      </c>
      <c r="BL47" s="53">
        <f t="shared" si="11"/>
        <v>0</v>
      </c>
      <c r="BM47" s="54">
        <f t="shared" si="12"/>
        <v>4</v>
      </c>
      <c r="BN47" s="55">
        <f t="shared" si="13"/>
        <v>2</v>
      </c>
      <c r="BO47" s="17">
        <f t="shared" si="14"/>
        <v>0</v>
      </c>
      <c r="BQ47" s="1"/>
    </row>
    <row r="48">
      <c r="A48" s="1" t="s">
        <v>114</v>
      </c>
      <c r="B48" s="32">
        <v>8.0</v>
      </c>
      <c r="C48" s="33"/>
      <c r="D48" s="29"/>
      <c r="E48" s="1"/>
      <c r="F48" s="21"/>
      <c r="G48" s="56"/>
      <c r="H48" s="35"/>
      <c r="I48" s="1" t="s">
        <v>114</v>
      </c>
      <c r="J48" s="32">
        <v>14.0</v>
      </c>
      <c r="K48" s="33"/>
      <c r="L48" s="57"/>
      <c r="M48" s="49"/>
      <c r="N48" s="21"/>
      <c r="O48" s="56"/>
      <c r="P48" s="35"/>
      <c r="Q48" s="1" t="s">
        <v>114</v>
      </c>
      <c r="R48" s="32">
        <v>14.0</v>
      </c>
      <c r="S48" s="33"/>
      <c r="T48" s="29"/>
      <c r="U48" s="49"/>
      <c r="V48" s="21"/>
      <c r="W48" s="56"/>
      <c r="X48" s="35"/>
      <c r="Y48" s="1" t="s">
        <v>114</v>
      </c>
      <c r="Z48" s="62">
        <v>10.0</v>
      </c>
      <c r="AA48" s="38"/>
      <c r="AB48" s="40"/>
      <c r="AC48" s="4"/>
      <c r="AD48" s="4"/>
      <c r="AE48" s="39"/>
      <c r="AF48" s="1"/>
      <c r="AG48" s="33"/>
      <c r="AH48" s="60"/>
      <c r="AI48" s="60"/>
      <c r="AJ48" s="21"/>
      <c r="AK48" s="56"/>
      <c r="AL48" s="41"/>
      <c r="AM48" s="33"/>
      <c r="AN48" s="60"/>
      <c r="AO48" s="60"/>
      <c r="AP48" s="21"/>
      <c r="AQ48" s="56"/>
      <c r="AR48" s="41"/>
      <c r="AS48" s="43">
        <f>'13 Oct'!AW48</f>
        <v>5</v>
      </c>
      <c r="AT48" s="17">
        <v>15.0</v>
      </c>
      <c r="AU48" s="44">
        <f t="shared" si="1"/>
        <v>20</v>
      </c>
      <c r="AV48" s="45">
        <f t="shared" si="2"/>
        <v>0</v>
      </c>
      <c r="AW48" s="19">
        <f t="shared" si="3"/>
        <v>20</v>
      </c>
      <c r="AX48" s="43">
        <f>'13 Oct'!BB48</f>
        <v>0</v>
      </c>
      <c r="AY48" s="17"/>
      <c r="AZ48" s="44">
        <f t="shared" si="4"/>
        <v>0</v>
      </c>
      <c r="BA48" s="46">
        <f t="shared" si="5"/>
        <v>0</v>
      </c>
      <c r="BB48" s="19">
        <f t="shared" si="6"/>
        <v>0</v>
      </c>
      <c r="BC48" s="43">
        <f>'13 Oct'!BL48</f>
        <v>0</v>
      </c>
      <c r="BD48" s="47">
        <f t="shared" si="7"/>
        <v>0</v>
      </c>
      <c r="BE48" s="1">
        <f t="shared" si="8"/>
        <v>0</v>
      </c>
      <c r="BF48" s="1" t="s">
        <v>114</v>
      </c>
      <c r="BG48" s="54"/>
      <c r="BH48">
        <f>'13 Oct'!BG48+AT48+AY48-BN48</f>
        <v>15</v>
      </c>
      <c r="BI48" s="48"/>
      <c r="BJ48" s="52">
        <f t="shared" si="9"/>
        <v>0</v>
      </c>
      <c r="BK48" s="51">
        <f t="shared" si="10"/>
        <v>0</v>
      </c>
      <c r="BL48" s="53">
        <f t="shared" si="11"/>
        <v>0</v>
      </c>
      <c r="BM48" s="54">
        <f t="shared" si="12"/>
        <v>0</v>
      </c>
      <c r="BN48" s="55">
        <f t="shared" si="13"/>
        <v>0</v>
      </c>
      <c r="BO48" s="17">
        <f t="shared" si="14"/>
        <v>20</v>
      </c>
    </row>
    <row r="49">
      <c r="A49" s="1" t="s">
        <v>118</v>
      </c>
      <c r="B49" s="32">
        <v>23.0</v>
      </c>
      <c r="C49" s="33"/>
      <c r="D49" s="29"/>
      <c r="E49" s="81">
        <v>1.0</v>
      </c>
      <c r="F49" s="21"/>
      <c r="G49" s="56"/>
      <c r="H49" s="35"/>
      <c r="I49" s="1" t="s">
        <v>118</v>
      </c>
      <c r="J49" s="32" t="s">
        <v>119</v>
      </c>
      <c r="K49" s="33"/>
      <c r="L49" s="57"/>
      <c r="M49" s="49"/>
      <c r="N49" s="21"/>
      <c r="O49" s="56"/>
      <c r="P49" s="35"/>
      <c r="Q49" s="1" t="s">
        <v>118</v>
      </c>
      <c r="R49" s="32">
        <v>12.0</v>
      </c>
      <c r="S49" s="33"/>
      <c r="T49" s="29"/>
      <c r="U49" s="82">
        <v>1.0</v>
      </c>
      <c r="V49" s="21"/>
      <c r="W49" s="56"/>
      <c r="X49" s="35">
        <v>1.0</v>
      </c>
      <c r="Y49" s="1" t="s">
        <v>118</v>
      </c>
      <c r="Z49" s="58" t="s">
        <v>120</v>
      </c>
      <c r="AA49" s="37"/>
      <c r="AB49" s="8"/>
      <c r="AC49" s="4"/>
      <c r="AD49" s="4"/>
      <c r="AE49" s="39"/>
      <c r="AF49" s="1"/>
      <c r="AG49" s="33">
        <v>3.0</v>
      </c>
      <c r="AH49" s="60"/>
      <c r="AI49" s="83">
        <v>3.0</v>
      </c>
      <c r="AJ49" s="21"/>
      <c r="AK49" s="56"/>
      <c r="AL49" s="41"/>
      <c r="AM49" s="33"/>
      <c r="AN49" s="60"/>
      <c r="AO49" s="60"/>
      <c r="AP49" s="21"/>
      <c r="AQ49" s="56"/>
      <c r="AR49" s="41"/>
      <c r="AS49" s="43">
        <f>'13 Oct'!AW49</f>
        <v>0</v>
      </c>
      <c r="AT49" s="17"/>
      <c r="AU49" s="44">
        <f t="shared" si="1"/>
        <v>0</v>
      </c>
      <c r="AV49" s="45">
        <f t="shared" si="2"/>
        <v>0</v>
      </c>
      <c r="AW49" s="19">
        <f t="shared" si="3"/>
        <v>0</v>
      </c>
      <c r="AX49" s="43">
        <f>'13 Oct'!BB49</f>
        <v>0</v>
      </c>
      <c r="AY49" s="17"/>
      <c r="AZ49" s="44">
        <f t="shared" si="4"/>
        <v>0</v>
      </c>
      <c r="BA49" s="46">
        <f t="shared" si="5"/>
        <v>0</v>
      </c>
      <c r="BB49" s="19">
        <f t="shared" si="6"/>
        <v>0</v>
      </c>
      <c r="BC49" s="43">
        <f>'13 Oct'!BL49</f>
        <v>7</v>
      </c>
      <c r="BD49" s="47">
        <f t="shared" si="7"/>
        <v>5</v>
      </c>
      <c r="BE49" s="1">
        <f t="shared" si="8"/>
        <v>2</v>
      </c>
      <c r="BF49" s="1" t="s">
        <v>118</v>
      </c>
      <c r="BG49" s="17"/>
      <c r="BH49">
        <f>'13 Oct'!BG49+AT49+AY49-BN49</f>
        <v>0</v>
      </c>
      <c r="BI49" s="68"/>
      <c r="BJ49" s="52">
        <f t="shared" si="9"/>
        <v>0</v>
      </c>
      <c r="BK49" s="51">
        <f t="shared" si="10"/>
        <v>0</v>
      </c>
      <c r="BL49" s="53">
        <f t="shared" si="11"/>
        <v>2</v>
      </c>
      <c r="BM49" s="54">
        <f t="shared" si="12"/>
        <v>3</v>
      </c>
      <c r="BN49" s="55">
        <f t="shared" si="13"/>
        <v>0</v>
      </c>
      <c r="BO49" s="17">
        <f t="shared" si="14"/>
        <v>2</v>
      </c>
      <c r="BP49" s="1"/>
    </row>
    <row r="50">
      <c r="A50" s="1" t="s">
        <v>123</v>
      </c>
      <c r="B50" s="32">
        <v>3.0</v>
      </c>
      <c r="C50" s="33">
        <v>16.0</v>
      </c>
      <c r="D50" s="29"/>
      <c r="E50" s="1"/>
      <c r="F50" s="21"/>
      <c r="G50" s="56"/>
      <c r="H50" s="35"/>
      <c r="I50" s="1" t="s">
        <v>123</v>
      </c>
      <c r="J50" s="32"/>
      <c r="K50" s="33">
        <v>6.0</v>
      </c>
      <c r="L50" s="29"/>
      <c r="M50" s="49"/>
      <c r="N50" s="21"/>
      <c r="O50" s="56"/>
      <c r="P50" s="35"/>
      <c r="Q50" s="1" t="s">
        <v>123</v>
      </c>
      <c r="R50" s="32">
        <v>10.0</v>
      </c>
      <c r="S50" s="33"/>
      <c r="T50" s="29"/>
      <c r="U50" s="43"/>
      <c r="V50" s="21"/>
      <c r="W50" s="56"/>
      <c r="X50" s="35"/>
      <c r="Y50" s="1" t="s">
        <v>123</v>
      </c>
      <c r="Z50" s="69"/>
      <c r="AA50" s="37"/>
      <c r="AB50" s="8"/>
      <c r="AC50" s="8"/>
      <c r="AD50" s="4"/>
      <c r="AE50" s="39"/>
      <c r="AF50" s="1"/>
      <c r="AG50" s="33"/>
      <c r="AH50" s="60"/>
      <c r="AI50" s="60"/>
      <c r="AJ50" s="21"/>
      <c r="AK50" s="56"/>
      <c r="AL50" s="41"/>
      <c r="AM50" s="33"/>
      <c r="AN50" s="60"/>
      <c r="AO50" s="60"/>
      <c r="AP50" s="21"/>
      <c r="AQ50" s="56"/>
      <c r="AR50" s="41"/>
      <c r="AS50" s="43">
        <f>'13 Oct'!AW50</f>
        <v>10</v>
      </c>
      <c r="AT50" s="17">
        <v>9.0</v>
      </c>
      <c r="AU50" s="44">
        <f t="shared" si="1"/>
        <v>19</v>
      </c>
      <c r="AV50" s="45">
        <f t="shared" si="2"/>
        <v>0</v>
      </c>
      <c r="AW50" s="19">
        <f t="shared" si="3"/>
        <v>19</v>
      </c>
      <c r="AX50" s="43">
        <f>'13 Oct'!BB50</f>
        <v>0</v>
      </c>
      <c r="AY50" s="17"/>
      <c r="AZ50" s="44">
        <f t="shared" si="4"/>
        <v>0</v>
      </c>
      <c r="BA50" s="46">
        <f t="shared" si="5"/>
        <v>0</v>
      </c>
      <c r="BB50" s="19">
        <f t="shared" si="6"/>
        <v>0</v>
      </c>
      <c r="BC50" s="43">
        <f>'13 Oct'!BL50</f>
        <v>0</v>
      </c>
      <c r="BD50" s="47">
        <f t="shared" si="7"/>
        <v>0</v>
      </c>
      <c r="BE50" s="1">
        <f t="shared" si="8"/>
        <v>0</v>
      </c>
      <c r="BF50" s="1" t="s">
        <v>123</v>
      </c>
      <c r="BG50" s="17"/>
      <c r="BH50">
        <f>'13 Oct'!BG50+AT50+AY50-BN50</f>
        <v>6</v>
      </c>
      <c r="BI50" s="79"/>
      <c r="BJ50" s="52">
        <f t="shared" si="9"/>
        <v>0</v>
      </c>
      <c r="BK50" s="51">
        <f t="shared" si="10"/>
        <v>0</v>
      </c>
      <c r="BL50" s="53">
        <f t="shared" si="11"/>
        <v>0</v>
      </c>
      <c r="BM50" s="54">
        <f t="shared" si="12"/>
        <v>22</v>
      </c>
      <c r="BN50" s="55">
        <f t="shared" si="13"/>
        <v>3</v>
      </c>
      <c r="BO50" s="17">
        <f t="shared" si="14"/>
        <v>19</v>
      </c>
      <c r="BP50" s="1"/>
    </row>
    <row r="51">
      <c r="A51" s="1" t="s">
        <v>124</v>
      </c>
      <c r="B51" s="32"/>
      <c r="C51" s="33"/>
      <c r="D51" s="29"/>
      <c r="E51" s="1"/>
      <c r="F51" s="21"/>
      <c r="G51" s="56"/>
      <c r="H51" s="35"/>
      <c r="I51" s="1" t="s">
        <v>125</v>
      </c>
      <c r="J51" s="32"/>
      <c r="K51" s="33"/>
      <c r="L51" s="57"/>
      <c r="M51" s="49"/>
      <c r="N51" s="21"/>
      <c r="O51" s="56"/>
      <c r="P51" s="35"/>
      <c r="Q51" s="1" t="s">
        <v>125</v>
      </c>
      <c r="R51" s="32"/>
      <c r="S51" s="33"/>
      <c r="T51" s="29"/>
      <c r="U51" s="43"/>
      <c r="V51" s="21"/>
      <c r="W51" s="56"/>
      <c r="X51" s="35"/>
      <c r="Y51" s="1" t="s">
        <v>125</v>
      </c>
      <c r="Z51" s="69"/>
      <c r="AA51" s="38"/>
      <c r="AB51" s="40"/>
      <c r="AC51" s="8"/>
      <c r="AD51" s="4"/>
      <c r="AE51" s="39"/>
      <c r="AF51" s="1"/>
      <c r="AG51" s="33"/>
      <c r="AH51" s="60"/>
      <c r="AI51" s="60"/>
      <c r="AJ51" s="21"/>
      <c r="AK51" s="56"/>
      <c r="AL51" s="41"/>
      <c r="AM51" s="33"/>
      <c r="AN51" s="60"/>
      <c r="AO51" s="60"/>
      <c r="AP51" s="21"/>
      <c r="AQ51" s="56"/>
      <c r="AR51" s="41"/>
      <c r="AS51" s="43">
        <f>'13 Oct'!AW51</f>
        <v>0</v>
      </c>
      <c r="AT51" s="17">
        <v>4.0</v>
      </c>
      <c r="AU51" s="44">
        <f t="shared" si="1"/>
        <v>4</v>
      </c>
      <c r="AV51" s="45">
        <f t="shared" si="2"/>
        <v>0</v>
      </c>
      <c r="AW51" s="19">
        <f t="shared" si="3"/>
        <v>4</v>
      </c>
      <c r="AX51" s="43">
        <f>'13 Oct'!BB51</f>
        <v>0</v>
      </c>
      <c r="AY51" s="17"/>
      <c r="AZ51" s="44">
        <f t="shared" si="4"/>
        <v>0</v>
      </c>
      <c r="BA51" s="46">
        <f t="shared" si="5"/>
        <v>0</v>
      </c>
      <c r="BB51" s="19">
        <f t="shared" si="6"/>
        <v>0</v>
      </c>
      <c r="BC51" s="43">
        <f>'13 Oct'!BL51</f>
        <v>0</v>
      </c>
      <c r="BD51" s="47">
        <f t="shared" si="7"/>
        <v>0</v>
      </c>
      <c r="BE51" s="1">
        <f t="shared" si="8"/>
        <v>0</v>
      </c>
      <c r="BF51" s="1" t="s">
        <v>124</v>
      </c>
      <c r="BG51" s="17"/>
      <c r="BH51">
        <f>'13 Oct'!BG51+AT51+AY51-BN51</f>
        <v>4</v>
      </c>
      <c r="BI51" s="68"/>
      <c r="BJ51" s="52">
        <f t="shared" si="9"/>
        <v>0</v>
      </c>
      <c r="BK51" s="51">
        <f t="shared" si="10"/>
        <v>0</v>
      </c>
      <c r="BL51" s="53">
        <f t="shared" si="11"/>
        <v>0</v>
      </c>
      <c r="BM51" s="54">
        <f t="shared" si="12"/>
        <v>0</v>
      </c>
      <c r="BN51" s="55">
        <f t="shared" si="13"/>
        <v>0</v>
      </c>
      <c r="BO51" s="17">
        <f t="shared" si="14"/>
        <v>4</v>
      </c>
    </row>
    <row r="52">
      <c r="A52" s="1" t="s">
        <v>126</v>
      </c>
      <c r="B52" s="32"/>
      <c r="C52" s="33"/>
      <c r="D52" s="29"/>
      <c r="E52" s="1"/>
      <c r="F52" s="21"/>
      <c r="G52" s="56"/>
      <c r="H52" s="35"/>
      <c r="I52" s="1" t="s">
        <v>126</v>
      </c>
      <c r="J52" s="32">
        <v>1.0</v>
      </c>
      <c r="K52" s="33"/>
      <c r="L52" s="57"/>
      <c r="M52" s="49"/>
      <c r="N52" s="21"/>
      <c r="O52" s="56"/>
      <c r="P52" s="35"/>
      <c r="Q52" s="1" t="s">
        <v>126</v>
      </c>
      <c r="R52" s="32"/>
      <c r="S52" s="33"/>
      <c r="T52" s="29"/>
      <c r="U52" s="43"/>
      <c r="V52" s="21"/>
      <c r="W52" s="56"/>
      <c r="X52" s="35"/>
      <c r="Y52" s="1" t="s">
        <v>126</v>
      </c>
      <c r="Z52" s="69"/>
      <c r="AA52" s="37"/>
      <c r="AB52" s="4"/>
      <c r="AC52" s="4"/>
      <c r="AD52" s="4"/>
      <c r="AE52" s="39"/>
      <c r="AF52" s="1"/>
      <c r="AG52" s="33"/>
      <c r="AH52" s="60"/>
      <c r="AI52" s="60"/>
      <c r="AJ52" s="21"/>
      <c r="AK52" s="56"/>
      <c r="AL52" s="41"/>
      <c r="AM52" s="33"/>
      <c r="AN52" s="60"/>
      <c r="AO52" s="60"/>
      <c r="AP52" s="21"/>
      <c r="AQ52" s="56"/>
      <c r="AR52" s="41"/>
      <c r="AS52" s="43">
        <f>'13 Oct'!AW52</f>
        <v>0</v>
      </c>
      <c r="AT52" s="17"/>
      <c r="AU52" s="44">
        <f t="shared" si="1"/>
        <v>0</v>
      </c>
      <c r="AV52" s="45">
        <f t="shared" si="2"/>
        <v>0</v>
      </c>
      <c r="AW52" s="19">
        <f t="shared" si="3"/>
        <v>0</v>
      </c>
      <c r="AX52" s="43">
        <f>'13 Oct'!BB52</f>
        <v>0</v>
      </c>
      <c r="AY52" s="17"/>
      <c r="AZ52" s="44">
        <f t="shared" si="4"/>
        <v>0</v>
      </c>
      <c r="BA52" s="46">
        <f t="shared" si="5"/>
        <v>0</v>
      </c>
      <c r="BB52" s="19">
        <f t="shared" si="6"/>
        <v>0</v>
      </c>
      <c r="BC52" s="43">
        <f>'13 Oct'!BL52</f>
        <v>0</v>
      </c>
      <c r="BD52" s="47">
        <f t="shared" si="7"/>
        <v>0</v>
      </c>
      <c r="BE52" s="1">
        <f t="shared" si="8"/>
        <v>0</v>
      </c>
      <c r="BF52" s="1" t="s">
        <v>126</v>
      </c>
      <c r="BG52" s="17"/>
      <c r="BH52">
        <f>'13 Oct'!BG52+AT52+AY52-BN52</f>
        <v>0</v>
      </c>
      <c r="BI52" s="48"/>
      <c r="BJ52" s="52">
        <f t="shared" si="9"/>
        <v>0</v>
      </c>
      <c r="BK52" s="51">
        <f t="shared" si="10"/>
        <v>0</v>
      </c>
      <c r="BL52" s="53">
        <f t="shared" si="11"/>
        <v>0</v>
      </c>
      <c r="BM52" s="54">
        <f t="shared" si="12"/>
        <v>0</v>
      </c>
      <c r="BN52" s="55">
        <f t="shared" si="13"/>
        <v>0</v>
      </c>
      <c r="BO52" s="17">
        <f t="shared" si="14"/>
        <v>0</v>
      </c>
      <c r="BQ52" s="1"/>
    </row>
    <row r="53">
      <c r="A53" s="1" t="s">
        <v>127</v>
      </c>
      <c r="B53" s="32">
        <v>16.0</v>
      </c>
      <c r="C53" s="33">
        <v>24.0</v>
      </c>
      <c r="D53" s="29"/>
      <c r="E53" s="1">
        <v>29.0</v>
      </c>
      <c r="F53" s="21"/>
      <c r="G53" s="56"/>
      <c r="H53" s="35"/>
      <c r="I53" s="1" t="s">
        <v>127</v>
      </c>
      <c r="J53" s="32">
        <v>2.0</v>
      </c>
      <c r="K53" s="33">
        <v>8.0</v>
      </c>
      <c r="L53" s="57"/>
      <c r="M53" s="43">
        <v>16.0</v>
      </c>
      <c r="N53" s="21"/>
      <c r="O53" s="56"/>
      <c r="P53" s="35" t="s">
        <v>158</v>
      </c>
      <c r="Q53" s="1" t="s">
        <v>127</v>
      </c>
      <c r="R53" s="32">
        <v>16.0</v>
      </c>
      <c r="S53" s="33"/>
      <c r="T53" s="57"/>
      <c r="U53" s="43"/>
      <c r="V53" s="21"/>
      <c r="W53" s="56"/>
      <c r="X53" s="35"/>
      <c r="Y53" s="1" t="s">
        <v>127</v>
      </c>
      <c r="Z53" s="58"/>
      <c r="AA53" s="38">
        <v>10.0</v>
      </c>
      <c r="AB53" s="40">
        <v>10.0</v>
      </c>
      <c r="AC53" s="40"/>
      <c r="AD53" s="4"/>
      <c r="AE53" s="39"/>
      <c r="AF53" s="1">
        <v>10.0</v>
      </c>
      <c r="AG53" s="33">
        <v>2.0</v>
      </c>
      <c r="AH53" s="60"/>
      <c r="AI53" s="60">
        <f>43+45</f>
        <v>88</v>
      </c>
      <c r="AJ53" s="21"/>
      <c r="AK53" s="56"/>
      <c r="AL53" s="41"/>
      <c r="AM53" s="33"/>
      <c r="AN53" s="60"/>
      <c r="AO53" s="60"/>
      <c r="AP53" s="21"/>
      <c r="AQ53" s="56"/>
      <c r="AR53" s="41"/>
      <c r="AS53" s="43">
        <f>'13 Oct'!AW53</f>
        <v>10</v>
      </c>
      <c r="AT53" s="17">
        <v>11.0</v>
      </c>
      <c r="AU53" s="44">
        <f t="shared" si="1"/>
        <v>21</v>
      </c>
      <c r="AV53" s="45">
        <f t="shared" si="2"/>
        <v>10</v>
      </c>
      <c r="AW53" s="19">
        <f t="shared" si="3"/>
        <v>11</v>
      </c>
      <c r="AX53" s="43">
        <f>'13 Oct'!BB53</f>
        <v>0</v>
      </c>
      <c r="AY53" s="17"/>
      <c r="AZ53" s="44">
        <f t="shared" si="4"/>
        <v>0</v>
      </c>
      <c r="BA53" s="46">
        <f t="shared" si="5"/>
        <v>0</v>
      </c>
      <c r="BB53" s="19">
        <f t="shared" si="6"/>
        <v>0</v>
      </c>
      <c r="BC53" s="43">
        <f>'13 Oct'!BL53</f>
        <v>133</v>
      </c>
      <c r="BD53" s="47">
        <f t="shared" si="7"/>
        <v>133</v>
      </c>
      <c r="BE53" s="1">
        <f t="shared" si="8"/>
        <v>0</v>
      </c>
      <c r="BF53" s="1" t="s">
        <v>127</v>
      </c>
      <c r="BG53" s="17"/>
      <c r="BH53">
        <f>'13 Oct'!BG53+AT53+AY53-BN53</f>
        <v>11</v>
      </c>
      <c r="BI53" s="48"/>
      <c r="BJ53" s="52">
        <f t="shared" si="9"/>
        <v>0</v>
      </c>
      <c r="BK53" s="51">
        <f t="shared" si="10"/>
        <v>0</v>
      </c>
      <c r="BL53" s="53">
        <f t="shared" si="11"/>
        <v>0</v>
      </c>
      <c r="BM53" s="54">
        <f t="shared" si="12"/>
        <v>44</v>
      </c>
      <c r="BN53" s="55">
        <f t="shared" si="13"/>
        <v>0</v>
      </c>
      <c r="BO53" s="17">
        <f t="shared" si="14"/>
        <v>11</v>
      </c>
    </row>
    <row r="54">
      <c r="A54" s="1" t="s">
        <v>128</v>
      </c>
      <c r="B54" s="32">
        <v>11.0</v>
      </c>
      <c r="C54" s="33">
        <v>24.0</v>
      </c>
      <c r="D54" s="29"/>
      <c r="E54" s="1"/>
      <c r="F54" s="21"/>
      <c r="G54" s="56">
        <v>16.0</v>
      </c>
      <c r="H54" s="35"/>
      <c r="I54" s="1" t="s">
        <v>128</v>
      </c>
      <c r="J54" s="32">
        <v>6.0</v>
      </c>
      <c r="K54" s="33">
        <v>24.0</v>
      </c>
      <c r="L54" s="29"/>
      <c r="M54" s="49"/>
      <c r="N54" s="21"/>
      <c r="O54" s="56">
        <v>8.0</v>
      </c>
      <c r="P54" s="35" t="s">
        <v>94</v>
      </c>
      <c r="Q54" s="1" t="s">
        <v>130</v>
      </c>
      <c r="R54" s="32">
        <v>8.0</v>
      </c>
      <c r="S54" s="33">
        <v>24.0</v>
      </c>
      <c r="T54" s="29"/>
      <c r="U54" s="43"/>
      <c r="V54" s="21"/>
      <c r="W54" s="56">
        <v>16.0</v>
      </c>
      <c r="X54" s="35" t="s">
        <v>95</v>
      </c>
      <c r="Y54" s="1" t="s">
        <v>128</v>
      </c>
      <c r="Z54" s="62"/>
      <c r="AA54" s="38">
        <v>8.0</v>
      </c>
      <c r="AB54" s="4"/>
      <c r="AC54" s="8"/>
      <c r="AD54" s="4"/>
      <c r="AE54" s="42">
        <v>8.0</v>
      </c>
      <c r="AF54" s="1">
        <v>8.0</v>
      </c>
      <c r="AG54" s="33"/>
      <c r="AH54" s="60"/>
      <c r="AI54" s="60"/>
      <c r="AJ54" s="21"/>
      <c r="AK54" s="56"/>
      <c r="AL54" s="41"/>
      <c r="AM54" s="33"/>
      <c r="AN54" s="60"/>
      <c r="AO54" s="60"/>
      <c r="AP54" s="21"/>
      <c r="AQ54" s="56"/>
      <c r="AR54" s="41"/>
      <c r="AS54" s="43">
        <f>'13 Oct'!AW54</f>
        <v>0</v>
      </c>
      <c r="AT54" s="17"/>
      <c r="AU54" s="44">
        <f t="shared" si="1"/>
        <v>0</v>
      </c>
      <c r="AV54" s="45">
        <f t="shared" si="2"/>
        <v>0</v>
      </c>
      <c r="AW54" s="19">
        <f t="shared" si="3"/>
        <v>0</v>
      </c>
      <c r="AX54" s="43">
        <f>'13 Oct'!BB54</f>
        <v>0</v>
      </c>
      <c r="AY54" s="17"/>
      <c r="AZ54" s="44">
        <f t="shared" si="4"/>
        <v>0</v>
      </c>
      <c r="BA54" s="46">
        <f t="shared" si="5"/>
        <v>0</v>
      </c>
      <c r="BB54" s="19">
        <f t="shared" si="6"/>
        <v>0</v>
      </c>
      <c r="BC54" s="43">
        <f>'13 Oct'!BL54</f>
        <v>0</v>
      </c>
      <c r="BD54" s="47">
        <f t="shared" si="7"/>
        <v>0</v>
      </c>
      <c r="BE54" s="1">
        <f t="shared" si="8"/>
        <v>0</v>
      </c>
      <c r="BF54" s="1" t="s">
        <v>128</v>
      </c>
      <c r="BG54" s="17">
        <v>48.0</v>
      </c>
      <c r="BH54">
        <f>'13 Oct'!BG54+AT54+AY54-BN54</f>
        <v>-56</v>
      </c>
      <c r="BI54" s="68" t="s">
        <v>64</v>
      </c>
      <c r="BJ54" s="52">
        <f t="shared" si="9"/>
        <v>48</v>
      </c>
      <c r="BK54" s="51">
        <f t="shared" si="10"/>
        <v>0</v>
      </c>
      <c r="BL54" s="53">
        <f t="shared" si="11"/>
        <v>0</v>
      </c>
      <c r="BM54" s="54">
        <f t="shared" si="12"/>
        <v>80</v>
      </c>
      <c r="BN54" s="55">
        <f t="shared" si="13"/>
        <v>80</v>
      </c>
      <c r="BO54" s="17">
        <f t="shared" si="14"/>
        <v>0</v>
      </c>
      <c r="BP54" s="1" t="s">
        <v>165</v>
      </c>
    </row>
    <row r="55">
      <c r="A55" s="1" t="s">
        <v>132</v>
      </c>
      <c r="B55" s="32"/>
      <c r="C55" s="33">
        <v>4.0</v>
      </c>
      <c r="D55" s="29"/>
      <c r="E55" s="1"/>
      <c r="F55" s="21"/>
      <c r="G55" s="56"/>
      <c r="H55" s="35"/>
      <c r="I55" s="1" t="s">
        <v>132</v>
      </c>
      <c r="J55" s="32"/>
      <c r="K55" s="33"/>
      <c r="L55" s="57"/>
      <c r="M55" s="49"/>
      <c r="N55" s="21"/>
      <c r="O55" s="56"/>
      <c r="P55" s="35"/>
      <c r="Q55" s="1" t="s">
        <v>132</v>
      </c>
      <c r="R55" s="32"/>
      <c r="S55" s="33"/>
      <c r="T55" s="29"/>
      <c r="U55" s="49"/>
      <c r="V55" s="21"/>
      <c r="W55" s="56"/>
      <c r="X55" s="35"/>
      <c r="Y55" s="1" t="s">
        <v>132</v>
      </c>
      <c r="Z55" s="69"/>
      <c r="AA55" s="66"/>
      <c r="AB55" s="8"/>
      <c r="AC55" s="8"/>
      <c r="AD55" s="4"/>
      <c r="AE55" s="39"/>
      <c r="AF55" s="1"/>
      <c r="AG55" s="33"/>
      <c r="AH55" s="67"/>
      <c r="AI55" s="67"/>
      <c r="AJ55" s="21"/>
      <c r="AK55" s="56"/>
      <c r="AL55" s="41"/>
      <c r="AM55" s="33"/>
      <c r="AN55" s="67"/>
      <c r="AO55" s="67"/>
      <c r="AP55" s="21"/>
      <c r="AQ55" s="56"/>
      <c r="AR55" s="41"/>
      <c r="AS55" s="43">
        <f>'13 Oct'!AW55</f>
        <v>0</v>
      </c>
      <c r="AT55" s="17"/>
      <c r="AU55" s="44">
        <f t="shared" si="1"/>
        <v>0</v>
      </c>
      <c r="AV55" s="45">
        <f t="shared" si="2"/>
        <v>0</v>
      </c>
      <c r="AW55" s="19">
        <f t="shared" si="3"/>
        <v>0</v>
      </c>
      <c r="AX55" s="43">
        <f>'13 Oct'!BB55</f>
        <v>0</v>
      </c>
      <c r="AY55" s="17"/>
      <c r="AZ55" s="44">
        <f t="shared" si="4"/>
        <v>0</v>
      </c>
      <c r="BA55" s="46">
        <f t="shared" si="5"/>
        <v>0</v>
      </c>
      <c r="BB55" s="19">
        <f t="shared" si="6"/>
        <v>0</v>
      </c>
      <c r="BC55" s="43">
        <f>'13 Oct'!BL55</f>
        <v>0</v>
      </c>
      <c r="BD55" s="47">
        <f t="shared" si="7"/>
        <v>0</v>
      </c>
      <c r="BE55" s="1">
        <f t="shared" si="8"/>
        <v>0</v>
      </c>
      <c r="BF55" s="1" t="s">
        <v>132</v>
      </c>
      <c r="BG55" s="17"/>
      <c r="BH55">
        <f>'13 Oct'!BG55+AT55+AY55-BN55</f>
        <v>-4</v>
      </c>
      <c r="BI55" s="48"/>
      <c r="BJ55" s="52">
        <f t="shared" si="9"/>
        <v>0</v>
      </c>
      <c r="BK55" s="51">
        <f t="shared" si="10"/>
        <v>0</v>
      </c>
      <c r="BL55" s="53">
        <f t="shared" si="11"/>
        <v>0</v>
      </c>
      <c r="BM55" s="54">
        <f t="shared" si="12"/>
        <v>4</v>
      </c>
      <c r="BN55" s="55">
        <f t="shared" si="13"/>
        <v>4</v>
      </c>
      <c r="BO55" s="17">
        <f t="shared" si="14"/>
        <v>0</v>
      </c>
    </row>
    <row r="56">
      <c r="A56" s="1" t="s">
        <v>133</v>
      </c>
      <c r="B56" s="32"/>
      <c r="C56" s="33"/>
      <c r="D56" s="29"/>
      <c r="E56" s="1"/>
      <c r="F56" s="21"/>
      <c r="G56" s="56"/>
      <c r="H56" s="35"/>
      <c r="I56" s="1" t="s">
        <v>133</v>
      </c>
      <c r="J56" s="32"/>
      <c r="K56" s="33"/>
      <c r="L56" s="57"/>
      <c r="M56" s="49"/>
      <c r="N56" s="21"/>
      <c r="O56" s="56"/>
      <c r="P56" s="35"/>
      <c r="Q56" s="1" t="s">
        <v>133</v>
      </c>
      <c r="R56" s="32"/>
      <c r="S56" s="33">
        <v>2.0</v>
      </c>
      <c r="T56" s="57"/>
      <c r="U56" s="49"/>
      <c r="V56" s="21"/>
      <c r="W56" s="56"/>
      <c r="X56" s="35"/>
      <c r="Y56" s="1" t="s">
        <v>133</v>
      </c>
      <c r="Z56" s="59"/>
      <c r="AA56" s="66"/>
      <c r="AB56" s="8"/>
      <c r="AC56" s="8"/>
      <c r="AD56" s="4"/>
      <c r="AE56" s="39"/>
      <c r="AF56" s="1"/>
      <c r="AG56" s="33"/>
      <c r="AH56" s="67"/>
      <c r="AI56" s="67"/>
      <c r="AJ56" s="21"/>
      <c r="AK56" s="56"/>
      <c r="AL56" s="41"/>
      <c r="AM56" s="33"/>
      <c r="AN56" s="67"/>
      <c r="AO56" s="67"/>
      <c r="AP56" s="21"/>
      <c r="AQ56" s="56"/>
      <c r="AR56" s="41"/>
      <c r="AS56" s="43">
        <f>'13 Oct'!AW56</f>
        <v>0</v>
      </c>
      <c r="AT56" s="54"/>
      <c r="AU56" s="44">
        <f t="shared" si="1"/>
        <v>0</v>
      </c>
      <c r="AV56" s="45">
        <f t="shared" si="2"/>
        <v>0</v>
      </c>
      <c r="AW56" s="19">
        <f t="shared" si="3"/>
        <v>0</v>
      </c>
      <c r="AX56" s="43">
        <f>'13 Oct'!BB56</f>
        <v>0</v>
      </c>
      <c r="AY56" s="54"/>
      <c r="AZ56" s="44">
        <f t="shared" si="4"/>
        <v>0</v>
      </c>
      <c r="BA56" s="46">
        <f t="shared" si="5"/>
        <v>0</v>
      </c>
      <c r="BB56" s="19">
        <f t="shared" si="6"/>
        <v>0</v>
      </c>
      <c r="BC56" s="43">
        <f>'13 Oct'!BL56</f>
        <v>0</v>
      </c>
      <c r="BD56" s="47">
        <f t="shared" si="7"/>
        <v>0</v>
      </c>
      <c r="BE56" s="1">
        <f t="shared" si="8"/>
        <v>0</v>
      </c>
      <c r="BF56" s="1" t="s">
        <v>133</v>
      </c>
      <c r="BG56" s="54"/>
      <c r="BH56">
        <f>'13 Oct'!BG56+AT56+AY56-BN56</f>
        <v>-2</v>
      </c>
      <c r="BI56" s="48"/>
      <c r="BJ56" s="52">
        <f t="shared" si="9"/>
        <v>0</v>
      </c>
      <c r="BK56" s="51">
        <f t="shared" si="10"/>
        <v>0</v>
      </c>
      <c r="BL56" s="53">
        <f t="shared" si="11"/>
        <v>0</v>
      </c>
      <c r="BM56" s="54">
        <f t="shared" si="12"/>
        <v>2</v>
      </c>
      <c r="BN56" s="55">
        <f t="shared" si="13"/>
        <v>2</v>
      </c>
      <c r="BO56" s="17">
        <f t="shared" si="14"/>
        <v>0</v>
      </c>
    </row>
    <row r="57">
      <c r="A57" s="1" t="s">
        <v>134</v>
      </c>
      <c r="B57" s="32"/>
      <c r="C57" s="33">
        <v>1.0</v>
      </c>
      <c r="D57" s="29"/>
      <c r="E57" s="1"/>
      <c r="F57" s="21"/>
      <c r="G57" s="56">
        <v>2.0</v>
      </c>
      <c r="H57" s="35"/>
      <c r="I57" s="1" t="s">
        <v>134</v>
      </c>
      <c r="J57" s="32">
        <v>1.0</v>
      </c>
      <c r="K57" s="33"/>
      <c r="L57" s="57"/>
      <c r="M57" s="49"/>
      <c r="N57" s="21"/>
      <c r="O57" s="56"/>
      <c r="P57" s="35"/>
      <c r="Q57" s="1" t="s">
        <v>134</v>
      </c>
      <c r="R57" s="32">
        <v>2.0</v>
      </c>
      <c r="S57" s="33"/>
      <c r="T57" s="57"/>
      <c r="U57" s="49"/>
      <c r="V57" s="21"/>
      <c r="W57" s="56">
        <v>2.0</v>
      </c>
      <c r="X57" s="35" t="s">
        <v>170</v>
      </c>
      <c r="Y57" s="1" t="s">
        <v>134</v>
      </c>
      <c r="Z57" s="59"/>
      <c r="AA57" s="66"/>
      <c r="AB57" s="8"/>
      <c r="AC57" s="8"/>
      <c r="AD57" s="4"/>
      <c r="AE57" s="39"/>
      <c r="AF57" s="1"/>
      <c r="AG57" s="33"/>
      <c r="AH57" s="67"/>
      <c r="AI57" s="67"/>
      <c r="AJ57" s="21"/>
      <c r="AK57" s="56"/>
      <c r="AL57" s="41"/>
      <c r="AM57" s="33"/>
      <c r="AN57" s="67"/>
      <c r="AO57" s="67"/>
      <c r="AP57" s="21"/>
      <c r="AQ57" s="56"/>
      <c r="AR57" s="41"/>
      <c r="AS57" s="43">
        <f>'13 Oct'!AW57</f>
        <v>0</v>
      </c>
      <c r="AT57" s="54"/>
      <c r="AU57" s="44">
        <f t="shared" si="1"/>
        <v>0</v>
      </c>
      <c r="AV57" s="45">
        <f t="shared" si="2"/>
        <v>0</v>
      </c>
      <c r="AW57" s="19">
        <f t="shared" si="3"/>
        <v>0</v>
      </c>
      <c r="AX57" s="43">
        <f>'13 Oct'!BB57</f>
        <v>0</v>
      </c>
      <c r="AY57" s="54"/>
      <c r="AZ57" s="44">
        <f t="shared" si="4"/>
        <v>0</v>
      </c>
      <c r="BA57" s="46">
        <f t="shared" si="5"/>
        <v>0</v>
      </c>
      <c r="BB57" s="19">
        <f t="shared" si="6"/>
        <v>0</v>
      </c>
      <c r="BC57" s="43">
        <f>'13 Oct'!BL57</f>
        <v>0</v>
      </c>
      <c r="BD57" s="47">
        <f t="shared" si="7"/>
        <v>0</v>
      </c>
      <c r="BE57" s="1">
        <f t="shared" si="8"/>
        <v>0</v>
      </c>
      <c r="BF57" s="1" t="s">
        <v>134</v>
      </c>
      <c r="BG57" s="54">
        <f>2+2</f>
        <v>4</v>
      </c>
      <c r="BH57">
        <f>'13 Oct'!BG57+AT57+AY57-BN57</f>
        <v>-1</v>
      </c>
      <c r="BI57" s="68" t="s">
        <v>113</v>
      </c>
      <c r="BJ57" s="52">
        <f t="shared" si="9"/>
        <v>4</v>
      </c>
      <c r="BK57" s="51">
        <f t="shared" si="10"/>
        <v>0</v>
      </c>
      <c r="BL57" s="53">
        <f t="shared" si="11"/>
        <v>0</v>
      </c>
      <c r="BM57" s="54">
        <f t="shared" si="12"/>
        <v>1</v>
      </c>
      <c r="BN57" s="55">
        <f t="shared" si="13"/>
        <v>1</v>
      </c>
      <c r="BO57" s="17">
        <f t="shared" si="14"/>
        <v>0</v>
      </c>
      <c r="BP57" s="1" t="s">
        <v>177</v>
      </c>
    </row>
    <row r="58">
      <c r="A58" s="1" t="s">
        <v>135</v>
      </c>
      <c r="B58" s="32" t="s">
        <v>178</v>
      </c>
      <c r="C58" s="33"/>
      <c r="D58" s="29"/>
      <c r="E58" s="1"/>
      <c r="F58" s="21"/>
      <c r="G58" s="56"/>
      <c r="H58" s="35"/>
      <c r="I58" s="1" t="s">
        <v>136</v>
      </c>
      <c r="J58" s="32">
        <v>8.0</v>
      </c>
      <c r="K58" s="33"/>
      <c r="L58" s="29"/>
      <c r="M58" s="43"/>
      <c r="N58" s="21"/>
      <c r="O58" s="56"/>
      <c r="P58" s="35"/>
      <c r="Q58" s="1" t="s">
        <v>135</v>
      </c>
      <c r="R58" s="32">
        <v>34.0</v>
      </c>
      <c r="S58" s="33"/>
      <c r="T58" s="57"/>
      <c r="U58" s="43"/>
      <c r="V58" s="21"/>
      <c r="W58" s="56"/>
      <c r="X58" s="35"/>
      <c r="Y58" s="1" t="s">
        <v>135</v>
      </c>
      <c r="Z58" s="36"/>
      <c r="AA58" s="37"/>
      <c r="AB58" s="4"/>
      <c r="AC58" s="4"/>
      <c r="AD58" s="4"/>
      <c r="AE58" s="39"/>
      <c r="AF58" s="1"/>
      <c r="AG58" s="33"/>
      <c r="AH58" s="60"/>
      <c r="AI58" s="60"/>
      <c r="AJ58" s="21"/>
      <c r="AK58" s="56"/>
      <c r="AL58" s="41"/>
      <c r="AM58" s="33"/>
      <c r="AN58" s="60"/>
      <c r="AO58" s="60"/>
      <c r="AP58" s="21"/>
      <c r="AQ58" s="56"/>
      <c r="AR58" s="41"/>
      <c r="AS58" s="43">
        <f>'13 Oct'!AW58</f>
        <v>0</v>
      </c>
      <c r="AT58" s="17"/>
      <c r="AU58" s="44">
        <f t="shared" si="1"/>
        <v>0</v>
      </c>
      <c r="AV58" s="45">
        <f t="shared" si="2"/>
        <v>0</v>
      </c>
      <c r="AW58" s="19">
        <f t="shared" si="3"/>
        <v>0</v>
      </c>
      <c r="AX58" s="43">
        <f>'13 Oct'!BB58</f>
        <v>0</v>
      </c>
      <c r="AY58" s="17"/>
      <c r="AZ58" s="44">
        <f t="shared" si="4"/>
        <v>0</v>
      </c>
      <c r="BA58" s="46">
        <f t="shared" si="5"/>
        <v>0</v>
      </c>
      <c r="BB58" s="19">
        <f t="shared" si="6"/>
        <v>0</v>
      </c>
      <c r="BC58" s="43">
        <f>'13 Oct'!BL58</f>
        <v>550</v>
      </c>
      <c r="BD58" s="47">
        <f t="shared" si="7"/>
        <v>0</v>
      </c>
      <c r="BE58" s="1">
        <f t="shared" si="8"/>
        <v>550</v>
      </c>
      <c r="BF58" s="1" t="s">
        <v>135</v>
      </c>
      <c r="BG58" s="17"/>
      <c r="BH58">
        <f>'13 Oct'!BG58+AT58+AY58-BN58</f>
        <v>0</v>
      </c>
      <c r="BI58" s="68"/>
      <c r="BJ58" s="52">
        <f t="shared" si="9"/>
        <v>0</v>
      </c>
      <c r="BK58" s="51">
        <f t="shared" si="10"/>
        <v>0</v>
      </c>
      <c r="BL58" s="53">
        <f t="shared" si="11"/>
        <v>550</v>
      </c>
      <c r="BM58" s="54">
        <f t="shared" si="12"/>
        <v>0</v>
      </c>
      <c r="BN58" s="55">
        <f t="shared" si="13"/>
        <v>0</v>
      </c>
      <c r="BO58" s="17">
        <f t="shared" si="14"/>
        <v>550</v>
      </c>
      <c r="BP58" s="1"/>
      <c r="BQ58" s="1"/>
    </row>
    <row r="59">
      <c r="A59" s="1" t="s">
        <v>137</v>
      </c>
      <c r="B59" s="32"/>
      <c r="C59" s="33">
        <v>4.0</v>
      </c>
      <c r="D59" s="29"/>
      <c r="E59" s="1"/>
      <c r="F59" s="21"/>
      <c r="G59" s="56"/>
      <c r="H59" s="35"/>
      <c r="I59" s="1" t="s">
        <v>137</v>
      </c>
      <c r="J59" s="32"/>
      <c r="K59" s="33">
        <v>1.0</v>
      </c>
      <c r="L59" s="57"/>
      <c r="M59" s="49"/>
      <c r="N59" s="21"/>
      <c r="O59" s="56"/>
      <c r="P59" s="35"/>
      <c r="Q59" s="1" t="s">
        <v>137</v>
      </c>
      <c r="R59" s="32"/>
      <c r="S59" s="33">
        <v>2.0</v>
      </c>
      <c r="T59" s="29"/>
      <c r="U59" s="43"/>
      <c r="V59" s="21"/>
      <c r="W59" s="56"/>
      <c r="X59" s="35"/>
      <c r="Y59" s="1" t="s">
        <v>137</v>
      </c>
      <c r="Z59" s="59"/>
      <c r="AA59" s="37"/>
      <c r="AB59" s="8"/>
      <c r="AC59" s="8"/>
      <c r="AD59" s="4"/>
      <c r="AE59" s="39"/>
      <c r="AF59" s="1"/>
      <c r="AG59" s="33"/>
      <c r="AH59" s="67"/>
      <c r="AI59" s="67"/>
      <c r="AJ59" s="21"/>
      <c r="AK59" s="56"/>
      <c r="AL59" s="41"/>
      <c r="AM59" s="33"/>
      <c r="AN59" s="67"/>
      <c r="AO59" s="67"/>
      <c r="AP59" s="21"/>
      <c r="AQ59" s="56"/>
      <c r="AR59" s="41"/>
      <c r="AS59" s="43">
        <f>'13 Oct'!AW59</f>
        <v>0</v>
      </c>
      <c r="AT59" s="54"/>
      <c r="AU59" s="44">
        <f t="shared" si="1"/>
        <v>0</v>
      </c>
      <c r="AV59" s="45">
        <f t="shared" si="2"/>
        <v>0</v>
      </c>
      <c r="AW59" s="19">
        <f t="shared" si="3"/>
        <v>0</v>
      </c>
      <c r="AX59" s="43">
        <f>'13 Oct'!BB59</f>
        <v>0</v>
      </c>
      <c r="AY59" s="54"/>
      <c r="AZ59" s="44">
        <f t="shared" si="4"/>
        <v>0</v>
      </c>
      <c r="BA59" s="46">
        <f t="shared" si="5"/>
        <v>0</v>
      </c>
      <c r="BB59" s="19">
        <f t="shared" si="6"/>
        <v>0</v>
      </c>
      <c r="BC59" s="43">
        <f>'13 Oct'!BL59</f>
        <v>0</v>
      </c>
      <c r="BD59" s="47">
        <f t="shared" si="7"/>
        <v>0</v>
      </c>
      <c r="BE59" s="1">
        <f t="shared" si="8"/>
        <v>0</v>
      </c>
      <c r="BF59" s="1" t="s">
        <v>137</v>
      </c>
      <c r="BG59" s="17"/>
      <c r="BH59">
        <f>'13 Oct'!BG59+AT59+AY59-BN59</f>
        <v>-7</v>
      </c>
      <c r="BI59" s="48"/>
      <c r="BJ59" s="52">
        <f t="shared" si="9"/>
        <v>0</v>
      </c>
      <c r="BK59" s="51">
        <f t="shared" si="10"/>
        <v>0</v>
      </c>
      <c r="BL59" s="53">
        <f t="shared" si="11"/>
        <v>0</v>
      </c>
      <c r="BM59" s="54">
        <f t="shared" si="12"/>
        <v>7</v>
      </c>
      <c r="BN59" s="55">
        <f t="shared" si="13"/>
        <v>7</v>
      </c>
      <c r="BO59" s="17">
        <f t="shared" si="14"/>
        <v>0</v>
      </c>
      <c r="BQ59" s="1"/>
    </row>
    <row r="60">
      <c r="A60" s="1" t="s">
        <v>138</v>
      </c>
      <c r="B60" s="32"/>
      <c r="C60" s="33">
        <v>1.0</v>
      </c>
      <c r="D60" s="29"/>
      <c r="E60" s="1"/>
      <c r="F60" s="21"/>
      <c r="G60" s="56"/>
      <c r="H60" s="35"/>
      <c r="I60" s="1" t="s">
        <v>138</v>
      </c>
      <c r="J60" s="32"/>
      <c r="K60" s="33">
        <v>1.0</v>
      </c>
      <c r="L60" s="57"/>
      <c r="M60" s="49"/>
      <c r="N60" s="21"/>
      <c r="O60" s="56"/>
      <c r="P60" s="35"/>
      <c r="Q60" s="1" t="s">
        <v>138</v>
      </c>
      <c r="R60" s="32"/>
      <c r="S60" s="33"/>
      <c r="T60" s="57"/>
      <c r="U60" s="49"/>
      <c r="V60" s="21"/>
      <c r="W60" s="56"/>
      <c r="X60" s="35"/>
      <c r="Y60" s="1" t="s">
        <v>138</v>
      </c>
      <c r="Z60" s="59"/>
      <c r="AA60" s="37"/>
      <c r="AB60" s="8"/>
      <c r="AC60" s="8"/>
      <c r="AD60" s="4"/>
      <c r="AE60" s="39"/>
      <c r="AF60" s="1"/>
      <c r="AG60" s="33"/>
      <c r="AH60" s="67"/>
      <c r="AI60" s="67"/>
      <c r="AJ60" s="21"/>
      <c r="AK60" s="56"/>
      <c r="AL60" s="41"/>
      <c r="AM60" s="33"/>
      <c r="AN60" s="67"/>
      <c r="AO60" s="67"/>
      <c r="AP60" s="21"/>
      <c r="AQ60" s="56"/>
      <c r="AR60" s="41"/>
      <c r="AS60" s="43">
        <f>'13 Oct'!AW60</f>
        <v>0</v>
      </c>
      <c r="AT60" s="54"/>
      <c r="AU60" s="44">
        <f t="shared" si="1"/>
        <v>0</v>
      </c>
      <c r="AV60" s="45">
        <f t="shared" si="2"/>
        <v>0</v>
      </c>
      <c r="AW60" s="19">
        <f t="shared" si="3"/>
        <v>0</v>
      </c>
      <c r="AX60" s="43">
        <f>'13 Oct'!BB60</f>
        <v>0</v>
      </c>
      <c r="AY60" s="54"/>
      <c r="AZ60" s="44">
        <f t="shared" si="4"/>
        <v>0</v>
      </c>
      <c r="BA60" s="46">
        <f t="shared" si="5"/>
        <v>0</v>
      </c>
      <c r="BB60" s="19">
        <f t="shared" si="6"/>
        <v>0</v>
      </c>
      <c r="BC60" s="43">
        <f>'13 Oct'!BL60</f>
        <v>0</v>
      </c>
      <c r="BD60" s="47">
        <f t="shared" si="7"/>
        <v>0</v>
      </c>
      <c r="BE60" s="1">
        <f t="shared" si="8"/>
        <v>0</v>
      </c>
      <c r="BF60" s="1" t="s">
        <v>138</v>
      </c>
      <c r="BG60" s="17"/>
      <c r="BH60">
        <f>'13 Oct'!BG60+AT60+AY60-BN60</f>
        <v>-2</v>
      </c>
      <c r="BI60" s="48"/>
      <c r="BJ60" s="52">
        <f t="shared" si="9"/>
        <v>0</v>
      </c>
      <c r="BK60" s="51">
        <f t="shared" si="10"/>
        <v>0</v>
      </c>
      <c r="BL60" s="53">
        <f t="shared" si="11"/>
        <v>0</v>
      </c>
      <c r="BM60" s="54">
        <f t="shared" si="12"/>
        <v>2</v>
      </c>
      <c r="BN60" s="55">
        <f t="shared" si="13"/>
        <v>2</v>
      </c>
      <c r="BO60" s="17">
        <f t="shared" si="14"/>
        <v>0</v>
      </c>
    </row>
    <row r="61">
      <c r="A61" s="1" t="s">
        <v>139</v>
      </c>
      <c r="B61" s="32"/>
      <c r="C61" s="33">
        <v>1.0</v>
      </c>
      <c r="D61" s="29"/>
      <c r="E61" s="1"/>
      <c r="F61" s="21"/>
      <c r="G61" s="56">
        <v>7.0</v>
      </c>
      <c r="H61" s="35"/>
      <c r="I61" s="1" t="s">
        <v>139</v>
      </c>
      <c r="J61" s="32"/>
      <c r="K61" s="33">
        <v>2.0</v>
      </c>
      <c r="L61" s="57"/>
      <c r="M61" s="49"/>
      <c r="N61" s="21"/>
      <c r="O61" s="56">
        <v>3.0</v>
      </c>
      <c r="P61" s="35">
        <v>3.0</v>
      </c>
      <c r="Q61" s="1" t="s">
        <v>139</v>
      </c>
      <c r="R61" s="61"/>
      <c r="S61" s="33">
        <v>5.0</v>
      </c>
      <c r="T61" s="57"/>
      <c r="U61" s="49"/>
      <c r="V61" s="21"/>
      <c r="W61" s="56">
        <v>5.0</v>
      </c>
      <c r="X61" s="35">
        <v>5.0</v>
      </c>
      <c r="Y61" s="1" t="s">
        <v>139</v>
      </c>
      <c r="Z61" s="59"/>
      <c r="AA61" s="37"/>
      <c r="AB61" s="8"/>
      <c r="AC61" s="8"/>
      <c r="AD61" s="4"/>
      <c r="AE61" s="39"/>
      <c r="AF61" s="1"/>
      <c r="AG61" s="33"/>
      <c r="AH61" s="67"/>
      <c r="AI61" s="67"/>
      <c r="AJ61" s="21"/>
      <c r="AK61" s="56"/>
      <c r="AL61" s="41"/>
      <c r="AM61" s="33"/>
      <c r="AN61" s="67"/>
      <c r="AO61" s="67"/>
      <c r="AP61" s="21"/>
      <c r="AQ61" s="56"/>
      <c r="AR61" s="41"/>
      <c r="AS61" s="43">
        <f>'13 Oct'!AW61</f>
        <v>0</v>
      </c>
      <c r="AT61" s="54"/>
      <c r="AU61" s="44">
        <f t="shared" si="1"/>
        <v>0</v>
      </c>
      <c r="AV61" s="45">
        <f t="shared" si="2"/>
        <v>0</v>
      </c>
      <c r="AW61" s="19">
        <f t="shared" si="3"/>
        <v>0</v>
      </c>
      <c r="AX61" s="43">
        <f>'13 Oct'!BB61</f>
        <v>0</v>
      </c>
      <c r="AY61" s="54"/>
      <c r="AZ61" s="44">
        <f t="shared" si="4"/>
        <v>0</v>
      </c>
      <c r="BA61" s="46">
        <f t="shared" si="5"/>
        <v>0</v>
      </c>
      <c r="BB61" s="19">
        <f t="shared" si="6"/>
        <v>0</v>
      </c>
      <c r="BC61" s="43">
        <f>'13 Oct'!BL61</f>
        <v>0</v>
      </c>
      <c r="BD61" s="47">
        <f t="shared" si="7"/>
        <v>0</v>
      </c>
      <c r="BE61" s="1">
        <f t="shared" si="8"/>
        <v>0</v>
      </c>
      <c r="BF61" s="1" t="s">
        <v>139</v>
      </c>
      <c r="BG61" s="17">
        <v>15.0</v>
      </c>
      <c r="BH61">
        <f>'13 Oct'!BG61+AT61+AY61-BN61</f>
        <v>-8</v>
      </c>
      <c r="BI61" s="48"/>
      <c r="BJ61" s="52">
        <f t="shared" si="9"/>
        <v>15</v>
      </c>
      <c r="BK61" s="51">
        <f t="shared" si="10"/>
        <v>0</v>
      </c>
      <c r="BL61" s="53">
        <f t="shared" si="11"/>
        <v>0</v>
      </c>
      <c r="BM61" s="54">
        <f t="shared" si="12"/>
        <v>8</v>
      </c>
      <c r="BN61" s="55">
        <f t="shared" si="13"/>
        <v>8</v>
      </c>
      <c r="BO61" s="17">
        <f t="shared" si="14"/>
        <v>0</v>
      </c>
      <c r="BP61" s="1" t="s">
        <v>189</v>
      </c>
    </row>
    <row r="62">
      <c r="A62" s="1" t="s">
        <v>140</v>
      </c>
      <c r="B62" s="32"/>
      <c r="C62" s="33">
        <v>2.0</v>
      </c>
      <c r="D62" s="29"/>
      <c r="E62" s="1"/>
      <c r="F62" s="21"/>
      <c r="G62" s="56"/>
      <c r="H62" s="35"/>
      <c r="I62" s="1" t="s">
        <v>140</v>
      </c>
      <c r="J62" s="32"/>
      <c r="K62" s="33"/>
      <c r="L62" s="57"/>
      <c r="M62" s="49"/>
      <c r="N62" s="21"/>
      <c r="O62" s="56"/>
      <c r="P62" s="35"/>
      <c r="Q62" s="1" t="s">
        <v>140</v>
      </c>
      <c r="R62" s="32">
        <v>1.0</v>
      </c>
      <c r="S62" s="33"/>
      <c r="T62" s="57"/>
      <c r="U62" s="43"/>
      <c r="V62" s="21"/>
      <c r="W62" s="56"/>
      <c r="X62" s="35"/>
      <c r="Y62" s="1" t="s">
        <v>140</v>
      </c>
      <c r="Z62" s="59"/>
      <c r="AA62" s="37"/>
      <c r="AB62" s="8"/>
      <c r="AC62" s="8"/>
      <c r="AD62" s="4"/>
      <c r="AE62" s="39"/>
      <c r="AF62" s="1"/>
      <c r="AG62" s="33"/>
      <c r="AH62" s="67"/>
      <c r="AI62" s="67"/>
      <c r="AJ62" s="21"/>
      <c r="AK62" s="56"/>
      <c r="AL62" s="41"/>
      <c r="AM62" s="33"/>
      <c r="AN62" s="67"/>
      <c r="AO62" s="67"/>
      <c r="AP62" s="21"/>
      <c r="AQ62" s="56"/>
      <c r="AR62" s="41"/>
      <c r="AS62" s="43">
        <f>'13 Oct'!AW62</f>
        <v>0</v>
      </c>
      <c r="AT62" s="54"/>
      <c r="AU62" s="44">
        <f t="shared" si="1"/>
        <v>0</v>
      </c>
      <c r="AV62" s="45">
        <f t="shared" si="2"/>
        <v>0</v>
      </c>
      <c r="AW62" s="19">
        <f t="shared" si="3"/>
        <v>0</v>
      </c>
      <c r="AX62" s="43">
        <f>'13 Oct'!BB62</f>
        <v>0</v>
      </c>
      <c r="AY62" s="54"/>
      <c r="AZ62" s="44">
        <f t="shared" si="4"/>
        <v>0</v>
      </c>
      <c r="BA62" s="46">
        <f t="shared" si="5"/>
        <v>0</v>
      </c>
      <c r="BB62" s="19">
        <f t="shared" si="6"/>
        <v>0</v>
      </c>
      <c r="BC62" s="43">
        <f>'13 Oct'!BL62</f>
        <v>0</v>
      </c>
      <c r="BD62" s="47">
        <f t="shared" si="7"/>
        <v>0</v>
      </c>
      <c r="BE62" s="1">
        <f t="shared" si="8"/>
        <v>0</v>
      </c>
      <c r="BF62" s="1" t="s">
        <v>140</v>
      </c>
      <c r="BG62" s="17"/>
      <c r="BH62">
        <f>'13 Oct'!BG62+AT62+AY62-BN62</f>
        <v>-2</v>
      </c>
      <c r="BI62" s="48"/>
      <c r="BJ62" s="52">
        <f t="shared" si="9"/>
        <v>0</v>
      </c>
      <c r="BK62" s="51">
        <f t="shared" si="10"/>
        <v>0</v>
      </c>
      <c r="BL62" s="53">
        <f t="shared" si="11"/>
        <v>0</v>
      </c>
      <c r="BM62" s="54">
        <f t="shared" si="12"/>
        <v>2</v>
      </c>
      <c r="BN62" s="55">
        <f t="shared" si="13"/>
        <v>2</v>
      </c>
      <c r="BO62" s="17">
        <f t="shared" si="14"/>
        <v>0</v>
      </c>
      <c r="BP62" s="1"/>
    </row>
    <row r="63">
      <c r="A63" s="1" t="s">
        <v>141</v>
      </c>
      <c r="B63" s="32">
        <v>27.0</v>
      </c>
      <c r="C63" s="33"/>
      <c r="D63" s="29"/>
      <c r="E63" s="1"/>
      <c r="F63" s="21"/>
      <c r="G63" s="56"/>
      <c r="H63" s="35"/>
      <c r="I63" s="1" t="s">
        <v>141</v>
      </c>
      <c r="J63" s="32">
        <v>14.0</v>
      </c>
      <c r="K63" s="33"/>
      <c r="L63" s="57"/>
      <c r="M63" s="49"/>
      <c r="N63" s="21"/>
      <c r="O63" s="56"/>
      <c r="P63" s="35"/>
      <c r="Q63" s="1" t="s">
        <v>141</v>
      </c>
      <c r="R63" s="32">
        <v>28.0</v>
      </c>
      <c r="S63" s="33"/>
      <c r="T63" s="57"/>
      <c r="U63" s="43"/>
      <c r="V63" s="21"/>
      <c r="W63" s="56"/>
      <c r="X63" s="35"/>
      <c r="Y63" s="1" t="s">
        <v>141</v>
      </c>
      <c r="Z63" s="58">
        <v>13.0</v>
      </c>
      <c r="AA63" s="63"/>
      <c r="AB63" s="4"/>
      <c r="AC63" s="71"/>
      <c r="AD63" s="4"/>
      <c r="AE63" s="39"/>
      <c r="AF63" s="1"/>
      <c r="AG63" s="33"/>
      <c r="AH63" s="67"/>
      <c r="AI63" s="67"/>
      <c r="AJ63" s="21"/>
      <c r="AK63" s="56"/>
      <c r="AL63" s="41"/>
      <c r="AM63" s="33"/>
      <c r="AN63" s="67"/>
      <c r="AO63" s="67"/>
      <c r="AP63" s="21"/>
      <c r="AQ63" s="56"/>
      <c r="AR63" s="41"/>
      <c r="AS63" s="43">
        <f>'13 Oct'!AW63</f>
        <v>0</v>
      </c>
      <c r="AT63" s="54"/>
      <c r="AU63" s="44">
        <f t="shared" si="1"/>
        <v>0</v>
      </c>
      <c r="AV63" s="45">
        <f t="shared" si="2"/>
        <v>0</v>
      </c>
      <c r="AW63" s="19">
        <f t="shared" si="3"/>
        <v>0</v>
      </c>
      <c r="AX63" s="43">
        <f>'13 Oct'!BB63</f>
        <v>0</v>
      </c>
      <c r="AY63" s="54"/>
      <c r="AZ63" s="44">
        <f t="shared" si="4"/>
        <v>0</v>
      </c>
      <c r="BA63" s="46">
        <f t="shared" si="5"/>
        <v>0</v>
      </c>
      <c r="BB63" s="19">
        <f t="shared" si="6"/>
        <v>0</v>
      </c>
      <c r="BC63" s="43">
        <f>'13 Oct'!BL63</f>
        <v>60</v>
      </c>
      <c r="BD63" s="47">
        <f t="shared" si="7"/>
        <v>0</v>
      </c>
      <c r="BE63" s="1">
        <f t="shared" si="8"/>
        <v>60</v>
      </c>
      <c r="BF63" s="1" t="s">
        <v>141</v>
      </c>
      <c r="BG63" s="17"/>
      <c r="BH63">
        <f>'13 Oct'!BG63+AT63+AY63-BN63</f>
        <v>0</v>
      </c>
      <c r="BI63" s="48"/>
      <c r="BJ63" s="52">
        <f t="shared" si="9"/>
        <v>0</v>
      </c>
      <c r="BK63" s="51">
        <f t="shared" si="10"/>
        <v>0</v>
      </c>
      <c r="BL63" s="53">
        <f t="shared" si="11"/>
        <v>60</v>
      </c>
      <c r="BM63" s="54">
        <f t="shared" si="12"/>
        <v>0</v>
      </c>
      <c r="BN63" s="55">
        <f t="shared" si="13"/>
        <v>0</v>
      </c>
      <c r="BO63" s="17">
        <f t="shared" si="14"/>
        <v>60</v>
      </c>
    </row>
    <row r="64">
      <c r="A64" s="1" t="s">
        <v>142</v>
      </c>
      <c r="B64" s="32"/>
      <c r="C64" s="33"/>
      <c r="D64" s="29"/>
      <c r="E64" s="1"/>
      <c r="F64" s="21"/>
      <c r="G64" s="56"/>
      <c r="H64" s="35"/>
      <c r="I64" s="1" t="s">
        <v>142</v>
      </c>
      <c r="J64" s="32"/>
      <c r="K64" s="33"/>
      <c r="L64" s="57"/>
      <c r="M64" s="49"/>
      <c r="N64" s="21"/>
      <c r="O64" s="56"/>
      <c r="P64" s="35"/>
      <c r="Q64" s="1" t="s">
        <v>142</v>
      </c>
      <c r="R64" s="32"/>
      <c r="S64" s="33"/>
      <c r="T64" s="57"/>
      <c r="U64" s="43"/>
      <c r="V64" s="21"/>
      <c r="W64" s="56"/>
      <c r="X64" s="35"/>
      <c r="Y64" s="1" t="s">
        <v>142</v>
      </c>
      <c r="Z64" s="69"/>
      <c r="AA64" s="66"/>
      <c r="AB64" s="8"/>
      <c r="AC64" s="8"/>
      <c r="AD64" s="4"/>
      <c r="AE64" s="39"/>
      <c r="AF64" s="1"/>
      <c r="AG64" s="33"/>
      <c r="AH64" s="67"/>
      <c r="AI64" s="67"/>
      <c r="AJ64" s="21"/>
      <c r="AK64" s="56"/>
      <c r="AL64" s="41"/>
      <c r="AM64" s="33"/>
      <c r="AN64" s="67"/>
      <c r="AO64" s="67"/>
      <c r="AP64" s="21"/>
      <c r="AQ64" s="56"/>
      <c r="AR64" s="41"/>
      <c r="AS64" s="43">
        <f>'13 Oct'!AW64</f>
        <v>0</v>
      </c>
      <c r="AT64" s="54"/>
      <c r="AU64" s="44">
        <f t="shared" si="1"/>
        <v>0</v>
      </c>
      <c r="AV64" s="45">
        <f t="shared" si="2"/>
        <v>0</v>
      </c>
      <c r="AW64" s="19">
        <f t="shared" si="3"/>
        <v>0</v>
      </c>
      <c r="AX64" s="43">
        <f>'13 Oct'!BB64</f>
        <v>0</v>
      </c>
      <c r="AY64" s="54"/>
      <c r="AZ64" s="44">
        <f t="shared" si="4"/>
        <v>0</v>
      </c>
      <c r="BA64" s="46">
        <f t="shared" si="5"/>
        <v>0</v>
      </c>
      <c r="BB64" s="19">
        <f t="shared" si="6"/>
        <v>0</v>
      </c>
      <c r="BC64" s="43">
        <f>'13 Oct'!BL64</f>
        <v>0</v>
      </c>
      <c r="BD64" s="47">
        <f t="shared" si="7"/>
        <v>0</v>
      </c>
      <c r="BE64" s="1">
        <f t="shared" si="8"/>
        <v>0</v>
      </c>
      <c r="BF64" s="1" t="s">
        <v>142</v>
      </c>
      <c r="BG64" s="54"/>
      <c r="BH64">
        <f>'13 Oct'!BG64+AT64+AY64-BN64</f>
        <v>0</v>
      </c>
      <c r="BI64" s="48"/>
      <c r="BJ64" s="52">
        <f t="shared" si="9"/>
        <v>0</v>
      </c>
      <c r="BK64" s="51">
        <f t="shared" si="10"/>
        <v>0</v>
      </c>
      <c r="BL64" s="53">
        <f t="shared" si="11"/>
        <v>0</v>
      </c>
      <c r="BM64" s="54">
        <f t="shared" si="12"/>
        <v>0</v>
      </c>
      <c r="BN64" s="55">
        <f t="shared" si="13"/>
        <v>0</v>
      </c>
      <c r="BO64" s="17">
        <f t="shared" si="14"/>
        <v>0</v>
      </c>
    </row>
    <row r="65">
      <c r="A65" s="1" t="s">
        <v>143</v>
      </c>
      <c r="B65" s="32">
        <v>8.0</v>
      </c>
      <c r="C65" s="33"/>
      <c r="D65" s="29"/>
      <c r="E65" s="1"/>
      <c r="F65" s="21"/>
      <c r="G65" s="56"/>
      <c r="H65" s="35"/>
      <c r="I65" s="1" t="s">
        <v>143</v>
      </c>
      <c r="J65" s="32">
        <v>1.5</v>
      </c>
      <c r="K65" s="33"/>
      <c r="L65" s="57"/>
      <c r="M65" s="43"/>
      <c r="N65" s="21"/>
      <c r="O65" s="56"/>
      <c r="P65" s="35"/>
      <c r="Q65" s="1" t="s">
        <v>143</v>
      </c>
      <c r="R65" s="32">
        <v>0.5</v>
      </c>
      <c r="S65" s="33">
        <v>2.0</v>
      </c>
      <c r="T65" s="57"/>
      <c r="U65" s="43"/>
      <c r="V65" s="21"/>
      <c r="W65" s="56">
        <v>2.0</v>
      </c>
      <c r="X65" s="35">
        <v>2.0</v>
      </c>
      <c r="Y65" s="1" t="s">
        <v>143</v>
      </c>
      <c r="Z65" s="59"/>
      <c r="AA65" s="37"/>
      <c r="AB65" s="8"/>
      <c r="AC65" s="8"/>
      <c r="AD65" s="4"/>
      <c r="AE65" s="39"/>
      <c r="AF65" s="1"/>
      <c r="AG65" s="33"/>
      <c r="AH65" s="67"/>
      <c r="AI65" s="67"/>
      <c r="AJ65" s="21"/>
      <c r="AK65" s="56"/>
      <c r="AL65" s="41"/>
      <c r="AM65" s="33"/>
      <c r="AN65" s="67"/>
      <c r="AO65" s="67"/>
      <c r="AP65" s="21"/>
      <c r="AQ65" s="56"/>
      <c r="AR65" s="41"/>
      <c r="AS65" s="43">
        <f>'13 Oct'!AW65</f>
        <v>0</v>
      </c>
      <c r="AT65" s="54"/>
      <c r="AU65" s="44">
        <f t="shared" si="1"/>
        <v>0</v>
      </c>
      <c r="AV65" s="45">
        <f t="shared" si="2"/>
        <v>0</v>
      </c>
      <c r="AW65" s="19">
        <f t="shared" si="3"/>
        <v>0</v>
      </c>
      <c r="AX65" s="43">
        <f>'13 Oct'!BB65</f>
        <v>0</v>
      </c>
      <c r="AY65" s="54"/>
      <c r="AZ65" s="44">
        <f t="shared" si="4"/>
        <v>0</v>
      </c>
      <c r="BA65" s="46">
        <f t="shared" si="5"/>
        <v>0</v>
      </c>
      <c r="BB65" s="19">
        <f t="shared" si="6"/>
        <v>0</v>
      </c>
      <c r="BC65" s="43">
        <f>'13 Oct'!BL65</f>
        <v>0</v>
      </c>
      <c r="BD65" s="47">
        <f t="shared" si="7"/>
        <v>0</v>
      </c>
      <c r="BE65" s="1">
        <f t="shared" si="8"/>
        <v>0</v>
      </c>
      <c r="BF65" s="1" t="s">
        <v>143</v>
      </c>
      <c r="BG65" s="17">
        <v>16.0</v>
      </c>
      <c r="BH65">
        <f>'13 Oct'!BG65+AT65+AY65-BN65</f>
        <v>-2</v>
      </c>
      <c r="BI65" s="48"/>
      <c r="BJ65" s="52">
        <f t="shared" si="9"/>
        <v>2</v>
      </c>
      <c r="BK65" s="51">
        <f t="shared" si="10"/>
        <v>14</v>
      </c>
      <c r="BL65" s="53">
        <f t="shared" si="11"/>
        <v>14</v>
      </c>
      <c r="BM65" s="54">
        <f t="shared" si="12"/>
        <v>2</v>
      </c>
      <c r="BN65" s="55">
        <f t="shared" si="13"/>
        <v>2</v>
      </c>
      <c r="BO65" s="17">
        <f t="shared" si="14"/>
        <v>14</v>
      </c>
      <c r="BP65" s="1" t="s">
        <v>200</v>
      </c>
    </row>
    <row r="66">
      <c r="A66" s="1" t="s">
        <v>146</v>
      </c>
      <c r="B66" s="32"/>
      <c r="C66" s="33">
        <v>8.0</v>
      </c>
      <c r="D66" s="29"/>
      <c r="E66" s="1"/>
      <c r="F66" s="21"/>
      <c r="G66" s="56"/>
      <c r="H66" s="35"/>
      <c r="I66" s="1" t="s">
        <v>146</v>
      </c>
      <c r="J66" s="32"/>
      <c r="K66" s="33">
        <v>6.0</v>
      </c>
      <c r="L66" s="57"/>
      <c r="M66" s="49"/>
      <c r="N66" s="21"/>
      <c r="O66" s="56"/>
      <c r="P66" s="35"/>
      <c r="Q66" s="1" t="s">
        <v>146</v>
      </c>
      <c r="R66" s="32"/>
      <c r="S66" s="33">
        <v>4.0</v>
      </c>
      <c r="T66" s="57"/>
      <c r="U66" s="43"/>
      <c r="V66" s="21"/>
      <c r="W66" s="56"/>
      <c r="X66" s="35"/>
      <c r="Y66" s="1" t="s">
        <v>146</v>
      </c>
      <c r="Z66" s="36"/>
      <c r="AA66" s="37"/>
      <c r="AB66" s="8"/>
      <c r="AC66" s="8"/>
      <c r="AD66" s="4"/>
      <c r="AE66" s="39"/>
      <c r="AF66" s="1"/>
      <c r="AG66" s="33"/>
      <c r="AH66" s="60"/>
      <c r="AI66" s="60"/>
      <c r="AJ66" s="21"/>
      <c r="AK66" s="56"/>
      <c r="AL66" s="41"/>
      <c r="AM66" s="33"/>
      <c r="AN66" s="60"/>
      <c r="AO66" s="60"/>
      <c r="AP66" s="21"/>
      <c r="AQ66" s="56"/>
      <c r="AR66" s="41"/>
      <c r="AS66" s="43">
        <f>'13 Oct'!AW66</f>
        <v>0</v>
      </c>
      <c r="AT66" s="17"/>
      <c r="AU66" s="44">
        <f t="shared" si="1"/>
        <v>0</v>
      </c>
      <c r="AV66" s="45">
        <f t="shared" si="2"/>
        <v>0</v>
      </c>
      <c r="AW66" s="19">
        <f t="shared" si="3"/>
        <v>0</v>
      </c>
      <c r="AX66" s="43">
        <f>'13 Oct'!BB66</f>
        <v>0</v>
      </c>
      <c r="AY66" s="17"/>
      <c r="AZ66" s="44">
        <f t="shared" si="4"/>
        <v>0</v>
      </c>
      <c r="BA66" s="46">
        <f t="shared" si="5"/>
        <v>0</v>
      </c>
      <c r="BB66" s="19">
        <f t="shared" si="6"/>
        <v>0</v>
      </c>
      <c r="BC66" s="43">
        <f>'13 Oct'!BL66</f>
        <v>0</v>
      </c>
      <c r="BD66" s="47">
        <f t="shared" si="7"/>
        <v>0</v>
      </c>
      <c r="BE66" s="1">
        <f t="shared" si="8"/>
        <v>0</v>
      </c>
      <c r="BF66" s="1" t="s">
        <v>146</v>
      </c>
      <c r="BG66" s="17"/>
      <c r="BH66">
        <f>'13 Oct'!BG66+AT66+AY66-BN66</f>
        <v>-18</v>
      </c>
      <c r="BI66" s="48"/>
      <c r="BJ66" s="52">
        <f t="shared" si="9"/>
        <v>0</v>
      </c>
      <c r="BK66" s="51">
        <f t="shared" si="10"/>
        <v>0</v>
      </c>
      <c r="BL66" s="53">
        <f t="shared" si="11"/>
        <v>0</v>
      </c>
      <c r="BM66" s="54">
        <f t="shared" si="12"/>
        <v>18</v>
      </c>
      <c r="BN66" s="55">
        <f t="shared" si="13"/>
        <v>18</v>
      </c>
      <c r="BO66" s="17">
        <f t="shared" si="14"/>
        <v>0</v>
      </c>
      <c r="BP66" s="1"/>
    </row>
    <row r="67">
      <c r="A67" s="1" t="s">
        <v>147</v>
      </c>
      <c r="B67" s="32"/>
      <c r="C67" s="33">
        <v>4.0</v>
      </c>
      <c r="D67" s="29"/>
      <c r="E67" s="1"/>
      <c r="F67" s="21"/>
      <c r="G67" s="56"/>
      <c r="H67" s="35"/>
      <c r="I67" s="1" t="s">
        <v>147</v>
      </c>
      <c r="J67" s="32"/>
      <c r="K67" s="33"/>
      <c r="L67" s="57"/>
      <c r="M67" s="49"/>
      <c r="N67" s="21"/>
      <c r="O67" s="56"/>
      <c r="P67" s="35"/>
      <c r="Q67" s="1" t="s">
        <v>147</v>
      </c>
      <c r="R67" s="32"/>
      <c r="S67" s="33"/>
      <c r="T67" s="29"/>
      <c r="U67" s="43"/>
      <c r="V67" s="21"/>
      <c r="W67" s="56"/>
      <c r="X67" s="35"/>
      <c r="Y67" s="1" t="s">
        <v>147</v>
      </c>
      <c r="Z67" s="59"/>
      <c r="AA67" s="37"/>
      <c r="AB67" s="8"/>
      <c r="AC67" s="8"/>
      <c r="AD67" s="4"/>
      <c r="AE67" s="39"/>
      <c r="AF67" s="1"/>
      <c r="AG67" s="33"/>
      <c r="AH67" s="60"/>
      <c r="AI67" s="60"/>
      <c r="AJ67" s="21"/>
      <c r="AK67" s="56"/>
      <c r="AL67" s="41"/>
      <c r="AM67" s="33"/>
      <c r="AN67" s="60"/>
      <c r="AO67" s="60"/>
      <c r="AP67" s="21"/>
      <c r="AQ67" s="56"/>
      <c r="AR67" s="41"/>
      <c r="AS67" s="43">
        <f>'13 Oct'!AW67</f>
        <v>0</v>
      </c>
      <c r="AT67" s="17"/>
      <c r="AU67" s="44">
        <f t="shared" si="1"/>
        <v>0</v>
      </c>
      <c r="AV67" s="45">
        <f t="shared" si="2"/>
        <v>0</v>
      </c>
      <c r="AW67" s="19">
        <f t="shared" si="3"/>
        <v>0</v>
      </c>
      <c r="AX67" s="43">
        <f>'13 Oct'!BB67</f>
        <v>0</v>
      </c>
      <c r="AY67" s="17"/>
      <c r="AZ67" s="44">
        <f t="shared" si="4"/>
        <v>0</v>
      </c>
      <c r="BA67" s="46">
        <f t="shared" si="5"/>
        <v>0</v>
      </c>
      <c r="BB67" s="19">
        <f t="shared" si="6"/>
        <v>0</v>
      </c>
      <c r="BC67" s="43">
        <f>'13 Oct'!BL67</f>
        <v>0</v>
      </c>
      <c r="BD67" s="47">
        <f t="shared" si="7"/>
        <v>0</v>
      </c>
      <c r="BE67" s="1">
        <f t="shared" si="8"/>
        <v>0</v>
      </c>
      <c r="BF67" s="1" t="s">
        <v>147</v>
      </c>
      <c r="BG67" s="17"/>
      <c r="BH67">
        <f>'13 Oct'!BG67+AT67+AY67-BN67</f>
        <v>-4</v>
      </c>
      <c r="BI67" s="48"/>
      <c r="BJ67" s="52">
        <f t="shared" si="9"/>
        <v>0</v>
      </c>
      <c r="BK67" s="51">
        <f t="shared" si="10"/>
        <v>0</v>
      </c>
      <c r="BL67" s="53">
        <f t="shared" si="11"/>
        <v>0</v>
      </c>
      <c r="BM67" s="54">
        <f t="shared" si="12"/>
        <v>4</v>
      </c>
      <c r="BN67" s="55">
        <f t="shared" si="13"/>
        <v>4</v>
      </c>
      <c r="BO67" s="17">
        <f t="shared" si="14"/>
        <v>0</v>
      </c>
      <c r="BQ67" s="1"/>
    </row>
    <row r="68">
      <c r="A68" s="1" t="s">
        <v>148</v>
      </c>
      <c r="B68" s="32"/>
      <c r="C68" s="33">
        <v>4.0</v>
      </c>
      <c r="D68" s="29"/>
      <c r="E68" s="1"/>
      <c r="F68" s="21"/>
      <c r="G68" s="56"/>
      <c r="H68" s="35"/>
      <c r="I68" s="1" t="s">
        <v>148</v>
      </c>
      <c r="J68" s="32"/>
      <c r="K68" s="33"/>
      <c r="L68" s="29"/>
      <c r="M68" s="43"/>
      <c r="N68" s="21"/>
      <c r="O68" s="56"/>
      <c r="P68" s="35"/>
      <c r="Q68" s="1" t="s">
        <v>148</v>
      </c>
      <c r="R68" s="32"/>
      <c r="S68" s="33"/>
      <c r="T68" s="57"/>
      <c r="U68" s="49"/>
      <c r="V68" s="21"/>
      <c r="W68" s="56"/>
      <c r="X68" s="35"/>
      <c r="Y68" s="1" t="s">
        <v>148</v>
      </c>
      <c r="Z68" s="59"/>
      <c r="AA68" s="37"/>
      <c r="AB68" s="8"/>
      <c r="AC68" s="8"/>
      <c r="AD68" s="4"/>
      <c r="AE68" s="39"/>
      <c r="AF68" s="1"/>
      <c r="AG68" s="33"/>
      <c r="AH68" s="60"/>
      <c r="AI68" s="60"/>
      <c r="AJ68" s="21"/>
      <c r="AK68" s="56"/>
      <c r="AL68" s="41"/>
      <c r="AM68" s="33"/>
      <c r="AN68" s="60"/>
      <c r="AO68" s="60"/>
      <c r="AP68" s="21"/>
      <c r="AQ68" s="56"/>
      <c r="AR68" s="41"/>
      <c r="AS68" s="43">
        <f>'13 Oct'!AW68</f>
        <v>0</v>
      </c>
      <c r="AT68" s="17"/>
      <c r="AU68" s="44">
        <f t="shared" si="1"/>
        <v>0</v>
      </c>
      <c r="AV68" s="45">
        <f t="shared" si="2"/>
        <v>0</v>
      </c>
      <c r="AW68" s="19">
        <f t="shared" si="3"/>
        <v>0</v>
      </c>
      <c r="AX68" s="43">
        <f>'13 Oct'!BB68</f>
        <v>0</v>
      </c>
      <c r="AY68" s="17"/>
      <c r="AZ68" s="44">
        <f t="shared" si="4"/>
        <v>0</v>
      </c>
      <c r="BA68" s="46">
        <f t="shared" si="5"/>
        <v>0</v>
      </c>
      <c r="BB68" s="19">
        <f t="shared" si="6"/>
        <v>0</v>
      </c>
      <c r="BC68" s="43">
        <f>'13 Oct'!BL68</f>
        <v>0</v>
      </c>
      <c r="BD68" s="47">
        <f t="shared" si="7"/>
        <v>0</v>
      </c>
      <c r="BE68" s="1">
        <f t="shared" si="8"/>
        <v>0</v>
      </c>
      <c r="BF68" s="1" t="s">
        <v>148</v>
      </c>
      <c r="BG68" s="17"/>
      <c r="BH68">
        <f>'13 Oct'!BG68+AT68+AY68-BN68</f>
        <v>-4</v>
      </c>
      <c r="BI68" s="48"/>
      <c r="BJ68" s="52">
        <f t="shared" si="9"/>
        <v>0</v>
      </c>
      <c r="BK68" s="51">
        <f t="shared" si="10"/>
        <v>0</v>
      </c>
      <c r="BL68" s="53">
        <f t="shared" si="11"/>
        <v>0</v>
      </c>
      <c r="BM68" s="54">
        <f t="shared" si="12"/>
        <v>4</v>
      </c>
      <c r="BN68" s="55">
        <f t="shared" si="13"/>
        <v>4</v>
      </c>
      <c r="BO68" s="17">
        <f t="shared" si="14"/>
        <v>0</v>
      </c>
      <c r="BQ68" s="1"/>
    </row>
    <row r="69">
      <c r="A69" s="1" t="s">
        <v>149</v>
      </c>
      <c r="B69" s="32"/>
      <c r="C69" s="33"/>
      <c r="D69" s="29"/>
      <c r="E69" s="1"/>
      <c r="F69" s="21"/>
      <c r="G69" s="56">
        <v>3.0</v>
      </c>
      <c r="H69" s="7"/>
      <c r="I69" s="1" t="s">
        <v>149</v>
      </c>
      <c r="J69" s="32">
        <v>2.0</v>
      </c>
      <c r="K69" s="33"/>
      <c r="N69" s="21"/>
      <c r="O69" s="56">
        <v>1.0</v>
      </c>
      <c r="P69" s="35">
        <v>1.0</v>
      </c>
      <c r="Q69" s="1" t="s">
        <v>149</v>
      </c>
      <c r="R69" s="32">
        <v>2.0</v>
      </c>
      <c r="S69" s="33"/>
      <c r="T69" s="57"/>
      <c r="U69" s="43"/>
      <c r="V69" s="21"/>
      <c r="W69" s="56">
        <v>2.0</v>
      </c>
      <c r="X69" s="35">
        <v>2.0</v>
      </c>
      <c r="Y69" s="1" t="s">
        <v>149</v>
      </c>
      <c r="Z69" s="59"/>
      <c r="AA69" s="37"/>
      <c r="AB69" s="8"/>
      <c r="AC69" s="8"/>
      <c r="AD69" s="4"/>
      <c r="AE69" s="39"/>
      <c r="AG69" s="33"/>
      <c r="AH69" s="74"/>
      <c r="AI69" s="74"/>
      <c r="AJ69" s="21"/>
      <c r="AK69" s="56"/>
      <c r="AL69" s="41"/>
      <c r="AM69" s="33"/>
      <c r="AN69" s="74"/>
      <c r="AO69" s="74"/>
      <c r="AP69" s="21"/>
      <c r="AQ69" s="56"/>
      <c r="AR69" s="41"/>
      <c r="AS69" s="43">
        <f>'13 Oct'!AW69</f>
        <v>0</v>
      </c>
      <c r="AT69" s="76"/>
      <c r="AU69" s="44">
        <f t="shared" si="1"/>
        <v>0</v>
      </c>
      <c r="AV69" s="45">
        <f t="shared" si="2"/>
        <v>0</v>
      </c>
      <c r="AW69" s="19">
        <f t="shared" si="3"/>
        <v>0</v>
      </c>
      <c r="AX69" s="43">
        <f>'13 Oct'!BB69</f>
        <v>0</v>
      </c>
      <c r="AY69" s="76"/>
      <c r="AZ69" s="44">
        <f t="shared" si="4"/>
        <v>0</v>
      </c>
      <c r="BA69" s="46">
        <f t="shared" si="5"/>
        <v>0</v>
      </c>
      <c r="BB69" s="19">
        <f t="shared" si="6"/>
        <v>0</v>
      </c>
      <c r="BC69" s="43">
        <f>'13 Oct'!BL69</f>
        <v>0</v>
      </c>
      <c r="BD69" s="47">
        <f t="shared" si="7"/>
        <v>0</v>
      </c>
      <c r="BE69" s="1">
        <f t="shared" si="8"/>
        <v>0</v>
      </c>
      <c r="BF69" s="1" t="s">
        <v>149</v>
      </c>
      <c r="BG69" s="75">
        <v>6.0</v>
      </c>
      <c r="BH69">
        <f>'13 Oct'!BG69+AT69+AY69-BN69</f>
        <v>0</v>
      </c>
      <c r="BI69" s="48"/>
      <c r="BJ69" s="52">
        <f t="shared" si="9"/>
        <v>6</v>
      </c>
      <c r="BK69" s="51">
        <f t="shared" si="10"/>
        <v>0</v>
      </c>
      <c r="BL69" s="53">
        <f t="shared" si="11"/>
        <v>0</v>
      </c>
      <c r="BM69" s="54">
        <f t="shared" si="12"/>
        <v>0</v>
      </c>
      <c r="BN69" s="55">
        <f t="shared" si="13"/>
        <v>0</v>
      </c>
      <c r="BO69" s="17">
        <f t="shared" si="14"/>
        <v>0</v>
      </c>
      <c r="BP69" s="1" t="s">
        <v>50</v>
      </c>
      <c r="BQ69" s="1"/>
      <c r="BT69" s="1"/>
    </row>
    <row r="70">
      <c r="A70" s="1" t="s">
        <v>150</v>
      </c>
      <c r="B70" s="32">
        <v>4.0</v>
      </c>
      <c r="C70" s="33"/>
      <c r="D70" s="29"/>
      <c r="E70" s="1"/>
      <c r="F70" s="21"/>
      <c r="G70" s="56"/>
      <c r="H70" s="7"/>
      <c r="I70" s="1" t="s">
        <v>150</v>
      </c>
      <c r="J70" s="32"/>
      <c r="K70" s="33"/>
      <c r="N70" s="21"/>
      <c r="O70" s="56"/>
      <c r="P70" s="35"/>
      <c r="Q70" s="1" t="s">
        <v>150</v>
      </c>
      <c r="R70" s="32"/>
      <c r="S70" s="33"/>
      <c r="T70" s="57"/>
      <c r="U70" s="43"/>
      <c r="V70" s="21"/>
      <c r="W70" s="56"/>
      <c r="X70" s="35"/>
      <c r="Y70" s="1" t="s">
        <v>150</v>
      </c>
      <c r="Z70" s="59"/>
      <c r="AA70" s="37"/>
      <c r="AB70" s="8"/>
      <c r="AC70" s="8"/>
      <c r="AD70" s="4"/>
      <c r="AE70" s="39"/>
      <c r="AG70" s="33"/>
      <c r="AH70" s="74"/>
      <c r="AI70" s="74"/>
      <c r="AJ70" s="21"/>
      <c r="AK70" s="56"/>
      <c r="AL70" s="41"/>
      <c r="AM70" s="33"/>
      <c r="AN70" s="74"/>
      <c r="AO70" s="74"/>
      <c r="AP70" s="21"/>
      <c r="AQ70" s="56"/>
      <c r="AR70" s="41"/>
      <c r="AS70" s="43">
        <f>'13 Oct'!AW70</f>
        <v>0</v>
      </c>
      <c r="AT70" s="76"/>
      <c r="AU70" s="44">
        <f t="shared" si="1"/>
        <v>0</v>
      </c>
      <c r="AV70" s="45">
        <f t="shared" si="2"/>
        <v>0</v>
      </c>
      <c r="AW70" s="19">
        <f t="shared" si="3"/>
        <v>0</v>
      </c>
      <c r="AX70" s="43">
        <f>'13 Oct'!BB70</f>
        <v>0</v>
      </c>
      <c r="AY70" s="76"/>
      <c r="AZ70" s="44">
        <f t="shared" si="4"/>
        <v>0</v>
      </c>
      <c r="BA70" s="46">
        <f t="shared" si="5"/>
        <v>0</v>
      </c>
      <c r="BB70" s="19">
        <f t="shared" si="6"/>
        <v>0</v>
      </c>
      <c r="BC70" s="43">
        <f>'13 Oct'!BL70</f>
        <v>0</v>
      </c>
      <c r="BD70" s="47">
        <f t="shared" si="7"/>
        <v>0</v>
      </c>
      <c r="BE70" s="1">
        <f t="shared" si="8"/>
        <v>0</v>
      </c>
      <c r="BF70" s="1" t="s">
        <v>150</v>
      </c>
      <c r="BG70" s="75"/>
      <c r="BH70">
        <f>'13 Oct'!BG70+AT70+AY70-BN70</f>
        <v>0</v>
      </c>
      <c r="BI70" s="48"/>
      <c r="BJ70" s="52">
        <f t="shared" si="9"/>
        <v>0</v>
      </c>
      <c r="BK70" s="51">
        <f t="shared" si="10"/>
        <v>0</v>
      </c>
      <c r="BL70" s="53">
        <f t="shared" si="11"/>
        <v>0</v>
      </c>
      <c r="BM70" s="54">
        <f t="shared" si="12"/>
        <v>0</v>
      </c>
      <c r="BN70" s="55">
        <f t="shared" si="13"/>
        <v>0</v>
      </c>
      <c r="BO70" s="17">
        <f t="shared" si="14"/>
        <v>0</v>
      </c>
      <c r="BQ70" s="1"/>
      <c r="BT70" s="1"/>
    </row>
    <row r="71">
      <c r="A71" s="1" t="s">
        <v>151</v>
      </c>
      <c r="B71" s="32">
        <v>1.0</v>
      </c>
      <c r="C71" s="33"/>
      <c r="D71" s="29"/>
      <c r="E71" s="1"/>
      <c r="F71" s="21"/>
      <c r="G71" s="56"/>
      <c r="H71" s="7"/>
      <c r="I71" s="1" t="s">
        <v>151</v>
      </c>
      <c r="J71" s="32"/>
      <c r="K71" s="33"/>
      <c r="N71" s="21"/>
      <c r="O71" s="56"/>
      <c r="P71" s="35"/>
      <c r="Q71" s="1" t="s">
        <v>151</v>
      </c>
      <c r="R71" s="32"/>
      <c r="S71" s="33"/>
      <c r="T71" s="57"/>
      <c r="U71" s="43"/>
      <c r="V71" s="21"/>
      <c r="W71" s="56"/>
      <c r="X71" s="35"/>
      <c r="Y71" s="1" t="s">
        <v>151</v>
      </c>
      <c r="Z71" s="59"/>
      <c r="AA71" s="37"/>
      <c r="AB71" s="8"/>
      <c r="AC71" s="8"/>
      <c r="AD71" s="4"/>
      <c r="AE71" s="39"/>
      <c r="AG71" s="33"/>
      <c r="AH71" s="74"/>
      <c r="AI71" s="74"/>
      <c r="AJ71" s="21"/>
      <c r="AK71" s="56"/>
      <c r="AL71" s="41"/>
      <c r="AM71" s="33"/>
      <c r="AN71" s="74"/>
      <c r="AO71" s="74"/>
      <c r="AP71" s="21"/>
      <c r="AQ71" s="56"/>
      <c r="AR71" s="41"/>
      <c r="AS71" s="43">
        <f>'13 Oct'!AW71</f>
        <v>0</v>
      </c>
      <c r="AT71" s="76"/>
      <c r="AU71" s="44">
        <f t="shared" si="1"/>
        <v>0</v>
      </c>
      <c r="AV71" s="45">
        <f t="shared" si="2"/>
        <v>0</v>
      </c>
      <c r="AW71" s="19">
        <f t="shared" si="3"/>
        <v>0</v>
      </c>
      <c r="AX71" s="43">
        <f>'13 Oct'!BB71</f>
        <v>0</v>
      </c>
      <c r="AY71" s="76"/>
      <c r="AZ71" s="44">
        <f t="shared" si="4"/>
        <v>0</v>
      </c>
      <c r="BA71" s="46">
        <f t="shared" si="5"/>
        <v>0</v>
      </c>
      <c r="BB71" s="19">
        <f t="shared" si="6"/>
        <v>0</v>
      </c>
      <c r="BC71" s="43">
        <f>'13 Oct'!BL71</f>
        <v>0</v>
      </c>
      <c r="BD71" s="47">
        <f t="shared" si="7"/>
        <v>0</v>
      </c>
      <c r="BE71" s="1">
        <f t="shared" si="8"/>
        <v>0</v>
      </c>
      <c r="BF71" s="1" t="s">
        <v>151</v>
      </c>
      <c r="BG71" s="75"/>
      <c r="BH71">
        <f>'13 Oct'!BG71+AT71+AY71-BN71</f>
        <v>0</v>
      </c>
      <c r="BI71" s="48"/>
      <c r="BJ71" s="52">
        <f t="shared" si="9"/>
        <v>0</v>
      </c>
      <c r="BK71" s="51">
        <f t="shared" si="10"/>
        <v>0</v>
      </c>
      <c r="BL71" s="53">
        <f t="shared" si="11"/>
        <v>0</v>
      </c>
      <c r="BM71" s="54">
        <f t="shared" si="12"/>
        <v>0</v>
      </c>
      <c r="BN71" s="55">
        <f t="shared" si="13"/>
        <v>0</v>
      </c>
      <c r="BO71" s="17">
        <f t="shared" si="14"/>
        <v>0</v>
      </c>
      <c r="BQ71" s="1"/>
      <c r="BT71" s="1"/>
    </row>
    <row r="72">
      <c r="A72" s="1" t="s">
        <v>152</v>
      </c>
      <c r="B72" s="32">
        <v>12.0</v>
      </c>
      <c r="C72" s="33"/>
      <c r="D72" s="29"/>
      <c r="E72" s="1"/>
      <c r="F72" s="21"/>
      <c r="G72" s="56"/>
      <c r="H72" s="35"/>
      <c r="I72" s="1" t="s">
        <v>152</v>
      </c>
      <c r="J72" s="32">
        <v>4.0</v>
      </c>
      <c r="K72" s="33"/>
      <c r="L72" s="29"/>
      <c r="M72" s="43"/>
      <c r="N72" s="21"/>
      <c r="O72" s="56"/>
      <c r="P72" s="35"/>
      <c r="Q72" s="1" t="s">
        <v>152</v>
      </c>
      <c r="R72" s="32">
        <v>1.0</v>
      </c>
      <c r="S72" s="33"/>
      <c r="T72" s="57"/>
      <c r="U72" s="43"/>
      <c r="V72" s="21"/>
      <c r="W72" s="56"/>
      <c r="X72" s="35"/>
      <c r="Y72" s="1" t="s">
        <v>152</v>
      </c>
      <c r="Z72" s="58">
        <v>1.0</v>
      </c>
      <c r="AA72" s="37"/>
      <c r="AB72" s="8"/>
      <c r="AC72" s="8"/>
      <c r="AD72" s="4"/>
      <c r="AE72" s="39"/>
      <c r="AF72" s="1"/>
      <c r="AG72" s="33"/>
      <c r="AH72" s="60"/>
      <c r="AI72" s="60"/>
      <c r="AJ72" s="21"/>
      <c r="AK72" s="56"/>
      <c r="AL72" s="41"/>
      <c r="AM72" s="33"/>
      <c r="AN72" s="60"/>
      <c r="AO72" s="60"/>
      <c r="AP72" s="21"/>
      <c r="AQ72" s="56"/>
      <c r="AR72" s="41"/>
      <c r="AS72" s="43">
        <f>'13 Oct'!AW72</f>
        <v>0</v>
      </c>
      <c r="AT72" s="17"/>
      <c r="AU72" s="44">
        <f t="shared" si="1"/>
        <v>0</v>
      </c>
      <c r="AV72" s="45">
        <f t="shared" si="2"/>
        <v>0</v>
      </c>
      <c r="AW72" s="19">
        <f t="shared" si="3"/>
        <v>0</v>
      </c>
      <c r="AX72" s="43">
        <f>'13 Oct'!BB72</f>
        <v>0</v>
      </c>
      <c r="AY72" s="17"/>
      <c r="AZ72" s="44">
        <f t="shared" si="4"/>
        <v>0</v>
      </c>
      <c r="BA72" s="46">
        <f t="shared" si="5"/>
        <v>0</v>
      </c>
      <c r="BB72" s="19">
        <f t="shared" si="6"/>
        <v>0</v>
      </c>
      <c r="BC72" s="43">
        <f>'13 Oct'!BL72</f>
        <v>0</v>
      </c>
      <c r="BD72" s="47">
        <f t="shared" si="7"/>
        <v>0</v>
      </c>
      <c r="BE72" s="1">
        <f t="shared" si="8"/>
        <v>0</v>
      </c>
      <c r="BF72" s="1" t="s">
        <v>152</v>
      </c>
      <c r="BG72" s="17"/>
      <c r="BH72">
        <f>'13 Oct'!BG72+AT72+AY72-BN72</f>
        <v>0</v>
      </c>
      <c r="BI72" s="48"/>
      <c r="BJ72" s="52">
        <f t="shared" si="9"/>
        <v>0</v>
      </c>
      <c r="BK72" s="51">
        <f t="shared" si="10"/>
        <v>0</v>
      </c>
      <c r="BL72" s="53">
        <f t="shared" si="11"/>
        <v>0</v>
      </c>
      <c r="BM72" s="54">
        <f t="shared" si="12"/>
        <v>0</v>
      </c>
      <c r="BN72" s="55">
        <f t="shared" si="13"/>
        <v>0</v>
      </c>
      <c r="BO72" s="17">
        <f t="shared" si="14"/>
        <v>0</v>
      </c>
    </row>
    <row r="73">
      <c r="A73" s="1" t="s">
        <v>153</v>
      </c>
      <c r="B73" s="32"/>
      <c r="C73" s="33">
        <v>24.0</v>
      </c>
      <c r="D73" s="29"/>
      <c r="E73" s="1"/>
      <c r="F73" s="21"/>
      <c r="G73" s="56"/>
      <c r="H73" s="35"/>
      <c r="I73" s="1" t="s">
        <v>153</v>
      </c>
      <c r="J73" s="32"/>
      <c r="K73" s="33">
        <v>6.0</v>
      </c>
      <c r="L73" s="29"/>
      <c r="M73" s="43"/>
      <c r="N73" s="21"/>
      <c r="O73" s="56"/>
      <c r="P73" s="35"/>
      <c r="Q73" s="1" t="s">
        <v>153</v>
      </c>
      <c r="R73" s="32"/>
      <c r="S73" s="33">
        <v>16.0</v>
      </c>
      <c r="U73" s="1"/>
      <c r="V73" s="21"/>
      <c r="W73" s="56"/>
      <c r="X73" s="35"/>
      <c r="Y73" s="1" t="s">
        <v>153</v>
      </c>
      <c r="Z73" s="62">
        <v>1.0</v>
      </c>
      <c r="AA73" s="38">
        <v>8.0</v>
      </c>
      <c r="AB73" s="8"/>
      <c r="AC73" s="8"/>
      <c r="AD73" s="4"/>
      <c r="AE73" s="39"/>
      <c r="AF73" s="1"/>
      <c r="AG73" s="33"/>
      <c r="AH73" s="60"/>
      <c r="AI73" s="60"/>
      <c r="AJ73" s="21"/>
      <c r="AK73" s="56"/>
      <c r="AL73" s="41"/>
      <c r="AM73" s="33"/>
      <c r="AN73" s="60"/>
      <c r="AO73" s="60"/>
      <c r="AP73" s="21"/>
      <c r="AQ73" s="56"/>
      <c r="AR73" s="41"/>
      <c r="AS73" s="43">
        <f>'13 Oct'!AW73</f>
        <v>0</v>
      </c>
      <c r="AT73" s="17"/>
      <c r="AU73" s="44">
        <f t="shared" si="1"/>
        <v>0</v>
      </c>
      <c r="AV73" s="45">
        <f t="shared" si="2"/>
        <v>0</v>
      </c>
      <c r="AW73" s="19">
        <f t="shared" si="3"/>
        <v>0</v>
      </c>
      <c r="AX73" s="43">
        <f>'13 Oct'!BB73</f>
        <v>0</v>
      </c>
      <c r="AY73" s="17"/>
      <c r="AZ73" s="44">
        <f t="shared" si="4"/>
        <v>0</v>
      </c>
      <c r="BA73" s="46">
        <f t="shared" si="5"/>
        <v>0</v>
      </c>
      <c r="BB73" s="19">
        <f t="shared" si="6"/>
        <v>0</v>
      </c>
      <c r="BC73" s="43">
        <f>'13 Oct'!BL73</f>
        <v>0</v>
      </c>
      <c r="BD73" s="47">
        <f t="shared" si="7"/>
        <v>0</v>
      </c>
      <c r="BE73" s="1">
        <f t="shared" si="8"/>
        <v>0</v>
      </c>
      <c r="BF73" s="1" t="s">
        <v>153</v>
      </c>
      <c r="BG73" s="54"/>
      <c r="BH73">
        <f>'13 Oct'!BG73+AT73+AY73-BN73</f>
        <v>-54</v>
      </c>
      <c r="BI73" s="48"/>
      <c r="BJ73" s="52">
        <f t="shared" si="9"/>
        <v>0</v>
      </c>
      <c r="BK73" s="51">
        <f t="shared" si="10"/>
        <v>0</v>
      </c>
      <c r="BL73" s="53">
        <f t="shared" si="11"/>
        <v>0</v>
      </c>
      <c r="BM73" s="54">
        <f t="shared" si="12"/>
        <v>54</v>
      </c>
      <c r="BN73" s="55">
        <f t="shared" si="13"/>
        <v>54</v>
      </c>
      <c r="BO73" s="17">
        <f t="shared" si="14"/>
        <v>0</v>
      </c>
    </row>
    <row r="74">
      <c r="A74" s="1" t="s">
        <v>154</v>
      </c>
      <c r="B74" s="32"/>
      <c r="C74" s="33">
        <v>24.0</v>
      </c>
      <c r="D74" s="29"/>
      <c r="E74" s="1"/>
      <c r="F74" s="21"/>
      <c r="G74" s="56"/>
      <c r="H74" s="35"/>
      <c r="I74" s="1" t="s">
        <v>154</v>
      </c>
      <c r="J74" s="32"/>
      <c r="K74" s="33"/>
      <c r="L74" s="29"/>
      <c r="M74" s="43"/>
      <c r="N74" s="21"/>
      <c r="O74" s="56"/>
      <c r="P74" s="35"/>
      <c r="Q74" s="1" t="s">
        <v>154</v>
      </c>
      <c r="R74" s="32"/>
      <c r="S74" s="33"/>
      <c r="T74" s="57"/>
      <c r="U74" s="43"/>
      <c r="V74" s="21"/>
      <c r="W74" s="56"/>
      <c r="X74" s="35"/>
      <c r="Y74" s="1" t="s">
        <v>154</v>
      </c>
      <c r="Z74" s="59"/>
      <c r="AA74" s="37"/>
      <c r="AB74" s="8"/>
      <c r="AC74" s="8"/>
      <c r="AD74" s="4"/>
      <c r="AE74" s="39"/>
      <c r="AF74" s="35"/>
      <c r="AG74" s="33"/>
      <c r="AH74" s="60"/>
      <c r="AI74" s="60"/>
      <c r="AJ74" s="21"/>
      <c r="AK74" s="56"/>
      <c r="AL74" s="41"/>
      <c r="AM74" s="33"/>
      <c r="AN74" s="60"/>
      <c r="AO74" s="60"/>
      <c r="AP74" s="21"/>
      <c r="AQ74" s="56"/>
      <c r="AR74" s="41"/>
      <c r="AS74" s="43">
        <f>'13 Oct'!AW74</f>
        <v>0</v>
      </c>
      <c r="AT74" s="17"/>
      <c r="AU74" s="44">
        <f t="shared" si="1"/>
        <v>0</v>
      </c>
      <c r="AV74" s="45">
        <f t="shared" si="2"/>
        <v>0</v>
      </c>
      <c r="AW74" s="19">
        <f t="shared" si="3"/>
        <v>0</v>
      </c>
      <c r="AX74" s="43">
        <f>'13 Oct'!BB74</f>
        <v>0</v>
      </c>
      <c r="AY74" s="17"/>
      <c r="AZ74" s="44">
        <f t="shared" si="4"/>
        <v>0</v>
      </c>
      <c r="BA74" s="46">
        <f t="shared" si="5"/>
        <v>0</v>
      </c>
      <c r="BB74" s="19">
        <f t="shared" si="6"/>
        <v>0</v>
      </c>
      <c r="BC74" s="43">
        <f>'13 Oct'!BL74</f>
        <v>0</v>
      </c>
      <c r="BD74" s="47">
        <f t="shared" si="7"/>
        <v>0</v>
      </c>
      <c r="BE74" s="1">
        <f t="shared" si="8"/>
        <v>0</v>
      </c>
      <c r="BF74" s="1" t="s">
        <v>154</v>
      </c>
      <c r="BG74" s="54"/>
      <c r="BH74">
        <f>'13 Oct'!BG74+AT74+AY74-BN74</f>
        <v>-24</v>
      </c>
      <c r="BI74" s="48"/>
      <c r="BJ74" s="52">
        <f t="shared" si="9"/>
        <v>0</v>
      </c>
      <c r="BK74" s="51">
        <f t="shared" si="10"/>
        <v>0</v>
      </c>
      <c r="BL74" s="53">
        <f t="shared" si="11"/>
        <v>0</v>
      </c>
      <c r="BM74" s="54">
        <f t="shared" si="12"/>
        <v>24</v>
      </c>
      <c r="BN74" s="55">
        <f t="shared" si="13"/>
        <v>24</v>
      </c>
      <c r="BO74" s="17">
        <f t="shared" si="14"/>
        <v>0</v>
      </c>
    </row>
    <row r="75">
      <c r="A75" s="1" t="s">
        <v>155</v>
      </c>
      <c r="B75" s="32"/>
      <c r="C75" s="65"/>
      <c r="D75" s="29"/>
      <c r="E75" s="1"/>
      <c r="F75" s="21"/>
      <c r="G75" s="56"/>
      <c r="H75" s="35"/>
      <c r="I75" s="1" t="s">
        <v>155</v>
      </c>
      <c r="J75" s="32"/>
      <c r="K75" s="33">
        <v>12.0</v>
      </c>
      <c r="L75" s="29"/>
      <c r="M75" s="43"/>
      <c r="N75" s="21"/>
      <c r="O75" s="56"/>
      <c r="P75" s="35"/>
      <c r="Q75" s="1" t="s">
        <v>155</v>
      </c>
      <c r="R75" s="32"/>
      <c r="S75" s="33">
        <v>16.0</v>
      </c>
      <c r="T75" s="57"/>
      <c r="U75" s="49"/>
      <c r="V75" s="21"/>
      <c r="W75" s="56"/>
      <c r="X75" s="35"/>
      <c r="Y75" s="1" t="s">
        <v>155</v>
      </c>
      <c r="Z75" s="58"/>
      <c r="AA75" s="37"/>
      <c r="AB75" s="8"/>
      <c r="AC75" s="8"/>
      <c r="AD75" s="4"/>
      <c r="AE75" s="39"/>
      <c r="AF75" s="35"/>
      <c r="AG75" s="33"/>
      <c r="AH75" s="60"/>
      <c r="AI75" s="60"/>
      <c r="AJ75" s="21"/>
      <c r="AK75" s="56"/>
      <c r="AL75" s="41"/>
      <c r="AM75" s="33"/>
      <c r="AN75" s="60"/>
      <c r="AO75" s="60"/>
      <c r="AP75" s="21"/>
      <c r="AQ75" s="56"/>
      <c r="AR75" s="41"/>
      <c r="AS75" s="43">
        <f>'13 Oct'!AW75</f>
        <v>0</v>
      </c>
      <c r="AT75" s="17"/>
      <c r="AU75" s="44">
        <f t="shared" si="1"/>
        <v>0</v>
      </c>
      <c r="AV75" s="45">
        <f t="shared" si="2"/>
        <v>0</v>
      </c>
      <c r="AW75" s="19">
        <f t="shared" si="3"/>
        <v>0</v>
      </c>
      <c r="AX75" s="43">
        <f>'13 Oct'!BB75</f>
        <v>0</v>
      </c>
      <c r="AY75" s="17"/>
      <c r="AZ75" s="44">
        <f t="shared" si="4"/>
        <v>0</v>
      </c>
      <c r="BA75" s="46">
        <f t="shared" si="5"/>
        <v>0</v>
      </c>
      <c r="BB75" s="19">
        <f t="shared" si="6"/>
        <v>0</v>
      </c>
      <c r="BC75" s="43">
        <f>'13 Oct'!BL75</f>
        <v>0</v>
      </c>
      <c r="BD75" s="47">
        <f t="shared" si="7"/>
        <v>0</v>
      </c>
      <c r="BE75" s="1">
        <f t="shared" si="8"/>
        <v>0</v>
      </c>
      <c r="BF75" s="1" t="s">
        <v>155</v>
      </c>
      <c r="BG75" s="54"/>
      <c r="BH75">
        <f>'13 Oct'!BG75+AT75+AY75-BN75</f>
        <v>-28</v>
      </c>
      <c r="BI75" s="48"/>
      <c r="BJ75" s="52">
        <f t="shared" si="9"/>
        <v>0</v>
      </c>
      <c r="BK75" s="51">
        <f t="shared" si="10"/>
        <v>0</v>
      </c>
      <c r="BL75" s="53">
        <f t="shared" si="11"/>
        <v>0</v>
      </c>
      <c r="BM75" s="54">
        <f t="shared" si="12"/>
        <v>28</v>
      </c>
      <c r="BN75" s="55">
        <f t="shared" si="13"/>
        <v>28</v>
      </c>
      <c r="BO75" s="17">
        <f t="shared" si="14"/>
        <v>0</v>
      </c>
    </row>
    <row r="76">
      <c r="A76" s="1" t="s">
        <v>156</v>
      </c>
      <c r="B76" s="32"/>
      <c r="C76" s="33"/>
      <c r="D76" s="29"/>
      <c r="E76" s="1"/>
      <c r="F76" s="21"/>
      <c r="G76" s="56"/>
      <c r="H76" s="35"/>
      <c r="I76" s="1" t="s">
        <v>156</v>
      </c>
      <c r="J76" s="32"/>
      <c r="K76" s="33"/>
      <c r="L76" s="57"/>
      <c r="M76" s="49"/>
      <c r="N76" s="21"/>
      <c r="O76" s="56"/>
      <c r="P76" s="35"/>
      <c r="Q76" s="1" t="s">
        <v>156</v>
      </c>
      <c r="R76" s="32"/>
      <c r="S76" s="33"/>
      <c r="T76" s="57"/>
      <c r="U76" s="49"/>
      <c r="V76" s="21"/>
      <c r="W76" s="56"/>
      <c r="X76" s="35"/>
      <c r="Y76" s="1" t="s">
        <v>156</v>
      </c>
      <c r="Z76" s="69"/>
      <c r="AA76" s="37"/>
      <c r="AB76" s="8"/>
      <c r="AC76" s="8"/>
      <c r="AD76" s="4"/>
      <c r="AE76" s="39"/>
      <c r="AF76" s="1"/>
      <c r="AG76" s="33"/>
      <c r="AH76" s="60"/>
      <c r="AI76" s="60"/>
      <c r="AJ76" s="21"/>
      <c r="AK76" s="56"/>
      <c r="AL76" s="41"/>
      <c r="AM76" s="33"/>
      <c r="AN76" s="60"/>
      <c r="AO76" s="60"/>
      <c r="AP76" s="21"/>
      <c r="AQ76" s="56"/>
      <c r="AR76" s="41"/>
      <c r="AS76" s="43">
        <f>'13 Oct'!AW76</f>
        <v>0</v>
      </c>
      <c r="AT76" s="17"/>
      <c r="AU76" s="44">
        <f t="shared" si="1"/>
        <v>0</v>
      </c>
      <c r="AV76" s="45">
        <f t="shared" si="2"/>
        <v>0</v>
      </c>
      <c r="AW76" s="19">
        <f t="shared" si="3"/>
        <v>0</v>
      </c>
      <c r="AX76" s="43">
        <f>'13 Oct'!BB76</f>
        <v>0</v>
      </c>
      <c r="AY76" s="17"/>
      <c r="AZ76" s="44">
        <f t="shared" si="4"/>
        <v>0</v>
      </c>
      <c r="BA76" s="46">
        <f t="shared" si="5"/>
        <v>0</v>
      </c>
      <c r="BB76" s="19">
        <f t="shared" si="6"/>
        <v>0</v>
      </c>
      <c r="BC76" s="43">
        <f>'13 Oct'!BL76</f>
        <v>0</v>
      </c>
      <c r="BD76" s="47">
        <f t="shared" si="7"/>
        <v>0</v>
      </c>
      <c r="BE76" s="1">
        <f t="shared" si="8"/>
        <v>0</v>
      </c>
      <c r="BF76" s="1" t="s">
        <v>156</v>
      </c>
      <c r="BG76" s="17"/>
      <c r="BH76">
        <f>'13 Oct'!BG76+AT76+AY76-BN76</f>
        <v>0</v>
      </c>
      <c r="BI76" s="48"/>
      <c r="BJ76" s="52">
        <f t="shared" si="9"/>
        <v>0</v>
      </c>
      <c r="BK76" s="51">
        <f t="shared" si="10"/>
        <v>0</v>
      </c>
      <c r="BL76" s="53">
        <f t="shared" si="11"/>
        <v>0</v>
      </c>
      <c r="BM76" s="54">
        <f t="shared" si="12"/>
        <v>0</v>
      </c>
      <c r="BN76" s="55">
        <f t="shared" si="13"/>
        <v>0</v>
      </c>
      <c r="BO76" s="17">
        <f t="shared" si="14"/>
        <v>0</v>
      </c>
    </row>
    <row r="77">
      <c r="A77" s="1" t="s">
        <v>157</v>
      </c>
      <c r="B77" s="32">
        <v>12.0</v>
      </c>
      <c r="C77" s="33"/>
      <c r="D77" s="29"/>
      <c r="E77" s="1"/>
      <c r="F77" s="21"/>
      <c r="G77" s="56"/>
      <c r="H77" s="35"/>
      <c r="I77" s="1" t="s">
        <v>157</v>
      </c>
      <c r="J77" s="32">
        <v>4.0</v>
      </c>
      <c r="K77" s="33"/>
      <c r="L77" s="57"/>
      <c r="M77" s="49"/>
      <c r="N77" s="21"/>
      <c r="O77" s="56"/>
      <c r="P77" s="35"/>
      <c r="Q77" s="1" t="s">
        <v>157</v>
      </c>
      <c r="R77" s="32">
        <v>5.0</v>
      </c>
      <c r="S77" s="33"/>
      <c r="T77" s="57"/>
      <c r="U77" s="43"/>
      <c r="V77" s="21"/>
      <c r="W77" s="56"/>
      <c r="X77" s="35"/>
      <c r="Y77" s="1" t="s">
        <v>157</v>
      </c>
      <c r="Z77" s="69"/>
      <c r="AA77" s="37"/>
      <c r="AB77" s="8"/>
      <c r="AC77" s="8"/>
      <c r="AD77" s="4"/>
      <c r="AE77" s="39"/>
      <c r="AF77" s="1"/>
      <c r="AG77" s="33"/>
      <c r="AH77" s="60"/>
      <c r="AI77" s="60"/>
      <c r="AJ77" s="21"/>
      <c r="AK77" s="56"/>
      <c r="AL77" s="41"/>
      <c r="AM77" s="33"/>
      <c r="AN77" s="60"/>
      <c r="AO77" s="60"/>
      <c r="AP77" s="21"/>
      <c r="AQ77" s="56"/>
      <c r="AR77" s="41"/>
      <c r="AS77" s="43">
        <f>'13 Oct'!AW77</f>
        <v>0</v>
      </c>
      <c r="AT77" s="17"/>
      <c r="AU77" s="44">
        <f t="shared" si="1"/>
        <v>0</v>
      </c>
      <c r="AV77" s="45">
        <f t="shared" si="2"/>
        <v>0</v>
      </c>
      <c r="AW77" s="19">
        <f t="shared" si="3"/>
        <v>0</v>
      </c>
      <c r="AX77" s="43">
        <f>'13 Oct'!BB77</f>
        <v>0</v>
      </c>
      <c r="AY77" s="17"/>
      <c r="AZ77" s="44">
        <f t="shared" si="4"/>
        <v>0</v>
      </c>
      <c r="BA77" s="46">
        <f t="shared" si="5"/>
        <v>0</v>
      </c>
      <c r="BB77" s="19">
        <f t="shared" si="6"/>
        <v>0</v>
      </c>
      <c r="BC77" s="43">
        <f>'13 Oct'!BL77</f>
        <v>0</v>
      </c>
      <c r="BD77" s="47">
        <f t="shared" si="7"/>
        <v>0</v>
      </c>
      <c r="BE77" s="1">
        <f t="shared" si="8"/>
        <v>0</v>
      </c>
      <c r="BF77" s="1" t="s">
        <v>157</v>
      </c>
      <c r="BG77" s="17"/>
      <c r="BH77">
        <f>'13 Oct'!BG77+AT77+AY77-BN77</f>
        <v>0</v>
      </c>
      <c r="BI77" s="48"/>
      <c r="BJ77" s="52">
        <f t="shared" si="9"/>
        <v>0</v>
      </c>
      <c r="BK77" s="51">
        <f t="shared" si="10"/>
        <v>0</v>
      </c>
      <c r="BL77" s="53">
        <f t="shared" si="11"/>
        <v>0</v>
      </c>
      <c r="BM77" s="54">
        <f t="shared" si="12"/>
        <v>0</v>
      </c>
      <c r="BN77" s="55">
        <f t="shared" si="13"/>
        <v>0</v>
      </c>
      <c r="BO77" s="17">
        <f t="shared" si="14"/>
        <v>0</v>
      </c>
      <c r="BQ77" s="1"/>
    </row>
    <row r="78">
      <c r="A78" s="1" t="s">
        <v>159</v>
      </c>
      <c r="B78" s="32"/>
      <c r="C78" s="33"/>
      <c r="D78" s="29"/>
      <c r="E78" s="1"/>
      <c r="F78" s="21"/>
      <c r="G78" s="56"/>
      <c r="H78" s="7"/>
      <c r="I78" s="1" t="s">
        <v>159</v>
      </c>
      <c r="J78" s="32"/>
      <c r="K78" s="33"/>
      <c r="N78" s="21"/>
      <c r="O78" s="56"/>
      <c r="P78" s="35"/>
      <c r="Q78" s="1" t="s">
        <v>159</v>
      </c>
      <c r="R78" s="32"/>
      <c r="S78" s="33"/>
      <c r="T78" s="57"/>
      <c r="U78" s="43"/>
      <c r="V78" s="21"/>
      <c r="W78" s="56"/>
      <c r="X78" s="35"/>
      <c r="Y78" s="1" t="s">
        <v>159</v>
      </c>
      <c r="Z78" s="59"/>
      <c r="AA78" s="37"/>
      <c r="AB78" s="8"/>
      <c r="AC78" s="8"/>
      <c r="AD78" s="4"/>
      <c r="AE78" s="39"/>
      <c r="AG78" s="33"/>
      <c r="AH78" s="74"/>
      <c r="AI78" s="74"/>
      <c r="AJ78" s="21"/>
      <c r="AK78" s="56"/>
      <c r="AL78" s="41"/>
      <c r="AM78" s="33"/>
      <c r="AN78" s="74"/>
      <c r="AO78" s="74"/>
      <c r="AP78" s="21"/>
      <c r="AQ78" s="56"/>
      <c r="AR78" s="41"/>
      <c r="AS78" s="43">
        <f>'13 Oct'!AW78</f>
        <v>0</v>
      </c>
      <c r="AT78" s="76"/>
      <c r="AU78" s="44">
        <f t="shared" si="1"/>
        <v>0</v>
      </c>
      <c r="AV78" s="45">
        <f t="shared" si="2"/>
        <v>0</v>
      </c>
      <c r="AW78" s="19">
        <f t="shared" si="3"/>
        <v>0</v>
      </c>
      <c r="AX78" s="43">
        <f>'13 Oct'!BB78</f>
        <v>0</v>
      </c>
      <c r="AY78" s="76"/>
      <c r="AZ78" s="44">
        <f t="shared" si="4"/>
        <v>0</v>
      </c>
      <c r="BA78" s="46">
        <f t="shared" si="5"/>
        <v>0</v>
      </c>
      <c r="BB78" s="19">
        <f t="shared" si="6"/>
        <v>0</v>
      </c>
      <c r="BC78" s="43">
        <f>'13 Oct'!BL78</f>
        <v>0</v>
      </c>
      <c r="BD78" s="47">
        <f t="shared" si="7"/>
        <v>0</v>
      </c>
      <c r="BE78" s="1">
        <f t="shared" si="8"/>
        <v>0</v>
      </c>
      <c r="BF78" s="1" t="s">
        <v>159</v>
      </c>
      <c r="BG78" s="76"/>
      <c r="BH78">
        <f>'13 Oct'!BG78+AT78+AY78-BN78</f>
        <v>0</v>
      </c>
      <c r="BI78" s="6"/>
      <c r="BJ78" s="52">
        <f t="shared" si="9"/>
        <v>0</v>
      </c>
      <c r="BK78" s="51">
        <f t="shared" si="10"/>
        <v>0</v>
      </c>
      <c r="BL78" s="53">
        <f t="shared" si="11"/>
        <v>0</v>
      </c>
      <c r="BM78" s="54">
        <f t="shared" si="12"/>
        <v>0</v>
      </c>
      <c r="BN78" s="55">
        <f t="shared" si="13"/>
        <v>0</v>
      </c>
      <c r="BO78" s="17">
        <f t="shared" si="14"/>
        <v>0</v>
      </c>
    </row>
    <row r="79">
      <c r="A79" s="1" t="s">
        <v>160</v>
      </c>
      <c r="B79" s="32">
        <v>4.0</v>
      </c>
      <c r="C79" s="33"/>
      <c r="D79" s="29"/>
      <c r="E79" s="1"/>
      <c r="F79" s="21"/>
      <c r="G79" s="56"/>
      <c r="H79" s="35"/>
      <c r="I79" s="1" t="s">
        <v>160</v>
      </c>
      <c r="J79" s="32">
        <v>5.0</v>
      </c>
      <c r="K79" s="33"/>
      <c r="L79" s="29"/>
      <c r="M79" s="49"/>
      <c r="N79" s="21"/>
      <c r="O79" s="56"/>
      <c r="P79" s="35"/>
      <c r="Q79" s="1" t="s">
        <v>160</v>
      </c>
      <c r="R79" s="32">
        <v>10.0</v>
      </c>
      <c r="S79" s="33"/>
      <c r="T79" s="29"/>
      <c r="U79" s="49"/>
      <c r="V79" s="21"/>
      <c r="W79" s="56"/>
      <c r="X79" s="35"/>
      <c r="Y79" s="1" t="s">
        <v>160</v>
      </c>
      <c r="Z79" s="62">
        <v>14.0</v>
      </c>
      <c r="AA79" s="37"/>
      <c r="AB79" s="40"/>
      <c r="AC79" s="8"/>
      <c r="AD79" s="4"/>
      <c r="AE79" s="39"/>
      <c r="AF79" s="1"/>
      <c r="AG79" s="33"/>
      <c r="AH79" s="60"/>
      <c r="AI79" s="67"/>
      <c r="AJ79" s="21"/>
      <c r="AK79" s="56"/>
      <c r="AL79" s="41"/>
      <c r="AM79" s="33"/>
      <c r="AN79" s="60"/>
      <c r="AO79" s="67"/>
      <c r="AP79" s="21"/>
      <c r="AQ79" s="56"/>
      <c r="AR79" s="41"/>
      <c r="AS79" s="43">
        <f>'13 Oct'!AW79</f>
        <v>0</v>
      </c>
      <c r="AT79" s="54"/>
      <c r="AU79" s="44">
        <f t="shared" si="1"/>
        <v>0</v>
      </c>
      <c r="AV79" s="45">
        <f t="shared" si="2"/>
        <v>0</v>
      </c>
      <c r="AW79" s="19">
        <f t="shared" si="3"/>
        <v>0</v>
      </c>
      <c r="AX79" s="43">
        <f>'13 Oct'!BB79</f>
        <v>0</v>
      </c>
      <c r="AY79" s="54"/>
      <c r="AZ79" s="44">
        <f t="shared" si="4"/>
        <v>0</v>
      </c>
      <c r="BA79" s="46">
        <f t="shared" si="5"/>
        <v>0</v>
      </c>
      <c r="BB79" s="19">
        <f t="shared" si="6"/>
        <v>0</v>
      </c>
      <c r="BC79" s="43">
        <f>'13 Oct'!BL79</f>
        <v>0</v>
      </c>
      <c r="BD79" s="47">
        <f t="shared" si="7"/>
        <v>0</v>
      </c>
      <c r="BE79" s="1">
        <f t="shared" si="8"/>
        <v>0</v>
      </c>
      <c r="BF79" s="1" t="s">
        <v>160</v>
      </c>
      <c r="BG79" s="17"/>
      <c r="BH79">
        <f>'13 Oct'!BG79+AT79+AY79-BN79</f>
        <v>0</v>
      </c>
      <c r="BI79" s="48"/>
      <c r="BJ79" s="52">
        <f t="shared" si="9"/>
        <v>0</v>
      </c>
      <c r="BK79" s="51">
        <f t="shared" si="10"/>
        <v>0</v>
      </c>
      <c r="BL79" s="53">
        <f t="shared" si="11"/>
        <v>0</v>
      </c>
      <c r="BM79" s="54">
        <f t="shared" si="12"/>
        <v>0</v>
      </c>
      <c r="BN79" s="55">
        <f t="shared" si="13"/>
        <v>0</v>
      </c>
      <c r="BO79" s="17">
        <f t="shared" si="14"/>
        <v>0</v>
      </c>
      <c r="BQ79" s="1"/>
    </row>
    <row r="80">
      <c r="A80" s="1" t="s">
        <v>163</v>
      </c>
      <c r="B80" s="32">
        <v>7.0</v>
      </c>
      <c r="C80" s="33"/>
      <c r="D80" s="29"/>
      <c r="E80" s="1"/>
      <c r="F80" s="21"/>
      <c r="G80" s="56"/>
      <c r="H80" s="35"/>
      <c r="I80" s="1" t="s">
        <v>163</v>
      </c>
      <c r="J80" s="32">
        <v>6.0</v>
      </c>
      <c r="K80" s="33"/>
      <c r="L80" s="29"/>
      <c r="M80" s="49"/>
      <c r="N80" s="21"/>
      <c r="O80" s="56"/>
      <c r="P80" s="35"/>
      <c r="Q80" s="1" t="s">
        <v>163</v>
      </c>
      <c r="R80" s="32">
        <v>10.0</v>
      </c>
      <c r="S80" s="33"/>
      <c r="T80" s="1"/>
      <c r="V80" s="21"/>
      <c r="W80" s="56"/>
      <c r="X80" s="35"/>
      <c r="Y80" s="1" t="s">
        <v>163</v>
      </c>
      <c r="Z80" s="62">
        <v>4.0</v>
      </c>
      <c r="AA80" s="37"/>
      <c r="AB80" s="40"/>
      <c r="AC80" s="8"/>
      <c r="AD80" s="4"/>
      <c r="AE80" s="39"/>
      <c r="AF80" s="1"/>
      <c r="AG80" s="33"/>
      <c r="AH80" s="60"/>
      <c r="AI80" s="67"/>
      <c r="AJ80" s="21"/>
      <c r="AK80" s="56"/>
      <c r="AL80" s="41"/>
      <c r="AM80" s="33"/>
      <c r="AN80" s="60"/>
      <c r="AO80" s="67"/>
      <c r="AP80" s="21"/>
      <c r="AQ80" s="56"/>
      <c r="AR80" s="41"/>
      <c r="AS80" s="43">
        <f>'13 Oct'!AW80</f>
        <v>0</v>
      </c>
      <c r="AT80" s="54"/>
      <c r="AU80" s="44">
        <f t="shared" si="1"/>
        <v>0</v>
      </c>
      <c r="AV80" s="45">
        <f t="shared" si="2"/>
        <v>0</v>
      </c>
      <c r="AW80" s="19">
        <f t="shared" si="3"/>
        <v>0</v>
      </c>
      <c r="AX80" s="43">
        <f>'13 Oct'!BB80</f>
        <v>0</v>
      </c>
      <c r="AY80" s="54"/>
      <c r="AZ80" s="44">
        <f t="shared" si="4"/>
        <v>0</v>
      </c>
      <c r="BA80" s="46">
        <f t="shared" si="5"/>
        <v>0</v>
      </c>
      <c r="BB80" s="19">
        <f t="shared" si="6"/>
        <v>0</v>
      </c>
      <c r="BC80" s="43">
        <f>'13 Oct'!BL80</f>
        <v>0</v>
      </c>
      <c r="BD80" s="47">
        <f t="shared" si="7"/>
        <v>0</v>
      </c>
      <c r="BE80" s="1">
        <f t="shared" si="8"/>
        <v>0</v>
      </c>
      <c r="BF80" s="1" t="s">
        <v>163</v>
      </c>
      <c r="BG80" s="17"/>
      <c r="BH80">
        <f>'13 Oct'!BG80+AT80+AY80-BN80</f>
        <v>0</v>
      </c>
      <c r="BI80" s="48"/>
      <c r="BJ80" s="52">
        <f t="shared" si="9"/>
        <v>0</v>
      </c>
      <c r="BK80" s="51">
        <f t="shared" si="10"/>
        <v>0</v>
      </c>
      <c r="BL80" s="53">
        <f t="shared" si="11"/>
        <v>0</v>
      </c>
      <c r="BM80" s="54">
        <f t="shared" si="12"/>
        <v>0</v>
      </c>
      <c r="BN80" s="55">
        <f t="shared" si="13"/>
        <v>0</v>
      </c>
      <c r="BO80" s="17">
        <f t="shared" si="14"/>
        <v>0</v>
      </c>
    </row>
    <row r="81">
      <c r="A81" s="1" t="s">
        <v>166</v>
      </c>
      <c r="B81" s="32">
        <v>3.0</v>
      </c>
      <c r="C81" s="33"/>
      <c r="D81" s="29"/>
      <c r="E81" s="1"/>
      <c r="F81" s="21"/>
      <c r="G81" s="56"/>
      <c r="H81" s="35"/>
      <c r="I81" s="1" t="s">
        <v>166</v>
      </c>
      <c r="J81" s="32">
        <v>1.0</v>
      </c>
      <c r="K81" s="33"/>
      <c r="L81" s="29"/>
      <c r="M81" s="49"/>
      <c r="N81" s="21"/>
      <c r="O81" s="56"/>
      <c r="P81" s="35"/>
      <c r="Q81" s="1" t="s">
        <v>166</v>
      </c>
      <c r="R81" s="32">
        <v>2.0</v>
      </c>
      <c r="S81" s="33"/>
      <c r="T81" s="29"/>
      <c r="U81" s="43"/>
      <c r="V81" s="21"/>
      <c r="W81" s="56"/>
      <c r="X81" s="35"/>
      <c r="Y81" s="1" t="s">
        <v>166</v>
      </c>
      <c r="Z81" s="59"/>
      <c r="AA81" s="37"/>
      <c r="AB81" s="8"/>
      <c r="AC81" s="8"/>
      <c r="AD81" s="4"/>
      <c r="AE81" s="39"/>
      <c r="AF81" s="1"/>
      <c r="AG81" s="33"/>
      <c r="AH81" s="67"/>
      <c r="AI81" s="67"/>
      <c r="AJ81" s="21"/>
      <c r="AK81" s="56"/>
      <c r="AL81" s="41"/>
      <c r="AM81" s="33"/>
      <c r="AN81" s="67"/>
      <c r="AO81" s="67"/>
      <c r="AP81" s="21"/>
      <c r="AQ81" s="56"/>
      <c r="AR81" s="41"/>
      <c r="AS81" s="43">
        <f>'13 Oct'!AW81</f>
        <v>0</v>
      </c>
      <c r="AT81" s="54"/>
      <c r="AU81" s="44">
        <f t="shared" si="1"/>
        <v>0</v>
      </c>
      <c r="AV81" s="45">
        <f t="shared" si="2"/>
        <v>0</v>
      </c>
      <c r="AW81" s="19">
        <f t="shared" si="3"/>
        <v>0</v>
      </c>
      <c r="AX81" s="43">
        <f>'13 Oct'!BB81</f>
        <v>0</v>
      </c>
      <c r="AY81" s="54"/>
      <c r="AZ81" s="44">
        <f t="shared" si="4"/>
        <v>0</v>
      </c>
      <c r="BA81" s="46">
        <f t="shared" si="5"/>
        <v>0</v>
      </c>
      <c r="BB81" s="19">
        <f t="shared" si="6"/>
        <v>0</v>
      </c>
      <c r="BC81" s="43">
        <f>'13 Oct'!BL81</f>
        <v>0</v>
      </c>
      <c r="BD81" s="47">
        <f t="shared" si="7"/>
        <v>0</v>
      </c>
      <c r="BE81" s="1">
        <f t="shared" si="8"/>
        <v>0</v>
      </c>
      <c r="BF81" s="1" t="s">
        <v>166</v>
      </c>
      <c r="BG81" s="17"/>
      <c r="BH81">
        <f>'13 Oct'!BG81+AT81+AY81-BN81</f>
        <v>0</v>
      </c>
      <c r="BI81" s="68"/>
      <c r="BJ81" s="52">
        <f t="shared" si="9"/>
        <v>0</v>
      </c>
      <c r="BK81" s="51">
        <f t="shared" si="10"/>
        <v>0</v>
      </c>
      <c r="BL81" s="53">
        <f t="shared" si="11"/>
        <v>0</v>
      </c>
      <c r="BM81" s="54">
        <f t="shared" si="12"/>
        <v>0</v>
      </c>
      <c r="BN81" s="55">
        <f t="shared" si="13"/>
        <v>0</v>
      </c>
      <c r="BO81" s="17">
        <f t="shared" si="14"/>
        <v>0</v>
      </c>
      <c r="BQ81" s="1"/>
    </row>
    <row r="82">
      <c r="A82" s="1" t="s">
        <v>168</v>
      </c>
      <c r="B82" s="32">
        <v>5.0</v>
      </c>
      <c r="C82" s="33"/>
      <c r="D82" s="29"/>
      <c r="E82" s="1"/>
      <c r="F82" s="21"/>
      <c r="G82" s="56"/>
      <c r="H82" s="35"/>
      <c r="I82" s="1" t="s">
        <v>168</v>
      </c>
      <c r="J82" s="32">
        <v>6.0</v>
      </c>
      <c r="K82" s="33"/>
      <c r="L82" s="29"/>
      <c r="M82" s="49"/>
      <c r="N82" s="21"/>
      <c r="O82" s="56"/>
      <c r="P82" s="70"/>
      <c r="Q82" s="1" t="s">
        <v>168</v>
      </c>
      <c r="R82" s="32">
        <v>5.0</v>
      </c>
      <c r="S82" s="33"/>
      <c r="T82" s="29"/>
      <c r="U82" s="43"/>
      <c r="V82" s="21"/>
      <c r="W82" s="56"/>
      <c r="X82" s="35"/>
      <c r="Y82" s="1" t="s">
        <v>168</v>
      </c>
      <c r="Z82" s="84"/>
      <c r="AA82" s="37"/>
      <c r="AB82" s="4"/>
      <c r="AC82" s="8"/>
      <c r="AD82" s="4"/>
      <c r="AE82" s="39"/>
      <c r="AF82" s="1"/>
      <c r="AG82" s="33"/>
      <c r="AH82" s="67"/>
      <c r="AI82" s="67"/>
      <c r="AJ82" s="21"/>
      <c r="AK82" s="56"/>
      <c r="AL82" s="41"/>
      <c r="AM82" s="33"/>
      <c r="AN82" s="67"/>
      <c r="AO82" s="67"/>
      <c r="AP82" s="21"/>
      <c r="AQ82" s="56"/>
      <c r="AR82" s="41"/>
      <c r="AS82" s="43">
        <f>'13 Oct'!AW82</f>
        <v>16</v>
      </c>
      <c r="AT82" s="54"/>
      <c r="AU82" s="44">
        <f t="shared" si="1"/>
        <v>16</v>
      </c>
      <c r="AV82" s="45">
        <f t="shared" si="2"/>
        <v>0</v>
      </c>
      <c r="AW82" s="19">
        <f t="shared" si="3"/>
        <v>16</v>
      </c>
      <c r="AX82" s="43">
        <f>'13 Oct'!BB82</f>
        <v>0</v>
      </c>
      <c r="AY82" s="54"/>
      <c r="AZ82" s="44">
        <f t="shared" si="4"/>
        <v>0</v>
      </c>
      <c r="BA82" s="46">
        <f t="shared" si="5"/>
        <v>0</v>
      </c>
      <c r="BB82" s="19">
        <f t="shared" si="6"/>
        <v>0</v>
      </c>
      <c r="BC82" s="43">
        <f>'13 Oct'!BL82</f>
        <v>0</v>
      </c>
      <c r="BD82" s="47">
        <f t="shared" si="7"/>
        <v>0</v>
      </c>
      <c r="BE82" s="1">
        <f t="shared" si="8"/>
        <v>0</v>
      </c>
      <c r="BF82" s="1" t="s">
        <v>168</v>
      </c>
      <c r="BG82" s="54"/>
      <c r="BH82">
        <f>'13 Oct'!BG82+AT82+AY82-BN82</f>
        <v>0</v>
      </c>
      <c r="BI82" s="48"/>
      <c r="BJ82" s="52">
        <f t="shared" si="9"/>
        <v>0</v>
      </c>
      <c r="BK82" s="51">
        <f t="shared" si="10"/>
        <v>0</v>
      </c>
      <c r="BL82" s="53">
        <f t="shared" si="11"/>
        <v>0</v>
      </c>
      <c r="BM82" s="54">
        <f t="shared" si="12"/>
        <v>0</v>
      </c>
      <c r="BN82" s="55">
        <f t="shared" si="13"/>
        <v>0</v>
      </c>
      <c r="BO82" s="17">
        <f t="shared" si="14"/>
        <v>16</v>
      </c>
    </row>
    <row r="83">
      <c r="A83" s="1" t="s">
        <v>169</v>
      </c>
      <c r="B83" s="32"/>
      <c r="C83" s="33"/>
      <c r="D83" s="29"/>
      <c r="E83" s="1"/>
      <c r="F83" s="21"/>
      <c r="G83" s="56"/>
      <c r="H83" s="35"/>
      <c r="I83" s="1" t="s">
        <v>169</v>
      </c>
      <c r="J83" s="32"/>
      <c r="K83" s="33"/>
      <c r="L83" s="57"/>
      <c r="M83" s="49"/>
      <c r="N83" s="21"/>
      <c r="O83" s="56"/>
      <c r="P83" s="85"/>
      <c r="Q83" s="1" t="s">
        <v>169</v>
      </c>
      <c r="R83" s="32"/>
      <c r="S83" s="33"/>
      <c r="T83" s="29"/>
      <c r="U83" s="43"/>
      <c r="V83" s="21"/>
      <c r="W83" s="56"/>
      <c r="X83" s="35"/>
      <c r="Y83" s="1" t="s">
        <v>169</v>
      </c>
      <c r="Z83" s="59"/>
      <c r="AA83" s="66"/>
      <c r="AB83" s="8"/>
      <c r="AC83" s="8"/>
      <c r="AD83" s="4"/>
      <c r="AE83" s="39"/>
      <c r="AF83" s="1"/>
      <c r="AG83" s="33"/>
      <c r="AH83" s="60"/>
      <c r="AI83" s="60"/>
      <c r="AJ83" s="21"/>
      <c r="AK83" s="56"/>
      <c r="AL83" s="41"/>
      <c r="AM83" s="33"/>
      <c r="AN83" s="60"/>
      <c r="AO83" s="60"/>
      <c r="AP83" s="21"/>
      <c r="AQ83" s="56"/>
      <c r="AR83" s="41"/>
      <c r="AS83" s="43">
        <f>'13 Oct'!AW83</f>
        <v>0</v>
      </c>
      <c r="AT83" s="17"/>
      <c r="AU83" s="44">
        <f t="shared" si="1"/>
        <v>0</v>
      </c>
      <c r="AV83" s="45">
        <f t="shared" si="2"/>
        <v>0</v>
      </c>
      <c r="AW83" s="19">
        <f t="shared" si="3"/>
        <v>0</v>
      </c>
      <c r="AX83" s="43">
        <f>'13 Oct'!BB83</f>
        <v>0</v>
      </c>
      <c r="AY83" s="17"/>
      <c r="AZ83" s="44">
        <f t="shared" si="4"/>
        <v>0</v>
      </c>
      <c r="BA83" s="46">
        <f t="shared" si="5"/>
        <v>0</v>
      </c>
      <c r="BB83" s="19">
        <f t="shared" si="6"/>
        <v>0</v>
      </c>
      <c r="BC83" s="43">
        <f>'13 Oct'!BL83</f>
        <v>0</v>
      </c>
      <c r="BD83" s="47">
        <f t="shared" si="7"/>
        <v>0</v>
      </c>
      <c r="BE83" s="1">
        <f t="shared" si="8"/>
        <v>0</v>
      </c>
      <c r="BF83" s="1" t="s">
        <v>169</v>
      </c>
      <c r="BG83" s="54"/>
      <c r="BH83">
        <f>'13 Oct'!BG83+AT83+AY83-BN83</f>
        <v>0</v>
      </c>
      <c r="BI83" s="48"/>
      <c r="BJ83" s="52">
        <f t="shared" si="9"/>
        <v>0</v>
      </c>
      <c r="BK83" s="51">
        <f t="shared" si="10"/>
        <v>0</v>
      </c>
      <c r="BL83" s="53">
        <f t="shared" si="11"/>
        <v>0</v>
      </c>
      <c r="BM83" s="54">
        <f t="shared" si="12"/>
        <v>0</v>
      </c>
      <c r="BN83" s="55">
        <f t="shared" si="13"/>
        <v>0</v>
      </c>
      <c r="BO83" s="17">
        <f t="shared" si="14"/>
        <v>0</v>
      </c>
    </row>
    <row r="84">
      <c r="A84" s="1" t="s">
        <v>171</v>
      </c>
      <c r="B84" s="32">
        <v>1.0</v>
      </c>
      <c r="C84" s="33"/>
      <c r="D84" s="29"/>
      <c r="E84" s="1"/>
      <c r="F84" s="21"/>
      <c r="G84" s="56"/>
      <c r="H84" s="35"/>
      <c r="I84" s="1" t="s">
        <v>171</v>
      </c>
      <c r="J84" s="32">
        <v>1.0</v>
      </c>
      <c r="K84" s="33"/>
      <c r="L84" s="29"/>
      <c r="M84" s="49"/>
      <c r="N84" s="21"/>
      <c r="O84" s="56"/>
      <c r="P84" s="70"/>
      <c r="Q84" s="1" t="s">
        <v>171</v>
      </c>
      <c r="R84" s="32"/>
      <c r="S84" s="33"/>
      <c r="T84" s="29"/>
      <c r="U84" s="43"/>
      <c r="V84" s="21"/>
      <c r="W84" s="56"/>
      <c r="X84" s="35"/>
      <c r="Y84" s="1" t="s">
        <v>171</v>
      </c>
      <c r="Z84" s="59"/>
      <c r="AA84" s="66"/>
      <c r="AB84" s="8"/>
      <c r="AC84" s="8"/>
      <c r="AD84" s="4"/>
      <c r="AE84" s="39"/>
      <c r="AF84" s="1"/>
      <c r="AG84" s="33"/>
      <c r="AH84" s="67"/>
      <c r="AI84" s="67"/>
      <c r="AJ84" s="21"/>
      <c r="AK84" s="56"/>
      <c r="AL84" s="41"/>
      <c r="AM84" s="33"/>
      <c r="AN84" s="67"/>
      <c r="AO84" s="67"/>
      <c r="AP84" s="21"/>
      <c r="AQ84" s="56"/>
      <c r="AR84" s="41"/>
      <c r="AS84" s="43">
        <f>'13 Oct'!AW84</f>
        <v>0</v>
      </c>
      <c r="AT84" s="54"/>
      <c r="AU84" s="44">
        <f t="shared" si="1"/>
        <v>0</v>
      </c>
      <c r="AV84" s="45">
        <f t="shared" si="2"/>
        <v>0</v>
      </c>
      <c r="AW84" s="19">
        <f t="shared" si="3"/>
        <v>0</v>
      </c>
      <c r="AX84" s="43">
        <f>'13 Oct'!BB84</f>
        <v>0</v>
      </c>
      <c r="AY84" s="54"/>
      <c r="AZ84" s="44">
        <f t="shared" si="4"/>
        <v>0</v>
      </c>
      <c r="BA84" s="46">
        <f t="shared" si="5"/>
        <v>0</v>
      </c>
      <c r="BB84" s="19">
        <f t="shared" si="6"/>
        <v>0</v>
      </c>
      <c r="BC84" s="43">
        <f>'13 Oct'!BL84</f>
        <v>0</v>
      </c>
      <c r="BD84" s="47">
        <f t="shared" si="7"/>
        <v>0</v>
      </c>
      <c r="BE84" s="1">
        <f t="shared" si="8"/>
        <v>0</v>
      </c>
      <c r="BF84" s="1" t="s">
        <v>171</v>
      </c>
      <c r="BG84" s="54"/>
      <c r="BH84">
        <f>'13 Oct'!BG84+AT84+AY84-BN84</f>
        <v>0</v>
      </c>
      <c r="BI84" s="48"/>
      <c r="BJ84" s="52">
        <f t="shared" si="9"/>
        <v>0</v>
      </c>
      <c r="BK84" s="51">
        <f t="shared" si="10"/>
        <v>0</v>
      </c>
      <c r="BL84" s="53">
        <f t="shared" si="11"/>
        <v>0</v>
      </c>
      <c r="BM84" s="54">
        <f t="shared" si="12"/>
        <v>0</v>
      </c>
      <c r="BN84" s="55">
        <f t="shared" si="13"/>
        <v>0</v>
      </c>
      <c r="BO84" s="17">
        <f t="shared" si="14"/>
        <v>0</v>
      </c>
    </row>
    <row r="85">
      <c r="A85" s="1" t="s">
        <v>174</v>
      </c>
      <c r="B85" s="32">
        <v>13.0</v>
      </c>
      <c r="C85" s="33"/>
      <c r="D85" s="29"/>
      <c r="E85" s="1"/>
      <c r="F85" s="21"/>
      <c r="G85" s="56"/>
      <c r="H85" s="35"/>
      <c r="I85" s="1" t="s">
        <v>174</v>
      </c>
      <c r="J85" s="32">
        <v>11.0</v>
      </c>
      <c r="K85" s="33"/>
      <c r="L85" s="29"/>
      <c r="M85" s="43"/>
      <c r="N85" s="21"/>
      <c r="O85" s="56"/>
      <c r="P85" s="35"/>
      <c r="Q85" s="1" t="s">
        <v>174</v>
      </c>
      <c r="R85" s="32">
        <v>12.0</v>
      </c>
      <c r="S85" s="33"/>
      <c r="T85" s="29"/>
      <c r="U85" s="49"/>
      <c r="V85" s="21"/>
      <c r="W85" s="56"/>
      <c r="X85" s="35"/>
      <c r="Y85" s="1" t="s">
        <v>174</v>
      </c>
      <c r="Z85" s="58">
        <v>12.0</v>
      </c>
      <c r="AA85" s="37"/>
      <c r="AB85" s="40"/>
      <c r="AC85" s="4"/>
      <c r="AD85" s="4"/>
      <c r="AE85" s="39"/>
      <c r="AF85" s="1"/>
      <c r="AG85" s="33"/>
      <c r="AH85" s="60"/>
      <c r="AI85" s="67"/>
      <c r="AJ85" s="21"/>
      <c r="AK85" s="56"/>
      <c r="AL85" s="41"/>
      <c r="AM85" s="33"/>
      <c r="AN85" s="60"/>
      <c r="AO85" s="67"/>
      <c r="AP85" s="21"/>
      <c r="AQ85" s="56"/>
      <c r="AR85" s="41"/>
      <c r="AS85" s="43">
        <f>'13 Oct'!AW85</f>
        <v>0</v>
      </c>
      <c r="AT85" s="54"/>
      <c r="AU85" s="44">
        <f t="shared" si="1"/>
        <v>0</v>
      </c>
      <c r="AV85" s="45">
        <f t="shared" si="2"/>
        <v>0</v>
      </c>
      <c r="AW85" s="19">
        <f t="shared" si="3"/>
        <v>0</v>
      </c>
      <c r="AX85" s="43">
        <f>'13 Oct'!BB85</f>
        <v>0</v>
      </c>
      <c r="AY85" s="54"/>
      <c r="AZ85" s="44">
        <f t="shared" si="4"/>
        <v>0</v>
      </c>
      <c r="BA85" s="46">
        <f t="shared" si="5"/>
        <v>0</v>
      </c>
      <c r="BB85" s="19">
        <f t="shared" si="6"/>
        <v>0</v>
      </c>
      <c r="BC85" s="43">
        <f>'13 Oct'!BL85</f>
        <v>0</v>
      </c>
      <c r="BD85" s="47">
        <f t="shared" si="7"/>
        <v>0</v>
      </c>
      <c r="BE85" s="1">
        <f t="shared" si="8"/>
        <v>0</v>
      </c>
      <c r="BF85" s="1" t="s">
        <v>174</v>
      </c>
      <c r="BG85" s="17"/>
      <c r="BH85">
        <f>'13 Oct'!BG85+AT85+AY85-BN85</f>
        <v>0</v>
      </c>
      <c r="BI85" s="48"/>
      <c r="BJ85" s="52">
        <f t="shared" si="9"/>
        <v>0</v>
      </c>
      <c r="BK85" s="51">
        <f t="shared" si="10"/>
        <v>0</v>
      </c>
      <c r="BL85" s="53">
        <f t="shared" si="11"/>
        <v>0</v>
      </c>
      <c r="BM85" s="54">
        <f t="shared" si="12"/>
        <v>0</v>
      </c>
      <c r="BN85" s="55">
        <f t="shared" si="13"/>
        <v>0</v>
      </c>
      <c r="BO85" s="17">
        <f t="shared" si="14"/>
        <v>0</v>
      </c>
    </row>
    <row r="86">
      <c r="A86" s="1" t="s">
        <v>179</v>
      </c>
      <c r="B86" s="32">
        <v>13.0</v>
      </c>
      <c r="C86" s="33">
        <v>24.0</v>
      </c>
      <c r="D86" s="29"/>
      <c r="E86" s="1">
        <v>24.0</v>
      </c>
      <c r="F86" s="21"/>
      <c r="G86" s="56"/>
      <c r="H86" s="35"/>
      <c r="I86" s="1" t="s">
        <v>179</v>
      </c>
      <c r="J86" s="32">
        <v>25.0</v>
      </c>
      <c r="K86" s="33">
        <v>12.0</v>
      </c>
      <c r="L86" s="57"/>
      <c r="M86" s="43">
        <v>24.0</v>
      </c>
      <c r="N86" s="21"/>
      <c r="O86" s="56"/>
      <c r="P86" s="35" t="s">
        <v>233</v>
      </c>
      <c r="Q86" s="1" t="s">
        <v>179</v>
      </c>
      <c r="R86" s="32">
        <v>14.0</v>
      </c>
      <c r="S86" s="33">
        <v>24.0</v>
      </c>
      <c r="T86" s="29"/>
      <c r="U86" s="43">
        <v>24.0</v>
      </c>
      <c r="V86" s="21"/>
      <c r="W86" s="56"/>
      <c r="X86" s="35">
        <v>24.0</v>
      </c>
      <c r="Y86" s="1" t="s">
        <v>179</v>
      </c>
      <c r="Z86" s="58">
        <v>20.0</v>
      </c>
      <c r="AA86" s="38"/>
      <c r="AB86" s="4"/>
      <c r="AC86" s="40">
        <v>24.0</v>
      </c>
      <c r="AD86" s="40"/>
      <c r="AE86" s="39"/>
      <c r="AF86" s="1">
        <v>24.0</v>
      </c>
      <c r="AG86" s="33"/>
      <c r="AH86" s="60"/>
      <c r="AI86" s="60"/>
      <c r="AJ86" s="21"/>
      <c r="AK86" s="56"/>
      <c r="AL86" s="41"/>
      <c r="AM86" s="33"/>
      <c r="AN86" s="60"/>
      <c r="AO86" s="60"/>
      <c r="AP86" s="21"/>
      <c r="AQ86" s="56"/>
      <c r="AR86" s="41"/>
      <c r="AS86" s="43">
        <f>'13 Oct'!AW86</f>
        <v>0</v>
      </c>
      <c r="AT86" s="17"/>
      <c r="AU86" s="44">
        <f t="shared" si="1"/>
        <v>0</v>
      </c>
      <c r="AV86" s="45">
        <f t="shared" si="2"/>
        <v>0</v>
      </c>
      <c r="AW86" s="19">
        <f t="shared" si="3"/>
        <v>0</v>
      </c>
      <c r="AX86" s="43">
        <f>'13 Oct'!BB86</f>
        <v>0</v>
      </c>
      <c r="AY86" s="17"/>
      <c r="AZ86" s="44">
        <f t="shared" si="4"/>
        <v>0</v>
      </c>
      <c r="BA86" s="46">
        <f t="shared" si="5"/>
        <v>0</v>
      </c>
      <c r="BB86" s="19">
        <f t="shared" si="6"/>
        <v>0</v>
      </c>
      <c r="BC86" s="43">
        <f>'13 Oct'!BL86</f>
        <v>96</v>
      </c>
      <c r="BD86" s="47">
        <f t="shared" si="7"/>
        <v>96</v>
      </c>
      <c r="BE86" s="1">
        <f t="shared" si="8"/>
        <v>0</v>
      </c>
      <c r="BF86" s="1" t="s">
        <v>179</v>
      </c>
      <c r="BG86" s="17"/>
      <c r="BH86">
        <f>'13 Oct'!BG86+AT86+AY86-BN86</f>
        <v>96</v>
      </c>
      <c r="BI86" s="68"/>
      <c r="BJ86" s="52">
        <f t="shared" si="9"/>
        <v>0</v>
      </c>
      <c r="BK86" s="51">
        <f t="shared" si="10"/>
        <v>0</v>
      </c>
      <c r="BL86" s="53">
        <f t="shared" si="11"/>
        <v>0</v>
      </c>
      <c r="BM86" s="54">
        <f t="shared" si="12"/>
        <v>60</v>
      </c>
      <c r="BN86" s="55">
        <f t="shared" si="13"/>
        <v>0</v>
      </c>
      <c r="BO86" s="17">
        <f t="shared" si="14"/>
        <v>0</v>
      </c>
      <c r="BQ86" s="1"/>
    </row>
    <row r="87">
      <c r="A87" s="40" t="s">
        <v>181</v>
      </c>
      <c r="B87" s="32"/>
      <c r="C87" s="33"/>
      <c r="D87" s="29"/>
      <c r="E87" s="1"/>
      <c r="F87" s="21"/>
      <c r="G87" s="56"/>
      <c r="H87" s="35"/>
      <c r="I87" s="40" t="s">
        <v>181</v>
      </c>
      <c r="J87" s="61"/>
      <c r="K87" s="33"/>
      <c r="L87" s="57"/>
      <c r="M87" s="49"/>
      <c r="N87" s="21"/>
      <c r="O87" s="56"/>
      <c r="P87" s="35"/>
      <c r="Q87" s="40" t="s">
        <v>181</v>
      </c>
      <c r="R87" s="32"/>
      <c r="S87" s="33"/>
      <c r="T87" s="29"/>
      <c r="U87" s="43"/>
      <c r="V87" s="21"/>
      <c r="W87" s="56"/>
      <c r="X87" s="35"/>
      <c r="Y87" s="40" t="s">
        <v>181</v>
      </c>
      <c r="Z87" s="59"/>
      <c r="AA87" s="37"/>
      <c r="AB87" s="8"/>
      <c r="AC87" s="8"/>
      <c r="AD87" s="4"/>
      <c r="AE87" s="39"/>
      <c r="AF87" s="1"/>
      <c r="AG87" s="33"/>
      <c r="AH87" s="67"/>
      <c r="AI87" s="67"/>
      <c r="AJ87" s="21"/>
      <c r="AK87" s="56"/>
      <c r="AL87" s="41"/>
      <c r="AM87" s="33"/>
      <c r="AN87" s="67"/>
      <c r="AO87" s="67"/>
      <c r="AP87" s="21"/>
      <c r="AQ87" s="56"/>
      <c r="AR87" s="41"/>
      <c r="AS87" s="43">
        <f>'13 Oct'!AW87</f>
        <v>0</v>
      </c>
      <c r="AT87" s="54"/>
      <c r="AU87" s="44">
        <f t="shared" si="1"/>
        <v>0</v>
      </c>
      <c r="AV87" s="45">
        <f t="shared" si="2"/>
        <v>0</v>
      </c>
      <c r="AW87" s="19">
        <f t="shared" si="3"/>
        <v>0</v>
      </c>
      <c r="AX87" s="43">
        <f>'13 Oct'!BB87</f>
        <v>0</v>
      </c>
      <c r="AY87" s="54"/>
      <c r="AZ87" s="44">
        <f t="shared" si="4"/>
        <v>0</v>
      </c>
      <c r="BA87" s="46">
        <f t="shared" si="5"/>
        <v>0</v>
      </c>
      <c r="BB87" s="19">
        <f t="shared" si="6"/>
        <v>0</v>
      </c>
      <c r="BC87" s="43">
        <f>'13 Oct'!BL87</f>
        <v>0</v>
      </c>
      <c r="BD87" s="47">
        <f t="shared" si="7"/>
        <v>0</v>
      </c>
      <c r="BE87" s="1">
        <f t="shared" si="8"/>
        <v>0</v>
      </c>
      <c r="BF87" s="40" t="s">
        <v>181</v>
      </c>
      <c r="BG87" s="54"/>
      <c r="BH87">
        <f>'13 Oct'!BG87+AT87+AY87-BN87</f>
        <v>0</v>
      </c>
      <c r="BI87" s="48"/>
      <c r="BJ87" s="52">
        <f t="shared" si="9"/>
        <v>0</v>
      </c>
      <c r="BK87" s="51">
        <f t="shared" si="10"/>
        <v>0</v>
      </c>
      <c r="BL87" s="53">
        <f t="shared" si="11"/>
        <v>0</v>
      </c>
      <c r="BM87" s="54">
        <f t="shared" si="12"/>
        <v>0</v>
      </c>
      <c r="BN87" s="55">
        <f t="shared" si="13"/>
        <v>0</v>
      </c>
      <c r="BO87" s="17">
        <f t="shared" si="14"/>
        <v>0</v>
      </c>
    </row>
    <row r="88">
      <c r="A88" s="1" t="s">
        <v>182</v>
      </c>
      <c r="B88" s="61"/>
      <c r="C88" s="33"/>
      <c r="D88" s="29"/>
      <c r="E88" s="1"/>
      <c r="F88" s="21"/>
      <c r="G88" s="56"/>
      <c r="H88" s="35"/>
      <c r="I88" s="1" t="s">
        <v>182</v>
      </c>
      <c r="J88" s="61"/>
      <c r="K88" s="33"/>
      <c r="L88" s="57"/>
      <c r="M88" s="49"/>
      <c r="N88" s="21"/>
      <c r="O88" s="56"/>
      <c r="P88" s="35"/>
      <c r="Q88" s="1" t="s">
        <v>182</v>
      </c>
      <c r="R88" s="32"/>
      <c r="S88" s="33"/>
      <c r="T88" s="57"/>
      <c r="U88" s="49"/>
      <c r="V88" s="21"/>
      <c r="W88" s="56"/>
      <c r="X88" s="35"/>
      <c r="Y88" s="1" t="s">
        <v>182</v>
      </c>
      <c r="Z88" s="59"/>
      <c r="AA88" s="37"/>
      <c r="AB88" s="8"/>
      <c r="AC88" s="8"/>
      <c r="AD88" s="4"/>
      <c r="AE88" s="39"/>
      <c r="AF88" s="1"/>
      <c r="AG88" s="33"/>
      <c r="AH88" s="60"/>
      <c r="AI88" s="60"/>
      <c r="AJ88" s="21"/>
      <c r="AK88" s="56"/>
      <c r="AL88" s="41"/>
      <c r="AM88" s="33"/>
      <c r="AN88" s="60"/>
      <c r="AO88" s="60"/>
      <c r="AP88" s="21"/>
      <c r="AQ88" s="56"/>
      <c r="AR88" s="41"/>
      <c r="AS88" s="43">
        <f>'13 Oct'!AW88</f>
        <v>0</v>
      </c>
      <c r="AT88" s="17"/>
      <c r="AU88" s="44">
        <f t="shared" si="1"/>
        <v>0</v>
      </c>
      <c r="AV88" s="45">
        <f t="shared" si="2"/>
        <v>0</v>
      </c>
      <c r="AW88" s="19">
        <f t="shared" si="3"/>
        <v>0</v>
      </c>
      <c r="AX88" s="43">
        <f>'13 Oct'!BB88</f>
        <v>0</v>
      </c>
      <c r="AY88" s="17"/>
      <c r="AZ88" s="44">
        <f t="shared" si="4"/>
        <v>0</v>
      </c>
      <c r="BA88" s="46">
        <f t="shared" si="5"/>
        <v>0</v>
      </c>
      <c r="BB88" s="19">
        <f t="shared" si="6"/>
        <v>0</v>
      </c>
      <c r="BC88" s="43">
        <f>'13 Oct'!BL88</f>
        <v>0</v>
      </c>
      <c r="BD88" s="47">
        <f t="shared" si="7"/>
        <v>0</v>
      </c>
      <c r="BE88" s="1">
        <f t="shared" si="8"/>
        <v>0</v>
      </c>
      <c r="BF88" s="1" t="s">
        <v>182</v>
      </c>
      <c r="BG88" s="17"/>
      <c r="BH88">
        <f>'13 Oct'!BG88+AT88+AY88-BN88</f>
        <v>0</v>
      </c>
      <c r="BI88" s="68"/>
      <c r="BJ88" s="52">
        <f t="shared" si="9"/>
        <v>0</v>
      </c>
      <c r="BK88" s="51">
        <f t="shared" si="10"/>
        <v>0</v>
      </c>
      <c r="BL88" s="53">
        <f t="shared" si="11"/>
        <v>0</v>
      </c>
      <c r="BM88" s="54">
        <f t="shared" si="12"/>
        <v>0</v>
      </c>
      <c r="BN88" s="55">
        <f t="shared" si="13"/>
        <v>0</v>
      </c>
      <c r="BO88" s="17">
        <f t="shared" si="14"/>
        <v>0</v>
      </c>
      <c r="BQ88" s="1"/>
    </row>
    <row r="89">
      <c r="A89" s="1" t="s">
        <v>183</v>
      </c>
      <c r="B89" s="61"/>
      <c r="C89" s="33"/>
      <c r="D89" s="29"/>
      <c r="E89" s="1"/>
      <c r="F89" s="21"/>
      <c r="G89" s="56"/>
      <c r="H89" s="35"/>
      <c r="I89" s="1" t="s">
        <v>184</v>
      </c>
      <c r="J89" s="32"/>
      <c r="K89" s="33"/>
      <c r="L89" s="57"/>
      <c r="M89" s="49"/>
      <c r="N89" s="21"/>
      <c r="O89" s="56"/>
      <c r="P89" s="35"/>
      <c r="Q89" s="1" t="s">
        <v>184</v>
      </c>
      <c r="R89" s="32"/>
      <c r="S89" s="33"/>
      <c r="T89" s="57"/>
      <c r="U89" s="49"/>
      <c r="V89" s="21"/>
      <c r="W89" s="56"/>
      <c r="X89" s="35"/>
      <c r="Y89" s="1" t="s">
        <v>184</v>
      </c>
      <c r="Z89" s="59"/>
      <c r="AA89" s="37"/>
      <c r="AB89" s="8"/>
      <c r="AC89" s="8"/>
      <c r="AD89" s="4"/>
      <c r="AE89" s="39"/>
      <c r="AF89" s="1"/>
      <c r="AG89" s="33"/>
      <c r="AH89" s="67"/>
      <c r="AI89" s="67"/>
      <c r="AJ89" s="21"/>
      <c r="AK89" s="56"/>
      <c r="AL89" s="41"/>
      <c r="AM89" s="33"/>
      <c r="AN89" s="67"/>
      <c r="AO89" s="67"/>
      <c r="AP89" s="21"/>
      <c r="AQ89" s="56"/>
      <c r="AR89" s="41"/>
      <c r="AS89" s="43">
        <f>'13 Oct'!AW89</f>
        <v>0</v>
      </c>
      <c r="AT89" s="54"/>
      <c r="AU89" s="44">
        <f t="shared" si="1"/>
        <v>0</v>
      </c>
      <c r="AV89" s="45">
        <f t="shared" si="2"/>
        <v>0</v>
      </c>
      <c r="AW89" s="19">
        <f t="shared" si="3"/>
        <v>0</v>
      </c>
      <c r="AX89" s="43">
        <f>'13 Oct'!BB89</f>
        <v>0</v>
      </c>
      <c r="AY89" s="54"/>
      <c r="AZ89" s="44">
        <f t="shared" si="4"/>
        <v>0</v>
      </c>
      <c r="BA89" s="46">
        <f t="shared" si="5"/>
        <v>0</v>
      </c>
      <c r="BB89" s="19">
        <f t="shared" si="6"/>
        <v>0</v>
      </c>
      <c r="BC89" s="43">
        <f>'13 Oct'!BL89</f>
        <v>0</v>
      </c>
      <c r="BD89" s="47">
        <f t="shared" si="7"/>
        <v>0</v>
      </c>
      <c r="BE89" s="1">
        <f t="shared" si="8"/>
        <v>0</v>
      </c>
      <c r="BF89" s="1" t="s">
        <v>184</v>
      </c>
      <c r="BG89" s="17"/>
      <c r="BH89">
        <f>'13 Oct'!BG89+AT89+AY89-BN89</f>
        <v>0</v>
      </c>
      <c r="BI89" s="48"/>
      <c r="BJ89" s="52">
        <f t="shared" si="9"/>
        <v>0</v>
      </c>
      <c r="BK89" s="51">
        <f t="shared" si="10"/>
        <v>0</v>
      </c>
      <c r="BL89" s="53">
        <f t="shared" si="11"/>
        <v>0</v>
      </c>
      <c r="BM89" s="54">
        <f t="shared" si="12"/>
        <v>0</v>
      </c>
      <c r="BN89" s="55">
        <f t="shared" si="13"/>
        <v>0</v>
      </c>
      <c r="BO89" s="17">
        <f t="shared" si="14"/>
        <v>0</v>
      </c>
    </row>
    <row r="90">
      <c r="A90" s="1" t="s">
        <v>185</v>
      </c>
      <c r="B90" s="32"/>
      <c r="C90" s="33"/>
      <c r="D90" s="29"/>
      <c r="E90" s="1"/>
      <c r="F90" s="21"/>
      <c r="G90" s="56"/>
      <c r="H90" s="35"/>
      <c r="I90" s="1" t="s">
        <v>185</v>
      </c>
      <c r="J90" s="32"/>
      <c r="K90" s="33">
        <v>2.0</v>
      </c>
      <c r="L90" s="57"/>
      <c r="M90" s="49"/>
      <c r="N90" s="21"/>
      <c r="O90" s="56"/>
      <c r="P90" s="35"/>
      <c r="Q90" s="1" t="s">
        <v>185</v>
      </c>
      <c r="R90" s="32"/>
      <c r="S90" s="33">
        <v>2.0</v>
      </c>
      <c r="T90" s="57"/>
      <c r="U90" s="49"/>
      <c r="V90" s="21"/>
      <c r="W90" s="56"/>
      <c r="X90" s="35"/>
      <c r="Y90" s="1" t="s">
        <v>185</v>
      </c>
      <c r="Z90" s="59"/>
      <c r="AA90" s="66"/>
      <c r="AB90" s="8"/>
      <c r="AC90" s="8"/>
      <c r="AD90" s="4"/>
      <c r="AE90" s="39"/>
      <c r="AF90" s="1"/>
      <c r="AG90" s="33"/>
      <c r="AH90" s="67"/>
      <c r="AI90" s="67"/>
      <c r="AJ90" s="21"/>
      <c r="AK90" s="56"/>
      <c r="AL90" s="41"/>
      <c r="AM90" s="33"/>
      <c r="AN90" s="67"/>
      <c r="AO90" s="67"/>
      <c r="AP90" s="21"/>
      <c r="AQ90" s="56"/>
      <c r="AR90" s="41"/>
      <c r="AS90" s="43">
        <f>'13 Oct'!AW90</f>
        <v>0</v>
      </c>
      <c r="AT90" s="54"/>
      <c r="AU90" s="44">
        <f t="shared" si="1"/>
        <v>0</v>
      </c>
      <c r="AV90" s="45">
        <f t="shared" si="2"/>
        <v>0</v>
      </c>
      <c r="AW90" s="19">
        <f t="shared" si="3"/>
        <v>0</v>
      </c>
      <c r="AX90" s="43">
        <f>'13 Oct'!BB90</f>
        <v>0</v>
      </c>
      <c r="AY90" s="54"/>
      <c r="AZ90" s="44">
        <f t="shared" si="4"/>
        <v>0</v>
      </c>
      <c r="BA90" s="46">
        <f t="shared" si="5"/>
        <v>0</v>
      </c>
      <c r="BB90" s="19">
        <f t="shared" si="6"/>
        <v>0</v>
      </c>
      <c r="BC90" s="43">
        <f>'13 Oct'!BL90</f>
        <v>0</v>
      </c>
      <c r="BD90" s="47">
        <f t="shared" si="7"/>
        <v>0</v>
      </c>
      <c r="BE90" s="1">
        <f t="shared" si="8"/>
        <v>0</v>
      </c>
      <c r="BF90" s="1" t="s">
        <v>185</v>
      </c>
      <c r="BG90" s="54"/>
      <c r="BH90">
        <f>'13 Oct'!BG90+AT90+AY90-BN90</f>
        <v>-4</v>
      </c>
      <c r="BI90" s="48"/>
      <c r="BJ90" s="52">
        <f t="shared" si="9"/>
        <v>0</v>
      </c>
      <c r="BK90" s="51">
        <f t="shared" si="10"/>
        <v>0</v>
      </c>
      <c r="BL90" s="53">
        <f t="shared" si="11"/>
        <v>0</v>
      </c>
      <c r="BM90" s="54">
        <f t="shared" si="12"/>
        <v>4</v>
      </c>
      <c r="BN90" s="55">
        <f t="shared" si="13"/>
        <v>4</v>
      </c>
      <c r="BO90" s="17">
        <f t="shared" si="14"/>
        <v>0</v>
      </c>
    </row>
    <row r="91">
      <c r="A91" s="1" t="s">
        <v>186</v>
      </c>
      <c r="B91" s="61"/>
      <c r="C91" s="65"/>
      <c r="D91" s="29"/>
      <c r="E91" s="1"/>
      <c r="F91" s="21"/>
      <c r="G91" s="56"/>
      <c r="H91" s="35"/>
      <c r="I91" s="1" t="s">
        <v>186</v>
      </c>
      <c r="J91" s="32"/>
      <c r="K91" s="65"/>
      <c r="L91" s="57"/>
      <c r="M91" s="49"/>
      <c r="N91" s="21"/>
      <c r="O91" s="56"/>
      <c r="P91" s="35"/>
      <c r="Q91" s="1" t="s">
        <v>186</v>
      </c>
      <c r="R91" s="32"/>
      <c r="S91" s="33"/>
      <c r="T91" s="57"/>
      <c r="U91" s="49"/>
      <c r="V91" s="21"/>
      <c r="W91" s="56"/>
      <c r="X91" s="35"/>
      <c r="Y91" s="1" t="s">
        <v>186</v>
      </c>
      <c r="Z91" s="59"/>
      <c r="AA91" s="66"/>
      <c r="AB91" s="8"/>
      <c r="AC91" s="8"/>
      <c r="AD91" s="4"/>
      <c r="AE91" s="39"/>
      <c r="AF91" s="1"/>
      <c r="AG91" s="33"/>
      <c r="AH91" s="67"/>
      <c r="AI91" s="67"/>
      <c r="AJ91" s="21"/>
      <c r="AK91" s="56"/>
      <c r="AL91" s="41"/>
      <c r="AM91" s="33"/>
      <c r="AN91" s="67"/>
      <c r="AO91" s="67"/>
      <c r="AP91" s="21"/>
      <c r="AQ91" s="56"/>
      <c r="AR91" s="41"/>
      <c r="AS91" s="43">
        <f>'13 Oct'!AW91</f>
        <v>0</v>
      </c>
      <c r="AT91" s="54"/>
      <c r="AU91" s="44">
        <f t="shared" si="1"/>
        <v>0</v>
      </c>
      <c r="AV91" s="45">
        <f t="shared" si="2"/>
        <v>0</v>
      </c>
      <c r="AW91" s="19">
        <f t="shared" si="3"/>
        <v>0</v>
      </c>
      <c r="AX91" s="43">
        <f>'13 Oct'!BB91</f>
        <v>0</v>
      </c>
      <c r="AY91" s="54"/>
      <c r="AZ91" s="44">
        <f t="shared" si="4"/>
        <v>0</v>
      </c>
      <c r="BA91" s="46">
        <f t="shared" si="5"/>
        <v>0</v>
      </c>
      <c r="BB91" s="19">
        <f t="shared" si="6"/>
        <v>0</v>
      </c>
      <c r="BC91" s="43">
        <f>'13 Oct'!BL91</f>
        <v>0</v>
      </c>
      <c r="BD91" s="47">
        <f t="shared" si="7"/>
        <v>0</v>
      </c>
      <c r="BE91" s="1">
        <f t="shared" si="8"/>
        <v>0</v>
      </c>
      <c r="BF91" s="1" t="s">
        <v>186</v>
      </c>
      <c r="BG91" s="54"/>
      <c r="BH91">
        <f>'13 Oct'!BG91+AT91+AY91-BN91</f>
        <v>0</v>
      </c>
      <c r="BI91" s="48"/>
      <c r="BJ91" s="52">
        <f t="shared" si="9"/>
        <v>0</v>
      </c>
      <c r="BK91" s="51">
        <f t="shared" si="10"/>
        <v>0</v>
      </c>
      <c r="BL91" s="53">
        <f t="shared" si="11"/>
        <v>0</v>
      </c>
      <c r="BM91" s="54">
        <f t="shared" si="12"/>
        <v>0</v>
      </c>
      <c r="BN91" s="55">
        <f t="shared" si="13"/>
        <v>0</v>
      </c>
      <c r="BO91" s="17">
        <f t="shared" si="14"/>
        <v>0</v>
      </c>
    </row>
    <row r="92">
      <c r="A92" s="1" t="s">
        <v>188</v>
      </c>
      <c r="B92" s="32">
        <v>3.0</v>
      </c>
      <c r="C92" s="33"/>
      <c r="D92" s="29"/>
      <c r="E92" s="1"/>
      <c r="F92" s="21"/>
      <c r="G92" s="56"/>
      <c r="H92" s="35"/>
      <c r="I92" s="1" t="s">
        <v>188</v>
      </c>
      <c r="J92" s="32">
        <v>2.0</v>
      </c>
      <c r="K92" s="33"/>
      <c r="L92" s="29"/>
      <c r="M92" s="43"/>
      <c r="N92" s="21"/>
      <c r="O92" s="56"/>
      <c r="P92" s="35"/>
      <c r="Q92" s="1" t="s">
        <v>188</v>
      </c>
      <c r="R92" s="32">
        <v>4.0</v>
      </c>
      <c r="S92" s="33"/>
      <c r="T92" s="29"/>
      <c r="U92" s="49"/>
      <c r="V92" s="21"/>
      <c r="W92" s="56"/>
      <c r="X92" s="35"/>
      <c r="Y92" s="1" t="s">
        <v>188</v>
      </c>
      <c r="Z92" s="69"/>
      <c r="AA92" s="66"/>
      <c r="AB92" s="8"/>
      <c r="AC92" s="8"/>
      <c r="AD92" s="4"/>
      <c r="AE92" s="39"/>
      <c r="AF92" s="1"/>
      <c r="AG92" s="33"/>
      <c r="AH92" s="60"/>
      <c r="AI92" s="60"/>
      <c r="AJ92" s="21"/>
      <c r="AK92" s="56"/>
      <c r="AL92" s="41"/>
      <c r="AM92" s="33"/>
      <c r="AN92" s="60"/>
      <c r="AO92" s="60"/>
      <c r="AP92" s="21"/>
      <c r="AQ92" s="56"/>
      <c r="AR92" s="41"/>
      <c r="AS92" s="43">
        <f>'13 Oct'!AW92</f>
        <v>0</v>
      </c>
      <c r="AT92" s="17"/>
      <c r="AU92" s="44">
        <f t="shared" si="1"/>
        <v>0</v>
      </c>
      <c r="AV92" s="45">
        <f t="shared" si="2"/>
        <v>0</v>
      </c>
      <c r="AW92" s="19">
        <f t="shared" si="3"/>
        <v>0</v>
      </c>
      <c r="AX92" s="43">
        <f>'13 Oct'!BB92</f>
        <v>0</v>
      </c>
      <c r="AY92" s="17"/>
      <c r="AZ92" s="44">
        <f t="shared" si="4"/>
        <v>0</v>
      </c>
      <c r="BA92" s="46">
        <f t="shared" si="5"/>
        <v>0</v>
      </c>
      <c r="BB92" s="19">
        <f t="shared" si="6"/>
        <v>0</v>
      </c>
      <c r="BC92" s="43">
        <f>'13 Oct'!BL92</f>
        <v>0</v>
      </c>
      <c r="BD92" s="47">
        <f t="shared" si="7"/>
        <v>0</v>
      </c>
      <c r="BE92" s="1">
        <f t="shared" si="8"/>
        <v>0</v>
      </c>
      <c r="BF92" s="1" t="s">
        <v>188</v>
      </c>
      <c r="BG92" s="17"/>
      <c r="BH92">
        <f>'13 Oct'!BG92+AT92+AY92-BN92</f>
        <v>0</v>
      </c>
      <c r="BI92" s="48"/>
      <c r="BJ92" s="52">
        <f t="shared" si="9"/>
        <v>0</v>
      </c>
      <c r="BK92" s="51">
        <f t="shared" si="10"/>
        <v>0</v>
      </c>
      <c r="BL92" s="53">
        <f t="shared" si="11"/>
        <v>0</v>
      </c>
      <c r="BM92" s="54">
        <f t="shared" si="12"/>
        <v>0</v>
      </c>
      <c r="BN92" s="55">
        <f t="shared" si="13"/>
        <v>0</v>
      </c>
      <c r="BO92" s="17">
        <f t="shared" si="14"/>
        <v>0</v>
      </c>
    </row>
    <row r="93">
      <c r="A93" s="1" t="s">
        <v>190</v>
      </c>
      <c r="B93" s="32"/>
      <c r="C93" s="33"/>
      <c r="D93" s="29"/>
      <c r="E93" s="1"/>
      <c r="F93" s="21"/>
      <c r="G93" s="56"/>
      <c r="H93" s="35"/>
      <c r="I93" s="1" t="s">
        <v>190</v>
      </c>
      <c r="J93" s="32"/>
      <c r="K93" s="33">
        <v>1.0</v>
      </c>
      <c r="L93" s="29"/>
      <c r="M93" s="43"/>
      <c r="N93" s="21"/>
      <c r="O93" s="56"/>
      <c r="P93" s="35"/>
      <c r="Q93" s="1" t="s">
        <v>190</v>
      </c>
      <c r="R93" s="32"/>
      <c r="S93" s="33"/>
      <c r="T93" s="29"/>
      <c r="U93" s="49"/>
      <c r="V93" s="21"/>
      <c r="W93" s="56"/>
      <c r="X93" s="35"/>
      <c r="Y93" s="1" t="s">
        <v>190</v>
      </c>
      <c r="Z93" s="59"/>
      <c r="AA93" s="66"/>
      <c r="AB93" s="8"/>
      <c r="AC93" s="8"/>
      <c r="AD93" s="4"/>
      <c r="AE93" s="39"/>
      <c r="AF93" s="1"/>
      <c r="AG93" s="33"/>
      <c r="AH93" s="67"/>
      <c r="AI93" s="67"/>
      <c r="AJ93" s="21"/>
      <c r="AK93" s="56"/>
      <c r="AL93" s="41"/>
      <c r="AM93" s="33"/>
      <c r="AN93" s="67"/>
      <c r="AO93" s="67"/>
      <c r="AP93" s="21"/>
      <c r="AQ93" s="56"/>
      <c r="AR93" s="41"/>
      <c r="AS93" s="43">
        <f>'13 Oct'!AW93</f>
        <v>0</v>
      </c>
      <c r="AT93" s="54"/>
      <c r="AU93" s="44">
        <f t="shared" si="1"/>
        <v>0</v>
      </c>
      <c r="AV93" s="45">
        <f t="shared" si="2"/>
        <v>0</v>
      </c>
      <c r="AW93" s="19">
        <f t="shared" si="3"/>
        <v>0</v>
      </c>
      <c r="AX93" s="43">
        <f>'13 Oct'!BB93</f>
        <v>0</v>
      </c>
      <c r="AY93" s="54"/>
      <c r="AZ93" s="44">
        <f t="shared" si="4"/>
        <v>0</v>
      </c>
      <c r="BA93" s="46">
        <f t="shared" si="5"/>
        <v>0</v>
      </c>
      <c r="BB93" s="19">
        <f t="shared" si="6"/>
        <v>0</v>
      </c>
      <c r="BC93" s="43">
        <f>'13 Oct'!BL93</f>
        <v>0</v>
      </c>
      <c r="BD93" s="47">
        <f t="shared" si="7"/>
        <v>0</v>
      </c>
      <c r="BE93" s="1">
        <f t="shared" si="8"/>
        <v>0</v>
      </c>
      <c r="BF93" s="1" t="s">
        <v>190</v>
      </c>
      <c r="BG93" s="54"/>
      <c r="BH93">
        <f>'13 Oct'!BG93+AT93+AY93-BN93</f>
        <v>-1</v>
      </c>
      <c r="BI93" s="48"/>
      <c r="BJ93" s="52">
        <f t="shared" si="9"/>
        <v>0</v>
      </c>
      <c r="BK93" s="51">
        <f t="shared" si="10"/>
        <v>0</v>
      </c>
      <c r="BL93" s="53">
        <f t="shared" si="11"/>
        <v>0</v>
      </c>
      <c r="BM93" s="54">
        <f t="shared" si="12"/>
        <v>1</v>
      </c>
      <c r="BN93" s="55">
        <f t="shared" si="13"/>
        <v>1</v>
      </c>
      <c r="BO93" s="17">
        <f t="shared" si="14"/>
        <v>0</v>
      </c>
    </row>
    <row r="94">
      <c r="A94" s="1" t="s">
        <v>191</v>
      </c>
      <c r="B94" s="32">
        <v>1.0</v>
      </c>
      <c r="C94" s="33">
        <v>4.0</v>
      </c>
      <c r="D94" s="29"/>
      <c r="E94" s="1"/>
      <c r="F94" s="21"/>
      <c r="G94" s="56">
        <v>4.0</v>
      </c>
      <c r="H94" s="35"/>
      <c r="I94" s="1" t="s">
        <v>191</v>
      </c>
      <c r="J94" s="32"/>
      <c r="K94" s="33">
        <v>2.0</v>
      </c>
      <c r="L94" s="57"/>
      <c r="M94" s="49"/>
      <c r="N94" s="21"/>
      <c r="O94" s="56">
        <v>2.0</v>
      </c>
      <c r="P94" s="35" t="s">
        <v>247</v>
      </c>
      <c r="Q94" s="1" t="s">
        <v>191</v>
      </c>
      <c r="R94" s="32">
        <v>1.0</v>
      </c>
      <c r="S94" s="33"/>
      <c r="T94" s="29"/>
      <c r="U94" s="43"/>
      <c r="V94" s="21"/>
      <c r="W94" s="56">
        <v>3.0</v>
      </c>
      <c r="X94" s="35" t="s">
        <v>248</v>
      </c>
      <c r="Y94" s="1" t="s">
        <v>191</v>
      </c>
      <c r="Z94" s="69"/>
      <c r="AA94" s="37"/>
      <c r="AB94" s="8"/>
      <c r="AC94" s="8"/>
      <c r="AD94" s="4"/>
      <c r="AE94" s="42">
        <v>1.0</v>
      </c>
      <c r="AF94" s="1">
        <v>1.0</v>
      </c>
      <c r="AG94" s="33"/>
      <c r="AH94" s="60"/>
      <c r="AI94" s="60"/>
      <c r="AJ94" s="21"/>
      <c r="AK94" s="56"/>
      <c r="AL94" s="41"/>
      <c r="AM94" s="33"/>
      <c r="AN94" s="60"/>
      <c r="AO94" s="60"/>
      <c r="AP94" s="21"/>
      <c r="AQ94" s="56"/>
      <c r="AR94" s="41"/>
      <c r="AS94" s="43">
        <f>'13 Oct'!AW94</f>
        <v>0</v>
      </c>
      <c r="AT94" s="17"/>
      <c r="AU94" s="44">
        <f t="shared" si="1"/>
        <v>0</v>
      </c>
      <c r="AV94" s="45">
        <f t="shared" si="2"/>
        <v>0</v>
      </c>
      <c r="AW94" s="19">
        <f t="shared" si="3"/>
        <v>0</v>
      </c>
      <c r="AX94" s="43">
        <f>'13 Oct'!BB94</f>
        <v>0</v>
      </c>
      <c r="AY94" s="17"/>
      <c r="AZ94" s="44">
        <f t="shared" si="4"/>
        <v>0</v>
      </c>
      <c r="BA94" s="46">
        <f t="shared" si="5"/>
        <v>0</v>
      </c>
      <c r="BB94" s="19">
        <f t="shared" si="6"/>
        <v>0</v>
      </c>
      <c r="BC94" s="43">
        <f>'13 Oct'!BL94</f>
        <v>0</v>
      </c>
      <c r="BD94" s="47">
        <f t="shared" si="7"/>
        <v>0</v>
      </c>
      <c r="BE94" s="1">
        <f t="shared" si="8"/>
        <v>0</v>
      </c>
      <c r="BF94" s="1" t="s">
        <v>191</v>
      </c>
      <c r="BG94" s="17">
        <v>10.0</v>
      </c>
      <c r="BH94">
        <f>'13 Oct'!BG94+AT94+AY94-BN94</f>
        <v>-6</v>
      </c>
      <c r="BI94" s="68" t="s">
        <v>113</v>
      </c>
      <c r="BJ94" s="52">
        <f t="shared" si="9"/>
        <v>10</v>
      </c>
      <c r="BK94" s="51">
        <f t="shared" si="10"/>
        <v>0</v>
      </c>
      <c r="BL94" s="53">
        <f t="shared" si="11"/>
        <v>0</v>
      </c>
      <c r="BM94" s="54">
        <f t="shared" si="12"/>
        <v>6</v>
      </c>
      <c r="BN94" s="55">
        <f t="shared" si="13"/>
        <v>6</v>
      </c>
      <c r="BO94" s="17">
        <f t="shared" si="14"/>
        <v>0</v>
      </c>
      <c r="BP94" s="1" t="s">
        <v>250</v>
      </c>
      <c r="BQ94" s="1"/>
    </row>
    <row r="95">
      <c r="A95" s="1" t="s">
        <v>192</v>
      </c>
      <c r="B95" s="32">
        <v>3.0</v>
      </c>
      <c r="C95" s="33">
        <v>4.0</v>
      </c>
      <c r="D95" s="29"/>
      <c r="E95" s="1">
        <v>5.0</v>
      </c>
      <c r="F95" s="21"/>
      <c r="G95" s="56"/>
      <c r="H95" s="35"/>
      <c r="I95" s="1" t="s">
        <v>192</v>
      </c>
      <c r="J95" s="32">
        <v>2.0</v>
      </c>
      <c r="K95" s="33"/>
      <c r="L95" s="57"/>
      <c r="M95" s="43">
        <v>2.0</v>
      </c>
      <c r="N95" s="21"/>
      <c r="O95" s="56"/>
      <c r="P95" s="35">
        <v>2.0</v>
      </c>
      <c r="Q95" s="1" t="s">
        <v>192</v>
      </c>
      <c r="R95" s="32">
        <v>3.0</v>
      </c>
      <c r="S95" s="33"/>
      <c r="T95" s="29"/>
      <c r="U95" s="43">
        <v>5.0</v>
      </c>
      <c r="V95" s="21"/>
      <c r="W95" s="56"/>
      <c r="X95" s="35">
        <v>5.0</v>
      </c>
      <c r="Y95" s="1" t="s">
        <v>192</v>
      </c>
      <c r="Z95" s="59"/>
      <c r="AA95" s="66"/>
      <c r="AB95" s="8"/>
      <c r="AC95" s="8"/>
      <c r="AD95" s="4"/>
      <c r="AE95" s="39"/>
      <c r="AF95" s="1"/>
      <c r="AG95" s="33"/>
      <c r="AH95" s="67"/>
      <c r="AI95" s="67"/>
      <c r="AJ95" s="21"/>
      <c r="AK95" s="56"/>
      <c r="AL95" s="41"/>
      <c r="AM95" s="33"/>
      <c r="AN95" s="67"/>
      <c r="AO95" s="67"/>
      <c r="AP95" s="21"/>
      <c r="AQ95" s="56"/>
      <c r="AR95" s="41"/>
      <c r="AS95" s="43">
        <f>'13 Oct'!AW95</f>
        <v>0</v>
      </c>
      <c r="AT95" s="54"/>
      <c r="AU95" s="44">
        <f t="shared" si="1"/>
        <v>0</v>
      </c>
      <c r="AV95" s="45">
        <f t="shared" si="2"/>
        <v>0</v>
      </c>
      <c r="AW95" s="19">
        <f t="shared" si="3"/>
        <v>0</v>
      </c>
      <c r="AX95" s="43">
        <f>'13 Oct'!BB95</f>
        <v>0</v>
      </c>
      <c r="AY95" s="54"/>
      <c r="AZ95" s="44">
        <f t="shared" si="4"/>
        <v>0</v>
      </c>
      <c r="BA95" s="46">
        <f t="shared" si="5"/>
        <v>0</v>
      </c>
      <c r="BB95" s="19">
        <f t="shared" si="6"/>
        <v>0</v>
      </c>
      <c r="BC95" s="43">
        <f>'13 Oct'!BL95</f>
        <v>12</v>
      </c>
      <c r="BD95" s="47">
        <f t="shared" si="7"/>
        <v>12</v>
      </c>
      <c r="BE95" s="1">
        <f t="shared" si="8"/>
        <v>0</v>
      </c>
      <c r="BF95" s="1" t="s">
        <v>192</v>
      </c>
      <c r="BG95" s="17">
        <v>13.0</v>
      </c>
      <c r="BH95">
        <f>'13 Oct'!BG95+AT95+AY95-BN95</f>
        <v>0</v>
      </c>
      <c r="BI95" s="48"/>
      <c r="BJ95" s="52">
        <f t="shared" si="9"/>
        <v>0</v>
      </c>
      <c r="BK95" s="51">
        <f t="shared" si="10"/>
        <v>13</v>
      </c>
      <c r="BL95" s="53">
        <f t="shared" si="11"/>
        <v>13</v>
      </c>
      <c r="BM95" s="54">
        <f t="shared" si="12"/>
        <v>4</v>
      </c>
      <c r="BN95" s="55">
        <f t="shared" si="13"/>
        <v>0</v>
      </c>
      <c r="BO95" s="17">
        <f t="shared" si="14"/>
        <v>13</v>
      </c>
      <c r="BP95" s="1" t="s">
        <v>50</v>
      </c>
    </row>
    <row r="96">
      <c r="A96" s="1" t="s">
        <v>193</v>
      </c>
      <c r="B96" s="32">
        <v>13.0</v>
      </c>
      <c r="C96" s="33"/>
      <c r="D96" s="29"/>
      <c r="E96" s="1"/>
      <c r="F96" s="21"/>
      <c r="G96" s="56"/>
      <c r="H96" s="35"/>
      <c r="I96" s="1" t="s">
        <v>193</v>
      </c>
      <c r="J96" s="32">
        <v>8.0</v>
      </c>
      <c r="K96" s="33">
        <v>4.0</v>
      </c>
      <c r="L96" s="57"/>
      <c r="M96" s="43"/>
      <c r="N96" s="21">
        <v>4.0</v>
      </c>
      <c r="O96" s="56"/>
      <c r="P96" s="35">
        <v>4.0</v>
      </c>
      <c r="Q96" s="1" t="s">
        <v>193</v>
      </c>
      <c r="R96" s="32">
        <v>6.0</v>
      </c>
      <c r="S96" s="33">
        <v>4.0</v>
      </c>
      <c r="T96" s="57"/>
      <c r="U96" s="43"/>
      <c r="V96" s="21">
        <v>4.0</v>
      </c>
      <c r="W96" s="56"/>
      <c r="X96" s="35">
        <v>4.0</v>
      </c>
      <c r="Y96" s="1" t="s">
        <v>193</v>
      </c>
      <c r="Z96" s="58">
        <v>3.0</v>
      </c>
      <c r="AA96" s="38">
        <v>4.0</v>
      </c>
      <c r="AB96" s="8"/>
      <c r="AC96" s="40"/>
      <c r="AD96" s="40">
        <v>4.0</v>
      </c>
      <c r="AE96" s="42"/>
      <c r="AF96" s="1">
        <v>4.0</v>
      </c>
      <c r="AG96" s="33"/>
      <c r="AH96" s="67"/>
      <c r="AI96" s="67"/>
      <c r="AJ96" s="21"/>
      <c r="AK96" s="56"/>
      <c r="AL96" s="41"/>
      <c r="AM96" s="33"/>
      <c r="AN96" s="67"/>
      <c r="AO96" s="67"/>
      <c r="AP96" s="21"/>
      <c r="AQ96" s="56"/>
      <c r="AR96" s="41"/>
      <c r="AS96" s="43">
        <f>'13 Oct'!AW96</f>
        <v>0</v>
      </c>
      <c r="AT96" s="54"/>
      <c r="AU96" s="44">
        <f t="shared" si="1"/>
        <v>0</v>
      </c>
      <c r="AV96" s="45">
        <f t="shared" si="2"/>
        <v>0</v>
      </c>
      <c r="AW96" s="19">
        <f t="shared" si="3"/>
        <v>0</v>
      </c>
      <c r="AX96" s="43">
        <f>'13 Oct'!BB96</f>
        <v>12</v>
      </c>
      <c r="AY96" s="54"/>
      <c r="AZ96" s="44">
        <f t="shared" si="4"/>
        <v>12</v>
      </c>
      <c r="BA96" s="46">
        <f t="shared" si="5"/>
        <v>12</v>
      </c>
      <c r="BB96" s="19">
        <f t="shared" si="6"/>
        <v>0</v>
      </c>
      <c r="BC96" s="43">
        <f>'13 Oct'!BL96</f>
        <v>0</v>
      </c>
      <c r="BD96" s="47">
        <f t="shared" si="7"/>
        <v>0</v>
      </c>
      <c r="BE96" s="1">
        <f t="shared" si="8"/>
        <v>0</v>
      </c>
      <c r="BF96" s="1" t="s">
        <v>193</v>
      </c>
      <c r="BG96" s="17"/>
      <c r="BH96">
        <f>'13 Oct'!BG96+AT96+AY96-BN96</f>
        <v>0</v>
      </c>
      <c r="BI96" s="48"/>
      <c r="BJ96" s="52">
        <f t="shared" si="9"/>
        <v>0</v>
      </c>
      <c r="BK96" s="51">
        <f t="shared" si="10"/>
        <v>0</v>
      </c>
      <c r="BL96" s="53">
        <f t="shared" si="11"/>
        <v>0</v>
      </c>
      <c r="BM96" s="54">
        <f t="shared" si="12"/>
        <v>12</v>
      </c>
      <c r="BN96" s="55">
        <f t="shared" si="13"/>
        <v>0</v>
      </c>
      <c r="BO96" s="17">
        <f t="shared" si="14"/>
        <v>0</v>
      </c>
      <c r="BP96" s="1"/>
      <c r="BQ96" s="1"/>
    </row>
    <row r="97">
      <c r="A97" s="1" t="s">
        <v>195</v>
      </c>
      <c r="B97" s="61"/>
      <c r="C97" s="65"/>
      <c r="D97" s="29"/>
      <c r="E97" s="1"/>
      <c r="F97" s="21"/>
      <c r="G97" s="56"/>
      <c r="H97" s="35"/>
      <c r="I97" s="1" t="s">
        <v>195</v>
      </c>
      <c r="J97" s="32"/>
      <c r="K97" s="65"/>
      <c r="L97" s="57"/>
      <c r="M97" s="49"/>
      <c r="N97" s="21"/>
      <c r="O97" s="56"/>
      <c r="P97" s="35"/>
      <c r="Q97" s="1" t="s">
        <v>195</v>
      </c>
      <c r="R97" s="32"/>
      <c r="S97" s="33"/>
      <c r="T97" s="57"/>
      <c r="U97" s="49"/>
      <c r="V97" s="21"/>
      <c r="W97" s="56"/>
      <c r="X97" s="35"/>
      <c r="Y97" s="1" t="s">
        <v>195</v>
      </c>
      <c r="Z97" s="59"/>
      <c r="AA97" s="37"/>
      <c r="AB97" s="8"/>
      <c r="AC97" s="8"/>
      <c r="AD97" s="4"/>
      <c r="AE97" s="39"/>
      <c r="AF97" s="1"/>
      <c r="AG97" s="33"/>
      <c r="AH97" s="67"/>
      <c r="AI97" s="67"/>
      <c r="AJ97" s="21"/>
      <c r="AK97" s="56"/>
      <c r="AL97" s="41"/>
      <c r="AM97" s="33"/>
      <c r="AN97" s="67"/>
      <c r="AO97" s="67"/>
      <c r="AP97" s="21"/>
      <c r="AQ97" s="56"/>
      <c r="AR97" s="41"/>
      <c r="AS97" s="43">
        <f>'13 Oct'!AW97</f>
        <v>0</v>
      </c>
      <c r="AT97" s="54"/>
      <c r="AU97" s="44">
        <f t="shared" si="1"/>
        <v>0</v>
      </c>
      <c r="AV97" s="45">
        <f t="shared" si="2"/>
        <v>0</v>
      </c>
      <c r="AW97" s="19">
        <f t="shared" si="3"/>
        <v>0</v>
      </c>
      <c r="AX97" s="43">
        <f>'13 Oct'!BB97</f>
        <v>0</v>
      </c>
      <c r="AY97" s="54"/>
      <c r="AZ97" s="44">
        <f t="shared" si="4"/>
        <v>0</v>
      </c>
      <c r="BA97" s="46">
        <f t="shared" si="5"/>
        <v>0</v>
      </c>
      <c r="BB97" s="19">
        <f t="shared" si="6"/>
        <v>0</v>
      </c>
      <c r="BC97" s="43">
        <f>'13 Oct'!BL97</f>
        <v>0</v>
      </c>
      <c r="BD97" s="47">
        <f t="shared" si="7"/>
        <v>0</v>
      </c>
      <c r="BE97" s="1">
        <f t="shared" si="8"/>
        <v>0</v>
      </c>
      <c r="BF97" s="1" t="s">
        <v>195</v>
      </c>
      <c r="BG97" s="54"/>
      <c r="BH97">
        <f>'13 Oct'!BG97+AT97+AY97-BN97</f>
        <v>0</v>
      </c>
      <c r="BI97" s="48"/>
      <c r="BJ97" s="52">
        <f t="shared" si="9"/>
        <v>0</v>
      </c>
      <c r="BK97" s="51">
        <f t="shared" si="10"/>
        <v>0</v>
      </c>
      <c r="BL97" s="53">
        <f t="shared" si="11"/>
        <v>0</v>
      </c>
      <c r="BM97" s="54">
        <f t="shared" si="12"/>
        <v>0</v>
      </c>
      <c r="BN97" s="55">
        <f t="shared" si="13"/>
        <v>0</v>
      </c>
      <c r="BO97" s="17">
        <f t="shared" si="14"/>
        <v>0</v>
      </c>
    </row>
    <row r="98">
      <c r="A98" s="1" t="s">
        <v>196</v>
      </c>
      <c r="B98" s="32">
        <v>2.0</v>
      </c>
      <c r="C98" s="33"/>
      <c r="D98" s="29"/>
      <c r="E98" s="1"/>
      <c r="F98" s="21">
        <v>4.0</v>
      </c>
      <c r="G98" s="56"/>
      <c r="H98" s="35"/>
      <c r="I98" s="1" t="s">
        <v>196</v>
      </c>
      <c r="J98" s="32">
        <v>4.0</v>
      </c>
      <c r="K98" s="33"/>
      <c r="L98" s="57"/>
      <c r="M98" s="49"/>
      <c r="N98" s="21"/>
      <c r="O98" s="56"/>
      <c r="P98" s="35"/>
      <c r="Q98" s="1" t="s">
        <v>196</v>
      </c>
      <c r="R98" s="32">
        <v>2.0</v>
      </c>
      <c r="S98" s="33"/>
      <c r="T98" s="57"/>
      <c r="U98" s="43"/>
      <c r="V98" s="21">
        <v>4.0</v>
      </c>
      <c r="W98" s="56"/>
      <c r="X98" s="35" t="s">
        <v>256</v>
      </c>
      <c r="Y98" s="1" t="s">
        <v>196</v>
      </c>
      <c r="Z98" s="69"/>
      <c r="AA98" s="66"/>
      <c r="AB98" s="8"/>
      <c r="AC98" s="8"/>
      <c r="AD98" s="4"/>
      <c r="AE98" s="39"/>
      <c r="AF98" s="1"/>
      <c r="AG98" s="33"/>
      <c r="AH98" s="67"/>
      <c r="AI98" s="67"/>
      <c r="AJ98" s="21"/>
      <c r="AK98" s="56"/>
      <c r="AL98" s="41"/>
      <c r="AM98" s="33"/>
      <c r="AN98" s="67"/>
      <c r="AO98" s="67"/>
      <c r="AP98" s="21"/>
      <c r="AQ98" s="56"/>
      <c r="AR98" s="41"/>
      <c r="AS98" s="43">
        <f>'13 Oct'!AW98</f>
        <v>0</v>
      </c>
      <c r="AT98" s="54"/>
      <c r="AU98" s="44">
        <f t="shared" si="1"/>
        <v>0</v>
      </c>
      <c r="AV98" s="45">
        <f t="shared" si="2"/>
        <v>0</v>
      </c>
      <c r="AW98" s="19">
        <f t="shared" si="3"/>
        <v>0</v>
      </c>
      <c r="AX98" s="43">
        <f>'13 Oct'!BB98</f>
        <v>8</v>
      </c>
      <c r="AY98" s="54"/>
      <c r="AZ98" s="44">
        <f t="shared" si="4"/>
        <v>8</v>
      </c>
      <c r="BA98" s="46">
        <f t="shared" si="5"/>
        <v>8</v>
      </c>
      <c r="BB98" s="19">
        <f t="shared" si="6"/>
        <v>0</v>
      </c>
      <c r="BC98" s="43">
        <f>'13 Oct'!BL98</f>
        <v>0</v>
      </c>
      <c r="BD98" s="47">
        <f t="shared" si="7"/>
        <v>0</v>
      </c>
      <c r="BE98" s="1">
        <f t="shared" si="8"/>
        <v>0</v>
      </c>
      <c r="BF98" s="1" t="s">
        <v>196</v>
      </c>
      <c r="BG98" s="17"/>
      <c r="BH98">
        <f>'13 Oct'!BG98+AT98+AY98-BN98</f>
        <v>0</v>
      </c>
      <c r="BI98" s="68"/>
      <c r="BJ98" s="52">
        <f t="shared" si="9"/>
        <v>0</v>
      </c>
      <c r="BK98" s="51">
        <f t="shared" si="10"/>
        <v>0</v>
      </c>
      <c r="BL98" s="53">
        <f t="shared" si="11"/>
        <v>0</v>
      </c>
      <c r="BM98" s="54">
        <f t="shared" si="12"/>
        <v>0</v>
      </c>
      <c r="BN98" s="55">
        <f t="shared" si="13"/>
        <v>0</v>
      </c>
      <c r="BO98" s="17">
        <f t="shared" si="14"/>
        <v>0</v>
      </c>
      <c r="BP98" s="1"/>
    </row>
    <row r="99">
      <c r="A99" s="1" t="s">
        <v>198</v>
      </c>
      <c r="B99" s="32"/>
      <c r="C99" s="33">
        <v>4.0</v>
      </c>
      <c r="D99" s="29"/>
      <c r="E99" s="1"/>
      <c r="F99" s="21"/>
      <c r="G99" s="56"/>
      <c r="H99" s="35"/>
      <c r="I99" s="1" t="s">
        <v>198</v>
      </c>
      <c r="J99" s="32"/>
      <c r="K99" s="33">
        <v>2.0</v>
      </c>
      <c r="L99" s="57"/>
      <c r="M99" s="49"/>
      <c r="N99" s="21"/>
      <c r="O99" s="56"/>
      <c r="P99" s="35"/>
      <c r="Q99" s="1" t="s">
        <v>198</v>
      </c>
      <c r="R99" s="32"/>
      <c r="S99" s="33">
        <v>4.0</v>
      </c>
      <c r="T99" s="57"/>
      <c r="U99" s="49"/>
      <c r="V99" s="21"/>
      <c r="W99" s="56"/>
      <c r="X99" s="35"/>
      <c r="Y99" s="1" t="s">
        <v>198</v>
      </c>
      <c r="Z99" s="69"/>
      <c r="AA99" s="37"/>
      <c r="AB99" s="8"/>
      <c r="AC99" s="8"/>
      <c r="AD99" s="4"/>
      <c r="AE99" s="39"/>
      <c r="AF99" s="1"/>
      <c r="AG99" s="33"/>
      <c r="AH99" s="60"/>
      <c r="AI99" s="60"/>
      <c r="AJ99" s="21"/>
      <c r="AK99" s="56"/>
      <c r="AL99" s="41"/>
      <c r="AM99" s="33"/>
      <c r="AN99" s="60"/>
      <c r="AO99" s="60"/>
      <c r="AP99" s="21"/>
      <c r="AQ99" s="56"/>
      <c r="AR99" s="41"/>
      <c r="AS99" s="43">
        <f>'13 Oct'!AW99</f>
        <v>0</v>
      </c>
      <c r="AT99" s="17"/>
      <c r="AU99" s="44">
        <f t="shared" si="1"/>
        <v>0</v>
      </c>
      <c r="AV99" s="45">
        <f t="shared" si="2"/>
        <v>0</v>
      </c>
      <c r="AW99" s="19">
        <f t="shared" si="3"/>
        <v>0</v>
      </c>
      <c r="AX99" s="43">
        <f>'13 Oct'!BB99</f>
        <v>0</v>
      </c>
      <c r="AY99" s="17"/>
      <c r="AZ99" s="44">
        <f t="shared" si="4"/>
        <v>0</v>
      </c>
      <c r="BA99" s="46">
        <f t="shared" si="5"/>
        <v>0</v>
      </c>
      <c r="BB99" s="19">
        <f t="shared" si="6"/>
        <v>0</v>
      </c>
      <c r="BC99" s="43">
        <f>'13 Oct'!BL99</f>
        <v>0</v>
      </c>
      <c r="BD99" s="47">
        <f t="shared" si="7"/>
        <v>0</v>
      </c>
      <c r="BE99" s="1">
        <f t="shared" si="8"/>
        <v>0</v>
      </c>
      <c r="BF99" s="1" t="s">
        <v>198</v>
      </c>
      <c r="BG99" s="54"/>
      <c r="BH99">
        <f>'13 Oct'!BG99+AT99+AY99-BN99</f>
        <v>-10</v>
      </c>
      <c r="BI99" s="48"/>
      <c r="BJ99" s="52">
        <f t="shared" si="9"/>
        <v>0</v>
      </c>
      <c r="BK99" s="51">
        <f t="shared" si="10"/>
        <v>0</v>
      </c>
      <c r="BL99" s="53">
        <f t="shared" si="11"/>
        <v>0</v>
      </c>
      <c r="BM99" s="54">
        <f t="shared" si="12"/>
        <v>10</v>
      </c>
      <c r="BN99" s="55">
        <f t="shared" si="13"/>
        <v>10</v>
      </c>
      <c r="BO99" s="17">
        <f t="shared" si="14"/>
        <v>0</v>
      </c>
    </row>
    <row r="100">
      <c r="A100" s="1" t="s">
        <v>199</v>
      </c>
      <c r="B100" s="32">
        <v>2.0</v>
      </c>
      <c r="C100" s="33"/>
      <c r="D100" s="29"/>
      <c r="E100" s="1"/>
      <c r="F100" s="21"/>
      <c r="G100" s="56">
        <v>4.0</v>
      </c>
      <c r="H100" s="35"/>
      <c r="I100" s="1" t="s">
        <v>199</v>
      </c>
      <c r="J100" s="32"/>
      <c r="K100" s="33">
        <v>2.0</v>
      </c>
      <c r="L100" s="57"/>
      <c r="M100" s="49"/>
      <c r="N100" s="21"/>
      <c r="O100" s="56">
        <v>3.0</v>
      </c>
      <c r="P100" s="35">
        <v>3.0</v>
      </c>
      <c r="Q100" s="1" t="s">
        <v>199</v>
      </c>
      <c r="R100" s="32"/>
      <c r="S100" s="33">
        <v>2.0</v>
      </c>
      <c r="T100" s="57"/>
      <c r="U100" s="49"/>
      <c r="V100" s="21"/>
      <c r="W100" s="56">
        <v>3.0</v>
      </c>
      <c r="X100" s="35">
        <v>3.0</v>
      </c>
      <c r="Y100" s="1" t="s">
        <v>199</v>
      </c>
      <c r="Z100" s="69"/>
      <c r="AA100" s="66"/>
      <c r="AB100" s="8"/>
      <c r="AC100" s="8"/>
      <c r="AD100" s="4"/>
      <c r="AE100" s="39"/>
      <c r="AF100" s="1"/>
      <c r="AG100" s="33"/>
      <c r="AH100" s="60"/>
      <c r="AI100" s="60"/>
      <c r="AJ100" s="21"/>
      <c r="AK100" s="56"/>
      <c r="AL100" s="41"/>
      <c r="AM100" s="33"/>
      <c r="AN100" s="60"/>
      <c r="AO100" s="60"/>
      <c r="AP100" s="21"/>
      <c r="AQ100" s="56"/>
      <c r="AR100" s="41"/>
      <c r="AS100" s="43">
        <f>'13 Oct'!AW100</f>
        <v>0</v>
      </c>
      <c r="AT100" s="17"/>
      <c r="AU100" s="44">
        <f t="shared" si="1"/>
        <v>0</v>
      </c>
      <c r="AV100" s="45">
        <f t="shared" si="2"/>
        <v>0</v>
      </c>
      <c r="AW100" s="19">
        <f t="shared" si="3"/>
        <v>0</v>
      </c>
      <c r="AX100" s="43">
        <f>'13 Oct'!BB100</f>
        <v>0</v>
      </c>
      <c r="AY100" s="17"/>
      <c r="AZ100" s="44">
        <f t="shared" si="4"/>
        <v>0</v>
      </c>
      <c r="BA100" s="46">
        <f t="shared" si="5"/>
        <v>0</v>
      </c>
      <c r="BB100" s="19">
        <f t="shared" si="6"/>
        <v>0</v>
      </c>
      <c r="BC100" s="43">
        <f>'13 Oct'!BL100</f>
        <v>0</v>
      </c>
      <c r="BD100" s="47">
        <f t="shared" si="7"/>
        <v>0</v>
      </c>
      <c r="BE100" s="1">
        <f t="shared" si="8"/>
        <v>0</v>
      </c>
      <c r="BF100" s="1" t="s">
        <v>199</v>
      </c>
      <c r="BG100" s="17">
        <v>10.0</v>
      </c>
      <c r="BH100">
        <f>'13 Oct'!BG100+AT100+AY100-BN100</f>
        <v>-4</v>
      </c>
      <c r="BI100" s="48"/>
      <c r="BJ100" s="52">
        <f t="shared" si="9"/>
        <v>10</v>
      </c>
      <c r="BK100" s="51">
        <f t="shared" si="10"/>
        <v>0</v>
      </c>
      <c r="BL100" s="53">
        <f t="shared" si="11"/>
        <v>0</v>
      </c>
      <c r="BM100" s="54">
        <f t="shared" si="12"/>
        <v>4</v>
      </c>
      <c r="BN100" s="55">
        <f t="shared" si="13"/>
        <v>4</v>
      </c>
      <c r="BO100" s="17">
        <f t="shared" si="14"/>
        <v>0</v>
      </c>
      <c r="BP100" s="1" t="s">
        <v>263</v>
      </c>
    </row>
    <row r="101">
      <c r="A101" s="1" t="s">
        <v>201</v>
      </c>
      <c r="B101" s="32"/>
      <c r="C101" s="33">
        <v>4.0</v>
      </c>
      <c r="D101" s="29"/>
      <c r="E101" s="1"/>
      <c r="F101" s="21"/>
      <c r="G101" s="56"/>
      <c r="H101" s="35"/>
      <c r="I101" s="1" t="s">
        <v>201</v>
      </c>
      <c r="J101" s="32"/>
      <c r="K101" s="33">
        <v>4.0</v>
      </c>
      <c r="L101" s="57"/>
      <c r="M101" s="49"/>
      <c r="N101" s="21"/>
      <c r="O101" s="56"/>
      <c r="P101" s="35"/>
      <c r="Q101" s="1" t="s">
        <v>201</v>
      </c>
      <c r="R101" s="32">
        <v>2.0</v>
      </c>
      <c r="S101" s="33">
        <v>6.0</v>
      </c>
      <c r="T101" s="57"/>
      <c r="U101" s="43"/>
      <c r="V101" s="21"/>
      <c r="W101" s="56"/>
      <c r="X101" s="35"/>
      <c r="Y101" s="1" t="s">
        <v>201</v>
      </c>
      <c r="Z101" s="69"/>
      <c r="AA101" s="37"/>
      <c r="AB101" s="8"/>
      <c r="AC101" s="8"/>
      <c r="AD101" s="4"/>
      <c r="AE101" s="39"/>
      <c r="AF101" s="1"/>
      <c r="AG101" s="33"/>
      <c r="AH101" s="67"/>
      <c r="AI101" s="67"/>
      <c r="AJ101" s="21"/>
      <c r="AK101" s="56"/>
      <c r="AL101" s="41"/>
      <c r="AM101" s="33"/>
      <c r="AN101" s="67"/>
      <c r="AO101" s="67"/>
      <c r="AP101" s="21"/>
      <c r="AQ101" s="56"/>
      <c r="AR101" s="41"/>
      <c r="AS101" s="43">
        <f>'13 Oct'!AW101</f>
        <v>0</v>
      </c>
      <c r="AT101" s="54"/>
      <c r="AU101" s="44">
        <f t="shared" si="1"/>
        <v>0</v>
      </c>
      <c r="AV101" s="45">
        <f t="shared" si="2"/>
        <v>0</v>
      </c>
      <c r="AW101" s="19">
        <f t="shared" si="3"/>
        <v>0</v>
      </c>
      <c r="AX101" s="43">
        <f>'13 Oct'!BB101</f>
        <v>0</v>
      </c>
      <c r="AY101" s="54"/>
      <c r="AZ101" s="44">
        <f t="shared" si="4"/>
        <v>0</v>
      </c>
      <c r="BA101" s="46">
        <f t="shared" si="5"/>
        <v>0</v>
      </c>
      <c r="BB101" s="19">
        <f t="shared" si="6"/>
        <v>0</v>
      </c>
      <c r="BC101" s="43">
        <f>'13 Oct'!BL101</f>
        <v>0</v>
      </c>
      <c r="BD101" s="47">
        <f t="shared" si="7"/>
        <v>0</v>
      </c>
      <c r="BE101" s="1">
        <f t="shared" si="8"/>
        <v>0</v>
      </c>
      <c r="BF101" s="1" t="s">
        <v>201</v>
      </c>
      <c r="BG101" s="54"/>
      <c r="BH101">
        <f>'13 Oct'!BG101+AT101+AY101-BN101</f>
        <v>-14</v>
      </c>
      <c r="BI101" s="48"/>
      <c r="BJ101" s="52">
        <f t="shared" si="9"/>
        <v>0</v>
      </c>
      <c r="BK101" s="51">
        <f t="shared" si="10"/>
        <v>0</v>
      </c>
      <c r="BL101" s="53">
        <f t="shared" si="11"/>
        <v>0</v>
      </c>
      <c r="BM101" s="54">
        <f t="shared" si="12"/>
        <v>14</v>
      </c>
      <c r="BN101" s="55">
        <f t="shared" si="13"/>
        <v>14</v>
      </c>
      <c r="BO101" s="17">
        <f t="shared" si="14"/>
        <v>0</v>
      </c>
    </row>
    <row r="102">
      <c r="A102" s="1" t="s">
        <v>202</v>
      </c>
      <c r="B102" s="32"/>
      <c r="C102" s="33">
        <v>1.0</v>
      </c>
      <c r="D102" s="29"/>
      <c r="E102" s="1"/>
      <c r="F102" s="21"/>
      <c r="G102" s="56"/>
      <c r="H102" s="35"/>
      <c r="I102" s="1" t="s">
        <v>202</v>
      </c>
      <c r="J102" s="32">
        <v>10.0</v>
      </c>
      <c r="K102" s="33"/>
      <c r="L102" s="57"/>
      <c r="M102" s="49"/>
      <c r="N102" s="21"/>
      <c r="O102" s="56"/>
      <c r="P102" s="35"/>
      <c r="Q102" s="1" t="s">
        <v>202</v>
      </c>
      <c r="R102" s="32"/>
      <c r="S102" s="33">
        <v>1.0</v>
      </c>
      <c r="T102" s="57"/>
      <c r="U102" s="49"/>
      <c r="V102" s="21"/>
      <c r="W102" s="56"/>
      <c r="X102" s="35"/>
      <c r="Y102" s="1" t="s">
        <v>202</v>
      </c>
      <c r="Z102" s="69"/>
      <c r="AA102" s="37"/>
      <c r="AB102" s="4"/>
      <c r="AC102" s="4"/>
      <c r="AD102" s="4"/>
      <c r="AE102" s="39"/>
      <c r="AF102" s="1"/>
      <c r="AG102" s="33"/>
      <c r="AH102" s="67"/>
      <c r="AI102" s="67"/>
      <c r="AJ102" s="21"/>
      <c r="AK102" s="56"/>
      <c r="AL102" s="41"/>
      <c r="AM102" s="33"/>
      <c r="AN102" s="67"/>
      <c r="AO102" s="67"/>
      <c r="AP102" s="21"/>
      <c r="AQ102" s="56"/>
      <c r="AR102" s="41"/>
      <c r="AS102" s="43">
        <f>'13 Oct'!AW102</f>
        <v>30</v>
      </c>
      <c r="AT102" s="17"/>
      <c r="AU102" s="44">
        <f t="shared" si="1"/>
        <v>30</v>
      </c>
      <c r="AV102" s="45">
        <f t="shared" si="2"/>
        <v>0</v>
      </c>
      <c r="AW102" s="19">
        <f t="shared" si="3"/>
        <v>30</v>
      </c>
      <c r="AX102" s="43">
        <f>'13 Oct'!BB102</f>
        <v>0</v>
      </c>
      <c r="AY102" s="17"/>
      <c r="AZ102" s="44">
        <f t="shared" si="4"/>
        <v>0</v>
      </c>
      <c r="BA102" s="46">
        <f t="shared" si="5"/>
        <v>0</v>
      </c>
      <c r="BB102" s="19">
        <f t="shared" si="6"/>
        <v>0</v>
      </c>
      <c r="BC102" s="43">
        <f>'13 Oct'!BL102</f>
        <v>0</v>
      </c>
      <c r="BD102" s="47">
        <f t="shared" si="7"/>
        <v>0</v>
      </c>
      <c r="BE102" s="1">
        <f t="shared" si="8"/>
        <v>0</v>
      </c>
      <c r="BF102" s="1" t="s">
        <v>202</v>
      </c>
      <c r="BG102" s="17">
        <v>10.0</v>
      </c>
      <c r="BH102">
        <f>'13 Oct'!BG102+AT102+AY102-BN102</f>
        <v>0</v>
      </c>
      <c r="BI102" s="68"/>
      <c r="BJ102" s="52">
        <f t="shared" si="9"/>
        <v>0</v>
      </c>
      <c r="BK102" s="51">
        <f t="shared" si="10"/>
        <v>10</v>
      </c>
      <c r="BL102" s="53">
        <f t="shared" si="11"/>
        <v>10</v>
      </c>
      <c r="BM102" s="54">
        <f t="shared" si="12"/>
        <v>2</v>
      </c>
      <c r="BN102" s="55">
        <f t="shared" si="13"/>
        <v>0</v>
      </c>
      <c r="BO102" s="17">
        <f t="shared" si="14"/>
        <v>40</v>
      </c>
      <c r="BQ102" s="1"/>
    </row>
    <row r="103">
      <c r="A103" s="1" t="s">
        <v>203</v>
      </c>
      <c r="B103" s="32"/>
      <c r="C103" s="33"/>
      <c r="D103" s="29"/>
      <c r="E103" s="1"/>
      <c r="F103" s="21"/>
      <c r="G103" s="56"/>
      <c r="H103" s="35"/>
      <c r="I103" s="1" t="s">
        <v>203</v>
      </c>
      <c r="J103" s="32">
        <v>10.0</v>
      </c>
      <c r="K103" s="33"/>
      <c r="L103" s="57"/>
      <c r="M103" s="49"/>
      <c r="N103" s="21"/>
      <c r="O103" s="56"/>
      <c r="P103" s="35"/>
      <c r="Q103" s="1" t="s">
        <v>203</v>
      </c>
      <c r="R103" s="32"/>
      <c r="S103" s="33">
        <v>1.0</v>
      </c>
      <c r="T103" s="57"/>
      <c r="U103" s="49"/>
      <c r="V103" s="21"/>
      <c r="W103" s="56"/>
      <c r="X103" s="35"/>
      <c r="Y103" s="1" t="s">
        <v>203</v>
      </c>
      <c r="Z103" s="36"/>
      <c r="AA103" s="37"/>
      <c r="AB103" s="4"/>
      <c r="AC103" s="4"/>
      <c r="AD103" s="4"/>
      <c r="AE103" s="39"/>
      <c r="AF103" s="1"/>
      <c r="AG103" s="33"/>
      <c r="AH103" s="67"/>
      <c r="AI103" s="67"/>
      <c r="AJ103" s="21"/>
      <c r="AK103" s="56"/>
      <c r="AL103" s="41"/>
      <c r="AM103" s="33"/>
      <c r="AN103" s="67"/>
      <c r="AO103" s="67"/>
      <c r="AP103" s="21"/>
      <c r="AQ103" s="56"/>
      <c r="AR103" s="41"/>
      <c r="AS103" s="43">
        <f>'13 Oct'!AW103</f>
        <v>25</v>
      </c>
      <c r="AT103" s="17"/>
      <c r="AU103" s="44">
        <f t="shared" si="1"/>
        <v>25</v>
      </c>
      <c r="AV103" s="45">
        <f t="shared" si="2"/>
        <v>0</v>
      </c>
      <c r="AW103" s="19">
        <f t="shared" si="3"/>
        <v>25</v>
      </c>
      <c r="AX103" s="43">
        <f>'13 Oct'!BB103</f>
        <v>0</v>
      </c>
      <c r="AY103" s="17"/>
      <c r="AZ103" s="44">
        <f t="shared" si="4"/>
        <v>0</v>
      </c>
      <c r="BA103" s="46">
        <f t="shared" si="5"/>
        <v>0</v>
      </c>
      <c r="BB103" s="19">
        <f t="shared" si="6"/>
        <v>0</v>
      </c>
      <c r="BC103" s="43">
        <f>'13 Oct'!BL103</f>
        <v>0</v>
      </c>
      <c r="BD103" s="47">
        <f t="shared" si="7"/>
        <v>0</v>
      </c>
      <c r="BE103" s="1">
        <f t="shared" si="8"/>
        <v>0</v>
      </c>
      <c r="BF103" s="1" t="s">
        <v>203</v>
      </c>
      <c r="BG103" s="17"/>
      <c r="BH103">
        <f>'13 Oct'!BG103+AT103+AY103-BN103</f>
        <v>0</v>
      </c>
      <c r="BI103" s="68"/>
      <c r="BJ103" s="52">
        <f t="shared" si="9"/>
        <v>0</v>
      </c>
      <c r="BK103" s="51">
        <f t="shared" si="10"/>
        <v>0</v>
      </c>
      <c r="BL103" s="53">
        <f t="shared" si="11"/>
        <v>0</v>
      </c>
      <c r="BM103" s="54">
        <f t="shared" si="12"/>
        <v>1</v>
      </c>
      <c r="BN103" s="55">
        <f t="shared" si="13"/>
        <v>0</v>
      </c>
      <c r="BO103" s="17">
        <f t="shared" si="14"/>
        <v>25</v>
      </c>
      <c r="BQ103" s="1"/>
    </row>
    <row r="104">
      <c r="A104" s="1" t="s">
        <v>204</v>
      </c>
      <c r="B104" s="32"/>
      <c r="C104" s="33">
        <v>4.0</v>
      </c>
      <c r="D104" s="29"/>
      <c r="E104" s="1"/>
      <c r="F104" s="21"/>
      <c r="G104" s="56"/>
      <c r="H104" s="35"/>
      <c r="I104" s="1" t="s">
        <v>204</v>
      </c>
      <c r="J104" s="32"/>
      <c r="K104" s="33">
        <v>2.0</v>
      </c>
      <c r="L104" s="57"/>
      <c r="M104" s="49"/>
      <c r="N104" s="21"/>
      <c r="O104" s="56"/>
      <c r="P104" s="35"/>
      <c r="Q104" s="1" t="s">
        <v>204</v>
      </c>
      <c r="R104" s="32"/>
      <c r="S104" s="33">
        <v>2.0</v>
      </c>
      <c r="T104" s="29"/>
      <c r="U104" s="49"/>
      <c r="V104" s="21"/>
      <c r="W104" s="56"/>
      <c r="X104" s="35"/>
      <c r="Y104" s="1" t="s">
        <v>204</v>
      </c>
      <c r="Z104" s="59"/>
      <c r="AA104" s="66"/>
      <c r="AB104" s="8"/>
      <c r="AC104" s="8"/>
      <c r="AD104" s="4"/>
      <c r="AE104" s="39"/>
      <c r="AF104" s="1"/>
      <c r="AG104" s="33"/>
      <c r="AH104" s="67"/>
      <c r="AI104" s="67"/>
      <c r="AJ104" s="21"/>
      <c r="AK104" s="56"/>
      <c r="AL104" s="41"/>
      <c r="AM104" s="33"/>
      <c r="AN104" s="67"/>
      <c r="AO104" s="67"/>
      <c r="AP104" s="21"/>
      <c r="AQ104" s="56"/>
      <c r="AR104" s="41"/>
      <c r="AS104" s="43">
        <f>'13 Oct'!AW104</f>
        <v>0</v>
      </c>
      <c r="AT104" s="54"/>
      <c r="AU104" s="44">
        <f t="shared" si="1"/>
        <v>0</v>
      </c>
      <c r="AV104" s="45">
        <f t="shared" si="2"/>
        <v>0</v>
      </c>
      <c r="AW104" s="19">
        <f t="shared" si="3"/>
        <v>0</v>
      </c>
      <c r="AX104" s="43">
        <f>'13 Oct'!BB104</f>
        <v>0</v>
      </c>
      <c r="AY104" s="54"/>
      <c r="AZ104" s="44">
        <f t="shared" si="4"/>
        <v>0</v>
      </c>
      <c r="BA104" s="46">
        <f t="shared" si="5"/>
        <v>0</v>
      </c>
      <c r="BB104" s="19">
        <f t="shared" si="6"/>
        <v>0</v>
      </c>
      <c r="BC104" s="43">
        <f>'13 Oct'!BL104</f>
        <v>0</v>
      </c>
      <c r="BD104" s="47">
        <f t="shared" si="7"/>
        <v>0</v>
      </c>
      <c r="BE104" s="1">
        <f t="shared" si="8"/>
        <v>0</v>
      </c>
      <c r="BF104" s="1" t="s">
        <v>204</v>
      </c>
      <c r="BG104" s="54"/>
      <c r="BH104">
        <f>'13 Oct'!BG104+AT104+AY104-BN104</f>
        <v>-8</v>
      </c>
      <c r="BI104" s="48"/>
      <c r="BJ104" s="52">
        <f t="shared" si="9"/>
        <v>0</v>
      </c>
      <c r="BK104" s="51">
        <f t="shared" si="10"/>
        <v>0</v>
      </c>
      <c r="BL104" s="53">
        <f t="shared" si="11"/>
        <v>0</v>
      </c>
      <c r="BM104" s="54">
        <f t="shared" si="12"/>
        <v>8</v>
      </c>
      <c r="BN104" s="55">
        <f t="shared" si="13"/>
        <v>8</v>
      </c>
      <c r="BO104" s="17">
        <f t="shared" si="14"/>
        <v>0</v>
      </c>
    </row>
    <row r="105">
      <c r="A105" s="1" t="s">
        <v>205</v>
      </c>
      <c r="B105" s="32"/>
      <c r="C105" s="33">
        <v>2.0</v>
      </c>
      <c r="D105" s="29"/>
      <c r="E105" s="1"/>
      <c r="F105" s="21"/>
      <c r="G105" s="56"/>
      <c r="H105" s="35"/>
      <c r="I105" s="1" t="s">
        <v>205</v>
      </c>
      <c r="J105" s="32"/>
      <c r="K105" s="33">
        <v>1.0</v>
      </c>
      <c r="L105" s="57"/>
      <c r="M105" s="49"/>
      <c r="N105" s="21"/>
      <c r="O105" s="56"/>
      <c r="P105" s="35"/>
      <c r="Q105" s="1" t="s">
        <v>205</v>
      </c>
      <c r="R105" s="32"/>
      <c r="S105" s="33"/>
      <c r="T105" s="57"/>
      <c r="U105" s="49"/>
      <c r="V105" s="21"/>
      <c r="W105" s="56"/>
      <c r="X105" s="35"/>
      <c r="Y105" s="1" t="s">
        <v>205</v>
      </c>
      <c r="Z105" s="59"/>
      <c r="AA105" s="66"/>
      <c r="AB105" s="8"/>
      <c r="AC105" s="8"/>
      <c r="AD105" s="4"/>
      <c r="AE105" s="39"/>
      <c r="AF105" s="1"/>
      <c r="AG105" s="33"/>
      <c r="AH105" s="67"/>
      <c r="AI105" s="67"/>
      <c r="AJ105" s="21"/>
      <c r="AK105" s="56"/>
      <c r="AL105" s="41"/>
      <c r="AM105" s="33"/>
      <c r="AN105" s="67"/>
      <c r="AO105" s="67"/>
      <c r="AP105" s="21"/>
      <c r="AQ105" s="56"/>
      <c r="AR105" s="41"/>
      <c r="AS105" s="43">
        <f>'13 Oct'!AW105</f>
        <v>0</v>
      </c>
      <c r="AT105" s="54"/>
      <c r="AU105" s="44">
        <f t="shared" si="1"/>
        <v>0</v>
      </c>
      <c r="AV105" s="45">
        <f t="shared" si="2"/>
        <v>0</v>
      </c>
      <c r="AW105" s="19">
        <f t="shared" si="3"/>
        <v>0</v>
      </c>
      <c r="AX105" s="43">
        <f>'13 Oct'!BB105</f>
        <v>0</v>
      </c>
      <c r="AY105" s="54"/>
      <c r="AZ105" s="44">
        <f t="shared" si="4"/>
        <v>0</v>
      </c>
      <c r="BA105" s="46">
        <f t="shared" si="5"/>
        <v>0</v>
      </c>
      <c r="BB105" s="19">
        <f t="shared" si="6"/>
        <v>0</v>
      </c>
      <c r="BC105" s="43">
        <f>'13 Oct'!BL105</f>
        <v>0</v>
      </c>
      <c r="BD105" s="47">
        <f t="shared" si="7"/>
        <v>0</v>
      </c>
      <c r="BE105" s="1">
        <f t="shared" si="8"/>
        <v>0</v>
      </c>
      <c r="BF105" s="1" t="s">
        <v>205</v>
      </c>
      <c r="BG105" s="17"/>
      <c r="BH105">
        <f>'13 Oct'!BG105+AT105+AY105-BN105</f>
        <v>-3</v>
      </c>
      <c r="BI105" s="68"/>
      <c r="BJ105" s="52">
        <f t="shared" si="9"/>
        <v>0</v>
      </c>
      <c r="BK105" s="51">
        <f t="shared" si="10"/>
        <v>0</v>
      </c>
      <c r="BL105" s="53">
        <f t="shared" si="11"/>
        <v>0</v>
      </c>
      <c r="BM105" s="54">
        <f t="shared" si="12"/>
        <v>3</v>
      </c>
      <c r="BN105" s="55">
        <f t="shared" si="13"/>
        <v>3</v>
      </c>
      <c r="BO105" s="17">
        <f t="shared" si="14"/>
        <v>0</v>
      </c>
      <c r="BP105" s="1"/>
    </row>
    <row r="106">
      <c r="A106" s="1" t="s">
        <v>206</v>
      </c>
      <c r="B106" s="32"/>
      <c r="C106" s="65"/>
      <c r="D106" s="29"/>
      <c r="E106" s="1"/>
      <c r="F106" s="21"/>
      <c r="G106" s="56"/>
      <c r="H106" s="35"/>
      <c r="I106" s="1" t="s">
        <v>206</v>
      </c>
      <c r="J106" s="32"/>
      <c r="K106" s="33">
        <v>1.0</v>
      </c>
      <c r="L106" s="57"/>
      <c r="M106" s="49"/>
      <c r="N106" s="21"/>
      <c r="O106" s="56"/>
      <c r="P106" s="35"/>
      <c r="Q106" s="1" t="s">
        <v>206</v>
      </c>
      <c r="R106" s="32"/>
      <c r="S106" s="33"/>
      <c r="T106" s="57"/>
      <c r="U106" s="49"/>
      <c r="V106" s="21"/>
      <c r="W106" s="56"/>
      <c r="X106" s="35"/>
      <c r="Y106" s="1" t="s">
        <v>206</v>
      </c>
      <c r="Z106" s="59"/>
      <c r="AA106" s="66"/>
      <c r="AB106" s="8"/>
      <c r="AC106" s="8"/>
      <c r="AD106" s="4"/>
      <c r="AE106" s="39"/>
      <c r="AF106" s="1"/>
      <c r="AG106" s="33"/>
      <c r="AH106" s="67"/>
      <c r="AI106" s="67"/>
      <c r="AJ106" s="21"/>
      <c r="AK106" s="56"/>
      <c r="AL106" s="41"/>
      <c r="AM106" s="33"/>
      <c r="AN106" s="67"/>
      <c r="AO106" s="67"/>
      <c r="AP106" s="21"/>
      <c r="AQ106" s="56"/>
      <c r="AR106" s="41"/>
      <c r="AS106" s="43">
        <f>'13 Oct'!AW106</f>
        <v>0</v>
      </c>
      <c r="AT106" s="54"/>
      <c r="AU106" s="44">
        <f t="shared" si="1"/>
        <v>0</v>
      </c>
      <c r="AV106" s="45">
        <f t="shared" si="2"/>
        <v>0</v>
      </c>
      <c r="AW106" s="19">
        <f t="shared" si="3"/>
        <v>0</v>
      </c>
      <c r="AX106" s="43">
        <f>'13 Oct'!BB106</f>
        <v>0</v>
      </c>
      <c r="AY106" s="54"/>
      <c r="AZ106" s="44">
        <f t="shared" si="4"/>
        <v>0</v>
      </c>
      <c r="BA106" s="46">
        <f t="shared" si="5"/>
        <v>0</v>
      </c>
      <c r="BB106" s="19">
        <f t="shared" si="6"/>
        <v>0</v>
      </c>
      <c r="BC106" s="43">
        <f>'13 Oct'!BL106</f>
        <v>0</v>
      </c>
      <c r="BD106" s="47">
        <f t="shared" si="7"/>
        <v>0</v>
      </c>
      <c r="BE106" s="1">
        <f t="shared" si="8"/>
        <v>0</v>
      </c>
      <c r="BF106" s="1" t="s">
        <v>206</v>
      </c>
      <c r="BG106" s="54"/>
      <c r="BH106">
        <f>'13 Oct'!BG106+AT106+AY106-BN106</f>
        <v>-1</v>
      </c>
      <c r="BI106" s="48"/>
      <c r="BJ106" s="52">
        <f t="shared" si="9"/>
        <v>0</v>
      </c>
      <c r="BK106" s="51">
        <f t="shared" si="10"/>
        <v>0</v>
      </c>
      <c r="BL106" s="53">
        <f t="shared" si="11"/>
        <v>0</v>
      </c>
      <c r="BM106" s="54">
        <f t="shared" si="12"/>
        <v>1</v>
      </c>
      <c r="BN106" s="55">
        <f t="shared" si="13"/>
        <v>1</v>
      </c>
      <c r="BO106" s="17">
        <f t="shared" si="14"/>
        <v>0</v>
      </c>
    </row>
    <row r="107">
      <c r="A107" s="1" t="s">
        <v>207</v>
      </c>
      <c r="B107" s="32"/>
      <c r="C107" s="33">
        <v>12.0</v>
      </c>
      <c r="D107" s="29"/>
      <c r="E107" s="1"/>
      <c r="F107" s="21"/>
      <c r="G107" s="56"/>
      <c r="H107" s="35"/>
      <c r="I107" s="1" t="s">
        <v>207</v>
      </c>
      <c r="J107" s="32"/>
      <c r="K107" s="33">
        <v>6.0</v>
      </c>
      <c r="L107" s="29"/>
      <c r="M107" s="49"/>
      <c r="N107" s="21"/>
      <c r="O107" s="56"/>
      <c r="P107" s="35"/>
      <c r="Q107" s="1" t="s">
        <v>207</v>
      </c>
      <c r="R107" s="32">
        <v>8.0</v>
      </c>
      <c r="S107" s="33"/>
      <c r="T107" s="57"/>
      <c r="U107" s="49"/>
      <c r="V107" s="21"/>
      <c r="W107" s="56"/>
      <c r="X107" s="35"/>
      <c r="Y107" s="1" t="s">
        <v>207</v>
      </c>
      <c r="Z107" s="58">
        <v>1.0</v>
      </c>
      <c r="AA107" s="37"/>
      <c r="AB107" s="4"/>
      <c r="AC107" s="8"/>
      <c r="AD107" s="4"/>
      <c r="AE107" s="39"/>
      <c r="AF107" s="1"/>
      <c r="AG107" s="33">
        <v>24.0</v>
      </c>
      <c r="AH107" s="106">
        <v>15.0</v>
      </c>
      <c r="AI107" s="60"/>
      <c r="AJ107" s="21"/>
      <c r="AK107" s="56"/>
      <c r="AL107" s="41"/>
      <c r="AM107" s="33"/>
      <c r="AN107" s="60"/>
      <c r="AO107" s="60"/>
      <c r="AP107" s="21"/>
      <c r="AQ107" s="56"/>
      <c r="AR107" s="41"/>
      <c r="AS107" s="43">
        <f>'13 Oct'!AW107</f>
        <v>15</v>
      </c>
      <c r="AT107" s="17"/>
      <c r="AU107" s="44">
        <f t="shared" si="1"/>
        <v>15</v>
      </c>
      <c r="AV107" s="45">
        <f t="shared" si="2"/>
        <v>15</v>
      </c>
      <c r="AW107" s="19">
        <f t="shared" si="3"/>
        <v>0</v>
      </c>
      <c r="AX107" s="43">
        <f>'13 Oct'!BB107</f>
        <v>0</v>
      </c>
      <c r="AY107" s="17"/>
      <c r="AZ107" s="44">
        <f t="shared" si="4"/>
        <v>0</v>
      </c>
      <c r="BA107" s="46">
        <f t="shared" si="5"/>
        <v>0</v>
      </c>
      <c r="BB107" s="19">
        <f t="shared" si="6"/>
        <v>0</v>
      </c>
      <c r="BC107" s="43">
        <f>'13 Oct'!BL107</f>
        <v>0</v>
      </c>
      <c r="BD107" s="47">
        <f t="shared" si="7"/>
        <v>0</v>
      </c>
      <c r="BE107" s="1">
        <f t="shared" si="8"/>
        <v>0</v>
      </c>
      <c r="BF107" s="1" t="s">
        <v>207</v>
      </c>
      <c r="BG107" s="17"/>
      <c r="BH107">
        <f>'13 Oct'!BG107+AT107+AY107-BN107</f>
        <v>-27</v>
      </c>
      <c r="BI107" s="48"/>
      <c r="BJ107" s="52">
        <f t="shared" si="9"/>
        <v>0</v>
      </c>
      <c r="BK107" s="51">
        <f t="shared" si="10"/>
        <v>0</v>
      </c>
      <c r="BL107" s="53">
        <f t="shared" si="11"/>
        <v>0</v>
      </c>
      <c r="BM107" s="54">
        <f t="shared" si="12"/>
        <v>42</v>
      </c>
      <c r="BN107" s="55">
        <f t="shared" si="13"/>
        <v>27</v>
      </c>
      <c r="BO107" s="17">
        <f t="shared" si="14"/>
        <v>0</v>
      </c>
      <c r="BQ107" s="1"/>
    </row>
    <row r="108">
      <c r="A108" s="1" t="s">
        <v>208</v>
      </c>
      <c r="B108" s="32"/>
      <c r="C108" s="33">
        <v>24.0</v>
      </c>
      <c r="D108" s="29"/>
      <c r="E108" s="1"/>
      <c r="F108" s="21"/>
      <c r="G108" s="56"/>
      <c r="H108" s="35"/>
      <c r="I108" s="1" t="s">
        <v>208</v>
      </c>
      <c r="J108" s="32"/>
      <c r="K108" s="33"/>
      <c r="L108" s="57"/>
      <c r="M108" s="49"/>
      <c r="N108" s="21"/>
      <c r="O108" s="56"/>
      <c r="P108" s="35"/>
      <c r="Q108" s="1" t="s">
        <v>208</v>
      </c>
      <c r="R108" s="32"/>
      <c r="S108" s="33"/>
      <c r="T108" s="57"/>
      <c r="U108" s="49"/>
      <c r="V108" s="21"/>
      <c r="W108" s="56"/>
      <c r="X108" s="35"/>
      <c r="Y108" s="1" t="s">
        <v>208</v>
      </c>
      <c r="Z108" s="94">
        <v>30.0</v>
      </c>
      <c r="AA108" s="38"/>
      <c r="AB108" s="8"/>
      <c r="AC108" s="8"/>
      <c r="AD108" s="4"/>
      <c r="AE108" s="42"/>
      <c r="AF108" s="1"/>
      <c r="AG108" s="33"/>
      <c r="AH108" s="67"/>
      <c r="AI108" s="67"/>
      <c r="AJ108" s="21"/>
      <c r="AK108" s="56"/>
      <c r="AL108" s="41"/>
      <c r="AM108" s="33"/>
      <c r="AN108" s="67"/>
      <c r="AO108" s="67"/>
      <c r="AP108" s="21"/>
      <c r="AQ108" s="56"/>
      <c r="AR108" s="41"/>
      <c r="AS108" s="43">
        <f>'13 Oct'!AW108</f>
        <v>0</v>
      </c>
      <c r="AT108" s="54"/>
      <c r="AU108" s="44">
        <f t="shared" si="1"/>
        <v>0</v>
      </c>
      <c r="AV108" s="45">
        <f t="shared" si="2"/>
        <v>0</v>
      </c>
      <c r="AW108" s="19">
        <f t="shared" si="3"/>
        <v>0</v>
      </c>
      <c r="AX108" s="43">
        <f>'13 Oct'!BB108</f>
        <v>0</v>
      </c>
      <c r="AY108" s="54"/>
      <c r="AZ108" s="44">
        <f t="shared" si="4"/>
        <v>0</v>
      </c>
      <c r="BA108" s="46">
        <f t="shared" si="5"/>
        <v>0</v>
      </c>
      <c r="BB108" s="19">
        <f t="shared" si="6"/>
        <v>0</v>
      </c>
      <c r="BC108" s="43">
        <f>'13 Oct'!BL108</f>
        <v>0</v>
      </c>
      <c r="BD108" s="47">
        <f t="shared" si="7"/>
        <v>0</v>
      </c>
      <c r="BE108" s="1">
        <f t="shared" si="8"/>
        <v>0</v>
      </c>
      <c r="BF108" s="1" t="s">
        <v>208</v>
      </c>
      <c r="BG108" s="17"/>
      <c r="BH108">
        <f>'13 Oct'!BG108+AT108+AY108-BN108</f>
        <v>76</v>
      </c>
      <c r="BI108" s="68"/>
      <c r="BJ108" s="52">
        <f t="shared" si="9"/>
        <v>0</v>
      </c>
      <c r="BK108" s="51">
        <f t="shared" si="10"/>
        <v>0</v>
      </c>
      <c r="BL108" s="53">
        <f t="shared" si="11"/>
        <v>0</v>
      </c>
      <c r="BM108" s="54">
        <f t="shared" si="12"/>
        <v>24</v>
      </c>
      <c r="BN108" s="55">
        <f t="shared" si="13"/>
        <v>24</v>
      </c>
      <c r="BO108" s="17">
        <f t="shared" si="14"/>
        <v>0</v>
      </c>
      <c r="BP108" s="1"/>
      <c r="BQ108" s="1"/>
    </row>
    <row r="109">
      <c r="A109" s="1" t="s">
        <v>211</v>
      </c>
      <c r="B109" s="61"/>
      <c r="C109" s="33"/>
      <c r="D109" s="29"/>
      <c r="E109" s="1"/>
      <c r="F109" s="21"/>
      <c r="G109" s="56"/>
      <c r="H109" s="35"/>
      <c r="I109" s="1" t="s">
        <v>211</v>
      </c>
      <c r="J109" s="32"/>
      <c r="K109" s="33"/>
      <c r="L109" s="57"/>
      <c r="M109" s="49"/>
      <c r="N109" s="21"/>
      <c r="O109" s="56"/>
      <c r="P109" s="35"/>
      <c r="Q109" s="1" t="s">
        <v>211</v>
      </c>
      <c r="R109" s="32"/>
      <c r="S109" s="33"/>
      <c r="T109" s="29"/>
      <c r="U109" s="49"/>
      <c r="V109" s="21"/>
      <c r="W109" s="56"/>
      <c r="X109" s="35"/>
      <c r="Y109" s="1" t="s">
        <v>211</v>
      </c>
      <c r="Z109" s="87"/>
      <c r="AA109" s="66"/>
      <c r="AB109" s="8"/>
      <c r="AC109" s="8"/>
      <c r="AD109" s="4"/>
      <c r="AE109" s="39"/>
      <c r="AF109" s="1"/>
      <c r="AG109" s="33"/>
      <c r="AH109" s="67"/>
      <c r="AI109" s="67"/>
      <c r="AJ109" s="21"/>
      <c r="AK109" s="56"/>
      <c r="AL109" s="41"/>
      <c r="AM109" s="33"/>
      <c r="AN109" s="67"/>
      <c r="AO109" s="67"/>
      <c r="AP109" s="21"/>
      <c r="AQ109" s="56"/>
      <c r="AR109" s="41"/>
      <c r="AS109" s="43">
        <f>'13 Oct'!AW109</f>
        <v>0</v>
      </c>
      <c r="AT109" s="54"/>
      <c r="AU109" s="44">
        <f t="shared" si="1"/>
        <v>0</v>
      </c>
      <c r="AV109" s="45">
        <f t="shared" si="2"/>
        <v>0</v>
      </c>
      <c r="AW109" s="19">
        <f t="shared" si="3"/>
        <v>0</v>
      </c>
      <c r="AX109" s="43">
        <f>'13 Oct'!BB109</f>
        <v>0</v>
      </c>
      <c r="AY109" s="54"/>
      <c r="AZ109" s="44">
        <f t="shared" si="4"/>
        <v>0</v>
      </c>
      <c r="BA109" s="46">
        <f t="shared" si="5"/>
        <v>0</v>
      </c>
      <c r="BB109" s="19">
        <f t="shared" si="6"/>
        <v>0</v>
      </c>
      <c r="BC109" s="43">
        <f>'13 Oct'!BL109</f>
        <v>0</v>
      </c>
      <c r="BD109" s="47">
        <f t="shared" si="7"/>
        <v>0</v>
      </c>
      <c r="BE109" s="1">
        <f t="shared" si="8"/>
        <v>0</v>
      </c>
      <c r="BF109" s="1" t="s">
        <v>211</v>
      </c>
      <c r="BG109" s="54"/>
      <c r="BH109">
        <f>'13 Oct'!BG109+AT109+AY109-BN109</f>
        <v>0</v>
      </c>
      <c r="BI109" s="48"/>
      <c r="BJ109" s="52">
        <f t="shared" si="9"/>
        <v>0</v>
      </c>
      <c r="BK109" s="51">
        <f t="shared" si="10"/>
        <v>0</v>
      </c>
      <c r="BL109" s="53">
        <f t="shared" si="11"/>
        <v>0</v>
      </c>
      <c r="BM109" s="54">
        <f t="shared" si="12"/>
        <v>0</v>
      </c>
      <c r="BN109" s="55">
        <f t="shared" si="13"/>
        <v>0</v>
      </c>
      <c r="BO109" s="17">
        <f t="shared" si="14"/>
        <v>0</v>
      </c>
    </row>
    <row r="110">
      <c r="A110" s="1" t="s">
        <v>212</v>
      </c>
      <c r="B110" s="32">
        <v>5.0</v>
      </c>
      <c r="C110" s="33"/>
      <c r="D110" s="29"/>
      <c r="E110" s="1"/>
      <c r="F110" s="21"/>
      <c r="G110" s="56"/>
      <c r="H110" s="35"/>
      <c r="I110" s="1" t="s">
        <v>212</v>
      </c>
      <c r="J110" s="32">
        <v>1.0</v>
      </c>
      <c r="K110" s="33"/>
      <c r="L110" s="57"/>
      <c r="M110" s="49"/>
      <c r="N110" s="21"/>
      <c r="O110" s="56"/>
      <c r="P110" s="35"/>
      <c r="Q110" s="1" t="s">
        <v>212</v>
      </c>
      <c r="R110" s="32">
        <v>4.0</v>
      </c>
      <c r="S110" s="33"/>
      <c r="T110" s="57"/>
      <c r="U110" s="49"/>
      <c r="V110" s="21"/>
      <c r="W110" s="56"/>
      <c r="X110" s="35"/>
      <c r="Y110" s="1" t="s">
        <v>212</v>
      </c>
      <c r="Z110" s="87"/>
      <c r="AA110" s="37"/>
      <c r="AB110" s="8"/>
      <c r="AC110" s="8"/>
      <c r="AD110" s="4"/>
      <c r="AE110" s="39"/>
      <c r="AF110" s="1"/>
      <c r="AG110" s="33"/>
      <c r="AH110" s="67"/>
      <c r="AI110" s="67"/>
      <c r="AJ110" s="21"/>
      <c r="AK110" s="56"/>
      <c r="AL110" s="41"/>
      <c r="AM110" s="33"/>
      <c r="AN110" s="67"/>
      <c r="AO110" s="67"/>
      <c r="AP110" s="21"/>
      <c r="AQ110" s="56"/>
      <c r="AR110" s="41"/>
      <c r="AS110" s="43">
        <f>'13 Oct'!AW110</f>
        <v>0</v>
      </c>
      <c r="AT110" s="54"/>
      <c r="AU110" s="44">
        <f t="shared" si="1"/>
        <v>0</v>
      </c>
      <c r="AV110" s="45">
        <f t="shared" si="2"/>
        <v>0</v>
      </c>
      <c r="AW110" s="19">
        <f t="shared" si="3"/>
        <v>0</v>
      </c>
      <c r="AX110" s="43">
        <f>'13 Oct'!BB110</f>
        <v>0</v>
      </c>
      <c r="AY110" s="54"/>
      <c r="AZ110" s="44">
        <f t="shared" si="4"/>
        <v>0</v>
      </c>
      <c r="BA110" s="46">
        <f t="shared" si="5"/>
        <v>0</v>
      </c>
      <c r="BB110" s="19">
        <f t="shared" si="6"/>
        <v>0</v>
      </c>
      <c r="BC110" s="43">
        <f>'13 Oct'!BL110</f>
        <v>0</v>
      </c>
      <c r="BD110" s="47">
        <f t="shared" si="7"/>
        <v>0</v>
      </c>
      <c r="BE110" s="1">
        <f t="shared" si="8"/>
        <v>0</v>
      </c>
      <c r="BF110" s="1" t="s">
        <v>212</v>
      </c>
      <c r="BG110" s="17"/>
      <c r="BH110">
        <f>'13 Oct'!BG110+AT110+AY110-BN110</f>
        <v>0</v>
      </c>
      <c r="BI110" s="68"/>
      <c r="BJ110" s="52">
        <f t="shared" si="9"/>
        <v>0</v>
      </c>
      <c r="BK110" s="51">
        <f t="shared" si="10"/>
        <v>0</v>
      </c>
      <c r="BL110" s="53">
        <f t="shared" si="11"/>
        <v>0</v>
      </c>
      <c r="BM110" s="54">
        <f t="shared" si="12"/>
        <v>0</v>
      </c>
      <c r="BN110" s="55">
        <f t="shared" si="13"/>
        <v>0</v>
      </c>
      <c r="BO110" s="17">
        <f t="shared" si="14"/>
        <v>0</v>
      </c>
      <c r="BP110" s="1"/>
    </row>
    <row r="111">
      <c r="A111" s="1" t="s">
        <v>213</v>
      </c>
      <c r="B111" s="88"/>
      <c r="C111" s="89">
        <v>3.0</v>
      </c>
      <c r="D111" s="29"/>
      <c r="E111" s="1"/>
      <c r="F111" s="21"/>
      <c r="G111" s="56"/>
      <c r="H111" s="35"/>
      <c r="I111" s="1" t="s">
        <v>213</v>
      </c>
      <c r="J111" s="32"/>
      <c r="K111" s="33">
        <v>2.0</v>
      </c>
      <c r="L111" s="57"/>
      <c r="M111" s="49"/>
      <c r="N111" s="21"/>
      <c r="O111" s="56"/>
      <c r="P111" s="35"/>
      <c r="Q111" s="1" t="s">
        <v>213</v>
      </c>
      <c r="R111" s="32"/>
      <c r="S111" s="33"/>
      <c r="T111" s="57"/>
      <c r="U111" s="49"/>
      <c r="V111" s="21"/>
      <c r="W111" s="56"/>
      <c r="X111" s="35"/>
      <c r="Y111" s="1" t="s">
        <v>213</v>
      </c>
      <c r="Z111" s="87"/>
      <c r="AA111" s="90"/>
      <c r="AB111" s="8"/>
      <c r="AC111" s="8"/>
      <c r="AD111" s="4"/>
      <c r="AE111" s="39"/>
      <c r="AF111" s="1"/>
      <c r="AG111" s="33"/>
      <c r="AH111" s="67"/>
      <c r="AI111" s="67"/>
      <c r="AJ111" s="21"/>
      <c r="AK111" s="56"/>
      <c r="AL111" s="41"/>
      <c r="AM111" s="33"/>
      <c r="AN111" s="67"/>
      <c r="AO111" s="67"/>
      <c r="AP111" s="21"/>
      <c r="AQ111" s="56"/>
      <c r="AR111" s="41"/>
      <c r="AS111" s="43">
        <f>'13 Oct'!AW111</f>
        <v>0</v>
      </c>
      <c r="AT111" s="54"/>
      <c r="AU111" s="44">
        <f t="shared" si="1"/>
        <v>0</v>
      </c>
      <c r="AV111" s="45">
        <f t="shared" si="2"/>
        <v>0</v>
      </c>
      <c r="AW111" s="19">
        <f t="shared" si="3"/>
        <v>0</v>
      </c>
      <c r="AX111" s="43">
        <f>'13 Oct'!BB111</f>
        <v>0</v>
      </c>
      <c r="AY111" s="54"/>
      <c r="AZ111" s="44">
        <f t="shared" si="4"/>
        <v>0</v>
      </c>
      <c r="BA111" s="46">
        <f t="shared" si="5"/>
        <v>0</v>
      </c>
      <c r="BB111" s="19">
        <f t="shared" si="6"/>
        <v>0</v>
      </c>
      <c r="BC111" s="43">
        <f>'13 Oct'!BL111</f>
        <v>0</v>
      </c>
      <c r="BD111" s="47">
        <f t="shared" si="7"/>
        <v>0</v>
      </c>
      <c r="BE111" s="1">
        <f t="shared" si="8"/>
        <v>0</v>
      </c>
      <c r="BF111" s="1" t="s">
        <v>213</v>
      </c>
      <c r="BG111" s="17"/>
      <c r="BH111" s="91">
        <f>'13 Oct'!BG111+AT111+AY111-BN111</f>
        <v>-5</v>
      </c>
      <c r="BI111" s="68"/>
      <c r="BJ111" s="52">
        <f t="shared" si="9"/>
        <v>0</v>
      </c>
      <c r="BK111" s="51">
        <f t="shared" si="10"/>
        <v>0</v>
      </c>
      <c r="BL111" s="53">
        <f t="shared" si="11"/>
        <v>0</v>
      </c>
      <c r="BM111" s="92">
        <f t="shared" si="12"/>
        <v>5</v>
      </c>
      <c r="BN111" s="93">
        <f t="shared" si="13"/>
        <v>5</v>
      </c>
      <c r="BO111" s="17">
        <f t="shared" si="14"/>
        <v>0</v>
      </c>
      <c r="BP111" s="1"/>
    </row>
    <row r="112">
      <c r="A112" s="1" t="s">
        <v>214</v>
      </c>
      <c r="B112" s="88">
        <v>112.0</v>
      </c>
      <c r="C112" s="89"/>
      <c r="D112" s="29"/>
      <c r="E112" s="1">
        <v>36.0</v>
      </c>
      <c r="F112" s="21"/>
      <c r="G112" s="56"/>
      <c r="H112" s="35"/>
      <c r="I112" s="1" t="s">
        <v>214</v>
      </c>
      <c r="J112" s="32">
        <v>66.0</v>
      </c>
      <c r="K112" s="33">
        <v>48.0</v>
      </c>
      <c r="L112" s="57"/>
      <c r="M112" s="43">
        <v>48.0</v>
      </c>
      <c r="N112" s="21"/>
      <c r="O112" s="56"/>
      <c r="P112" s="35">
        <v>48.0</v>
      </c>
      <c r="Q112" s="1" t="s">
        <v>214</v>
      </c>
      <c r="R112" s="32">
        <v>96.0</v>
      </c>
      <c r="S112" s="33">
        <v>96.0</v>
      </c>
      <c r="T112" s="57"/>
      <c r="U112" s="43">
        <v>96.0</v>
      </c>
      <c r="V112" s="21"/>
      <c r="W112" s="56"/>
      <c r="X112" s="35">
        <v>96.0</v>
      </c>
      <c r="Y112" s="1" t="s">
        <v>214</v>
      </c>
      <c r="Z112" s="94">
        <v>36.0</v>
      </c>
      <c r="AA112" s="95"/>
      <c r="AB112" s="8"/>
      <c r="AC112" s="72">
        <v>96.0</v>
      </c>
      <c r="AD112" s="4"/>
      <c r="AE112" s="96"/>
      <c r="AF112" s="1">
        <v>96.0</v>
      </c>
      <c r="AG112" s="33"/>
      <c r="AH112" s="60"/>
      <c r="AI112" s="60"/>
      <c r="AJ112" s="21"/>
      <c r="AK112" s="56"/>
      <c r="AL112" s="41"/>
      <c r="AM112" s="33"/>
      <c r="AN112" s="60"/>
      <c r="AO112" s="60"/>
      <c r="AP112" s="21"/>
      <c r="AQ112" s="56"/>
      <c r="AR112" s="41"/>
      <c r="AS112" s="43">
        <f>'13 Oct'!AW112</f>
        <v>0</v>
      </c>
      <c r="AT112" s="17"/>
      <c r="AU112" s="44">
        <f t="shared" si="1"/>
        <v>0</v>
      </c>
      <c r="AV112" s="45">
        <f t="shared" si="2"/>
        <v>0</v>
      </c>
      <c r="AW112" s="19">
        <f t="shared" si="3"/>
        <v>0</v>
      </c>
      <c r="AX112" s="43">
        <f>'13 Oct'!BB112</f>
        <v>0</v>
      </c>
      <c r="AY112" s="17"/>
      <c r="AZ112" s="44">
        <f t="shared" si="4"/>
        <v>0</v>
      </c>
      <c r="BA112" s="46">
        <f t="shared" si="5"/>
        <v>0</v>
      </c>
      <c r="BB112" s="19">
        <f t="shared" si="6"/>
        <v>0</v>
      </c>
      <c r="BC112" s="43">
        <f>'13 Oct'!BL112</f>
        <v>276</v>
      </c>
      <c r="BD112" s="47">
        <f t="shared" si="7"/>
        <v>276</v>
      </c>
      <c r="BE112" s="1">
        <f t="shared" si="8"/>
        <v>0</v>
      </c>
      <c r="BF112" s="1" t="s">
        <v>214</v>
      </c>
      <c r="BG112" s="17"/>
      <c r="BH112">
        <f>'13 Oct'!BG112+AT112+AY112-BN112</f>
        <v>0</v>
      </c>
      <c r="BI112" s="48"/>
      <c r="BJ112" s="52">
        <f t="shared" si="9"/>
        <v>0</v>
      </c>
      <c r="BK112" s="51">
        <f t="shared" si="10"/>
        <v>0</v>
      </c>
      <c r="BL112" s="53">
        <f t="shared" si="11"/>
        <v>0</v>
      </c>
      <c r="BM112" s="92">
        <f t="shared" si="12"/>
        <v>144</v>
      </c>
      <c r="BN112" s="55">
        <f t="shared" si="13"/>
        <v>0</v>
      </c>
      <c r="BO112" s="17">
        <f t="shared" si="14"/>
        <v>0</v>
      </c>
      <c r="BP112" s="1"/>
      <c r="BQ112" s="1"/>
    </row>
    <row r="113">
      <c r="A113" s="1" t="s">
        <v>216</v>
      </c>
      <c r="B113" s="88">
        <v>4.0</v>
      </c>
      <c r="C113" s="89">
        <v>24.0</v>
      </c>
      <c r="D113" s="29"/>
      <c r="E113" s="1"/>
      <c r="F113" s="21"/>
      <c r="G113" s="56"/>
      <c r="H113" s="35"/>
      <c r="I113" s="1" t="s">
        <v>217</v>
      </c>
      <c r="J113" s="32">
        <v>9.0</v>
      </c>
      <c r="K113" s="33">
        <v>12.0</v>
      </c>
      <c r="L113" s="29"/>
      <c r="M113" s="43"/>
      <c r="N113" s="21"/>
      <c r="O113" s="56"/>
      <c r="P113" s="35"/>
      <c r="Q113" s="1" t="s">
        <v>217</v>
      </c>
      <c r="R113" s="88">
        <v>10.0</v>
      </c>
      <c r="S113" s="89"/>
      <c r="T113" s="57"/>
      <c r="U113" s="43"/>
      <c r="V113" s="21"/>
      <c r="W113" s="56"/>
      <c r="X113" s="35"/>
      <c r="Y113" s="1" t="s">
        <v>217</v>
      </c>
      <c r="Z113" s="87"/>
      <c r="AA113" s="90"/>
      <c r="AB113" s="4"/>
      <c r="AC113" s="4"/>
      <c r="AD113" s="4"/>
      <c r="AE113" s="39"/>
      <c r="AF113" s="1"/>
      <c r="AG113" s="33"/>
      <c r="AH113" s="60"/>
      <c r="AI113" s="60"/>
      <c r="AJ113" s="21"/>
      <c r="AK113" s="56"/>
      <c r="AL113" s="41"/>
      <c r="AM113" s="33"/>
      <c r="AN113" s="60"/>
      <c r="AO113" s="60"/>
      <c r="AP113" s="21"/>
      <c r="AQ113" s="56"/>
      <c r="AR113" s="41"/>
      <c r="AS113" s="43">
        <f>'13 Oct'!AW113</f>
        <v>0</v>
      </c>
      <c r="AT113" s="17"/>
      <c r="AU113" s="44">
        <f t="shared" si="1"/>
        <v>0</v>
      </c>
      <c r="AV113" s="45">
        <f t="shared" si="2"/>
        <v>0</v>
      </c>
      <c r="AW113" s="19">
        <f t="shared" si="3"/>
        <v>0</v>
      </c>
      <c r="AX113" s="43">
        <f>'13 Oct'!BB113</f>
        <v>0</v>
      </c>
      <c r="AY113" s="17"/>
      <c r="AZ113" s="44">
        <f t="shared" si="4"/>
        <v>0</v>
      </c>
      <c r="BA113" s="46">
        <f t="shared" si="5"/>
        <v>0</v>
      </c>
      <c r="BB113" s="19">
        <f t="shared" si="6"/>
        <v>0</v>
      </c>
      <c r="BC113" s="43">
        <f>'13 Oct'!BL113</f>
        <v>0</v>
      </c>
      <c r="BD113" s="47">
        <f t="shared" si="7"/>
        <v>0</v>
      </c>
      <c r="BE113" s="1">
        <f t="shared" si="8"/>
        <v>0</v>
      </c>
      <c r="BF113" s="1" t="s">
        <v>217</v>
      </c>
      <c r="BG113" s="17"/>
      <c r="BH113" s="91">
        <f>'13 Oct'!BG113+AT113+AY113-BN113</f>
        <v>-36</v>
      </c>
      <c r="BI113" s="48"/>
      <c r="BJ113" s="52">
        <f t="shared" si="9"/>
        <v>0</v>
      </c>
      <c r="BK113" s="51">
        <f t="shared" si="10"/>
        <v>0</v>
      </c>
      <c r="BL113" s="53">
        <f t="shared" si="11"/>
        <v>0</v>
      </c>
      <c r="BM113" s="92">
        <f t="shared" si="12"/>
        <v>36</v>
      </c>
      <c r="BN113" s="93">
        <f t="shared" si="13"/>
        <v>36</v>
      </c>
      <c r="BO113" s="17">
        <f t="shared" si="14"/>
        <v>0</v>
      </c>
      <c r="BP113" s="1"/>
    </row>
    <row r="114">
      <c r="A114" s="1" t="s">
        <v>219</v>
      </c>
      <c r="B114" s="88"/>
      <c r="C114" s="98"/>
      <c r="D114" s="29"/>
      <c r="E114" s="1"/>
      <c r="F114" s="21"/>
      <c r="G114" s="56"/>
      <c r="H114" s="35"/>
      <c r="I114" s="1" t="s">
        <v>219</v>
      </c>
      <c r="J114" s="32"/>
      <c r="K114" s="33"/>
      <c r="L114" s="57"/>
      <c r="M114" s="49"/>
      <c r="N114" s="21"/>
      <c r="O114" s="56"/>
      <c r="P114" s="35"/>
      <c r="Q114" s="1" t="s">
        <v>219</v>
      </c>
      <c r="R114" s="88"/>
      <c r="S114" s="89"/>
      <c r="T114" s="29"/>
      <c r="U114" s="43"/>
      <c r="V114" s="21"/>
      <c r="W114" s="56"/>
      <c r="X114" s="35"/>
      <c r="Y114" s="1" t="s">
        <v>219</v>
      </c>
      <c r="Z114" s="87"/>
      <c r="AA114" s="99">
        <v>48.0</v>
      </c>
      <c r="AB114" s="4"/>
      <c r="AC114" s="4"/>
      <c r="AD114" s="4"/>
      <c r="AE114" s="39"/>
      <c r="AF114" s="1"/>
      <c r="AG114" s="33"/>
      <c r="AH114" s="67"/>
      <c r="AI114" s="67"/>
      <c r="AJ114" s="21"/>
      <c r="AK114" s="56"/>
      <c r="AL114" s="41"/>
      <c r="AM114" s="33"/>
      <c r="AN114" s="67"/>
      <c r="AO114" s="67"/>
      <c r="AP114" s="21"/>
      <c r="AQ114" s="56"/>
      <c r="AR114" s="41"/>
      <c r="AS114" s="43">
        <f>'13 Oct'!AW114</f>
        <v>0</v>
      </c>
      <c r="AT114" s="54"/>
      <c r="AU114" s="44">
        <f t="shared" si="1"/>
        <v>0</v>
      </c>
      <c r="AV114" s="45">
        <f t="shared" si="2"/>
        <v>0</v>
      </c>
      <c r="AW114" s="19">
        <f t="shared" si="3"/>
        <v>0</v>
      </c>
      <c r="AX114" s="43">
        <f>'13 Oct'!BB114</f>
        <v>0</v>
      </c>
      <c r="AY114" s="54"/>
      <c r="AZ114" s="44">
        <f t="shared" si="4"/>
        <v>0</v>
      </c>
      <c r="BA114" s="46">
        <f t="shared" si="5"/>
        <v>0</v>
      </c>
      <c r="BB114" s="19">
        <f t="shared" si="6"/>
        <v>0</v>
      </c>
      <c r="BC114" s="43">
        <f>'13 Oct'!BL114</f>
        <v>0</v>
      </c>
      <c r="BD114" s="47">
        <f t="shared" si="7"/>
        <v>0</v>
      </c>
      <c r="BE114" s="1">
        <f t="shared" si="8"/>
        <v>0</v>
      </c>
      <c r="BF114" s="1" t="s">
        <v>219</v>
      </c>
      <c r="BG114" s="17"/>
      <c r="BH114" s="91">
        <f>'13 Oct'!BG114+AT114+AY114-BN114</f>
        <v>-48</v>
      </c>
      <c r="BI114" s="48"/>
      <c r="BJ114" s="52">
        <f t="shared" si="9"/>
        <v>0</v>
      </c>
      <c r="BK114" s="51">
        <f t="shared" si="10"/>
        <v>0</v>
      </c>
      <c r="BL114" s="53">
        <f t="shared" si="11"/>
        <v>0</v>
      </c>
      <c r="BM114" s="92">
        <f t="shared" si="12"/>
        <v>48</v>
      </c>
      <c r="BN114" s="93">
        <f t="shared" si="13"/>
        <v>48</v>
      </c>
      <c r="BO114" s="17">
        <f t="shared" si="14"/>
        <v>0</v>
      </c>
      <c r="BP114" s="1"/>
    </row>
    <row r="115">
      <c r="A115" s="1" t="s">
        <v>220</v>
      </c>
      <c r="B115" s="88"/>
      <c r="C115" s="89"/>
      <c r="D115" s="29"/>
      <c r="E115" s="1"/>
      <c r="F115" s="21"/>
      <c r="G115" s="56">
        <v>8.0</v>
      </c>
      <c r="H115" s="35"/>
      <c r="I115" s="1" t="s">
        <v>220</v>
      </c>
      <c r="J115" s="32"/>
      <c r="K115" s="33">
        <v>6.0</v>
      </c>
      <c r="L115" s="57"/>
      <c r="M115" s="43"/>
      <c r="N115" s="21"/>
      <c r="O115" s="56">
        <v>7.0</v>
      </c>
      <c r="P115" s="35">
        <v>7.0</v>
      </c>
      <c r="Q115" s="1" t="s">
        <v>220</v>
      </c>
      <c r="R115" s="88"/>
      <c r="S115" s="89">
        <v>12.0</v>
      </c>
      <c r="T115" s="57"/>
      <c r="U115" s="43"/>
      <c r="V115" s="21"/>
      <c r="W115" s="56">
        <v>9.0</v>
      </c>
      <c r="X115" s="35">
        <v>9.0</v>
      </c>
      <c r="Y115" s="1" t="s">
        <v>220</v>
      </c>
      <c r="Z115" s="87"/>
      <c r="AA115" s="90"/>
      <c r="AB115" s="8"/>
      <c r="AC115" s="4"/>
      <c r="AD115" s="4"/>
      <c r="AE115" s="39"/>
      <c r="AF115" s="1"/>
      <c r="AG115" s="33"/>
      <c r="AH115" s="60"/>
      <c r="AI115" s="60"/>
      <c r="AJ115" s="21"/>
      <c r="AK115" s="56"/>
      <c r="AL115" s="41"/>
      <c r="AM115" s="33"/>
      <c r="AN115" s="60"/>
      <c r="AO115" s="60"/>
      <c r="AP115" s="21"/>
      <c r="AQ115" s="56"/>
      <c r="AR115" s="41"/>
      <c r="AS115" s="43">
        <f>'13 Oct'!AW115</f>
        <v>0</v>
      </c>
      <c r="AT115" s="17"/>
      <c r="AU115" s="44">
        <f t="shared" si="1"/>
        <v>0</v>
      </c>
      <c r="AV115" s="45">
        <f t="shared" si="2"/>
        <v>0</v>
      </c>
      <c r="AW115" s="19">
        <f t="shared" si="3"/>
        <v>0</v>
      </c>
      <c r="AX115" s="43">
        <f>'13 Oct'!BB115</f>
        <v>0</v>
      </c>
      <c r="AY115" s="17"/>
      <c r="AZ115" s="44">
        <f t="shared" si="4"/>
        <v>0</v>
      </c>
      <c r="BA115" s="46">
        <f t="shared" si="5"/>
        <v>0</v>
      </c>
      <c r="BB115" s="19">
        <f t="shared" si="6"/>
        <v>0</v>
      </c>
      <c r="BC115" s="43">
        <f>'13 Oct'!BL115</f>
        <v>0</v>
      </c>
      <c r="BD115" s="47">
        <f t="shared" si="7"/>
        <v>0</v>
      </c>
      <c r="BE115" s="1">
        <f t="shared" si="8"/>
        <v>0</v>
      </c>
      <c r="BF115" s="1" t="s">
        <v>220</v>
      </c>
      <c r="BG115" s="17">
        <v>24.0</v>
      </c>
      <c r="BH115" s="91">
        <f>'13 Oct'!BG115+AT115+AY115-BN115</f>
        <v>-18</v>
      </c>
      <c r="BI115" s="48"/>
      <c r="BJ115" s="52">
        <f t="shared" si="9"/>
        <v>24</v>
      </c>
      <c r="BK115" s="51">
        <f t="shared" si="10"/>
        <v>0</v>
      </c>
      <c r="BL115" s="53">
        <f t="shared" si="11"/>
        <v>0</v>
      </c>
      <c r="BM115" s="92">
        <f t="shared" si="12"/>
        <v>18</v>
      </c>
      <c r="BN115" s="93">
        <f t="shared" si="13"/>
        <v>18</v>
      </c>
      <c r="BO115" s="17">
        <f t="shared" si="14"/>
        <v>0</v>
      </c>
      <c r="BP115" s="1" t="s">
        <v>289</v>
      </c>
    </row>
    <row r="116">
      <c r="A116" s="1" t="s">
        <v>221</v>
      </c>
      <c r="B116" s="88"/>
      <c r="C116" s="89"/>
      <c r="D116" s="29"/>
      <c r="E116" s="1"/>
      <c r="F116" s="21"/>
      <c r="G116" s="56"/>
      <c r="H116" s="35"/>
      <c r="I116" s="1" t="s">
        <v>221</v>
      </c>
      <c r="J116" s="32"/>
      <c r="K116" s="33"/>
      <c r="L116" s="57"/>
      <c r="M116" s="43"/>
      <c r="N116" s="21"/>
      <c r="O116" s="56"/>
      <c r="P116" s="35"/>
      <c r="Q116" s="1" t="s">
        <v>221</v>
      </c>
      <c r="R116" s="88"/>
      <c r="S116" s="89"/>
      <c r="T116" s="57"/>
      <c r="U116" s="43"/>
      <c r="V116" s="21"/>
      <c r="W116" s="56"/>
      <c r="X116" s="35"/>
      <c r="Y116" s="1" t="s">
        <v>221</v>
      </c>
      <c r="Z116" s="87"/>
      <c r="AA116" s="90"/>
      <c r="AB116" s="8"/>
      <c r="AC116" s="4"/>
      <c r="AD116" s="4"/>
      <c r="AE116" s="39"/>
      <c r="AF116" s="1"/>
      <c r="AG116" s="33"/>
      <c r="AH116" s="60"/>
      <c r="AI116" s="60"/>
      <c r="AJ116" s="21"/>
      <c r="AK116" s="56"/>
      <c r="AL116" s="41"/>
      <c r="AM116" s="33"/>
      <c r="AN116" s="60"/>
      <c r="AO116" s="60"/>
      <c r="AP116" s="21"/>
      <c r="AQ116" s="56"/>
      <c r="AR116" s="41"/>
      <c r="AS116" s="43">
        <f>'13 Oct'!AW116</f>
        <v>0</v>
      </c>
      <c r="AT116" s="17"/>
      <c r="AU116" s="44">
        <f t="shared" si="1"/>
        <v>0</v>
      </c>
      <c r="AV116" s="45">
        <f t="shared" si="2"/>
        <v>0</v>
      </c>
      <c r="AW116" s="19">
        <f t="shared" si="3"/>
        <v>0</v>
      </c>
      <c r="AX116" s="43">
        <f>'13 Oct'!BB116</f>
        <v>0</v>
      </c>
      <c r="AY116" s="17"/>
      <c r="AZ116" s="44">
        <f t="shared" si="4"/>
        <v>0</v>
      </c>
      <c r="BA116" s="46">
        <f t="shared" si="5"/>
        <v>0</v>
      </c>
      <c r="BB116" s="19">
        <f t="shared" si="6"/>
        <v>0</v>
      </c>
      <c r="BC116" s="43">
        <f>'13 Oct'!BL116</f>
        <v>0</v>
      </c>
      <c r="BD116" s="47">
        <f t="shared" si="7"/>
        <v>0</v>
      </c>
      <c r="BE116" s="1">
        <f t="shared" si="8"/>
        <v>0</v>
      </c>
      <c r="BF116" s="1" t="s">
        <v>221</v>
      </c>
      <c r="BG116" s="17"/>
      <c r="BH116">
        <f>'13 Oct'!BG116+AT116+AY116-BN116</f>
        <v>0</v>
      </c>
      <c r="BI116" s="48"/>
      <c r="BJ116" s="52">
        <f t="shared" si="9"/>
        <v>0</v>
      </c>
      <c r="BK116" s="51">
        <f t="shared" si="10"/>
        <v>0</v>
      </c>
      <c r="BL116" s="53">
        <f t="shared" si="11"/>
        <v>0</v>
      </c>
      <c r="BM116" s="92">
        <f t="shared" si="12"/>
        <v>0</v>
      </c>
      <c r="BN116" s="55">
        <f t="shared" si="13"/>
        <v>0</v>
      </c>
      <c r="BO116" s="17">
        <f t="shared" si="14"/>
        <v>0</v>
      </c>
      <c r="BP116" s="1"/>
    </row>
    <row r="117">
      <c r="A117" s="1" t="s">
        <v>222</v>
      </c>
      <c r="B117" s="88"/>
      <c r="C117" s="98"/>
      <c r="D117" s="29"/>
      <c r="E117" s="1"/>
      <c r="F117" s="21"/>
      <c r="G117" s="56"/>
      <c r="H117" s="35"/>
      <c r="I117" s="1" t="s">
        <v>222</v>
      </c>
      <c r="J117" s="32">
        <v>12.0</v>
      </c>
      <c r="K117" s="33"/>
      <c r="L117" s="57"/>
      <c r="M117" s="49"/>
      <c r="N117" s="21"/>
      <c r="O117" s="56"/>
      <c r="P117" s="35"/>
      <c r="Q117" s="1" t="s">
        <v>222</v>
      </c>
      <c r="R117" s="88"/>
      <c r="S117" s="89"/>
      <c r="T117" s="57"/>
      <c r="U117" s="43"/>
      <c r="V117" s="21"/>
      <c r="W117" s="56"/>
      <c r="X117" s="35"/>
      <c r="Y117" s="1" t="s">
        <v>222</v>
      </c>
      <c r="Z117" s="87"/>
      <c r="AA117" s="90"/>
      <c r="AB117" s="8"/>
      <c r="AC117" s="8"/>
      <c r="AD117" s="4"/>
      <c r="AE117" s="39"/>
      <c r="AF117" s="1"/>
      <c r="AG117" s="33"/>
      <c r="AH117" s="60"/>
      <c r="AI117" s="60"/>
      <c r="AJ117" s="21"/>
      <c r="AK117" s="56"/>
      <c r="AL117" s="41"/>
      <c r="AM117" s="33"/>
      <c r="AN117" s="60"/>
      <c r="AO117" s="60"/>
      <c r="AP117" s="21"/>
      <c r="AQ117" s="56"/>
      <c r="AR117" s="41"/>
      <c r="AS117" s="43">
        <f>'13 Oct'!AW117</f>
        <v>0</v>
      </c>
      <c r="AT117" s="17"/>
      <c r="AU117" s="44">
        <f t="shared" si="1"/>
        <v>0</v>
      </c>
      <c r="AV117" s="45">
        <f t="shared" si="2"/>
        <v>0</v>
      </c>
      <c r="AW117" s="19">
        <f t="shared" si="3"/>
        <v>0</v>
      </c>
      <c r="AX117" s="43">
        <f>'13 Oct'!BB117</f>
        <v>0</v>
      </c>
      <c r="AY117" s="17"/>
      <c r="AZ117" s="44">
        <f t="shared" si="4"/>
        <v>0</v>
      </c>
      <c r="BA117" s="46">
        <f t="shared" si="5"/>
        <v>0</v>
      </c>
      <c r="BB117" s="19">
        <f t="shared" si="6"/>
        <v>0</v>
      </c>
      <c r="BC117" s="43">
        <f>'13 Oct'!BL117</f>
        <v>0</v>
      </c>
      <c r="BD117" s="47">
        <f t="shared" si="7"/>
        <v>0</v>
      </c>
      <c r="BE117" s="1">
        <f t="shared" si="8"/>
        <v>0</v>
      </c>
      <c r="BF117" s="1" t="s">
        <v>222</v>
      </c>
      <c r="BG117" s="17"/>
      <c r="BH117">
        <f>'13 Oct'!BG117+AT117+AY117-BN117</f>
        <v>0</v>
      </c>
      <c r="BI117" s="48"/>
      <c r="BJ117" s="52">
        <f t="shared" si="9"/>
        <v>0</v>
      </c>
      <c r="BK117" s="51">
        <f t="shared" si="10"/>
        <v>0</v>
      </c>
      <c r="BL117" s="53">
        <f t="shared" si="11"/>
        <v>0</v>
      </c>
      <c r="BM117" s="92">
        <f t="shared" si="12"/>
        <v>0</v>
      </c>
      <c r="BN117" s="55">
        <f t="shared" si="13"/>
        <v>0</v>
      </c>
      <c r="BO117" s="17">
        <f t="shared" si="14"/>
        <v>0</v>
      </c>
      <c r="BQ117" s="1"/>
    </row>
    <row r="118">
      <c r="A118" s="1" t="s">
        <v>223</v>
      </c>
      <c r="B118" s="88">
        <v>32.0</v>
      </c>
      <c r="C118" s="98"/>
      <c r="D118" s="29"/>
      <c r="E118" s="1"/>
      <c r="F118" s="21"/>
      <c r="G118" s="56"/>
      <c r="H118" s="35"/>
      <c r="I118" s="1" t="s">
        <v>223</v>
      </c>
      <c r="J118" s="32"/>
      <c r="K118" s="33"/>
      <c r="L118" s="57"/>
      <c r="M118" s="49"/>
      <c r="N118" s="21"/>
      <c r="O118" s="56"/>
      <c r="P118" s="35"/>
      <c r="Q118" s="1" t="s">
        <v>223</v>
      </c>
      <c r="R118" s="88">
        <v>22.0</v>
      </c>
      <c r="S118" s="89"/>
      <c r="T118" s="57"/>
      <c r="U118" s="43"/>
      <c r="V118" s="21"/>
      <c r="W118" s="56"/>
      <c r="X118" s="35"/>
      <c r="Y118" s="1" t="s">
        <v>223</v>
      </c>
      <c r="Z118" s="87"/>
      <c r="AA118" s="90"/>
      <c r="AB118" s="8"/>
      <c r="AC118" s="4"/>
      <c r="AD118" s="4"/>
      <c r="AE118" s="39"/>
      <c r="AF118" s="1"/>
      <c r="AG118" s="33"/>
      <c r="AH118" s="60"/>
      <c r="AI118" s="60"/>
      <c r="AJ118" s="21"/>
      <c r="AK118" s="56"/>
      <c r="AL118" s="41"/>
      <c r="AM118" s="33"/>
      <c r="AN118" s="60"/>
      <c r="AO118" s="60"/>
      <c r="AP118" s="21"/>
      <c r="AQ118" s="56"/>
      <c r="AR118" s="41"/>
      <c r="AS118" s="43">
        <f>'13 Oct'!AW118</f>
        <v>0</v>
      </c>
      <c r="AT118" s="17"/>
      <c r="AU118" s="44">
        <f t="shared" si="1"/>
        <v>0</v>
      </c>
      <c r="AV118" s="45">
        <f t="shared" si="2"/>
        <v>0</v>
      </c>
      <c r="AW118" s="19">
        <f t="shared" si="3"/>
        <v>0</v>
      </c>
      <c r="AX118" s="43">
        <f>'13 Oct'!BB118</f>
        <v>0</v>
      </c>
      <c r="AY118" s="17"/>
      <c r="AZ118" s="44">
        <f t="shared" si="4"/>
        <v>0</v>
      </c>
      <c r="BA118" s="46">
        <f t="shared" si="5"/>
        <v>0</v>
      </c>
      <c r="BB118" s="19">
        <f t="shared" si="6"/>
        <v>0</v>
      </c>
      <c r="BC118" s="43">
        <f>'13 Oct'!BL118</f>
        <v>0</v>
      </c>
      <c r="BD118" s="47">
        <f t="shared" si="7"/>
        <v>0</v>
      </c>
      <c r="BE118" s="1">
        <f t="shared" si="8"/>
        <v>0</v>
      </c>
      <c r="BF118" s="1" t="s">
        <v>223</v>
      </c>
      <c r="BG118" s="17"/>
      <c r="BH118">
        <f>'13 Oct'!BG118+AT118+AY118-BN118</f>
        <v>0</v>
      </c>
      <c r="BI118" s="68"/>
      <c r="BJ118" s="52">
        <f t="shared" si="9"/>
        <v>0</v>
      </c>
      <c r="BK118" s="51">
        <f t="shared" si="10"/>
        <v>0</v>
      </c>
      <c r="BL118" s="53">
        <f t="shared" si="11"/>
        <v>0</v>
      </c>
      <c r="BM118" s="92">
        <f t="shared" si="12"/>
        <v>0</v>
      </c>
      <c r="BN118" s="55">
        <f t="shared" si="13"/>
        <v>0</v>
      </c>
      <c r="BO118" s="17">
        <f t="shared" si="14"/>
        <v>0</v>
      </c>
      <c r="BQ118" s="1"/>
    </row>
    <row r="119">
      <c r="A119" s="1" t="s">
        <v>224</v>
      </c>
      <c r="B119" s="88">
        <v>3.0</v>
      </c>
      <c r="C119" s="89"/>
      <c r="D119" s="29"/>
      <c r="E119" s="1"/>
      <c r="F119" s="21"/>
      <c r="G119" s="56"/>
      <c r="H119" s="35"/>
      <c r="I119" s="1" t="s">
        <v>224</v>
      </c>
      <c r="J119" s="32"/>
      <c r="K119" s="33"/>
      <c r="L119" s="57"/>
      <c r="M119" s="49"/>
      <c r="N119" s="21"/>
      <c r="O119" s="56"/>
      <c r="P119" s="35"/>
      <c r="Q119" s="1" t="s">
        <v>224</v>
      </c>
      <c r="R119" s="88"/>
      <c r="S119" s="89"/>
      <c r="T119" s="57"/>
      <c r="U119" s="49"/>
      <c r="V119" s="21"/>
      <c r="W119" s="56"/>
      <c r="X119" s="35"/>
      <c r="Y119" s="1" t="s">
        <v>224</v>
      </c>
      <c r="Z119" s="87"/>
      <c r="AA119" s="90"/>
      <c r="AB119" s="8"/>
      <c r="AC119" s="8"/>
      <c r="AD119" s="4"/>
      <c r="AE119" s="39"/>
      <c r="AF119" s="1"/>
      <c r="AG119" s="33"/>
      <c r="AH119" s="60"/>
      <c r="AI119" s="60"/>
      <c r="AJ119" s="21"/>
      <c r="AK119" s="56"/>
      <c r="AL119" s="41"/>
      <c r="AM119" s="33"/>
      <c r="AN119" s="60"/>
      <c r="AO119" s="60"/>
      <c r="AP119" s="21"/>
      <c r="AQ119" s="56"/>
      <c r="AR119" s="41"/>
      <c r="AS119" s="43">
        <f>'13 Oct'!AW119</f>
        <v>0</v>
      </c>
      <c r="AT119" s="17"/>
      <c r="AU119" s="44">
        <f t="shared" si="1"/>
        <v>0</v>
      </c>
      <c r="AV119" s="45">
        <f t="shared" si="2"/>
        <v>0</v>
      </c>
      <c r="AW119" s="19">
        <f t="shared" si="3"/>
        <v>0</v>
      </c>
      <c r="AX119" s="43">
        <f>'13 Oct'!BB119</f>
        <v>0</v>
      </c>
      <c r="AY119" s="17"/>
      <c r="AZ119" s="44">
        <f t="shared" si="4"/>
        <v>0</v>
      </c>
      <c r="BA119" s="46">
        <f t="shared" si="5"/>
        <v>0</v>
      </c>
      <c r="BB119" s="19">
        <f t="shared" si="6"/>
        <v>0</v>
      </c>
      <c r="BC119" s="43">
        <f>'13 Oct'!BL119</f>
        <v>0</v>
      </c>
      <c r="BD119" s="47">
        <f t="shared" si="7"/>
        <v>0</v>
      </c>
      <c r="BE119" s="1">
        <f t="shared" si="8"/>
        <v>0</v>
      </c>
      <c r="BF119" s="1" t="s">
        <v>224</v>
      </c>
      <c r="BG119" s="17"/>
      <c r="BH119">
        <f>'13 Oct'!BG119+AT119+AY119-BN119</f>
        <v>0</v>
      </c>
      <c r="BI119" s="48"/>
      <c r="BJ119" s="52">
        <f t="shared" si="9"/>
        <v>0</v>
      </c>
      <c r="BK119" s="51">
        <f t="shared" si="10"/>
        <v>0</v>
      </c>
      <c r="BL119" s="53">
        <f t="shared" si="11"/>
        <v>0</v>
      </c>
      <c r="BM119" s="92">
        <f t="shared" si="12"/>
        <v>0</v>
      </c>
      <c r="BN119" s="55">
        <f t="shared" si="13"/>
        <v>0</v>
      </c>
      <c r="BO119" s="17">
        <f t="shared" si="14"/>
        <v>0</v>
      </c>
    </row>
    <row r="120">
      <c r="A120" s="1" t="s">
        <v>225</v>
      </c>
      <c r="B120" s="88"/>
      <c r="C120" s="89">
        <v>24.0</v>
      </c>
      <c r="D120" s="29"/>
      <c r="E120" s="1"/>
      <c r="F120" s="21"/>
      <c r="G120" s="56"/>
      <c r="H120" s="35"/>
      <c r="I120" s="1" t="s">
        <v>225</v>
      </c>
      <c r="J120" s="32"/>
      <c r="K120" s="33">
        <v>12.0</v>
      </c>
      <c r="L120" s="57"/>
      <c r="M120" s="49"/>
      <c r="N120" s="21"/>
      <c r="O120" s="56"/>
      <c r="P120" s="35"/>
      <c r="Q120" s="1" t="s">
        <v>225</v>
      </c>
      <c r="R120" s="88"/>
      <c r="S120" s="89"/>
      <c r="T120" s="57"/>
      <c r="U120" s="49"/>
      <c r="V120" s="21"/>
      <c r="W120" s="56"/>
      <c r="X120" s="35"/>
      <c r="Y120" s="1" t="s">
        <v>225</v>
      </c>
      <c r="Z120" s="87"/>
      <c r="AA120" s="90"/>
      <c r="AB120" s="8"/>
      <c r="AC120" s="8"/>
      <c r="AD120" s="4"/>
      <c r="AE120" s="39"/>
      <c r="AF120" s="1"/>
      <c r="AG120" s="33"/>
      <c r="AH120" s="67"/>
      <c r="AI120" s="67"/>
      <c r="AJ120" s="21"/>
      <c r="AK120" s="56"/>
      <c r="AL120" s="41"/>
      <c r="AM120" s="33"/>
      <c r="AN120" s="67"/>
      <c r="AO120" s="67"/>
      <c r="AP120" s="21"/>
      <c r="AQ120" s="56"/>
      <c r="AR120" s="41"/>
      <c r="AS120" s="43">
        <f>'13 Oct'!AW120</f>
        <v>0</v>
      </c>
      <c r="AT120" s="54"/>
      <c r="AU120" s="44">
        <f t="shared" si="1"/>
        <v>0</v>
      </c>
      <c r="AV120" s="45">
        <f t="shared" si="2"/>
        <v>0</v>
      </c>
      <c r="AW120" s="19">
        <f t="shared" si="3"/>
        <v>0</v>
      </c>
      <c r="AX120" s="43">
        <f>'13 Oct'!BB120</f>
        <v>0</v>
      </c>
      <c r="AY120" s="54"/>
      <c r="AZ120" s="44">
        <f t="shared" si="4"/>
        <v>0</v>
      </c>
      <c r="BA120" s="46">
        <f t="shared" si="5"/>
        <v>0</v>
      </c>
      <c r="BB120" s="19">
        <f t="shared" si="6"/>
        <v>0</v>
      </c>
      <c r="BC120" s="43">
        <f>'13 Oct'!BL120</f>
        <v>0</v>
      </c>
      <c r="BD120" s="47">
        <f t="shared" si="7"/>
        <v>0</v>
      </c>
      <c r="BE120" s="1">
        <f t="shared" si="8"/>
        <v>0</v>
      </c>
      <c r="BF120" s="1" t="s">
        <v>225</v>
      </c>
      <c r="BG120" s="17"/>
      <c r="BH120" s="91">
        <f>'13 Oct'!BG120+AT120+AY120-BN120</f>
        <v>-36</v>
      </c>
      <c r="BI120" s="48"/>
      <c r="BJ120" s="52">
        <f t="shared" si="9"/>
        <v>0</v>
      </c>
      <c r="BK120" s="51">
        <f t="shared" si="10"/>
        <v>0</v>
      </c>
      <c r="BL120" s="53">
        <f t="shared" si="11"/>
        <v>0</v>
      </c>
      <c r="BM120" s="92">
        <f t="shared" si="12"/>
        <v>36</v>
      </c>
      <c r="BN120" s="93">
        <f t="shared" si="13"/>
        <v>36</v>
      </c>
      <c r="BO120" s="17">
        <f t="shared" si="14"/>
        <v>0</v>
      </c>
    </row>
    <row r="121">
      <c r="A121" s="1" t="s">
        <v>226</v>
      </c>
      <c r="B121" s="88"/>
      <c r="C121" s="89">
        <v>1.0</v>
      </c>
      <c r="D121" s="29"/>
      <c r="E121" s="1"/>
      <c r="F121" s="21"/>
      <c r="G121" s="56">
        <v>4.0</v>
      </c>
      <c r="H121" s="35"/>
      <c r="I121" s="1" t="s">
        <v>226</v>
      </c>
      <c r="J121" s="32"/>
      <c r="K121" s="33">
        <v>2.0</v>
      </c>
      <c r="L121" s="57"/>
      <c r="M121" s="49"/>
      <c r="N121" s="21"/>
      <c r="O121" s="56">
        <v>2.0</v>
      </c>
      <c r="P121" s="35">
        <v>2.0</v>
      </c>
      <c r="Q121" s="1" t="s">
        <v>226</v>
      </c>
      <c r="R121" s="88"/>
      <c r="S121" s="89"/>
      <c r="T121" s="57"/>
      <c r="U121" s="49"/>
      <c r="V121" s="21"/>
      <c r="W121" s="56">
        <v>4.0</v>
      </c>
      <c r="X121" s="35" t="s">
        <v>299</v>
      </c>
      <c r="Y121" s="1" t="s">
        <v>226</v>
      </c>
      <c r="Z121" s="87"/>
      <c r="AA121" s="90"/>
      <c r="AB121" s="8"/>
      <c r="AC121" s="8"/>
      <c r="AD121" s="4"/>
      <c r="AE121" s="39"/>
      <c r="AF121" s="1"/>
      <c r="AG121" s="33"/>
      <c r="AH121" s="67"/>
      <c r="AI121" s="67"/>
      <c r="AJ121" s="21"/>
      <c r="AK121" s="56"/>
      <c r="AL121" s="41"/>
      <c r="AM121" s="33"/>
      <c r="AN121" s="67"/>
      <c r="AO121" s="67"/>
      <c r="AP121" s="21"/>
      <c r="AQ121" s="56"/>
      <c r="AR121" s="41"/>
      <c r="AS121" s="43">
        <f>'13 Oct'!AW121</f>
        <v>0</v>
      </c>
      <c r="AT121" s="54"/>
      <c r="AU121" s="44">
        <f t="shared" si="1"/>
        <v>0</v>
      </c>
      <c r="AV121" s="45">
        <f t="shared" si="2"/>
        <v>0</v>
      </c>
      <c r="AW121" s="19">
        <f t="shared" si="3"/>
        <v>0</v>
      </c>
      <c r="AX121" s="43">
        <f>'13 Oct'!BB121</f>
        <v>0</v>
      </c>
      <c r="AY121" s="54"/>
      <c r="AZ121" s="44">
        <f t="shared" si="4"/>
        <v>0</v>
      </c>
      <c r="BA121" s="46">
        <f t="shared" si="5"/>
        <v>0</v>
      </c>
      <c r="BB121" s="19">
        <f t="shared" si="6"/>
        <v>0</v>
      </c>
      <c r="BC121" s="43">
        <f>'13 Oct'!BL121</f>
        <v>0</v>
      </c>
      <c r="BD121" s="47">
        <f t="shared" si="7"/>
        <v>0</v>
      </c>
      <c r="BE121" s="1">
        <f t="shared" si="8"/>
        <v>0</v>
      </c>
      <c r="BF121" s="1" t="s">
        <v>226</v>
      </c>
      <c r="BG121" s="17">
        <v>10.0</v>
      </c>
      <c r="BH121" s="91">
        <f>'13 Oct'!BG121+AT121+AY121-BN121</f>
        <v>-3</v>
      </c>
      <c r="BI121" s="68" t="s">
        <v>113</v>
      </c>
      <c r="BJ121" s="52">
        <f t="shared" si="9"/>
        <v>10</v>
      </c>
      <c r="BK121" s="51">
        <f t="shared" si="10"/>
        <v>0</v>
      </c>
      <c r="BL121" s="53">
        <f t="shared" si="11"/>
        <v>0</v>
      </c>
      <c r="BM121" s="92">
        <f t="shared" si="12"/>
        <v>3</v>
      </c>
      <c r="BN121" s="93">
        <f t="shared" si="13"/>
        <v>3</v>
      </c>
      <c r="BO121" s="17">
        <f t="shared" si="14"/>
        <v>0</v>
      </c>
      <c r="BP121" s="1" t="s">
        <v>302</v>
      </c>
    </row>
    <row r="122">
      <c r="A122" s="1" t="s">
        <v>227</v>
      </c>
      <c r="B122" s="88"/>
      <c r="C122" s="89">
        <v>4.0</v>
      </c>
      <c r="D122" s="29"/>
      <c r="E122" s="1"/>
      <c r="F122" s="21"/>
      <c r="G122" s="56"/>
      <c r="H122" s="35"/>
      <c r="I122" s="1" t="s">
        <v>227</v>
      </c>
      <c r="J122" s="32">
        <v>1.0</v>
      </c>
      <c r="K122" s="33"/>
      <c r="L122" s="57"/>
      <c r="M122" s="49"/>
      <c r="N122" s="21"/>
      <c r="O122" s="56"/>
      <c r="P122" s="35"/>
      <c r="Q122" s="1" t="s">
        <v>227</v>
      </c>
      <c r="R122" s="88"/>
      <c r="S122" s="89">
        <v>6.0</v>
      </c>
      <c r="T122" s="57"/>
      <c r="U122" s="49"/>
      <c r="V122" s="21"/>
      <c r="W122" s="56"/>
      <c r="X122" s="35"/>
      <c r="Y122" s="1" t="s">
        <v>227</v>
      </c>
      <c r="Z122" s="87"/>
      <c r="AA122" s="90"/>
      <c r="AB122" s="8"/>
      <c r="AC122" s="8"/>
      <c r="AD122" s="4"/>
      <c r="AE122" s="39"/>
      <c r="AF122" s="1"/>
      <c r="AG122" s="33"/>
      <c r="AH122" s="60"/>
      <c r="AI122" s="60"/>
      <c r="AJ122" s="21"/>
      <c r="AK122" s="56"/>
      <c r="AL122" s="41"/>
      <c r="AM122" s="33"/>
      <c r="AN122" s="60"/>
      <c r="AO122" s="60"/>
      <c r="AP122" s="21"/>
      <c r="AQ122" s="56"/>
      <c r="AR122" s="41"/>
      <c r="AS122" s="43">
        <f>'13 Oct'!AW122</f>
        <v>0</v>
      </c>
      <c r="AT122" s="17"/>
      <c r="AU122" s="44">
        <f t="shared" si="1"/>
        <v>0</v>
      </c>
      <c r="AV122" s="45">
        <f t="shared" si="2"/>
        <v>0</v>
      </c>
      <c r="AW122" s="19">
        <f t="shared" si="3"/>
        <v>0</v>
      </c>
      <c r="AX122" s="43">
        <f>'13 Oct'!BB122</f>
        <v>0</v>
      </c>
      <c r="AY122" s="17"/>
      <c r="AZ122" s="44">
        <f t="shared" si="4"/>
        <v>0</v>
      </c>
      <c r="BA122" s="46">
        <f t="shared" si="5"/>
        <v>0</v>
      </c>
      <c r="BB122" s="19">
        <f t="shared" si="6"/>
        <v>0</v>
      </c>
      <c r="BC122" s="43">
        <f>'13 Oct'!BL122</f>
        <v>0</v>
      </c>
      <c r="BD122" s="47">
        <f t="shared" si="7"/>
        <v>0</v>
      </c>
      <c r="BE122" s="1">
        <f t="shared" si="8"/>
        <v>0</v>
      </c>
      <c r="BF122" s="1" t="s">
        <v>227</v>
      </c>
      <c r="BG122" s="17"/>
      <c r="BH122" s="91">
        <f>'13 Oct'!BG122+AT122+AY122-BN122</f>
        <v>-10</v>
      </c>
      <c r="BI122" s="68"/>
      <c r="BJ122" s="52">
        <f t="shared" si="9"/>
        <v>0</v>
      </c>
      <c r="BK122" s="51">
        <f t="shared" si="10"/>
        <v>0</v>
      </c>
      <c r="BL122" s="53">
        <f t="shared" si="11"/>
        <v>0</v>
      </c>
      <c r="BM122" s="92">
        <f t="shared" si="12"/>
        <v>10</v>
      </c>
      <c r="BN122" s="93">
        <f t="shared" si="13"/>
        <v>10</v>
      </c>
      <c r="BO122" s="17">
        <f t="shared" si="14"/>
        <v>0</v>
      </c>
      <c r="BP122" s="1"/>
    </row>
    <row r="123">
      <c r="A123" s="1" t="s">
        <v>228</v>
      </c>
      <c r="B123" s="32">
        <v>30.0</v>
      </c>
      <c r="C123" s="33"/>
      <c r="D123" s="29"/>
      <c r="E123" s="1"/>
      <c r="F123" s="21"/>
      <c r="G123" s="56"/>
      <c r="H123" s="35"/>
      <c r="I123" s="1" t="s">
        <v>228</v>
      </c>
      <c r="J123" s="32">
        <v>18.0</v>
      </c>
      <c r="K123" s="33"/>
      <c r="L123" s="29"/>
      <c r="M123" s="49"/>
      <c r="N123" s="21"/>
      <c r="O123" s="56"/>
      <c r="P123" s="35"/>
      <c r="Q123" s="1" t="s">
        <v>228</v>
      </c>
      <c r="R123" s="88">
        <v>35.0</v>
      </c>
      <c r="S123" s="89"/>
      <c r="T123" s="57"/>
      <c r="U123" s="49"/>
      <c r="V123" s="21"/>
      <c r="W123" s="56"/>
      <c r="X123" s="35"/>
      <c r="Y123" s="1" t="s">
        <v>228</v>
      </c>
      <c r="Z123" s="94">
        <v>16.0</v>
      </c>
      <c r="AA123" s="38"/>
      <c r="AB123" s="40"/>
      <c r="AC123" s="4"/>
      <c r="AD123" s="4"/>
      <c r="AE123" s="39"/>
      <c r="AF123" s="1"/>
      <c r="AG123" s="33"/>
      <c r="AH123" s="60"/>
      <c r="AI123" s="60"/>
      <c r="AJ123" s="21"/>
      <c r="AK123" s="56"/>
      <c r="AL123" s="41"/>
      <c r="AM123" s="33"/>
      <c r="AN123" s="60"/>
      <c r="AO123" s="60"/>
      <c r="AP123" s="21"/>
      <c r="AQ123" s="56"/>
      <c r="AR123" s="41"/>
      <c r="AS123" s="43">
        <f>'13 Oct'!AW123</f>
        <v>68</v>
      </c>
      <c r="AT123" s="17"/>
      <c r="AU123" s="44">
        <f t="shared" si="1"/>
        <v>68</v>
      </c>
      <c r="AV123" s="45">
        <f t="shared" si="2"/>
        <v>0</v>
      </c>
      <c r="AW123" s="19">
        <f t="shared" si="3"/>
        <v>68</v>
      </c>
      <c r="AX123" s="43">
        <f>'13 Oct'!BB123</f>
        <v>0</v>
      </c>
      <c r="AY123" s="17"/>
      <c r="AZ123" s="44">
        <f t="shared" si="4"/>
        <v>0</v>
      </c>
      <c r="BA123" s="46">
        <f t="shared" si="5"/>
        <v>0</v>
      </c>
      <c r="BB123" s="19">
        <f t="shared" si="6"/>
        <v>0</v>
      </c>
      <c r="BC123" s="43">
        <f>'13 Oct'!BL123</f>
        <v>0</v>
      </c>
      <c r="BD123" s="47">
        <f t="shared" si="7"/>
        <v>0</v>
      </c>
      <c r="BE123" s="1">
        <f t="shared" si="8"/>
        <v>0</v>
      </c>
      <c r="BF123" s="1" t="s">
        <v>228</v>
      </c>
      <c r="BG123" s="17"/>
      <c r="BH123">
        <f>'13 Oct'!BG123+AT123+AY123-BN123</f>
        <v>0</v>
      </c>
      <c r="BI123" s="68"/>
      <c r="BJ123" s="52">
        <f t="shared" si="9"/>
        <v>0</v>
      </c>
      <c r="BK123" s="51">
        <f t="shared" si="10"/>
        <v>0</v>
      </c>
      <c r="BL123" s="53">
        <f t="shared" si="11"/>
        <v>0</v>
      </c>
      <c r="BM123" s="92">
        <f t="shared" si="12"/>
        <v>0</v>
      </c>
      <c r="BN123" s="55">
        <f t="shared" si="13"/>
        <v>0</v>
      </c>
      <c r="BO123" s="17">
        <f t="shared" si="14"/>
        <v>68</v>
      </c>
      <c r="BP123" s="1"/>
    </row>
    <row r="124">
      <c r="A124" s="1" t="s">
        <v>229</v>
      </c>
      <c r="B124" s="32"/>
      <c r="C124" s="33">
        <v>8.0</v>
      </c>
      <c r="D124" s="29"/>
      <c r="E124" s="1">
        <v>10.0</v>
      </c>
      <c r="F124" s="21"/>
      <c r="G124" s="56"/>
      <c r="H124" s="35"/>
      <c r="I124" s="1" t="s">
        <v>229</v>
      </c>
      <c r="J124" s="32">
        <v>4.0</v>
      </c>
      <c r="K124" s="33"/>
      <c r="L124" s="57"/>
      <c r="M124" s="49"/>
      <c r="N124" s="21"/>
      <c r="O124" s="56"/>
      <c r="P124" s="35"/>
      <c r="Q124" s="1" t="s">
        <v>229</v>
      </c>
      <c r="R124" s="88">
        <v>1.0</v>
      </c>
      <c r="S124" s="89">
        <v>4.0</v>
      </c>
      <c r="T124" s="29"/>
      <c r="U124" s="43">
        <v>6.0</v>
      </c>
      <c r="V124" s="21"/>
      <c r="W124" s="56"/>
      <c r="X124" s="35">
        <v>6.0</v>
      </c>
      <c r="Y124" s="1" t="s">
        <v>229</v>
      </c>
      <c r="Z124" s="59"/>
      <c r="AA124" s="37"/>
      <c r="AB124" s="8"/>
      <c r="AC124" s="8"/>
      <c r="AD124" s="4"/>
      <c r="AE124" s="39"/>
      <c r="AF124" s="1"/>
      <c r="AG124" s="33"/>
      <c r="AH124" s="67"/>
      <c r="AI124" s="67"/>
      <c r="AJ124" s="21"/>
      <c r="AK124" s="56"/>
      <c r="AL124" s="41"/>
      <c r="AM124" s="33"/>
      <c r="AN124" s="67"/>
      <c r="AO124" s="67"/>
      <c r="AP124" s="21"/>
      <c r="AQ124" s="56"/>
      <c r="AR124" s="41"/>
      <c r="AS124" s="43">
        <f>'13 Oct'!AW124</f>
        <v>0</v>
      </c>
      <c r="AT124" s="54"/>
      <c r="AU124" s="44">
        <f t="shared" si="1"/>
        <v>0</v>
      </c>
      <c r="AV124" s="45">
        <f t="shared" si="2"/>
        <v>0</v>
      </c>
      <c r="AW124" s="19">
        <f t="shared" si="3"/>
        <v>0</v>
      </c>
      <c r="AX124" s="43">
        <f>'13 Oct'!BB124</f>
        <v>0</v>
      </c>
      <c r="AY124" s="54"/>
      <c r="AZ124" s="44">
        <f t="shared" si="4"/>
        <v>0</v>
      </c>
      <c r="BA124" s="46">
        <f t="shared" si="5"/>
        <v>0</v>
      </c>
      <c r="BB124" s="19">
        <f t="shared" si="6"/>
        <v>0</v>
      </c>
      <c r="BC124" s="43">
        <f>'13 Oct'!BL124</f>
        <v>16</v>
      </c>
      <c r="BD124" s="47">
        <f t="shared" si="7"/>
        <v>16</v>
      </c>
      <c r="BE124" s="1">
        <f t="shared" si="8"/>
        <v>0</v>
      </c>
      <c r="BF124" s="1" t="s">
        <v>229</v>
      </c>
      <c r="BG124" s="17">
        <v>24.0</v>
      </c>
      <c r="BH124">
        <f>'13 Oct'!BG124+AT124+AY124-BN124</f>
        <v>0</v>
      </c>
      <c r="BI124" s="48"/>
      <c r="BJ124" s="52">
        <f t="shared" si="9"/>
        <v>0</v>
      </c>
      <c r="BK124" s="51">
        <f t="shared" si="10"/>
        <v>24</v>
      </c>
      <c r="BL124" s="53">
        <f t="shared" si="11"/>
        <v>24</v>
      </c>
      <c r="BM124" s="92">
        <f t="shared" si="12"/>
        <v>12</v>
      </c>
      <c r="BN124" s="55">
        <f t="shared" si="13"/>
        <v>0</v>
      </c>
      <c r="BO124" s="17">
        <f t="shared" si="14"/>
        <v>24</v>
      </c>
      <c r="BP124" s="1" t="s">
        <v>50</v>
      </c>
    </row>
    <row r="125">
      <c r="A125" s="8" t="s">
        <v>230</v>
      </c>
      <c r="B125" s="32"/>
      <c r="C125" s="65"/>
      <c r="D125" s="29"/>
      <c r="E125" s="1"/>
      <c r="F125" s="21"/>
      <c r="G125" s="56"/>
      <c r="H125" s="35"/>
      <c r="I125" s="8" t="s">
        <v>230</v>
      </c>
      <c r="J125" s="32"/>
      <c r="K125" s="33"/>
      <c r="L125" s="57"/>
      <c r="M125" s="49"/>
      <c r="N125" s="21"/>
      <c r="O125" s="56"/>
      <c r="P125" s="35"/>
      <c r="Q125" s="8" t="s">
        <v>230</v>
      </c>
      <c r="R125" s="32"/>
      <c r="S125" s="33"/>
      <c r="T125" s="29"/>
      <c r="U125" s="49"/>
      <c r="V125" s="21"/>
      <c r="W125" s="56"/>
      <c r="X125" s="35"/>
      <c r="Y125" s="8" t="s">
        <v>230</v>
      </c>
      <c r="Z125" s="69"/>
      <c r="AA125" s="37"/>
      <c r="AB125" s="8"/>
      <c r="AC125" s="8"/>
      <c r="AD125" s="4"/>
      <c r="AE125" s="39"/>
      <c r="AF125" s="1"/>
      <c r="AG125" s="33"/>
      <c r="AH125" s="60"/>
      <c r="AI125" s="60"/>
      <c r="AJ125" s="21"/>
      <c r="AK125" s="56"/>
      <c r="AL125" s="41"/>
      <c r="AM125" s="33"/>
      <c r="AN125" s="60"/>
      <c r="AO125" s="60"/>
      <c r="AP125" s="21"/>
      <c r="AQ125" s="56"/>
      <c r="AR125" s="41"/>
      <c r="AS125" s="43">
        <f>'13 Oct'!AW125</f>
        <v>0</v>
      </c>
      <c r="AT125" s="17"/>
      <c r="AU125" s="44">
        <f t="shared" si="1"/>
        <v>0</v>
      </c>
      <c r="AV125" s="45">
        <f t="shared" si="2"/>
        <v>0</v>
      </c>
      <c r="AW125" s="19">
        <f t="shared" si="3"/>
        <v>0</v>
      </c>
      <c r="AX125" s="43">
        <f>'13 Oct'!BB125</f>
        <v>0</v>
      </c>
      <c r="AY125" s="17"/>
      <c r="AZ125" s="44">
        <f t="shared" si="4"/>
        <v>0</v>
      </c>
      <c r="BA125" s="46">
        <f t="shared" si="5"/>
        <v>0</v>
      </c>
      <c r="BB125" s="19">
        <f t="shared" si="6"/>
        <v>0</v>
      </c>
      <c r="BC125" s="43">
        <f>'13 Oct'!BL125</f>
        <v>0</v>
      </c>
      <c r="BD125" s="47">
        <f t="shared" si="7"/>
        <v>0</v>
      </c>
      <c r="BE125" s="1">
        <f t="shared" si="8"/>
        <v>0</v>
      </c>
      <c r="BF125" s="8" t="s">
        <v>230</v>
      </c>
      <c r="BG125" s="54"/>
      <c r="BH125">
        <f>'13 Oct'!BG125+AT125+AY125-BN125</f>
        <v>0</v>
      </c>
      <c r="BI125" s="48"/>
      <c r="BJ125" s="52">
        <f t="shared" si="9"/>
        <v>0</v>
      </c>
      <c r="BK125" s="51">
        <f t="shared" si="10"/>
        <v>0</v>
      </c>
      <c r="BL125" s="53">
        <f t="shared" si="11"/>
        <v>0</v>
      </c>
      <c r="BM125" s="54">
        <f t="shared" si="12"/>
        <v>0</v>
      </c>
      <c r="BN125" s="55">
        <f t="shared" si="13"/>
        <v>0</v>
      </c>
      <c r="BO125" s="17">
        <f t="shared" si="14"/>
        <v>0</v>
      </c>
    </row>
    <row r="126">
      <c r="A126" s="1" t="s">
        <v>231</v>
      </c>
      <c r="B126" s="32">
        <v>22.0</v>
      </c>
      <c r="C126" s="33"/>
      <c r="D126" s="29"/>
      <c r="E126" s="1"/>
      <c r="F126" s="21"/>
      <c r="G126" s="56"/>
      <c r="H126" s="35"/>
      <c r="I126" s="1" t="s">
        <v>231</v>
      </c>
      <c r="J126" s="32">
        <v>7.0</v>
      </c>
      <c r="K126" s="33"/>
      <c r="L126" s="57"/>
      <c r="M126" s="49"/>
      <c r="N126" s="21"/>
      <c r="O126" s="56"/>
      <c r="P126" s="35"/>
      <c r="Q126" s="1" t="s">
        <v>231</v>
      </c>
      <c r="R126" s="32"/>
      <c r="S126" s="33">
        <v>24.0</v>
      </c>
      <c r="T126" s="57"/>
      <c r="U126" s="49"/>
      <c r="V126" s="21"/>
      <c r="W126" s="56"/>
      <c r="X126" s="35"/>
      <c r="Y126" s="1" t="s">
        <v>231</v>
      </c>
      <c r="Z126" s="58">
        <v>20.0</v>
      </c>
      <c r="AA126" s="63"/>
      <c r="AB126" s="4"/>
      <c r="AC126" s="8"/>
      <c r="AD126" s="4"/>
      <c r="AE126" s="39"/>
      <c r="AF126" s="1"/>
      <c r="AG126" s="33"/>
      <c r="AH126" s="67"/>
      <c r="AI126" s="67"/>
      <c r="AJ126" s="21"/>
      <c r="AK126" s="56"/>
      <c r="AL126" s="41"/>
      <c r="AM126" s="33"/>
      <c r="AN126" s="67"/>
      <c r="AO126" s="67"/>
      <c r="AP126" s="21"/>
      <c r="AQ126" s="56"/>
      <c r="AR126" s="41"/>
      <c r="AS126" s="43">
        <f>'13 Oct'!AW126</f>
        <v>0</v>
      </c>
      <c r="AT126" s="17"/>
      <c r="AU126" s="44">
        <f t="shared" si="1"/>
        <v>0</v>
      </c>
      <c r="AV126" s="45">
        <f t="shared" si="2"/>
        <v>0</v>
      </c>
      <c r="AW126" s="19">
        <f t="shared" si="3"/>
        <v>0</v>
      </c>
      <c r="AX126" s="43">
        <f>'13 Oct'!BB126</f>
        <v>0</v>
      </c>
      <c r="AY126" s="17"/>
      <c r="AZ126" s="44">
        <f t="shared" si="4"/>
        <v>0</v>
      </c>
      <c r="BA126" s="46">
        <f t="shared" si="5"/>
        <v>0</v>
      </c>
      <c r="BB126" s="19">
        <f t="shared" si="6"/>
        <v>0</v>
      </c>
      <c r="BC126" s="43">
        <f>'13 Oct'!BL126</f>
        <v>0</v>
      </c>
      <c r="BD126" s="47">
        <f t="shared" si="7"/>
        <v>0</v>
      </c>
      <c r="BE126" s="1">
        <f t="shared" si="8"/>
        <v>0</v>
      </c>
      <c r="BF126" s="1" t="s">
        <v>231</v>
      </c>
      <c r="BG126" s="107"/>
      <c r="BH126">
        <f>'13 Oct'!BG126+AT126+AY126-BN126</f>
        <v>-24</v>
      </c>
      <c r="BI126" s="48"/>
      <c r="BJ126" s="52">
        <f t="shared" si="9"/>
        <v>0</v>
      </c>
      <c r="BK126" s="51">
        <f t="shared" si="10"/>
        <v>0</v>
      </c>
      <c r="BL126" s="53">
        <f t="shared" si="11"/>
        <v>0</v>
      </c>
      <c r="BM126" s="54">
        <f t="shared" si="12"/>
        <v>24</v>
      </c>
      <c r="BN126" s="55">
        <f t="shared" si="13"/>
        <v>24</v>
      </c>
      <c r="BO126" s="17">
        <f t="shared" si="14"/>
        <v>0</v>
      </c>
    </row>
    <row r="127">
      <c r="A127" s="1" t="s">
        <v>232</v>
      </c>
      <c r="B127" s="32"/>
      <c r="C127" s="33"/>
      <c r="D127" s="29"/>
      <c r="E127" s="1"/>
      <c r="F127" s="21"/>
      <c r="G127" s="56"/>
      <c r="H127" s="35"/>
      <c r="I127" s="1" t="s">
        <v>232</v>
      </c>
      <c r="J127" s="32"/>
      <c r="K127" s="33"/>
      <c r="L127" s="57"/>
      <c r="M127" s="49"/>
      <c r="N127" s="21"/>
      <c r="O127" s="56"/>
      <c r="P127" s="35"/>
      <c r="Q127" s="1" t="s">
        <v>232</v>
      </c>
      <c r="R127" s="32"/>
      <c r="S127" s="33"/>
      <c r="T127" s="29"/>
      <c r="U127" s="43"/>
      <c r="V127" s="21"/>
      <c r="W127" s="56"/>
      <c r="X127" s="35"/>
      <c r="Y127" s="1" t="s">
        <v>232</v>
      </c>
      <c r="Z127" s="69"/>
      <c r="AA127" s="66"/>
      <c r="AB127" s="8"/>
      <c r="AC127" s="8"/>
      <c r="AD127" s="4"/>
      <c r="AE127" s="39"/>
      <c r="AF127" s="1"/>
      <c r="AG127" s="33"/>
      <c r="AH127" s="60"/>
      <c r="AI127" s="60"/>
      <c r="AJ127" s="21"/>
      <c r="AK127" s="56"/>
      <c r="AL127" s="41"/>
      <c r="AM127" s="33"/>
      <c r="AN127" s="60"/>
      <c r="AO127" s="60"/>
      <c r="AP127" s="21"/>
      <c r="AQ127" s="56"/>
      <c r="AR127" s="41"/>
      <c r="AS127" s="43">
        <f>'13 Oct'!AW127</f>
        <v>0</v>
      </c>
      <c r="AT127" s="17"/>
      <c r="AU127" s="44">
        <f t="shared" si="1"/>
        <v>0</v>
      </c>
      <c r="AV127" s="45">
        <f t="shared" si="2"/>
        <v>0</v>
      </c>
      <c r="AW127" s="19">
        <f t="shared" si="3"/>
        <v>0</v>
      </c>
      <c r="AX127" s="43">
        <f>'13 Oct'!BB127</f>
        <v>0</v>
      </c>
      <c r="AY127" s="17"/>
      <c r="AZ127" s="44">
        <f t="shared" si="4"/>
        <v>0</v>
      </c>
      <c r="BA127" s="46">
        <f t="shared" si="5"/>
        <v>0</v>
      </c>
      <c r="BB127" s="19">
        <f t="shared" si="6"/>
        <v>0</v>
      </c>
      <c r="BC127" s="43">
        <f>'13 Oct'!BL127</f>
        <v>0</v>
      </c>
      <c r="BD127" s="47">
        <f t="shared" si="7"/>
        <v>0</v>
      </c>
      <c r="BE127" s="1">
        <f t="shared" si="8"/>
        <v>0</v>
      </c>
      <c r="BF127" s="1" t="s">
        <v>232</v>
      </c>
      <c r="BG127" s="54"/>
      <c r="BH127">
        <f>'13 Oct'!BG127+AT127+AY127-BN127</f>
        <v>0</v>
      </c>
      <c r="BI127" s="48"/>
      <c r="BJ127" s="52">
        <f t="shared" si="9"/>
        <v>0</v>
      </c>
      <c r="BK127" s="51">
        <f t="shared" si="10"/>
        <v>0</v>
      </c>
      <c r="BL127" s="53">
        <f t="shared" si="11"/>
        <v>0</v>
      </c>
      <c r="BM127" s="54">
        <f t="shared" si="12"/>
        <v>0</v>
      </c>
      <c r="BN127" s="55">
        <f t="shared" si="13"/>
        <v>0</v>
      </c>
      <c r="BO127" s="17">
        <f t="shared" si="14"/>
        <v>0</v>
      </c>
    </row>
    <row r="128">
      <c r="A128" s="1" t="s">
        <v>234</v>
      </c>
      <c r="B128" s="61"/>
      <c r="C128" s="65"/>
      <c r="D128" s="29"/>
      <c r="E128" s="1"/>
      <c r="F128" s="21"/>
      <c r="G128" s="56"/>
      <c r="H128" s="35"/>
      <c r="I128" s="1" t="s">
        <v>234</v>
      </c>
      <c r="J128" s="32"/>
      <c r="K128" s="33"/>
      <c r="L128" s="57"/>
      <c r="M128" s="49"/>
      <c r="N128" s="21"/>
      <c r="O128" s="56"/>
      <c r="P128" s="35"/>
      <c r="Q128" s="1" t="s">
        <v>234</v>
      </c>
      <c r="R128" s="32"/>
      <c r="S128" s="33"/>
      <c r="T128" s="29"/>
      <c r="U128" s="43"/>
      <c r="V128" s="21"/>
      <c r="W128" s="56"/>
      <c r="X128" s="35"/>
      <c r="Y128" s="1" t="s">
        <v>234</v>
      </c>
      <c r="Z128" s="59"/>
      <c r="AA128" s="66"/>
      <c r="AB128" s="8"/>
      <c r="AC128" s="8"/>
      <c r="AD128" s="4"/>
      <c r="AE128" s="39"/>
      <c r="AF128" s="1"/>
      <c r="AG128" s="33"/>
      <c r="AH128" s="60"/>
      <c r="AI128" s="60"/>
      <c r="AJ128" s="21"/>
      <c r="AK128" s="56"/>
      <c r="AL128" s="41"/>
      <c r="AM128" s="33"/>
      <c r="AN128" s="60"/>
      <c r="AO128" s="60"/>
      <c r="AP128" s="21"/>
      <c r="AQ128" s="56"/>
      <c r="AR128" s="41"/>
      <c r="AS128" s="43">
        <f>'13 Oct'!AW128</f>
        <v>0</v>
      </c>
      <c r="AT128" s="17"/>
      <c r="AU128" s="44">
        <f t="shared" si="1"/>
        <v>0</v>
      </c>
      <c r="AV128" s="45">
        <f t="shared" si="2"/>
        <v>0</v>
      </c>
      <c r="AW128" s="19">
        <f t="shared" si="3"/>
        <v>0</v>
      </c>
      <c r="AX128" s="43">
        <f>'13 Oct'!BB128</f>
        <v>0</v>
      </c>
      <c r="AY128" s="17"/>
      <c r="AZ128" s="44">
        <f t="shared" si="4"/>
        <v>0</v>
      </c>
      <c r="BA128" s="46">
        <f t="shared" si="5"/>
        <v>0</v>
      </c>
      <c r="BB128" s="19">
        <f t="shared" si="6"/>
        <v>0</v>
      </c>
      <c r="BC128" s="43">
        <f>'13 Oct'!BL128</f>
        <v>0</v>
      </c>
      <c r="BD128" s="47">
        <f t="shared" si="7"/>
        <v>0</v>
      </c>
      <c r="BE128" s="1">
        <f t="shared" si="8"/>
        <v>0</v>
      </c>
      <c r="BF128" s="1" t="s">
        <v>234</v>
      </c>
      <c r="BG128" s="54"/>
      <c r="BH128">
        <f>'13 Oct'!BG128+AT128+AY128-BN128</f>
        <v>0</v>
      </c>
      <c r="BI128" s="48"/>
      <c r="BJ128" s="52">
        <f t="shared" si="9"/>
        <v>0</v>
      </c>
      <c r="BK128" s="51">
        <f t="shared" si="10"/>
        <v>0</v>
      </c>
      <c r="BL128" s="53">
        <f t="shared" si="11"/>
        <v>0</v>
      </c>
      <c r="BM128" s="54">
        <f t="shared" si="12"/>
        <v>0</v>
      </c>
      <c r="BN128" s="55">
        <f t="shared" si="13"/>
        <v>0</v>
      </c>
      <c r="BO128" s="17">
        <f t="shared" si="14"/>
        <v>0</v>
      </c>
    </row>
    <row r="129">
      <c r="A129" s="8" t="s">
        <v>235</v>
      </c>
      <c r="B129" s="32"/>
      <c r="C129" s="33"/>
      <c r="D129" s="29"/>
      <c r="E129" s="1"/>
      <c r="F129" s="21"/>
      <c r="G129" s="56"/>
      <c r="H129" s="35"/>
      <c r="I129" s="8" t="s">
        <v>235</v>
      </c>
      <c r="J129" s="32"/>
      <c r="K129" s="33"/>
      <c r="L129" s="57"/>
      <c r="M129" s="49"/>
      <c r="N129" s="21"/>
      <c r="O129" s="56"/>
      <c r="P129" s="35"/>
      <c r="Q129" s="8" t="s">
        <v>235</v>
      </c>
      <c r="R129" s="32"/>
      <c r="S129" s="33"/>
      <c r="T129" s="57"/>
      <c r="U129" s="49"/>
      <c r="V129" s="21"/>
      <c r="W129" s="56"/>
      <c r="X129" s="35"/>
      <c r="Y129" s="8" t="s">
        <v>235</v>
      </c>
      <c r="Z129" s="59"/>
      <c r="AA129" s="37"/>
      <c r="AB129" s="8"/>
      <c r="AC129" s="8"/>
      <c r="AD129" s="4"/>
      <c r="AE129" s="39"/>
      <c r="AF129" s="1"/>
      <c r="AG129" s="33"/>
      <c r="AH129" s="67"/>
      <c r="AI129" s="67"/>
      <c r="AJ129" s="21"/>
      <c r="AK129" s="56"/>
      <c r="AL129" s="41"/>
      <c r="AM129" s="33"/>
      <c r="AN129" s="67"/>
      <c r="AO129" s="67"/>
      <c r="AP129" s="21"/>
      <c r="AQ129" s="56"/>
      <c r="AR129" s="41"/>
      <c r="AS129" s="43">
        <f>'13 Oct'!AW129</f>
        <v>0</v>
      </c>
      <c r="AT129" s="54"/>
      <c r="AU129" s="44">
        <f t="shared" si="1"/>
        <v>0</v>
      </c>
      <c r="AV129" s="45">
        <f t="shared" si="2"/>
        <v>0</v>
      </c>
      <c r="AW129" s="19">
        <f t="shared" si="3"/>
        <v>0</v>
      </c>
      <c r="AX129" s="43">
        <f>'13 Oct'!BB129</f>
        <v>0</v>
      </c>
      <c r="AY129" s="54"/>
      <c r="AZ129" s="44">
        <f t="shared" si="4"/>
        <v>0</v>
      </c>
      <c r="BA129" s="46">
        <f t="shared" si="5"/>
        <v>0</v>
      </c>
      <c r="BB129" s="19">
        <f t="shared" si="6"/>
        <v>0</v>
      </c>
      <c r="BC129" s="43">
        <f>'13 Oct'!BL129</f>
        <v>0</v>
      </c>
      <c r="BD129" s="47">
        <f t="shared" si="7"/>
        <v>0</v>
      </c>
      <c r="BE129" s="1">
        <f t="shared" si="8"/>
        <v>0</v>
      </c>
      <c r="BF129" s="8" t="s">
        <v>235</v>
      </c>
      <c r="BG129" s="17"/>
      <c r="BH129">
        <f>'13 Oct'!BG129+AT129+AY129-BN129</f>
        <v>0</v>
      </c>
      <c r="BI129" s="48"/>
      <c r="BJ129" s="52">
        <f t="shared" si="9"/>
        <v>0</v>
      </c>
      <c r="BK129" s="51">
        <f t="shared" si="10"/>
        <v>0</v>
      </c>
      <c r="BL129" s="53">
        <f t="shared" si="11"/>
        <v>0</v>
      </c>
      <c r="BM129" s="54">
        <f t="shared" si="12"/>
        <v>0</v>
      </c>
      <c r="BN129" s="55">
        <f t="shared" si="13"/>
        <v>0</v>
      </c>
      <c r="BO129" s="17">
        <f t="shared" si="14"/>
        <v>0</v>
      </c>
    </row>
    <row r="130">
      <c r="A130" s="1" t="s">
        <v>237</v>
      </c>
      <c r="B130" s="32">
        <v>16.0</v>
      </c>
      <c r="C130" s="33"/>
      <c r="D130" s="29"/>
      <c r="E130" s="1"/>
      <c r="F130" s="21"/>
      <c r="G130" s="56"/>
      <c r="H130" s="35"/>
      <c r="I130" s="1" t="s">
        <v>237</v>
      </c>
      <c r="J130" s="32">
        <v>10.0</v>
      </c>
      <c r="K130" s="33">
        <v>8.0</v>
      </c>
      <c r="L130" s="57"/>
      <c r="M130" s="43">
        <v>8.0</v>
      </c>
      <c r="N130" s="21"/>
      <c r="O130" s="56"/>
      <c r="P130" s="35">
        <v>8.0</v>
      </c>
      <c r="Q130" s="1" t="s">
        <v>237</v>
      </c>
      <c r="R130" s="32">
        <v>13.0</v>
      </c>
      <c r="S130" s="33"/>
      <c r="T130" s="57"/>
      <c r="U130" s="43"/>
      <c r="V130" s="21"/>
      <c r="W130" s="56"/>
      <c r="X130" s="35"/>
      <c r="Y130" s="1" t="s">
        <v>237</v>
      </c>
      <c r="Z130" s="62"/>
      <c r="AA130" s="38">
        <v>2.0</v>
      </c>
      <c r="AB130" s="8"/>
      <c r="AC130" s="40">
        <v>6.0</v>
      </c>
      <c r="AD130" s="4"/>
      <c r="AE130" s="39"/>
      <c r="AF130" s="1">
        <v>6.0</v>
      </c>
      <c r="AG130" s="33"/>
      <c r="AH130" s="67"/>
      <c r="AI130" s="67"/>
      <c r="AJ130" s="21"/>
      <c r="AK130" s="56"/>
      <c r="AL130" s="41"/>
      <c r="AM130" s="33"/>
      <c r="AN130" s="67"/>
      <c r="AO130" s="67"/>
      <c r="AP130" s="21"/>
      <c r="AQ130" s="56"/>
      <c r="AR130" s="41"/>
      <c r="AS130" s="43">
        <f>'13 Oct'!AW130</f>
        <v>0</v>
      </c>
      <c r="AT130" s="54"/>
      <c r="AU130" s="44">
        <f t="shared" si="1"/>
        <v>0</v>
      </c>
      <c r="AV130" s="45">
        <f t="shared" si="2"/>
        <v>0</v>
      </c>
      <c r="AW130" s="19">
        <f t="shared" si="3"/>
        <v>0</v>
      </c>
      <c r="AX130" s="43">
        <f>'13 Oct'!BB130</f>
        <v>0</v>
      </c>
      <c r="AY130" s="54"/>
      <c r="AZ130" s="44">
        <f t="shared" si="4"/>
        <v>0</v>
      </c>
      <c r="BA130" s="46">
        <f t="shared" si="5"/>
        <v>0</v>
      </c>
      <c r="BB130" s="19">
        <f t="shared" si="6"/>
        <v>0</v>
      </c>
      <c r="BC130" s="43">
        <f>'13 Oct'!BL130</f>
        <v>62</v>
      </c>
      <c r="BD130" s="47">
        <f t="shared" si="7"/>
        <v>14</v>
      </c>
      <c r="BE130" s="1">
        <f t="shared" si="8"/>
        <v>48</v>
      </c>
      <c r="BF130" s="1" t="s">
        <v>237</v>
      </c>
      <c r="BG130" s="17"/>
      <c r="BH130">
        <f>'13 Oct'!BG130+AT130+AY130-BN130</f>
        <v>0</v>
      </c>
      <c r="BI130" s="48"/>
      <c r="BJ130" s="52">
        <f t="shared" si="9"/>
        <v>0</v>
      </c>
      <c r="BK130" s="51">
        <f t="shared" si="10"/>
        <v>0</v>
      </c>
      <c r="BL130" s="53">
        <f t="shared" si="11"/>
        <v>48</v>
      </c>
      <c r="BM130" s="54">
        <f t="shared" si="12"/>
        <v>10</v>
      </c>
      <c r="BN130" s="55">
        <f t="shared" si="13"/>
        <v>0</v>
      </c>
      <c r="BO130" s="17">
        <f t="shared" si="14"/>
        <v>48</v>
      </c>
      <c r="BQ130" s="1"/>
    </row>
    <row r="131">
      <c r="A131" s="1" t="s">
        <v>238</v>
      </c>
      <c r="B131" s="32"/>
      <c r="C131" s="33"/>
      <c r="D131" s="29"/>
      <c r="E131" s="1"/>
      <c r="F131" s="21"/>
      <c r="G131" s="56"/>
      <c r="H131" s="35"/>
      <c r="I131" s="1" t="s">
        <v>238</v>
      </c>
      <c r="J131" s="32"/>
      <c r="K131" s="33"/>
      <c r="L131" s="57"/>
      <c r="M131" s="49"/>
      <c r="N131" s="21"/>
      <c r="O131" s="56"/>
      <c r="P131" s="35"/>
      <c r="Q131" s="1" t="s">
        <v>238</v>
      </c>
      <c r="R131" s="32"/>
      <c r="S131" s="33"/>
      <c r="T131" s="57"/>
      <c r="U131" s="43"/>
      <c r="V131" s="21"/>
      <c r="W131" s="56"/>
      <c r="X131" s="35"/>
      <c r="Y131" s="1" t="s">
        <v>238</v>
      </c>
      <c r="Z131" s="59"/>
      <c r="AA131" s="37"/>
      <c r="AB131" s="8"/>
      <c r="AC131" s="8"/>
      <c r="AD131" s="4"/>
      <c r="AE131" s="39"/>
      <c r="AF131" s="1"/>
      <c r="AG131" s="33"/>
      <c r="AH131" s="67"/>
      <c r="AI131" s="67"/>
      <c r="AJ131" s="21"/>
      <c r="AK131" s="56"/>
      <c r="AL131" s="41"/>
      <c r="AM131" s="33"/>
      <c r="AN131" s="67"/>
      <c r="AO131" s="67"/>
      <c r="AP131" s="21"/>
      <c r="AQ131" s="56"/>
      <c r="AR131" s="41"/>
      <c r="AS131" s="43">
        <f>'13 Oct'!AW131</f>
        <v>0</v>
      </c>
      <c r="AT131" s="54"/>
      <c r="AU131" s="44">
        <f t="shared" si="1"/>
        <v>0</v>
      </c>
      <c r="AV131" s="45">
        <f t="shared" si="2"/>
        <v>0</v>
      </c>
      <c r="AW131" s="19">
        <f t="shared" si="3"/>
        <v>0</v>
      </c>
      <c r="AX131" s="43">
        <f>'13 Oct'!BB131</f>
        <v>0</v>
      </c>
      <c r="AY131" s="54"/>
      <c r="AZ131" s="44">
        <f t="shared" si="4"/>
        <v>0</v>
      </c>
      <c r="BA131" s="46">
        <f t="shared" si="5"/>
        <v>0</v>
      </c>
      <c r="BB131" s="19">
        <f t="shared" si="6"/>
        <v>0</v>
      </c>
      <c r="BC131" s="43">
        <f>'13 Oct'!BL131</f>
        <v>0</v>
      </c>
      <c r="BD131" s="47">
        <f t="shared" si="7"/>
        <v>0</v>
      </c>
      <c r="BE131" s="1">
        <f t="shared" si="8"/>
        <v>0</v>
      </c>
      <c r="BF131" s="1" t="s">
        <v>238</v>
      </c>
      <c r="BG131" s="17"/>
      <c r="BH131">
        <f>'13 Oct'!BG131+AT131+AY131-BN131</f>
        <v>0</v>
      </c>
      <c r="BI131" s="68"/>
      <c r="BJ131" s="52">
        <f t="shared" si="9"/>
        <v>0</v>
      </c>
      <c r="BK131" s="51">
        <f t="shared" si="10"/>
        <v>0</v>
      </c>
      <c r="BL131" s="53">
        <f t="shared" si="11"/>
        <v>0</v>
      </c>
      <c r="BM131" s="54">
        <f t="shared" si="12"/>
        <v>0</v>
      </c>
      <c r="BN131" s="55">
        <f t="shared" si="13"/>
        <v>0</v>
      </c>
      <c r="BO131" s="17">
        <f t="shared" si="14"/>
        <v>0</v>
      </c>
      <c r="BQ131" s="1"/>
    </row>
    <row r="132">
      <c r="A132" s="1" t="s">
        <v>239</v>
      </c>
      <c r="B132" s="32">
        <v>9.0</v>
      </c>
      <c r="C132" s="33"/>
      <c r="D132" s="29"/>
      <c r="E132" s="1">
        <v>16.0</v>
      </c>
      <c r="F132" s="21"/>
      <c r="G132" s="56"/>
      <c r="H132" s="35"/>
      <c r="I132" s="1" t="s">
        <v>239</v>
      </c>
      <c r="J132" s="32">
        <v>4.0</v>
      </c>
      <c r="K132" s="33">
        <v>8.0</v>
      </c>
      <c r="L132" s="57"/>
      <c r="M132" s="43">
        <v>8.0</v>
      </c>
      <c r="N132" s="21"/>
      <c r="O132" s="56"/>
      <c r="P132" s="35">
        <v>8.0</v>
      </c>
      <c r="Q132" s="1" t="s">
        <v>239</v>
      </c>
      <c r="R132" s="32">
        <v>5.0</v>
      </c>
      <c r="S132" s="33">
        <v>8.0</v>
      </c>
      <c r="T132" s="57"/>
      <c r="U132" s="43">
        <v>8.0</v>
      </c>
      <c r="V132" s="21"/>
      <c r="W132" s="56"/>
      <c r="X132" s="35">
        <v>8.0</v>
      </c>
      <c r="Y132" s="1" t="s">
        <v>239</v>
      </c>
      <c r="Z132" s="59"/>
      <c r="AA132" s="66"/>
      <c r="AB132" s="8"/>
      <c r="AC132" s="8"/>
      <c r="AD132" s="4"/>
      <c r="AE132" s="39"/>
      <c r="AF132" s="1"/>
      <c r="AG132" s="33"/>
      <c r="AH132" s="60"/>
      <c r="AI132" s="60"/>
      <c r="AJ132" s="21"/>
      <c r="AK132" s="56"/>
      <c r="AL132" s="41"/>
      <c r="AM132" s="33"/>
      <c r="AN132" s="60"/>
      <c r="AO132" s="60"/>
      <c r="AP132" s="21"/>
      <c r="AQ132" s="56"/>
      <c r="AR132" s="41"/>
      <c r="AS132" s="43">
        <f>'13 Oct'!AW132</f>
        <v>0</v>
      </c>
      <c r="AT132" s="17"/>
      <c r="AU132" s="44">
        <f t="shared" si="1"/>
        <v>0</v>
      </c>
      <c r="AV132" s="45">
        <f t="shared" si="2"/>
        <v>0</v>
      </c>
      <c r="AW132" s="19">
        <f t="shared" si="3"/>
        <v>0</v>
      </c>
      <c r="AX132" s="43">
        <f>'13 Oct'!BB132</f>
        <v>0</v>
      </c>
      <c r="AY132" s="17"/>
      <c r="AZ132" s="44">
        <f t="shared" si="4"/>
        <v>0</v>
      </c>
      <c r="BA132" s="46">
        <f t="shared" si="5"/>
        <v>0</v>
      </c>
      <c r="BB132" s="19">
        <f t="shared" si="6"/>
        <v>0</v>
      </c>
      <c r="BC132" s="43">
        <f>'13 Oct'!BL132</f>
        <v>32</v>
      </c>
      <c r="BD132" s="47">
        <f t="shared" si="7"/>
        <v>32</v>
      </c>
      <c r="BE132" s="1">
        <f t="shared" si="8"/>
        <v>0</v>
      </c>
      <c r="BF132" s="1" t="s">
        <v>239</v>
      </c>
      <c r="BG132" s="17"/>
      <c r="BH132">
        <f>'13 Oct'!BG132+AT132+AY132-BN132</f>
        <v>40</v>
      </c>
      <c r="BI132" s="48"/>
      <c r="BJ132" s="52">
        <f t="shared" si="9"/>
        <v>0</v>
      </c>
      <c r="BK132" s="51">
        <f t="shared" si="10"/>
        <v>0</v>
      </c>
      <c r="BL132" s="53">
        <f t="shared" si="11"/>
        <v>0</v>
      </c>
      <c r="BM132" s="54">
        <f t="shared" si="12"/>
        <v>16</v>
      </c>
      <c r="BN132" s="55">
        <f t="shared" si="13"/>
        <v>0</v>
      </c>
      <c r="BO132" s="17">
        <f t="shared" si="14"/>
        <v>0</v>
      </c>
      <c r="BP132" s="1"/>
    </row>
    <row r="133">
      <c r="A133" s="1" t="s">
        <v>240</v>
      </c>
      <c r="B133" s="32"/>
      <c r="C133" s="65"/>
      <c r="D133" s="29"/>
      <c r="E133" s="1"/>
      <c r="F133" s="21"/>
      <c r="G133" s="56"/>
      <c r="H133" s="35"/>
      <c r="I133" s="1" t="s">
        <v>240</v>
      </c>
      <c r="J133" s="32"/>
      <c r="K133" s="33"/>
      <c r="L133" s="57"/>
      <c r="M133" s="49"/>
      <c r="N133" s="21"/>
      <c r="O133" s="56"/>
      <c r="P133" s="35"/>
      <c r="Q133" s="1" t="s">
        <v>240</v>
      </c>
      <c r="R133" s="32"/>
      <c r="S133" s="33"/>
      <c r="T133" s="57"/>
      <c r="U133" s="49"/>
      <c r="V133" s="21"/>
      <c r="W133" s="56"/>
      <c r="X133" s="35"/>
      <c r="Y133" s="1" t="s">
        <v>240</v>
      </c>
      <c r="Z133" s="69"/>
      <c r="AA133" s="37"/>
      <c r="AB133" s="8"/>
      <c r="AC133" s="8"/>
      <c r="AD133" s="4"/>
      <c r="AE133" s="39"/>
      <c r="AF133" s="1"/>
      <c r="AG133" s="33"/>
      <c r="AH133" s="60"/>
      <c r="AI133" s="60"/>
      <c r="AJ133" s="21"/>
      <c r="AK133" s="56"/>
      <c r="AL133" s="41"/>
      <c r="AM133" s="33"/>
      <c r="AN133" s="60"/>
      <c r="AO133" s="60"/>
      <c r="AP133" s="21"/>
      <c r="AQ133" s="56"/>
      <c r="AR133" s="41"/>
      <c r="AS133" s="43">
        <f>'13 Oct'!AW133</f>
        <v>0</v>
      </c>
      <c r="AT133" s="54"/>
      <c r="AU133" s="44">
        <f t="shared" si="1"/>
        <v>0</v>
      </c>
      <c r="AV133" s="45">
        <f t="shared" si="2"/>
        <v>0</v>
      </c>
      <c r="AW133" s="19">
        <f t="shared" si="3"/>
        <v>0</v>
      </c>
      <c r="AX133" s="43">
        <f>'13 Oct'!BB133</f>
        <v>0</v>
      </c>
      <c r="AY133" s="54"/>
      <c r="AZ133" s="44">
        <f t="shared" si="4"/>
        <v>0</v>
      </c>
      <c r="BA133" s="46">
        <f t="shared" si="5"/>
        <v>0</v>
      </c>
      <c r="BB133" s="19">
        <f t="shared" si="6"/>
        <v>0</v>
      </c>
      <c r="BC133" s="43">
        <f>'13 Oct'!BL133</f>
        <v>0</v>
      </c>
      <c r="BD133" s="47">
        <f t="shared" si="7"/>
        <v>0</v>
      </c>
      <c r="BE133" s="1">
        <f t="shared" si="8"/>
        <v>0</v>
      </c>
      <c r="BF133" s="1" t="s">
        <v>240</v>
      </c>
      <c r="BG133" s="54"/>
      <c r="BH133">
        <f>'13 Oct'!BG133+AT133+AY133-BN133</f>
        <v>0</v>
      </c>
      <c r="BI133" s="48"/>
      <c r="BJ133" s="52">
        <f t="shared" si="9"/>
        <v>0</v>
      </c>
      <c r="BK133" s="51">
        <f t="shared" si="10"/>
        <v>0</v>
      </c>
      <c r="BL133" s="53">
        <f t="shared" si="11"/>
        <v>0</v>
      </c>
      <c r="BM133" s="54">
        <f t="shared" si="12"/>
        <v>0</v>
      </c>
      <c r="BN133" s="55">
        <f t="shared" si="13"/>
        <v>0</v>
      </c>
      <c r="BO133" s="17">
        <f t="shared" si="14"/>
        <v>0</v>
      </c>
    </row>
    <row r="134">
      <c r="A134" s="1" t="s">
        <v>241</v>
      </c>
      <c r="B134" s="32">
        <v>5.0</v>
      </c>
      <c r="C134" s="33"/>
      <c r="D134" s="29"/>
      <c r="E134" s="1"/>
      <c r="F134" s="21"/>
      <c r="G134" s="56"/>
      <c r="H134" s="35"/>
      <c r="I134" s="1" t="s">
        <v>241</v>
      </c>
      <c r="J134" s="32"/>
      <c r="K134" s="33"/>
      <c r="L134" s="57"/>
      <c r="M134" s="49"/>
      <c r="N134" s="21"/>
      <c r="O134" s="56"/>
      <c r="P134" s="35"/>
      <c r="Q134" s="1" t="s">
        <v>241</v>
      </c>
      <c r="R134" s="32"/>
      <c r="S134" s="33">
        <v>2.0</v>
      </c>
      <c r="T134" s="57"/>
      <c r="U134" s="49"/>
      <c r="V134" s="21"/>
      <c r="W134" s="56"/>
      <c r="X134" s="35"/>
      <c r="Y134" s="1" t="s">
        <v>241</v>
      </c>
      <c r="Z134" s="59"/>
      <c r="AA134" s="66"/>
      <c r="AB134" s="8"/>
      <c r="AC134" s="8"/>
      <c r="AD134" s="4"/>
      <c r="AE134" s="39"/>
      <c r="AF134" s="1"/>
      <c r="AG134" s="33"/>
      <c r="AH134" s="67"/>
      <c r="AI134" s="67"/>
      <c r="AJ134" s="21"/>
      <c r="AK134" s="56"/>
      <c r="AL134" s="41"/>
      <c r="AM134" s="33"/>
      <c r="AN134" s="67"/>
      <c r="AO134" s="67"/>
      <c r="AP134" s="21"/>
      <c r="AQ134" s="56"/>
      <c r="AR134" s="41"/>
      <c r="AS134" s="43">
        <f>'13 Oct'!AW134</f>
        <v>0</v>
      </c>
      <c r="AT134" s="54"/>
      <c r="AU134" s="44">
        <f t="shared" si="1"/>
        <v>0</v>
      </c>
      <c r="AV134" s="45">
        <f t="shared" si="2"/>
        <v>0</v>
      </c>
      <c r="AW134" s="19">
        <f t="shared" si="3"/>
        <v>0</v>
      </c>
      <c r="AX134" s="43">
        <f>'13 Oct'!BB134</f>
        <v>0</v>
      </c>
      <c r="AY134" s="54"/>
      <c r="AZ134" s="44">
        <f t="shared" si="4"/>
        <v>0</v>
      </c>
      <c r="BA134" s="46">
        <f t="shared" si="5"/>
        <v>0</v>
      </c>
      <c r="BB134" s="19">
        <f t="shared" si="6"/>
        <v>0</v>
      </c>
      <c r="BC134" s="43">
        <f>'13 Oct'!BL134</f>
        <v>0</v>
      </c>
      <c r="BD134" s="47">
        <f t="shared" si="7"/>
        <v>0</v>
      </c>
      <c r="BE134" s="1">
        <f t="shared" si="8"/>
        <v>0</v>
      </c>
      <c r="BF134" s="1" t="s">
        <v>241</v>
      </c>
      <c r="BG134" s="17"/>
      <c r="BH134">
        <f>'13 Oct'!BG134+AT134+AY134-BN134</f>
        <v>-2</v>
      </c>
      <c r="BI134" s="48"/>
      <c r="BJ134" s="52">
        <f t="shared" si="9"/>
        <v>0</v>
      </c>
      <c r="BK134" s="51">
        <f t="shared" si="10"/>
        <v>0</v>
      </c>
      <c r="BL134" s="53">
        <f t="shared" si="11"/>
        <v>0</v>
      </c>
      <c r="BM134" s="54">
        <f t="shared" si="12"/>
        <v>2</v>
      </c>
      <c r="BN134" s="55">
        <f t="shared" si="13"/>
        <v>2</v>
      </c>
      <c r="BO134" s="17">
        <f t="shared" si="14"/>
        <v>0</v>
      </c>
    </row>
    <row r="135">
      <c r="A135" s="1" t="s">
        <v>242</v>
      </c>
      <c r="B135" s="32"/>
      <c r="C135" s="65"/>
      <c r="D135" s="29"/>
      <c r="E135" s="1"/>
      <c r="F135" s="21"/>
      <c r="G135" s="56"/>
      <c r="H135" s="35"/>
      <c r="I135" s="1" t="s">
        <v>242</v>
      </c>
      <c r="J135" s="61"/>
      <c r="K135" s="33"/>
      <c r="L135" s="57"/>
      <c r="M135" s="49"/>
      <c r="N135" s="21"/>
      <c r="O135" s="56"/>
      <c r="P135" s="35"/>
      <c r="Q135" s="1" t="s">
        <v>242</v>
      </c>
      <c r="R135" s="32"/>
      <c r="S135" s="33"/>
      <c r="T135" s="57"/>
      <c r="U135" s="49"/>
      <c r="V135" s="21"/>
      <c r="W135" s="56"/>
      <c r="X135" s="35"/>
      <c r="Y135" s="1" t="s">
        <v>242</v>
      </c>
      <c r="Z135" s="59"/>
      <c r="AA135" s="66"/>
      <c r="AB135" s="8"/>
      <c r="AC135" s="8"/>
      <c r="AD135" s="4"/>
      <c r="AE135" s="39"/>
      <c r="AF135" s="1"/>
      <c r="AG135" s="33"/>
      <c r="AH135" s="67"/>
      <c r="AI135" s="67"/>
      <c r="AJ135" s="21"/>
      <c r="AK135" s="56"/>
      <c r="AL135" s="41"/>
      <c r="AM135" s="33"/>
      <c r="AN135" s="67"/>
      <c r="AO135" s="67"/>
      <c r="AP135" s="21"/>
      <c r="AQ135" s="56"/>
      <c r="AR135" s="41"/>
      <c r="AS135" s="43">
        <f>'13 Oct'!AW135</f>
        <v>0</v>
      </c>
      <c r="AT135" s="54"/>
      <c r="AU135" s="44">
        <f t="shared" si="1"/>
        <v>0</v>
      </c>
      <c r="AV135" s="45">
        <f t="shared" si="2"/>
        <v>0</v>
      </c>
      <c r="AW135" s="19">
        <f t="shared" si="3"/>
        <v>0</v>
      </c>
      <c r="AX135" s="43">
        <f>'13 Oct'!BB135</f>
        <v>0</v>
      </c>
      <c r="AY135" s="54"/>
      <c r="AZ135" s="44">
        <f t="shared" si="4"/>
        <v>0</v>
      </c>
      <c r="BA135" s="46">
        <f t="shared" si="5"/>
        <v>0</v>
      </c>
      <c r="BB135" s="19">
        <f t="shared" si="6"/>
        <v>0</v>
      </c>
      <c r="BC135" s="43">
        <f>'13 Oct'!BL135</f>
        <v>0</v>
      </c>
      <c r="BD135" s="47">
        <f t="shared" si="7"/>
        <v>0</v>
      </c>
      <c r="BE135" s="1">
        <f t="shared" si="8"/>
        <v>0</v>
      </c>
      <c r="BF135" s="1" t="s">
        <v>242</v>
      </c>
      <c r="BG135" s="17"/>
      <c r="BH135">
        <f>'13 Oct'!BG135+AT135+AY135-BN135</f>
        <v>0</v>
      </c>
      <c r="BI135" s="48"/>
      <c r="BJ135" s="52">
        <f t="shared" si="9"/>
        <v>0</v>
      </c>
      <c r="BK135" s="51">
        <f t="shared" si="10"/>
        <v>0</v>
      </c>
      <c r="BL135" s="53">
        <f t="shared" si="11"/>
        <v>0</v>
      </c>
      <c r="BM135" s="54">
        <f t="shared" si="12"/>
        <v>0</v>
      </c>
      <c r="BN135" s="55">
        <f t="shared" si="13"/>
        <v>0</v>
      </c>
      <c r="BO135" s="17">
        <f t="shared" si="14"/>
        <v>0</v>
      </c>
    </row>
    <row r="136">
      <c r="A136" s="1" t="s">
        <v>243</v>
      </c>
      <c r="B136" s="32"/>
      <c r="C136" s="65"/>
      <c r="D136" s="29"/>
      <c r="E136" s="1"/>
      <c r="F136" s="21"/>
      <c r="G136" s="56"/>
      <c r="H136" s="35"/>
      <c r="I136" s="1" t="s">
        <v>243</v>
      </c>
      <c r="J136" s="32"/>
      <c r="K136" s="65"/>
      <c r="L136" s="57"/>
      <c r="M136" s="49"/>
      <c r="N136" s="21"/>
      <c r="O136" s="56"/>
      <c r="P136" s="35"/>
      <c r="Q136" s="1" t="s">
        <v>243</v>
      </c>
      <c r="R136" s="32"/>
      <c r="S136" s="33"/>
      <c r="T136" s="57"/>
      <c r="U136" s="49"/>
      <c r="V136" s="21"/>
      <c r="W136" s="56"/>
      <c r="X136" s="35"/>
      <c r="Y136" s="1" t="s">
        <v>243</v>
      </c>
      <c r="Z136" s="59"/>
      <c r="AA136" s="66"/>
      <c r="AB136" s="8"/>
      <c r="AC136" s="8"/>
      <c r="AD136" s="4"/>
      <c r="AE136" s="39"/>
      <c r="AF136" s="1"/>
      <c r="AG136" s="33"/>
      <c r="AH136" s="67"/>
      <c r="AI136" s="67"/>
      <c r="AJ136" s="21"/>
      <c r="AK136" s="56"/>
      <c r="AL136" s="41"/>
      <c r="AM136" s="33"/>
      <c r="AN136" s="67"/>
      <c r="AO136" s="67"/>
      <c r="AP136" s="21"/>
      <c r="AQ136" s="56"/>
      <c r="AR136" s="41"/>
      <c r="AS136" s="43">
        <f>'13 Oct'!AW136</f>
        <v>0</v>
      </c>
      <c r="AT136" s="54"/>
      <c r="AU136" s="44">
        <f t="shared" si="1"/>
        <v>0</v>
      </c>
      <c r="AV136" s="45">
        <f t="shared" si="2"/>
        <v>0</v>
      </c>
      <c r="AW136" s="19">
        <f t="shared" si="3"/>
        <v>0</v>
      </c>
      <c r="AX136" s="43">
        <f>'13 Oct'!BB136</f>
        <v>0</v>
      </c>
      <c r="AY136" s="54"/>
      <c r="AZ136" s="44">
        <f t="shared" si="4"/>
        <v>0</v>
      </c>
      <c r="BA136" s="46">
        <f t="shared" si="5"/>
        <v>0</v>
      </c>
      <c r="BB136" s="19">
        <f t="shared" si="6"/>
        <v>0</v>
      </c>
      <c r="BC136" s="43">
        <f>'13 Oct'!BL136</f>
        <v>0</v>
      </c>
      <c r="BD136" s="47">
        <f t="shared" si="7"/>
        <v>0</v>
      </c>
      <c r="BE136" s="1">
        <f t="shared" si="8"/>
        <v>0</v>
      </c>
      <c r="BF136" s="1" t="s">
        <v>243</v>
      </c>
      <c r="BG136" s="17"/>
      <c r="BH136">
        <f>'13 Oct'!BG136+AT136+AY136-BN136</f>
        <v>0</v>
      </c>
      <c r="BI136" s="48"/>
      <c r="BJ136" s="52">
        <f t="shared" si="9"/>
        <v>0</v>
      </c>
      <c r="BK136" s="51">
        <f t="shared" si="10"/>
        <v>0</v>
      </c>
      <c r="BL136" s="53">
        <f t="shared" si="11"/>
        <v>0</v>
      </c>
      <c r="BM136" s="54">
        <f t="shared" si="12"/>
        <v>0</v>
      </c>
      <c r="BN136" s="55">
        <f t="shared" si="13"/>
        <v>0</v>
      </c>
      <c r="BO136" s="17">
        <f t="shared" si="14"/>
        <v>0</v>
      </c>
      <c r="BQ136" s="1"/>
    </row>
    <row r="137">
      <c r="A137" s="1" t="s">
        <v>244</v>
      </c>
      <c r="B137" s="32"/>
      <c r="C137" s="65"/>
      <c r="D137" s="29"/>
      <c r="E137" s="1"/>
      <c r="F137" s="21"/>
      <c r="G137" s="56"/>
      <c r="H137" s="35"/>
      <c r="I137" s="1" t="s">
        <v>244</v>
      </c>
      <c r="J137" s="32"/>
      <c r="K137" s="33"/>
      <c r="L137" s="57"/>
      <c r="M137" s="49"/>
      <c r="N137" s="21"/>
      <c r="O137" s="56"/>
      <c r="P137" s="35"/>
      <c r="Q137" s="1" t="s">
        <v>244</v>
      </c>
      <c r="R137" s="32"/>
      <c r="S137" s="33"/>
      <c r="T137" s="57"/>
      <c r="U137" s="49"/>
      <c r="V137" s="21"/>
      <c r="W137" s="56"/>
      <c r="X137" s="35"/>
      <c r="Y137" s="1" t="s">
        <v>244</v>
      </c>
      <c r="Z137" s="69"/>
      <c r="AA137" s="37"/>
      <c r="AB137" s="8"/>
      <c r="AC137" s="8"/>
      <c r="AD137" s="4"/>
      <c r="AE137" s="39"/>
      <c r="AF137" s="1"/>
      <c r="AG137" s="33"/>
      <c r="AH137" s="60"/>
      <c r="AI137" s="60"/>
      <c r="AJ137" s="21"/>
      <c r="AK137" s="56"/>
      <c r="AL137" s="41"/>
      <c r="AM137" s="33"/>
      <c r="AN137" s="60"/>
      <c r="AO137" s="60"/>
      <c r="AP137" s="21"/>
      <c r="AQ137" s="56"/>
      <c r="AR137" s="41"/>
      <c r="AS137" s="43">
        <f>'13 Oct'!AW137</f>
        <v>0</v>
      </c>
      <c r="AT137" s="17"/>
      <c r="AU137" s="44">
        <f t="shared" si="1"/>
        <v>0</v>
      </c>
      <c r="AV137" s="45">
        <f t="shared" si="2"/>
        <v>0</v>
      </c>
      <c r="AW137" s="19">
        <f t="shared" si="3"/>
        <v>0</v>
      </c>
      <c r="AX137" s="43">
        <f>'13 Oct'!BB137</f>
        <v>0</v>
      </c>
      <c r="AY137" s="17"/>
      <c r="AZ137" s="44">
        <f t="shared" si="4"/>
        <v>0</v>
      </c>
      <c r="BA137" s="46">
        <f t="shared" si="5"/>
        <v>0</v>
      </c>
      <c r="BB137" s="19">
        <f t="shared" si="6"/>
        <v>0</v>
      </c>
      <c r="BC137" s="43">
        <f>'13 Oct'!BL137</f>
        <v>0</v>
      </c>
      <c r="BD137" s="47">
        <f t="shared" si="7"/>
        <v>0</v>
      </c>
      <c r="BE137" s="1">
        <f t="shared" si="8"/>
        <v>0</v>
      </c>
      <c r="BF137" s="1" t="s">
        <v>244</v>
      </c>
      <c r="BG137" s="54"/>
      <c r="BH137">
        <f>'13 Oct'!BG137+AT137+AY137-BN137</f>
        <v>0</v>
      </c>
      <c r="BI137" s="48"/>
      <c r="BJ137" s="52">
        <f t="shared" si="9"/>
        <v>0</v>
      </c>
      <c r="BK137" s="51">
        <f t="shared" si="10"/>
        <v>0</v>
      </c>
      <c r="BL137" s="53">
        <f t="shared" si="11"/>
        <v>0</v>
      </c>
      <c r="BM137" s="54">
        <f t="shared" si="12"/>
        <v>0</v>
      </c>
      <c r="BN137" s="55">
        <f t="shared" si="13"/>
        <v>0</v>
      </c>
      <c r="BO137" s="17">
        <f t="shared" si="14"/>
        <v>0</v>
      </c>
    </row>
    <row r="138">
      <c r="A138" s="40" t="s">
        <v>245</v>
      </c>
      <c r="B138" s="59"/>
      <c r="C138" s="66"/>
      <c r="D138" s="4"/>
      <c r="E138" s="4"/>
      <c r="F138" s="21"/>
      <c r="G138" s="39"/>
      <c r="H138" s="4"/>
      <c r="I138" s="40" t="s">
        <v>246</v>
      </c>
      <c r="J138" s="100"/>
      <c r="K138" s="66"/>
      <c r="L138" s="8"/>
      <c r="M138" s="8"/>
      <c r="N138" s="21"/>
      <c r="O138" s="39"/>
      <c r="P138" s="108"/>
      <c r="Q138" s="40" t="s">
        <v>246</v>
      </c>
      <c r="R138" s="61"/>
      <c r="S138" s="65"/>
      <c r="T138" s="57"/>
      <c r="U138" s="49"/>
      <c r="V138" s="21"/>
      <c r="W138" s="56"/>
      <c r="X138" s="4"/>
      <c r="Y138" s="40" t="s">
        <v>246</v>
      </c>
      <c r="Z138" s="69"/>
      <c r="AA138" s="66"/>
      <c r="AB138" s="8"/>
      <c r="AC138" s="8"/>
      <c r="AD138" s="4"/>
      <c r="AE138" s="39"/>
      <c r="AF138" s="4"/>
      <c r="AG138" s="37"/>
      <c r="AH138" s="8"/>
      <c r="AI138" s="8"/>
      <c r="AJ138" s="21"/>
      <c r="AK138" s="39"/>
      <c r="AL138" s="41"/>
      <c r="AM138" s="37"/>
      <c r="AN138" s="8"/>
      <c r="AO138" s="8"/>
      <c r="AP138" s="21"/>
      <c r="AQ138" s="39"/>
      <c r="AR138" s="41"/>
      <c r="AS138" s="43">
        <f>'13 Oct'!AW138</f>
        <v>0</v>
      </c>
      <c r="AT138" s="8"/>
      <c r="AU138" s="44">
        <f t="shared" si="1"/>
        <v>0</v>
      </c>
      <c r="AV138" s="45">
        <f t="shared" si="2"/>
        <v>0</v>
      </c>
      <c r="AW138" s="19">
        <f t="shared" si="3"/>
        <v>0</v>
      </c>
      <c r="AX138" s="43">
        <f>'13 Oct'!BB138</f>
        <v>0</v>
      </c>
      <c r="AY138" s="8"/>
      <c r="AZ138" s="44">
        <f t="shared" si="4"/>
        <v>0</v>
      </c>
      <c r="BA138" s="46">
        <f t="shared" si="5"/>
        <v>0</v>
      </c>
      <c r="BB138" s="19">
        <f t="shared" si="6"/>
        <v>0</v>
      </c>
      <c r="BC138" s="43">
        <f>'13 Oct'!BL138</f>
        <v>0</v>
      </c>
      <c r="BD138" s="47">
        <f t="shared" si="7"/>
        <v>0</v>
      </c>
      <c r="BE138" s="1">
        <f t="shared" si="8"/>
        <v>0</v>
      </c>
      <c r="BF138" s="40" t="s">
        <v>246</v>
      </c>
      <c r="BG138" s="8"/>
      <c r="BH138">
        <f>'13 Oct'!BG138+AT138+AY138-BN138</f>
        <v>0</v>
      </c>
      <c r="BI138" s="101"/>
      <c r="BJ138" s="52">
        <f t="shared" si="9"/>
        <v>0</v>
      </c>
      <c r="BK138" s="105">
        <f t="shared" si="10"/>
        <v>0</v>
      </c>
      <c r="BL138" s="53">
        <f t="shared" si="11"/>
        <v>0</v>
      </c>
      <c r="BM138" s="54">
        <f t="shared" si="12"/>
        <v>0</v>
      </c>
      <c r="BN138" s="55">
        <f t="shared" si="13"/>
        <v>0</v>
      </c>
      <c r="BO138" s="17">
        <f t="shared" si="14"/>
        <v>0</v>
      </c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</row>
    <row r="139">
      <c r="A139" s="1" t="s">
        <v>249</v>
      </c>
      <c r="B139" s="61"/>
      <c r="C139" s="65"/>
      <c r="D139" s="29"/>
      <c r="E139" s="1"/>
      <c r="F139" s="21"/>
      <c r="G139" s="56"/>
      <c r="H139" s="35"/>
      <c r="I139" s="1" t="s">
        <v>249</v>
      </c>
      <c r="J139" s="32"/>
      <c r="K139" s="65"/>
      <c r="L139" s="57"/>
      <c r="M139" s="49"/>
      <c r="N139" s="21"/>
      <c r="O139" s="56"/>
      <c r="P139" s="35"/>
      <c r="Q139" s="1" t="s">
        <v>249</v>
      </c>
      <c r="R139" s="100"/>
      <c r="S139" s="102"/>
      <c r="T139" s="103"/>
      <c r="U139" s="103"/>
      <c r="V139" s="21"/>
      <c r="W139" s="104"/>
      <c r="X139" s="35"/>
      <c r="Y139" s="1" t="s">
        <v>249</v>
      </c>
      <c r="Z139" s="69"/>
      <c r="AA139" s="66"/>
      <c r="AB139" s="8"/>
      <c r="AC139" s="8"/>
      <c r="AD139" s="4"/>
      <c r="AE139" s="39"/>
      <c r="AF139" s="1"/>
      <c r="AG139" s="33"/>
      <c r="AH139" s="67"/>
      <c r="AI139" s="67"/>
      <c r="AJ139" s="21"/>
      <c r="AK139" s="56"/>
      <c r="AL139" s="41"/>
      <c r="AM139" s="33"/>
      <c r="AN139" s="67"/>
      <c r="AO139" s="67"/>
      <c r="AP139" s="21"/>
      <c r="AQ139" s="56"/>
      <c r="AR139" s="41"/>
      <c r="AS139" s="43">
        <f>'13 Oct'!AW139</f>
        <v>0</v>
      </c>
      <c r="AT139" s="54"/>
      <c r="AU139" s="44">
        <f t="shared" si="1"/>
        <v>0</v>
      </c>
      <c r="AV139" s="45">
        <f t="shared" si="2"/>
        <v>0</v>
      </c>
      <c r="AW139" s="19">
        <f t="shared" si="3"/>
        <v>0</v>
      </c>
      <c r="AX139" s="43">
        <f>'13 Oct'!BB139</f>
        <v>0</v>
      </c>
      <c r="AY139" s="54"/>
      <c r="AZ139" s="44">
        <f t="shared" si="4"/>
        <v>0</v>
      </c>
      <c r="BA139" s="46">
        <f t="shared" si="5"/>
        <v>0</v>
      </c>
      <c r="BB139" s="19">
        <f t="shared" si="6"/>
        <v>0</v>
      </c>
      <c r="BC139" s="43">
        <f>'13 Oct'!BL139</f>
        <v>0</v>
      </c>
      <c r="BD139" s="47">
        <f t="shared" si="7"/>
        <v>0</v>
      </c>
      <c r="BE139" s="1">
        <f t="shared" si="8"/>
        <v>0</v>
      </c>
      <c r="BF139" s="1" t="s">
        <v>249</v>
      </c>
      <c r="BG139" s="54"/>
      <c r="BH139">
        <f>'13 Oct'!BG139+AT139+AY139-BN139</f>
        <v>0</v>
      </c>
      <c r="BI139" s="48"/>
      <c r="BJ139" s="52">
        <f t="shared" si="9"/>
        <v>0</v>
      </c>
      <c r="BK139" s="51">
        <f t="shared" si="10"/>
        <v>0</v>
      </c>
      <c r="BL139" s="53">
        <f t="shared" si="11"/>
        <v>0</v>
      </c>
      <c r="BM139" s="54">
        <f t="shared" si="12"/>
        <v>0</v>
      </c>
      <c r="BN139" s="55">
        <f t="shared" si="13"/>
        <v>0</v>
      </c>
      <c r="BO139" s="17">
        <f t="shared" si="14"/>
        <v>0</v>
      </c>
    </row>
    <row r="140">
      <c r="A140" s="1" t="s">
        <v>251</v>
      </c>
      <c r="B140" s="61"/>
      <c r="C140" s="65"/>
      <c r="D140" s="29"/>
      <c r="E140" s="1"/>
      <c r="F140" s="21"/>
      <c r="G140" s="56"/>
      <c r="H140" s="35"/>
      <c r="I140" s="1" t="s">
        <v>251</v>
      </c>
      <c r="J140" s="32"/>
      <c r="K140" s="65"/>
      <c r="L140" s="57"/>
      <c r="M140" s="49"/>
      <c r="N140" s="21"/>
      <c r="O140" s="56"/>
      <c r="P140" s="35"/>
      <c r="Q140" s="1" t="s">
        <v>251</v>
      </c>
      <c r="R140" s="32"/>
      <c r="S140" s="65"/>
      <c r="T140" s="57"/>
      <c r="U140" s="49"/>
      <c r="V140" s="21"/>
      <c r="W140" s="56"/>
      <c r="X140" s="35"/>
      <c r="Y140" s="1" t="s">
        <v>251</v>
      </c>
      <c r="Z140" s="69"/>
      <c r="AA140" s="66"/>
      <c r="AB140" s="8"/>
      <c r="AC140" s="8"/>
      <c r="AD140" s="4"/>
      <c r="AE140" s="39"/>
      <c r="AF140" s="1"/>
      <c r="AG140" s="33"/>
      <c r="AH140" s="67"/>
      <c r="AI140" s="67"/>
      <c r="AJ140" s="21"/>
      <c r="AK140" s="56"/>
      <c r="AL140" s="41"/>
      <c r="AM140" s="33"/>
      <c r="AN140" s="67"/>
      <c r="AO140" s="67"/>
      <c r="AP140" s="21"/>
      <c r="AQ140" s="56"/>
      <c r="AR140" s="41"/>
      <c r="AS140" s="43">
        <f>'13 Oct'!AW140</f>
        <v>0</v>
      </c>
      <c r="AT140" s="54"/>
      <c r="AU140" s="44">
        <f t="shared" si="1"/>
        <v>0</v>
      </c>
      <c r="AV140" s="45">
        <f t="shared" si="2"/>
        <v>0</v>
      </c>
      <c r="AW140" s="19">
        <f t="shared" si="3"/>
        <v>0</v>
      </c>
      <c r="AX140" s="43">
        <f>'13 Oct'!BB140</f>
        <v>0</v>
      </c>
      <c r="AY140" s="54"/>
      <c r="AZ140" s="44">
        <f t="shared" si="4"/>
        <v>0</v>
      </c>
      <c r="BA140" s="46">
        <f t="shared" si="5"/>
        <v>0</v>
      </c>
      <c r="BB140" s="19">
        <f t="shared" si="6"/>
        <v>0</v>
      </c>
      <c r="BC140" s="43">
        <f>'13 Oct'!BL140</f>
        <v>0</v>
      </c>
      <c r="BD140" s="47">
        <f t="shared" si="7"/>
        <v>0</v>
      </c>
      <c r="BE140" s="1">
        <f t="shared" si="8"/>
        <v>0</v>
      </c>
      <c r="BF140" s="1" t="s">
        <v>251</v>
      </c>
      <c r="BG140" s="54"/>
      <c r="BH140">
        <f>'13 Oct'!BG140+AT140+AY140-BN140</f>
        <v>0</v>
      </c>
      <c r="BI140" s="48"/>
      <c r="BJ140" s="52">
        <f t="shared" si="9"/>
        <v>0</v>
      </c>
      <c r="BK140" s="51">
        <f t="shared" si="10"/>
        <v>0</v>
      </c>
      <c r="BL140" s="53">
        <f t="shared" si="11"/>
        <v>0</v>
      </c>
      <c r="BM140" s="54">
        <f t="shared" si="12"/>
        <v>0</v>
      </c>
      <c r="BN140" s="55">
        <f t="shared" si="13"/>
        <v>0</v>
      </c>
      <c r="BO140" s="17">
        <f t="shared" si="14"/>
        <v>0</v>
      </c>
    </row>
    <row r="141">
      <c r="A141" s="1" t="s">
        <v>252</v>
      </c>
      <c r="B141" s="32"/>
      <c r="C141" s="33"/>
      <c r="D141" s="29"/>
      <c r="E141" s="1"/>
      <c r="F141" s="21"/>
      <c r="G141" s="56"/>
      <c r="H141" s="35"/>
      <c r="I141" s="1" t="s">
        <v>252</v>
      </c>
      <c r="J141" s="32"/>
      <c r="K141" s="33"/>
      <c r="L141" s="57"/>
      <c r="M141" s="49"/>
      <c r="N141" s="21"/>
      <c r="O141" s="56"/>
      <c r="P141" s="35"/>
      <c r="Q141" s="1" t="s">
        <v>252</v>
      </c>
      <c r="R141" s="32"/>
      <c r="S141" s="65"/>
      <c r="T141" s="57"/>
      <c r="U141" s="49"/>
      <c r="V141" s="21"/>
      <c r="W141" s="56"/>
      <c r="X141" s="35"/>
      <c r="Y141" s="1" t="s">
        <v>252</v>
      </c>
      <c r="Z141" s="69"/>
      <c r="AA141" s="37"/>
      <c r="AB141" s="8"/>
      <c r="AC141" s="8"/>
      <c r="AD141" s="4"/>
      <c r="AE141" s="39"/>
      <c r="AF141" s="1"/>
      <c r="AG141" s="33"/>
      <c r="AH141" s="60"/>
      <c r="AI141" s="60"/>
      <c r="AJ141" s="21"/>
      <c r="AK141" s="56"/>
      <c r="AL141" s="41"/>
      <c r="AM141" s="33"/>
      <c r="AN141" s="60"/>
      <c r="AO141" s="60"/>
      <c r="AP141" s="21"/>
      <c r="AQ141" s="56"/>
      <c r="AR141" s="41"/>
      <c r="AS141" s="43">
        <f>'13 Oct'!AW141</f>
        <v>0</v>
      </c>
      <c r="AT141" s="17"/>
      <c r="AU141" s="44">
        <f t="shared" si="1"/>
        <v>0</v>
      </c>
      <c r="AV141" s="45">
        <f t="shared" si="2"/>
        <v>0</v>
      </c>
      <c r="AW141" s="19">
        <f t="shared" si="3"/>
        <v>0</v>
      </c>
      <c r="AX141" s="43">
        <f>'13 Oct'!BB141</f>
        <v>0</v>
      </c>
      <c r="AY141" s="17"/>
      <c r="AZ141" s="44">
        <f t="shared" si="4"/>
        <v>0</v>
      </c>
      <c r="BA141" s="46">
        <f t="shared" si="5"/>
        <v>0</v>
      </c>
      <c r="BB141" s="19">
        <f t="shared" si="6"/>
        <v>0</v>
      </c>
      <c r="BC141" s="43">
        <f>'13 Oct'!BL141</f>
        <v>0</v>
      </c>
      <c r="BD141" s="47">
        <f t="shared" si="7"/>
        <v>0</v>
      </c>
      <c r="BE141" s="1">
        <f t="shared" si="8"/>
        <v>0</v>
      </c>
      <c r="BF141" s="1" t="s">
        <v>252</v>
      </c>
      <c r="BG141" s="17"/>
      <c r="BH141">
        <f>'13 Oct'!BG141+AT141+AY141-BN141</f>
        <v>0</v>
      </c>
      <c r="BI141" s="48"/>
      <c r="BJ141" s="52">
        <f t="shared" si="9"/>
        <v>0</v>
      </c>
      <c r="BK141" s="51">
        <f t="shared" si="10"/>
        <v>0</v>
      </c>
      <c r="BL141" s="53">
        <f t="shared" si="11"/>
        <v>0</v>
      </c>
      <c r="BM141" s="54">
        <f t="shared" si="12"/>
        <v>0</v>
      </c>
      <c r="BN141" s="55">
        <f t="shared" si="13"/>
        <v>0</v>
      </c>
      <c r="BO141" s="17">
        <f t="shared" si="14"/>
        <v>0</v>
      </c>
    </row>
    <row r="142">
      <c r="A142" s="1" t="s">
        <v>253</v>
      </c>
      <c r="B142" s="32"/>
      <c r="C142" s="33"/>
      <c r="D142" s="29"/>
      <c r="E142" s="1"/>
      <c r="F142" s="21"/>
      <c r="G142" s="56"/>
      <c r="H142" s="35"/>
      <c r="I142" s="1" t="s">
        <v>253</v>
      </c>
      <c r="J142" s="32"/>
      <c r="K142" s="33"/>
      <c r="L142" s="57"/>
      <c r="M142" s="49"/>
      <c r="N142" s="21"/>
      <c r="O142" s="56"/>
      <c r="P142" s="35"/>
      <c r="Q142" s="1" t="s">
        <v>253</v>
      </c>
      <c r="R142" s="61"/>
      <c r="S142" s="33"/>
      <c r="T142" s="57"/>
      <c r="U142" s="49"/>
      <c r="V142" s="21"/>
      <c r="W142" s="56"/>
      <c r="X142" s="35"/>
      <c r="Y142" s="1" t="s">
        <v>253</v>
      </c>
      <c r="Z142" s="69"/>
      <c r="AA142" s="66"/>
      <c r="AB142" s="8"/>
      <c r="AC142" s="8"/>
      <c r="AD142" s="4"/>
      <c r="AE142" s="39"/>
      <c r="AF142" s="1"/>
      <c r="AG142" s="33"/>
      <c r="AH142" s="67"/>
      <c r="AI142" s="67"/>
      <c r="AJ142" s="21"/>
      <c r="AK142" s="56"/>
      <c r="AL142" s="41"/>
      <c r="AM142" s="33"/>
      <c r="AN142" s="67"/>
      <c r="AO142" s="67"/>
      <c r="AP142" s="21"/>
      <c r="AQ142" s="56"/>
      <c r="AR142" s="41"/>
      <c r="AS142" s="43">
        <f>'13 Oct'!AW142</f>
        <v>0</v>
      </c>
      <c r="AT142" s="54"/>
      <c r="AU142" s="44">
        <f t="shared" si="1"/>
        <v>0</v>
      </c>
      <c r="AV142" s="45">
        <f t="shared" si="2"/>
        <v>0</v>
      </c>
      <c r="AW142" s="19">
        <f t="shared" si="3"/>
        <v>0</v>
      </c>
      <c r="AX142" s="43">
        <f>'13 Oct'!BB142</f>
        <v>0</v>
      </c>
      <c r="AY142" s="54"/>
      <c r="AZ142" s="44">
        <f t="shared" si="4"/>
        <v>0</v>
      </c>
      <c r="BA142" s="46">
        <f t="shared" si="5"/>
        <v>0</v>
      </c>
      <c r="BB142" s="19">
        <f t="shared" si="6"/>
        <v>0</v>
      </c>
      <c r="BC142" s="43">
        <f>'13 Oct'!BL142</f>
        <v>0</v>
      </c>
      <c r="BD142" s="47">
        <f t="shared" si="7"/>
        <v>0</v>
      </c>
      <c r="BE142" s="1">
        <f t="shared" si="8"/>
        <v>0</v>
      </c>
      <c r="BF142" s="1" t="s">
        <v>253</v>
      </c>
      <c r="BG142" s="54"/>
      <c r="BH142">
        <f>'13 Oct'!BG142+AT142+AY142-BN142</f>
        <v>0</v>
      </c>
      <c r="BI142" s="48"/>
      <c r="BJ142" s="52">
        <f t="shared" si="9"/>
        <v>0</v>
      </c>
      <c r="BK142" s="51">
        <f t="shared" si="10"/>
        <v>0</v>
      </c>
      <c r="BL142" s="53">
        <f t="shared" si="11"/>
        <v>0</v>
      </c>
      <c r="BM142" s="54">
        <f t="shared" si="12"/>
        <v>0</v>
      </c>
      <c r="BN142" s="55">
        <f t="shared" si="13"/>
        <v>0</v>
      </c>
      <c r="BO142" s="17">
        <f t="shared" si="14"/>
        <v>0</v>
      </c>
    </row>
    <row r="143">
      <c r="A143" s="1" t="s">
        <v>254</v>
      </c>
      <c r="B143" s="32"/>
      <c r="C143" s="33"/>
      <c r="D143" s="29"/>
      <c r="E143" s="1"/>
      <c r="F143" s="21"/>
      <c r="G143" s="56"/>
      <c r="H143" s="35"/>
      <c r="I143" s="1" t="s">
        <v>254</v>
      </c>
      <c r="J143" s="32"/>
      <c r="K143" s="33"/>
      <c r="L143" s="57"/>
      <c r="M143" s="43"/>
      <c r="N143" s="21"/>
      <c r="O143" s="56"/>
      <c r="P143" s="35"/>
      <c r="Q143" s="1" t="s">
        <v>254</v>
      </c>
      <c r="R143" s="32"/>
      <c r="S143" s="33">
        <v>16.0</v>
      </c>
      <c r="T143" s="57"/>
      <c r="U143" s="43"/>
      <c r="V143" s="21"/>
      <c r="W143" s="56"/>
      <c r="X143" s="35"/>
      <c r="Y143" s="1" t="s">
        <v>254</v>
      </c>
      <c r="Z143" s="69"/>
      <c r="AA143" s="66"/>
      <c r="AB143" s="8"/>
      <c r="AC143" s="8"/>
      <c r="AD143" s="4"/>
      <c r="AE143" s="39"/>
      <c r="AF143" s="1"/>
      <c r="AG143" s="33"/>
      <c r="AH143" s="60"/>
      <c r="AI143" s="60"/>
      <c r="AJ143" s="21"/>
      <c r="AK143" s="56"/>
      <c r="AL143" s="41"/>
      <c r="AM143" s="33"/>
      <c r="AN143" s="60"/>
      <c r="AO143" s="60"/>
      <c r="AP143" s="21"/>
      <c r="AQ143" s="56"/>
      <c r="AR143" s="41"/>
      <c r="AS143" s="43">
        <f>'13 Oct'!AW143</f>
        <v>0</v>
      </c>
      <c r="AT143" s="17"/>
      <c r="AU143" s="44">
        <f t="shared" si="1"/>
        <v>0</v>
      </c>
      <c r="AV143" s="45">
        <f t="shared" si="2"/>
        <v>0</v>
      </c>
      <c r="AW143" s="19">
        <f t="shared" si="3"/>
        <v>0</v>
      </c>
      <c r="AX143" s="43">
        <f>'13 Oct'!BB143</f>
        <v>0</v>
      </c>
      <c r="AY143" s="17"/>
      <c r="AZ143" s="44">
        <f t="shared" si="4"/>
        <v>0</v>
      </c>
      <c r="BA143" s="46">
        <f t="shared" si="5"/>
        <v>0</v>
      </c>
      <c r="BB143" s="19">
        <f t="shared" si="6"/>
        <v>0</v>
      </c>
      <c r="BC143" s="43">
        <f>'13 Oct'!BL143</f>
        <v>0</v>
      </c>
      <c r="BD143" s="47">
        <f t="shared" si="7"/>
        <v>0</v>
      </c>
      <c r="BE143" s="1">
        <f t="shared" si="8"/>
        <v>0</v>
      </c>
      <c r="BF143" s="1" t="s">
        <v>254</v>
      </c>
      <c r="BG143" s="17"/>
      <c r="BH143">
        <f>'13 Oct'!BG143+AT143+AY143-BN143</f>
        <v>-16</v>
      </c>
      <c r="BI143" s="48"/>
      <c r="BJ143" s="52">
        <f t="shared" si="9"/>
        <v>0</v>
      </c>
      <c r="BK143" s="51">
        <f t="shared" si="10"/>
        <v>0</v>
      </c>
      <c r="BL143" s="53">
        <f t="shared" si="11"/>
        <v>0</v>
      </c>
      <c r="BM143" s="54">
        <f t="shared" si="12"/>
        <v>16</v>
      </c>
      <c r="BN143" s="55">
        <f t="shared" si="13"/>
        <v>16</v>
      </c>
      <c r="BO143" s="17">
        <f t="shared" si="14"/>
        <v>0</v>
      </c>
      <c r="BQ143" s="1"/>
    </row>
    <row r="144">
      <c r="A144" s="1" t="s">
        <v>255</v>
      </c>
      <c r="B144" s="32"/>
      <c r="C144" s="33"/>
      <c r="D144" s="29"/>
      <c r="E144" s="1"/>
      <c r="F144" s="21"/>
      <c r="G144" s="56"/>
      <c r="H144" s="35"/>
      <c r="I144" s="1" t="s">
        <v>255</v>
      </c>
      <c r="J144" s="32"/>
      <c r="K144" s="33"/>
      <c r="L144" s="57"/>
      <c r="M144" s="43"/>
      <c r="N144" s="21"/>
      <c r="O144" s="56"/>
      <c r="P144" s="35"/>
      <c r="Q144" s="1" t="s">
        <v>255</v>
      </c>
      <c r="R144" s="32"/>
      <c r="S144" s="33"/>
      <c r="T144" s="57"/>
      <c r="U144" s="49"/>
      <c r="V144" s="21"/>
      <c r="W144" s="56"/>
      <c r="X144" s="35"/>
      <c r="Y144" s="1" t="s">
        <v>255</v>
      </c>
      <c r="Z144" s="59"/>
      <c r="AA144" s="37"/>
      <c r="AB144" s="8"/>
      <c r="AC144" s="4"/>
      <c r="AD144" s="4"/>
      <c r="AE144" s="39"/>
      <c r="AF144" s="1"/>
      <c r="AG144" s="33"/>
      <c r="AH144" s="67"/>
      <c r="AI144" s="67"/>
      <c r="AJ144" s="21"/>
      <c r="AK144" s="56"/>
      <c r="AL144" s="41"/>
      <c r="AM144" s="33"/>
      <c r="AN144" s="67"/>
      <c r="AO144" s="67"/>
      <c r="AP144" s="21"/>
      <c r="AQ144" s="56"/>
      <c r="AR144" s="41"/>
      <c r="AS144" s="43">
        <f>'13 Oct'!AW144</f>
        <v>0</v>
      </c>
      <c r="AT144" s="54"/>
      <c r="AU144" s="44">
        <f t="shared" si="1"/>
        <v>0</v>
      </c>
      <c r="AV144" s="45">
        <f t="shared" si="2"/>
        <v>0</v>
      </c>
      <c r="AW144" s="19">
        <f t="shared" si="3"/>
        <v>0</v>
      </c>
      <c r="AX144" s="43">
        <f>'13 Oct'!BB144</f>
        <v>0</v>
      </c>
      <c r="AY144" s="54"/>
      <c r="AZ144" s="44">
        <f t="shared" si="4"/>
        <v>0</v>
      </c>
      <c r="BA144" s="46">
        <f t="shared" si="5"/>
        <v>0</v>
      </c>
      <c r="BB144" s="19">
        <f t="shared" si="6"/>
        <v>0</v>
      </c>
      <c r="BC144" s="43">
        <f>'13 Oct'!BL144</f>
        <v>0</v>
      </c>
      <c r="BD144" s="47">
        <f t="shared" si="7"/>
        <v>0</v>
      </c>
      <c r="BE144" s="1">
        <f t="shared" si="8"/>
        <v>0</v>
      </c>
      <c r="BF144" s="1" t="s">
        <v>255</v>
      </c>
      <c r="BG144" s="17"/>
      <c r="BH144">
        <f>'13 Oct'!BG144+AT144+AY144-BN144</f>
        <v>0</v>
      </c>
      <c r="BI144" s="48"/>
      <c r="BJ144" s="52">
        <f t="shared" si="9"/>
        <v>0</v>
      </c>
      <c r="BK144" s="51">
        <f t="shared" si="10"/>
        <v>0</v>
      </c>
      <c r="BL144" s="53">
        <f t="shared" si="11"/>
        <v>0</v>
      </c>
      <c r="BM144" s="54">
        <f t="shared" si="12"/>
        <v>0</v>
      </c>
      <c r="BN144" s="55">
        <f t="shared" si="13"/>
        <v>0</v>
      </c>
      <c r="BO144" s="17">
        <f t="shared" si="14"/>
        <v>0</v>
      </c>
      <c r="BQ144" s="1"/>
    </row>
    <row r="145">
      <c r="A145" s="1" t="s">
        <v>257</v>
      </c>
      <c r="B145" s="32">
        <v>76.0</v>
      </c>
      <c r="C145" s="33"/>
      <c r="D145" s="29"/>
      <c r="E145" s="1"/>
      <c r="F145" s="21"/>
      <c r="G145" s="56"/>
      <c r="H145" s="35"/>
      <c r="I145" s="1" t="s">
        <v>257</v>
      </c>
      <c r="J145" s="32">
        <v>45.0</v>
      </c>
      <c r="K145" s="33"/>
      <c r="L145" s="57"/>
      <c r="M145" s="49"/>
      <c r="N145" s="21"/>
      <c r="O145" s="56"/>
      <c r="P145" s="35"/>
      <c r="Q145" s="1" t="s">
        <v>257</v>
      </c>
      <c r="R145" s="32">
        <v>50.0</v>
      </c>
      <c r="S145" s="33"/>
      <c r="T145" s="57"/>
      <c r="U145" s="43"/>
      <c r="V145" s="21"/>
      <c r="W145" s="56"/>
      <c r="X145" s="35"/>
      <c r="Y145" s="1" t="s">
        <v>257</v>
      </c>
      <c r="Z145" s="62">
        <v>18.0</v>
      </c>
      <c r="AA145" s="66"/>
      <c r="AB145" s="8"/>
      <c r="AC145" s="8"/>
      <c r="AD145" s="40"/>
      <c r="AE145" s="39"/>
      <c r="AF145" s="1"/>
      <c r="AG145" s="33"/>
      <c r="AH145" s="67"/>
      <c r="AI145" s="67"/>
      <c r="AJ145" s="21"/>
      <c r="AK145" s="56"/>
      <c r="AL145" s="41"/>
      <c r="AM145" s="33"/>
      <c r="AN145" s="67"/>
      <c r="AO145" s="67"/>
      <c r="AP145" s="21"/>
      <c r="AQ145" s="56"/>
      <c r="AR145" s="41"/>
      <c r="AS145" s="43">
        <f>'13 Oct'!AW145</f>
        <v>0</v>
      </c>
      <c r="AT145" s="54"/>
      <c r="AU145" s="44">
        <f t="shared" si="1"/>
        <v>0</v>
      </c>
      <c r="AV145" s="45">
        <f t="shared" si="2"/>
        <v>0</v>
      </c>
      <c r="AW145" s="19">
        <f t="shared" si="3"/>
        <v>0</v>
      </c>
      <c r="AX145" s="43">
        <f>'13 Oct'!BB145</f>
        <v>0</v>
      </c>
      <c r="AY145" s="54"/>
      <c r="AZ145" s="44">
        <f t="shared" si="4"/>
        <v>0</v>
      </c>
      <c r="BA145" s="46">
        <f t="shared" si="5"/>
        <v>0</v>
      </c>
      <c r="BB145" s="19">
        <f t="shared" si="6"/>
        <v>0</v>
      </c>
      <c r="BC145" s="43">
        <f>'13 Oct'!BL145</f>
        <v>25</v>
      </c>
      <c r="BD145" s="47">
        <f t="shared" si="7"/>
        <v>0</v>
      </c>
      <c r="BE145" s="1">
        <f t="shared" si="8"/>
        <v>25</v>
      </c>
      <c r="BF145" s="1" t="s">
        <v>257</v>
      </c>
      <c r="BG145" s="54"/>
      <c r="BH145">
        <f>'13 Oct'!BG145+AT145+AY145-BN145</f>
        <v>0</v>
      </c>
      <c r="BI145" s="48"/>
      <c r="BJ145" s="52">
        <f t="shared" si="9"/>
        <v>0</v>
      </c>
      <c r="BK145" s="51">
        <f t="shared" si="10"/>
        <v>0</v>
      </c>
      <c r="BL145" s="53">
        <f t="shared" si="11"/>
        <v>25</v>
      </c>
      <c r="BM145" s="54">
        <f t="shared" si="12"/>
        <v>0</v>
      </c>
      <c r="BN145" s="55">
        <f t="shared" si="13"/>
        <v>0</v>
      </c>
      <c r="BO145" s="17">
        <f t="shared" si="14"/>
        <v>25</v>
      </c>
    </row>
    <row r="146">
      <c r="A146" s="1" t="s">
        <v>258</v>
      </c>
      <c r="B146" s="32"/>
      <c r="C146" s="65"/>
      <c r="D146" s="29"/>
      <c r="E146" s="1"/>
      <c r="F146" s="21"/>
      <c r="G146" s="56"/>
      <c r="H146" s="35"/>
      <c r="I146" s="1" t="s">
        <v>258</v>
      </c>
      <c r="J146" s="32"/>
      <c r="K146" s="33"/>
      <c r="L146" s="57"/>
      <c r="M146" s="49"/>
      <c r="N146" s="21"/>
      <c r="O146" s="56"/>
      <c r="P146" s="35"/>
      <c r="Q146" s="1" t="s">
        <v>258</v>
      </c>
      <c r="R146" s="32"/>
      <c r="S146" s="33"/>
      <c r="T146" s="29"/>
      <c r="U146" s="43"/>
      <c r="V146" s="21"/>
      <c r="W146" s="56"/>
      <c r="X146" s="35"/>
      <c r="Y146" s="1" t="s">
        <v>258</v>
      </c>
      <c r="Z146" s="59"/>
      <c r="AA146" s="37"/>
      <c r="AB146" s="8"/>
      <c r="AC146" s="8"/>
      <c r="AD146" s="4"/>
      <c r="AE146" s="39"/>
      <c r="AF146" s="1"/>
      <c r="AG146" s="33"/>
      <c r="AH146" s="67"/>
      <c r="AI146" s="67"/>
      <c r="AJ146" s="21"/>
      <c r="AK146" s="56"/>
      <c r="AL146" s="41"/>
      <c r="AM146" s="33"/>
      <c r="AN146" s="67"/>
      <c r="AO146" s="67"/>
      <c r="AP146" s="21"/>
      <c r="AQ146" s="56"/>
      <c r="AR146" s="41"/>
      <c r="AS146" s="43">
        <f>'13 Oct'!AW146</f>
        <v>0</v>
      </c>
      <c r="AT146" s="54"/>
      <c r="AU146" s="44">
        <f t="shared" si="1"/>
        <v>0</v>
      </c>
      <c r="AV146" s="45">
        <f t="shared" si="2"/>
        <v>0</v>
      </c>
      <c r="AW146" s="19">
        <f t="shared" si="3"/>
        <v>0</v>
      </c>
      <c r="AX146" s="43">
        <f>'13 Oct'!BB146</f>
        <v>0</v>
      </c>
      <c r="AY146" s="54"/>
      <c r="AZ146" s="44">
        <f t="shared" si="4"/>
        <v>0</v>
      </c>
      <c r="BA146" s="46">
        <f t="shared" si="5"/>
        <v>0</v>
      </c>
      <c r="BB146" s="19">
        <f t="shared" si="6"/>
        <v>0</v>
      </c>
      <c r="BC146" s="43">
        <f>'13 Oct'!BL146</f>
        <v>0</v>
      </c>
      <c r="BD146" s="47">
        <f t="shared" si="7"/>
        <v>0</v>
      </c>
      <c r="BE146" s="1">
        <f t="shared" si="8"/>
        <v>0</v>
      </c>
      <c r="BF146" s="1" t="s">
        <v>258</v>
      </c>
      <c r="BG146" s="17"/>
      <c r="BH146">
        <f>'13 Oct'!BG146+AT146+AY146-BN146</f>
        <v>0</v>
      </c>
      <c r="BI146" s="48"/>
      <c r="BJ146" s="52">
        <f t="shared" si="9"/>
        <v>0</v>
      </c>
      <c r="BK146" s="51">
        <f t="shared" si="10"/>
        <v>0</v>
      </c>
      <c r="BL146" s="53">
        <f t="shared" si="11"/>
        <v>0</v>
      </c>
      <c r="BM146" s="54">
        <f t="shared" si="12"/>
        <v>0</v>
      </c>
      <c r="BN146" s="55">
        <f t="shared" si="13"/>
        <v>0</v>
      </c>
      <c r="BO146" s="17">
        <f t="shared" si="14"/>
        <v>0</v>
      </c>
      <c r="BQ146" s="1"/>
    </row>
    <row r="147">
      <c r="A147" s="1" t="s">
        <v>259</v>
      </c>
      <c r="B147" s="32"/>
      <c r="C147" s="65"/>
      <c r="D147" s="29"/>
      <c r="E147" s="1"/>
      <c r="F147" s="21"/>
      <c r="G147" s="56"/>
      <c r="H147" s="35"/>
      <c r="I147" s="1" t="s">
        <v>259</v>
      </c>
      <c r="J147" s="32"/>
      <c r="K147" s="33"/>
      <c r="L147" s="57"/>
      <c r="M147" s="49"/>
      <c r="N147" s="21"/>
      <c r="O147" s="56"/>
      <c r="P147" s="35"/>
      <c r="Q147" s="1" t="s">
        <v>259</v>
      </c>
      <c r="R147" s="32"/>
      <c r="S147" s="33"/>
      <c r="T147" s="29"/>
      <c r="U147" s="43"/>
      <c r="V147" s="21"/>
      <c r="W147" s="56"/>
      <c r="X147" s="35"/>
      <c r="Y147" s="1" t="s">
        <v>259</v>
      </c>
      <c r="Z147" s="59"/>
      <c r="AA147" s="37"/>
      <c r="AB147" s="8"/>
      <c r="AC147" s="8"/>
      <c r="AD147" s="4"/>
      <c r="AE147" s="39"/>
      <c r="AF147" s="1"/>
      <c r="AG147" s="33"/>
      <c r="AH147" s="67"/>
      <c r="AI147" s="67"/>
      <c r="AJ147" s="21"/>
      <c r="AK147" s="56"/>
      <c r="AL147" s="41"/>
      <c r="AM147" s="33"/>
      <c r="AN147" s="67"/>
      <c r="AO147" s="67"/>
      <c r="AP147" s="21"/>
      <c r="AQ147" s="56"/>
      <c r="AR147" s="41"/>
      <c r="AS147" s="43">
        <f>'13 Oct'!AW147</f>
        <v>0</v>
      </c>
      <c r="AT147" s="54"/>
      <c r="AU147" s="44">
        <f t="shared" si="1"/>
        <v>0</v>
      </c>
      <c r="AV147" s="45">
        <f t="shared" si="2"/>
        <v>0</v>
      </c>
      <c r="AW147" s="19">
        <f t="shared" si="3"/>
        <v>0</v>
      </c>
      <c r="AX147" s="43">
        <f>'13 Oct'!BB147</f>
        <v>0</v>
      </c>
      <c r="AY147" s="54"/>
      <c r="AZ147" s="44">
        <f t="shared" si="4"/>
        <v>0</v>
      </c>
      <c r="BA147" s="46">
        <f t="shared" si="5"/>
        <v>0</v>
      </c>
      <c r="BB147" s="19">
        <f t="shared" si="6"/>
        <v>0</v>
      </c>
      <c r="BC147" s="43">
        <f>'13 Oct'!BL147</f>
        <v>0</v>
      </c>
      <c r="BD147" s="47">
        <f t="shared" si="7"/>
        <v>0</v>
      </c>
      <c r="BE147" s="1">
        <f t="shared" si="8"/>
        <v>0</v>
      </c>
      <c r="BF147" s="1" t="s">
        <v>259</v>
      </c>
      <c r="BG147" s="17"/>
      <c r="BH147">
        <f>'13 Oct'!BG147+AT147+AY147-BN147</f>
        <v>0</v>
      </c>
      <c r="BI147" s="48"/>
      <c r="BJ147" s="52">
        <f t="shared" si="9"/>
        <v>0</v>
      </c>
      <c r="BK147" s="51">
        <f t="shared" si="10"/>
        <v>0</v>
      </c>
      <c r="BL147" s="53">
        <f t="shared" si="11"/>
        <v>0</v>
      </c>
      <c r="BM147" s="54">
        <f t="shared" si="12"/>
        <v>0</v>
      </c>
      <c r="BN147" s="55">
        <f t="shared" si="13"/>
        <v>0</v>
      </c>
      <c r="BO147" s="17">
        <f t="shared" si="14"/>
        <v>0</v>
      </c>
      <c r="BQ147" s="1"/>
    </row>
    <row r="148">
      <c r="A148" s="1" t="s">
        <v>260</v>
      </c>
      <c r="B148" s="32"/>
      <c r="C148" s="65"/>
      <c r="D148" s="29"/>
      <c r="E148" s="1"/>
      <c r="F148" s="21"/>
      <c r="G148" s="56"/>
      <c r="H148" s="35"/>
      <c r="I148" s="1" t="s">
        <v>260</v>
      </c>
      <c r="J148" s="32"/>
      <c r="K148" s="33">
        <v>6.0</v>
      </c>
      <c r="L148" s="57"/>
      <c r="M148" s="49"/>
      <c r="N148" s="21"/>
      <c r="O148" s="56"/>
      <c r="P148" s="35"/>
      <c r="Q148" s="1" t="s">
        <v>260</v>
      </c>
      <c r="R148" s="32"/>
      <c r="S148" s="33"/>
      <c r="T148" s="57"/>
      <c r="U148" s="49"/>
      <c r="V148" s="21"/>
      <c r="W148" s="56"/>
      <c r="X148" s="35"/>
      <c r="Y148" s="1" t="s">
        <v>260</v>
      </c>
      <c r="Z148" s="69"/>
      <c r="AA148" s="66"/>
      <c r="AB148" s="8"/>
      <c r="AC148" s="8"/>
      <c r="AD148" s="4"/>
      <c r="AE148" s="39"/>
      <c r="AF148" s="1"/>
      <c r="AG148" s="33"/>
      <c r="AH148" s="60"/>
      <c r="AI148" s="60"/>
      <c r="AJ148" s="21"/>
      <c r="AK148" s="56"/>
      <c r="AL148" s="41"/>
      <c r="AM148" s="33"/>
      <c r="AN148" s="60"/>
      <c r="AO148" s="60"/>
      <c r="AP148" s="21"/>
      <c r="AQ148" s="56"/>
      <c r="AR148" s="41"/>
      <c r="AS148" s="43">
        <f>'13 Oct'!AW148</f>
        <v>0</v>
      </c>
      <c r="AT148" s="17"/>
      <c r="AU148" s="44">
        <f t="shared" si="1"/>
        <v>0</v>
      </c>
      <c r="AV148" s="45">
        <f t="shared" si="2"/>
        <v>0</v>
      </c>
      <c r="AW148" s="19">
        <f t="shared" si="3"/>
        <v>0</v>
      </c>
      <c r="AX148" s="43">
        <f>'13 Oct'!BB148</f>
        <v>0</v>
      </c>
      <c r="AY148" s="17"/>
      <c r="AZ148" s="44">
        <f t="shared" si="4"/>
        <v>0</v>
      </c>
      <c r="BA148" s="46">
        <f t="shared" si="5"/>
        <v>0</v>
      </c>
      <c r="BB148" s="19">
        <f t="shared" si="6"/>
        <v>0</v>
      </c>
      <c r="BC148" s="43">
        <f>'13 Oct'!BL148</f>
        <v>0</v>
      </c>
      <c r="BD148" s="47">
        <f t="shared" si="7"/>
        <v>0</v>
      </c>
      <c r="BE148" s="1">
        <f t="shared" si="8"/>
        <v>0</v>
      </c>
      <c r="BF148" s="1" t="s">
        <v>260</v>
      </c>
      <c r="BG148" s="17"/>
      <c r="BH148">
        <f>'13 Oct'!BG148+AT148+AY148-BN148</f>
        <v>-6</v>
      </c>
      <c r="BI148" s="48"/>
      <c r="BJ148" s="52">
        <f t="shared" si="9"/>
        <v>0</v>
      </c>
      <c r="BK148" s="51">
        <f t="shared" si="10"/>
        <v>0</v>
      </c>
      <c r="BL148" s="53">
        <f t="shared" si="11"/>
        <v>0</v>
      </c>
      <c r="BM148" s="54">
        <f t="shared" si="12"/>
        <v>6</v>
      </c>
      <c r="BN148" s="55">
        <f t="shared" si="13"/>
        <v>6</v>
      </c>
      <c r="BO148" s="17">
        <f t="shared" si="14"/>
        <v>0</v>
      </c>
    </row>
    <row r="149">
      <c r="A149" s="1" t="s">
        <v>261</v>
      </c>
      <c r="B149" s="61"/>
      <c r="C149" s="65"/>
      <c r="D149" s="29"/>
      <c r="E149" s="1"/>
      <c r="F149" s="21"/>
      <c r="G149" s="56"/>
      <c r="H149" s="35"/>
      <c r="I149" s="1" t="s">
        <v>262</v>
      </c>
      <c r="J149" s="61"/>
      <c r="K149" s="65"/>
      <c r="L149" s="57"/>
      <c r="M149" s="49"/>
      <c r="N149" s="21"/>
      <c r="O149" s="56"/>
      <c r="P149" s="35"/>
      <c r="Q149" s="1" t="s">
        <v>262</v>
      </c>
      <c r="R149" s="32"/>
      <c r="S149" s="33"/>
      <c r="T149" s="57"/>
      <c r="U149" s="43"/>
      <c r="V149" s="21"/>
      <c r="W149" s="56"/>
      <c r="X149" s="35"/>
      <c r="Y149" s="1" t="s">
        <v>262</v>
      </c>
      <c r="Z149" s="59"/>
      <c r="AA149" s="66"/>
      <c r="AB149" s="8"/>
      <c r="AC149" s="8"/>
      <c r="AD149" s="4"/>
      <c r="AE149" s="39"/>
      <c r="AF149" s="1"/>
      <c r="AG149" s="33"/>
      <c r="AH149" s="67"/>
      <c r="AI149" s="67"/>
      <c r="AJ149" s="21"/>
      <c r="AK149" s="56"/>
      <c r="AL149" s="41"/>
      <c r="AM149" s="33"/>
      <c r="AN149" s="67"/>
      <c r="AO149" s="67"/>
      <c r="AP149" s="21"/>
      <c r="AQ149" s="56"/>
      <c r="AR149" s="41"/>
      <c r="AS149" s="43">
        <f>'13 Oct'!AW149</f>
        <v>0</v>
      </c>
      <c r="AT149" s="54"/>
      <c r="AU149" s="44">
        <f t="shared" si="1"/>
        <v>0</v>
      </c>
      <c r="AV149" s="45">
        <f t="shared" si="2"/>
        <v>0</v>
      </c>
      <c r="AW149" s="19">
        <f t="shared" si="3"/>
        <v>0</v>
      </c>
      <c r="AX149" s="43">
        <f>'13 Oct'!BB149</f>
        <v>0</v>
      </c>
      <c r="AY149" s="54"/>
      <c r="AZ149" s="44">
        <f t="shared" si="4"/>
        <v>0</v>
      </c>
      <c r="BA149" s="46">
        <f t="shared" si="5"/>
        <v>0</v>
      </c>
      <c r="BB149" s="19">
        <f t="shared" si="6"/>
        <v>0</v>
      </c>
      <c r="BC149" s="43">
        <f>'13 Oct'!BL149</f>
        <v>0</v>
      </c>
      <c r="BD149" s="47">
        <f t="shared" si="7"/>
        <v>0</v>
      </c>
      <c r="BE149" s="1">
        <f t="shared" si="8"/>
        <v>0</v>
      </c>
      <c r="BF149" s="1" t="s">
        <v>262</v>
      </c>
      <c r="BG149" s="54"/>
      <c r="BH149">
        <f>'13 Oct'!BG149+AT149+AY149-BN149</f>
        <v>0</v>
      </c>
      <c r="BI149" s="48"/>
      <c r="BJ149" s="52">
        <f t="shared" si="9"/>
        <v>0</v>
      </c>
      <c r="BK149" s="51">
        <f t="shared" si="10"/>
        <v>0</v>
      </c>
      <c r="BL149" s="53">
        <f t="shared" si="11"/>
        <v>0</v>
      </c>
      <c r="BM149" s="54">
        <f t="shared" si="12"/>
        <v>0</v>
      </c>
      <c r="BN149" s="55">
        <f t="shared" si="13"/>
        <v>0</v>
      </c>
      <c r="BO149" s="17">
        <f t="shared" si="14"/>
        <v>0</v>
      </c>
    </row>
    <row r="150">
      <c r="A150" s="1" t="s">
        <v>264</v>
      </c>
      <c r="B150" s="61"/>
      <c r="C150" s="65"/>
      <c r="D150" s="29"/>
      <c r="E150" s="1"/>
      <c r="F150" s="21"/>
      <c r="G150" s="56"/>
      <c r="H150" s="35"/>
      <c r="I150" s="1" t="s">
        <v>265</v>
      </c>
      <c r="J150" s="61"/>
      <c r="K150" s="65"/>
      <c r="L150" s="57"/>
      <c r="M150" s="49"/>
      <c r="N150" s="21"/>
      <c r="O150" s="56"/>
      <c r="P150" s="35"/>
      <c r="Q150" s="1" t="s">
        <v>265</v>
      </c>
      <c r="R150" s="32"/>
      <c r="S150" s="33"/>
      <c r="T150" s="57"/>
      <c r="U150" s="49"/>
      <c r="V150" s="21"/>
      <c r="W150" s="56"/>
      <c r="X150" s="35"/>
      <c r="Y150" s="1" t="s">
        <v>265</v>
      </c>
      <c r="Z150" s="59"/>
      <c r="AA150" s="66"/>
      <c r="AB150" s="8"/>
      <c r="AC150" s="8"/>
      <c r="AD150" s="4"/>
      <c r="AE150" s="39"/>
      <c r="AF150" s="1"/>
      <c r="AG150" s="33"/>
      <c r="AH150" s="67"/>
      <c r="AI150" s="67"/>
      <c r="AJ150" s="21"/>
      <c r="AK150" s="56"/>
      <c r="AL150" s="41"/>
      <c r="AM150" s="33"/>
      <c r="AN150" s="67"/>
      <c r="AO150" s="67"/>
      <c r="AP150" s="21"/>
      <c r="AQ150" s="56"/>
      <c r="AR150" s="41"/>
      <c r="AS150" s="43">
        <f>'13 Oct'!AW150</f>
        <v>0</v>
      </c>
      <c r="AT150" s="54"/>
      <c r="AU150" s="44">
        <f t="shared" si="1"/>
        <v>0</v>
      </c>
      <c r="AV150" s="45">
        <f t="shared" si="2"/>
        <v>0</v>
      </c>
      <c r="AW150" s="19">
        <f t="shared" si="3"/>
        <v>0</v>
      </c>
      <c r="AX150" s="43">
        <f>'13 Oct'!BB150</f>
        <v>0</v>
      </c>
      <c r="AY150" s="54"/>
      <c r="AZ150" s="44">
        <f t="shared" si="4"/>
        <v>0</v>
      </c>
      <c r="BA150" s="46">
        <f t="shared" si="5"/>
        <v>0</v>
      </c>
      <c r="BB150" s="19">
        <f t="shared" si="6"/>
        <v>0</v>
      </c>
      <c r="BC150" s="43">
        <f>'13 Oct'!BL150</f>
        <v>0</v>
      </c>
      <c r="BD150" s="47">
        <f t="shared" si="7"/>
        <v>0</v>
      </c>
      <c r="BE150" s="1">
        <f t="shared" si="8"/>
        <v>0</v>
      </c>
      <c r="BF150" s="1" t="s">
        <v>265</v>
      </c>
      <c r="BG150" s="54"/>
      <c r="BH150">
        <f>'13 Oct'!BG150+AT150+AY150-BN150</f>
        <v>0</v>
      </c>
      <c r="BI150" s="48"/>
      <c r="BJ150" s="52">
        <f t="shared" si="9"/>
        <v>0</v>
      </c>
      <c r="BK150" s="51">
        <f t="shared" si="10"/>
        <v>0</v>
      </c>
      <c r="BL150" s="53">
        <f t="shared" si="11"/>
        <v>0</v>
      </c>
      <c r="BM150" s="54">
        <f t="shared" si="12"/>
        <v>0</v>
      </c>
      <c r="BN150" s="55">
        <f t="shared" si="13"/>
        <v>0</v>
      </c>
      <c r="BO150" s="17">
        <f t="shared" si="14"/>
        <v>0</v>
      </c>
    </row>
    <row r="151">
      <c r="A151" s="1" t="s">
        <v>266</v>
      </c>
      <c r="B151" s="61"/>
      <c r="C151" s="65"/>
      <c r="D151" s="29"/>
      <c r="E151" s="1"/>
      <c r="F151" s="21"/>
      <c r="G151" s="56"/>
      <c r="H151" s="35"/>
      <c r="I151" s="1" t="s">
        <v>266</v>
      </c>
      <c r="J151" s="61"/>
      <c r="K151" s="33"/>
      <c r="L151" s="57"/>
      <c r="M151" s="49"/>
      <c r="N151" s="21"/>
      <c r="O151" s="56"/>
      <c r="P151" s="35"/>
      <c r="Q151" s="1" t="s">
        <v>266</v>
      </c>
      <c r="R151" s="61"/>
      <c r="S151" s="33"/>
      <c r="T151" s="57"/>
      <c r="U151" s="43"/>
      <c r="V151" s="21"/>
      <c r="W151" s="56"/>
      <c r="X151" s="35"/>
      <c r="Y151" s="1" t="s">
        <v>266</v>
      </c>
      <c r="Z151" s="59"/>
      <c r="AA151" s="37"/>
      <c r="AB151" s="8"/>
      <c r="AC151" s="8"/>
      <c r="AD151" s="4"/>
      <c r="AE151" s="39"/>
      <c r="AF151" s="1"/>
      <c r="AG151" s="33"/>
      <c r="AH151" s="67"/>
      <c r="AI151" s="67"/>
      <c r="AJ151" s="21"/>
      <c r="AK151" s="56"/>
      <c r="AL151" s="41"/>
      <c r="AM151" s="33"/>
      <c r="AN151" s="67"/>
      <c r="AO151" s="67"/>
      <c r="AP151" s="21"/>
      <c r="AQ151" s="56"/>
      <c r="AR151" s="41"/>
      <c r="AS151" s="43">
        <f>'13 Oct'!AW151</f>
        <v>0</v>
      </c>
      <c r="AT151" s="54"/>
      <c r="AU151" s="44">
        <f t="shared" si="1"/>
        <v>0</v>
      </c>
      <c r="AV151" s="45">
        <f t="shared" si="2"/>
        <v>0</v>
      </c>
      <c r="AW151" s="19">
        <f t="shared" si="3"/>
        <v>0</v>
      </c>
      <c r="AX151" s="43">
        <f>'13 Oct'!BB151</f>
        <v>0</v>
      </c>
      <c r="AY151" s="54"/>
      <c r="AZ151" s="44">
        <f t="shared" si="4"/>
        <v>0</v>
      </c>
      <c r="BA151" s="46">
        <f t="shared" si="5"/>
        <v>0</v>
      </c>
      <c r="BB151" s="19">
        <f t="shared" si="6"/>
        <v>0</v>
      </c>
      <c r="BC151" s="43">
        <f>'13 Oct'!BL151</f>
        <v>0</v>
      </c>
      <c r="BD151" s="47">
        <f t="shared" si="7"/>
        <v>0</v>
      </c>
      <c r="BE151" s="1">
        <f t="shared" si="8"/>
        <v>0</v>
      </c>
      <c r="BF151" s="1" t="s">
        <v>266</v>
      </c>
      <c r="BG151" s="54"/>
      <c r="BH151">
        <f>'13 Oct'!BG151+AT151+AY151-BN151</f>
        <v>0</v>
      </c>
      <c r="BI151" s="48"/>
      <c r="BJ151" s="52">
        <f t="shared" si="9"/>
        <v>0</v>
      </c>
      <c r="BK151" s="51">
        <f t="shared" si="10"/>
        <v>0</v>
      </c>
      <c r="BL151" s="53">
        <f t="shared" si="11"/>
        <v>0</v>
      </c>
      <c r="BM151" s="54">
        <f t="shared" si="12"/>
        <v>0</v>
      </c>
      <c r="BN151" s="55">
        <f t="shared" si="13"/>
        <v>0</v>
      </c>
      <c r="BO151" s="17">
        <f t="shared" si="14"/>
        <v>0</v>
      </c>
    </row>
    <row r="152">
      <c r="A152" s="1" t="s">
        <v>266</v>
      </c>
      <c r="B152" s="61"/>
      <c r="C152" s="65"/>
      <c r="D152" s="29"/>
      <c r="E152" s="1"/>
      <c r="F152" s="21"/>
      <c r="G152" s="56"/>
      <c r="H152" s="35"/>
      <c r="I152" s="1" t="s">
        <v>266</v>
      </c>
      <c r="J152" s="61"/>
      <c r="K152" s="65"/>
      <c r="L152" s="57"/>
      <c r="M152" s="49"/>
      <c r="N152" s="21"/>
      <c r="O152" s="56"/>
      <c r="P152" s="35"/>
      <c r="Q152" s="1" t="s">
        <v>266</v>
      </c>
      <c r="R152" s="32"/>
      <c r="S152" s="33"/>
      <c r="T152" s="29"/>
      <c r="U152" s="43"/>
      <c r="V152" s="21"/>
      <c r="W152" s="56"/>
      <c r="X152" s="35"/>
      <c r="Y152" s="1" t="s">
        <v>266</v>
      </c>
      <c r="Z152" s="59"/>
      <c r="AA152" s="66"/>
      <c r="AB152" s="8"/>
      <c r="AC152" s="8"/>
      <c r="AD152" s="4"/>
      <c r="AE152" s="39"/>
      <c r="AF152" s="1"/>
      <c r="AG152" s="33"/>
      <c r="AH152" s="67"/>
      <c r="AI152" s="67"/>
      <c r="AJ152" s="21"/>
      <c r="AK152" s="56"/>
      <c r="AL152" s="41"/>
      <c r="AM152" s="33"/>
      <c r="AN152" s="67"/>
      <c r="AO152" s="67"/>
      <c r="AP152" s="21"/>
      <c r="AQ152" s="56"/>
      <c r="AR152" s="41"/>
      <c r="AS152" s="43">
        <f>'13 Oct'!AW152</f>
        <v>0</v>
      </c>
      <c r="AT152" s="54"/>
      <c r="AU152" s="44">
        <f t="shared" si="1"/>
        <v>0</v>
      </c>
      <c r="AV152" s="45">
        <f t="shared" si="2"/>
        <v>0</v>
      </c>
      <c r="AW152" s="19">
        <f t="shared" si="3"/>
        <v>0</v>
      </c>
      <c r="AX152" s="43">
        <f>'13 Oct'!BB152</f>
        <v>0</v>
      </c>
      <c r="AY152" s="54"/>
      <c r="AZ152" s="44">
        <f t="shared" si="4"/>
        <v>0</v>
      </c>
      <c r="BA152" s="46">
        <f t="shared" si="5"/>
        <v>0</v>
      </c>
      <c r="BB152" s="19">
        <f t="shared" si="6"/>
        <v>0</v>
      </c>
      <c r="BC152" s="43">
        <f>'13 Oct'!BL152</f>
        <v>0</v>
      </c>
      <c r="BD152" s="47">
        <f t="shared" si="7"/>
        <v>0</v>
      </c>
      <c r="BE152" s="1">
        <f t="shared" si="8"/>
        <v>0</v>
      </c>
      <c r="BF152" s="1" t="s">
        <v>266</v>
      </c>
      <c r="BG152" s="54"/>
      <c r="BH152">
        <f>'13 Oct'!BG152+AT152+AY152-BN152</f>
        <v>0</v>
      </c>
      <c r="BI152" s="48"/>
      <c r="BJ152" s="52">
        <f t="shared" si="9"/>
        <v>0</v>
      </c>
      <c r="BK152" s="51">
        <f t="shared" si="10"/>
        <v>0</v>
      </c>
      <c r="BL152" s="53">
        <f t="shared" si="11"/>
        <v>0</v>
      </c>
      <c r="BM152" s="54">
        <f t="shared" si="12"/>
        <v>0</v>
      </c>
      <c r="BN152" s="55">
        <f t="shared" si="13"/>
        <v>0</v>
      </c>
      <c r="BO152" s="17">
        <f t="shared" si="14"/>
        <v>0</v>
      </c>
    </row>
    <row r="153">
      <c r="A153" s="8" t="s">
        <v>267</v>
      </c>
      <c r="B153" s="32"/>
      <c r="C153" s="65"/>
      <c r="D153" s="29"/>
      <c r="E153" s="1"/>
      <c r="F153" s="21"/>
      <c r="G153" s="56"/>
      <c r="H153" s="35"/>
      <c r="I153" s="8" t="s">
        <v>267</v>
      </c>
      <c r="J153" s="32"/>
      <c r="K153" s="33"/>
      <c r="L153" s="57"/>
      <c r="M153" s="49"/>
      <c r="N153" s="21"/>
      <c r="O153" s="56"/>
      <c r="P153" s="35"/>
      <c r="Q153" s="8" t="s">
        <v>267</v>
      </c>
      <c r="R153" s="61"/>
      <c r="S153" s="65"/>
      <c r="T153" s="57"/>
      <c r="U153" s="49"/>
      <c r="V153" s="21"/>
      <c r="W153" s="56"/>
      <c r="X153" s="35"/>
      <c r="Y153" s="8" t="s">
        <v>267</v>
      </c>
      <c r="Z153" s="59"/>
      <c r="AA153" s="66"/>
      <c r="AB153" s="8"/>
      <c r="AC153" s="8"/>
      <c r="AD153" s="4"/>
      <c r="AE153" s="39"/>
      <c r="AF153" s="1"/>
      <c r="AG153" s="33"/>
      <c r="AH153" s="60"/>
      <c r="AI153" s="60"/>
      <c r="AJ153" s="21"/>
      <c r="AK153" s="56"/>
      <c r="AL153" s="41"/>
      <c r="AM153" s="33"/>
      <c r="AN153" s="60"/>
      <c r="AO153" s="60"/>
      <c r="AP153" s="21"/>
      <c r="AQ153" s="56"/>
      <c r="AR153" s="41"/>
      <c r="AS153" s="43">
        <f>'13 Oct'!AW153</f>
        <v>0</v>
      </c>
      <c r="AT153" s="17"/>
      <c r="AU153" s="44">
        <f t="shared" si="1"/>
        <v>0</v>
      </c>
      <c r="AV153" s="45">
        <f t="shared" si="2"/>
        <v>0</v>
      </c>
      <c r="AW153" s="19">
        <f t="shared" si="3"/>
        <v>0</v>
      </c>
      <c r="AX153" s="43">
        <f>'13 Oct'!BB153</f>
        <v>0</v>
      </c>
      <c r="AY153" s="17"/>
      <c r="AZ153" s="44">
        <f t="shared" si="4"/>
        <v>0</v>
      </c>
      <c r="BA153" s="46">
        <f t="shared" si="5"/>
        <v>0</v>
      </c>
      <c r="BB153" s="19">
        <f t="shared" si="6"/>
        <v>0</v>
      </c>
      <c r="BC153" s="43">
        <f>'13 Oct'!BL153</f>
        <v>0</v>
      </c>
      <c r="BD153" s="47">
        <f t="shared" si="7"/>
        <v>0</v>
      </c>
      <c r="BE153" s="1">
        <f t="shared" si="8"/>
        <v>0</v>
      </c>
      <c r="BF153" s="8" t="s">
        <v>267</v>
      </c>
      <c r="BG153" s="54"/>
      <c r="BH153">
        <f>'13 Oct'!BG153+AT153+AY153-BN153</f>
        <v>0</v>
      </c>
      <c r="BI153" s="48"/>
      <c r="BJ153" s="52">
        <f t="shared" si="9"/>
        <v>0</v>
      </c>
      <c r="BK153" s="51">
        <f t="shared" si="10"/>
        <v>0</v>
      </c>
      <c r="BL153" s="53">
        <f t="shared" si="11"/>
        <v>0</v>
      </c>
      <c r="BM153" s="54">
        <f t="shared" si="12"/>
        <v>0</v>
      </c>
      <c r="BN153" s="55">
        <f t="shared" si="13"/>
        <v>0</v>
      </c>
      <c r="BO153" s="17">
        <f t="shared" si="14"/>
        <v>0</v>
      </c>
    </row>
    <row r="154">
      <c r="A154" s="1" t="s">
        <v>268</v>
      </c>
      <c r="B154" s="61"/>
      <c r="C154" s="65"/>
      <c r="D154" s="29"/>
      <c r="E154" s="1"/>
      <c r="F154" s="21"/>
      <c r="G154" s="56"/>
      <c r="H154" s="35"/>
      <c r="I154" s="1" t="s">
        <v>268</v>
      </c>
      <c r="J154" s="32"/>
      <c r="K154" s="33"/>
      <c r="L154" s="57"/>
      <c r="M154" s="49"/>
      <c r="N154" s="21"/>
      <c r="O154" s="56"/>
      <c r="P154" s="35"/>
      <c r="Q154" s="1" t="s">
        <v>268</v>
      </c>
      <c r="R154" s="32"/>
      <c r="S154" s="65"/>
      <c r="T154" s="57"/>
      <c r="U154" s="49"/>
      <c r="V154" s="21"/>
      <c r="W154" s="56"/>
      <c r="X154" s="35"/>
      <c r="Y154" s="1" t="s">
        <v>268</v>
      </c>
      <c r="Z154" s="59"/>
      <c r="AA154" s="66"/>
      <c r="AB154" s="8"/>
      <c r="AC154" s="8"/>
      <c r="AD154" s="4"/>
      <c r="AE154" s="39"/>
      <c r="AF154" s="1"/>
      <c r="AG154" s="33"/>
      <c r="AH154" s="67"/>
      <c r="AI154" s="67"/>
      <c r="AJ154" s="21"/>
      <c r="AK154" s="56"/>
      <c r="AL154" s="41"/>
      <c r="AM154" s="33"/>
      <c r="AN154" s="67"/>
      <c r="AO154" s="67"/>
      <c r="AP154" s="21"/>
      <c r="AQ154" s="56"/>
      <c r="AR154" s="41"/>
      <c r="AS154" s="43">
        <f>'13 Oct'!AW154</f>
        <v>0</v>
      </c>
      <c r="AT154" s="54"/>
      <c r="AU154" s="44">
        <f t="shared" si="1"/>
        <v>0</v>
      </c>
      <c r="AV154" s="45">
        <f t="shared" si="2"/>
        <v>0</v>
      </c>
      <c r="AW154" s="19">
        <f t="shared" si="3"/>
        <v>0</v>
      </c>
      <c r="AX154" s="43">
        <f>'13 Oct'!BB154</f>
        <v>0</v>
      </c>
      <c r="AY154" s="54"/>
      <c r="AZ154" s="44">
        <f t="shared" si="4"/>
        <v>0</v>
      </c>
      <c r="BA154" s="46">
        <f t="shared" si="5"/>
        <v>0</v>
      </c>
      <c r="BB154" s="19">
        <f t="shared" si="6"/>
        <v>0</v>
      </c>
      <c r="BC154" s="43">
        <f>'13 Oct'!BL154</f>
        <v>0</v>
      </c>
      <c r="BD154" s="47">
        <f t="shared" si="7"/>
        <v>0</v>
      </c>
      <c r="BE154" s="1">
        <f t="shared" si="8"/>
        <v>0</v>
      </c>
      <c r="BF154" s="1" t="s">
        <v>268</v>
      </c>
      <c r="BG154" s="54"/>
      <c r="BH154">
        <f>'13 Oct'!BG154+AT154+AY154-BN154</f>
        <v>0</v>
      </c>
      <c r="BI154" s="48"/>
      <c r="BJ154" s="52">
        <f t="shared" si="9"/>
        <v>0</v>
      </c>
      <c r="BK154" s="51">
        <f t="shared" si="10"/>
        <v>0</v>
      </c>
      <c r="BL154" s="53">
        <f t="shared" si="11"/>
        <v>0</v>
      </c>
      <c r="BM154" s="54">
        <f t="shared" si="12"/>
        <v>0</v>
      </c>
      <c r="BN154" s="55">
        <f t="shared" si="13"/>
        <v>0</v>
      </c>
      <c r="BO154" s="17">
        <f t="shared" si="14"/>
        <v>0</v>
      </c>
    </row>
    <row r="155">
      <c r="A155" s="1" t="s">
        <v>269</v>
      </c>
      <c r="B155" s="32"/>
      <c r="C155" s="33"/>
      <c r="D155" s="29"/>
      <c r="E155" s="1"/>
      <c r="F155" s="21"/>
      <c r="G155" s="56"/>
      <c r="H155" s="35"/>
      <c r="I155" s="1" t="s">
        <v>269</v>
      </c>
      <c r="J155" s="32"/>
      <c r="K155" s="33">
        <v>4.0</v>
      </c>
      <c r="L155" s="57"/>
      <c r="M155" s="49"/>
      <c r="N155" s="21"/>
      <c r="O155" s="56"/>
      <c r="P155" s="35"/>
      <c r="Q155" s="1" t="s">
        <v>269</v>
      </c>
      <c r="R155" s="32"/>
      <c r="S155" s="33">
        <v>3.0</v>
      </c>
      <c r="T155" s="57"/>
      <c r="U155" s="49"/>
      <c r="V155" s="21"/>
      <c r="W155" s="56"/>
      <c r="X155" s="35"/>
      <c r="Y155" s="1" t="s">
        <v>269</v>
      </c>
      <c r="Z155" s="59"/>
      <c r="AA155" s="37"/>
      <c r="AB155" s="8"/>
      <c r="AC155" s="8"/>
      <c r="AD155" s="4"/>
      <c r="AE155" s="39"/>
      <c r="AF155" s="1"/>
      <c r="AG155" s="33"/>
      <c r="AH155" s="67"/>
      <c r="AI155" s="67"/>
      <c r="AJ155" s="21"/>
      <c r="AK155" s="56"/>
      <c r="AL155" s="41"/>
      <c r="AM155" s="33"/>
      <c r="AN155" s="67"/>
      <c r="AO155" s="67"/>
      <c r="AP155" s="21"/>
      <c r="AQ155" s="56"/>
      <c r="AR155" s="41"/>
      <c r="AS155" s="43">
        <f>'13 Oct'!AW155</f>
        <v>0</v>
      </c>
      <c r="AT155" s="54"/>
      <c r="AU155" s="44">
        <f t="shared" si="1"/>
        <v>0</v>
      </c>
      <c r="AV155" s="45">
        <f t="shared" si="2"/>
        <v>0</v>
      </c>
      <c r="AW155" s="19">
        <f t="shared" si="3"/>
        <v>0</v>
      </c>
      <c r="AX155" s="43">
        <f>'13 Oct'!BB155</f>
        <v>0</v>
      </c>
      <c r="AY155" s="54"/>
      <c r="AZ155" s="44">
        <f t="shared" si="4"/>
        <v>0</v>
      </c>
      <c r="BA155" s="46">
        <f t="shared" si="5"/>
        <v>0</v>
      </c>
      <c r="BB155" s="19">
        <f t="shared" si="6"/>
        <v>0</v>
      </c>
      <c r="BC155" s="43">
        <f>'13 Oct'!BL155</f>
        <v>0</v>
      </c>
      <c r="BD155" s="47">
        <f t="shared" si="7"/>
        <v>0</v>
      </c>
      <c r="BE155" s="1">
        <f t="shared" si="8"/>
        <v>0</v>
      </c>
      <c r="BF155" s="1" t="s">
        <v>269</v>
      </c>
      <c r="BG155" s="17"/>
      <c r="BH155">
        <f>'13 Oct'!BG155+AT155+AY155-BN155</f>
        <v>-7</v>
      </c>
      <c r="BI155" s="48"/>
      <c r="BJ155" s="52">
        <f t="shared" si="9"/>
        <v>0</v>
      </c>
      <c r="BK155" s="51">
        <f t="shared" si="10"/>
        <v>0</v>
      </c>
      <c r="BL155" s="53">
        <f t="shared" si="11"/>
        <v>0</v>
      </c>
      <c r="BM155" s="54">
        <f t="shared" si="12"/>
        <v>7</v>
      </c>
      <c r="BN155" s="55">
        <f t="shared" si="13"/>
        <v>7</v>
      </c>
      <c r="BO155" s="17">
        <f t="shared" si="14"/>
        <v>0</v>
      </c>
      <c r="BP155" s="1"/>
    </row>
    <row r="156">
      <c r="A156" s="1" t="s">
        <v>270</v>
      </c>
      <c r="B156" s="32">
        <v>27.0</v>
      </c>
      <c r="C156" s="33"/>
      <c r="D156" s="29"/>
      <c r="E156" s="1"/>
      <c r="F156" s="21"/>
      <c r="G156" s="56"/>
      <c r="H156" s="35"/>
      <c r="I156" s="1" t="s">
        <v>270</v>
      </c>
      <c r="J156" s="32">
        <v>16.0</v>
      </c>
      <c r="K156" s="33"/>
      <c r="L156" s="57"/>
      <c r="M156" s="49"/>
      <c r="N156" s="21"/>
      <c r="O156" s="56"/>
      <c r="P156" s="35"/>
      <c r="Q156" s="1" t="s">
        <v>270</v>
      </c>
      <c r="R156" s="32"/>
      <c r="S156" s="33"/>
      <c r="T156" s="57"/>
      <c r="U156" s="49"/>
      <c r="V156" s="21"/>
      <c r="W156" s="56"/>
      <c r="X156" s="35"/>
      <c r="Y156" s="1" t="s">
        <v>270</v>
      </c>
      <c r="Z156" s="69"/>
      <c r="AA156" s="66"/>
      <c r="AB156" s="8"/>
      <c r="AC156" s="8"/>
      <c r="AD156" s="4"/>
      <c r="AE156" s="39"/>
      <c r="AF156" s="1"/>
      <c r="AG156" s="33"/>
      <c r="AH156" s="60"/>
      <c r="AI156" s="60"/>
      <c r="AJ156" s="21"/>
      <c r="AK156" s="56"/>
      <c r="AL156" s="41"/>
      <c r="AM156" s="33"/>
      <c r="AN156" s="60"/>
      <c r="AO156" s="60"/>
      <c r="AP156" s="21"/>
      <c r="AQ156" s="56"/>
      <c r="AR156" s="41"/>
      <c r="AS156" s="43">
        <f>'13 Oct'!AW156</f>
        <v>0</v>
      </c>
      <c r="AT156" s="17"/>
      <c r="AU156" s="44">
        <f t="shared" si="1"/>
        <v>0</v>
      </c>
      <c r="AV156" s="45">
        <f t="shared" si="2"/>
        <v>0</v>
      </c>
      <c r="AW156" s="19">
        <f t="shared" si="3"/>
        <v>0</v>
      </c>
      <c r="AX156" s="43">
        <f>'13 Oct'!BB156</f>
        <v>0</v>
      </c>
      <c r="AY156" s="17"/>
      <c r="AZ156" s="44">
        <f t="shared" si="4"/>
        <v>0</v>
      </c>
      <c r="BA156" s="46">
        <f t="shared" si="5"/>
        <v>0</v>
      </c>
      <c r="BB156" s="19">
        <f t="shared" si="6"/>
        <v>0</v>
      </c>
      <c r="BC156" s="43">
        <f>'13 Oct'!BL156</f>
        <v>0</v>
      </c>
      <c r="BD156" s="47">
        <f t="shared" si="7"/>
        <v>0</v>
      </c>
      <c r="BE156" s="1">
        <f t="shared" si="8"/>
        <v>0</v>
      </c>
      <c r="BF156" s="1" t="s">
        <v>270</v>
      </c>
      <c r="BG156" s="54"/>
      <c r="BH156">
        <f>'13 Oct'!BG156+AT156+AY156-BN156</f>
        <v>0</v>
      </c>
      <c r="BI156" s="48"/>
      <c r="BJ156" s="52">
        <f t="shared" si="9"/>
        <v>0</v>
      </c>
      <c r="BK156" s="51">
        <f t="shared" si="10"/>
        <v>0</v>
      </c>
      <c r="BL156" s="53">
        <f t="shared" si="11"/>
        <v>0</v>
      </c>
      <c r="BM156" s="54">
        <f t="shared" si="12"/>
        <v>0</v>
      </c>
      <c r="BN156" s="55">
        <f t="shared" si="13"/>
        <v>0</v>
      </c>
      <c r="BO156" s="17">
        <f t="shared" si="14"/>
        <v>0</v>
      </c>
    </row>
    <row r="157">
      <c r="A157" s="1" t="s">
        <v>271</v>
      </c>
      <c r="B157" s="61"/>
      <c r="C157" s="65"/>
      <c r="D157" s="29"/>
      <c r="E157" s="1"/>
      <c r="F157" s="21"/>
      <c r="G157" s="56"/>
      <c r="H157" s="35"/>
      <c r="I157" s="1" t="s">
        <v>271</v>
      </c>
      <c r="J157" s="32"/>
      <c r="K157" s="33"/>
      <c r="L157" s="57"/>
      <c r="M157" s="49"/>
      <c r="N157" s="21"/>
      <c r="O157" s="56"/>
      <c r="P157" s="35"/>
      <c r="Q157" s="1" t="s">
        <v>271</v>
      </c>
      <c r="R157" s="32"/>
      <c r="S157" s="33"/>
      <c r="T157" s="57"/>
      <c r="U157" s="49"/>
      <c r="V157" s="21"/>
      <c r="W157" s="56"/>
      <c r="X157" s="35"/>
      <c r="Y157" s="1" t="s">
        <v>271</v>
      </c>
      <c r="Z157" s="59"/>
      <c r="AA157" s="66"/>
      <c r="AB157" s="8"/>
      <c r="AC157" s="8"/>
      <c r="AD157" s="4"/>
      <c r="AE157" s="39"/>
      <c r="AF157" s="1"/>
      <c r="AG157" s="33"/>
      <c r="AH157" s="67"/>
      <c r="AI157" s="67"/>
      <c r="AJ157" s="21"/>
      <c r="AK157" s="56"/>
      <c r="AL157" s="41"/>
      <c r="AM157" s="33"/>
      <c r="AN157" s="67"/>
      <c r="AO157" s="67"/>
      <c r="AP157" s="21"/>
      <c r="AQ157" s="56"/>
      <c r="AR157" s="41"/>
      <c r="AS157" s="43">
        <f>'13 Oct'!AW157</f>
        <v>0</v>
      </c>
      <c r="AT157" s="54"/>
      <c r="AU157" s="44">
        <f t="shared" si="1"/>
        <v>0</v>
      </c>
      <c r="AV157" s="45">
        <f t="shared" si="2"/>
        <v>0</v>
      </c>
      <c r="AW157" s="19">
        <f t="shared" si="3"/>
        <v>0</v>
      </c>
      <c r="AX157" s="43">
        <f>'13 Oct'!BB157</f>
        <v>0</v>
      </c>
      <c r="AY157" s="54"/>
      <c r="AZ157" s="44">
        <f t="shared" si="4"/>
        <v>0</v>
      </c>
      <c r="BA157" s="46">
        <f t="shared" si="5"/>
        <v>0</v>
      </c>
      <c r="BB157" s="19">
        <f t="shared" si="6"/>
        <v>0</v>
      </c>
      <c r="BC157" s="43">
        <f>'13 Oct'!BL157</f>
        <v>0</v>
      </c>
      <c r="BD157" s="47">
        <f t="shared" si="7"/>
        <v>0</v>
      </c>
      <c r="BE157" s="1">
        <f t="shared" si="8"/>
        <v>0</v>
      </c>
      <c r="BF157" s="1" t="s">
        <v>271</v>
      </c>
      <c r="BG157" s="54"/>
      <c r="BH157">
        <f>'13 Oct'!BG157+AT157+AY157-BN157</f>
        <v>0</v>
      </c>
      <c r="BI157" s="48"/>
      <c r="BJ157" s="52">
        <f t="shared" si="9"/>
        <v>0</v>
      </c>
      <c r="BK157" s="51">
        <f t="shared" si="10"/>
        <v>0</v>
      </c>
      <c r="BL157" s="53">
        <f t="shared" si="11"/>
        <v>0</v>
      </c>
      <c r="BM157" s="54">
        <f t="shared" si="12"/>
        <v>0</v>
      </c>
      <c r="BN157" s="55">
        <f t="shared" si="13"/>
        <v>0</v>
      </c>
      <c r="BO157" s="17">
        <f t="shared" si="14"/>
        <v>0</v>
      </c>
    </row>
    <row r="158">
      <c r="A158" s="1" t="s">
        <v>272</v>
      </c>
      <c r="B158" s="32">
        <v>6.0</v>
      </c>
      <c r="C158" s="33"/>
      <c r="D158" s="29"/>
      <c r="E158" s="1">
        <v>6.0</v>
      </c>
      <c r="F158" s="21"/>
      <c r="G158" s="56"/>
      <c r="H158" s="35"/>
      <c r="I158" s="1" t="s">
        <v>272</v>
      </c>
      <c r="J158" s="32">
        <v>2.0</v>
      </c>
      <c r="K158" s="33"/>
      <c r="L158" s="29"/>
      <c r="M158" s="43">
        <v>6.0</v>
      </c>
      <c r="N158" s="21"/>
      <c r="O158" s="56"/>
      <c r="P158" s="35">
        <v>6.0</v>
      </c>
      <c r="Q158" s="1" t="s">
        <v>272</v>
      </c>
      <c r="R158" s="32">
        <v>9.0</v>
      </c>
      <c r="S158" s="33"/>
      <c r="T158" s="57"/>
      <c r="U158" s="43">
        <v>5.0</v>
      </c>
      <c r="V158" s="21"/>
      <c r="W158" s="56"/>
      <c r="X158" s="35">
        <v>5.0</v>
      </c>
      <c r="Y158" s="1" t="s">
        <v>272</v>
      </c>
      <c r="Z158" s="69"/>
      <c r="AA158" s="37"/>
      <c r="AB158" s="8"/>
      <c r="AC158" s="8"/>
      <c r="AD158" s="4"/>
      <c r="AE158" s="39"/>
      <c r="AF158" s="1"/>
      <c r="AG158" s="33"/>
      <c r="AH158" s="67"/>
      <c r="AI158" s="67"/>
      <c r="AJ158" s="21"/>
      <c r="AK158" s="56"/>
      <c r="AL158" s="41"/>
      <c r="AM158" s="33"/>
      <c r="AN158" s="67"/>
      <c r="AO158" s="67"/>
      <c r="AP158" s="21"/>
      <c r="AQ158" s="56"/>
      <c r="AR158" s="41"/>
      <c r="AS158" s="43">
        <f>'13 Oct'!AW158</f>
        <v>0</v>
      </c>
      <c r="AT158" s="54"/>
      <c r="AU158" s="44">
        <f t="shared" si="1"/>
        <v>0</v>
      </c>
      <c r="AV158" s="45">
        <f t="shared" si="2"/>
        <v>0</v>
      </c>
      <c r="AW158" s="19">
        <f t="shared" si="3"/>
        <v>0</v>
      </c>
      <c r="AX158" s="43">
        <f>'13 Oct'!BB158</f>
        <v>0</v>
      </c>
      <c r="AY158" s="54"/>
      <c r="AZ158" s="44">
        <f t="shared" si="4"/>
        <v>0</v>
      </c>
      <c r="BA158" s="46">
        <f t="shared" si="5"/>
        <v>0</v>
      </c>
      <c r="BB158" s="19">
        <f t="shared" si="6"/>
        <v>0</v>
      </c>
      <c r="BC158" s="43">
        <f>'13 Oct'!BL158</f>
        <v>17</v>
      </c>
      <c r="BD158" s="47">
        <f t="shared" si="7"/>
        <v>17</v>
      </c>
      <c r="BE158" s="1">
        <f t="shared" si="8"/>
        <v>0</v>
      </c>
      <c r="BF158" s="1" t="s">
        <v>272</v>
      </c>
      <c r="BG158" s="17"/>
      <c r="BH158">
        <f>'13 Oct'!BG158+AT158+AY158-BN158</f>
        <v>0</v>
      </c>
      <c r="BI158" s="48"/>
      <c r="BJ158" s="52">
        <f t="shared" si="9"/>
        <v>0</v>
      </c>
      <c r="BK158" s="51">
        <f t="shared" si="10"/>
        <v>0</v>
      </c>
      <c r="BL158" s="53">
        <f t="shared" si="11"/>
        <v>0</v>
      </c>
      <c r="BM158" s="54">
        <f t="shared" si="12"/>
        <v>0</v>
      </c>
      <c r="BN158" s="55">
        <f t="shared" si="13"/>
        <v>0</v>
      </c>
      <c r="BO158" s="17">
        <f t="shared" si="14"/>
        <v>0</v>
      </c>
    </row>
    <row r="159">
      <c r="A159" s="1" t="s">
        <v>273</v>
      </c>
      <c r="B159" s="61"/>
      <c r="C159" s="33">
        <v>8.0</v>
      </c>
      <c r="D159" s="29"/>
      <c r="E159" s="1"/>
      <c r="F159" s="21"/>
      <c r="G159" s="56"/>
      <c r="H159" s="7"/>
      <c r="I159" s="1" t="s">
        <v>273</v>
      </c>
      <c r="J159" s="61"/>
      <c r="K159" s="33"/>
      <c r="N159" s="21"/>
      <c r="O159" s="56"/>
      <c r="P159" s="7"/>
      <c r="Q159" s="1" t="s">
        <v>273</v>
      </c>
      <c r="R159" s="32"/>
      <c r="S159" s="33"/>
      <c r="T159" s="57"/>
      <c r="U159" s="49"/>
      <c r="V159" s="21"/>
      <c r="W159" s="56"/>
      <c r="X159" s="7"/>
      <c r="Y159" s="1" t="s">
        <v>273</v>
      </c>
      <c r="Z159" s="59"/>
      <c r="AA159" s="37"/>
      <c r="AB159" s="8"/>
      <c r="AC159" s="8"/>
      <c r="AD159" s="4"/>
      <c r="AE159" s="39"/>
      <c r="AG159" s="33"/>
      <c r="AH159" s="74"/>
      <c r="AI159" s="74"/>
      <c r="AJ159" s="21"/>
      <c r="AK159" s="56"/>
      <c r="AL159" s="41"/>
      <c r="AM159" s="33"/>
      <c r="AN159" s="74"/>
      <c r="AO159" s="74"/>
      <c r="AP159" s="21"/>
      <c r="AQ159" s="56"/>
      <c r="AR159" s="41"/>
      <c r="AS159" s="43">
        <f>'13 Oct'!AW159</f>
        <v>0</v>
      </c>
      <c r="AT159" s="75"/>
      <c r="AU159" s="44">
        <f t="shared" si="1"/>
        <v>0</v>
      </c>
      <c r="AV159" s="45">
        <f t="shared" si="2"/>
        <v>0</v>
      </c>
      <c r="AW159" s="19">
        <f t="shared" si="3"/>
        <v>0</v>
      </c>
      <c r="AX159" s="43">
        <f>'13 Oct'!BB159</f>
        <v>0</v>
      </c>
      <c r="AY159" s="75"/>
      <c r="AZ159" s="44">
        <f t="shared" si="4"/>
        <v>0</v>
      </c>
      <c r="BA159" s="46">
        <f t="shared" si="5"/>
        <v>0</v>
      </c>
      <c r="BB159" s="19">
        <f t="shared" si="6"/>
        <v>0</v>
      </c>
      <c r="BC159" s="43">
        <f>'13 Oct'!BL159</f>
        <v>0</v>
      </c>
      <c r="BD159" s="47">
        <f t="shared" si="7"/>
        <v>0</v>
      </c>
      <c r="BE159" s="1">
        <f t="shared" si="8"/>
        <v>0</v>
      </c>
      <c r="BF159" s="1" t="s">
        <v>273</v>
      </c>
      <c r="BG159" s="76"/>
      <c r="BH159">
        <f>'13 Oct'!BG159+AT159+AY159-BN159</f>
        <v>-8</v>
      </c>
      <c r="BI159" s="6"/>
      <c r="BJ159" s="52">
        <f t="shared" si="9"/>
        <v>0</v>
      </c>
      <c r="BK159" s="51">
        <f t="shared" si="10"/>
        <v>0</v>
      </c>
      <c r="BL159" s="53">
        <f t="shared" si="11"/>
        <v>0</v>
      </c>
      <c r="BM159" s="54">
        <f t="shared" si="12"/>
        <v>8</v>
      </c>
      <c r="BN159" s="55">
        <f t="shared" si="13"/>
        <v>8</v>
      </c>
      <c r="BO159" s="17">
        <f t="shared" si="14"/>
        <v>0</v>
      </c>
    </row>
    <row r="160">
      <c r="A160" s="1" t="s">
        <v>274</v>
      </c>
      <c r="B160" s="32"/>
      <c r="C160" s="65"/>
      <c r="D160" s="29"/>
      <c r="E160" s="1"/>
      <c r="F160" s="21"/>
      <c r="G160" s="56"/>
      <c r="H160" s="35"/>
      <c r="I160" s="1" t="s">
        <v>274</v>
      </c>
      <c r="J160" s="32"/>
      <c r="K160" s="33"/>
      <c r="L160" s="29"/>
      <c r="M160" s="43"/>
      <c r="N160" s="21"/>
      <c r="O160" s="56"/>
      <c r="P160" s="35"/>
      <c r="Q160" s="1" t="s">
        <v>274</v>
      </c>
      <c r="R160" s="32"/>
      <c r="S160" s="33"/>
      <c r="V160" s="21"/>
      <c r="W160" s="56"/>
      <c r="X160" s="35"/>
      <c r="Y160" s="1" t="s">
        <v>274</v>
      </c>
      <c r="Z160" s="69"/>
      <c r="AA160" s="37"/>
      <c r="AB160" s="8"/>
      <c r="AC160" s="8"/>
      <c r="AD160" s="4"/>
      <c r="AE160" s="39"/>
      <c r="AF160" s="1"/>
      <c r="AG160" s="33"/>
      <c r="AH160" s="67"/>
      <c r="AI160" s="67"/>
      <c r="AJ160" s="21"/>
      <c r="AK160" s="56"/>
      <c r="AL160" s="41"/>
      <c r="AM160" s="33"/>
      <c r="AN160" s="67"/>
      <c r="AO160" s="67"/>
      <c r="AP160" s="21"/>
      <c r="AQ160" s="56"/>
      <c r="AR160" s="41"/>
      <c r="AS160" s="43">
        <f>'13 Oct'!AW160</f>
        <v>0</v>
      </c>
      <c r="AT160" s="54"/>
      <c r="AU160" s="44">
        <f t="shared" si="1"/>
        <v>0</v>
      </c>
      <c r="AV160" s="45">
        <f t="shared" si="2"/>
        <v>0</v>
      </c>
      <c r="AW160" s="19">
        <f t="shared" si="3"/>
        <v>0</v>
      </c>
      <c r="AX160" s="43">
        <f>'13 Oct'!BB160</f>
        <v>0</v>
      </c>
      <c r="AY160" s="54"/>
      <c r="AZ160" s="44">
        <f t="shared" si="4"/>
        <v>0</v>
      </c>
      <c r="BA160" s="46">
        <f t="shared" si="5"/>
        <v>0</v>
      </c>
      <c r="BB160" s="19">
        <f t="shared" si="6"/>
        <v>0</v>
      </c>
      <c r="BC160" s="43">
        <f>'13 Oct'!BL160</f>
        <v>0</v>
      </c>
      <c r="BD160" s="47">
        <f t="shared" si="7"/>
        <v>0</v>
      </c>
      <c r="BE160" s="1">
        <f t="shared" si="8"/>
        <v>0</v>
      </c>
      <c r="BF160" s="1" t="s">
        <v>274</v>
      </c>
      <c r="BG160" s="54"/>
      <c r="BH160">
        <f>'13 Oct'!BG160+AT160+AY160-BN160</f>
        <v>0</v>
      </c>
      <c r="BI160" s="48"/>
      <c r="BJ160" s="52">
        <f t="shared" si="9"/>
        <v>0</v>
      </c>
      <c r="BK160" s="51">
        <f t="shared" si="10"/>
        <v>0</v>
      </c>
      <c r="BL160" s="53">
        <f t="shared" si="11"/>
        <v>0</v>
      </c>
      <c r="BM160" s="54">
        <f t="shared" si="12"/>
        <v>0</v>
      </c>
      <c r="BN160" s="55">
        <f t="shared" si="13"/>
        <v>0</v>
      </c>
      <c r="BO160" s="17">
        <f t="shared" si="14"/>
        <v>0</v>
      </c>
    </row>
    <row r="161">
      <c r="A161" s="1" t="s">
        <v>275</v>
      </c>
      <c r="B161" s="32"/>
      <c r="C161" s="33"/>
      <c r="D161" s="29"/>
      <c r="E161" s="1"/>
      <c r="F161" s="21"/>
      <c r="G161" s="56"/>
      <c r="H161" s="35"/>
      <c r="I161" s="1" t="s">
        <v>275</v>
      </c>
      <c r="J161" s="32"/>
      <c r="K161" s="33"/>
      <c r="L161" s="29"/>
      <c r="M161" s="43"/>
      <c r="N161" s="21"/>
      <c r="O161" s="56"/>
      <c r="P161" s="35"/>
      <c r="Q161" s="1" t="s">
        <v>275</v>
      </c>
      <c r="R161" s="32"/>
      <c r="S161" s="33"/>
      <c r="T161" s="57"/>
      <c r="U161" s="49"/>
      <c r="V161" s="21"/>
      <c r="W161" s="56"/>
      <c r="X161" s="35"/>
      <c r="Y161" s="1" t="s">
        <v>275</v>
      </c>
      <c r="Z161" s="69"/>
      <c r="AA161" s="66"/>
      <c r="AB161" s="8"/>
      <c r="AC161" s="8"/>
      <c r="AD161" s="4"/>
      <c r="AE161" s="39"/>
      <c r="AF161" s="1"/>
      <c r="AG161" s="33"/>
      <c r="AH161" s="60"/>
      <c r="AI161" s="60"/>
      <c r="AJ161" s="21"/>
      <c r="AK161" s="56"/>
      <c r="AL161" s="41"/>
      <c r="AM161" s="33"/>
      <c r="AN161" s="60"/>
      <c r="AO161" s="60"/>
      <c r="AP161" s="21"/>
      <c r="AQ161" s="56"/>
      <c r="AR161" s="41"/>
      <c r="AS161" s="43">
        <f>'13 Oct'!AW161</f>
        <v>0</v>
      </c>
      <c r="AT161" s="17"/>
      <c r="AU161" s="44">
        <f t="shared" si="1"/>
        <v>0</v>
      </c>
      <c r="AV161" s="45">
        <f t="shared" si="2"/>
        <v>0</v>
      </c>
      <c r="AW161" s="19">
        <f t="shared" si="3"/>
        <v>0</v>
      </c>
      <c r="AX161" s="43">
        <f>'13 Oct'!BB161</f>
        <v>0</v>
      </c>
      <c r="AY161" s="17"/>
      <c r="AZ161" s="44">
        <f t="shared" si="4"/>
        <v>0</v>
      </c>
      <c r="BA161" s="46">
        <f t="shared" si="5"/>
        <v>0</v>
      </c>
      <c r="BB161" s="19">
        <f t="shared" si="6"/>
        <v>0</v>
      </c>
      <c r="BC161" s="43">
        <f>'13 Oct'!BL161</f>
        <v>0</v>
      </c>
      <c r="BD161" s="47">
        <f t="shared" si="7"/>
        <v>0</v>
      </c>
      <c r="BE161" s="1">
        <f t="shared" si="8"/>
        <v>0</v>
      </c>
      <c r="BF161" s="1" t="s">
        <v>275</v>
      </c>
      <c r="BG161" s="54"/>
      <c r="BH161">
        <f>'13 Oct'!BG161+AT161+AY161-BN161</f>
        <v>0</v>
      </c>
      <c r="BI161" s="48"/>
      <c r="BJ161" s="52">
        <f t="shared" si="9"/>
        <v>0</v>
      </c>
      <c r="BK161" s="51">
        <f t="shared" si="10"/>
        <v>0</v>
      </c>
      <c r="BL161" s="53">
        <f t="shared" si="11"/>
        <v>0</v>
      </c>
      <c r="BM161" s="54">
        <f t="shared" si="12"/>
        <v>0</v>
      </c>
      <c r="BN161" s="55">
        <f t="shared" si="13"/>
        <v>0</v>
      </c>
      <c r="BO161" s="17">
        <f t="shared" si="14"/>
        <v>0</v>
      </c>
    </row>
    <row r="162">
      <c r="A162" s="1" t="s">
        <v>276</v>
      </c>
      <c r="B162" s="32"/>
      <c r="C162" s="33"/>
      <c r="D162" s="29"/>
      <c r="E162" s="1"/>
      <c r="F162" s="21"/>
      <c r="G162" s="56"/>
      <c r="H162" s="35"/>
      <c r="I162" s="1" t="s">
        <v>276</v>
      </c>
      <c r="J162" s="32"/>
      <c r="K162" s="33"/>
      <c r="L162" s="57"/>
      <c r="M162" s="49"/>
      <c r="N162" s="21"/>
      <c r="O162" s="56"/>
      <c r="P162" s="35"/>
      <c r="Q162" s="1" t="s">
        <v>276</v>
      </c>
      <c r="R162" s="32"/>
      <c r="S162" s="33"/>
      <c r="T162" s="57"/>
      <c r="U162" s="43"/>
      <c r="V162" s="21"/>
      <c r="W162" s="56"/>
      <c r="X162" s="35"/>
      <c r="Y162" s="1" t="s">
        <v>276</v>
      </c>
      <c r="Z162" s="69"/>
      <c r="AA162" s="66"/>
      <c r="AB162" s="8"/>
      <c r="AC162" s="8"/>
      <c r="AD162" s="4"/>
      <c r="AE162" s="39"/>
      <c r="AF162" s="1"/>
      <c r="AG162" s="33"/>
      <c r="AH162" s="67"/>
      <c r="AI162" s="67"/>
      <c r="AJ162" s="21"/>
      <c r="AK162" s="56"/>
      <c r="AL162" s="41"/>
      <c r="AM162" s="33"/>
      <c r="AN162" s="67"/>
      <c r="AO162" s="67"/>
      <c r="AP162" s="21"/>
      <c r="AQ162" s="56"/>
      <c r="AR162" s="41"/>
      <c r="AS162" s="43">
        <f>'13 Oct'!AW162</f>
        <v>0</v>
      </c>
      <c r="AT162" s="54"/>
      <c r="AU162" s="44">
        <f t="shared" si="1"/>
        <v>0</v>
      </c>
      <c r="AV162" s="45">
        <f t="shared" si="2"/>
        <v>0</v>
      </c>
      <c r="AW162" s="19">
        <f t="shared" si="3"/>
        <v>0</v>
      </c>
      <c r="AX162" s="43">
        <f>'13 Oct'!BB162</f>
        <v>0</v>
      </c>
      <c r="AY162" s="54"/>
      <c r="AZ162" s="44">
        <f t="shared" si="4"/>
        <v>0</v>
      </c>
      <c r="BA162" s="46">
        <f t="shared" si="5"/>
        <v>0</v>
      </c>
      <c r="BB162" s="19">
        <f t="shared" si="6"/>
        <v>0</v>
      </c>
      <c r="BC162" s="43">
        <f>'13 Oct'!BL162</f>
        <v>0</v>
      </c>
      <c r="BD162" s="47">
        <f t="shared" si="7"/>
        <v>0</v>
      </c>
      <c r="BE162" s="1">
        <f t="shared" si="8"/>
        <v>0</v>
      </c>
      <c r="BF162" s="1" t="s">
        <v>276</v>
      </c>
      <c r="BG162" s="17"/>
      <c r="BH162">
        <f>'13 Oct'!BG162+AT162+AY162-BN162</f>
        <v>0</v>
      </c>
      <c r="BI162" s="68"/>
      <c r="BJ162" s="52">
        <f t="shared" si="9"/>
        <v>0</v>
      </c>
      <c r="BK162" s="51">
        <f t="shared" si="10"/>
        <v>0</v>
      </c>
      <c r="BL162" s="53">
        <f t="shared" si="11"/>
        <v>0</v>
      </c>
      <c r="BM162" s="54">
        <f t="shared" si="12"/>
        <v>0</v>
      </c>
      <c r="BN162" s="55">
        <f t="shared" si="13"/>
        <v>0</v>
      </c>
      <c r="BO162" s="17">
        <f t="shared" si="14"/>
        <v>0</v>
      </c>
      <c r="BQ162" s="1"/>
      <c r="BR162" s="1"/>
      <c r="BT162" s="1"/>
    </row>
    <row r="163">
      <c r="A163" s="1" t="s">
        <v>277</v>
      </c>
      <c r="B163" s="32"/>
      <c r="C163" s="33"/>
      <c r="D163" s="29"/>
      <c r="E163" s="1"/>
      <c r="F163" s="21"/>
      <c r="G163" s="56"/>
      <c r="H163" s="35"/>
      <c r="I163" s="1" t="s">
        <v>277</v>
      </c>
      <c r="J163" s="32"/>
      <c r="K163" s="33"/>
      <c r="L163" s="57"/>
      <c r="M163" s="49"/>
      <c r="N163" s="21"/>
      <c r="O163" s="56"/>
      <c r="P163" s="35"/>
      <c r="Q163" s="1" t="s">
        <v>277</v>
      </c>
      <c r="R163" s="32"/>
      <c r="S163" s="33"/>
      <c r="T163" s="29"/>
      <c r="U163" s="43"/>
      <c r="V163" s="21"/>
      <c r="W163" s="56"/>
      <c r="X163" s="35"/>
      <c r="Y163" s="1" t="s">
        <v>277</v>
      </c>
      <c r="Z163" s="69"/>
      <c r="AA163" s="66"/>
      <c r="AB163" s="8"/>
      <c r="AC163" s="8"/>
      <c r="AD163" s="4"/>
      <c r="AE163" s="39"/>
      <c r="AF163" s="1"/>
      <c r="AG163" s="33"/>
      <c r="AH163" s="67"/>
      <c r="AI163" s="67"/>
      <c r="AJ163" s="21"/>
      <c r="AK163" s="56"/>
      <c r="AL163" s="41"/>
      <c r="AM163" s="33"/>
      <c r="AN163" s="67"/>
      <c r="AO163" s="67"/>
      <c r="AP163" s="21"/>
      <c r="AQ163" s="56"/>
      <c r="AR163" s="41"/>
      <c r="AS163" s="43">
        <f>'13 Oct'!AW163</f>
        <v>0</v>
      </c>
      <c r="AT163" s="54"/>
      <c r="AU163" s="44">
        <f t="shared" si="1"/>
        <v>0</v>
      </c>
      <c r="AV163" s="45">
        <f t="shared" si="2"/>
        <v>0</v>
      </c>
      <c r="AW163" s="19">
        <f t="shared" si="3"/>
        <v>0</v>
      </c>
      <c r="AX163" s="43">
        <f>'13 Oct'!BB163</f>
        <v>0</v>
      </c>
      <c r="AY163" s="54"/>
      <c r="AZ163" s="44">
        <f t="shared" si="4"/>
        <v>0</v>
      </c>
      <c r="BA163" s="46">
        <f t="shared" si="5"/>
        <v>0</v>
      </c>
      <c r="BB163" s="19">
        <f t="shared" si="6"/>
        <v>0</v>
      </c>
      <c r="BC163" s="43">
        <f>'13 Oct'!BL163</f>
        <v>0</v>
      </c>
      <c r="BD163" s="47">
        <f t="shared" si="7"/>
        <v>0</v>
      </c>
      <c r="BE163" s="1">
        <f t="shared" si="8"/>
        <v>0</v>
      </c>
      <c r="BF163" s="1" t="s">
        <v>277</v>
      </c>
      <c r="BG163" s="17"/>
      <c r="BH163">
        <f>'13 Oct'!BG163+AT163+AY163-BN163</f>
        <v>0</v>
      </c>
      <c r="BI163" s="68"/>
      <c r="BJ163" s="52">
        <f t="shared" si="9"/>
        <v>0</v>
      </c>
      <c r="BK163" s="51">
        <f t="shared" si="10"/>
        <v>0</v>
      </c>
      <c r="BL163" s="53">
        <f t="shared" si="11"/>
        <v>0</v>
      </c>
      <c r="BM163" s="54">
        <f t="shared" si="12"/>
        <v>0</v>
      </c>
      <c r="BN163" s="55">
        <f t="shared" si="13"/>
        <v>0</v>
      </c>
      <c r="BO163" s="17">
        <f t="shared" si="14"/>
        <v>0</v>
      </c>
      <c r="BQ163" s="1"/>
      <c r="BR163" s="1"/>
      <c r="BT163" s="1"/>
    </row>
    <row r="164">
      <c r="A164" s="1" t="s">
        <v>278</v>
      </c>
      <c r="B164" s="32"/>
      <c r="C164" s="33"/>
      <c r="D164" s="29"/>
      <c r="E164" s="1"/>
      <c r="F164" s="21"/>
      <c r="G164" s="56"/>
      <c r="H164" s="35"/>
      <c r="I164" s="1" t="s">
        <v>278</v>
      </c>
      <c r="J164" s="32"/>
      <c r="K164" s="33"/>
      <c r="L164" s="57"/>
      <c r="M164" s="43"/>
      <c r="N164" s="21"/>
      <c r="O164" s="56"/>
      <c r="P164" s="35"/>
      <c r="Q164" s="1" t="s">
        <v>278</v>
      </c>
      <c r="R164" s="32"/>
      <c r="S164" s="33"/>
      <c r="T164" s="57"/>
      <c r="U164" s="43"/>
      <c r="V164" s="21"/>
      <c r="W164" s="56"/>
      <c r="X164" s="35"/>
      <c r="Y164" s="1" t="s">
        <v>278</v>
      </c>
      <c r="Z164" s="69"/>
      <c r="AA164" s="37"/>
      <c r="AB164" s="8"/>
      <c r="AC164" s="4"/>
      <c r="AD164" s="4"/>
      <c r="AE164" s="39"/>
      <c r="AF164" s="1"/>
      <c r="AG164" s="33"/>
      <c r="AH164" s="67"/>
      <c r="AI164" s="67"/>
      <c r="AJ164" s="21"/>
      <c r="AK164" s="56"/>
      <c r="AL164" s="41"/>
      <c r="AM164" s="33"/>
      <c r="AN164" s="67"/>
      <c r="AO164" s="67"/>
      <c r="AP164" s="21"/>
      <c r="AQ164" s="56"/>
      <c r="AR164" s="41"/>
      <c r="AS164" s="43">
        <f>'13 Oct'!AW164</f>
        <v>0</v>
      </c>
      <c r="AT164" s="54"/>
      <c r="AU164" s="44">
        <f t="shared" si="1"/>
        <v>0</v>
      </c>
      <c r="AV164" s="45">
        <f t="shared" si="2"/>
        <v>0</v>
      </c>
      <c r="AW164" s="19">
        <f t="shared" si="3"/>
        <v>0</v>
      </c>
      <c r="AX164" s="43">
        <f>'13 Oct'!BB164</f>
        <v>0</v>
      </c>
      <c r="AY164" s="54"/>
      <c r="AZ164" s="44">
        <f t="shared" si="4"/>
        <v>0</v>
      </c>
      <c r="BA164" s="46">
        <f t="shared" si="5"/>
        <v>0</v>
      </c>
      <c r="BB164" s="19">
        <f t="shared" si="6"/>
        <v>0</v>
      </c>
      <c r="BC164" s="43">
        <f>'13 Oct'!BL164</f>
        <v>0</v>
      </c>
      <c r="BD164" s="47">
        <f t="shared" si="7"/>
        <v>0</v>
      </c>
      <c r="BE164" s="1">
        <f t="shared" si="8"/>
        <v>0</v>
      </c>
      <c r="BF164" s="1" t="s">
        <v>278</v>
      </c>
      <c r="BG164" s="17"/>
      <c r="BH164">
        <f>'13 Oct'!BG164+AT164+AY164-BN164</f>
        <v>0</v>
      </c>
      <c r="BI164" s="79"/>
      <c r="BJ164" s="52">
        <f t="shared" si="9"/>
        <v>0</v>
      </c>
      <c r="BK164" s="51">
        <f t="shared" si="10"/>
        <v>0</v>
      </c>
      <c r="BL164" s="53">
        <f t="shared" si="11"/>
        <v>0</v>
      </c>
      <c r="BM164" s="54">
        <f t="shared" si="12"/>
        <v>0</v>
      </c>
      <c r="BN164" s="55">
        <f t="shared" si="13"/>
        <v>0</v>
      </c>
      <c r="BO164" s="17">
        <f t="shared" si="14"/>
        <v>0</v>
      </c>
      <c r="BQ164" s="1"/>
      <c r="BR164" s="1"/>
      <c r="BT164" s="1"/>
    </row>
    <row r="165">
      <c r="A165" s="1" t="s">
        <v>279</v>
      </c>
      <c r="B165" s="32">
        <v>31.0</v>
      </c>
      <c r="C165" s="33"/>
      <c r="D165" s="29"/>
      <c r="E165" s="1"/>
      <c r="F165" s="21"/>
      <c r="G165" s="56"/>
      <c r="H165" s="7"/>
      <c r="I165" s="1" t="s">
        <v>279</v>
      </c>
      <c r="J165" s="32">
        <v>17.0</v>
      </c>
      <c r="K165" s="33"/>
      <c r="N165" s="21"/>
      <c r="O165" s="56"/>
      <c r="P165" s="7"/>
      <c r="Q165" s="1" t="s">
        <v>279</v>
      </c>
      <c r="R165" s="32">
        <v>20.0</v>
      </c>
      <c r="S165" s="33"/>
      <c r="T165" s="57"/>
      <c r="U165" s="43"/>
      <c r="V165" s="21"/>
      <c r="W165" s="56"/>
      <c r="X165" s="7"/>
      <c r="Y165" s="1" t="s">
        <v>279</v>
      </c>
      <c r="Z165" s="59"/>
      <c r="AA165" s="37"/>
      <c r="AB165" s="8"/>
      <c r="AC165" s="8"/>
      <c r="AD165" s="4"/>
      <c r="AE165" s="39"/>
      <c r="AG165" s="33"/>
      <c r="AH165" s="74"/>
      <c r="AI165" s="74"/>
      <c r="AJ165" s="21"/>
      <c r="AK165" s="56"/>
      <c r="AL165" s="41"/>
      <c r="AM165" s="33"/>
      <c r="AN165" s="74"/>
      <c r="AO165" s="74"/>
      <c r="AP165" s="21"/>
      <c r="AQ165" s="56"/>
      <c r="AR165" s="41"/>
      <c r="AS165" s="43">
        <f>'13 Oct'!AW165</f>
        <v>0</v>
      </c>
      <c r="AT165" s="75"/>
      <c r="AU165" s="44">
        <f t="shared" si="1"/>
        <v>0</v>
      </c>
      <c r="AV165" s="45">
        <f t="shared" si="2"/>
        <v>0</v>
      </c>
      <c r="AW165" s="19">
        <f t="shared" si="3"/>
        <v>0</v>
      </c>
      <c r="AX165" s="43">
        <f>'13 Oct'!BB165</f>
        <v>0</v>
      </c>
      <c r="AY165" s="75"/>
      <c r="AZ165" s="44">
        <f t="shared" si="4"/>
        <v>0</v>
      </c>
      <c r="BA165" s="46">
        <f t="shared" si="5"/>
        <v>0</v>
      </c>
      <c r="BB165" s="19">
        <f t="shared" si="6"/>
        <v>0</v>
      </c>
      <c r="BC165" s="43">
        <f>'13 Oct'!BL165</f>
        <v>0</v>
      </c>
      <c r="BD165" s="47">
        <f t="shared" si="7"/>
        <v>0</v>
      </c>
      <c r="BE165" s="1">
        <f t="shared" si="8"/>
        <v>0</v>
      </c>
      <c r="BF165" s="1" t="s">
        <v>279</v>
      </c>
      <c r="BG165" s="76"/>
      <c r="BH165">
        <f>'13 Oct'!BG165+AT165+AY165-BN165</f>
        <v>60</v>
      </c>
      <c r="BI165" s="6"/>
      <c r="BJ165" s="52">
        <f t="shared" si="9"/>
        <v>0</v>
      </c>
      <c r="BK165" s="51">
        <f t="shared" si="10"/>
        <v>0</v>
      </c>
      <c r="BL165" s="53">
        <f t="shared" si="11"/>
        <v>0</v>
      </c>
      <c r="BM165" s="54">
        <f t="shared" si="12"/>
        <v>0</v>
      </c>
      <c r="BN165" s="55">
        <f t="shared" si="13"/>
        <v>0</v>
      </c>
      <c r="BO165" s="17">
        <f t="shared" si="14"/>
        <v>0</v>
      </c>
    </row>
    <row r="166">
      <c r="A166" s="1" t="s">
        <v>281</v>
      </c>
      <c r="B166" s="61"/>
      <c r="C166" s="33"/>
      <c r="D166" s="29"/>
      <c r="E166" s="1"/>
      <c r="F166" s="21"/>
      <c r="G166" s="56"/>
      <c r="H166" s="7"/>
      <c r="I166" s="1" t="s">
        <v>281</v>
      </c>
      <c r="J166" s="32"/>
      <c r="K166" s="33"/>
      <c r="N166" s="21"/>
      <c r="O166" s="56"/>
      <c r="P166" s="7"/>
      <c r="Q166" s="1" t="s">
        <v>281</v>
      </c>
      <c r="R166" s="32"/>
      <c r="S166" s="33"/>
      <c r="U166" s="1"/>
      <c r="V166" s="21"/>
      <c r="W166" s="56"/>
      <c r="X166" s="7"/>
      <c r="Y166" s="1" t="s">
        <v>281</v>
      </c>
      <c r="Z166" s="59"/>
      <c r="AA166" s="37"/>
      <c r="AB166" s="8"/>
      <c r="AC166" s="8"/>
      <c r="AD166" s="4"/>
      <c r="AE166" s="39"/>
      <c r="AG166" s="33"/>
      <c r="AH166" s="74"/>
      <c r="AI166" s="74"/>
      <c r="AJ166" s="21"/>
      <c r="AK166" s="56"/>
      <c r="AL166" s="41"/>
      <c r="AM166" s="33"/>
      <c r="AN166" s="74"/>
      <c r="AO166" s="74"/>
      <c r="AP166" s="21"/>
      <c r="AQ166" s="56"/>
      <c r="AR166" s="41"/>
      <c r="AS166" s="43">
        <f>'13 Oct'!AW166</f>
        <v>0</v>
      </c>
      <c r="AT166" s="75"/>
      <c r="AU166" s="44">
        <f t="shared" si="1"/>
        <v>0</v>
      </c>
      <c r="AV166" s="45">
        <f t="shared" si="2"/>
        <v>0</v>
      </c>
      <c r="AW166" s="19">
        <f t="shared" si="3"/>
        <v>0</v>
      </c>
      <c r="AX166" s="43">
        <f>'13 Oct'!BB166</f>
        <v>0</v>
      </c>
      <c r="AY166" s="75"/>
      <c r="AZ166" s="44">
        <f t="shared" si="4"/>
        <v>0</v>
      </c>
      <c r="BA166" s="46">
        <f t="shared" si="5"/>
        <v>0</v>
      </c>
      <c r="BB166" s="19">
        <f t="shared" si="6"/>
        <v>0</v>
      </c>
      <c r="BC166" s="43">
        <f>'13 Oct'!BL166</f>
        <v>0</v>
      </c>
      <c r="BD166" s="47">
        <f t="shared" si="7"/>
        <v>0</v>
      </c>
      <c r="BE166" s="1">
        <f t="shared" si="8"/>
        <v>0</v>
      </c>
      <c r="BF166" s="1" t="s">
        <v>281</v>
      </c>
      <c r="BG166" s="76"/>
      <c r="BH166">
        <f>'13 Oct'!BG166+AT166+AY166-BN166</f>
        <v>0</v>
      </c>
      <c r="BI166" s="6"/>
      <c r="BJ166" s="52">
        <f t="shared" si="9"/>
        <v>0</v>
      </c>
      <c r="BK166" s="51">
        <f t="shared" si="10"/>
        <v>0</v>
      </c>
      <c r="BL166" s="53">
        <f t="shared" si="11"/>
        <v>0</v>
      </c>
      <c r="BM166" s="54">
        <f t="shared" si="12"/>
        <v>0</v>
      </c>
      <c r="BN166" s="55">
        <f t="shared" si="13"/>
        <v>0</v>
      </c>
      <c r="BO166" s="17">
        <f t="shared" si="14"/>
        <v>0</v>
      </c>
    </row>
    <row r="167">
      <c r="A167" s="1" t="s">
        <v>282</v>
      </c>
      <c r="B167" s="32"/>
      <c r="C167" s="33"/>
      <c r="D167" s="29"/>
      <c r="E167" s="1"/>
      <c r="F167" s="21"/>
      <c r="G167" s="56"/>
      <c r="H167" s="7"/>
      <c r="I167" s="1" t="s">
        <v>282</v>
      </c>
      <c r="J167" s="32"/>
      <c r="K167" s="33"/>
      <c r="N167" s="21"/>
      <c r="O167" s="56"/>
      <c r="P167" s="7"/>
      <c r="Q167" s="1" t="s">
        <v>282</v>
      </c>
      <c r="R167" s="32"/>
      <c r="S167" s="33">
        <v>18.0</v>
      </c>
      <c r="V167" s="21"/>
      <c r="W167" s="56"/>
      <c r="X167" s="7"/>
      <c r="Y167" s="1" t="s">
        <v>282</v>
      </c>
      <c r="Z167" s="69"/>
      <c r="AA167" s="37"/>
      <c r="AB167" s="8"/>
      <c r="AC167" s="8"/>
      <c r="AD167" s="4"/>
      <c r="AE167" s="39"/>
      <c r="AG167" s="33"/>
      <c r="AH167" s="74"/>
      <c r="AI167" s="74"/>
      <c r="AJ167" s="21"/>
      <c r="AK167" s="56"/>
      <c r="AL167" s="41"/>
      <c r="AM167" s="33"/>
      <c r="AN167" s="74"/>
      <c r="AO167" s="74"/>
      <c r="AP167" s="21"/>
      <c r="AQ167" s="56"/>
      <c r="AR167" s="41"/>
      <c r="AS167" s="43">
        <f>'13 Oct'!AW167</f>
        <v>0</v>
      </c>
      <c r="AT167" s="75"/>
      <c r="AU167" s="44">
        <f t="shared" si="1"/>
        <v>0</v>
      </c>
      <c r="AV167" s="45">
        <f t="shared" si="2"/>
        <v>0</v>
      </c>
      <c r="AW167" s="19">
        <f t="shared" si="3"/>
        <v>0</v>
      </c>
      <c r="AX167" s="43">
        <f>'13 Oct'!BB167</f>
        <v>0</v>
      </c>
      <c r="AY167" s="75"/>
      <c r="AZ167" s="44">
        <f t="shared" si="4"/>
        <v>0</v>
      </c>
      <c r="BA167" s="46">
        <f t="shared" si="5"/>
        <v>0</v>
      </c>
      <c r="BB167" s="19">
        <f t="shared" si="6"/>
        <v>0</v>
      </c>
      <c r="BC167" s="43">
        <f>'13 Oct'!BL167</f>
        <v>0</v>
      </c>
      <c r="BD167" s="47">
        <f t="shared" si="7"/>
        <v>0</v>
      </c>
      <c r="BE167" s="1">
        <f t="shared" si="8"/>
        <v>0</v>
      </c>
      <c r="BF167" s="1" t="s">
        <v>282</v>
      </c>
      <c r="BG167" s="76"/>
      <c r="BH167">
        <f>'13 Oct'!BG167+AT167+AY167-BN167</f>
        <v>-18</v>
      </c>
      <c r="BI167" s="6"/>
      <c r="BJ167" s="52">
        <f t="shared" si="9"/>
        <v>0</v>
      </c>
      <c r="BK167" s="51">
        <f t="shared" si="10"/>
        <v>0</v>
      </c>
      <c r="BL167" s="53">
        <f t="shared" si="11"/>
        <v>0</v>
      </c>
      <c r="BM167" s="54">
        <f t="shared" si="12"/>
        <v>18</v>
      </c>
      <c r="BN167" s="55">
        <f t="shared" si="13"/>
        <v>18</v>
      </c>
      <c r="BO167" s="17">
        <f t="shared" si="14"/>
        <v>0</v>
      </c>
    </row>
    <row r="168">
      <c r="A168" s="1" t="s">
        <v>283</v>
      </c>
      <c r="B168" s="61"/>
      <c r="C168" s="33"/>
      <c r="D168" s="29"/>
      <c r="E168" s="1"/>
      <c r="F168" s="21"/>
      <c r="G168" s="56"/>
      <c r="H168" s="7"/>
      <c r="I168" s="1" t="s">
        <v>283</v>
      </c>
      <c r="J168" s="32"/>
      <c r="K168" s="33"/>
      <c r="N168" s="21"/>
      <c r="O168" s="56"/>
      <c r="P168" s="7"/>
      <c r="Q168" s="1" t="s">
        <v>283</v>
      </c>
      <c r="R168" s="32"/>
      <c r="S168" s="33">
        <v>24.0</v>
      </c>
      <c r="U168" s="1"/>
      <c r="V168" s="21"/>
      <c r="W168" s="56"/>
      <c r="X168" s="35"/>
      <c r="Y168" s="1" t="s">
        <v>283</v>
      </c>
      <c r="Z168" s="59"/>
      <c r="AA168" s="37"/>
      <c r="AB168" s="8"/>
      <c r="AC168" s="8"/>
      <c r="AD168" s="4"/>
      <c r="AE168" s="39"/>
      <c r="AG168" s="33"/>
      <c r="AH168" s="74"/>
      <c r="AI168" s="74"/>
      <c r="AJ168" s="21"/>
      <c r="AK168" s="56"/>
      <c r="AL168" s="41"/>
      <c r="AM168" s="33"/>
      <c r="AN168" s="74"/>
      <c r="AO168" s="74"/>
      <c r="AP168" s="21"/>
      <c r="AQ168" s="56"/>
      <c r="AR168" s="41"/>
      <c r="AS168" s="43">
        <f>'13 Oct'!AW168</f>
        <v>0</v>
      </c>
      <c r="AT168" s="75"/>
      <c r="AU168" s="44">
        <f t="shared" si="1"/>
        <v>0</v>
      </c>
      <c r="AV168" s="45">
        <f t="shared" si="2"/>
        <v>0</v>
      </c>
      <c r="AW168" s="19">
        <f t="shared" si="3"/>
        <v>0</v>
      </c>
      <c r="AX168" s="43">
        <f>'13 Oct'!BB168</f>
        <v>0</v>
      </c>
      <c r="AY168" s="75"/>
      <c r="AZ168" s="44">
        <f t="shared" si="4"/>
        <v>0</v>
      </c>
      <c r="BA168" s="46">
        <f t="shared" si="5"/>
        <v>0</v>
      </c>
      <c r="BB168" s="19">
        <f t="shared" si="6"/>
        <v>0</v>
      </c>
      <c r="BC168" s="43">
        <f>'13 Oct'!BL168</f>
        <v>0</v>
      </c>
      <c r="BD168" s="47">
        <f t="shared" si="7"/>
        <v>0</v>
      </c>
      <c r="BE168" s="1">
        <f t="shared" si="8"/>
        <v>0</v>
      </c>
      <c r="BF168" s="1" t="s">
        <v>283</v>
      </c>
      <c r="BG168" s="76"/>
      <c r="BH168">
        <f>'13 Oct'!BG168+AT168+AY168-BN168</f>
        <v>-24</v>
      </c>
      <c r="BI168" s="6"/>
      <c r="BJ168" s="52">
        <f t="shared" si="9"/>
        <v>0</v>
      </c>
      <c r="BK168" s="51">
        <f t="shared" si="10"/>
        <v>0</v>
      </c>
      <c r="BL168" s="53">
        <f t="shared" si="11"/>
        <v>0</v>
      </c>
      <c r="BM168" s="54">
        <f t="shared" si="12"/>
        <v>24</v>
      </c>
      <c r="BN168" s="55">
        <f t="shared" si="13"/>
        <v>24</v>
      </c>
      <c r="BO168" s="17">
        <f t="shared" si="14"/>
        <v>0</v>
      </c>
    </row>
    <row r="169">
      <c r="A169" s="1" t="s">
        <v>284</v>
      </c>
      <c r="B169" s="32"/>
      <c r="C169" s="33"/>
      <c r="D169" s="29"/>
      <c r="E169" s="1"/>
      <c r="F169" s="21"/>
      <c r="G169" s="56"/>
      <c r="H169" s="7"/>
      <c r="I169" s="1" t="s">
        <v>284</v>
      </c>
      <c r="J169" s="32"/>
      <c r="K169" s="33"/>
      <c r="N169" s="21"/>
      <c r="O169" s="56"/>
      <c r="P169" s="7"/>
      <c r="Q169" s="1" t="s">
        <v>284</v>
      </c>
      <c r="R169" s="32"/>
      <c r="S169" s="33">
        <v>24.0</v>
      </c>
      <c r="V169" s="21"/>
      <c r="W169" s="56"/>
      <c r="X169" s="7"/>
      <c r="Y169" s="1" t="s">
        <v>284</v>
      </c>
      <c r="Z169" s="84"/>
      <c r="AA169" s="37"/>
      <c r="AB169" s="8"/>
      <c r="AC169" s="8"/>
      <c r="AD169" s="4"/>
      <c r="AE169" s="39"/>
      <c r="AG169" s="33"/>
      <c r="AH169" s="74"/>
      <c r="AI169" s="74"/>
      <c r="AJ169" s="21"/>
      <c r="AK169" s="56"/>
      <c r="AL169" s="41"/>
      <c r="AM169" s="33"/>
      <c r="AN169" s="74"/>
      <c r="AO169" s="74"/>
      <c r="AP169" s="21"/>
      <c r="AQ169" s="56"/>
      <c r="AR169" s="41"/>
      <c r="AS169" s="43">
        <f>'13 Oct'!AW169</f>
        <v>0</v>
      </c>
      <c r="AT169" s="75"/>
      <c r="AU169" s="44">
        <f t="shared" si="1"/>
        <v>0</v>
      </c>
      <c r="AV169" s="45">
        <f t="shared" si="2"/>
        <v>0</v>
      </c>
      <c r="AW169" s="19">
        <f t="shared" si="3"/>
        <v>0</v>
      </c>
      <c r="AX169" s="43">
        <f>'13 Oct'!BB169</f>
        <v>0</v>
      </c>
      <c r="AY169" s="75"/>
      <c r="AZ169" s="44">
        <f t="shared" si="4"/>
        <v>0</v>
      </c>
      <c r="BA169" s="46">
        <f t="shared" si="5"/>
        <v>0</v>
      </c>
      <c r="BB169" s="19">
        <f t="shared" si="6"/>
        <v>0</v>
      </c>
      <c r="BC169" s="43">
        <f>'13 Oct'!BL169</f>
        <v>0</v>
      </c>
      <c r="BD169" s="47">
        <f t="shared" si="7"/>
        <v>0</v>
      </c>
      <c r="BE169" s="1">
        <f t="shared" si="8"/>
        <v>0</v>
      </c>
      <c r="BF169" s="1" t="s">
        <v>284</v>
      </c>
      <c r="BG169" s="76"/>
      <c r="BH169">
        <f>'13 Oct'!BG169+AT169+AY169-BN169</f>
        <v>-24</v>
      </c>
      <c r="BI169" s="6"/>
      <c r="BJ169" s="52">
        <f t="shared" si="9"/>
        <v>0</v>
      </c>
      <c r="BK169" s="51">
        <f t="shared" si="10"/>
        <v>0</v>
      </c>
      <c r="BL169" s="53">
        <f t="shared" si="11"/>
        <v>0</v>
      </c>
      <c r="BM169" s="54">
        <f t="shared" si="12"/>
        <v>24</v>
      </c>
      <c r="BN169" s="55">
        <f t="shared" si="13"/>
        <v>24</v>
      </c>
      <c r="BO169" s="17">
        <f t="shared" si="14"/>
        <v>0</v>
      </c>
    </row>
    <row r="170">
      <c r="A170" s="1" t="s">
        <v>285</v>
      </c>
      <c r="B170" s="61"/>
      <c r="C170" s="33"/>
      <c r="D170" s="29"/>
      <c r="E170" s="1"/>
      <c r="F170" s="21"/>
      <c r="G170" s="56"/>
      <c r="H170" s="7"/>
      <c r="I170" s="1" t="s">
        <v>285</v>
      </c>
      <c r="J170" s="32"/>
      <c r="K170" s="33"/>
      <c r="N170" s="21"/>
      <c r="O170" s="56"/>
      <c r="P170" s="7"/>
      <c r="Q170" s="1" t="s">
        <v>285</v>
      </c>
      <c r="R170" s="32"/>
      <c r="S170" s="33"/>
      <c r="V170" s="21"/>
      <c r="W170" s="56"/>
      <c r="X170" s="7"/>
      <c r="Y170" s="1" t="s">
        <v>285</v>
      </c>
      <c r="Z170" s="59"/>
      <c r="AA170" s="37"/>
      <c r="AB170" s="8"/>
      <c r="AC170" s="8"/>
      <c r="AD170" s="4"/>
      <c r="AE170" s="39"/>
      <c r="AG170" s="33"/>
      <c r="AH170" s="74"/>
      <c r="AI170" s="74"/>
      <c r="AJ170" s="21"/>
      <c r="AK170" s="56"/>
      <c r="AL170" s="41"/>
      <c r="AM170" s="33"/>
      <c r="AN170" s="74"/>
      <c r="AO170" s="74"/>
      <c r="AP170" s="21"/>
      <c r="AQ170" s="56"/>
      <c r="AR170" s="41"/>
      <c r="AS170" s="43">
        <f>'13 Oct'!AW170</f>
        <v>0</v>
      </c>
      <c r="AT170" s="75"/>
      <c r="AU170" s="44">
        <f t="shared" si="1"/>
        <v>0</v>
      </c>
      <c r="AV170" s="45">
        <f t="shared" si="2"/>
        <v>0</v>
      </c>
      <c r="AW170" s="19">
        <f t="shared" si="3"/>
        <v>0</v>
      </c>
      <c r="AX170" s="43">
        <f>'13 Oct'!BB170</f>
        <v>0</v>
      </c>
      <c r="AY170" s="75"/>
      <c r="AZ170" s="44">
        <f t="shared" si="4"/>
        <v>0</v>
      </c>
      <c r="BA170" s="46">
        <f t="shared" si="5"/>
        <v>0</v>
      </c>
      <c r="BB170" s="19">
        <f t="shared" si="6"/>
        <v>0</v>
      </c>
      <c r="BC170" s="43">
        <f>'13 Oct'!BL170</f>
        <v>0</v>
      </c>
      <c r="BD170" s="47">
        <f t="shared" si="7"/>
        <v>0</v>
      </c>
      <c r="BE170" s="1">
        <f t="shared" si="8"/>
        <v>0</v>
      </c>
      <c r="BF170" s="1" t="s">
        <v>285</v>
      </c>
      <c r="BG170" s="76"/>
      <c r="BH170">
        <f>'13 Oct'!BG170+AT170+AY170-BN170</f>
        <v>0</v>
      </c>
      <c r="BI170" s="6"/>
      <c r="BJ170" s="52">
        <f t="shared" si="9"/>
        <v>0</v>
      </c>
      <c r="BK170" s="51">
        <f t="shared" si="10"/>
        <v>0</v>
      </c>
      <c r="BL170" s="53">
        <f t="shared" si="11"/>
        <v>0</v>
      </c>
      <c r="BM170" s="54">
        <f t="shared" si="12"/>
        <v>0</v>
      </c>
      <c r="BN170" s="55">
        <f t="shared" si="13"/>
        <v>0</v>
      </c>
      <c r="BO170" s="17">
        <f t="shared" si="14"/>
        <v>0</v>
      </c>
    </row>
    <row r="171">
      <c r="A171" s="1" t="s">
        <v>286</v>
      </c>
      <c r="B171" s="61"/>
      <c r="C171" s="33"/>
      <c r="D171" s="29"/>
      <c r="E171" s="1"/>
      <c r="F171" s="21"/>
      <c r="G171" s="56"/>
      <c r="H171" s="7"/>
      <c r="I171" s="1" t="s">
        <v>286</v>
      </c>
      <c r="J171" s="32"/>
      <c r="K171" s="33"/>
      <c r="N171" s="21"/>
      <c r="O171" s="56"/>
      <c r="P171" s="7"/>
      <c r="Q171" s="1" t="s">
        <v>286</v>
      </c>
      <c r="R171" s="32"/>
      <c r="S171" s="33"/>
      <c r="V171" s="21"/>
      <c r="W171" s="56"/>
      <c r="X171" s="7"/>
      <c r="Y171" s="1" t="s">
        <v>286</v>
      </c>
      <c r="Z171" s="59"/>
      <c r="AA171" s="37"/>
      <c r="AB171" s="8"/>
      <c r="AC171" s="8"/>
      <c r="AD171" s="4"/>
      <c r="AE171" s="39"/>
      <c r="AG171" s="33"/>
      <c r="AH171" s="74"/>
      <c r="AI171" s="74"/>
      <c r="AJ171" s="21"/>
      <c r="AK171" s="56"/>
      <c r="AL171" s="41"/>
      <c r="AM171" s="33"/>
      <c r="AN171" s="74"/>
      <c r="AO171" s="74"/>
      <c r="AP171" s="21"/>
      <c r="AQ171" s="56"/>
      <c r="AR171" s="41"/>
      <c r="AS171" s="43">
        <f>'13 Oct'!AW171</f>
        <v>0</v>
      </c>
      <c r="AT171" s="75"/>
      <c r="AU171" s="44">
        <f t="shared" si="1"/>
        <v>0</v>
      </c>
      <c r="AV171" s="45">
        <f t="shared" si="2"/>
        <v>0</v>
      </c>
      <c r="AW171" s="19">
        <f t="shared" si="3"/>
        <v>0</v>
      </c>
      <c r="AX171" s="43">
        <f>'13 Oct'!BB171</f>
        <v>0</v>
      </c>
      <c r="AY171" s="75"/>
      <c r="AZ171" s="44">
        <f t="shared" si="4"/>
        <v>0</v>
      </c>
      <c r="BA171" s="46">
        <f t="shared" si="5"/>
        <v>0</v>
      </c>
      <c r="BB171" s="19">
        <f t="shared" si="6"/>
        <v>0</v>
      </c>
      <c r="BC171" s="43">
        <f>'13 Oct'!BL171</f>
        <v>0</v>
      </c>
      <c r="BD171" s="47">
        <f t="shared" si="7"/>
        <v>0</v>
      </c>
      <c r="BE171" s="1">
        <f t="shared" si="8"/>
        <v>0</v>
      </c>
      <c r="BF171" s="1" t="s">
        <v>286</v>
      </c>
      <c r="BG171" s="76"/>
      <c r="BH171">
        <f>'13 Oct'!BG171+AT171+AY171-BN171</f>
        <v>0</v>
      </c>
      <c r="BI171" s="6"/>
      <c r="BJ171" s="52">
        <f t="shared" si="9"/>
        <v>0</v>
      </c>
      <c r="BK171" s="51">
        <f t="shared" si="10"/>
        <v>0</v>
      </c>
      <c r="BL171" s="53">
        <f t="shared" si="11"/>
        <v>0</v>
      </c>
      <c r="BM171" s="54">
        <f t="shared" si="12"/>
        <v>0</v>
      </c>
      <c r="BN171" s="55">
        <f t="shared" si="13"/>
        <v>0</v>
      </c>
      <c r="BO171" s="17">
        <f t="shared" si="14"/>
        <v>0</v>
      </c>
    </row>
    <row r="172">
      <c r="A172" s="1" t="s">
        <v>287</v>
      </c>
      <c r="B172" s="61"/>
      <c r="C172" s="33"/>
      <c r="D172" s="29"/>
      <c r="E172" s="1"/>
      <c r="F172" s="21"/>
      <c r="G172" s="56"/>
      <c r="H172" s="35"/>
      <c r="I172" s="1" t="s">
        <v>287</v>
      </c>
      <c r="J172" s="61"/>
      <c r="K172" s="65"/>
      <c r="L172" s="57"/>
      <c r="M172" s="49"/>
      <c r="N172" s="21"/>
      <c r="O172" s="56"/>
      <c r="P172" s="35"/>
      <c r="Q172" s="1" t="s">
        <v>287</v>
      </c>
      <c r="R172" s="32"/>
      <c r="S172" s="33"/>
      <c r="U172" s="1"/>
      <c r="V172" s="21"/>
      <c r="W172" s="56"/>
      <c r="X172" s="35"/>
      <c r="Y172" s="1" t="s">
        <v>284</v>
      </c>
      <c r="Z172" s="69"/>
      <c r="AA172" s="66"/>
      <c r="AB172" s="8"/>
      <c r="AC172" s="8"/>
      <c r="AD172" s="4"/>
      <c r="AE172" s="39"/>
      <c r="AF172" s="1"/>
      <c r="AG172" s="33"/>
      <c r="AH172" s="60"/>
      <c r="AI172" s="60"/>
      <c r="AJ172" s="21"/>
      <c r="AK172" s="56"/>
      <c r="AL172" s="41"/>
      <c r="AM172" s="33"/>
      <c r="AN172" s="60"/>
      <c r="AO172" s="60"/>
      <c r="AP172" s="21"/>
      <c r="AQ172" s="56"/>
      <c r="AR172" s="41"/>
      <c r="AS172" s="43">
        <f>'13 Oct'!AW172</f>
        <v>0</v>
      </c>
      <c r="AT172" s="17"/>
      <c r="AU172" s="44">
        <f t="shared" si="1"/>
        <v>0</v>
      </c>
      <c r="AV172" s="45">
        <f t="shared" si="2"/>
        <v>0</v>
      </c>
      <c r="AW172" s="19">
        <f t="shared" si="3"/>
        <v>0</v>
      </c>
      <c r="AX172" s="43">
        <f>'13 Oct'!BB172</f>
        <v>0</v>
      </c>
      <c r="AY172" s="17"/>
      <c r="AZ172" s="44">
        <f t="shared" si="4"/>
        <v>0</v>
      </c>
      <c r="BA172" s="46">
        <f t="shared" si="5"/>
        <v>0</v>
      </c>
      <c r="BB172" s="19">
        <f t="shared" si="6"/>
        <v>0</v>
      </c>
      <c r="BC172" s="43">
        <f>'13 Oct'!BL172</f>
        <v>0</v>
      </c>
      <c r="BD172" s="47">
        <f t="shared" si="7"/>
        <v>0</v>
      </c>
      <c r="BE172" s="1">
        <f t="shared" si="8"/>
        <v>0</v>
      </c>
      <c r="BF172" s="1" t="s">
        <v>287</v>
      </c>
      <c r="BG172" s="17"/>
      <c r="BH172">
        <f>'13 Oct'!BG172+AT172+AY172-BN172</f>
        <v>0</v>
      </c>
      <c r="BI172" s="48"/>
      <c r="BJ172" s="52">
        <f t="shared" si="9"/>
        <v>0</v>
      </c>
      <c r="BK172" s="51">
        <f t="shared" si="10"/>
        <v>0</v>
      </c>
      <c r="BL172" s="53">
        <f t="shared" si="11"/>
        <v>0</v>
      </c>
      <c r="BM172" s="54">
        <f t="shared" si="12"/>
        <v>0</v>
      </c>
      <c r="BN172" s="55">
        <f t="shared" si="13"/>
        <v>0</v>
      </c>
      <c r="BO172" s="17">
        <f t="shared" si="14"/>
        <v>0</v>
      </c>
    </row>
    <row r="173">
      <c r="A173" s="1" t="s">
        <v>288</v>
      </c>
      <c r="B173" s="32"/>
      <c r="C173" s="65"/>
      <c r="D173" s="29"/>
      <c r="E173" s="1"/>
      <c r="F173" s="21"/>
      <c r="G173" s="56"/>
      <c r="H173" s="35"/>
      <c r="I173" s="1" t="s">
        <v>288</v>
      </c>
      <c r="J173" s="32"/>
      <c r="K173" s="33"/>
      <c r="L173" s="57"/>
      <c r="M173" s="49"/>
      <c r="N173" s="21"/>
      <c r="O173" s="56"/>
      <c r="P173" s="35"/>
      <c r="Q173" s="1" t="s">
        <v>288</v>
      </c>
      <c r="R173" s="32"/>
      <c r="S173" s="33"/>
      <c r="T173" s="57"/>
      <c r="U173" s="43"/>
      <c r="V173" s="21"/>
      <c r="W173" s="56"/>
      <c r="X173" s="35"/>
      <c r="Y173" s="1" t="s">
        <v>288</v>
      </c>
      <c r="Z173" s="69"/>
      <c r="AA173" s="37"/>
      <c r="AB173" s="8"/>
      <c r="AC173" s="8"/>
      <c r="AD173" s="4"/>
      <c r="AE173" s="39"/>
      <c r="AF173" s="1"/>
      <c r="AG173" s="33"/>
      <c r="AH173" s="67"/>
      <c r="AI173" s="67"/>
      <c r="AJ173" s="21"/>
      <c r="AK173" s="56"/>
      <c r="AL173" s="41"/>
      <c r="AM173" s="33"/>
      <c r="AN173" s="67"/>
      <c r="AO173" s="67"/>
      <c r="AP173" s="21"/>
      <c r="AQ173" s="56"/>
      <c r="AR173" s="41"/>
      <c r="AS173" s="43">
        <f>'13 Oct'!AW173</f>
        <v>0</v>
      </c>
      <c r="AT173" s="54"/>
      <c r="AU173" s="44">
        <f t="shared" si="1"/>
        <v>0</v>
      </c>
      <c r="AV173" s="45">
        <f t="shared" si="2"/>
        <v>0</v>
      </c>
      <c r="AW173" s="19">
        <f t="shared" si="3"/>
        <v>0</v>
      </c>
      <c r="AX173" s="43">
        <f>'13 Oct'!BB173</f>
        <v>0</v>
      </c>
      <c r="AY173" s="54"/>
      <c r="AZ173" s="44">
        <f t="shared" si="4"/>
        <v>0</v>
      </c>
      <c r="BA173" s="46">
        <f t="shared" si="5"/>
        <v>0</v>
      </c>
      <c r="BB173" s="19">
        <f t="shared" si="6"/>
        <v>0</v>
      </c>
      <c r="BC173" s="43">
        <f>'13 Oct'!BL173</f>
        <v>0</v>
      </c>
      <c r="BD173" s="47">
        <f t="shared" si="7"/>
        <v>0</v>
      </c>
      <c r="BE173" s="1">
        <f t="shared" si="8"/>
        <v>0</v>
      </c>
      <c r="BF173" s="1" t="s">
        <v>288</v>
      </c>
      <c r="BG173" s="54"/>
      <c r="BH173">
        <f>'13 Oct'!BG173+AT173+AY173-BN173</f>
        <v>0</v>
      </c>
      <c r="BI173" s="48"/>
      <c r="BJ173" s="52">
        <f t="shared" si="9"/>
        <v>0</v>
      </c>
      <c r="BK173" s="51">
        <f t="shared" si="10"/>
        <v>0</v>
      </c>
      <c r="BL173" s="53">
        <f t="shared" si="11"/>
        <v>0</v>
      </c>
      <c r="BM173" s="54">
        <f t="shared" si="12"/>
        <v>0</v>
      </c>
      <c r="BN173" s="55">
        <f t="shared" si="13"/>
        <v>0</v>
      </c>
      <c r="BO173" s="17">
        <f t="shared" si="14"/>
        <v>0</v>
      </c>
    </row>
    <row r="174">
      <c r="A174" s="1" t="s">
        <v>290</v>
      </c>
      <c r="B174" s="32"/>
      <c r="C174" s="65"/>
      <c r="D174" s="29"/>
      <c r="E174" s="1"/>
      <c r="F174" s="21"/>
      <c r="G174" s="56"/>
      <c r="H174" s="35"/>
      <c r="I174" s="1" t="s">
        <v>290</v>
      </c>
      <c r="J174" s="32"/>
      <c r="K174" s="33"/>
      <c r="L174" s="57"/>
      <c r="M174" s="49"/>
      <c r="N174" s="21"/>
      <c r="O174" s="56"/>
      <c r="P174" s="35"/>
      <c r="Q174" s="1" t="s">
        <v>290</v>
      </c>
      <c r="R174" s="32"/>
      <c r="S174" s="65"/>
      <c r="T174" s="57"/>
      <c r="U174" s="49"/>
      <c r="V174" s="21"/>
      <c r="W174" s="56"/>
      <c r="X174" s="35"/>
      <c r="Y174" s="1" t="s">
        <v>290</v>
      </c>
      <c r="Z174" s="59"/>
      <c r="AA174" s="66"/>
      <c r="AB174" s="8"/>
      <c r="AC174" s="8"/>
      <c r="AD174" s="4"/>
      <c r="AE174" s="39"/>
      <c r="AF174" s="1"/>
      <c r="AG174" s="33"/>
      <c r="AH174" s="67"/>
      <c r="AI174" s="67"/>
      <c r="AJ174" s="21"/>
      <c r="AK174" s="56"/>
      <c r="AL174" s="41"/>
      <c r="AM174" s="33"/>
      <c r="AN174" s="67"/>
      <c r="AO174" s="67"/>
      <c r="AP174" s="21"/>
      <c r="AQ174" s="56"/>
      <c r="AR174" s="41"/>
      <c r="AS174" s="43">
        <f>'13 Oct'!AW174</f>
        <v>0</v>
      </c>
      <c r="AT174" s="54"/>
      <c r="AU174" s="44">
        <f t="shared" si="1"/>
        <v>0</v>
      </c>
      <c r="AV174" s="45">
        <f t="shared" si="2"/>
        <v>0</v>
      </c>
      <c r="AW174" s="19">
        <f t="shared" si="3"/>
        <v>0</v>
      </c>
      <c r="AX174" s="43">
        <f>'13 Oct'!BB174</f>
        <v>0</v>
      </c>
      <c r="AY174" s="54"/>
      <c r="AZ174" s="44">
        <f t="shared" si="4"/>
        <v>0</v>
      </c>
      <c r="BA174" s="46">
        <f t="shared" si="5"/>
        <v>0</v>
      </c>
      <c r="BB174" s="19">
        <f t="shared" si="6"/>
        <v>0</v>
      </c>
      <c r="BC174" s="43">
        <f>'13 Oct'!BL174</f>
        <v>0</v>
      </c>
      <c r="BD174" s="47">
        <f t="shared" si="7"/>
        <v>0</v>
      </c>
      <c r="BE174" s="1">
        <f t="shared" si="8"/>
        <v>0</v>
      </c>
      <c r="BF174" s="1" t="s">
        <v>290</v>
      </c>
      <c r="BG174" s="17"/>
      <c r="BH174">
        <f>'13 Oct'!BG174+AT174+AY174-BN174</f>
        <v>0</v>
      </c>
      <c r="BI174" s="48"/>
      <c r="BJ174" s="52">
        <f t="shared" si="9"/>
        <v>0</v>
      </c>
      <c r="BK174" s="51">
        <f t="shared" si="10"/>
        <v>0</v>
      </c>
      <c r="BL174" s="53">
        <f t="shared" si="11"/>
        <v>0</v>
      </c>
      <c r="BM174" s="54">
        <f t="shared" si="12"/>
        <v>0</v>
      </c>
      <c r="BN174" s="55">
        <f t="shared" si="13"/>
        <v>0</v>
      </c>
      <c r="BO174" s="17">
        <f t="shared" si="14"/>
        <v>0</v>
      </c>
    </row>
    <row r="175">
      <c r="A175" s="1" t="s">
        <v>291</v>
      </c>
      <c r="B175" s="32"/>
      <c r="C175" s="65"/>
      <c r="D175" s="29"/>
      <c r="E175" s="1"/>
      <c r="F175" s="21"/>
      <c r="G175" s="56"/>
      <c r="H175" s="35"/>
      <c r="I175" s="1" t="s">
        <v>291</v>
      </c>
      <c r="J175" s="32"/>
      <c r="K175" s="33"/>
      <c r="L175" s="29"/>
      <c r="M175" s="43"/>
      <c r="N175" s="21"/>
      <c r="O175" s="56"/>
      <c r="P175" s="35"/>
      <c r="Q175" s="1" t="s">
        <v>291</v>
      </c>
      <c r="R175" s="32"/>
      <c r="S175" s="33"/>
      <c r="T175" s="57"/>
      <c r="U175" s="49"/>
      <c r="V175" s="21"/>
      <c r="W175" s="56"/>
      <c r="X175" s="35"/>
      <c r="Y175" s="1" t="s">
        <v>291</v>
      </c>
      <c r="Z175" s="69"/>
      <c r="AA175" s="37"/>
      <c r="AB175" s="8"/>
      <c r="AC175" s="8"/>
      <c r="AD175" s="4"/>
      <c r="AE175" s="39"/>
      <c r="AF175" s="1"/>
      <c r="AG175" s="33"/>
      <c r="AH175" s="60"/>
      <c r="AI175" s="60"/>
      <c r="AJ175" s="21"/>
      <c r="AK175" s="56"/>
      <c r="AL175" s="41"/>
      <c r="AM175" s="33"/>
      <c r="AN175" s="60"/>
      <c r="AO175" s="60"/>
      <c r="AP175" s="21"/>
      <c r="AQ175" s="56"/>
      <c r="AR175" s="41"/>
      <c r="AS175" s="43">
        <f>'13 Oct'!AW175</f>
        <v>0</v>
      </c>
      <c r="AT175" s="17"/>
      <c r="AU175" s="44">
        <f t="shared" si="1"/>
        <v>0</v>
      </c>
      <c r="AV175" s="45">
        <f t="shared" si="2"/>
        <v>0</v>
      </c>
      <c r="AW175" s="19">
        <f t="shared" si="3"/>
        <v>0</v>
      </c>
      <c r="AX175" s="43">
        <f>'13 Oct'!BB175</f>
        <v>0</v>
      </c>
      <c r="AY175" s="17"/>
      <c r="AZ175" s="44">
        <f t="shared" si="4"/>
        <v>0</v>
      </c>
      <c r="BA175" s="46">
        <f t="shared" si="5"/>
        <v>0</v>
      </c>
      <c r="BB175" s="19">
        <f t="shared" si="6"/>
        <v>0</v>
      </c>
      <c r="BC175" s="43">
        <f>'13 Oct'!BL175</f>
        <v>0</v>
      </c>
      <c r="BD175" s="47">
        <f t="shared" si="7"/>
        <v>0</v>
      </c>
      <c r="BE175" s="1">
        <f t="shared" si="8"/>
        <v>0</v>
      </c>
      <c r="BF175" s="1" t="s">
        <v>291</v>
      </c>
      <c r="BG175" s="17"/>
      <c r="BH175">
        <f>'13 Oct'!BG175+AT175+AY175-BN175</f>
        <v>0</v>
      </c>
      <c r="BI175" s="48"/>
      <c r="BJ175" s="52">
        <f t="shared" si="9"/>
        <v>0</v>
      </c>
      <c r="BK175" s="51">
        <f t="shared" si="10"/>
        <v>0</v>
      </c>
      <c r="BL175" s="53">
        <f t="shared" si="11"/>
        <v>0</v>
      </c>
      <c r="BM175" s="54">
        <f t="shared" si="12"/>
        <v>0</v>
      </c>
      <c r="BN175" s="55">
        <f t="shared" si="13"/>
        <v>0</v>
      </c>
      <c r="BO175" s="17">
        <f t="shared" si="14"/>
        <v>0</v>
      </c>
    </row>
    <row r="176">
      <c r="A176" s="1" t="s">
        <v>292</v>
      </c>
      <c r="B176" s="32"/>
      <c r="C176" s="65"/>
      <c r="D176" s="29"/>
      <c r="E176" s="1"/>
      <c r="F176" s="21"/>
      <c r="G176" s="56"/>
      <c r="H176" s="35"/>
      <c r="I176" s="1" t="s">
        <v>292</v>
      </c>
      <c r="J176" s="32"/>
      <c r="K176" s="33"/>
      <c r="L176" s="57"/>
      <c r="M176" s="49"/>
      <c r="N176" s="21"/>
      <c r="O176" s="56"/>
      <c r="P176" s="35"/>
      <c r="Q176" s="1" t="s">
        <v>292</v>
      </c>
      <c r="R176" s="32"/>
      <c r="S176" s="33"/>
      <c r="T176" s="57"/>
      <c r="U176" s="49"/>
      <c r="V176" s="21"/>
      <c r="W176" s="56"/>
      <c r="X176" s="35"/>
      <c r="Y176" s="1" t="s">
        <v>292</v>
      </c>
      <c r="Z176" s="69"/>
      <c r="AA176" s="66"/>
      <c r="AB176" s="8"/>
      <c r="AC176" s="8"/>
      <c r="AD176" s="4"/>
      <c r="AE176" s="39"/>
      <c r="AF176" s="1"/>
      <c r="AG176" s="33"/>
      <c r="AH176" s="60"/>
      <c r="AI176" s="60"/>
      <c r="AJ176" s="21"/>
      <c r="AK176" s="56"/>
      <c r="AL176" s="41"/>
      <c r="AM176" s="33"/>
      <c r="AN176" s="60"/>
      <c r="AO176" s="60"/>
      <c r="AP176" s="21"/>
      <c r="AQ176" s="56"/>
      <c r="AR176" s="41"/>
      <c r="AS176" s="43">
        <f>'13 Oct'!AW176</f>
        <v>0</v>
      </c>
      <c r="AT176" s="17"/>
      <c r="AU176" s="44">
        <f t="shared" si="1"/>
        <v>0</v>
      </c>
      <c r="AV176" s="45">
        <f t="shared" si="2"/>
        <v>0</v>
      </c>
      <c r="AW176" s="19">
        <f t="shared" si="3"/>
        <v>0</v>
      </c>
      <c r="AX176" s="43">
        <f>'13 Oct'!BB176</f>
        <v>0</v>
      </c>
      <c r="AY176" s="17"/>
      <c r="AZ176" s="44">
        <f t="shared" si="4"/>
        <v>0</v>
      </c>
      <c r="BA176" s="46">
        <f t="shared" si="5"/>
        <v>0</v>
      </c>
      <c r="BB176" s="19">
        <f t="shared" si="6"/>
        <v>0</v>
      </c>
      <c r="BC176" s="43">
        <f>'13 Oct'!BL176</f>
        <v>0</v>
      </c>
      <c r="BD176" s="47">
        <f t="shared" si="7"/>
        <v>0</v>
      </c>
      <c r="BE176" s="1">
        <f t="shared" si="8"/>
        <v>0</v>
      </c>
      <c r="BF176" s="1" t="s">
        <v>292</v>
      </c>
      <c r="BG176" s="54"/>
      <c r="BH176">
        <f>'13 Oct'!BG176+AT176+AY176-BN176</f>
        <v>0</v>
      </c>
      <c r="BI176" s="48"/>
      <c r="BJ176" s="52">
        <f t="shared" si="9"/>
        <v>0</v>
      </c>
      <c r="BK176" s="51">
        <f t="shared" si="10"/>
        <v>0</v>
      </c>
      <c r="BL176" s="53">
        <f t="shared" si="11"/>
        <v>0</v>
      </c>
      <c r="BM176" s="54">
        <f t="shared" si="12"/>
        <v>0</v>
      </c>
      <c r="BN176" s="55">
        <f t="shared" si="13"/>
        <v>0</v>
      </c>
      <c r="BO176" s="17">
        <f t="shared" si="14"/>
        <v>0</v>
      </c>
    </row>
    <row r="177">
      <c r="A177" s="1" t="s">
        <v>293</v>
      </c>
      <c r="B177" s="61"/>
      <c r="C177" s="65"/>
      <c r="D177" s="29"/>
      <c r="E177" s="1"/>
      <c r="F177" s="21"/>
      <c r="G177" s="56"/>
      <c r="H177" s="35"/>
      <c r="I177" s="1" t="s">
        <v>293</v>
      </c>
      <c r="J177" s="32"/>
      <c r="K177" s="33"/>
      <c r="L177" s="57"/>
      <c r="M177" s="49"/>
      <c r="N177" s="21"/>
      <c r="O177" s="56"/>
      <c r="P177" s="35"/>
      <c r="Q177" s="1" t="s">
        <v>293</v>
      </c>
      <c r="R177" s="32"/>
      <c r="S177" s="33"/>
      <c r="T177" s="57"/>
      <c r="U177" s="49"/>
      <c r="V177" s="21"/>
      <c r="W177" s="56"/>
      <c r="X177" s="35"/>
      <c r="Y177" s="1" t="s">
        <v>293</v>
      </c>
      <c r="Z177" s="69"/>
      <c r="AA177" s="66"/>
      <c r="AB177" s="8"/>
      <c r="AC177" s="8"/>
      <c r="AD177" s="4"/>
      <c r="AE177" s="39"/>
      <c r="AF177" s="1"/>
      <c r="AG177" s="33"/>
      <c r="AH177" s="67"/>
      <c r="AI177" s="67"/>
      <c r="AJ177" s="21"/>
      <c r="AK177" s="56"/>
      <c r="AL177" s="41"/>
      <c r="AM177" s="33"/>
      <c r="AN177" s="67"/>
      <c r="AO177" s="67"/>
      <c r="AP177" s="21"/>
      <c r="AQ177" s="56"/>
      <c r="AR177" s="41"/>
      <c r="AS177" s="43">
        <f>'13 Oct'!AW177</f>
        <v>0</v>
      </c>
      <c r="AT177" s="54"/>
      <c r="AU177" s="44">
        <f t="shared" si="1"/>
        <v>0</v>
      </c>
      <c r="AV177" s="45">
        <f t="shared" si="2"/>
        <v>0</v>
      </c>
      <c r="AW177" s="19">
        <f t="shared" si="3"/>
        <v>0</v>
      </c>
      <c r="AX177" s="43">
        <f>'13 Oct'!BB177</f>
        <v>0</v>
      </c>
      <c r="AY177" s="54"/>
      <c r="AZ177" s="44">
        <f t="shared" si="4"/>
        <v>0</v>
      </c>
      <c r="BA177" s="46">
        <f t="shared" si="5"/>
        <v>0</v>
      </c>
      <c r="BB177" s="19">
        <f t="shared" si="6"/>
        <v>0</v>
      </c>
      <c r="BC177" s="43">
        <f>'13 Oct'!BL177</f>
        <v>0</v>
      </c>
      <c r="BD177" s="47">
        <f t="shared" si="7"/>
        <v>0</v>
      </c>
      <c r="BE177" s="1">
        <f t="shared" si="8"/>
        <v>0</v>
      </c>
      <c r="BF177" s="1" t="s">
        <v>293</v>
      </c>
      <c r="BG177" s="54"/>
      <c r="BH177">
        <f>'13 Oct'!BG177+AT177+AY177-BN177</f>
        <v>0</v>
      </c>
      <c r="BI177" s="48"/>
      <c r="BJ177" s="52">
        <f t="shared" si="9"/>
        <v>0</v>
      </c>
      <c r="BK177" s="51">
        <f t="shared" si="10"/>
        <v>0</v>
      </c>
      <c r="BL177" s="53">
        <f t="shared" si="11"/>
        <v>0</v>
      </c>
      <c r="BM177" s="54">
        <f t="shared" si="12"/>
        <v>0</v>
      </c>
      <c r="BN177" s="55">
        <f t="shared" si="13"/>
        <v>0</v>
      </c>
      <c r="BO177" s="17">
        <f t="shared" si="14"/>
        <v>0</v>
      </c>
    </row>
    <row r="178">
      <c r="A178" s="1" t="s">
        <v>294</v>
      </c>
      <c r="B178" s="32"/>
      <c r="C178" s="33"/>
      <c r="D178" s="29"/>
      <c r="E178" s="1"/>
      <c r="F178" s="21"/>
      <c r="G178" s="56"/>
      <c r="H178" s="35"/>
      <c r="I178" s="1" t="s">
        <v>294</v>
      </c>
      <c r="J178" s="32"/>
      <c r="K178" s="33"/>
      <c r="L178" s="57"/>
      <c r="M178" s="49"/>
      <c r="N178" s="21"/>
      <c r="O178" s="56"/>
      <c r="P178" s="35"/>
      <c r="Q178" s="1" t="s">
        <v>294</v>
      </c>
      <c r="R178" s="32"/>
      <c r="S178" s="33"/>
      <c r="T178" s="57"/>
      <c r="U178" s="49"/>
      <c r="V178" s="21"/>
      <c r="W178" s="56"/>
      <c r="X178" s="35"/>
      <c r="Y178" s="1" t="s">
        <v>294</v>
      </c>
      <c r="Z178" s="59"/>
      <c r="AA178" s="37"/>
      <c r="AB178" s="8"/>
      <c r="AC178" s="8"/>
      <c r="AD178" s="4"/>
      <c r="AE178" s="39"/>
      <c r="AF178" s="1"/>
      <c r="AG178" s="33"/>
      <c r="AH178" s="67"/>
      <c r="AI178" s="67"/>
      <c r="AJ178" s="21"/>
      <c r="AK178" s="56"/>
      <c r="AL178" s="41"/>
      <c r="AM178" s="33"/>
      <c r="AN178" s="67"/>
      <c r="AO178" s="67"/>
      <c r="AP178" s="21"/>
      <c r="AQ178" s="56"/>
      <c r="AR178" s="41"/>
      <c r="AS178" s="43">
        <f>'13 Oct'!AW178</f>
        <v>0</v>
      </c>
      <c r="AT178" s="54"/>
      <c r="AU178" s="44">
        <f t="shared" si="1"/>
        <v>0</v>
      </c>
      <c r="AV178" s="45">
        <f t="shared" si="2"/>
        <v>0</v>
      </c>
      <c r="AW178" s="19">
        <f t="shared" si="3"/>
        <v>0</v>
      </c>
      <c r="AX178" s="43">
        <f>'13 Oct'!BB178</f>
        <v>0</v>
      </c>
      <c r="AY178" s="54"/>
      <c r="AZ178" s="44">
        <f t="shared" si="4"/>
        <v>0</v>
      </c>
      <c r="BA178" s="46">
        <f t="shared" si="5"/>
        <v>0</v>
      </c>
      <c r="BB178" s="19">
        <f t="shared" si="6"/>
        <v>0</v>
      </c>
      <c r="BC178" s="43">
        <f>'13 Oct'!BL178</f>
        <v>0</v>
      </c>
      <c r="BD178" s="47">
        <f t="shared" si="7"/>
        <v>0</v>
      </c>
      <c r="BE178" s="1">
        <f t="shared" si="8"/>
        <v>0</v>
      </c>
      <c r="BF178" s="1" t="s">
        <v>294</v>
      </c>
      <c r="BG178" s="54"/>
      <c r="BH178">
        <f>'13 Oct'!BG178+AT178+AY178-BN178</f>
        <v>0</v>
      </c>
      <c r="BI178" s="48"/>
      <c r="BJ178" s="52">
        <f t="shared" si="9"/>
        <v>0</v>
      </c>
      <c r="BK178" s="51">
        <f t="shared" si="10"/>
        <v>0</v>
      </c>
      <c r="BL178" s="53">
        <f t="shared" si="11"/>
        <v>0</v>
      </c>
      <c r="BM178" s="54">
        <f t="shared" si="12"/>
        <v>0</v>
      </c>
      <c r="BN178" s="55">
        <f t="shared" si="13"/>
        <v>0</v>
      </c>
      <c r="BO178" s="17">
        <f t="shared" si="14"/>
        <v>0</v>
      </c>
    </row>
    <row r="179">
      <c r="A179" s="1" t="s">
        <v>295</v>
      </c>
      <c r="B179" s="32"/>
      <c r="C179" s="65"/>
      <c r="D179" s="29"/>
      <c r="E179" s="1"/>
      <c r="F179" s="21"/>
      <c r="G179" s="56"/>
      <c r="H179" s="35"/>
      <c r="I179" s="1" t="s">
        <v>295</v>
      </c>
      <c r="J179" s="32"/>
      <c r="K179" s="33"/>
      <c r="L179" s="57"/>
      <c r="M179" s="49"/>
      <c r="N179" s="21"/>
      <c r="O179" s="56"/>
      <c r="P179" s="35"/>
      <c r="Q179" s="1" t="s">
        <v>295</v>
      </c>
      <c r="R179" s="32"/>
      <c r="S179" s="33"/>
      <c r="T179" s="57"/>
      <c r="U179" s="49"/>
      <c r="V179" s="21"/>
      <c r="W179" s="56"/>
      <c r="X179" s="35"/>
      <c r="Y179" s="1" t="s">
        <v>295</v>
      </c>
      <c r="Z179" s="69"/>
      <c r="AA179" s="37"/>
      <c r="AB179" s="8"/>
      <c r="AC179" s="8"/>
      <c r="AD179" s="4"/>
      <c r="AE179" s="39"/>
      <c r="AF179" s="1"/>
      <c r="AG179" s="33"/>
      <c r="AH179" s="60"/>
      <c r="AI179" s="60"/>
      <c r="AJ179" s="21"/>
      <c r="AK179" s="56"/>
      <c r="AL179" s="41"/>
      <c r="AM179" s="33"/>
      <c r="AN179" s="60"/>
      <c r="AO179" s="60"/>
      <c r="AP179" s="21"/>
      <c r="AQ179" s="56"/>
      <c r="AR179" s="41"/>
      <c r="AS179" s="43">
        <f>'13 Oct'!AW179</f>
        <v>0</v>
      </c>
      <c r="AT179" s="17"/>
      <c r="AU179" s="44">
        <f t="shared" si="1"/>
        <v>0</v>
      </c>
      <c r="AV179" s="45">
        <f t="shared" si="2"/>
        <v>0</v>
      </c>
      <c r="AW179" s="19">
        <f t="shared" si="3"/>
        <v>0</v>
      </c>
      <c r="AX179" s="43">
        <f>'13 Oct'!BB179</f>
        <v>0</v>
      </c>
      <c r="AY179" s="17"/>
      <c r="AZ179" s="44">
        <f t="shared" si="4"/>
        <v>0</v>
      </c>
      <c r="BA179" s="46">
        <f t="shared" si="5"/>
        <v>0</v>
      </c>
      <c r="BB179" s="19">
        <f t="shared" si="6"/>
        <v>0</v>
      </c>
      <c r="BC179" s="43">
        <f>'13 Oct'!BL179</f>
        <v>0</v>
      </c>
      <c r="BD179" s="47">
        <f t="shared" si="7"/>
        <v>0</v>
      </c>
      <c r="BE179" s="1">
        <f t="shared" si="8"/>
        <v>0</v>
      </c>
      <c r="BF179" s="1" t="s">
        <v>295</v>
      </c>
      <c r="BG179" s="54"/>
      <c r="BH179">
        <f>'13 Oct'!BG179+AT179+AY179-BN179</f>
        <v>0</v>
      </c>
      <c r="BI179" s="48"/>
      <c r="BJ179" s="52">
        <f t="shared" si="9"/>
        <v>0</v>
      </c>
      <c r="BK179" s="51">
        <f t="shared" si="10"/>
        <v>0</v>
      </c>
      <c r="BL179" s="53">
        <f t="shared" si="11"/>
        <v>0</v>
      </c>
      <c r="BM179" s="54">
        <f t="shared" si="12"/>
        <v>0</v>
      </c>
      <c r="BN179" s="55">
        <f t="shared" si="13"/>
        <v>0</v>
      </c>
      <c r="BO179" s="17">
        <f t="shared" si="14"/>
        <v>0</v>
      </c>
    </row>
    <row r="180">
      <c r="A180" s="1" t="s">
        <v>296</v>
      </c>
      <c r="B180" s="61"/>
      <c r="C180" s="65"/>
      <c r="D180" s="29"/>
      <c r="E180" s="1"/>
      <c r="F180" s="21"/>
      <c r="G180" s="56"/>
      <c r="H180" s="35"/>
      <c r="I180" s="1" t="s">
        <v>296</v>
      </c>
      <c r="J180" s="61"/>
      <c r="K180" s="33"/>
      <c r="L180" s="57"/>
      <c r="M180" s="49"/>
      <c r="N180" s="21"/>
      <c r="O180" s="56"/>
      <c r="P180" s="35"/>
      <c r="Q180" s="1" t="s">
        <v>296</v>
      </c>
      <c r="R180" s="32"/>
      <c r="S180" s="33"/>
      <c r="T180" s="57"/>
      <c r="U180" s="49"/>
      <c r="V180" s="21"/>
      <c r="W180" s="56"/>
      <c r="X180" s="35"/>
      <c r="Y180" s="1" t="s">
        <v>296</v>
      </c>
      <c r="Z180" s="69"/>
      <c r="AA180" s="66"/>
      <c r="AB180" s="8"/>
      <c r="AC180" s="8"/>
      <c r="AD180" s="4"/>
      <c r="AE180" s="39"/>
      <c r="AF180" s="1"/>
      <c r="AG180" s="33"/>
      <c r="AH180" s="67"/>
      <c r="AI180" s="67"/>
      <c r="AJ180" s="21"/>
      <c r="AK180" s="56"/>
      <c r="AL180" s="41"/>
      <c r="AM180" s="33"/>
      <c r="AN180" s="67"/>
      <c r="AO180" s="67"/>
      <c r="AP180" s="21"/>
      <c r="AQ180" s="56"/>
      <c r="AR180" s="41"/>
      <c r="AS180" s="43">
        <f>'13 Oct'!AW180</f>
        <v>0</v>
      </c>
      <c r="AT180" s="54"/>
      <c r="AU180" s="44">
        <f t="shared" si="1"/>
        <v>0</v>
      </c>
      <c r="AV180" s="45">
        <f t="shared" si="2"/>
        <v>0</v>
      </c>
      <c r="AW180" s="19">
        <f t="shared" si="3"/>
        <v>0</v>
      </c>
      <c r="AX180" s="43">
        <f>'13 Oct'!BB180</f>
        <v>0</v>
      </c>
      <c r="AY180" s="54"/>
      <c r="AZ180" s="44">
        <f t="shared" si="4"/>
        <v>0</v>
      </c>
      <c r="BA180" s="46">
        <f t="shared" si="5"/>
        <v>0</v>
      </c>
      <c r="BB180" s="19">
        <f t="shared" si="6"/>
        <v>0</v>
      </c>
      <c r="BC180" s="43">
        <f>'13 Oct'!BL180</f>
        <v>0</v>
      </c>
      <c r="BD180" s="47">
        <f t="shared" si="7"/>
        <v>0</v>
      </c>
      <c r="BE180" s="1">
        <f t="shared" si="8"/>
        <v>0</v>
      </c>
      <c r="BF180" s="1" t="s">
        <v>296</v>
      </c>
      <c r="BG180" s="54"/>
      <c r="BH180">
        <f>'13 Oct'!BG180+AT180+AY180-BN180</f>
        <v>0</v>
      </c>
      <c r="BI180" s="48"/>
      <c r="BJ180" s="52">
        <f t="shared" si="9"/>
        <v>0</v>
      </c>
      <c r="BK180" s="51">
        <f t="shared" si="10"/>
        <v>0</v>
      </c>
      <c r="BL180" s="53">
        <f t="shared" si="11"/>
        <v>0</v>
      </c>
      <c r="BM180" s="54">
        <f t="shared" si="12"/>
        <v>0</v>
      </c>
      <c r="BN180" s="55">
        <f t="shared" si="13"/>
        <v>0</v>
      </c>
      <c r="BO180" s="17">
        <f t="shared" si="14"/>
        <v>0</v>
      </c>
    </row>
    <row r="181">
      <c r="A181" s="1" t="s">
        <v>297</v>
      </c>
      <c r="B181" s="61"/>
      <c r="C181" s="65"/>
      <c r="D181" s="29"/>
      <c r="E181" s="1"/>
      <c r="F181" s="21"/>
      <c r="G181" s="56"/>
      <c r="H181" s="35"/>
      <c r="I181" s="1" t="s">
        <v>297</v>
      </c>
      <c r="J181" s="61"/>
      <c r="K181" s="33"/>
      <c r="L181" s="57"/>
      <c r="M181" s="49"/>
      <c r="N181" s="21"/>
      <c r="O181" s="56"/>
      <c r="P181" s="35"/>
      <c r="Q181" s="1" t="s">
        <v>297</v>
      </c>
      <c r="R181" s="32"/>
      <c r="S181" s="33"/>
      <c r="T181" s="57"/>
      <c r="U181" s="49"/>
      <c r="V181" s="21"/>
      <c r="W181" s="56"/>
      <c r="X181" s="35"/>
      <c r="Y181" s="1" t="s">
        <v>297</v>
      </c>
      <c r="Z181" s="69"/>
      <c r="AA181" s="66"/>
      <c r="AB181" s="8"/>
      <c r="AC181" s="8"/>
      <c r="AD181" s="4"/>
      <c r="AE181" s="39"/>
      <c r="AF181" s="1"/>
      <c r="AG181" s="33"/>
      <c r="AH181" s="67"/>
      <c r="AI181" s="67"/>
      <c r="AJ181" s="21"/>
      <c r="AK181" s="56"/>
      <c r="AL181" s="41"/>
      <c r="AM181" s="33"/>
      <c r="AN181" s="67"/>
      <c r="AO181" s="67"/>
      <c r="AP181" s="21"/>
      <c r="AQ181" s="56"/>
      <c r="AR181" s="41"/>
      <c r="AS181" s="43">
        <f>'13 Oct'!AW181</f>
        <v>0</v>
      </c>
      <c r="AT181" s="54"/>
      <c r="AU181" s="44">
        <f t="shared" si="1"/>
        <v>0</v>
      </c>
      <c r="AV181" s="45">
        <f t="shared" si="2"/>
        <v>0</v>
      </c>
      <c r="AW181" s="19">
        <f t="shared" si="3"/>
        <v>0</v>
      </c>
      <c r="AX181" s="43">
        <f>'13 Oct'!BB181</f>
        <v>0</v>
      </c>
      <c r="AY181" s="54"/>
      <c r="AZ181" s="44">
        <f t="shared" si="4"/>
        <v>0</v>
      </c>
      <c r="BA181" s="46">
        <f t="shared" si="5"/>
        <v>0</v>
      </c>
      <c r="BB181" s="19">
        <f t="shared" si="6"/>
        <v>0</v>
      </c>
      <c r="BC181" s="43">
        <f>'13 Oct'!BL181</f>
        <v>0</v>
      </c>
      <c r="BD181" s="47">
        <f t="shared" si="7"/>
        <v>0</v>
      </c>
      <c r="BE181" s="1">
        <f t="shared" si="8"/>
        <v>0</v>
      </c>
      <c r="BF181" s="1" t="s">
        <v>297</v>
      </c>
      <c r="BG181" s="54"/>
      <c r="BH181">
        <f>'13 Oct'!BG181+AT181+AY181-BN181</f>
        <v>0</v>
      </c>
      <c r="BI181" s="48"/>
      <c r="BJ181" s="52">
        <f t="shared" si="9"/>
        <v>0</v>
      </c>
      <c r="BK181" s="51">
        <f t="shared" si="10"/>
        <v>0</v>
      </c>
      <c r="BL181" s="53">
        <f t="shared" si="11"/>
        <v>0</v>
      </c>
      <c r="BM181" s="54">
        <f t="shared" si="12"/>
        <v>0</v>
      </c>
      <c r="BN181" s="55">
        <f t="shared" si="13"/>
        <v>0</v>
      </c>
      <c r="BO181" s="17">
        <f t="shared" si="14"/>
        <v>0</v>
      </c>
    </row>
    <row r="182">
      <c r="A182" s="1" t="s">
        <v>298</v>
      </c>
      <c r="B182" s="61"/>
      <c r="C182" s="33"/>
      <c r="D182" s="29"/>
      <c r="E182" s="1"/>
      <c r="F182" s="21"/>
      <c r="G182" s="56"/>
      <c r="H182" s="35"/>
      <c r="I182" s="1" t="s">
        <v>298</v>
      </c>
      <c r="J182" s="32"/>
      <c r="K182" s="33"/>
      <c r="L182" s="57"/>
      <c r="M182" s="49"/>
      <c r="N182" s="21"/>
      <c r="O182" s="56"/>
      <c r="P182" s="35"/>
      <c r="Q182" s="1" t="s">
        <v>298</v>
      </c>
      <c r="R182" s="32"/>
      <c r="S182" s="33">
        <v>6.0</v>
      </c>
      <c r="T182" s="57"/>
      <c r="U182" s="49"/>
      <c r="V182" s="21"/>
      <c r="W182" s="56"/>
      <c r="X182" s="35"/>
      <c r="Y182" s="1" t="s">
        <v>298</v>
      </c>
      <c r="Z182" s="59"/>
      <c r="AA182" s="66"/>
      <c r="AB182" s="8"/>
      <c r="AC182" s="8"/>
      <c r="AD182" s="4"/>
      <c r="AE182" s="39"/>
      <c r="AF182" s="1"/>
      <c r="AG182" s="33"/>
      <c r="AH182" s="67"/>
      <c r="AI182" s="67"/>
      <c r="AJ182" s="21"/>
      <c r="AK182" s="56"/>
      <c r="AL182" s="41"/>
      <c r="AM182" s="33"/>
      <c r="AN182" s="67"/>
      <c r="AO182" s="67"/>
      <c r="AP182" s="21"/>
      <c r="AQ182" s="56"/>
      <c r="AR182" s="41"/>
      <c r="AS182" s="43">
        <f>'13 Oct'!AW182</f>
        <v>0</v>
      </c>
      <c r="AT182" s="54"/>
      <c r="AU182" s="44">
        <f t="shared" si="1"/>
        <v>0</v>
      </c>
      <c r="AV182" s="45">
        <f t="shared" si="2"/>
        <v>0</v>
      </c>
      <c r="AW182" s="19">
        <f t="shared" si="3"/>
        <v>0</v>
      </c>
      <c r="AX182" s="43">
        <f>'13 Oct'!BB182</f>
        <v>0</v>
      </c>
      <c r="AY182" s="54"/>
      <c r="AZ182" s="44">
        <f t="shared" si="4"/>
        <v>0</v>
      </c>
      <c r="BA182" s="46">
        <f t="shared" si="5"/>
        <v>0</v>
      </c>
      <c r="BB182" s="19">
        <f t="shared" si="6"/>
        <v>0</v>
      </c>
      <c r="BC182" s="43">
        <f>'13 Oct'!BL182</f>
        <v>0</v>
      </c>
      <c r="BD182" s="47">
        <f t="shared" si="7"/>
        <v>0</v>
      </c>
      <c r="BE182" s="1">
        <f t="shared" si="8"/>
        <v>0</v>
      </c>
      <c r="BF182" s="1" t="s">
        <v>298</v>
      </c>
      <c r="BG182" s="54"/>
      <c r="BH182">
        <f>'13 Oct'!BG182+AT182+AY182-BN182</f>
        <v>-6</v>
      </c>
      <c r="BI182" s="48"/>
      <c r="BJ182" s="52">
        <f t="shared" si="9"/>
        <v>0</v>
      </c>
      <c r="BK182" s="51">
        <f t="shared" si="10"/>
        <v>0</v>
      </c>
      <c r="BL182" s="53">
        <f t="shared" si="11"/>
        <v>0</v>
      </c>
      <c r="BM182" s="54">
        <f t="shared" si="12"/>
        <v>6</v>
      </c>
      <c r="BN182" s="55">
        <f t="shared" si="13"/>
        <v>6</v>
      </c>
      <c r="BO182" s="17">
        <f t="shared" si="14"/>
        <v>0</v>
      </c>
    </row>
    <row r="183">
      <c r="A183" s="1" t="s">
        <v>300</v>
      </c>
      <c r="B183" s="32">
        <v>16.0</v>
      </c>
      <c r="C183" s="33"/>
      <c r="D183" s="29"/>
      <c r="E183" s="1"/>
      <c r="F183" s="21"/>
      <c r="G183" s="56"/>
      <c r="H183" s="35"/>
      <c r="I183" s="1" t="s">
        <v>300</v>
      </c>
      <c r="J183" s="32">
        <v>7.0</v>
      </c>
      <c r="K183" s="33"/>
      <c r="L183" s="57"/>
      <c r="M183" s="49"/>
      <c r="N183" s="21"/>
      <c r="O183" s="56"/>
      <c r="P183" s="35"/>
      <c r="Q183" s="1" t="s">
        <v>300</v>
      </c>
      <c r="R183" s="32">
        <v>5.0</v>
      </c>
      <c r="S183" s="33">
        <v>12.0</v>
      </c>
      <c r="T183" s="57"/>
      <c r="U183" s="49"/>
      <c r="V183" s="21"/>
      <c r="W183" s="56"/>
      <c r="X183" s="35"/>
      <c r="Y183" s="1" t="s">
        <v>300</v>
      </c>
      <c r="Z183" s="58">
        <v>6.0</v>
      </c>
      <c r="AA183" s="38"/>
      <c r="AB183" s="8"/>
      <c r="AC183" s="8"/>
      <c r="AD183" s="40"/>
      <c r="AE183" s="39"/>
      <c r="AF183" s="1"/>
      <c r="AG183" s="33"/>
      <c r="AH183" s="60"/>
      <c r="AI183" s="60"/>
      <c r="AJ183" s="21"/>
      <c r="AK183" s="56"/>
      <c r="AL183" s="41"/>
      <c r="AM183" s="33"/>
      <c r="AN183" s="60"/>
      <c r="AO183" s="60"/>
      <c r="AP183" s="21"/>
      <c r="AQ183" s="56"/>
      <c r="AR183" s="41"/>
      <c r="AS183" s="43">
        <f>'13 Oct'!AW183</f>
        <v>0</v>
      </c>
      <c r="AT183" s="17"/>
      <c r="AU183" s="44">
        <f t="shared" si="1"/>
        <v>0</v>
      </c>
      <c r="AV183" s="45">
        <f t="shared" si="2"/>
        <v>0</v>
      </c>
      <c r="AW183" s="19">
        <f t="shared" si="3"/>
        <v>0</v>
      </c>
      <c r="AX183" s="43">
        <f>'13 Oct'!BB183</f>
        <v>0</v>
      </c>
      <c r="AY183" s="17"/>
      <c r="AZ183" s="44">
        <f t="shared" si="4"/>
        <v>0</v>
      </c>
      <c r="BA183" s="46">
        <f t="shared" si="5"/>
        <v>0</v>
      </c>
      <c r="BB183" s="19">
        <f t="shared" si="6"/>
        <v>0</v>
      </c>
      <c r="BC183" s="43">
        <f>'13 Oct'!BL183</f>
        <v>0</v>
      </c>
      <c r="BD183" s="47">
        <f t="shared" si="7"/>
        <v>0</v>
      </c>
      <c r="BE183" s="1">
        <f t="shared" si="8"/>
        <v>0</v>
      </c>
      <c r="BF183" s="1" t="s">
        <v>300</v>
      </c>
      <c r="BG183" s="17"/>
      <c r="BH183">
        <f>'13 Oct'!BG183+AT183+AY183-BN183</f>
        <v>-12</v>
      </c>
      <c r="BI183" s="48"/>
      <c r="BJ183" s="52">
        <f t="shared" si="9"/>
        <v>0</v>
      </c>
      <c r="BK183" s="51">
        <f t="shared" si="10"/>
        <v>0</v>
      </c>
      <c r="BL183" s="53">
        <f t="shared" si="11"/>
        <v>0</v>
      </c>
      <c r="BM183" s="54">
        <f t="shared" si="12"/>
        <v>12</v>
      </c>
      <c r="BN183" s="55">
        <f t="shared" si="13"/>
        <v>12</v>
      </c>
      <c r="BO183" s="17">
        <f t="shared" si="14"/>
        <v>0</v>
      </c>
      <c r="BP183" s="1"/>
      <c r="BQ183" s="1"/>
    </row>
    <row r="184">
      <c r="A184" s="1" t="s">
        <v>301</v>
      </c>
      <c r="B184" s="32">
        <v>2.0</v>
      </c>
      <c r="C184" s="33">
        <v>4.0</v>
      </c>
      <c r="D184" s="29"/>
      <c r="E184" s="1">
        <v>4.0</v>
      </c>
      <c r="F184" s="21"/>
      <c r="G184" s="56"/>
      <c r="H184" s="35"/>
      <c r="I184" s="1" t="s">
        <v>301</v>
      </c>
      <c r="J184" s="32">
        <v>1.0</v>
      </c>
      <c r="K184" s="33">
        <v>2.0</v>
      </c>
      <c r="L184" s="29"/>
      <c r="M184" s="43">
        <v>2.0</v>
      </c>
      <c r="N184" s="21"/>
      <c r="O184" s="56"/>
      <c r="P184" s="35">
        <v>2.0</v>
      </c>
      <c r="Q184" s="1" t="s">
        <v>301</v>
      </c>
      <c r="R184" s="32">
        <v>2.0</v>
      </c>
      <c r="S184" s="33">
        <v>4.0</v>
      </c>
      <c r="T184" s="57"/>
      <c r="U184" s="43">
        <v>4.0</v>
      </c>
      <c r="V184" s="21"/>
      <c r="W184" s="56"/>
      <c r="X184" s="35">
        <v>4.0</v>
      </c>
      <c r="Y184" s="1" t="s">
        <v>301</v>
      </c>
      <c r="Z184" s="58">
        <v>1.0</v>
      </c>
      <c r="AA184" s="37"/>
      <c r="AB184" s="8"/>
      <c r="AC184" s="8"/>
      <c r="AD184" s="4"/>
      <c r="AE184" s="39"/>
      <c r="AF184" s="1"/>
      <c r="AG184" s="33"/>
      <c r="AH184" s="67"/>
      <c r="AI184" s="67"/>
      <c r="AJ184" s="21"/>
      <c r="AK184" s="56"/>
      <c r="AL184" s="41"/>
      <c r="AM184" s="33"/>
      <c r="AN184" s="67"/>
      <c r="AO184" s="67"/>
      <c r="AP184" s="21"/>
      <c r="AQ184" s="56"/>
      <c r="AR184" s="41"/>
      <c r="AS184" s="43">
        <f>'13 Oct'!AW184</f>
        <v>0</v>
      </c>
      <c r="AT184" s="54"/>
      <c r="AU184" s="44">
        <f t="shared" si="1"/>
        <v>0</v>
      </c>
      <c r="AV184" s="45">
        <f t="shared" si="2"/>
        <v>0</v>
      </c>
      <c r="AW184" s="19">
        <f t="shared" si="3"/>
        <v>0</v>
      </c>
      <c r="AX184" s="43">
        <f>'13 Oct'!BB184</f>
        <v>0</v>
      </c>
      <c r="AY184" s="54"/>
      <c r="AZ184" s="44">
        <f t="shared" si="4"/>
        <v>0</v>
      </c>
      <c r="BA184" s="46">
        <f t="shared" si="5"/>
        <v>0</v>
      </c>
      <c r="BB184" s="19">
        <f t="shared" si="6"/>
        <v>0</v>
      </c>
      <c r="BC184" s="43">
        <f>'13 Oct'!BL184</f>
        <v>10</v>
      </c>
      <c r="BD184" s="47">
        <f t="shared" si="7"/>
        <v>10</v>
      </c>
      <c r="BE184" s="1">
        <f t="shared" si="8"/>
        <v>0</v>
      </c>
      <c r="BF184" s="1" t="s">
        <v>301</v>
      </c>
      <c r="BG184" s="17"/>
      <c r="BH184">
        <f>'13 Oct'!BG184+AT184+AY184-BN184</f>
        <v>0</v>
      </c>
      <c r="BI184" s="48"/>
      <c r="BJ184" s="52">
        <f t="shared" si="9"/>
        <v>0</v>
      </c>
      <c r="BK184" s="51">
        <f t="shared" si="10"/>
        <v>0</v>
      </c>
      <c r="BL184" s="53">
        <f t="shared" si="11"/>
        <v>0</v>
      </c>
      <c r="BM184" s="54">
        <f t="shared" si="12"/>
        <v>10</v>
      </c>
      <c r="BN184" s="55">
        <f t="shared" si="13"/>
        <v>0</v>
      </c>
      <c r="BO184" s="17">
        <f t="shared" si="14"/>
        <v>0</v>
      </c>
      <c r="BP184" s="1"/>
    </row>
    <row r="185">
      <c r="A185" s="1" t="s">
        <v>303</v>
      </c>
      <c r="B185" s="32"/>
      <c r="C185" s="33">
        <v>8.0</v>
      </c>
      <c r="D185" s="29"/>
      <c r="E185" s="1"/>
      <c r="F185" s="21"/>
      <c r="G185" s="56"/>
      <c r="H185" s="35"/>
      <c r="I185" s="1" t="s">
        <v>303</v>
      </c>
      <c r="J185" s="32"/>
      <c r="K185" s="33">
        <v>4.0</v>
      </c>
      <c r="L185" s="57"/>
      <c r="M185" s="43"/>
      <c r="N185" s="21"/>
      <c r="O185" s="56"/>
      <c r="P185" s="35"/>
      <c r="Q185" s="1" t="s">
        <v>303</v>
      </c>
      <c r="R185" s="32"/>
      <c r="S185" s="33">
        <v>8.0</v>
      </c>
      <c r="T185" s="57"/>
      <c r="U185" s="49"/>
      <c r="V185" s="21"/>
      <c r="W185" s="56"/>
      <c r="X185" s="35"/>
      <c r="Y185" s="1" t="s">
        <v>303</v>
      </c>
      <c r="Z185" s="36"/>
      <c r="AA185" s="37"/>
      <c r="AB185" s="8"/>
      <c r="AC185" s="8"/>
      <c r="AD185" s="4"/>
      <c r="AE185" s="39"/>
      <c r="AF185" s="1"/>
      <c r="AG185" s="33"/>
      <c r="AH185" s="60"/>
      <c r="AI185" s="60"/>
      <c r="AJ185" s="21"/>
      <c r="AK185" s="56"/>
      <c r="AL185" s="41"/>
      <c r="AM185" s="33"/>
      <c r="AN185" s="60"/>
      <c r="AO185" s="60"/>
      <c r="AP185" s="21"/>
      <c r="AQ185" s="56"/>
      <c r="AR185" s="41"/>
      <c r="AS185" s="43">
        <f>'13 Oct'!AW185</f>
        <v>0</v>
      </c>
      <c r="AT185" s="17"/>
      <c r="AU185" s="44">
        <f t="shared" si="1"/>
        <v>0</v>
      </c>
      <c r="AV185" s="45">
        <f t="shared" si="2"/>
        <v>0</v>
      </c>
      <c r="AW185" s="19">
        <f t="shared" si="3"/>
        <v>0</v>
      </c>
      <c r="AX185" s="43">
        <f>'13 Oct'!BB185</f>
        <v>0</v>
      </c>
      <c r="AY185" s="17"/>
      <c r="AZ185" s="44">
        <f t="shared" si="4"/>
        <v>0</v>
      </c>
      <c r="BA185" s="46">
        <f t="shared" si="5"/>
        <v>0</v>
      </c>
      <c r="BB185" s="19">
        <f t="shared" si="6"/>
        <v>0</v>
      </c>
      <c r="BC185" s="43">
        <f>'13 Oct'!BL185</f>
        <v>0</v>
      </c>
      <c r="BD185" s="47">
        <f t="shared" si="7"/>
        <v>0</v>
      </c>
      <c r="BE185" s="1">
        <f t="shared" si="8"/>
        <v>0</v>
      </c>
      <c r="BF185" s="1" t="s">
        <v>303</v>
      </c>
      <c r="BG185" s="17"/>
      <c r="BH185">
        <f>'13 Oct'!BG185+AT185+AY185-BN185</f>
        <v>-20</v>
      </c>
      <c r="BI185" s="48"/>
      <c r="BJ185" s="52">
        <f t="shared" si="9"/>
        <v>0</v>
      </c>
      <c r="BK185" s="51">
        <f t="shared" si="10"/>
        <v>0</v>
      </c>
      <c r="BL185" s="53">
        <f t="shared" si="11"/>
        <v>0</v>
      </c>
      <c r="BM185" s="54">
        <f t="shared" si="12"/>
        <v>20</v>
      </c>
      <c r="BN185" s="55">
        <f t="shared" si="13"/>
        <v>20</v>
      </c>
      <c r="BO185" s="17">
        <f t="shared" si="14"/>
        <v>0</v>
      </c>
    </row>
    <row r="186">
      <c r="A186" s="1" t="s">
        <v>304</v>
      </c>
      <c r="B186" s="32"/>
      <c r="C186" s="33">
        <v>8.0</v>
      </c>
      <c r="D186" s="29"/>
      <c r="E186" s="1"/>
      <c r="F186" s="21"/>
      <c r="G186" s="56"/>
      <c r="H186" s="35"/>
      <c r="I186" s="1" t="s">
        <v>304</v>
      </c>
      <c r="J186" s="32">
        <v>4.0</v>
      </c>
      <c r="K186" s="33"/>
      <c r="L186" s="57"/>
      <c r="M186" s="43"/>
      <c r="N186" s="21"/>
      <c r="O186" s="56"/>
      <c r="P186" s="35"/>
      <c r="Q186" s="1" t="s">
        <v>304</v>
      </c>
      <c r="R186" s="32">
        <v>5.0</v>
      </c>
      <c r="S186" s="33">
        <v>12.0</v>
      </c>
      <c r="T186" s="57"/>
      <c r="U186" s="49"/>
      <c r="V186" s="21"/>
      <c r="W186" s="56"/>
      <c r="X186" s="35"/>
      <c r="Y186" s="1" t="s">
        <v>304</v>
      </c>
      <c r="Z186" s="58">
        <v>3.0</v>
      </c>
      <c r="AA186" s="37"/>
      <c r="AB186" s="8"/>
      <c r="AC186" s="4"/>
      <c r="AD186" s="4"/>
      <c r="AE186" s="39"/>
      <c r="AF186" s="1"/>
      <c r="AG186" s="33"/>
      <c r="AH186" s="60"/>
      <c r="AI186" s="60"/>
      <c r="AJ186" s="21"/>
      <c r="AK186" s="56"/>
      <c r="AL186" s="41"/>
      <c r="AM186" s="33"/>
      <c r="AN186" s="60"/>
      <c r="AO186" s="60"/>
      <c r="AP186" s="21"/>
      <c r="AQ186" s="56"/>
      <c r="AR186" s="41"/>
      <c r="AS186" s="43">
        <f>'13 Oct'!AW186</f>
        <v>0</v>
      </c>
      <c r="AT186" s="17"/>
      <c r="AU186" s="44">
        <f t="shared" si="1"/>
        <v>0</v>
      </c>
      <c r="AV186" s="45">
        <f t="shared" si="2"/>
        <v>0</v>
      </c>
      <c r="AW186" s="19">
        <f t="shared" si="3"/>
        <v>0</v>
      </c>
      <c r="AX186" s="43">
        <f>'13 Oct'!BB186</f>
        <v>0</v>
      </c>
      <c r="AY186" s="17"/>
      <c r="AZ186" s="44">
        <f t="shared" si="4"/>
        <v>0</v>
      </c>
      <c r="BA186" s="46">
        <f t="shared" si="5"/>
        <v>0</v>
      </c>
      <c r="BB186" s="19">
        <f t="shared" si="6"/>
        <v>0</v>
      </c>
      <c r="BC186" s="43">
        <f>'13 Oct'!BL186</f>
        <v>0</v>
      </c>
      <c r="BD186" s="47">
        <f t="shared" si="7"/>
        <v>0</v>
      </c>
      <c r="BE186" s="1">
        <f t="shared" si="8"/>
        <v>0</v>
      </c>
      <c r="BF186" s="1" t="s">
        <v>304</v>
      </c>
      <c r="BG186" s="54"/>
      <c r="BH186">
        <f>'13 Oct'!BG186+AT186+AY186-BN186</f>
        <v>-20</v>
      </c>
      <c r="BI186" s="48"/>
      <c r="BJ186" s="52">
        <f t="shared" si="9"/>
        <v>0</v>
      </c>
      <c r="BK186" s="51">
        <f t="shared" si="10"/>
        <v>0</v>
      </c>
      <c r="BL186" s="53">
        <f t="shared" si="11"/>
        <v>0</v>
      </c>
      <c r="BM186" s="54">
        <f t="shared" si="12"/>
        <v>20</v>
      </c>
      <c r="BN186" s="55">
        <f t="shared" si="13"/>
        <v>20</v>
      </c>
      <c r="BO186" s="17">
        <f t="shared" si="14"/>
        <v>0</v>
      </c>
      <c r="BQ186" s="1"/>
    </row>
    <row r="187">
      <c r="A187" s="1" t="s">
        <v>305</v>
      </c>
      <c r="B187" s="32">
        <v>1.0</v>
      </c>
      <c r="C187" s="33"/>
      <c r="D187" s="29"/>
      <c r="E187" s="1"/>
      <c r="F187" s="21"/>
      <c r="G187" s="56"/>
      <c r="H187" s="35"/>
      <c r="I187" s="1" t="s">
        <v>305</v>
      </c>
      <c r="J187" s="32">
        <v>2.0</v>
      </c>
      <c r="K187" s="33"/>
      <c r="L187" s="57"/>
      <c r="M187" s="49"/>
      <c r="N187" s="21"/>
      <c r="O187" s="56"/>
      <c r="P187" s="35"/>
      <c r="Q187" s="1" t="s">
        <v>305</v>
      </c>
      <c r="R187" s="32">
        <v>1.0</v>
      </c>
      <c r="S187" s="33"/>
      <c r="T187" s="57"/>
      <c r="U187" s="49"/>
      <c r="V187" s="21"/>
      <c r="W187" s="56"/>
      <c r="X187" s="35"/>
      <c r="Y187" s="1" t="s">
        <v>305</v>
      </c>
      <c r="Z187" s="59"/>
      <c r="AA187" s="66"/>
      <c r="AB187" s="8"/>
      <c r="AC187" s="8"/>
      <c r="AD187" s="4"/>
      <c r="AE187" s="39"/>
      <c r="AF187" s="1"/>
      <c r="AG187" s="33"/>
      <c r="AH187" s="60"/>
      <c r="AI187" s="60"/>
      <c r="AJ187" s="21"/>
      <c r="AK187" s="56"/>
      <c r="AL187" s="41"/>
      <c r="AM187" s="33"/>
      <c r="AN187" s="60"/>
      <c r="AO187" s="60"/>
      <c r="AP187" s="21"/>
      <c r="AQ187" s="56"/>
      <c r="AR187" s="41"/>
      <c r="AS187" s="43">
        <f>'13 Oct'!AW187</f>
        <v>0</v>
      </c>
      <c r="AT187" s="17"/>
      <c r="AU187" s="44">
        <f t="shared" si="1"/>
        <v>0</v>
      </c>
      <c r="AV187" s="45">
        <f t="shared" si="2"/>
        <v>0</v>
      </c>
      <c r="AW187" s="19">
        <f t="shared" si="3"/>
        <v>0</v>
      </c>
      <c r="AX187" s="43">
        <f>'13 Oct'!BB187</f>
        <v>0</v>
      </c>
      <c r="AY187" s="17"/>
      <c r="AZ187" s="44">
        <f t="shared" si="4"/>
        <v>0</v>
      </c>
      <c r="BA187" s="46">
        <f t="shared" si="5"/>
        <v>0</v>
      </c>
      <c r="BB187" s="19">
        <f t="shared" si="6"/>
        <v>0</v>
      </c>
      <c r="BC187" s="43">
        <f>'13 Oct'!BL187</f>
        <v>0</v>
      </c>
      <c r="BD187" s="47">
        <f t="shared" si="7"/>
        <v>0</v>
      </c>
      <c r="BE187" s="1">
        <f t="shared" si="8"/>
        <v>0</v>
      </c>
      <c r="BF187" s="1" t="s">
        <v>305</v>
      </c>
      <c r="BG187" s="54"/>
      <c r="BH187">
        <f>'13 Oct'!BG187+AT187+AY187-BN187</f>
        <v>0</v>
      </c>
      <c r="BI187" s="48"/>
      <c r="BJ187" s="52">
        <f t="shared" si="9"/>
        <v>0</v>
      </c>
      <c r="BK187" s="51">
        <f t="shared" si="10"/>
        <v>0</v>
      </c>
      <c r="BL187" s="53">
        <f t="shared" si="11"/>
        <v>0</v>
      </c>
      <c r="BM187" s="54">
        <f t="shared" si="12"/>
        <v>0</v>
      </c>
      <c r="BN187" s="55">
        <f t="shared" si="13"/>
        <v>0</v>
      </c>
      <c r="BO187" s="17">
        <f t="shared" si="14"/>
        <v>0</v>
      </c>
    </row>
    <row r="188">
      <c r="A188" s="1" t="s">
        <v>306</v>
      </c>
      <c r="B188" s="32"/>
      <c r="C188" s="65"/>
      <c r="D188" s="29"/>
      <c r="E188" s="1"/>
      <c r="F188" s="21"/>
      <c r="G188" s="56"/>
      <c r="H188" s="35"/>
      <c r="I188" s="1" t="s">
        <v>306</v>
      </c>
      <c r="J188" s="32"/>
      <c r="K188" s="33"/>
      <c r="L188" s="57"/>
      <c r="M188" s="49"/>
      <c r="N188" s="21"/>
      <c r="O188" s="56"/>
      <c r="P188" s="35"/>
      <c r="Q188" s="1" t="s">
        <v>306</v>
      </c>
      <c r="R188" s="32"/>
      <c r="S188" s="33"/>
      <c r="T188" s="57"/>
      <c r="U188" s="49"/>
      <c r="V188" s="21"/>
      <c r="W188" s="56"/>
      <c r="X188" s="35"/>
      <c r="Y188" s="1" t="s">
        <v>306</v>
      </c>
      <c r="Z188" s="69"/>
      <c r="AA188" s="37"/>
      <c r="AB188" s="8"/>
      <c r="AC188" s="8"/>
      <c r="AD188" s="4"/>
      <c r="AE188" s="39"/>
      <c r="AF188" s="1"/>
      <c r="AG188" s="33"/>
      <c r="AH188" s="67"/>
      <c r="AI188" s="67"/>
      <c r="AJ188" s="21"/>
      <c r="AK188" s="56"/>
      <c r="AL188" s="41"/>
      <c r="AM188" s="33"/>
      <c r="AN188" s="67"/>
      <c r="AO188" s="67"/>
      <c r="AP188" s="21"/>
      <c r="AQ188" s="56"/>
      <c r="AR188" s="41"/>
      <c r="AS188" s="43">
        <f>'13 Oct'!AW188</f>
        <v>0</v>
      </c>
      <c r="AT188" s="54"/>
      <c r="AU188" s="44">
        <f t="shared" si="1"/>
        <v>0</v>
      </c>
      <c r="AV188" s="45">
        <f t="shared" si="2"/>
        <v>0</v>
      </c>
      <c r="AW188" s="19">
        <f t="shared" si="3"/>
        <v>0</v>
      </c>
      <c r="AX188" s="43">
        <f>'13 Oct'!BB188</f>
        <v>0</v>
      </c>
      <c r="AY188" s="54"/>
      <c r="AZ188" s="44">
        <f t="shared" si="4"/>
        <v>0</v>
      </c>
      <c r="BA188" s="46">
        <f t="shared" si="5"/>
        <v>0</v>
      </c>
      <c r="BB188" s="19">
        <f t="shared" si="6"/>
        <v>0</v>
      </c>
      <c r="BC188" s="43">
        <f>'13 Oct'!BL188</f>
        <v>0</v>
      </c>
      <c r="BD188" s="47">
        <f t="shared" si="7"/>
        <v>0</v>
      </c>
      <c r="BE188" s="1">
        <f t="shared" si="8"/>
        <v>0</v>
      </c>
      <c r="BF188" s="1" t="s">
        <v>306</v>
      </c>
      <c r="BG188" s="17"/>
      <c r="BH188">
        <f>'13 Oct'!BG188+AT188+AY188-BN188</f>
        <v>0</v>
      </c>
      <c r="BI188" s="48"/>
      <c r="BJ188" s="52">
        <f t="shared" si="9"/>
        <v>0</v>
      </c>
      <c r="BK188" s="51">
        <f t="shared" si="10"/>
        <v>0</v>
      </c>
      <c r="BL188" s="53">
        <f t="shared" si="11"/>
        <v>0</v>
      </c>
      <c r="BM188" s="54">
        <f t="shared" si="12"/>
        <v>0</v>
      </c>
      <c r="BN188" s="55">
        <f t="shared" si="13"/>
        <v>0</v>
      </c>
      <c r="BO188" s="17">
        <f t="shared" si="14"/>
        <v>0</v>
      </c>
    </row>
    <row r="189">
      <c r="A189" s="1" t="s">
        <v>307</v>
      </c>
      <c r="B189" s="32">
        <v>9.0</v>
      </c>
      <c r="C189" s="33"/>
      <c r="D189" s="29"/>
      <c r="E189" s="1"/>
      <c r="F189" s="21"/>
      <c r="G189" s="56"/>
      <c r="H189" s="35"/>
      <c r="I189" s="1" t="s">
        <v>307</v>
      </c>
      <c r="J189" s="32">
        <v>7.0</v>
      </c>
      <c r="K189" s="33">
        <v>6.0</v>
      </c>
      <c r="L189" s="57"/>
      <c r="M189" s="43">
        <v>6.0</v>
      </c>
      <c r="N189" s="21"/>
      <c r="O189" s="56"/>
      <c r="P189" s="35">
        <v>6.0</v>
      </c>
      <c r="Q189" s="1" t="s">
        <v>307</v>
      </c>
      <c r="R189" s="32">
        <v>6.0</v>
      </c>
      <c r="S189" s="33">
        <v>6.0</v>
      </c>
      <c r="T189" s="57"/>
      <c r="U189" s="43">
        <v>6.0</v>
      </c>
      <c r="V189" s="21"/>
      <c r="W189" s="56"/>
      <c r="X189" s="35">
        <v>6.0</v>
      </c>
      <c r="Y189" s="1" t="s">
        <v>307</v>
      </c>
      <c r="Z189" s="69"/>
      <c r="AA189" s="37"/>
      <c r="AB189" s="4"/>
      <c r="AC189" s="4"/>
      <c r="AD189" s="4"/>
      <c r="AE189" s="39"/>
      <c r="AF189" s="1"/>
      <c r="AG189" s="33"/>
      <c r="AH189" s="60"/>
      <c r="AI189" s="60"/>
      <c r="AJ189" s="21"/>
      <c r="AK189" s="56"/>
      <c r="AL189" s="41"/>
      <c r="AM189" s="33"/>
      <c r="AN189" s="60"/>
      <c r="AO189" s="60"/>
      <c r="AP189" s="21"/>
      <c r="AQ189" s="56"/>
      <c r="AR189" s="41"/>
      <c r="AS189" s="43">
        <f>'13 Oct'!AW189</f>
        <v>0</v>
      </c>
      <c r="AT189" s="17"/>
      <c r="AU189" s="44">
        <f t="shared" si="1"/>
        <v>0</v>
      </c>
      <c r="AV189" s="45">
        <f t="shared" si="2"/>
        <v>0</v>
      </c>
      <c r="AW189" s="19">
        <f t="shared" si="3"/>
        <v>0</v>
      </c>
      <c r="AX189" s="43">
        <f>'13 Oct'!BB189</f>
        <v>0</v>
      </c>
      <c r="AY189" s="17"/>
      <c r="AZ189" s="44">
        <f t="shared" si="4"/>
        <v>0</v>
      </c>
      <c r="BA189" s="46">
        <f t="shared" si="5"/>
        <v>0</v>
      </c>
      <c r="BB189" s="19">
        <f t="shared" si="6"/>
        <v>0</v>
      </c>
      <c r="BC189" s="43">
        <f>'13 Oct'!BL189</f>
        <v>12</v>
      </c>
      <c r="BD189" s="47">
        <f t="shared" si="7"/>
        <v>12</v>
      </c>
      <c r="BE189" s="1">
        <f t="shared" si="8"/>
        <v>0</v>
      </c>
      <c r="BF189" s="1" t="s">
        <v>307</v>
      </c>
      <c r="BG189" s="17"/>
      <c r="BH189">
        <f>'13 Oct'!BG189+AT189+AY189-BN189</f>
        <v>0</v>
      </c>
      <c r="BI189" s="48"/>
      <c r="BJ189" s="52">
        <f t="shared" si="9"/>
        <v>0</v>
      </c>
      <c r="BK189" s="51">
        <f t="shared" si="10"/>
        <v>0</v>
      </c>
      <c r="BL189" s="53">
        <f t="shared" si="11"/>
        <v>0</v>
      </c>
      <c r="BM189" s="54">
        <f t="shared" si="12"/>
        <v>12</v>
      </c>
      <c r="BN189" s="55">
        <f t="shared" si="13"/>
        <v>0</v>
      </c>
      <c r="BO189" s="17">
        <f t="shared" si="14"/>
        <v>0</v>
      </c>
      <c r="BQ189" s="1"/>
    </row>
    <row r="190">
      <c r="A190" s="1" t="s">
        <v>308</v>
      </c>
      <c r="B190" s="32"/>
      <c r="C190" s="33">
        <v>36.0</v>
      </c>
      <c r="D190" s="29">
        <v>36.0</v>
      </c>
      <c r="E190" s="1"/>
      <c r="F190" s="21"/>
      <c r="G190" s="56"/>
      <c r="H190" s="35"/>
      <c r="I190" s="1" t="s">
        <v>308</v>
      </c>
      <c r="J190" s="32"/>
      <c r="K190" s="33">
        <v>18.0</v>
      </c>
      <c r="L190" s="29"/>
      <c r="M190" s="43"/>
      <c r="N190" s="21"/>
      <c r="O190" s="56"/>
      <c r="P190" s="35"/>
      <c r="Q190" s="1" t="s">
        <v>308</v>
      </c>
      <c r="R190" s="32">
        <v>10.0</v>
      </c>
      <c r="S190" s="33">
        <v>24.0</v>
      </c>
      <c r="T190" s="57"/>
      <c r="U190" s="49"/>
      <c r="V190" s="21"/>
      <c r="W190" s="56"/>
      <c r="X190" s="35"/>
      <c r="Y190" s="1" t="s">
        <v>308</v>
      </c>
      <c r="Z190" s="59"/>
      <c r="AA190" s="66"/>
      <c r="AB190" s="8"/>
      <c r="AC190" s="8"/>
      <c r="AD190" s="4"/>
      <c r="AE190" s="39"/>
      <c r="AF190" s="1"/>
      <c r="AG190" s="33"/>
      <c r="AH190" s="67"/>
      <c r="AI190" s="67"/>
      <c r="AJ190" s="21"/>
      <c r="AK190" s="56"/>
      <c r="AL190" s="41"/>
      <c r="AM190" s="33"/>
      <c r="AN190" s="67"/>
      <c r="AO190" s="67"/>
      <c r="AP190" s="21"/>
      <c r="AQ190" s="56"/>
      <c r="AR190" s="41"/>
      <c r="AS190" s="43">
        <f>'13 Oct'!AW190</f>
        <v>60</v>
      </c>
      <c r="AT190" s="54"/>
      <c r="AU190" s="44">
        <f t="shared" si="1"/>
        <v>60</v>
      </c>
      <c r="AV190" s="45">
        <f t="shared" si="2"/>
        <v>36</v>
      </c>
      <c r="AW190" s="19">
        <f t="shared" si="3"/>
        <v>24</v>
      </c>
      <c r="AX190" s="43">
        <f>'13 Oct'!BB190</f>
        <v>0</v>
      </c>
      <c r="AY190" s="54"/>
      <c r="AZ190" s="44">
        <f t="shared" si="4"/>
        <v>0</v>
      </c>
      <c r="BA190" s="46">
        <f t="shared" si="5"/>
        <v>0</v>
      </c>
      <c r="BB190" s="19">
        <f t="shared" si="6"/>
        <v>0</v>
      </c>
      <c r="BC190" s="43">
        <f>'13 Oct'!BL190</f>
        <v>0</v>
      </c>
      <c r="BD190" s="47">
        <f t="shared" si="7"/>
        <v>0</v>
      </c>
      <c r="BE190" s="1">
        <f t="shared" si="8"/>
        <v>0</v>
      </c>
      <c r="BF190" s="1" t="s">
        <v>308</v>
      </c>
      <c r="BG190" s="54"/>
      <c r="BH190">
        <f>'13 Oct'!BG190+AT190+AY190-BN190</f>
        <v>-18</v>
      </c>
      <c r="BI190" s="48"/>
      <c r="BJ190" s="52">
        <f t="shared" si="9"/>
        <v>0</v>
      </c>
      <c r="BK190" s="51">
        <f t="shared" si="10"/>
        <v>0</v>
      </c>
      <c r="BL190" s="53">
        <f t="shared" si="11"/>
        <v>0</v>
      </c>
      <c r="BM190" s="54">
        <f t="shared" si="12"/>
        <v>78</v>
      </c>
      <c r="BN190" s="55">
        <f t="shared" si="13"/>
        <v>18</v>
      </c>
      <c r="BO190" s="17">
        <f t="shared" si="14"/>
        <v>24</v>
      </c>
    </row>
    <row r="191">
      <c r="A191" s="1" t="s">
        <v>309</v>
      </c>
      <c r="B191" s="32"/>
      <c r="C191" s="33"/>
      <c r="D191" s="29"/>
      <c r="E191" s="1"/>
      <c r="F191" s="21"/>
      <c r="G191" s="56"/>
      <c r="H191" s="35"/>
      <c r="I191" s="1" t="s">
        <v>309</v>
      </c>
      <c r="J191" s="32"/>
      <c r="K191" s="33">
        <v>12.0</v>
      </c>
      <c r="L191" s="57"/>
      <c r="M191" s="49"/>
      <c r="N191" s="21"/>
      <c r="O191" s="56"/>
      <c r="P191" s="35"/>
      <c r="Q191" s="1" t="s">
        <v>309</v>
      </c>
      <c r="R191" s="32"/>
      <c r="S191" s="33"/>
      <c r="T191" s="57"/>
      <c r="U191" s="49"/>
      <c r="V191" s="21"/>
      <c r="W191" s="56"/>
      <c r="X191" s="35"/>
      <c r="Y191" s="1" t="s">
        <v>309</v>
      </c>
      <c r="Z191" s="58"/>
      <c r="AA191" s="63"/>
      <c r="AB191" s="71"/>
      <c r="AC191" s="8"/>
      <c r="AD191" s="4"/>
      <c r="AE191" s="39"/>
      <c r="AF191" s="1"/>
      <c r="AG191" s="33"/>
      <c r="AH191" s="67"/>
      <c r="AI191" s="67"/>
      <c r="AJ191" s="21"/>
      <c r="AK191" s="56"/>
      <c r="AL191" s="41"/>
      <c r="AM191" s="33"/>
      <c r="AN191" s="67"/>
      <c r="AO191" s="67"/>
      <c r="AP191" s="21"/>
      <c r="AQ191" s="56"/>
      <c r="AR191" s="41"/>
      <c r="AS191" s="43">
        <f>'13 Oct'!AW191</f>
        <v>0</v>
      </c>
      <c r="AT191" s="17"/>
      <c r="AU191" s="44">
        <f t="shared" si="1"/>
        <v>0</v>
      </c>
      <c r="AV191" s="45">
        <f t="shared" si="2"/>
        <v>0</v>
      </c>
      <c r="AW191" s="19">
        <f t="shared" si="3"/>
        <v>0</v>
      </c>
      <c r="AX191" s="43">
        <f>'13 Oct'!BB191</f>
        <v>0</v>
      </c>
      <c r="AY191" s="17"/>
      <c r="AZ191" s="44">
        <f t="shared" si="4"/>
        <v>0</v>
      </c>
      <c r="BA191" s="46">
        <f t="shared" si="5"/>
        <v>0</v>
      </c>
      <c r="BB191" s="19">
        <f t="shared" si="6"/>
        <v>0</v>
      </c>
      <c r="BC191" s="43">
        <f>'13 Oct'!BL191</f>
        <v>0</v>
      </c>
      <c r="BD191" s="47">
        <f t="shared" si="7"/>
        <v>0</v>
      </c>
      <c r="BE191" s="1">
        <f t="shared" si="8"/>
        <v>0</v>
      </c>
      <c r="BF191" s="1" t="s">
        <v>309</v>
      </c>
      <c r="BG191" s="54"/>
      <c r="BH191">
        <f>'13 Oct'!BG191+AT191+AY191-BN191</f>
        <v>-12</v>
      </c>
      <c r="BI191" s="48"/>
      <c r="BJ191" s="52">
        <f t="shared" si="9"/>
        <v>0</v>
      </c>
      <c r="BK191" s="51">
        <f t="shared" si="10"/>
        <v>0</v>
      </c>
      <c r="BL191" s="53">
        <f t="shared" si="11"/>
        <v>0</v>
      </c>
      <c r="BM191" s="54">
        <f t="shared" si="12"/>
        <v>12</v>
      </c>
      <c r="BN191" s="55">
        <f t="shared" si="13"/>
        <v>12</v>
      </c>
      <c r="BO191" s="17">
        <f t="shared" si="14"/>
        <v>0</v>
      </c>
    </row>
    <row r="192">
      <c r="A192" s="1" t="s">
        <v>310</v>
      </c>
      <c r="B192" s="32">
        <v>10.0</v>
      </c>
      <c r="C192" s="33">
        <v>24.0</v>
      </c>
      <c r="D192" s="29"/>
      <c r="E192" s="1"/>
      <c r="F192" s="21"/>
      <c r="G192" s="56"/>
      <c r="H192" s="35"/>
      <c r="I192" s="1" t="s">
        <v>310</v>
      </c>
      <c r="J192" s="32">
        <v>2.0</v>
      </c>
      <c r="K192" s="33">
        <v>6.0</v>
      </c>
      <c r="L192" s="57"/>
      <c r="M192" s="49"/>
      <c r="N192" s="21"/>
      <c r="O192" s="56"/>
      <c r="P192" s="35"/>
      <c r="Q192" s="1" t="s">
        <v>310</v>
      </c>
      <c r="R192" s="32">
        <v>2.0</v>
      </c>
      <c r="S192" s="33">
        <v>12.0</v>
      </c>
      <c r="T192" s="57"/>
      <c r="U192" s="49"/>
      <c r="V192" s="21"/>
      <c r="W192" s="56"/>
      <c r="X192" s="35"/>
      <c r="Y192" s="1" t="s">
        <v>310</v>
      </c>
      <c r="Z192" s="69"/>
      <c r="AA192" s="37"/>
      <c r="AB192" s="8"/>
      <c r="AC192" s="8"/>
      <c r="AD192" s="4"/>
      <c r="AE192" s="39"/>
      <c r="AF192" s="1"/>
      <c r="AG192" s="33"/>
      <c r="AH192" s="60"/>
      <c r="AI192" s="60"/>
      <c r="AJ192" s="21"/>
      <c r="AK192" s="56"/>
      <c r="AL192" s="41"/>
      <c r="AM192" s="33"/>
      <c r="AN192" s="60"/>
      <c r="AO192" s="60"/>
      <c r="AP192" s="21"/>
      <c r="AQ192" s="56"/>
      <c r="AR192" s="41"/>
      <c r="AS192" s="43">
        <f>'13 Oct'!AW192</f>
        <v>0</v>
      </c>
      <c r="AT192" s="17"/>
      <c r="AU192" s="44">
        <f t="shared" si="1"/>
        <v>0</v>
      </c>
      <c r="AV192" s="45">
        <f t="shared" si="2"/>
        <v>0</v>
      </c>
      <c r="AW192" s="19">
        <f t="shared" si="3"/>
        <v>0</v>
      </c>
      <c r="AX192" s="43">
        <f>'13 Oct'!BB192</f>
        <v>0</v>
      </c>
      <c r="AY192" s="17"/>
      <c r="AZ192" s="44">
        <f t="shared" si="4"/>
        <v>0</v>
      </c>
      <c r="BA192" s="46">
        <f t="shared" si="5"/>
        <v>0</v>
      </c>
      <c r="BB192" s="19">
        <f t="shared" si="6"/>
        <v>0</v>
      </c>
      <c r="BC192" s="43">
        <f>'13 Oct'!BL192</f>
        <v>0</v>
      </c>
      <c r="BD192" s="47">
        <f t="shared" si="7"/>
        <v>0</v>
      </c>
      <c r="BE192" s="1">
        <f t="shared" si="8"/>
        <v>0</v>
      </c>
      <c r="BF192" s="1" t="s">
        <v>310</v>
      </c>
      <c r="BG192" s="17"/>
      <c r="BH192">
        <f>'13 Oct'!BG192+AT192+AY192-BN192</f>
        <v>-42</v>
      </c>
      <c r="BI192" s="48"/>
      <c r="BJ192" s="52">
        <f t="shared" si="9"/>
        <v>0</v>
      </c>
      <c r="BK192" s="51">
        <f t="shared" si="10"/>
        <v>0</v>
      </c>
      <c r="BL192" s="53">
        <f t="shared" si="11"/>
        <v>0</v>
      </c>
      <c r="BM192" s="54">
        <f t="shared" si="12"/>
        <v>42</v>
      </c>
      <c r="BN192" s="55">
        <f t="shared" si="13"/>
        <v>42</v>
      </c>
      <c r="BO192" s="17">
        <f t="shared" si="14"/>
        <v>0</v>
      </c>
      <c r="BQ192" s="1"/>
    </row>
    <row r="193">
      <c r="A193" s="1" t="s">
        <v>311</v>
      </c>
      <c r="B193" s="32"/>
      <c r="C193" s="33">
        <v>1.0</v>
      </c>
      <c r="D193" s="29"/>
      <c r="E193" s="1"/>
      <c r="F193" s="21"/>
      <c r="G193" s="56"/>
      <c r="H193" s="35"/>
      <c r="I193" s="1" t="s">
        <v>311</v>
      </c>
      <c r="J193" s="32"/>
      <c r="K193" s="33">
        <v>1.0</v>
      </c>
      <c r="L193" s="57"/>
      <c r="M193" s="49"/>
      <c r="N193" s="21"/>
      <c r="O193" s="56"/>
      <c r="P193" s="35"/>
      <c r="Q193" s="1" t="s">
        <v>311</v>
      </c>
      <c r="R193" s="32"/>
      <c r="S193" s="33">
        <v>24.0</v>
      </c>
      <c r="T193" s="57"/>
      <c r="U193" s="43"/>
      <c r="V193" s="21"/>
      <c r="W193" s="56"/>
      <c r="X193" s="35"/>
      <c r="Y193" s="1" t="s">
        <v>311</v>
      </c>
      <c r="Z193" s="59"/>
      <c r="AA193" s="66"/>
      <c r="AB193" s="8"/>
      <c r="AC193" s="8"/>
      <c r="AD193" s="4"/>
      <c r="AE193" s="39"/>
      <c r="AF193" s="1"/>
      <c r="AG193" s="33"/>
      <c r="AH193" s="60"/>
      <c r="AI193" s="60"/>
      <c r="AJ193" s="21"/>
      <c r="AK193" s="56"/>
      <c r="AL193" s="41"/>
      <c r="AM193" s="33"/>
      <c r="AN193" s="60"/>
      <c r="AO193" s="60"/>
      <c r="AP193" s="21"/>
      <c r="AQ193" s="56"/>
      <c r="AR193" s="41"/>
      <c r="AS193" s="43">
        <f>'13 Oct'!AW193</f>
        <v>0</v>
      </c>
      <c r="AT193" s="17"/>
      <c r="AU193" s="44">
        <f t="shared" si="1"/>
        <v>0</v>
      </c>
      <c r="AV193" s="45">
        <f t="shared" si="2"/>
        <v>0</v>
      </c>
      <c r="AW193" s="19">
        <f t="shared" si="3"/>
        <v>0</v>
      </c>
      <c r="AX193" s="43">
        <f>'13 Oct'!BB193</f>
        <v>0</v>
      </c>
      <c r="AY193" s="17"/>
      <c r="AZ193" s="44">
        <f t="shared" si="4"/>
        <v>0</v>
      </c>
      <c r="BA193" s="46">
        <f t="shared" si="5"/>
        <v>0</v>
      </c>
      <c r="BB193" s="19">
        <f t="shared" si="6"/>
        <v>0</v>
      </c>
      <c r="BC193" s="43">
        <f>'13 Oct'!BL193</f>
        <v>0</v>
      </c>
      <c r="BD193" s="47">
        <f t="shared" si="7"/>
        <v>0</v>
      </c>
      <c r="BE193" s="1">
        <f t="shared" si="8"/>
        <v>0</v>
      </c>
      <c r="BF193" s="1" t="s">
        <v>311</v>
      </c>
      <c r="BG193" s="54"/>
      <c r="BH193">
        <f>'13 Oct'!BG193+AT193+AY193-BN193</f>
        <v>-26</v>
      </c>
      <c r="BI193" s="48"/>
      <c r="BJ193" s="52">
        <f t="shared" si="9"/>
        <v>0</v>
      </c>
      <c r="BK193" s="51">
        <f t="shared" si="10"/>
        <v>0</v>
      </c>
      <c r="BL193" s="53">
        <f t="shared" si="11"/>
        <v>0</v>
      </c>
      <c r="BM193" s="54">
        <f t="shared" si="12"/>
        <v>26</v>
      </c>
      <c r="BN193" s="55">
        <f t="shared" si="13"/>
        <v>26</v>
      </c>
      <c r="BO193" s="17">
        <f t="shared" si="14"/>
        <v>0</v>
      </c>
    </row>
    <row r="194">
      <c r="A194" s="1" t="s">
        <v>312</v>
      </c>
      <c r="B194" s="32"/>
      <c r="C194" s="33"/>
      <c r="D194" s="29"/>
      <c r="E194" s="1"/>
      <c r="F194" s="21"/>
      <c r="G194" s="56"/>
      <c r="H194" s="35"/>
      <c r="I194" s="1" t="s">
        <v>312</v>
      </c>
      <c r="J194" s="32"/>
      <c r="K194" s="65"/>
      <c r="L194" s="57"/>
      <c r="M194" s="49"/>
      <c r="N194" s="21"/>
      <c r="O194" s="56"/>
      <c r="P194" s="35"/>
      <c r="Q194" s="1" t="s">
        <v>312</v>
      </c>
      <c r="R194" s="32"/>
      <c r="S194" s="33"/>
      <c r="T194" s="57"/>
      <c r="U194" s="49"/>
      <c r="V194" s="21"/>
      <c r="W194" s="56"/>
      <c r="X194" s="35"/>
      <c r="Y194" s="1" t="s">
        <v>312</v>
      </c>
      <c r="Z194" s="69"/>
      <c r="AA194" s="37"/>
      <c r="AB194" s="8"/>
      <c r="AC194" s="8"/>
      <c r="AD194" s="4"/>
      <c r="AE194" s="39"/>
      <c r="AF194" s="1"/>
      <c r="AG194" s="33"/>
      <c r="AH194" s="60"/>
      <c r="AI194" s="60"/>
      <c r="AJ194" s="21"/>
      <c r="AK194" s="56"/>
      <c r="AL194" s="41"/>
      <c r="AM194" s="33"/>
      <c r="AN194" s="60"/>
      <c r="AO194" s="60"/>
      <c r="AP194" s="21"/>
      <c r="AQ194" s="56"/>
      <c r="AR194" s="41"/>
      <c r="AS194" s="43">
        <f>'13 Oct'!AW194</f>
        <v>0</v>
      </c>
      <c r="AT194" s="17"/>
      <c r="AU194" s="44">
        <f t="shared" si="1"/>
        <v>0</v>
      </c>
      <c r="AV194" s="45">
        <f t="shared" si="2"/>
        <v>0</v>
      </c>
      <c r="AW194" s="19">
        <f t="shared" si="3"/>
        <v>0</v>
      </c>
      <c r="AX194" s="43">
        <f>'13 Oct'!BB194</f>
        <v>0</v>
      </c>
      <c r="AY194" s="17"/>
      <c r="AZ194" s="44">
        <f t="shared" si="4"/>
        <v>0</v>
      </c>
      <c r="BA194" s="46">
        <f t="shared" si="5"/>
        <v>0</v>
      </c>
      <c r="BB194" s="19">
        <f t="shared" si="6"/>
        <v>0</v>
      </c>
      <c r="BC194" s="43">
        <f>'13 Oct'!BL194</f>
        <v>0</v>
      </c>
      <c r="BD194" s="47">
        <f t="shared" si="7"/>
        <v>0</v>
      </c>
      <c r="BE194" s="1">
        <f t="shared" si="8"/>
        <v>0</v>
      </c>
      <c r="BF194" s="1" t="s">
        <v>312</v>
      </c>
      <c r="BG194" s="17"/>
      <c r="BH194">
        <f>'13 Oct'!BG194+AT194+AY194-BN194</f>
        <v>0</v>
      </c>
      <c r="BI194" s="48"/>
      <c r="BJ194" s="52">
        <f t="shared" si="9"/>
        <v>0</v>
      </c>
      <c r="BK194" s="51">
        <f t="shared" si="10"/>
        <v>0</v>
      </c>
      <c r="BL194" s="53">
        <f t="shared" si="11"/>
        <v>0</v>
      </c>
      <c r="BM194" s="54">
        <f t="shared" si="12"/>
        <v>0</v>
      </c>
      <c r="BN194" s="55">
        <f t="shared" si="13"/>
        <v>0</v>
      </c>
      <c r="BO194" s="17">
        <f t="shared" si="14"/>
        <v>0</v>
      </c>
      <c r="BQ194" s="1"/>
    </row>
    <row r="195">
      <c r="A195" s="1" t="s">
        <v>313</v>
      </c>
      <c r="B195" s="32">
        <v>28.0</v>
      </c>
      <c r="C195" s="33"/>
      <c r="D195" s="29"/>
      <c r="E195" s="1"/>
      <c r="F195" s="21"/>
      <c r="G195" s="56"/>
      <c r="H195" s="35"/>
      <c r="I195" s="1" t="s">
        <v>313</v>
      </c>
      <c r="J195" s="32">
        <v>11.0</v>
      </c>
      <c r="K195" s="65"/>
      <c r="L195" s="57"/>
      <c r="M195" s="49"/>
      <c r="N195" s="21"/>
      <c r="O195" s="56"/>
      <c r="P195" s="35"/>
      <c r="Q195" s="1" t="s">
        <v>313</v>
      </c>
      <c r="R195" s="32">
        <v>16.0</v>
      </c>
      <c r="S195" s="33"/>
      <c r="T195" s="57"/>
      <c r="U195" s="43"/>
      <c r="V195" s="21"/>
      <c r="W195" s="56"/>
      <c r="X195" s="35"/>
      <c r="Y195" s="1" t="s">
        <v>313</v>
      </c>
      <c r="Z195" s="59"/>
      <c r="AA195" s="37"/>
      <c r="AB195" s="8"/>
      <c r="AC195" s="8"/>
      <c r="AD195" s="4"/>
      <c r="AE195" s="39"/>
      <c r="AF195" s="1"/>
      <c r="AG195" s="33"/>
      <c r="AH195" s="60"/>
      <c r="AI195" s="60"/>
      <c r="AJ195" s="21"/>
      <c r="AK195" s="56"/>
      <c r="AL195" s="41"/>
      <c r="AM195" s="33"/>
      <c r="AN195" s="60"/>
      <c r="AO195" s="60"/>
      <c r="AP195" s="21"/>
      <c r="AQ195" s="56"/>
      <c r="AR195" s="41"/>
      <c r="AS195" s="43">
        <f>'13 Oct'!AW195</f>
        <v>0</v>
      </c>
      <c r="AT195" s="17"/>
      <c r="AU195" s="44">
        <f t="shared" si="1"/>
        <v>0</v>
      </c>
      <c r="AV195" s="45">
        <f t="shared" si="2"/>
        <v>0</v>
      </c>
      <c r="AW195" s="19">
        <f t="shared" si="3"/>
        <v>0</v>
      </c>
      <c r="AX195" s="43">
        <f>'13 Oct'!BB195</f>
        <v>0</v>
      </c>
      <c r="AY195" s="17"/>
      <c r="AZ195" s="44">
        <f t="shared" si="4"/>
        <v>0</v>
      </c>
      <c r="BA195" s="46">
        <f t="shared" si="5"/>
        <v>0</v>
      </c>
      <c r="BB195" s="19">
        <f t="shared" si="6"/>
        <v>0</v>
      </c>
      <c r="BC195" s="43">
        <f>'13 Oct'!BL195</f>
        <v>60</v>
      </c>
      <c r="BD195" s="47">
        <f t="shared" si="7"/>
        <v>0</v>
      </c>
      <c r="BE195" s="1">
        <f t="shared" si="8"/>
        <v>60</v>
      </c>
      <c r="BF195" s="1" t="s">
        <v>313</v>
      </c>
      <c r="BG195" s="17"/>
      <c r="BH195">
        <f>'13 Oct'!BG195+AT195+AY195-BN195</f>
        <v>0</v>
      </c>
      <c r="BI195" s="48"/>
      <c r="BJ195" s="52">
        <f t="shared" si="9"/>
        <v>0</v>
      </c>
      <c r="BK195" s="51">
        <f t="shared" si="10"/>
        <v>0</v>
      </c>
      <c r="BL195" s="53">
        <f t="shared" si="11"/>
        <v>60</v>
      </c>
      <c r="BM195" s="54">
        <f t="shared" si="12"/>
        <v>0</v>
      </c>
      <c r="BN195" s="55">
        <f t="shared" si="13"/>
        <v>0</v>
      </c>
      <c r="BO195" s="17">
        <f t="shared" si="14"/>
        <v>60</v>
      </c>
    </row>
    <row r="196">
      <c r="A196" s="1" t="s">
        <v>314</v>
      </c>
      <c r="B196" s="32"/>
      <c r="C196" s="33"/>
      <c r="D196" s="29"/>
      <c r="E196" s="1"/>
      <c r="F196" s="21"/>
      <c r="G196" s="56"/>
      <c r="H196" s="35"/>
      <c r="I196" s="1" t="s">
        <v>314</v>
      </c>
      <c r="J196" s="32"/>
      <c r="K196" s="33">
        <v>1.0</v>
      </c>
      <c r="L196" s="57"/>
      <c r="M196" s="49"/>
      <c r="N196" s="21"/>
      <c r="O196" s="56"/>
      <c r="P196" s="35"/>
      <c r="Q196" s="1" t="s">
        <v>314</v>
      </c>
      <c r="R196" s="32"/>
      <c r="S196" s="33">
        <v>1.0</v>
      </c>
      <c r="T196" s="29"/>
      <c r="U196" s="49"/>
      <c r="V196" s="21"/>
      <c r="W196" s="56"/>
      <c r="X196" s="35"/>
      <c r="Y196" s="1" t="s">
        <v>314</v>
      </c>
      <c r="Z196" s="59"/>
      <c r="AA196" s="37"/>
      <c r="AB196" s="8"/>
      <c r="AC196" s="8"/>
      <c r="AD196" s="4"/>
      <c r="AE196" s="39"/>
      <c r="AF196" s="1"/>
      <c r="AG196" s="33"/>
      <c r="AH196" s="60"/>
      <c r="AI196" s="60"/>
      <c r="AJ196" s="21"/>
      <c r="AK196" s="56"/>
      <c r="AL196" s="41"/>
      <c r="AM196" s="33"/>
      <c r="AN196" s="60"/>
      <c r="AO196" s="60"/>
      <c r="AP196" s="21"/>
      <c r="AQ196" s="56"/>
      <c r="AR196" s="41"/>
      <c r="AS196" s="43">
        <f>'13 Oct'!AW196</f>
        <v>0</v>
      </c>
      <c r="AT196" s="17"/>
      <c r="AU196" s="44">
        <f t="shared" si="1"/>
        <v>0</v>
      </c>
      <c r="AV196" s="45">
        <f t="shared" si="2"/>
        <v>0</v>
      </c>
      <c r="AW196" s="19">
        <f t="shared" si="3"/>
        <v>0</v>
      </c>
      <c r="AX196" s="43">
        <f>'13 Oct'!BB196</f>
        <v>0</v>
      </c>
      <c r="AY196" s="17"/>
      <c r="AZ196" s="44">
        <f t="shared" si="4"/>
        <v>0</v>
      </c>
      <c r="BA196" s="46">
        <f t="shared" si="5"/>
        <v>0</v>
      </c>
      <c r="BB196" s="19">
        <f t="shared" si="6"/>
        <v>0</v>
      </c>
      <c r="BC196" s="43">
        <f>'13 Oct'!BL196</f>
        <v>0</v>
      </c>
      <c r="BD196" s="47">
        <f t="shared" si="7"/>
        <v>0</v>
      </c>
      <c r="BE196" s="1">
        <f t="shared" si="8"/>
        <v>0</v>
      </c>
      <c r="BF196" s="1" t="s">
        <v>314</v>
      </c>
      <c r="BG196" s="17"/>
      <c r="BH196">
        <f>'13 Oct'!BG196+AT196+AY196-BN196</f>
        <v>-2</v>
      </c>
      <c r="BI196" s="48"/>
      <c r="BJ196" s="52">
        <f t="shared" si="9"/>
        <v>0</v>
      </c>
      <c r="BK196" s="51">
        <f t="shared" si="10"/>
        <v>0</v>
      </c>
      <c r="BL196" s="53">
        <f t="shared" si="11"/>
        <v>0</v>
      </c>
      <c r="BM196" s="54">
        <f t="shared" si="12"/>
        <v>2</v>
      </c>
      <c r="BN196" s="55">
        <f t="shared" si="13"/>
        <v>2</v>
      </c>
      <c r="BO196" s="17">
        <f t="shared" si="14"/>
        <v>0</v>
      </c>
    </row>
    <row r="197">
      <c r="A197" s="1" t="s">
        <v>315</v>
      </c>
      <c r="B197" s="32"/>
      <c r="C197" s="33">
        <v>1.0</v>
      </c>
      <c r="D197" s="29"/>
      <c r="E197" s="1"/>
      <c r="F197" s="21"/>
      <c r="G197" s="56"/>
      <c r="H197" s="35"/>
      <c r="I197" s="1" t="s">
        <v>315</v>
      </c>
      <c r="J197" s="32"/>
      <c r="K197" s="33"/>
      <c r="L197" s="57"/>
      <c r="M197" s="49"/>
      <c r="N197" s="21"/>
      <c r="O197" s="56"/>
      <c r="P197" s="35"/>
      <c r="Q197" s="1" t="s">
        <v>315</v>
      </c>
      <c r="R197" s="32"/>
      <c r="S197" s="33"/>
      <c r="T197" s="29"/>
      <c r="U197" s="43"/>
      <c r="V197" s="21"/>
      <c r="W197" s="56"/>
      <c r="X197" s="35"/>
      <c r="Y197" s="1" t="s">
        <v>315</v>
      </c>
      <c r="Z197" s="69"/>
      <c r="AA197" s="66"/>
      <c r="AB197" s="8"/>
      <c r="AC197" s="8"/>
      <c r="AD197" s="4"/>
      <c r="AE197" s="39"/>
      <c r="AF197" s="1"/>
      <c r="AG197" s="33"/>
      <c r="AH197" s="60"/>
      <c r="AI197" s="60"/>
      <c r="AJ197" s="21"/>
      <c r="AK197" s="56"/>
      <c r="AL197" s="41"/>
      <c r="AM197" s="33"/>
      <c r="AN197" s="60"/>
      <c r="AO197" s="60"/>
      <c r="AP197" s="21"/>
      <c r="AQ197" s="56"/>
      <c r="AR197" s="41"/>
      <c r="AS197" s="43">
        <f>'13 Oct'!AW197</f>
        <v>0</v>
      </c>
      <c r="AT197" s="17"/>
      <c r="AU197" s="44">
        <f t="shared" si="1"/>
        <v>0</v>
      </c>
      <c r="AV197" s="45">
        <f t="shared" si="2"/>
        <v>0</v>
      </c>
      <c r="AW197" s="19">
        <f t="shared" si="3"/>
        <v>0</v>
      </c>
      <c r="AX197" s="43">
        <f>'13 Oct'!BB197</f>
        <v>0</v>
      </c>
      <c r="AY197" s="17"/>
      <c r="AZ197" s="44">
        <f t="shared" si="4"/>
        <v>0</v>
      </c>
      <c r="BA197" s="46">
        <f t="shared" si="5"/>
        <v>0</v>
      </c>
      <c r="BB197" s="19">
        <f t="shared" si="6"/>
        <v>0</v>
      </c>
      <c r="BC197" s="43">
        <f>'13 Oct'!BL197</f>
        <v>0</v>
      </c>
      <c r="BD197" s="47">
        <f t="shared" si="7"/>
        <v>0</v>
      </c>
      <c r="BE197" s="1">
        <f t="shared" si="8"/>
        <v>0</v>
      </c>
      <c r="BF197" s="1" t="s">
        <v>315</v>
      </c>
      <c r="BG197" s="17"/>
      <c r="BH197">
        <f>'13 Oct'!BG197+AT197+AY197-BN197</f>
        <v>-1</v>
      </c>
      <c r="BI197" s="48"/>
      <c r="BJ197" s="52">
        <f t="shared" si="9"/>
        <v>0</v>
      </c>
      <c r="BK197" s="51">
        <f t="shared" si="10"/>
        <v>0</v>
      </c>
      <c r="BL197" s="53">
        <f t="shared" si="11"/>
        <v>0</v>
      </c>
      <c r="BM197" s="54">
        <f t="shared" si="12"/>
        <v>1</v>
      </c>
      <c r="BN197" s="55">
        <f t="shared" si="13"/>
        <v>1</v>
      </c>
      <c r="BO197" s="17">
        <f t="shared" si="14"/>
        <v>0</v>
      </c>
    </row>
    <row r="198">
      <c r="A198" s="1" t="s">
        <v>316</v>
      </c>
      <c r="B198" s="61"/>
      <c r="C198" s="65"/>
      <c r="D198" s="29"/>
      <c r="E198" s="1"/>
      <c r="F198" s="21"/>
      <c r="G198" s="56"/>
      <c r="H198" s="35"/>
      <c r="I198" s="1" t="s">
        <v>316</v>
      </c>
      <c r="J198" s="32"/>
      <c r="K198" s="33"/>
      <c r="L198" s="57"/>
      <c r="M198" s="49"/>
      <c r="N198" s="21"/>
      <c r="O198" s="56"/>
      <c r="P198" s="35"/>
      <c r="Q198" s="1" t="s">
        <v>316</v>
      </c>
      <c r="R198" s="32"/>
      <c r="S198" s="33"/>
      <c r="T198" s="57"/>
      <c r="U198" s="49"/>
      <c r="V198" s="21"/>
      <c r="W198" s="56"/>
      <c r="X198" s="35"/>
      <c r="Y198" s="1" t="s">
        <v>316</v>
      </c>
      <c r="Z198" s="59"/>
      <c r="AA198" s="66"/>
      <c r="AB198" s="8"/>
      <c r="AC198" s="8"/>
      <c r="AD198" s="4"/>
      <c r="AE198" s="39"/>
      <c r="AF198" s="1"/>
      <c r="AG198" s="33"/>
      <c r="AH198" s="60"/>
      <c r="AI198" s="60"/>
      <c r="AJ198" s="21"/>
      <c r="AK198" s="56"/>
      <c r="AL198" s="41"/>
      <c r="AM198" s="33"/>
      <c r="AN198" s="60"/>
      <c r="AO198" s="60"/>
      <c r="AP198" s="21"/>
      <c r="AQ198" s="56"/>
      <c r="AR198" s="41"/>
      <c r="AS198" s="43">
        <f>'13 Oct'!AW198</f>
        <v>0</v>
      </c>
      <c r="AT198" s="17"/>
      <c r="AU198" s="44">
        <f t="shared" si="1"/>
        <v>0</v>
      </c>
      <c r="AV198" s="45">
        <f t="shared" si="2"/>
        <v>0</v>
      </c>
      <c r="AW198" s="19">
        <f t="shared" si="3"/>
        <v>0</v>
      </c>
      <c r="AX198" s="43">
        <f>'13 Oct'!BB198</f>
        <v>0</v>
      </c>
      <c r="AY198" s="17"/>
      <c r="AZ198" s="44">
        <f t="shared" si="4"/>
        <v>0</v>
      </c>
      <c r="BA198" s="46">
        <f t="shared" si="5"/>
        <v>0</v>
      </c>
      <c r="BB198" s="19">
        <f t="shared" si="6"/>
        <v>0</v>
      </c>
      <c r="BC198" s="43">
        <f>'13 Oct'!BL198</f>
        <v>0</v>
      </c>
      <c r="BD198" s="47">
        <f t="shared" si="7"/>
        <v>0</v>
      </c>
      <c r="BE198" s="1">
        <f t="shared" si="8"/>
        <v>0</v>
      </c>
      <c r="BF198" s="1" t="s">
        <v>316</v>
      </c>
      <c r="BG198" s="17"/>
      <c r="BH198">
        <f>'13 Oct'!BG198+AT198+AY198-BN198</f>
        <v>0</v>
      </c>
      <c r="BI198" s="48"/>
      <c r="BJ198" s="52">
        <f t="shared" si="9"/>
        <v>0</v>
      </c>
      <c r="BK198" s="51">
        <f t="shared" si="10"/>
        <v>0</v>
      </c>
      <c r="BL198" s="53">
        <f t="shared" si="11"/>
        <v>0</v>
      </c>
      <c r="BM198" s="54">
        <f t="shared" si="12"/>
        <v>0</v>
      </c>
      <c r="BN198" s="55">
        <f t="shared" si="13"/>
        <v>0</v>
      </c>
      <c r="BO198" s="17">
        <f t="shared" si="14"/>
        <v>0</v>
      </c>
    </row>
    <row r="199">
      <c r="A199" s="1" t="s">
        <v>317</v>
      </c>
      <c r="B199" s="61"/>
      <c r="C199" s="33"/>
      <c r="D199" s="29"/>
      <c r="E199" s="1"/>
      <c r="F199" s="21"/>
      <c r="G199" s="56"/>
      <c r="H199" s="7"/>
      <c r="I199" s="1" t="s">
        <v>317</v>
      </c>
      <c r="J199" s="61"/>
      <c r="K199" s="33"/>
      <c r="N199" s="21"/>
      <c r="O199" s="56"/>
      <c r="P199" s="7"/>
      <c r="Q199" s="1" t="s">
        <v>317</v>
      </c>
      <c r="R199" s="32"/>
      <c r="S199" s="33"/>
      <c r="T199" s="29"/>
      <c r="U199" s="43"/>
      <c r="V199" s="21"/>
      <c r="W199" s="56"/>
      <c r="X199" s="7"/>
      <c r="Y199" s="1" t="s">
        <v>317</v>
      </c>
      <c r="Z199" s="59"/>
      <c r="AA199" s="37"/>
      <c r="AB199" s="8"/>
      <c r="AC199" s="8"/>
      <c r="AD199" s="4"/>
      <c r="AE199" s="39"/>
      <c r="AG199" s="33"/>
      <c r="AH199" s="74"/>
      <c r="AI199" s="74"/>
      <c r="AJ199" s="21"/>
      <c r="AK199" s="56"/>
      <c r="AL199" s="41"/>
      <c r="AM199" s="33"/>
      <c r="AN199" s="74"/>
      <c r="AO199" s="74"/>
      <c r="AP199" s="21"/>
      <c r="AQ199" s="56"/>
      <c r="AR199" s="41"/>
      <c r="AS199" s="43">
        <f>'13 Oct'!AW199</f>
        <v>0</v>
      </c>
      <c r="AT199" s="76"/>
      <c r="AU199" s="44">
        <f t="shared" si="1"/>
        <v>0</v>
      </c>
      <c r="AV199" s="45">
        <f t="shared" si="2"/>
        <v>0</v>
      </c>
      <c r="AW199" s="19">
        <f t="shared" si="3"/>
        <v>0</v>
      </c>
      <c r="AX199" s="43">
        <f>'13 Oct'!BB199</f>
        <v>0</v>
      </c>
      <c r="AY199" s="76"/>
      <c r="AZ199" s="44">
        <f t="shared" si="4"/>
        <v>0</v>
      </c>
      <c r="BA199" s="46">
        <f t="shared" si="5"/>
        <v>0</v>
      </c>
      <c r="BB199" s="19">
        <f t="shared" si="6"/>
        <v>0</v>
      </c>
      <c r="BC199" s="43">
        <f>'13 Oct'!BL199</f>
        <v>0</v>
      </c>
      <c r="BD199" s="47">
        <f t="shared" si="7"/>
        <v>0</v>
      </c>
      <c r="BE199" s="1">
        <f t="shared" si="8"/>
        <v>0</v>
      </c>
      <c r="BF199" s="1" t="s">
        <v>317</v>
      </c>
      <c r="BG199" s="76"/>
      <c r="BH199">
        <f>'13 Oct'!BG199+AT199+AY199-BN199</f>
        <v>0</v>
      </c>
      <c r="BI199" s="48"/>
      <c r="BJ199" s="52">
        <f t="shared" si="9"/>
        <v>0</v>
      </c>
      <c r="BK199" s="51">
        <f t="shared" si="10"/>
        <v>0</v>
      </c>
      <c r="BL199" s="53">
        <f t="shared" si="11"/>
        <v>0</v>
      </c>
      <c r="BM199" s="54">
        <f t="shared" si="12"/>
        <v>0</v>
      </c>
      <c r="BN199" s="55">
        <f t="shared" si="13"/>
        <v>0</v>
      </c>
      <c r="BO199" s="17">
        <f t="shared" si="14"/>
        <v>0</v>
      </c>
    </row>
    <row r="200">
      <c r="A200" s="1" t="s">
        <v>318</v>
      </c>
      <c r="B200" s="61"/>
      <c r="C200" s="65"/>
      <c r="D200" s="29"/>
      <c r="E200" s="1"/>
      <c r="F200" s="21"/>
      <c r="G200" s="56"/>
      <c r="H200" s="35"/>
      <c r="I200" s="1" t="s">
        <v>318</v>
      </c>
      <c r="J200" s="61"/>
      <c r="K200" s="33"/>
      <c r="L200" s="57"/>
      <c r="M200" s="49"/>
      <c r="N200" s="21"/>
      <c r="O200" s="56"/>
      <c r="P200" s="35"/>
      <c r="Q200" s="1" t="s">
        <v>318</v>
      </c>
      <c r="R200" s="32"/>
      <c r="S200" s="33"/>
      <c r="T200" s="57"/>
      <c r="U200" s="43"/>
      <c r="V200" s="21"/>
      <c r="W200" s="56"/>
      <c r="X200" s="35"/>
      <c r="Y200" s="1" t="s">
        <v>318</v>
      </c>
      <c r="Z200" s="59"/>
      <c r="AA200" s="66"/>
      <c r="AB200" s="8"/>
      <c r="AC200" s="8"/>
      <c r="AD200" s="4"/>
      <c r="AE200" s="39"/>
      <c r="AF200" s="1"/>
      <c r="AG200" s="33"/>
      <c r="AH200" s="67"/>
      <c r="AI200" s="67"/>
      <c r="AJ200" s="21"/>
      <c r="AK200" s="56"/>
      <c r="AL200" s="41"/>
      <c r="AM200" s="33"/>
      <c r="AN200" s="67"/>
      <c r="AO200" s="67"/>
      <c r="AP200" s="21"/>
      <c r="AQ200" s="56"/>
      <c r="AR200" s="41"/>
      <c r="AS200" s="43">
        <f>'13 Oct'!AW200</f>
        <v>0</v>
      </c>
      <c r="AT200" s="54"/>
      <c r="AU200" s="44">
        <f t="shared" si="1"/>
        <v>0</v>
      </c>
      <c r="AV200" s="45">
        <f t="shared" si="2"/>
        <v>0</v>
      </c>
      <c r="AW200" s="19">
        <f t="shared" si="3"/>
        <v>0</v>
      </c>
      <c r="AX200" s="43">
        <f>'13 Oct'!BB200</f>
        <v>0</v>
      </c>
      <c r="AY200" s="54"/>
      <c r="AZ200" s="44">
        <f t="shared" si="4"/>
        <v>0</v>
      </c>
      <c r="BA200" s="46">
        <f t="shared" si="5"/>
        <v>0</v>
      </c>
      <c r="BB200" s="19">
        <f t="shared" si="6"/>
        <v>0</v>
      </c>
      <c r="BC200" s="43">
        <f>'13 Oct'!BL200</f>
        <v>0</v>
      </c>
      <c r="BD200" s="47">
        <f t="shared" si="7"/>
        <v>0</v>
      </c>
      <c r="BE200" s="1">
        <f t="shared" si="8"/>
        <v>0</v>
      </c>
      <c r="BF200" s="1" t="s">
        <v>318</v>
      </c>
      <c r="BG200" s="54"/>
      <c r="BH200">
        <f>'13 Oct'!BG200+AT200+AY200-BN200</f>
        <v>0</v>
      </c>
      <c r="BI200" s="48"/>
      <c r="BJ200" s="52">
        <f t="shared" si="9"/>
        <v>0</v>
      </c>
      <c r="BK200" s="51">
        <f t="shared" si="10"/>
        <v>0</v>
      </c>
      <c r="BL200" s="53">
        <f t="shared" si="11"/>
        <v>0</v>
      </c>
      <c r="BM200" s="54">
        <f t="shared" si="12"/>
        <v>0</v>
      </c>
      <c r="BN200" s="55">
        <f t="shared" si="13"/>
        <v>0</v>
      </c>
      <c r="BO200" s="17">
        <f t="shared" si="14"/>
        <v>0</v>
      </c>
    </row>
    <row r="201">
      <c r="A201" s="1" t="s">
        <v>319</v>
      </c>
      <c r="B201" s="32">
        <v>18.0</v>
      </c>
      <c r="C201" s="33"/>
      <c r="D201" s="29"/>
      <c r="E201" s="1"/>
      <c r="F201" s="21"/>
      <c r="G201" s="56"/>
      <c r="H201" s="35"/>
      <c r="I201" s="1" t="s">
        <v>319</v>
      </c>
      <c r="J201" s="32">
        <v>5.0</v>
      </c>
      <c r="K201" s="33"/>
      <c r="L201" s="57"/>
      <c r="M201" s="49"/>
      <c r="N201" s="21"/>
      <c r="O201" s="56"/>
      <c r="P201" s="35"/>
      <c r="Q201" s="1" t="s">
        <v>319</v>
      </c>
      <c r="R201" s="32"/>
      <c r="S201" s="33">
        <v>12.0</v>
      </c>
      <c r="T201" s="57"/>
      <c r="U201" s="43"/>
      <c r="V201" s="21"/>
      <c r="W201" s="56"/>
      <c r="X201" s="35"/>
      <c r="Y201" s="1" t="s">
        <v>319</v>
      </c>
      <c r="Z201" s="62">
        <v>9.0</v>
      </c>
      <c r="AA201" s="37"/>
      <c r="AB201" s="8"/>
      <c r="AC201" s="8"/>
      <c r="AD201" s="4"/>
      <c r="AE201" s="39"/>
      <c r="AF201" s="1"/>
      <c r="AG201" s="33"/>
      <c r="AH201" s="60"/>
      <c r="AI201" s="60"/>
      <c r="AJ201" s="21"/>
      <c r="AK201" s="56"/>
      <c r="AL201" s="41"/>
      <c r="AM201" s="33"/>
      <c r="AN201" s="60"/>
      <c r="AO201" s="60"/>
      <c r="AP201" s="21"/>
      <c r="AQ201" s="56"/>
      <c r="AR201" s="41"/>
      <c r="AS201" s="43">
        <f>'13 Oct'!AW201</f>
        <v>0</v>
      </c>
      <c r="AT201" s="54"/>
      <c r="AU201" s="44">
        <f t="shared" si="1"/>
        <v>0</v>
      </c>
      <c r="AV201" s="45">
        <f t="shared" si="2"/>
        <v>0</v>
      </c>
      <c r="AW201" s="19">
        <f t="shared" si="3"/>
        <v>0</v>
      </c>
      <c r="AX201" s="43">
        <f>'13 Oct'!BB201</f>
        <v>0</v>
      </c>
      <c r="AY201" s="54"/>
      <c r="AZ201" s="44">
        <f t="shared" si="4"/>
        <v>0</v>
      </c>
      <c r="BA201" s="46">
        <f t="shared" si="5"/>
        <v>0</v>
      </c>
      <c r="BB201" s="19">
        <f t="shared" si="6"/>
        <v>0</v>
      </c>
      <c r="BC201" s="43">
        <f>'13 Oct'!BL201</f>
        <v>0</v>
      </c>
      <c r="BD201" s="47">
        <f t="shared" si="7"/>
        <v>0</v>
      </c>
      <c r="BE201" s="1">
        <f t="shared" si="8"/>
        <v>0</v>
      </c>
      <c r="BF201" s="1" t="s">
        <v>319</v>
      </c>
      <c r="BG201" s="17"/>
      <c r="BH201">
        <f>'13 Oct'!BG201+AT201+AY201-BN201</f>
        <v>15</v>
      </c>
      <c r="BI201" s="48"/>
      <c r="BJ201" s="52">
        <f t="shared" si="9"/>
        <v>0</v>
      </c>
      <c r="BK201" s="51">
        <f t="shared" si="10"/>
        <v>0</v>
      </c>
      <c r="BL201" s="53">
        <f t="shared" si="11"/>
        <v>0</v>
      </c>
      <c r="BM201" s="54">
        <f t="shared" si="12"/>
        <v>12</v>
      </c>
      <c r="BN201" s="55">
        <f t="shared" si="13"/>
        <v>12</v>
      </c>
      <c r="BO201" s="17">
        <f t="shared" si="14"/>
        <v>0</v>
      </c>
    </row>
    <row r="202">
      <c r="A202" s="1" t="s">
        <v>321</v>
      </c>
      <c r="B202" s="32"/>
      <c r="C202" s="33">
        <v>24.0</v>
      </c>
      <c r="D202" s="29"/>
      <c r="E202" s="1"/>
      <c r="F202" s="21"/>
      <c r="G202" s="56"/>
      <c r="H202" s="35"/>
      <c r="I202" s="1" t="s">
        <v>321</v>
      </c>
      <c r="J202" s="32"/>
      <c r="K202" s="33">
        <v>1.0</v>
      </c>
      <c r="L202" s="57"/>
      <c r="M202" s="49"/>
      <c r="N202" s="21"/>
      <c r="O202" s="56"/>
      <c r="P202" s="35"/>
      <c r="Q202" s="1" t="s">
        <v>321</v>
      </c>
      <c r="R202" s="32"/>
      <c r="S202" s="33">
        <v>1.0</v>
      </c>
      <c r="T202" s="57"/>
      <c r="U202" s="49"/>
      <c r="V202" s="21"/>
      <c r="W202" s="56"/>
      <c r="X202" s="35"/>
      <c r="Y202" s="1" t="s">
        <v>321</v>
      </c>
      <c r="Z202" s="69"/>
      <c r="AA202" s="66"/>
      <c r="AB202" s="8"/>
      <c r="AC202" s="8"/>
      <c r="AD202" s="4"/>
      <c r="AE202" s="39"/>
      <c r="AF202" s="1"/>
      <c r="AG202" s="33"/>
      <c r="AH202" s="67"/>
      <c r="AI202" s="67"/>
      <c r="AJ202" s="21"/>
      <c r="AK202" s="56"/>
      <c r="AL202" s="41"/>
      <c r="AM202" s="33"/>
      <c r="AN202" s="67"/>
      <c r="AO202" s="67"/>
      <c r="AP202" s="21"/>
      <c r="AQ202" s="56"/>
      <c r="AR202" s="41"/>
      <c r="AS202" s="43">
        <f>'13 Oct'!AW202</f>
        <v>0</v>
      </c>
      <c r="AT202" s="54"/>
      <c r="AU202" s="44">
        <f t="shared" si="1"/>
        <v>0</v>
      </c>
      <c r="AV202" s="45">
        <f t="shared" si="2"/>
        <v>0</v>
      </c>
      <c r="AW202" s="19">
        <f t="shared" si="3"/>
        <v>0</v>
      </c>
      <c r="AX202" s="43">
        <f>'13 Oct'!BB202</f>
        <v>0</v>
      </c>
      <c r="AY202" s="54"/>
      <c r="AZ202" s="44">
        <f t="shared" si="4"/>
        <v>0</v>
      </c>
      <c r="BA202" s="46">
        <f t="shared" si="5"/>
        <v>0</v>
      </c>
      <c r="BB202" s="19">
        <f t="shared" si="6"/>
        <v>0</v>
      </c>
      <c r="BC202" s="43">
        <f>'13 Oct'!BL202</f>
        <v>0</v>
      </c>
      <c r="BD202" s="47">
        <f t="shared" si="7"/>
        <v>0</v>
      </c>
      <c r="BE202" s="1">
        <f t="shared" si="8"/>
        <v>0</v>
      </c>
      <c r="BF202" s="1" t="s">
        <v>321</v>
      </c>
      <c r="BG202" s="17"/>
      <c r="BH202">
        <f>'13 Oct'!BG202+AT202+AY202-BN202</f>
        <v>-26</v>
      </c>
      <c r="BI202" s="48"/>
      <c r="BJ202" s="52">
        <f t="shared" si="9"/>
        <v>0</v>
      </c>
      <c r="BK202" s="51">
        <f t="shared" si="10"/>
        <v>0</v>
      </c>
      <c r="BL202" s="53">
        <f t="shared" si="11"/>
        <v>0</v>
      </c>
      <c r="BM202" s="54">
        <f t="shared" si="12"/>
        <v>26</v>
      </c>
      <c r="BN202" s="55">
        <f t="shared" si="13"/>
        <v>26</v>
      </c>
      <c r="BO202" s="17">
        <f t="shared" si="14"/>
        <v>0</v>
      </c>
    </row>
    <row r="203">
      <c r="A203" s="1" t="s">
        <v>322</v>
      </c>
      <c r="B203" s="61"/>
      <c r="C203" s="33"/>
      <c r="D203" s="29"/>
      <c r="E203" s="1"/>
      <c r="F203" s="21"/>
      <c r="G203" s="56"/>
      <c r="H203" s="35"/>
      <c r="I203" s="1" t="s">
        <v>322</v>
      </c>
      <c r="J203" s="32"/>
      <c r="K203" s="33"/>
      <c r="L203" s="57"/>
      <c r="M203" s="49"/>
      <c r="N203" s="21"/>
      <c r="O203" s="56"/>
      <c r="P203" s="35"/>
      <c r="Q203" s="1" t="s">
        <v>322</v>
      </c>
      <c r="R203" s="32"/>
      <c r="S203" s="33"/>
      <c r="T203" s="57"/>
      <c r="U203" s="43"/>
      <c r="V203" s="21"/>
      <c r="W203" s="56"/>
      <c r="X203" s="35"/>
      <c r="Y203" s="1" t="s">
        <v>322</v>
      </c>
      <c r="Z203" s="69"/>
      <c r="AA203" s="66"/>
      <c r="AB203" s="8"/>
      <c r="AC203" s="8"/>
      <c r="AD203" s="4"/>
      <c r="AE203" s="39"/>
      <c r="AF203" s="1"/>
      <c r="AG203" s="33"/>
      <c r="AH203" s="67"/>
      <c r="AI203" s="67"/>
      <c r="AJ203" s="21"/>
      <c r="AK203" s="56"/>
      <c r="AL203" s="41"/>
      <c r="AM203" s="33"/>
      <c r="AN203" s="67"/>
      <c r="AO203" s="67"/>
      <c r="AP203" s="21"/>
      <c r="AQ203" s="56"/>
      <c r="AR203" s="41"/>
      <c r="AS203" s="43">
        <f>'13 Oct'!AW203</f>
        <v>0</v>
      </c>
      <c r="AT203" s="54"/>
      <c r="AU203" s="44">
        <f t="shared" si="1"/>
        <v>0</v>
      </c>
      <c r="AV203" s="45">
        <f t="shared" si="2"/>
        <v>0</v>
      </c>
      <c r="AW203" s="19">
        <f t="shared" si="3"/>
        <v>0</v>
      </c>
      <c r="AX203" s="43">
        <f>'13 Oct'!BB203</f>
        <v>0</v>
      </c>
      <c r="AY203" s="54"/>
      <c r="AZ203" s="44">
        <f t="shared" si="4"/>
        <v>0</v>
      </c>
      <c r="BA203" s="46">
        <f t="shared" si="5"/>
        <v>0</v>
      </c>
      <c r="BB203" s="19">
        <f t="shared" si="6"/>
        <v>0</v>
      </c>
      <c r="BC203" s="43">
        <f>'13 Oct'!BL203</f>
        <v>0</v>
      </c>
      <c r="BD203" s="47">
        <f t="shared" si="7"/>
        <v>0</v>
      </c>
      <c r="BE203" s="1">
        <f t="shared" si="8"/>
        <v>0</v>
      </c>
      <c r="BF203" s="1" t="s">
        <v>322</v>
      </c>
      <c r="BG203" s="54"/>
      <c r="BH203">
        <f>'13 Oct'!BG203+AT203+AY203-BN203</f>
        <v>0</v>
      </c>
      <c r="BI203" s="48"/>
      <c r="BJ203" s="52">
        <f t="shared" si="9"/>
        <v>0</v>
      </c>
      <c r="BK203" s="51">
        <f t="shared" si="10"/>
        <v>0</v>
      </c>
      <c r="BL203" s="53">
        <f t="shared" si="11"/>
        <v>0</v>
      </c>
      <c r="BM203" s="54">
        <f t="shared" si="12"/>
        <v>0</v>
      </c>
      <c r="BN203" s="55">
        <f t="shared" si="13"/>
        <v>0</v>
      </c>
      <c r="BO203" s="17">
        <f t="shared" si="14"/>
        <v>0</v>
      </c>
    </row>
    <row r="204">
      <c r="A204" s="40" t="s">
        <v>323</v>
      </c>
      <c r="B204" s="61"/>
      <c r="C204" s="33">
        <v>24.0</v>
      </c>
      <c r="D204" s="29"/>
      <c r="E204" s="1"/>
      <c r="F204" s="21"/>
      <c r="G204" s="56"/>
      <c r="H204" s="35"/>
      <c r="I204" s="40" t="s">
        <v>323</v>
      </c>
      <c r="J204" s="32"/>
      <c r="K204" s="33">
        <v>6.0</v>
      </c>
      <c r="L204" s="57"/>
      <c r="M204" s="49"/>
      <c r="N204" s="21"/>
      <c r="O204" s="56"/>
      <c r="P204" s="35"/>
      <c r="Q204" s="40" t="s">
        <v>324</v>
      </c>
      <c r="R204" s="32"/>
      <c r="S204" s="33">
        <v>12.0</v>
      </c>
      <c r="T204" s="29"/>
      <c r="U204" s="43"/>
      <c r="V204" s="21"/>
      <c r="W204" s="56"/>
      <c r="X204" s="35"/>
      <c r="Y204" s="40" t="s">
        <v>324</v>
      </c>
      <c r="Z204" s="69"/>
      <c r="AA204" s="66"/>
      <c r="AB204" s="8"/>
      <c r="AC204" s="8"/>
      <c r="AD204" s="4"/>
      <c r="AE204" s="39"/>
      <c r="AF204" s="1"/>
      <c r="AG204" s="33"/>
      <c r="AH204" s="67"/>
      <c r="AI204" s="67"/>
      <c r="AJ204" s="21"/>
      <c r="AK204" s="56"/>
      <c r="AL204" s="41"/>
      <c r="AM204" s="33"/>
      <c r="AN204" s="67"/>
      <c r="AO204" s="67"/>
      <c r="AP204" s="21"/>
      <c r="AQ204" s="56"/>
      <c r="AR204" s="41"/>
      <c r="AS204" s="43">
        <f>'13 Oct'!AW204</f>
        <v>0</v>
      </c>
      <c r="AT204" s="54"/>
      <c r="AU204" s="44">
        <f t="shared" si="1"/>
        <v>0</v>
      </c>
      <c r="AV204" s="45">
        <f t="shared" si="2"/>
        <v>0</v>
      </c>
      <c r="AW204" s="19">
        <f t="shared" si="3"/>
        <v>0</v>
      </c>
      <c r="AX204" s="43">
        <f>'13 Oct'!BB204</f>
        <v>0</v>
      </c>
      <c r="AY204" s="54"/>
      <c r="AZ204" s="44">
        <f t="shared" si="4"/>
        <v>0</v>
      </c>
      <c r="BA204" s="46">
        <f t="shared" si="5"/>
        <v>0</v>
      </c>
      <c r="BB204" s="19">
        <f t="shared" si="6"/>
        <v>0</v>
      </c>
      <c r="BC204" s="43">
        <f>'13 Oct'!BL204</f>
        <v>0</v>
      </c>
      <c r="BD204" s="47">
        <f t="shared" si="7"/>
        <v>0</v>
      </c>
      <c r="BE204" s="1">
        <f t="shared" si="8"/>
        <v>0</v>
      </c>
      <c r="BF204" s="40" t="s">
        <v>324</v>
      </c>
      <c r="BG204" s="17"/>
      <c r="BH204">
        <f>'13 Oct'!BG204+AT204+AY204-BN204</f>
        <v>-42</v>
      </c>
      <c r="BI204" s="48"/>
      <c r="BJ204" s="52">
        <f t="shared" si="9"/>
        <v>0</v>
      </c>
      <c r="BK204" s="51">
        <f t="shared" si="10"/>
        <v>0</v>
      </c>
      <c r="BL204" s="53">
        <f t="shared" si="11"/>
        <v>0</v>
      </c>
      <c r="BM204" s="54">
        <f t="shared" si="12"/>
        <v>42</v>
      </c>
      <c r="BN204" s="55">
        <f t="shared" si="13"/>
        <v>42</v>
      </c>
      <c r="BO204" s="17">
        <f t="shared" si="14"/>
        <v>0</v>
      </c>
    </row>
    <row r="205">
      <c r="A205" s="40" t="s">
        <v>325</v>
      </c>
      <c r="B205" s="32"/>
      <c r="C205" s="33">
        <v>24.0</v>
      </c>
      <c r="D205" s="29"/>
      <c r="E205" s="1"/>
      <c r="F205" s="21"/>
      <c r="G205" s="56"/>
      <c r="H205" s="35"/>
      <c r="I205" s="40" t="s">
        <v>325</v>
      </c>
      <c r="J205" s="32"/>
      <c r="K205" s="33">
        <v>1.0</v>
      </c>
      <c r="L205" s="57"/>
      <c r="M205" s="49"/>
      <c r="N205" s="21"/>
      <c r="O205" s="56"/>
      <c r="P205" s="35"/>
      <c r="Q205" s="40" t="s">
        <v>325</v>
      </c>
      <c r="R205" s="32"/>
      <c r="S205" s="33"/>
      <c r="T205" s="29"/>
      <c r="U205" s="43"/>
      <c r="V205" s="21"/>
      <c r="W205" s="56"/>
      <c r="X205" s="35"/>
      <c r="Y205" s="40" t="s">
        <v>325</v>
      </c>
      <c r="Z205" s="59"/>
      <c r="AA205" s="66"/>
      <c r="AB205" s="8"/>
      <c r="AC205" s="8"/>
      <c r="AD205" s="4"/>
      <c r="AE205" s="39"/>
      <c r="AF205" s="1"/>
      <c r="AG205" s="33"/>
      <c r="AH205" s="67"/>
      <c r="AI205" s="67"/>
      <c r="AJ205" s="21"/>
      <c r="AK205" s="56"/>
      <c r="AL205" s="41"/>
      <c r="AM205" s="33"/>
      <c r="AN205" s="67"/>
      <c r="AO205" s="67"/>
      <c r="AP205" s="21"/>
      <c r="AQ205" s="56"/>
      <c r="AR205" s="41"/>
      <c r="AS205" s="43">
        <f>'13 Oct'!AW205</f>
        <v>0</v>
      </c>
      <c r="AT205" s="54"/>
      <c r="AU205" s="44">
        <f t="shared" si="1"/>
        <v>0</v>
      </c>
      <c r="AV205" s="45">
        <f t="shared" si="2"/>
        <v>0</v>
      </c>
      <c r="AW205" s="19">
        <f t="shared" si="3"/>
        <v>0</v>
      </c>
      <c r="AX205" s="43">
        <f>'13 Oct'!BB205</f>
        <v>0</v>
      </c>
      <c r="AY205" s="54"/>
      <c r="AZ205" s="44">
        <f t="shared" si="4"/>
        <v>0</v>
      </c>
      <c r="BA205" s="46">
        <f t="shared" si="5"/>
        <v>0</v>
      </c>
      <c r="BB205" s="19">
        <f t="shared" si="6"/>
        <v>0</v>
      </c>
      <c r="BC205" s="43">
        <f>'13 Oct'!BL205</f>
        <v>0</v>
      </c>
      <c r="BD205" s="47">
        <f t="shared" si="7"/>
        <v>0</v>
      </c>
      <c r="BE205" s="1">
        <f t="shared" si="8"/>
        <v>0</v>
      </c>
      <c r="BF205" s="40" t="s">
        <v>325</v>
      </c>
      <c r="BG205" s="54"/>
      <c r="BH205">
        <f>'13 Oct'!BG205+AT205+AY205-BN205</f>
        <v>-25</v>
      </c>
      <c r="BI205" s="48"/>
      <c r="BJ205" s="52">
        <f t="shared" si="9"/>
        <v>0</v>
      </c>
      <c r="BK205" s="51">
        <f t="shared" si="10"/>
        <v>0</v>
      </c>
      <c r="BL205" s="53">
        <f t="shared" si="11"/>
        <v>0</v>
      </c>
      <c r="BM205" s="54">
        <f t="shared" si="12"/>
        <v>25</v>
      </c>
      <c r="BN205" s="55">
        <f t="shared" si="13"/>
        <v>25</v>
      </c>
      <c r="BO205" s="17">
        <f t="shared" si="14"/>
        <v>0</v>
      </c>
    </row>
    <row r="206">
      <c r="A206" s="8" t="s">
        <v>326</v>
      </c>
      <c r="B206" s="32"/>
      <c r="C206" s="65"/>
      <c r="D206" s="29"/>
      <c r="E206" s="1"/>
      <c r="F206" s="21"/>
      <c r="G206" s="56"/>
      <c r="H206" s="35"/>
      <c r="I206" s="8" t="s">
        <v>326</v>
      </c>
      <c r="J206" s="32"/>
      <c r="K206" s="65"/>
      <c r="L206" s="57"/>
      <c r="M206" s="49"/>
      <c r="N206" s="21"/>
      <c r="O206" s="56"/>
      <c r="P206" s="35"/>
      <c r="Q206" s="8" t="s">
        <v>326</v>
      </c>
      <c r="R206" s="32"/>
      <c r="S206" s="33"/>
      <c r="T206" s="57"/>
      <c r="U206" s="43"/>
      <c r="V206" s="21"/>
      <c r="W206" s="56"/>
      <c r="X206" s="35"/>
      <c r="Y206" s="8" t="s">
        <v>326</v>
      </c>
      <c r="Z206" s="59"/>
      <c r="AA206" s="66"/>
      <c r="AB206" s="8"/>
      <c r="AC206" s="8"/>
      <c r="AD206" s="4"/>
      <c r="AE206" s="39"/>
      <c r="AF206" s="1"/>
      <c r="AG206" s="33"/>
      <c r="AH206" s="67"/>
      <c r="AI206" s="67"/>
      <c r="AJ206" s="21"/>
      <c r="AK206" s="56"/>
      <c r="AL206" s="41"/>
      <c r="AM206" s="33"/>
      <c r="AN206" s="67"/>
      <c r="AO206" s="67"/>
      <c r="AP206" s="21"/>
      <c r="AQ206" s="56"/>
      <c r="AR206" s="41"/>
      <c r="AS206" s="43">
        <f>'13 Oct'!AW206</f>
        <v>0</v>
      </c>
      <c r="AT206" s="54"/>
      <c r="AU206" s="44">
        <f t="shared" si="1"/>
        <v>0</v>
      </c>
      <c r="AV206" s="45">
        <f t="shared" si="2"/>
        <v>0</v>
      </c>
      <c r="AW206" s="19">
        <f t="shared" si="3"/>
        <v>0</v>
      </c>
      <c r="AX206" s="43">
        <f>'13 Oct'!BB206</f>
        <v>0</v>
      </c>
      <c r="AY206" s="54"/>
      <c r="AZ206" s="44">
        <f t="shared" si="4"/>
        <v>0</v>
      </c>
      <c r="BA206" s="46">
        <f t="shared" si="5"/>
        <v>0</v>
      </c>
      <c r="BB206" s="19">
        <f t="shared" si="6"/>
        <v>0</v>
      </c>
      <c r="BC206" s="43">
        <f>'13 Oct'!BL206</f>
        <v>0</v>
      </c>
      <c r="BD206" s="47">
        <f t="shared" si="7"/>
        <v>0</v>
      </c>
      <c r="BE206" s="1">
        <f t="shared" si="8"/>
        <v>0</v>
      </c>
      <c r="BF206" s="8" t="s">
        <v>326</v>
      </c>
      <c r="BG206" s="54"/>
      <c r="BH206">
        <f>'13 Oct'!BG206+AT206+AY206-BN206</f>
        <v>0</v>
      </c>
      <c r="BI206" s="48"/>
      <c r="BJ206" s="52">
        <f t="shared" si="9"/>
        <v>0</v>
      </c>
      <c r="BK206" s="51">
        <f t="shared" si="10"/>
        <v>0</v>
      </c>
      <c r="BL206" s="53">
        <f t="shared" si="11"/>
        <v>0</v>
      </c>
      <c r="BM206" s="54">
        <f t="shared" si="12"/>
        <v>0</v>
      </c>
      <c r="BN206" s="55">
        <f t="shared" si="13"/>
        <v>0</v>
      </c>
      <c r="BO206" s="17">
        <f t="shared" si="14"/>
        <v>0</v>
      </c>
    </row>
    <row r="207">
      <c r="A207" s="1" t="s">
        <v>327</v>
      </c>
      <c r="B207" s="61"/>
      <c r="C207" s="65"/>
      <c r="D207" s="29"/>
      <c r="E207" s="1"/>
      <c r="F207" s="21"/>
      <c r="G207" s="56"/>
      <c r="H207" s="35"/>
      <c r="I207" s="1" t="s">
        <v>327</v>
      </c>
      <c r="J207" s="32"/>
      <c r="K207" s="65"/>
      <c r="L207" s="57"/>
      <c r="M207" s="49"/>
      <c r="N207" s="21"/>
      <c r="O207" s="56"/>
      <c r="P207" s="35"/>
      <c r="Q207" s="1" t="s">
        <v>327</v>
      </c>
      <c r="R207" s="32"/>
      <c r="S207" s="33"/>
      <c r="T207" s="57"/>
      <c r="U207" s="49"/>
      <c r="V207" s="21"/>
      <c r="W207" s="56"/>
      <c r="X207" s="35"/>
      <c r="Y207" s="1" t="s">
        <v>327</v>
      </c>
      <c r="Z207" s="59"/>
      <c r="AA207" s="66"/>
      <c r="AB207" s="8"/>
      <c r="AC207" s="8"/>
      <c r="AD207" s="4"/>
      <c r="AE207" s="39"/>
      <c r="AF207" s="1"/>
      <c r="AG207" s="33"/>
      <c r="AH207" s="67"/>
      <c r="AI207" s="67"/>
      <c r="AJ207" s="21"/>
      <c r="AK207" s="56"/>
      <c r="AL207" s="41"/>
      <c r="AM207" s="33"/>
      <c r="AN207" s="67"/>
      <c r="AO207" s="67"/>
      <c r="AP207" s="21"/>
      <c r="AQ207" s="56"/>
      <c r="AR207" s="41"/>
      <c r="AS207" s="43">
        <f>'13 Oct'!AW207</f>
        <v>0</v>
      </c>
      <c r="AT207" s="54"/>
      <c r="AU207" s="44">
        <f t="shared" si="1"/>
        <v>0</v>
      </c>
      <c r="AV207" s="45">
        <f t="shared" si="2"/>
        <v>0</v>
      </c>
      <c r="AW207" s="19">
        <f t="shared" si="3"/>
        <v>0</v>
      </c>
      <c r="AX207" s="43">
        <f>'13 Oct'!BB207</f>
        <v>0</v>
      </c>
      <c r="AY207" s="54"/>
      <c r="AZ207" s="44">
        <f t="shared" si="4"/>
        <v>0</v>
      </c>
      <c r="BA207" s="46">
        <f t="shared" si="5"/>
        <v>0</v>
      </c>
      <c r="BB207" s="19">
        <f t="shared" si="6"/>
        <v>0</v>
      </c>
      <c r="BC207" s="43">
        <f>'13 Oct'!BL207</f>
        <v>0</v>
      </c>
      <c r="BD207" s="47">
        <f t="shared" si="7"/>
        <v>0</v>
      </c>
      <c r="BE207" s="1">
        <f t="shared" si="8"/>
        <v>0</v>
      </c>
      <c r="BF207" s="1" t="s">
        <v>327</v>
      </c>
      <c r="BG207" s="54"/>
      <c r="BH207">
        <f>'13 Oct'!BG207+AT207+AY207-BN207</f>
        <v>0</v>
      </c>
      <c r="BI207" s="48"/>
      <c r="BJ207" s="52">
        <f t="shared" si="9"/>
        <v>0</v>
      </c>
      <c r="BK207" s="51">
        <f t="shared" si="10"/>
        <v>0</v>
      </c>
      <c r="BL207" s="53">
        <f t="shared" si="11"/>
        <v>0</v>
      </c>
      <c r="BM207" s="54">
        <f t="shared" si="12"/>
        <v>0</v>
      </c>
      <c r="BN207" s="55">
        <f t="shared" si="13"/>
        <v>0</v>
      </c>
      <c r="BO207" s="17">
        <f t="shared" si="14"/>
        <v>0</v>
      </c>
    </row>
    <row r="208">
      <c r="A208" s="1" t="s">
        <v>328</v>
      </c>
      <c r="B208" s="32">
        <v>4.0</v>
      </c>
      <c r="C208" s="33">
        <v>18.0</v>
      </c>
      <c r="D208" s="29"/>
      <c r="E208" s="1">
        <v>18.0</v>
      </c>
      <c r="F208" s="21"/>
      <c r="G208" s="56"/>
      <c r="H208" s="35"/>
      <c r="I208" s="1" t="s">
        <v>328</v>
      </c>
      <c r="J208" s="32">
        <v>7.0</v>
      </c>
      <c r="K208" s="33"/>
      <c r="L208" s="57"/>
      <c r="M208" s="43"/>
      <c r="N208" s="21"/>
      <c r="O208" s="56"/>
      <c r="P208" s="35"/>
      <c r="Q208" s="1" t="s">
        <v>328</v>
      </c>
      <c r="R208" s="32">
        <v>13.0</v>
      </c>
      <c r="S208" s="33"/>
      <c r="T208" s="29"/>
      <c r="U208" s="43"/>
      <c r="V208" s="21"/>
      <c r="W208" s="56"/>
      <c r="X208" s="35"/>
      <c r="Y208" s="1" t="s">
        <v>328</v>
      </c>
      <c r="Z208" s="59"/>
      <c r="AA208" s="37"/>
      <c r="AB208" s="8"/>
      <c r="AC208" s="8"/>
      <c r="AD208" s="4"/>
      <c r="AE208" s="39"/>
      <c r="AF208" s="1"/>
      <c r="AG208" s="33"/>
      <c r="AH208" s="60"/>
      <c r="AI208" s="60"/>
      <c r="AJ208" s="21"/>
      <c r="AK208" s="56"/>
      <c r="AL208" s="41"/>
      <c r="AM208" s="33"/>
      <c r="AN208" s="60"/>
      <c r="AO208" s="60"/>
      <c r="AP208" s="21"/>
      <c r="AQ208" s="56"/>
      <c r="AR208" s="41"/>
      <c r="AS208" s="43">
        <f>'13 Oct'!AW208</f>
        <v>0</v>
      </c>
      <c r="AT208" s="17"/>
      <c r="AU208" s="44">
        <f t="shared" si="1"/>
        <v>0</v>
      </c>
      <c r="AV208" s="45">
        <f t="shared" si="2"/>
        <v>0</v>
      </c>
      <c r="AW208" s="19">
        <f t="shared" si="3"/>
        <v>0</v>
      </c>
      <c r="AX208" s="43">
        <f>'13 Oct'!BB208</f>
        <v>0</v>
      </c>
      <c r="AY208" s="17"/>
      <c r="AZ208" s="44">
        <f t="shared" si="4"/>
        <v>0</v>
      </c>
      <c r="BA208" s="46">
        <f t="shared" si="5"/>
        <v>0</v>
      </c>
      <c r="BB208" s="19">
        <f t="shared" si="6"/>
        <v>0</v>
      </c>
      <c r="BC208" s="43">
        <f>'13 Oct'!BL208</f>
        <v>113</v>
      </c>
      <c r="BD208" s="47">
        <f t="shared" si="7"/>
        <v>18</v>
      </c>
      <c r="BE208" s="1">
        <f t="shared" si="8"/>
        <v>95</v>
      </c>
      <c r="BF208" s="1" t="s">
        <v>328</v>
      </c>
      <c r="BG208" s="54"/>
      <c r="BH208">
        <f>'13 Oct'!BG208+AT208+AY208-BN208</f>
        <v>0</v>
      </c>
      <c r="BI208" s="48"/>
      <c r="BJ208" s="52">
        <f t="shared" si="9"/>
        <v>0</v>
      </c>
      <c r="BK208" s="51">
        <f t="shared" si="10"/>
        <v>0</v>
      </c>
      <c r="BL208" s="53">
        <f t="shared" si="11"/>
        <v>95</v>
      </c>
      <c r="BM208" s="54">
        <f t="shared" si="12"/>
        <v>18</v>
      </c>
      <c r="BN208" s="55">
        <f t="shared" si="13"/>
        <v>0</v>
      </c>
      <c r="BO208" s="17">
        <f t="shared" si="14"/>
        <v>95</v>
      </c>
    </row>
    <row r="209">
      <c r="A209" s="1" t="s">
        <v>329</v>
      </c>
      <c r="B209" s="32"/>
      <c r="C209" s="65"/>
      <c r="D209" s="29"/>
      <c r="E209" s="1"/>
      <c r="F209" s="21"/>
      <c r="G209" s="56"/>
      <c r="H209" s="35"/>
      <c r="I209" s="1" t="s">
        <v>329</v>
      </c>
      <c r="J209" s="32"/>
      <c r="K209" s="33"/>
      <c r="L209" s="57"/>
      <c r="M209" s="43"/>
      <c r="N209" s="21"/>
      <c r="O209" s="56"/>
      <c r="P209" s="35"/>
      <c r="Q209" s="1" t="s">
        <v>329</v>
      </c>
      <c r="R209" s="32"/>
      <c r="S209" s="33">
        <v>1.0</v>
      </c>
      <c r="T209" s="29"/>
      <c r="U209" s="43"/>
      <c r="V209" s="21"/>
      <c r="W209" s="56"/>
      <c r="X209" s="35"/>
      <c r="Y209" s="1" t="s">
        <v>329</v>
      </c>
      <c r="Z209" s="59"/>
      <c r="AA209" s="37"/>
      <c r="AB209" s="8"/>
      <c r="AC209" s="8"/>
      <c r="AD209" s="4"/>
      <c r="AE209" s="39"/>
      <c r="AF209" s="1"/>
      <c r="AG209" s="33"/>
      <c r="AH209" s="60"/>
      <c r="AI209" s="60"/>
      <c r="AJ209" s="21"/>
      <c r="AK209" s="56"/>
      <c r="AL209" s="41"/>
      <c r="AM209" s="33"/>
      <c r="AN209" s="60"/>
      <c r="AO209" s="60"/>
      <c r="AP209" s="21"/>
      <c r="AQ209" s="56"/>
      <c r="AR209" s="41"/>
      <c r="AS209" s="43">
        <f>'13 Oct'!AW209</f>
        <v>0</v>
      </c>
      <c r="AT209" s="17"/>
      <c r="AU209" s="44">
        <f t="shared" si="1"/>
        <v>0</v>
      </c>
      <c r="AV209" s="45">
        <f t="shared" si="2"/>
        <v>0</v>
      </c>
      <c r="AW209" s="19">
        <f t="shared" si="3"/>
        <v>0</v>
      </c>
      <c r="AX209" s="43">
        <f>'13 Oct'!BB209</f>
        <v>0</v>
      </c>
      <c r="AY209" s="17"/>
      <c r="AZ209" s="44">
        <f t="shared" si="4"/>
        <v>0</v>
      </c>
      <c r="BA209" s="46">
        <f t="shared" si="5"/>
        <v>0</v>
      </c>
      <c r="BB209" s="19">
        <f t="shared" si="6"/>
        <v>0</v>
      </c>
      <c r="BC209" s="43">
        <f>'13 Oct'!BL209</f>
        <v>0</v>
      </c>
      <c r="BD209" s="47">
        <f t="shared" si="7"/>
        <v>0</v>
      </c>
      <c r="BE209" s="1">
        <f t="shared" si="8"/>
        <v>0</v>
      </c>
      <c r="BF209" s="1" t="s">
        <v>329</v>
      </c>
      <c r="BG209" s="54"/>
      <c r="BH209">
        <f>'13 Oct'!BG209+AT209+AY209-BN209</f>
        <v>-1</v>
      </c>
      <c r="BI209" s="48"/>
      <c r="BJ209" s="52">
        <f t="shared" si="9"/>
        <v>0</v>
      </c>
      <c r="BK209" s="51">
        <f t="shared" si="10"/>
        <v>0</v>
      </c>
      <c r="BL209" s="53">
        <f t="shared" si="11"/>
        <v>0</v>
      </c>
      <c r="BM209" s="54">
        <f t="shared" si="12"/>
        <v>1</v>
      </c>
      <c r="BN209" s="55">
        <f t="shared" si="13"/>
        <v>1</v>
      </c>
      <c r="BO209" s="17">
        <f t="shared" si="14"/>
        <v>0</v>
      </c>
    </row>
    <row r="210">
      <c r="A210" s="1" t="s">
        <v>330</v>
      </c>
      <c r="B210" s="32">
        <v>28.0</v>
      </c>
      <c r="C210" s="33"/>
      <c r="D210" s="29"/>
      <c r="E210" s="1"/>
      <c r="F210" s="21"/>
      <c r="G210" s="56"/>
      <c r="H210" s="35"/>
      <c r="I210" s="1" t="s">
        <v>330</v>
      </c>
      <c r="J210" s="32">
        <v>7.0</v>
      </c>
      <c r="K210" s="33">
        <v>6.0</v>
      </c>
      <c r="L210" s="57"/>
      <c r="M210" s="43">
        <v>6.0</v>
      </c>
      <c r="N210" s="21"/>
      <c r="O210" s="56"/>
      <c r="P210" s="35">
        <v>6.0</v>
      </c>
      <c r="Q210" s="1" t="s">
        <v>330</v>
      </c>
      <c r="R210" s="32">
        <v>10.0</v>
      </c>
      <c r="S210" s="33"/>
      <c r="T210" s="57"/>
      <c r="U210" s="49"/>
      <c r="V210" s="21"/>
      <c r="W210" s="56"/>
      <c r="X210" s="35"/>
      <c r="Y210" s="1" t="s">
        <v>330</v>
      </c>
      <c r="Z210" s="58">
        <v>14.0</v>
      </c>
      <c r="AA210" s="37"/>
      <c r="AB210" s="8"/>
      <c r="AC210" s="8"/>
      <c r="AD210" s="4"/>
      <c r="AE210" s="39"/>
      <c r="AF210" s="1"/>
      <c r="AG210" s="33"/>
      <c r="AH210" s="67"/>
      <c r="AI210" s="67"/>
      <c r="AJ210" s="21"/>
      <c r="AK210" s="56"/>
      <c r="AL210" s="41"/>
      <c r="AM210" s="33"/>
      <c r="AN210" s="67"/>
      <c r="AO210" s="67"/>
      <c r="AP210" s="21"/>
      <c r="AQ210" s="56"/>
      <c r="AR210" s="41"/>
      <c r="AS210" s="43">
        <f>'13 Oct'!AW210</f>
        <v>0</v>
      </c>
      <c r="AT210" s="54"/>
      <c r="AU210" s="44">
        <f t="shared" si="1"/>
        <v>0</v>
      </c>
      <c r="AV210" s="45">
        <f t="shared" si="2"/>
        <v>0</v>
      </c>
      <c r="AW210" s="19">
        <f t="shared" si="3"/>
        <v>0</v>
      </c>
      <c r="AX210" s="43">
        <f>'13 Oct'!BB210</f>
        <v>0</v>
      </c>
      <c r="AY210" s="54"/>
      <c r="AZ210" s="44">
        <f t="shared" si="4"/>
        <v>0</v>
      </c>
      <c r="BA210" s="46">
        <f t="shared" si="5"/>
        <v>0</v>
      </c>
      <c r="BB210" s="19">
        <f t="shared" si="6"/>
        <v>0</v>
      </c>
      <c r="BC210" s="43">
        <f>'13 Oct'!BL210</f>
        <v>141</v>
      </c>
      <c r="BD210" s="47">
        <f t="shared" si="7"/>
        <v>6</v>
      </c>
      <c r="BE210" s="1">
        <f t="shared" si="8"/>
        <v>135</v>
      </c>
      <c r="BF210" s="1" t="s">
        <v>330</v>
      </c>
      <c r="BG210" s="17"/>
      <c r="BH210">
        <f>'13 Oct'!BG210+AT210+AY210-BN210</f>
        <v>0</v>
      </c>
      <c r="BI210" s="48"/>
      <c r="BJ210" s="52">
        <f t="shared" si="9"/>
        <v>0</v>
      </c>
      <c r="BK210" s="51">
        <f t="shared" si="10"/>
        <v>0</v>
      </c>
      <c r="BL210" s="53">
        <f t="shared" si="11"/>
        <v>135</v>
      </c>
      <c r="BM210" s="54">
        <f t="shared" si="12"/>
        <v>6</v>
      </c>
      <c r="BN210" s="55">
        <f t="shared" si="13"/>
        <v>0</v>
      </c>
      <c r="BO210" s="17">
        <f t="shared" si="14"/>
        <v>135</v>
      </c>
    </row>
    <row r="211">
      <c r="A211" s="1" t="s">
        <v>331</v>
      </c>
      <c r="B211" s="32" t="s">
        <v>119</v>
      </c>
      <c r="C211" s="33"/>
      <c r="D211" s="29"/>
      <c r="E211" s="1"/>
      <c r="F211" s="21"/>
      <c r="G211" s="56"/>
      <c r="H211" s="35"/>
      <c r="I211" s="1" t="s">
        <v>331</v>
      </c>
      <c r="J211" s="32">
        <v>12.0</v>
      </c>
      <c r="K211" s="33">
        <v>1.0</v>
      </c>
      <c r="L211" s="57"/>
      <c r="M211" s="43">
        <v>1.0</v>
      </c>
      <c r="N211" s="21"/>
      <c r="O211" s="56"/>
      <c r="P211" s="35" t="s">
        <v>471</v>
      </c>
      <c r="Q211" s="1" t="s">
        <v>331</v>
      </c>
      <c r="R211" s="32">
        <v>1.0</v>
      </c>
      <c r="S211" s="33">
        <v>1.0</v>
      </c>
      <c r="T211" s="57"/>
      <c r="U211" s="43">
        <v>1.0</v>
      </c>
      <c r="V211" s="21"/>
      <c r="W211" s="56"/>
      <c r="X211" s="35" t="s">
        <v>333</v>
      </c>
      <c r="Y211" s="1" t="s">
        <v>331</v>
      </c>
      <c r="Z211" s="69"/>
      <c r="AA211" s="66"/>
      <c r="AB211" s="8"/>
      <c r="AC211" s="8"/>
      <c r="AD211" s="4"/>
      <c r="AE211" s="39"/>
      <c r="AF211" s="1"/>
      <c r="AG211" s="33"/>
      <c r="AH211" s="67"/>
      <c r="AI211" s="67"/>
      <c r="AJ211" s="21"/>
      <c r="AK211" s="56"/>
      <c r="AL211" s="41"/>
      <c r="AM211" s="33"/>
      <c r="AN211" s="67"/>
      <c r="AO211" s="67"/>
      <c r="AP211" s="21"/>
      <c r="AQ211" s="56"/>
      <c r="AR211" s="41"/>
      <c r="AS211" s="43">
        <f>'13 Oct'!AW211</f>
        <v>0</v>
      </c>
      <c r="AT211" s="54"/>
      <c r="AU211" s="44">
        <f t="shared" si="1"/>
        <v>0</v>
      </c>
      <c r="AV211" s="45">
        <f t="shared" si="2"/>
        <v>0</v>
      </c>
      <c r="AW211" s="19">
        <f t="shared" si="3"/>
        <v>0</v>
      </c>
      <c r="AX211" s="43">
        <f>'13 Oct'!BB211</f>
        <v>0</v>
      </c>
      <c r="AY211" s="54"/>
      <c r="AZ211" s="44">
        <f t="shared" si="4"/>
        <v>0</v>
      </c>
      <c r="BA211" s="46">
        <f t="shared" si="5"/>
        <v>0</v>
      </c>
      <c r="BB211" s="19">
        <f t="shared" si="6"/>
        <v>0</v>
      </c>
      <c r="BC211" s="43">
        <f>'13 Oct'!BL211</f>
        <v>19</v>
      </c>
      <c r="BD211" s="47">
        <f t="shared" si="7"/>
        <v>2</v>
      </c>
      <c r="BE211" s="1">
        <f t="shared" si="8"/>
        <v>17</v>
      </c>
      <c r="BF211" s="1" t="s">
        <v>331</v>
      </c>
      <c r="BG211" s="17"/>
      <c r="BH211">
        <f>'13 Oct'!BG211+AT211+AY211-BN211</f>
        <v>0</v>
      </c>
      <c r="BI211" s="48"/>
      <c r="BJ211" s="52">
        <f t="shared" si="9"/>
        <v>0</v>
      </c>
      <c r="BK211" s="51">
        <f t="shared" si="10"/>
        <v>0</v>
      </c>
      <c r="BL211" s="53">
        <f t="shared" si="11"/>
        <v>17</v>
      </c>
      <c r="BM211" s="54">
        <f t="shared" si="12"/>
        <v>2</v>
      </c>
      <c r="BN211" s="55">
        <f t="shared" si="13"/>
        <v>0</v>
      </c>
      <c r="BO211" s="17">
        <f t="shared" si="14"/>
        <v>17</v>
      </c>
    </row>
    <row r="212">
      <c r="A212" s="1" t="s">
        <v>334</v>
      </c>
      <c r="B212" s="61"/>
      <c r="C212" s="65"/>
      <c r="D212" s="29"/>
      <c r="E212" s="1"/>
      <c r="F212" s="21"/>
      <c r="G212" s="56"/>
      <c r="H212" s="35"/>
      <c r="I212" s="1" t="s">
        <v>334</v>
      </c>
      <c r="J212" s="32"/>
      <c r="K212" s="33"/>
      <c r="L212" s="57"/>
      <c r="M212" s="49"/>
      <c r="N212" s="21"/>
      <c r="O212" s="56"/>
      <c r="P212" s="35"/>
      <c r="Q212" s="1" t="s">
        <v>334</v>
      </c>
      <c r="R212" s="32"/>
      <c r="S212" s="33"/>
      <c r="T212" s="57"/>
      <c r="U212" s="43" t="s">
        <v>474</v>
      </c>
      <c r="V212" s="21"/>
      <c r="W212" s="56"/>
      <c r="X212" s="35"/>
      <c r="Y212" s="1" t="s">
        <v>334</v>
      </c>
      <c r="Z212" s="59"/>
      <c r="AA212" s="66"/>
      <c r="AB212" s="8"/>
      <c r="AC212" s="8"/>
      <c r="AD212" s="4"/>
      <c r="AE212" s="39"/>
      <c r="AF212" s="1"/>
      <c r="AG212" s="33"/>
      <c r="AH212" s="67"/>
      <c r="AI212" s="67"/>
      <c r="AJ212" s="21"/>
      <c r="AK212" s="56"/>
      <c r="AL212" s="41"/>
      <c r="AM212" s="33"/>
      <c r="AN212" s="67"/>
      <c r="AO212" s="67"/>
      <c r="AP212" s="21"/>
      <c r="AQ212" s="56"/>
      <c r="AR212" s="41"/>
      <c r="AS212" s="43">
        <f>'13 Oct'!AW212</f>
        <v>0</v>
      </c>
      <c r="AT212" s="54"/>
      <c r="AU212" s="44">
        <f t="shared" si="1"/>
        <v>0</v>
      </c>
      <c r="AV212" s="45">
        <f t="shared" si="2"/>
        <v>0</v>
      </c>
      <c r="AW212" s="19">
        <f t="shared" si="3"/>
        <v>0</v>
      </c>
      <c r="AX212" s="43">
        <f>'13 Oct'!BB212</f>
        <v>0</v>
      </c>
      <c r="AY212" s="54"/>
      <c r="AZ212" s="44">
        <f t="shared" si="4"/>
        <v>0</v>
      </c>
      <c r="BA212" s="46">
        <f t="shared" si="5"/>
        <v>0</v>
      </c>
      <c r="BB212" s="19">
        <f t="shared" si="6"/>
        <v>0</v>
      </c>
      <c r="BC212" s="43">
        <f>'13 Oct'!BL212</f>
        <v>0</v>
      </c>
      <c r="BD212" s="47"/>
      <c r="BE212" s="1">
        <f t="shared" si="8"/>
        <v>0</v>
      </c>
      <c r="BF212" s="1" t="s">
        <v>334</v>
      </c>
      <c r="BG212" s="54"/>
      <c r="BH212">
        <f>'13 Oct'!BG212+AT212+AY212-BN212</f>
        <v>0</v>
      </c>
      <c r="BI212" s="48"/>
      <c r="BJ212" s="52">
        <f t="shared" si="9"/>
        <v>0</v>
      </c>
      <c r="BK212" s="51">
        <f t="shared" si="10"/>
        <v>0</v>
      </c>
      <c r="BL212" s="53">
        <f t="shared" si="11"/>
        <v>0</v>
      </c>
      <c r="BM212" s="54">
        <f t="shared" si="12"/>
        <v>0</v>
      </c>
      <c r="BN212" s="55">
        <f t="shared" si="13"/>
        <v>0</v>
      </c>
      <c r="BO212" s="17">
        <f t="shared" si="14"/>
        <v>0</v>
      </c>
    </row>
    <row r="213">
      <c r="A213" s="1" t="s">
        <v>335</v>
      </c>
      <c r="B213" s="32">
        <v>13.0</v>
      </c>
      <c r="C213" s="33"/>
      <c r="D213" s="29"/>
      <c r="E213" s="1"/>
      <c r="F213" s="21"/>
      <c r="G213" s="56"/>
      <c r="H213" s="35"/>
      <c r="I213" s="1" t="s">
        <v>335</v>
      </c>
      <c r="J213" s="32"/>
      <c r="K213" s="33"/>
      <c r="L213" s="57"/>
      <c r="M213" s="49"/>
      <c r="N213" s="21"/>
      <c r="O213" s="56"/>
      <c r="P213" s="35"/>
      <c r="Q213" s="1" t="s">
        <v>335</v>
      </c>
      <c r="R213" s="32">
        <v>6.0</v>
      </c>
      <c r="S213" s="33">
        <v>6.0</v>
      </c>
      <c r="T213" s="57"/>
      <c r="U213" s="49"/>
      <c r="V213" s="21"/>
      <c r="W213" s="56"/>
      <c r="X213" s="35"/>
      <c r="Y213" s="1" t="s">
        <v>335</v>
      </c>
      <c r="Z213" s="59"/>
      <c r="AA213" s="37"/>
      <c r="AB213" s="8"/>
      <c r="AC213" s="8"/>
      <c r="AD213" s="4"/>
      <c r="AE213" s="39"/>
      <c r="AF213" s="1"/>
      <c r="AG213" s="33"/>
      <c r="AH213" s="67"/>
      <c r="AI213" s="67"/>
      <c r="AJ213" s="21"/>
      <c r="AK213" s="56"/>
      <c r="AL213" s="41"/>
      <c r="AM213" s="33"/>
      <c r="AN213" s="67"/>
      <c r="AO213" s="67"/>
      <c r="AP213" s="21"/>
      <c r="AQ213" s="56"/>
      <c r="AR213" s="41"/>
      <c r="AS213" s="43">
        <f>'13 Oct'!AW213</f>
        <v>0</v>
      </c>
      <c r="AT213" s="54"/>
      <c r="AU213" s="44">
        <f t="shared" si="1"/>
        <v>0</v>
      </c>
      <c r="AV213" s="45">
        <f t="shared" si="2"/>
        <v>0</v>
      </c>
      <c r="AW213" s="19">
        <f t="shared" si="3"/>
        <v>0</v>
      </c>
      <c r="AX213" s="43">
        <f>'13 Oct'!BB213</f>
        <v>0</v>
      </c>
      <c r="AY213" s="54"/>
      <c r="AZ213" s="44">
        <f t="shared" si="4"/>
        <v>0</v>
      </c>
      <c r="BA213" s="46">
        <f t="shared" si="5"/>
        <v>0</v>
      </c>
      <c r="BB213" s="19">
        <f t="shared" si="6"/>
        <v>0</v>
      </c>
      <c r="BC213" s="43">
        <f>'13 Oct'!BL213</f>
        <v>0</v>
      </c>
      <c r="BD213" s="47">
        <f t="shared" ref="BD213:BD378" si="15">E213+M213+U213+AC213+AI213+AO213</f>
        <v>0</v>
      </c>
      <c r="BE213" s="1">
        <f t="shared" si="8"/>
        <v>0</v>
      </c>
      <c r="BF213" s="1" t="s">
        <v>335</v>
      </c>
      <c r="BG213" s="54"/>
      <c r="BH213">
        <f>'13 Oct'!BG213+AT213+AY213-BN213</f>
        <v>-6</v>
      </c>
      <c r="BI213" s="48"/>
      <c r="BJ213" s="52">
        <f t="shared" si="9"/>
        <v>0</v>
      </c>
      <c r="BK213" s="51">
        <f t="shared" si="10"/>
        <v>0</v>
      </c>
      <c r="BL213" s="53">
        <f t="shared" si="11"/>
        <v>0</v>
      </c>
      <c r="BM213" s="54">
        <f t="shared" si="12"/>
        <v>6</v>
      </c>
      <c r="BN213" s="55">
        <f t="shared" si="13"/>
        <v>6</v>
      </c>
      <c r="BO213" s="17">
        <f t="shared" si="14"/>
        <v>0</v>
      </c>
      <c r="BP213" s="1"/>
    </row>
    <row r="214">
      <c r="A214" s="1" t="s">
        <v>336</v>
      </c>
      <c r="B214" s="32">
        <v>50.0</v>
      </c>
      <c r="C214" s="33"/>
      <c r="D214" s="29"/>
      <c r="E214" s="1"/>
      <c r="F214" s="21"/>
      <c r="G214" s="56"/>
      <c r="H214" s="35"/>
      <c r="I214" s="1" t="s">
        <v>336</v>
      </c>
      <c r="J214" s="32">
        <v>6.0</v>
      </c>
      <c r="K214" s="33"/>
      <c r="L214" s="57"/>
      <c r="M214" s="49"/>
      <c r="N214" s="21"/>
      <c r="O214" s="56"/>
      <c r="P214" s="35"/>
      <c r="Q214" s="1" t="s">
        <v>336</v>
      </c>
      <c r="R214" s="32">
        <v>24.0</v>
      </c>
      <c r="S214" s="33"/>
      <c r="T214" s="57"/>
      <c r="U214" s="43"/>
      <c r="V214" s="21"/>
      <c r="W214" s="56"/>
      <c r="X214" s="35"/>
      <c r="Y214" s="1" t="s">
        <v>336</v>
      </c>
      <c r="Z214" s="62">
        <v>10.0</v>
      </c>
      <c r="AA214" s="64"/>
      <c r="AB214" s="8"/>
      <c r="AC214" s="8"/>
      <c r="AD214" s="4"/>
      <c r="AE214" s="42"/>
      <c r="AF214" s="1"/>
      <c r="AG214" s="33"/>
      <c r="AH214" s="60"/>
      <c r="AI214" s="60"/>
      <c r="AJ214" s="21"/>
      <c r="AK214" s="56"/>
      <c r="AL214" s="41"/>
      <c r="AM214" s="33"/>
      <c r="AN214" s="60"/>
      <c r="AO214" s="60"/>
      <c r="AP214" s="21"/>
      <c r="AQ214" s="56"/>
      <c r="AR214" s="41"/>
      <c r="AS214" s="43">
        <f>'13 Oct'!AW214</f>
        <v>0</v>
      </c>
      <c r="AT214" s="17"/>
      <c r="AU214" s="44">
        <f t="shared" si="1"/>
        <v>0</v>
      </c>
      <c r="AV214" s="45">
        <f t="shared" si="2"/>
        <v>0</v>
      </c>
      <c r="AW214" s="19">
        <f t="shared" si="3"/>
        <v>0</v>
      </c>
      <c r="AX214" s="43">
        <f>'13 Oct'!BB214</f>
        <v>0</v>
      </c>
      <c r="AY214" s="17"/>
      <c r="AZ214" s="44">
        <f t="shared" si="4"/>
        <v>0</v>
      </c>
      <c r="BA214" s="46">
        <f t="shared" si="5"/>
        <v>0</v>
      </c>
      <c r="BB214" s="19">
        <f t="shared" si="6"/>
        <v>0</v>
      </c>
      <c r="BC214" s="43">
        <f>'13 Oct'!BL214</f>
        <v>0</v>
      </c>
      <c r="BD214" s="47">
        <f t="shared" si="15"/>
        <v>0</v>
      </c>
      <c r="BE214" s="1">
        <f t="shared" si="8"/>
        <v>0</v>
      </c>
      <c r="BF214" s="1" t="s">
        <v>336</v>
      </c>
      <c r="BG214" s="54"/>
      <c r="BH214">
        <f>'13 Oct'!BG214+AT214+AY214-BN214</f>
        <v>110</v>
      </c>
      <c r="BI214" s="48"/>
      <c r="BJ214" s="52">
        <f t="shared" si="9"/>
        <v>0</v>
      </c>
      <c r="BK214" s="51">
        <f t="shared" si="10"/>
        <v>0</v>
      </c>
      <c r="BL214" s="53">
        <f t="shared" si="11"/>
        <v>0</v>
      </c>
      <c r="BM214" s="54">
        <f t="shared" si="12"/>
        <v>0</v>
      </c>
      <c r="BN214" s="55">
        <f t="shared" si="13"/>
        <v>0</v>
      </c>
      <c r="BO214" s="17">
        <f t="shared" si="14"/>
        <v>0</v>
      </c>
    </row>
    <row r="215">
      <c r="A215" s="1" t="s">
        <v>338</v>
      </c>
      <c r="B215" s="32"/>
      <c r="C215" s="65"/>
      <c r="D215" s="29"/>
      <c r="E215" s="1"/>
      <c r="F215" s="21"/>
      <c r="G215" s="56"/>
      <c r="H215" s="35"/>
      <c r="I215" s="1" t="s">
        <v>338</v>
      </c>
      <c r="J215" s="32"/>
      <c r="K215" s="65"/>
      <c r="L215" s="57"/>
      <c r="M215" s="49"/>
      <c r="N215" s="21"/>
      <c r="O215" s="56"/>
      <c r="P215" s="35"/>
      <c r="Q215" s="1" t="s">
        <v>338</v>
      </c>
      <c r="R215" s="32"/>
      <c r="S215" s="65"/>
      <c r="T215" s="57"/>
      <c r="U215" s="43"/>
      <c r="V215" s="21"/>
      <c r="W215" s="56"/>
      <c r="X215" s="35"/>
      <c r="Y215" s="1" t="s">
        <v>338</v>
      </c>
      <c r="Z215" s="69"/>
      <c r="AA215" s="37"/>
      <c r="AB215" s="8"/>
      <c r="AC215" s="8"/>
      <c r="AD215" s="4"/>
      <c r="AE215" s="39"/>
      <c r="AF215" s="1"/>
      <c r="AG215" s="33"/>
      <c r="AH215" s="60"/>
      <c r="AI215" s="60"/>
      <c r="AJ215" s="21"/>
      <c r="AK215" s="56"/>
      <c r="AL215" s="41"/>
      <c r="AM215" s="33"/>
      <c r="AN215" s="60"/>
      <c r="AO215" s="60"/>
      <c r="AP215" s="21"/>
      <c r="AQ215" s="56"/>
      <c r="AR215" s="41"/>
      <c r="AS215" s="43">
        <f>'13 Oct'!AW215</f>
        <v>0</v>
      </c>
      <c r="AT215" s="17"/>
      <c r="AU215" s="44">
        <f t="shared" si="1"/>
        <v>0</v>
      </c>
      <c r="AV215" s="45">
        <f t="shared" si="2"/>
        <v>0</v>
      </c>
      <c r="AW215" s="19">
        <f t="shared" si="3"/>
        <v>0</v>
      </c>
      <c r="AX215" s="43">
        <f>'13 Oct'!BB215</f>
        <v>0</v>
      </c>
      <c r="AY215" s="17"/>
      <c r="AZ215" s="44">
        <f t="shared" si="4"/>
        <v>0</v>
      </c>
      <c r="BA215" s="46">
        <f t="shared" si="5"/>
        <v>0</v>
      </c>
      <c r="BB215" s="19">
        <f t="shared" si="6"/>
        <v>0</v>
      </c>
      <c r="BC215" s="43">
        <f>'13 Oct'!BL215</f>
        <v>0</v>
      </c>
      <c r="BD215" s="47">
        <f t="shared" si="15"/>
        <v>0</v>
      </c>
      <c r="BE215" s="1">
        <f t="shared" si="8"/>
        <v>0</v>
      </c>
      <c r="BF215" s="1" t="s">
        <v>338</v>
      </c>
      <c r="BG215" s="54"/>
      <c r="BH215">
        <f>'13 Oct'!BG215+AT215+AY215-BN215</f>
        <v>0</v>
      </c>
      <c r="BI215" s="48"/>
      <c r="BJ215" s="52">
        <f t="shared" si="9"/>
        <v>0</v>
      </c>
      <c r="BK215" s="51">
        <f t="shared" si="10"/>
        <v>0</v>
      </c>
      <c r="BL215" s="53">
        <f t="shared" si="11"/>
        <v>0</v>
      </c>
      <c r="BM215" s="54">
        <f t="shared" si="12"/>
        <v>0</v>
      </c>
      <c r="BN215" s="55">
        <f t="shared" si="13"/>
        <v>0</v>
      </c>
      <c r="BO215" s="17">
        <f t="shared" si="14"/>
        <v>0</v>
      </c>
    </row>
    <row r="216">
      <c r="A216" s="1" t="s">
        <v>339</v>
      </c>
      <c r="B216" s="32">
        <v>8.0</v>
      </c>
      <c r="C216" s="33"/>
      <c r="D216" s="29"/>
      <c r="E216" s="1"/>
      <c r="F216" s="21"/>
      <c r="G216" s="56"/>
      <c r="H216" s="35"/>
      <c r="I216" s="1" t="s">
        <v>339</v>
      </c>
      <c r="J216" s="32">
        <v>5.0</v>
      </c>
      <c r="K216" s="33"/>
      <c r="L216" s="57"/>
      <c r="M216" s="49"/>
      <c r="N216" s="21"/>
      <c r="O216" s="56"/>
      <c r="P216" s="35"/>
      <c r="Q216" s="1" t="s">
        <v>339</v>
      </c>
      <c r="R216" s="32">
        <v>15.0</v>
      </c>
      <c r="S216" s="33"/>
      <c r="T216" s="57"/>
      <c r="U216" s="49"/>
      <c r="V216" s="21"/>
      <c r="W216" s="56"/>
      <c r="X216" s="35"/>
      <c r="Y216" s="1" t="s">
        <v>339</v>
      </c>
      <c r="Z216" s="69"/>
      <c r="AA216" s="66"/>
      <c r="AB216" s="8"/>
      <c r="AC216" s="8"/>
      <c r="AD216" s="4"/>
      <c r="AE216" s="39"/>
      <c r="AF216" s="1"/>
      <c r="AG216" s="33"/>
      <c r="AH216" s="67"/>
      <c r="AI216" s="67"/>
      <c r="AJ216" s="21"/>
      <c r="AK216" s="56"/>
      <c r="AL216" s="41"/>
      <c r="AM216" s="33"/>
      <c r="AN216" s="67"/>
      <c r="AO216" s="67"/>
      <c r="AP216" s="21"/>
      <c r="AQ216" s="56"/>
      <c r="AR216" s="41"/>
      <c r="AS216" s="43">
        <f>'13 Oct'!AW216</f>
        <v>0</v>
      </c>
      <c r="AT216" s="54"/>
      <c r="AU216" s="44">
        <f t="shared" si="1"/>
        <v>0</v>
      </c>
      <c r="AV216" s="45">
        <f t="shared" si="2"/>
        <v>0</v>
      </c>
      <c r="AW216" s="19">
        <f t="shared" si="3"/>
        <v>0</v>
      </c>
      <c r="AX216" s="43">
        <f>'13 Oct'!BB216</f>
        <v>0</v>
      </c>
      <c r="AY216" s="54"/>
      <c r="AZ216" s="44">
        <f t="shared" si="4"/>
        <v>0</v>
      </c>
      <c r="BA216" s="46">
        <f t="shared" si="5"/>
        <v>0</v>
      </c>
      <c r="BB216" s="19">
        <f t="shared" si="6"/>
        <v>0</v>
      </c>
      <c r="BC216" s="43">
        <f>'13 Oct'!BL216</f>
        <v>0</v>
      </c>
      <c r="BD216" s="47">
        <f t="shared" si="15"/>
        <v>0</v>
      </c>
      <c r="BE216" s="1">
        <f t="shared" si="8"/>
        <v>0</v>
      </c>
      <c r="BF216" s="1" t="s">
        <v>339</v>
      </c>
      <c r="BG216" s="54"/>
      <c r="BH216">
        <f>'13 Oct'!BG216+AT216+AY216-BN216</f>
        <v>48</v>
      </c>
      <c r="BI216" s="48"/>
      <c r="BJ216" s="52">
        <f t="shared" si="9"/>
        <v>0</v>
      </c>
      <c r="BK216" s="51">
        <f t="shared" si="10"/>
        <v>0</v>
      </c>
      <c r="BL216" s="53">
        <f t="shared" si="11"/>
        <v>0</v>
      </c>
      <c r="BM216" s="54">
        <f t="shared" si="12"/>
        <v>0</v>
      </c>
      <c r="BN216" s="55">
        <f t="shared" si="13"/>
        <v>0</v>
      </c>
      <c r="BO216" s="17">
        <f t="shared" si="14"/>
        <v>0</v>
      </c>
      <c r="BQ216" s="1"/>
    </row>
    <row r="217">
      <c r="A217" s="1" t="s">
        <v>341</v>
      </c>
      <c r="B217" s="32">
        <v>16.0</v>
      </c>
      <c r="C217" s="33"/>
      <c r="D217" s="29"/>
      <c r="E217" s="1"/>
      <c r="F217" s="21"/>
      <c r="G217" s="56"/>
      <c r="H217" s="35"/>
      <c r="I217" s="1" t="s">
        <v>341</v>
      </c>
      <c r="J217" s="32">
        <v>15.0</v>
      </c>
      <c r="K217" s="33"/>
      <c r="L217" s="29"/>
      <c r="M217" s="43"/>
      <c r="N217" s="21"/>
      <c r="O217" s="56"/>
      <c r="P217" s="35"/>
      <c r="Q217" s="1" t="s">
        <v>341</v>
      </c>
      <c r="R217" s="32">
        <v>8.0</v>
      </c>
      <c r="S217" s="33"/>
      <c r="T217" s="57"/>
      <c r="U217" s="49"/>
      <c r="V217" s="21"/>
      <c r="W217" s="56"/>
      <c r="X217" s="35"/>
      <c r="Y217" s="1" t="s">
        <v>341</v>
      </c>
      <c r="Z217" s="69"/>
      <c r="AA217" s="37"/>
      <c r="AB217" s="8"/>
      <c r="AC217" s="8"/>
      <c r="AD217" s="4"/>
      <c r="AE217" s="39"/>
      <c r="AF217" s="1"/>
      <c r="AG217" s="33"/>
      <c r="AH217" s="67"/>
      <c r="AI217" s="67"/>
      <c r="AJ217" s="21"/>
      <c r="AK217" s="56"/>
      <c r="AL217" s="41"/>
      <c r="AM217" s="33"/>
      <c r="AN217" s="67"/>
      <c r="AO217" s="67"/>
      <c r="AP217" s="21"/>
      <c r="AQ217" s="56"/>
      <c r="AR217" s="41"/>
      <c r="AS217" s="43">
        <f>'13 Oct'!AW217</f>
        <v>0</v>
      </c>
      <c r="AT217" s="54"/>
      <c r="AU217" s="44">
        <f t="shared" si="1"/>
        <v>0</v>
      </c>
      <c r="AV217" s="45">
        <f t="shared" si="2"/>
        <v>0</v>
      </c>
      <c r="AW217" s="19">
        <f t="shared" si="3"/>
        <v>0</v>
      </c>
      <c r="AX217" s="43">
        <f>'13 Oct'!BB217</f>
        <v>0</v>
      </c>
      <c r="AY217" s="54"/>
      <c r="AZ217" s="44">
        <f t="shared" si="4"/>
        <v>0</v>
      </c>
      <c r="BA217" s="46">
        <f t="shared" si="5"/>
        <v>0</v>
      </c>
      <c r="BB217" s="19">
        <f t="shared" si="6"/>
        <v>0</v>
      </c>
      <c r="BC217" s="43">
        <f>'13 Oct'!BL217</f>
        <v>42</v>
      </c>
      <c r="BD217" s="47">
        <f t="shared" si="15"/>
        <v>0</v>
      </c>
      <c r="BE217" s="1">
        <f t="shared" si="8"/>
        <v>42</v>
      </c>
      <c r="BF217" s="1" t="s">
        <v>341</v>
      </c>
      <c r="BG217" s="17"/>
      <c r="BH217">
        <f>'13 Oct'!BG217+AT217+AY217-BN217</f>
        <v>42</v>
      </c>
      <c r="BI217" s="68"/>
      <c r="BJ217" s="52">
        <f t="shared" si="9"/>
        <v>0</v>
      </c>
      <c r="BK217" s="51">
        <f t="shared" si="10"/>
        <v>0</v>
      </c>
      <c r="BL217" s="53">
        <f t="shared" si="11"/>
        <v>42</v>
      </c>
      <c r="BM217" s="54">
        <f t="shared" si="12"/>
        <v>0</v>
      </c>
      <c r="BN217" s="55">
        <f t="shared" si="13"/>
        <v>0</v>
      </c>
      <c r="BO217" s="17">
        <f t="shared" si="14"/>
        <v>42</v>
      </c>
      <c r="BQ217" s="1"/>
    </row>
    <row r="218">
      <c r="A218" s="1" t="s">
        <v>343</v>
      </c>
      <c r="B218" s="32"/>
      <c r="C218" s="33">
        <v>1.0</v>
      </c>
      <c r="D218" s="29"/>
      <c r="E218" s="1"/>
      <c r="F218" s="21"/>
      <c r="G218" s="56"/>
      <c r="H218" s="35"/>
      <c r="I218" s="1" t="s">
        <v>343</v>
      </c>
      <c r="J218" s="32"/>
      <c r="K218" s="33">
        <v>1.0</v>
      </c>
      <c r="L218" s="57"/>
      <c r="M218" s="43"/>
      <c r="N218" s="21"/>
      <c r="O218" s="56"/>
      <c r="P218" s="35"/>
      <c r="Q218" s="1" t="s">
        <v>343</v>
      </c>
      <c r="R218" s="32"/>
      <c r="S218" s="33">
        <v>24.0</v>
      </c>
      <c r="T218" s="57"/>
      <c r="U218" s="43"/>
      <c r="V218" s="21"/>
      <c r="W218" s="56"/>
      <c r="X218" s="35"/>
      <c r="Y218" s="1" t="s">
        <v>343</v>
      </c>
      <c r="Z218" s="69"/>
      <c r="AA218" s="78"/>
      <c r="AB218" s="8"/>
      <c r="AC218" s="40"/>
      <c r="AD218" s="4"/>
      <c r="AE218" s="39"/>
      <c r="AF218" s="1"/>
      <c r="AG218" s="33"/>
      <c r="AH218" s="67"/>
      <c r="AI218" s="67"/>
      <c r="AJ218" s="21"/>
      <c r="AK218" s="56"/>
      <c r="AL218" s="41"/>
      <c r="AM218" s="33"/>
      <c r="AN218" s="67"/>
      <c r="AO218" s="67"/>
      <c r="AP218" s="21"/>
      <c r="AQ218" s="56"/>
      <c r="AR218" s="41"/>
      <c r="AS218" s="43">
        <f>'13 Oct'!AW218</f>
        <v>0</v>
      </c>
      <c r="AT218" s="54"/>
      <c r="AU218" s="44">
        <f t="shared" si="1"/>
        <v>0</v>
      </c>
      <c r="AV218" s="45">
        <f t="shared" si="2"/>
        <v>0</v>
      </c>
      <c r="AW218" s="19">
        <f t="shared" si="3"/>
        <v>0</v>
      </c>
      <c r="AX218" s="43">
        <f>'13 Oct'!BB218</f>
        <v>0</v>
      </c>
      <c r="AY218" s="54"/>
      <c r="AZ218" s="44">
        <f t="shared" si="4"/>
        <v>0</v>
      </c>
      <c r="BA218" s="46">
        <f t="shared" si="5"/>
        <v>0</v>
      </c>
      <c r="BB218" s="19">
        <f t="shared" si="6"/>
        <v>0</v>
      </c>
      <c r="BC218" s="43">
        <f>'13 Oct'!BL218</f>
        <v>0</v>
      </c>
      <c r="BD218" s="47">
        <f t="shared" si="15"/>
        <v>0</v>
      </c>
      <c r="BE218" s="1">
        <f t="shared" si="8"/>
        <v>0</v>
      </c>
      <c r="BF218" s="1" t="s">
        <v>343</v>
      </c>
      <c r="BG218" s="54"/>
      <c r="BH218">
        <f>'13 Oct'!BG218+AT218+AY218-BN218</f>
        <v>-26</v>
      </c>
      <c r="BI218" s="48"/>
      <c r="BJ218" s="52">
        <f t="shared" si="9"/>
        <v>0</v>
      </c>
      <c r="BK218" s="51">
        <f t="shared" si="10"/>
        <v>0</v>
      </c>
      <c r="BL218" s="53">
        <f t="shared" si="11"/>
        <v>0</v>
      </c>
      <c r="BM218" s="54">
        <f t="shared" si="12"/>
        <v>26</v>
      </c>
      <c r="BN218" s="55">
        <f t="shared" si="13"/>
        <v>26</v>
      </c>
      <c r="BO218" s="17">
        <f t="shared" si="14"/>
        <v>0</v>
      </c>
    </row>
    <row r="219">
      <c r="A219" s="1" t="s">
        <v>344</v>
      </c>
      <c r="B219" s="32"/>
      <c r="C219" s="33"/>
      <c r="D219" s="29"/>
      <c r="E219" s="1"/>
      <c r="F219" s="21"/>
      <c r="G219" s="56"/>
      <c r="H219" s="35"/>
      <c r="I219" s="1" t="s">
        <v>344</v>
      </c>
      <c r="J219" s="61"/>
      <c r="K219" s="33"/>
      <c r="L219" s="57"/>
      <c r="M219" s="49"/>
      <c r="N219" s="21"/>
      <c r="O219" s="56"/>
      <c r="P219" s="35"/>
      <c r="Q219" s="1" t="s">
        <v>344</v>
      </c>
      <c r="R219" s="32"/>
      <c r="S219" s="33"/>
      <c r="T219" s="57"/>
      <c r="U219" s="49"/>
      <c r="V219" s="21"/>
      <c r="W219" s="56"/>
      <c r="X219" s="35"/>
      <c r="Y219" s="1" t="s">
        <v>344</v>
      </c>
      <c r="Z219" s="69"/>
      <c r="AA219" s="66"/>
      <c r="AB219" s="8"/>
      <c r="AC219" s="8"/>
      <c r="AD219" s="4"/>
      <c r="AE219" s="39"/>
      <c r="AF219" s="1"/>
      <c r="AG219" s="33"/>
      <c r="AH219" s="67"/>
      <c r="AI219" s="67"/>
      <c r="AJ219" s="21"/>
      <c r="AK219" s="56"/>
      <c r="AL219" s="41"/>
      <c r="AM219" s="33"/>
      <c r="AN219" s="67"/>
      <c r="AO219" s="67"/>
      <c r="AP219" s="21"/>
      <c r="AQ219" s="56"/>
      <c r="AR219" s="41"/>
      <c r="AS219" s="43">
        <f>'13 Oct'!AW219</f>
        <v>0</v>
      </c>
      <c r="AT219" s="54"/>
      <c r="AU219" s="44">
        <f t="shared" si="1"/>
        <v>0</v>
      </c>
      <c r="AV219" s="45">
        <f t="shared" si="2"/>
        <v>0</v>
      </c>
      <c r="AW219" s="19">
        <f t="shared" si="3"/>
        <v>0</v>
      </c>
      <c r="AX219" s="43">
        <f>'13 Oct'!BB219</f>
        <v>0</v>
      </c>
      <c r="AY219" s="54"/>
      <c r="AZ219" s="44">
        <f t="shared" si="4"/>
        <v>0</v>
      </c>
      <c r="BA219" s="46">
        <f t="shared" si="5"/>
        <v>0</v>
      </c>
      <c r="BB219" s="19">
        <f t="shared" si="6"/>
        <v>0</v>
      </c>
      <c r="BC219" s="43">
        <f>'13 Oct'!BL219</f>
        <v>0</v>
      </c>
      <c r="BD219" s="47">
        <f t="shared" si="15"/>
        <v>0</v>
      </c>
      <c r="BE219" s="1">
        <f t="shared" si="8"/>
        <v>0</v>
      </c>
      <c r="BF219" s="1" t="s">
        <v>344</v>
      </c>
      <c r="BG219" s="54"/>
      <c r="BH219">
        <f>'13 Oct'!BG219+AT219+AY219-BN219</f>
        <v>0</v>
      </c>
      <c r="BI219" s="48"/>
      <c r="BJ219" s="52">
        <f t="shared" si="9"/>
        <v>0</v>
      </c>
      <c r="BK219" s="51">
        <f t="shared" si="10"/>
        <v>0</v>
      </c>
      <c r="BL219" s="53">
        <f t="shared" si="11"/>
        <v>0</v>
      </c>
      <c r="BM219" s="54">
        <f t="shared" si="12"/>
        <v>0</v>
      </c>
      <c r="BN219" s="55">
        <f t="shared" si="13"/>
        <v>0</v>
      </c>
      <c r="BO219" s="17">
        <f t="shared" si="14"/>
        <v>0</v>
      </c>
    </row>
    <row r="220">
      <c r="A220" s="1" t="s">
        <v>345</v>
      </c>
      <c r="B220" s="32"/>
      <c r="C220" s="65"/>
      <c r="D220" s="29"/>
      <c r="E220" s="1"/>
      <c r="F220" s="21"/>
      <c r="G220" s="56"/>
      <c r="H220" s="35"/>
      <c r="I220" s="1" t="s">
        <v>345</v>
      </c>
      <c r="J220" s="32"/>
      <c r="K220" s="65"/>
      <c r="L220" s="57"/>
      <c r="M220" s="49"/>
      <c r="N220" s="21"/>
      <c r="O220" s="56"/>
      <c r="P220" s="35"/>
      <c r="Q220" s="1" t="s">
        <v>345</v>
      </c>
      <c r="R220" s="32"/>
      <c r="S220" s="33"/>
      <c r="T220" s="57"/>
      <c r="U220" s="49"/>
      <c r="V220" s="21"/>
      <c r="W220" s="56"/>
      <c r="X220" s="35"/>
      <c r="Y220" s="1" t="s">
        <v>345</v>
      </c>
      <c r="Z220" s="69"/>
      <c r="AA220" s="66"/>
      <c r="AB220" s="8"/>
      <c r="AC220" s="8"/>
      <c r="AD220" s="4"/>
      <c r="AE220" s="39"/>
      <c r="AF220" s="1"/>
      <c r="AG220" s="33"/>
      <c r="AH220" s="67"/>
      <c r="AI220" s="67"/>
      <c r="AJ220" s="21"/>
      <c r="AK220" s="56"/>
      <c r="AL220" s="41"/>
      <c r="AM220" s="33"/>
      <c r="AN220" s="67"/>
      <c r="AO220" s="67"/>
      <c r="AP220" s="21"/>
      <c r="AQ220" s="56"/>
      <c r="AR220" s="41"/>
      <c r="AS220" s="43">
        <f>'13 Oct'!AW220</f>
        <v>0</v>
      </c>
      <c r="AT220" s="54"/>
      <c r="AU220" s="44">
        <f t="shared" si="1"/>
        <v>0</v>
      </c>
      <c r="AV220" s="45">
        <f t="shared" si="2"/>
        <v>0</v>
      </c>
      <c r="AW220" s="19">
        <f t="shared" si="3"/>
        <v>0</v>
      </c>
      <c r="AX220" s="43">
        <f>'13 Oct'!BB220</f>
        <v>0</v>
      </c>
      <c r="AY220" s="54"/>
      <c r="AZ220" s="44">
        <f t="shared" si="4"/>
        <v>0</v>
      </c>
      <c r="BA220" s="46">
        <f t="shared" si="5"/>
        <v>0</v>
      </c>
      <c r="BB220" s="19">
        <f t="shared" si="6"/>
        <v>0</v>
      </c>
      <c r="BC220" s="43">
        <f>'13 Oct'!BL220</f>
        <v>0</v>
      </c>
      <c r="BD220" s="47">
        <f t="shared" si="15"/>
        <v>0</v>
      </c>
      <c r="BE220" s="1">
        <f t="shared" si="8"/>
        <v>0</v>
      </c>
      <c r="BF220" s="1" t="s">
        <v>345</v>
      </c>
      <c r="BG220" s="54"/>
      <c r="BH220">
        <f>'13 Oct'!BG220+AT220+AY220-BN220</f>
        <v>0</v>
      </c>
      <c r="BI220" s="48"/>
      <c r="BJ220" s="52">
        <f t="shared" si="9"/>
        <v>0</v>
      </c>
      <c r="BK220" s="51">
        <f t="shared" si="10"/>
        <v>0</v>
      </c>
      <c r="BL220" s="53">
        <f t="shared" si="11"/>
        <v>0</v>
      </c>
      <c r="BM220" s="54">
        <f t="shared" si="12"/>
        <v>0</v>
      </c>
      <c r="BN220" s="55">
        <f t="shared" si="13"/>
        <v>0</v>
      </c>
      <c r="BO220" s="17">
        <f t="shared" si="14"/>
        <v>0</v>
      </c>
    </row>
    <row r="221">
      <c r="A221" s="1" t="s">
        <v>346</v>
      </c>
      <c r="B221" s="32"/>
      <c r="C221" s="33"/>
      <c r="D221" s="29"/>
      <c r="E221" s="1"/>
      <c r="F221" s="21"/>
      <c r="G221" s="56"/>
      <c r="H221" s="35"/>
      <c r="I221" s="1" t="s">
        <v>346</v>
      </c>
      <c r="J221" s="32"/>
      <c r="K221" s="33"/>
      <c r="L221" s="57"/>
      <c r="M221" s="49"/>
      <c r="N221" s="21"/>
      <c r="O221" s="56"/>
      <c r="P221" s="35"/>
      <c r="Q221" s="1" t="s">
        <v>346</v>
      </c>
      <c r="R221" s="32"/>
      <c r="S221" s="33"/>
      <c r="T221" s="57"/>
      <c r="U221" s="49"/>
      <c r="V221" s="21"/>
      <c r="W221" s="56"/>
      <c r="X221" s="35"/>
      <c r="Y221" s="1" t="s">
        <v>346</v>
      </c>
      <c r="Z221" s="69"/>
      <c r="AA221" s="66"/>
      <c r="AB221" s="8"/>
      <c r="AC221" s="8"/>
      <c r="AD221" s="4"/>
      <c r="AE221" s="39"/>
      <c r="AF221" s="1"/>
      <c r="AG221" s="33"/>
      <c r="AH221" s="67"/>
      <c r="AI221" s="67"/>
      <c r="AJ221" s="21"/>
      <c r="AK221" s="56"/>
      <c r="AL221" s="41"/>
      <c r="AM221" s="33"/>
      <c r="AN221" s="67"/>
      <c r="AO221" s="67"/>
      <c r="AP221" s="21"/>
      <c r="AQ221" s="56"/>
      <c r="AR221" s="41"/>
      <c r="AS221" s="43">
        <f>'13 Oct'!AW221</f>
        <v>0</v>
      </c>
      <c r="AT221" s="54"/>
      <c r="AU221" s="44">
        <f t="shared" si="1"/>
        <v>0</v>
      </c>
      <c r="AV221" s="45">
        <f t="shared" si="2"/>
        <v>0</v>
      </c>
      <c r="AW221" s="19">
        <f t="shared" si="3"/>
        <v>0</v>
      </c>
      <c r="AX221" s="43">
        <f>'13 Oct'!BB221</f>
        <v>0</v>
      </c>
      <c r="AY221" s="54"/>
      <c r="AZ221" s="44">
        <f t="shared" si="4"/>
        <v>0</v>
      </c>
      <c r="BA221" s="46">
        <f t="shared" si="5"/>
        <v>0</v>
      </c>
      <c r="BB221" s="19">
        <f t="shared" si="6"/>
        <v>0</v>
      </c>
      <c r="BC221" s="43">
        <f>'13 Oct'!BL221</f>
        <v>0</v>
      </c>
      <c r="BD221" s="47">
        <f t="shared" si="15"/>
        <v>0</v>
      </c>
      <c r="BE221" s="1">
        <f t="shared" si="8"/>
        <v>0</v>
      </c>
      <c r="BF221" s="1" t="s">
        <v>346</v>
      </c>
      <c r="BG221" s="54"/>
      <c r="BH221">
        <f>'13 Oct'!BG221+AT221+AY221-BN221</f>
        <v>0</v>
      </c>
      <c r="BI221" s="48"/>
      <c r="BJ221" s="52">
        <f t="shared" si="9"/>
        <v>0</v>
      </c>
      <c r="BK221" s="51">
        <f t="shared" si="10"/>
        <v>0</v>
      </c>
      <c r="BL221" s="53">
        <f t="shared" si="11"/>
        <v>0</v>
      </c>
      <c r="BM221" s="54">
        <f t="shared" si="12"/>
        <v>0</v>
      </c>
      <c r="BN221" s="55">
        <f t="shared" si="13"/>
        <v>0</v>
      </c>
      <c r="BO221" s="17">
        <f t="shared" si="14"/>
        <v>0</v>
      </c>
    </row>
    <row r="222">
      <c r="A222" s="1" t="s">
        <v>347</v>
      </c>
      <c r="B222" s="32"/>
      <c r="C222" s="33">
        <v>8.0</v>
      </c>
      <c r="D222" s="29"/>
      <c r="E222" s="1"/>
      <c r="F222" s="21"/>
      <c r="G222" s="56"/>
      <c r="H222" s="35"/>
      <c r="I222" s="1" t="s">
        <v>347</v>
      </c>
      <c r="J222" s="32"/>
      <c r="K222" s="33"/>
      <c r="L222" s="57"/>
      <c r="M222" s="49"/>
      <c r="N222" s="21"/>
      <c r="O222" s="56"/>
      <c r="P222" s="35"/>
      <c r="Q222" s="1" t="s">
        <v>347</v>
      </c>
      <c r="R222" s="32"/>
      <c r="S222" s="65"/>
      <c r="T222" s="57"/>
      <c r="U222" s="49"/>
      <c r="V222" s="21"/>
      <c r="W222" s="56"/>
      <c r="X222" s="35"/>
      <c r="Y222" s="1" t="s">
        <v>347</v>
      </c>
      <c r="Z222" s="59"/>
      <c r="AA222" s="66"/>
      <c r="AB222" s="8"/>
      <c r="AC222" s="8"/>
      <c r="AD222" s="4"/>
      <c r="AE222" s="39"/>
      <c r="AF222" s="1"/>
      <c r="AG222" s="33"/>
      <c r="AH222" s="67"/>
      <c r="AI222" s="67"/>
      <c r="AJ222" s="21"/>
      <c r="AK222" s="56"/>
      <c r="AL222" s="41"/>
      <c r="AM222" s="33"/>
      <c r="AN222" s="67"/>
      <c r="AO222" s="67"/>
      <c r="AP222" s="21"/>
      <c r="AQ222" s="56"/>
      <c r="AR222" s="41"/>
      <c r="AS222" s="43">
        <f>'13 Oct'!AW222</f>
        <v>0</v>
      </c>
      <c r="AT222" s="54"/>
      <c r="AU222" s="44">
        <f t="shared" si="1"/>
        <v>0</v>
      </c>
      <c r="AV222" s="45">
        <f t="shared" si="2"/>
        <v>0</v>
      </c>
      <c r="AW222" s="19">
        <f t="shared" si="3"/>
        <v>0</v>
      </c>
      <c r="AX222" s="43">
        <f>'13 Oct'!BB222</f>
        <v>0</v>
      </c>
      <c r="AY222" s="54"/>
      <c r="AZ222" s="44">
        <f t="shared" si="4"/>
        <v>0</v>
      </c>
      <c r="BA222" s="46">
        <f t="shared" si="5"/>
        <v>0</v>
      </c>
      <c r="BB222" s="19">
        <f t="shared" si="6"/>
        <v>0</v>
      </c>
      <c r="BC222" s="43">
        <f>'13 Oct'!BL222</f>
        <v>0</v>
      </c>
      <c r="BD222" s="47">
        <f t="shared" si="15"/>
        <v>0</v>
      </c>
      <c r="BE222" s="1">
        <f t="shared" si="8"/>
        <v>0</v>
      </c>
      <c r="BF222" s="1" t="s">
        <v>347</v>
      </c>
      <c r="BG222" s="54"/>
      <c r="BH222">
        <f>'13 Oct'!BG222+AT222+AY222-BN222</f>
        <v>-8</v>
      </c>
      <c r="BI222" s="48"/>
      <c r="BJ222" s="52">
        <f t="shared" si="9"/>
        <v>0</v>
      </c>
      <c r="BK222" s="51">
        <f t="shared" si="10"/>
        <v>0</v>
      </c>
      <c r="BL222" s="53">
        <f t="shared" si="11"/>
        <v>0</v>
      </c>
      <c r="BM222" s="54">
        <f t="shared" si="12"/>
        <v>8</v>
      </c>
      <c r="BN222" s="55">
        <f t="shared" si="13"/>
        <v>8</v>
      </c>
      <c r="BO222" s="17">
        <f t="shared" si="14"/>
        <v>0</v>
      </c>
    </row>
    <row r="223">
      <c r="A223" s="1" t="s">
        <v>348</v>
      </c>
      <c r="B223" s="61"/>
      <c r="C223" s="65"/>
      <c r="D223" s="29"/>
      <c r="E223" s="1"/>
      <c r="F223" s="21"/>
      <c r="G223" s="56"/>
      <c r="H223" s="35"/>
      <c r="I223" s="1" t="s">
        <v>348</v>
      </c>
      <c r="J223" s="32"/>
      <c r="K223" s="33"/>
      <c r="L223" s="57"/>
      <c r="M223" s="49"/>
      <c r="N223" s="21"/>
      <c r="O223" s="56"/>
      <c r="P223" s="35"/>
      <c r="Q223" s="1" t="s">
        <v>348</v>
      </c>
      <c r="R223" s="32"/>
      <c r="S223" s="33"/>
      <c r="T223" s="57"/>
      <c r="U223" s="43"/>
      <c r="V223" s="21"/>
      <c r="W223" s="56"/>
      <c r="X223" s="35"/>
      <c r="Y223" s="1" t="s">
        <v>348</v>
      </c>
      <c r="Z223" s="59"/>
      <c r="AA223" s="66"/>
      <c r="AB223" s="8"/>
      <c r="AC223" s="8"/>
      <c r="AD223" s="4"/>
      <c r="AE223" s="39"/>
      <c r="AF223" s="1"/>
      <c r="AG223" s="33"/>
      <c r="AH223" s="67"/>
      <c r="AI223" s="67"/>
      <c r="AJ223" s="21"/>
      <c r="AK223" s="56"/>
      <c r="AL223" s="41"/>
      <c r="AM223" s="33"/>
      <c r="AN223" s="67"/>
      <c r="AO223" s="67"/>
      <c r="AP223" s="21"/>
      <c r="AQ223" s="56"/>
      <c r="AR223" s="41"/>
      <c r="AS223" s="43">
        <f>'13 Oct'!AW223</f>
        <v>0</v>
      </c>
      <c r="AT223" s="54"/>
      <c r="AU223" s="44">
        <f t="shared" si="1"/>
        <v>0</v>
      </c>
      <c r="AV223" s="45">
        <f t="shared" si="2"/>
        <v>0</v>
      </c>
      <c r="AW223" s="19">
        <f t="shared" si="3"/>
        <v>0</v>
      </c>
      <c r="AX223" s="43">
        <f>'13 Oct'!BB223</f>
        <v>0</v>
      </c>
      <c r="AY223" s="54"/>
      <c r="AZ223" s="44">
        <f t="shared" si="4"/>
        <v>0</v>
      </c>
      <c r="BA223" s="46">
        <f t="shared" si="5"/>
        <v>0</v>
      </c>
      <c r="BB223" s="19">
        <f t="shared" si="6"/>
        <v>0</v>
      </c>
      <c r="BC223" s="43">
        <f>'13 Oct'!BL223</f>
        <v>0</v>
      </c>
      <c r="BD223" s="47">
        <f t="shared" si="15"/>
        <v>0</v>
      </c>
      <c r="BE223" s="1">
        <f t="shared" si="8"/>
        <v>0</v>
      </c>
      <c r="BF223" s="1" t="s">
        <v>348</v>
      </c>
      <c r="BG223" s="54"/>
      <c r="BH223">
        <f>'13 Oct'!BG223+AT223+AY223-BN223</f>
        <v>0</v>
      </c>
      <c r="BI223" s="48"/>
      <c r="BJ223" s="52">
        <f t="shared" si="9"/>
        <v>0</v>
      </c>
      <c r="BK223" s="51">
        <f t="shared" si="10"/>
        <v>0</v>
      </c>
      <c r="BL223" s="53">
        <f t="shared" si="11"/>
        <v>0</v>
      </c>
      <c r="BM223" s="54">
        <f t="shared" si="12"/>
        <v>0</v>
      </c>
      <c r="BN223" s="55">
        <f t="shared" si="13"/>
        <v>0</v>
      </c>
      <c r="BO223" s="17">
        <f t="shared" si="14"/>
        <v>0</v>
      </c>
    </row>
    <row r="224">
      <c r="A224" s="1" t="s">
        <v>349</v>
      </c>
      <c r="B224" s="61"/>
      <c r="C224" s="65"/>
      <c r="D224" s="29"/>
      <c r="E224" s="1"/>
      <c r="F224" s="21"/>
      <c r="G224" s="56"/>
      <c r="H224" s="35"/>
      <c r="I224" s="1" t="s">
        <v>349</v>
      </c>
      <c r="J224" s="61"/>
      <c r="K224" s="65"/>
      <c r="L224" s="57"/>
      <c r="M224" s="49"/>
      <c r="N224" s="21"/>
      <c r="O224" s="56"/>
      <c r="P224" s="35"/>
      <c r="Q224" s="1" t="s">
        <v>349</v>
      </c>
      <c r="R224" s="32"/>
      <c r="S224" s="33"/>
      <c r="T224" s="57"/>
      <c r="U224" s="49"/>
      <c r="V224" s="21"/>
      <c r="W224" s="56"/>
      <c r="X224" s="35"/>
      <c r="Y224" s="1" t="s">
        <v>349</v>
      </c>
      <c r="Z224" s="59"/>
      <c r="AA224" s="66"/>
      <c r="AB224" s="8"/>
      <c r="AC224" s="8"/>
      <c r="AD224" s="4"/>
      <c r="AE224" s="39"/>
      <c r="AF224" s="1"/>
      <c r="AG224" s="33"/>
      <c r="AH224" s="67"/>
      <c r="AI224" s="67"/>
      <c r="AJ224" s="21"/>
      <c r="AK224" s="56"/>
      <c r="AL224" s="41"/>
      <c r="AM224" s="33"/>
      <c r="AN224" s="67"/>
      <c r="AO224" s="67"/>
      <c r="AP224" s="21"/>
      <c r="AQ224" s="56"/>
      <c r="AR224" s="41"/>
      <c r="AS224" s="43">
        <f>'13 Oct'!AW224</f>
        <v>0</v>
      </c>
      <c r="AT224" s="54"/>
      <c r="AU224" s="44">
        <f t="shared" si="1"/>
        <v>0</v>
      </c>
      <c r="AV224" s="45">
        <f t="shared" si="2"/>
        <v>0</v>
      </c>
      <c r="AW224" s="19">
        <f t="shared" si="3"/>
        <v>0</v>
      </c>
      <c r="AX224" s="43">
        <f>'13 Oct'!BB224</f>
        <v>0</v>
      </c>
      <c r="AY224" s="54"/>
      <c r="AZ224" s="44">
        <f t="shared" si="4"/>
        <v>0</v>
      </c>
      <c r="BA224" s="46">
        <f t="shared" si="5"/>
        <v>0</v>
      </c>
      <c r="BB224" s="19">
        <f t="shared" si="6"/>
        <v>0</v>
      </c>
      <c r="BC224" s="43">
        <f>'13 Oct'!BL224</f>
        <v>0</v>
      </c>
      <c r="BD224" s="47">
        <f t="shared" si="15"/>
        <v>0</v>
      </c>
      <c r="BE224" s="1">
        <f t="shared" si="8"/>
        <v>0</v>
      </c>
      <c r="BF224" s="1" t="s">
        <v>349</v>
      </c>
      <c r="BG224" s="54"/>
      <c r="BH224">
        <f>'13 Oct'!BG224+AT224+AY224-BN224</f>
        <v>0</v>
      </c>
      <c r="BI224" s="48"/>
      <c r="BJ224" s="52">
        <f t="shared" si="9"/>
        <v>0</v>
      </c>
      <c r="BK224" s="51">
        <f t="shared" si="10"/>
        <v>0</v>
      </c>
      <c r="BL224" s="53">
        <f t="shared" si="11"/>
        <v>0</v>
      </c>
      <c r="BM224" s="54">
        <f t="shared" si="12"/>
        <v>0</v>
      </c>
      <c r="BN224" s="55">
        <f t="shared" si="13"/>
        <v>0</v>
      </c>
      <c r="BO224" s="17">
        <f t="shared" si="14"/>
        <v>0</v>
      </c>
    </row>
    <row r="225">
      <c r="A225" s="1" t="s">
        <v>350</v>
      </c>
      <c r="B225" s="32"/>
      <c r="C225" s="65"/>
      <c r="D225" s="29"/>
      <c r="E225" s="1"/>
      <c r="F225" s="21"/>
      <c r="G225" s="56"/>
      <c r="H225" s="35"/>
      <c r="I225" s="1" t="s">
        <v>350</v>
      </c>
      <c r="J225" s="32"/>
      <c r="K225" s="33"/>
      <c r="L225" s="57"/>
      <c r="M225" s="49"/>
      <c r="N225" s="21"/>
      <c r="O225" s="56"/>
      <c r="P225" s="35"/>
      <c r="Q225" s="1" t="s">
        <v>350</v>
      </c>
      <c r="R225" s="32"/>
      <c r="S225" s="33"/>
      <c r="T225" s="57"/>
      <c r="U225" s="43"/>
      <c r="V225" s="21"/>
      <c r="W225" s="56"/>
      <c r="X225" s="35"/>
      <c r="Y225" s="1" t="s">
        <v>350</v>
      </c>
      <c r="Z225" s="59"/>
      <c r="AA225" s="37"/>
      <c r="AB225" s="8"/>
      <c r="AC225" s="8"/>
      <c r="AD225" s="4"/>
      <c r="AE225" s="39"/>
      <c r="AF225" s="1"/>
      <c r="AG225" s="33"/>
      <c r="AH225" s="67"/>
      <c r="AI225" s="67"/>
      <c r="AJ225" s="21"/>
      <c r="AK225" s="56"/>
      <c r="AL225" s="41"/>
      <c r="AM225" s="33"/>
      <c r="AN225" s="67"/>
      <c r="AO225" s="67"/>
      <c r="AP225" s="21"/>
      <c r="AQ225" s="56"/>
      <c r="AR225" s="41"/>
      <c r="AS225" s="43">
        <f>'13 Oct'!AW225</f>
        <v>0</v>
      </c>
      <c r="AT225" s="54"/>
      <c r="AU225" s="44">
        <f t="shared" si="1"/>
        <v>0</v>
      </c>
      <c r="AV225" s="45">
        <f t="shared" si="2"/>
        <v>0</v>
      </c>
      <c r="AW225" s="19">
        <f t="shared" si="3"/>
        <v>0</v>
      </c>
      <c r="AX225" s="43">
        <f>'13 Oct'!BB225</f>
        <v>0</v>
      </c>
      <c r="AY225" s="54"/>
      <c r="AZ225" s="44">
        <f t="shared" si="4"/>
        <v>0</v>
      </c>
      <c r="BA225" s="46">
        <f t="shared" si="5"/>
        <v>0</v>
      </c>
      <c r="BB225" s="19">
        <f t="shared" si="6"/>
        <v>0</v>
      </c>
      <c r="BC225" s="43">
        <f>'13 Oct'!BL225</f>
        <v>0</v>
      </c>
      <c r="BD225" s="47">
        <f t="shared" si="15"/>
        <v>0</v>
      </c>
      <c r="BE225" s="1">
        <f t="shared" si="8"/>
        <v>0</v>
      </c>
      <c r="BF225" s="1" t="s">
        <v>350</v>
      </c>
      <c r="BG225" s="54"/>
      <c r="BH225">
        <f>'13 Oct'!BG225+AT225+AY225-BN225</f>
        <v>0</v>
      </c>
      <c r="BI225" s="48"/>
      <c r="BJ225" s="52">
        <f t="shared" si="9"/>
        <v>0</v>
      </c>
      <c r="BK225" s="51">
        <f t="shared" si="10"/>
        <v>0</v>
      </c>
      <c r="BL225" s="53">
        <f t="shared" si="11"/>
        <v>0</v>
      </c>
      <c r="BM225" s="54">
        <f t="shared" si="12"/>
        <v>0</v>
      </c>
      <c r="BN225" s="55">
        <f t="shared" si="13"/>
        <v>0</v>
      </c>
      <c r="BO225" s="17">
        <f t="shared" si="14"/>
        <v>0</v>
      </c>
    </row>
    <row r="226">
      <c r="A226" s="1" t="s">
        <v>351</v>
      </c>
      <c r="B226" s="61"/>
      <c r="C226" s="65"/>
      <c r="D226" s="29"/>
      <c r="E226" s="1"/>
      <c r="F226" s="21"/>
      <c r="G226" s="56"/>
      <c r="H226" s="35"/>
      <c r="I226" s="1" t="s">
        <v>351</v>
      </c>
      <c r="J226" s="32"/>
      <c r="K226" s="33"/>
      <c r="L226" s="57"/>
      <c r="M226" s="49"/>
      <c r="N226" s="21"/>
      <c r="O226" s="56"/>
      <c r="P226" s="35"/>
      <c r="Q226" s="1" t="s">
        <v>351</v>
      </c>
      <c r="R226" s="32"/>
      <c r="S226" s="33"/>
      <c r="T226" s="57"/>
      <c r="U226" s="49"/>
      <c r="V226" s="21"/>
      <c r="W226" s="56"/>
      <c r="X226" s="35"/>
      <c r="Y226" s="1" t="s">
        <v>351</v>
      </c>
      <c r="Z226" s="59"/>
      <c r="AA226" s="66"/>
      <c r="AB226" s="8"/>
      <c r="AC226" s="8"/>
      <c r="AD226" s="4"/>
      <c r="AE226" s="39"/>
      <c r="AF226" s="1"/>
      <c r="AG226" s="33"/>
      <c r="AH226" s="67"/>
      <c r="AI226" s="67"/>
      <c r="AJ226" s="21"/>
      <c r="AK226" s="56"/>
      <c r="AL226" s="41"/>
      <c r="AM226" s="33"/>
      <c r="AN226" s="67"/>
      <c r="AO226" s="67"/>
      <c r="AP226" s="21"/>
      <c r="AQ226" s="56"/>
      <c r="AR226" s="41"/>
      <c r="AS226" s="43">
        <f>'13 Oct'!AW226</f>
        <v>0</v>
      </c>
      <c r="AT226" s="54"/>
      <c r="AU226" s="44">
        <f t="shared" si="1"/>
        <v>0</v>
      </c>
      <c r="AV226" s="45">
        <f t="shared" si="2"/>
        <v>0</v>
      </c>
      <c r="AW226" s="19">
        <f t="shared" si="3"/>
        <v>0</v>
      </c>
      <c r="AX226" s="43">
        <f>'13 Oct'!BB226</f>
        <v>0</v>
      </c>
      <c r="AY226" s="54"/>
      <c r="AZ226" s="44">
        <f t="shared" si="4"/>
        <v>0</v>
      </c>
      <c r="BA226" s="46">
        <f t="shared" si="5"/>
        <v>0</v>
      </c>
      <c r="BB226" s="19">
        <f t="shared" si="6"/>
        <v>0</v>
      </c>
      <c r="BC226" s="43">
        <f>'13 Oct'!BL226</f>
        <v>0</v>
      </c>
      <c r="BD226" s="47">
        <f t="shared" si="15"/>
        <v>0</v>
      </c>
      <c r="BE226" s="1">
        <f t="shared" si="8"/>
        <v>0</v>
      </c>
      <c r="BF226" s="1" t="s">
        <v>351</v>
      </c>
      <c r="BG226" s="54"/>
      <c r="BH226">
        <f>'13 Oct'!BG226+AT226+AY226-BN226</f>
        <v>0</v>
      </c>
      <c r="BI226" s="48"/>
      <c r="BJ226" s="52">
        <f t="shared" si="9"/>
        <v>0</v>
      </c>
      <c r="BK226" s="51">
        <f t="shared" si="10"/>
        <v>0</v>
      </c>
      <c r="BL226" s="53">
        <f t="shared" si="11"/>
        <v>0</v>
      </c>
      <c r="BM226" s="54">
        <f t="shared" si="12"/>
        <v>0</v>
      </c>
      <c r="BN226" s="55">
        <f t="shared" si="13"/>
        <v>0</v>
      </c>
      <c r="BO226" s="17">
        <f t="shared" si="14"/>
        <v>0</v>
      </c>
    </row>
    <row r="227">
      <c r="A227" s="1" t="s">
        <v>352</v>
      </c>
      <c r="B227" s="61"/>
      <c r="C227" s="65"/>
      <c r="D227" s="29"/>
      <c r="E227" s="1"/>
      <c r="F227" s="21"/>
      <c r="G227" s="56"/>
      <c r="H227" s="35"/>
      <c r="I227" s="1" t="s">
        <v>352</v>
      </c>
      <c r="J227" s="32"/>
      <c r="K227" s="33"/>
      <c r="L227" s="57"/>
      <c r="M227" s="49"/>
      <c r="N227" s="21"/>
      <c r="O227" s="56"/>
      <c r="P227" s="35"/>
      <c r="Q227" s="1" t="s">
        <v>352</v>
      </c>
      <c r="R227" s="32"/>
      <c r="S227" s="33"/>
      <c r="T227" s="57"/>
      <c r="U227" s="49"/>
      <c r="V227" s="21"/>
      <c r="W227" s="56"/>
      <c r="X227" s="35"/>
      <c r="Y227" s="1" t="s">
        <v>352</v>
      </c>
      <c r="Z227" s="59"/>
      <c r="AA227" s="66"/>
      <c r="AB227" s="8"/>
      <c r="AC227" s="8"/>
      <c r="AD227" s="4"/>
      <c r="AE227" s="39"/>
      <c r="AF227" s="1"/>
      <c r="AG227" s="33"/>
      <c r="AH227" s="67"/>
      <c r="AI227" s="67"/>
      <c r="AJ227" s="21"/>
      <c r="AK227" s="56"/>
      <c r="AL227" s="41"/>
      <c r="AM227" s="33"/>
      <c r="AN227" s="67"/>
      <c r="AO227" s="67"/>
      <c r="AP227" s="21"/>
      <c r="AQ227" s="56"/>
      <c r="AR227" s="41"/>
      <c r="AS227" s="43">
        <f>'13 Oct'!AW227</f>
        <v>0</v>
      </c>
      <c r="AT227" s="54"/>
      <c r="AU227" s="44">
        <f t="shared" si="1"/>
        <v>0</v>
      </c>
      <c r="AV227" s="45">
        <f t="shared" si="2"/>
        <v>0</v>
      </c>
      <c r="AW227" s="19">
        <f t="shared" si="3"/>
        <v>0</v>
      </c>
      <c r="AX227" s="43">
        <f>'13 Oct'!BB227</f>
        <v>0</v>
      </c>
      <c r="AY227" s="54"/>
      <c r="AZ227" s="44">
        <f t="shared" si="4"/>
        <v>0</v>
      </c>
      <c r="BA227" s="46">
        <f t="shared" si="5"/>
        <v>0</v>
      </c>
      <c r="BB227" s="19">
        <f t="shared" si="6"/>
        <v>0</v>
      </c>
      <c r="BC227" s="43">
        <f>'13 Oct'!BL227</f>
        <v>0</v>
      </c>
      <c r="BD227" s="47">
        <f t="shared" si="15"/>
        <v>0</v>
      </c>
      <c r="BE227" s="1">
        <f t="shared" si="8"/>
        <v>0</v>
      </c>
      <c r="BF227" s="1" t="s">
        <v>352</v>
      </c>
      <c r="BG227" s="54"/>
      <c r="BH227">
        <f>'13 Oct'!BG227+AT227+AY227-BN227</f>
        <v>0</v>
      </c>
      <c r="BI227" s="48"/>
      <c r="BJ227" s="52">
        <f t="shared" si="9"/>
        <v>0</v>
      </c>
      <c r="BK227" s="51">
        <f t="shared" si="10"/>
        <v>0</v>
      </c>
      <c r="BL227" s="53">
        <f t="shared" si="11"/>
        <v>0</v>
      </c>
      <c r="BM227" s="54">
        <f t="shared" si="12"/>
        <v>0</v>
      </c>
      <c r="BN227" s="55">
        <f t="shared" si="13"/>
        <v>0</v>
      </c>
      <c r="BO227" s="17">
        <f t="shared" si="14"/>
        <v>0</v>
      </c>
    </row>
    <row r="228">
      <c r="A228" s="1" t="s">
        <v>353</v>
      </c>
      <c r="B228" s="32"/>
      <c r="C228" s="33"/>
      <c r="D228" s="29"/>
      <c r="E228" s="1"/>
      <c r="F228" s="21"/>
      <c r="G228" s="56"/>
      <c r="H228" s="35"/>
      <c r="I228" s="1" t="s">
        <v>353</v>
      </c>
      <c r="J228" s="32"/>
      <c r="K228" s="33"/>
      <c r="L228" s="57"/>
      <c r="M228" s="49"/>
      <c r="N228" s="21"/>
      <c r="O228" s="56"/>
      <c r="P228" s="35"/>
      <c r="Q228" s="1" t="s">
        <v>353</v>
      </c>
      <c r="R228" s="32"/>
      <c r="S228" s="65"/>
      <c r="T228" s="57"/>
      <c r="U228" s="49"/>
      <c r="V228" s="21"/>
      <c r="W228" s="56"/>
      <c r="X228" s="35"/>
      <c r="Y228" s="1" t="s">
        <v>353</v>
      </c>
      <c r="Z228" s="69"/>
      <c r="AA228" s="66"/>
      <c r="AB228" s="8"/>
      <c r="AC228" s="8"/>
      <c r="AD228" s="4"/>
      <c r="AE228" s="39"/>
      <c r="AF228" s="1"/>
      <c r="AG228" s="33"/>
      <c r="AH228" s="67"/>
      <c r="AI228" s="67"/>
      <c r="AJ228" s="21"/>
      <c r="AK228" s="56"/>
      <c r="AL228" s="41"/>
      <c r="AM228" s="33"/>
      <c r="AN228" s="67"/>
      <c r="AO228" s="67"/>
      <c r="AP228" s="21"/>
      <c r="AQ228" s="56"/>
      <c r="AR228" s="41"/>
      <c r="AS228" s="43">
        <f>'13 Oct'!AW228</f>
        <v>0</v>
      </c>
      <c r="AT228" s="54"/>
      <c r="AU228" s="44">
        <f t="shared" si="1"/>
        <v>0</v>
      </c>
      <c r="AV228" s="45">
        <f t="shared" si="2"/>
        <v>0</v>
      </c>
      <c r="AW228" s="19">
        <f t="shared" si="3"/>
        <v>0</v>
      </c>
      <c r="AX228" s="43">
        <f>'13 Oct'!BB228</f>
        <v>0</v>
      </c>
      <c r="AY228" s="54"/>
      <c r="AZ228" s="44">
        <f t="shared" si="4"/>
        <v>0</v>
      </c>
      <c r="BA228" s="46">
        <f t="shared" si="5"/>
        <v>0</v>
      </c>
      <c r="BB228" s="19">
        <f t="shared" si="6"/>
        <v>0</v>
      </c>
      <c r="BC228" s="43">
        <f>'13 Oct'!BL228</f>
        <v>0</v>
      </c>
      <c r="BD228" s="47">
        <f t="shared" si="15"/>
        <v>0</v>
      </c>
      <c r="BE228" s="1">
        <f t="shared" si="8"/>
        <v>0</v>
      </c>
      <c r="BF228" s="1" t="s">
        <v>353</v>
      </c>
      <c r="BG228" s="54"/>
      <c r="BH228">
        <f>'13 Oct'!BG228+AT228+AY228-BN228</f>
        <v>0</v>
      </c>
      <c r="BI228" s="48"/>
      <c r="BJ228" s="52">
        <f t="shared" si="9"/>
        <v>0</v>
      </c>
      <c r="BK228" s="51">
        <f t="shared" si="10"/>
        <v>0</v>
      </c>
      <c r="BL228" s="53">
        <f t="shared" si="11"/>
        <v>0</v>
      </c>
      <c r="BM228" s="54">
        <f t="shared" si="12"/>
        <v>0</v>
      </c>
      <c r="BN228" s="55">
        <f t="shared" si="13"/>
        <v>0</v>
      </c>
      <c r="BO228" s="17">
        <f t="shared" si="14"/>
        <v>0</v>
      </c>
    </row>
    <row r="229">
      <c r="A229" s="1" t="s">
        <v>354</v>
      </c>
      <c r="B229" s="32"/>
      <c r="C229" s="33"/>
      <c r="D229" s="29"/>
      <c r="E229" s="1"/>
      <c r="F229" s="21"/>
      <c r="G229" s="56"/>
      <c r="H229" s="35"/>
      <c r="I229" s="1" t="s">
        <v>354</v>
      </c>
      <c r="J229" s="32"/>
      <c r="K229" s="33">
        <v>8.0</v>
      </c>
      <c r="L229" s="57"/>
      <c r="M229" s="49"/>
      <c r="N229" s="21"/>
      <c r="O229" s="56"/>
      <c r="P229" s="35"/>
      <c r="Q229" s="1" t="s">
        <v>354</v>
      </c>
      <c r="R229" s="32"/>
      <c r="S229" s="33">
        <v>16.0</v>
      </c>
      <c r="T229" s="57"/>
      <c r="U229" s="49"/>
      <c r="V229" s="21"/>
      <c r="W229" s="56"/>
      <c r="X229" s="35"/>
      <c r="Y229" s="1" t="s">
        <v>354</v>
      </c>
      <c r="Z229" s="69"/>
      <c r="AA229" s="37"/>
      <c r="AB229" s="4"/>
      <c r="AC229" s="4"/>
      <c r="AD229" s="4"/>
      <c r="AE229" s="39"/>
      <c r="AF229" s="1"/>
      <c r="AG229" s="33"/>
      <c r="AH229" s="60"/>
      <c r="AI229" s="60"/>
      <c r="AJ229" s="21"/>
      <c r="AK229" s="56"/>
      <c r="AL229" s="41"/>
      <c r="AM229" s="33"/>
      <c r="AN229" s="60"/>
      <c r="AO229" s="60"/>
      <c r="AP229" s="21"/>
      <c r="AQ229" s="56"/>
      <c r="AR229" s="41"/>
      <c r="AS229" s="43">
        <f>'13 Oct'!AW229</f>
        <v>0</v>
      </c>
      <c r="AT229" s="17"/>
      <c r="AU229" s="44">
        <f t="shared" si="1"/>
        <v>0</v>
      </c>
      <c r="AV229" s="45">
        <f t="shared" si="2"/>
        <v>0</v>
      </c>
      <c r="AW229" s="19">
        <f t="shared" si="3"/>
        <v>0</v>
      </c>
      <c r="AX229" s="43">
        <f>'13 Oct'!BB229</f>
        <v>0</v>
      </c>
      <c r="AY229" s="17"/>
      <c r="AZ229" s="44">
        <f t="shared" si="4"/>
        <v>0</v>
      </c>
      <c r="BA229" s="46">
        <f t="shared" si="5"/>
        <v>0</v>
      </c>
      <c r="BB229" s="19">
        <f t="shared" si="6"/>
        <v>0</v>
      </c>
      <c r="BC229" s="43">
        <f>'13 Oct'!BL229</f>
        <v>0</v>
      </c>
      <c r="BD229" s="47">
        <f t="shared" si="15"/>
        <v>0</v>
      </c>
      <c r="BE229" s="1">
        <f t="shared" si="8"/>
        <v>0</v>
      </c>
      <c r="BF229" s="1" t="s">
        <v>354</v>
      </c>
      <c r="BG229" s="17"/>
      <c r="BH229">
        <f>'13 Oct'!BG229+AT229+AY229-BN229</f>
        <v>-24</v>
      </c>
      <c r="BI229" s="48"/>
      <c r="BJ229" s="52">
        <f t="shared" si="9"/>
        <v>0</v>
      </c>
      <c r="BK229" s="51">
        <f t="shared" si="10"/>
        <v>0</v>
      </c>
      <c r="BL229" s="53">
        <f t="shared" si="11"/>
        <v>0</v>
      </c>
      <c r="BM229" s="54">
        <f t="shared" si="12"/>
        <v>24</v>
      </c>
      <c r="BN229" s="55">
        <f t="shared" si="13"/>
        <v>24</v>
      </c>
      <c r="BO229" s="17">
        <f t="shared" si="14"/>
        <v>0</v>
      </c>
      <c r="BQ229" s="1"/>
    </row>
    <row r="230">
      <c r="A230" s="1" t="s">
        <v>355</v>
      </c>
      <c r="B230" s="32"/>
      <c r="C230" s="33"/>
      <c r="D230" s="29"/>
      <c r="E230" s="1"/>
      <c r="F230" s="21"/>
      <c r="G230" s="56"/>
      <c r="H230" s="35"/>
      <c r="I230" s="1" t="s">
        <v>355</v>
      </c>
      <c r="J230" s="32"/>
      <c r="K230" s="33">
        <v>8.0</v>
      </c>
      <c r="L230" s="57"/>
      <c r="M230" s="49"/>
      <c r="N230" s="21"/>
      <c r="O230" s="56"/>
      <c r="P230" s="35"/>
      <c r="Q230" s="1" t="s">
        <v>355</v>
      </c>
      <c r="R230" s="32"/>
      <c r="S230" s="33"/>
      <c r="T230" s="57"/>
      <c r="U230" s="49"/>
      <c r="V230" s="21"/>
      <c r="W230" s="56"/>
      <c r="X230" s="35"/>
      <c r="Y230" s="1" t="s">
        <v>355</v>
      </c>
      <c r="Z230" s="69"/>
      <c r="AA230" s="37"/>
      <c r="AB230" s="4"/>
      <c r="AC230" s="4"/>
      <c r="AD230" s="4"/>
      <c r="AE230" s="39"/>
      <c r="AF230" s="1"/>
      <c r="AG230" s="33"/>
      <c r="AH230" s="60"/>
      <c r="AI230" s="60"/>
      <c r="AJ230" s="21"/>
      <c r="AK230" s="56"/>
      <c r="AL230" s="41"/>
      <c r="AM230" s="33"/>
      <c r="AN230" s="60"/>
      <c r="AO230" s="60"/>
      <c r="AP230" s="21"/>
      <c r="AQ230" s="56"/>
      <c r="AR230" s="41"/>
      <c r="AS230" s="43">
        <f>'13 Oct'!AW230</f>
        <v>0</v>
      </c>
      <c r="AT230" s="17"/>
      <c r="AU230" s="44">
        <f t="shared" si="1"/>
        <v>0</v>
      </c>
      <c r="AV230" s="45">
        <f t="shared" si="2"/>
        <v>0</v>
      </c>
      <c r="AW230" s="19">
        <f t="shared" si="3"/>
        <v>0</v>
      </c>
      <c r="AX230" s="43">
        <f>'13 Oct'!BB230</f>
        <v>0</v>
      </c>
      <c r="AY230" s="17"/>
      <c r="AZ230" s="44">
        <f t="shared" si="4"/>
        <v>0</v>
      </c>
      <c r="BA230" s="46">
        <f t="shared" si="5"/>
        <v>0</v>
      </c>
      <c r="BB230" s="19">
        <f t="shared" si="6"/>
        <v>0</v>
      </c>
      <c r="BC230" s="43">
        <f>'13 Oct'!BL230</f>
        <v>0</v>
      </c>
      <c r="BD230" s="47">
        <f t="shared" si="15"/>
        <v>0</v>
      </c>
      <c r="BE230" s="1">
        <f t="shared" si="8"/>
        <v>0</v>
      </c>
      <c r="BF230" s="1" t="s">
        <v>355</v>
      </c>
      <c r="BG230" s="17"/>
      <c r="BH230">
        <f>'13 Oct'!BG230+AT230+AY230-BN230</f>
        <v>-8</v>
      </c>
      <c r="BI230" s="48"/>
      <c r="BJ230" s="52">
        <f t="shared" si="9"/>
        <v>0</v>
      </c>
      <c r="BK230" s="51">
        <f t="shared" si="10"/>
        <v>0</v>
      </c>
      <c r="BL230" s="53">
        <f t="shared" si="11"/>
        <v>0</v>
      </c>
      <c r="BM230" s="54">
        <f t="shared" si="12"/>
        <v>8</v>
      </c>
      <c r="BN230" s="55">
        <f t="shared" si="13"/>
        <v>8</v>
      </c>
      <c r="BO230" s="17">
        <f t="shared" si="14"/>
        <v>0</v>
      </c>
      <c r="BQ230" s="1"/>
    </row>
    <row r="231">
      <c r="A231" s="1" t="s">
        <v>356</v>
      </c>
      <c r="B231" s="32"/>
      <c r="C231" s="33"/>
      <c r="D231" s="29"/>
      <c r="E231" s="1"/>
      <c r="F231" s="21"/>
      <c r="G231" s="56"/>
      <c r="H231" s="35"/>
      <c r="I231" s="1" t="s">
        <v>356</v>
      </c>
      <c r="J231" s="32"/>
      <c r="K231" s="33"/>
      <c r="L231" s="57"/>
      <c r="M231" s="49"/>
      <c r="N231" s="21"/>
      <c r="O231" s="56"/>
      <c r="P231" s="35"/>
      <c r="Q231" s="1" t="s">
        <v>356</v>
      </c>
      <c r="R231" s="61"/>
      <c r="S231" s="33"/>
      <c r="T231" s="57"/>
      <c r="U231" s="49"/>
      <c r="V231" s="21"/>
      <c r="W231" s="56"/>
      <c r="X231" s="35"/>
      <c r="Y231" s="1" t="s">
        <v>356</v>
      </c>
      <c r="Z231" s="69"/>
      <c r="AA231" s="37"/>
      <c r="AB231" s="4"/>
      <c r="AC231" s="4"/>
      <c r="AD231" s="4"/>
      <c r="AE231" s="39"/>
      <c r="AF231" s="35"/>
      <c r="AG231" s="33"/>
      <c r="AH231" s="60"/>
      <c r="AI231" s="60"/>
      <c r="AJ231" s="21"/>
      <c r="AK231" s="56"/>
      <c r="AL231" s="41"/>
      <c r="AM231" s="33"/>
      <c r="AN231" s="60"/>
      <c r="AO231" s="60"/>
      <c r="AP231" s="21"/>
      <c r="AQ231" s="56"/>
      <c r="AR231" s="41"/>
      <c r="AS231" s="43">
        <f>'13 Oct'!AW231</f>
        <v>0</v>
      </c>
      <c r="AT231" s="17"/>
      <c r="AU231" s="44">
        <f t="shared" si="1"/>
        <v>0</v>
      </c>
      <c r="AV231" s="45">
        <f t="shared" si="2"/>
        <v>0</v>
      </c>
      <c r="AW231" s="19">
        <f t="shared" si="3"/>
        <v>0</v>
      </c>
      <c r="AX231" s="43">
        <f>'13 Oct'!BB231</f>
        <v>0</v>
      </c>
      <c r="AY231" s="17"/>
      <c r="AZ231" s="44">
        <f t="shared" si="4"/>
        <v>0</v>
      </c>
      <c r="BA231" s="46">
        <f t="shared" si="5"/>
        <v>0</v>
      </c>
      <c r="BB231" s="19">
        <f t="shared" si="6"/>
        <v>0</v>
      </c>
      <c r="BC231" s="43">
        <f>'13 Oct'!BL231</f>
        <v>0</v>
      </c>
      <c r="BD231" s="47">
        <f t="shared" si="15"/>
        <v>0</v>
      </c>
      <c r="BE231" s="1">
        <f t="shared" si="8"/>
        <v>0</v>
      </c>
      <c r="BF231" s="1" t="s">
        <v>356</v>
      </c>
      <c r="BG231" s="17"/>
      <c r="BH231">
        <f>'13 Oct'!BG231+AT231+AY231-BN231</f>
        <v>0</v>
      </c>
      <c r="BI231" s="48"/>
      <c r="BJ231" s="52">
        <f t="shared" si="9"/>
        <v>0</v>
      </c>
      <c r="BK231" s="51">
        <f t="shared" si="10"/>
        <v>0</v>
      </c>
      <c r="BL231" s="53">
        <f t="shared" si="11"/>
        <v>0</v>
      </c>
      <c r="BM231" s="54">
        <f t="shared" si="12"/>
        <v>0</v>
      </c>
      <c r="BN231" s="55">
        <f t="shared" si="13"/>
        <v>0</v>
      </c>
      <c r="BO231" s="17">
        <f t="shared" si="14"/>
        <v>0</v>
      </c>
    </row>
    <row r="232">
      <c r="A232" s="1" t="s">
        <v>357</v>
      </c>
      <c r="B232" s="61"/>
      <c r="C232" s="65"/>
      <c r="D232" s="29"/>
      <c r="E232" s="1"/>
      <c r="F232" s="21"/>
      <c r="G232" s="56"/>
      <c r="H232" s="35"/>
      <c r="I232" s="1" t="s">
        <v>357</v>
      </c>
      <c r="J232" s="61"/>
      <c r="K232" s="33"/>
      <c r="L232" s="57"/>
      <c r="M232" s="49"/>
      <c r="N232" s="21"/>
      <c r="O232" s="56"/>
      <c r="P232" s="35"/>
      <c r="Q232" s="1" t="s">
        <v>357</v>
      </c>
      <c r="R232" s="32"/>
      <c r="S232" s="65"/>
      <c r="T232" s="57"/>
      <c r="U232" s="43"/>
      <c r="V232" s="21"/>
      <c r="W232" s="56"/>
      <c r="X232" s="35"/>
      <c r="Y232" s="1" t="s">
        <v>357</v>
      </c>
      <c r="Z232" s="69"/>
      <c r="AA232" s="66"/>
      <c r="AB232" s="8"/>
      <c r="AC232" s="8"/>
      <c r="AD232" s="4"/>
      <c r="AE232" s="39"/>
      <c r="AF232" s="1"/>
      <c r="AG232" s="33"/>
      <c r="AH232" s="67"/>
      <c r="AI232" s="67"/>
      <c r="AJ232" s="21"/>
      <c r="AK232" s="56"/>
      <c r="AL232" s="41"/>
      <c r="AM232" s="33"/>
      <c r="AN232" s="67"/>
      <c r="AO232" s="67"/>
      <c r="AP232" s="21"/>
      <c r="AQ232" s="56"/>
      <c r="AR232" s="41"/>
      <c r="AS232" s="43">
        <f>'13 Oct'!AW232</f>
        <v>0</v>
      </c>
      <c r="AT232" s="54"/>
      <c r="AU232" s="44">
        <f t="shared" si="1"/>
        <v>0</v>
      </c>
      <c r="AV232" s="45">
        <f t="shared" si="2"/>
        <v>0</v>
      </c>
      <c r="AW232" s="19">
        <f t="shared" si="3"/>
        <v>0</v>
      </c>
      <c r="AX232" s="43">
        <f>'13 Oct'!BB232</f>
        <v>0</v>
      </c>
      <c r="AY232" s="54"/>
      <c r="AZ232" s="44">
        <f t="shared" si="4"/>
        <v>0</v>
      </c>
      <c r="BA232" s="46">
        <f t="shared" si="5"/>
        <v>0</v>
      </c>
      <c r="BB232" s="19">
        <f t="shared" si="6"/>
        <v>0</v>
      </c>
      <c r="BC232" s="43">
        <f>'13 Oct'!BL232</f>
        <v>0</v>
      </c>
      <c r="BD232" s="47">
        <f t="shared" si="15"/>
        <v>0</v>
      </c>
      <c r="BE232" s="1">
        <f t="shared" si="8"/>
        <v>0</v>
      </c>
      <c r="BF232" s="1" t="s">
        <v>357</v>
      </c>
      <c r="BG232" s="54"/>
      <c r="BH232">
        <f>'13 Oct'!BG232+AT232+AY232-BN232</f>
        <v>0</v>
      </c>
      <c r="BI232" s="48"/>
      <c r="BJ232" s="52">
        <f t="shared" si="9"/>
        <v>0</v>
      </c>
      <c r="BK232" s="51">
        <f t="shared" si="10"/>
        <v>0</v>
      </c>
      <c r="BL232" s="53">
        <f t="shared" si="11"/>
        <v>0</v>
      </c>
      <c r="BM232" s="54">
        <f t="shared" si="12"/>
        <v>0</v>
      </c>
      <c r="BN232" s="55">
        <f t="shared" si="13"/>
        <v>0</v>
      </c>
      <c r="BO232" s="17">
        <f t="shared" si="14"/>
        <v>0</v>
      </c>
    </row>
    <row r="233">
      <c r="A233" s="1" t="s">
        <v>358</v>
      </c>
      <c r="B233" s="32"/>
      <c r="C233" s="65"/>
      <c r="D233" s="29"/>
      <c r="E233" s="1"/>
      <c r="F233" s="21"/>
      <c r="G233" s="56"/>
      <c r="H233" s="35"/>
      <c r="I233" s="1" t="s">
        <v>358</v>
      </c>
      <c r="J233" s="61"/>
      <c r="K233" s="33"/>
      <c r="L233" s="57"/>
      <c r="M233" s="49"/>
      <c r="N233" s="21"/>
      <c r="O233" s="56"/>
      <c r="P233" s="35"/>
      <c r="Q233" s="1" t="s">
        <v>358</v>
      </c>
      <c r="R233" s="32"/>
      <c r="S233" s="65"/>
      <c r="T233" s="57"/>
      <c r="U233" s="49"/>
      <c r="V233" s="21"/>
      <c r="W233" s="56"/>
      <c r="X233" s="35"/>
      <c r="Y233" s="1" t="s">
        <v>358</v>
      </c>
      <c r="Z233" s="69"/>
      <c r="AA233" s="66"/>
      <c r="AB233" s="8"/>
      <c r="AC233" s="8"/>
      <c r="AD233" s="4"/>
      <c r="AE233" s="39"/>
      <c r="AF233" s="1"/>
      <c r="AG233" s="33"/>
      <c r="AH233" s="67"/>
      <c r="AI233" s="67"/>
      <c r="AJ233" s="21"/>
      <c r="AK233" s="56"/>
      <c r="AL233" s="41"/>
      <c r="AM233" s="33"/>
      <c r="AN233" s="67"/>
      <c r="AO233" s="67"/>
      <c r="AP233" s="21"/>
      <c r="AQ233" s="56"/>
      <c r="AR233" s="41"/>
      <c r="AS233" s="43">
        <f>'13 Oct'!AW233</f>
        <v>0</v>
      </c>
      <c r="AT233" s="54"/>
      <c r="AU233" s="44">
        <f t="shared" si="1"/>
        <v>0</v>
      </c>
      <c r="AV233" s="45">
        <f t="shared" si="2"/>
        <v>0</v>
      </c>
      <c r="AW233" s="19">
        <f t="shared" si="3"/>
        <v>0</v>
      </c>
      <c r="AX233" s="43">
        <f>'13 Oct'!BB233</f>
        <v>0</v>
      </c>
      <c r="AY233" s="54"/>
      <c r="AZ233" s="44">
        <f t="shared" si="4"/>
        <v>0</v>
      </c>
      <c r="BA233" s="46">
        <f t="shared" si="5"/>
        <v>0</v>
      </c>
      <c r="BB233" s="19">
        <f t="shared" si="6"/>
        <v>0</v>
      </c>
      <c r="BC233" s="43">
        <f>'13 Oct'!BL233</f>
        <v>0</v>
      </c>
      <c r="BD233" s="47">
        <f t="shared" si="15"/>
        <v>0</v>
      </c>
      <c r="BE233" s="1">
        <f t="shared" si="8"/>
        <v>0</v>
      </c>
      <c r="BF233" s="1" t="s">
        <v>358</v>
      </c>
      <c r="BG233" s="54"/>
      <c r="BH233">
        <f>'13 Oct'!BG233+AT233+AY233-BN233</f>
        <v>0</v>
      </c>
      <c r="BI233" s="48"/>
      <c r="BJ233" s="52">
        <f t="shared" si="9"/>
        <v>0</v>
      </c>
      <c r="BK233" s="51">
        <f t="shared" si="10"/>
        <v>0</v>
      </c>
      <c r="BL233" s="53">
        <f t="shared" si="11"/>
        <v>0</v>
      </c>
      <c r="BM233" s="54">
        <f t="shared" si="12"/>
        <v>0</v>
      </c>
      <c r="BN233" s="55">
        <f t="shared" si="13"/>
        <v>0</v>
      </c>
      <c r="BO233" s="17">
        <f t="shared" si="14"/>
        <v>0</v>
      </c>
    </row>
    <row r="234">
      <c r="A234" s="1" t="s">
        <v>359</v>
      </c>
      <c r="B234" s="32"/>
      <c r="C234" s="65"/>
      <c r="D234" s="29"/>
      <c r="E234" s="1"/>
      <c r="F234" s="21"/>
      <c r="G234" s="56"/>
      <c r="H234" s="35"/>
      <c r="I234" s="1" t="s">
        <v>359</v>
      </c>
      <c r="J234" s="32"/>
      <c r="K234" s="65"/>
      <c r="L234" s="57"/>
      <c r="M234" s="49"/>
      <c r="N234" s="21"/>
      <c r="O234" s="56"/>
      <c r="P234" s="35"/>
      <c r="Q234" s="1" t="s">
        <v>359</v>
      </c>
      <c r="R234" s="32"/>
      <c r="S234" s="65"/>
      <c r="T234" s="57"/>
      <c r="U234" s="49"/>
      <c r="V234" s="21"/>
      <c r="W234" s="56"/>
      <c r="X234" s="35"/>
      <c r="Y234" s="1" t="s">
        <v>359</v>
      </c>
      <c r="Z234" s="59"/>
      <c r="AA234" s="66"/>
      <c r="AB234" s="8"/>
      <c r="AC234" s="8"/>
      <c r="AD234" s="4"/>
      <c r="AE234" s="39"/>
      <c r="AF234" s="1"/>
      <c r="AG234" s="33"/>
      <c r="AH234" s="67"/>
      <c r="AI234" s="67"/>
      <c r="AJ234" s="21"/>
      <c r="AK234" s="56"/>
      <c r="AL234" s="41"/>
      <c r="AM234" s="33"/>
      <c r="AN234" s="67"/>
      <c r="AO234" s="67"/>
      <c r="AP234" s="21"/>
      <c r="AQ234" s="56"/>
      <c r="AR234" s="41"/>
      <c r="AS234" s="43">
        <f>'13 Oct'!AW234</f>
        <v>0</v>
      </c>
      <c r="AT234" s="54"/>
      <c r="AU234" s="44">
        <f t="shared" si="1"/>
        <v>0</v>
      </c>
      <c r="AV234" s="45">
        <f t="shared" si="2"/>
        <v>0</v>
      </c>
      <c r="AW234" s="19">
        <f t="shared" si="3"/>
        <v>0</v>
      </c>
      <c r="AX234" s="43">
        <f>'13 Oct'!BB234</f>
        <v>0</v>
      </c>
      <c r="AY234" s="54"/>
      <c r="AZ234" s="44">
        <f t="shared" si="4"/>
        <v>0</v>
      </c>
      <c r="BA234" s="46">
        <f t="shared" si="5"/>
        <v>0</v>
      </c>
      <c r="BB234" s="19">
        <f t="shared" si="6"/>
        <v>0</v>
      </c>
      <c r="BC234" s="43">
        <f>'13 Oct'!BL234</f>
        <v>0</v>
      </c>
      <c r="BD234" s="47">
        <f t="shared" si="15"/>
        <v>0</v>
      </c>
      <c r="BE234" s="1">
        <f t="shared" si="8"/>
        <v>0</v>
      </c>
      <c r="BF234" s="1" t="s">
        <v>359</v>
      </c>
      <c r="BG234" s="17"/>
      <c r="BH234">
        <f>'13 Oct'!BG234+AT234+AY234-BN234</f>
        <v>0</v>
      </c>
      <c r="BI234" s="48"/>
      <c r="BJ234" s="52">
        <f t="shared" si="9"/>
        <v>0</v>
      </c>
      <c r="BK234" s="51">
        <f t="shared" si="10"/>
        <v>0</v>
      </c>
      <c r="BL234" s="53">
        <f t="shared" si="11"/>
        <v>0</v>
      </c>
      <c r="BM234" s="54">
        <f t="shared" si="12"/>
        <v>0</v>
      </c>
      <c r="BN234" s="55">
        <f t="shared" si="13"/>
        <v>0</v>
      </c>
      <c r="BO234" s="17">
        <f t="shared" si="14"/>
        <v>0</v>
      </c>
    </row>
    <row r="235">
      <c r="A235" s="1" t="s">
        <v>360</v>
      </c>
      <c r="B235" s="32"/>
      <c r="C235" s="65"/>
      <c r="D235" s="29"/>
      <c r="E235" s="1"/>
      <c r="F235" s="21"/>
      <c r="G235" s="56"/>
      <c r="H235" s="35"/>
      <c r="I235" s="1" t="s">
        <v>360</v>
      </c>
      <c r="J235" s="32"/>
      <c r="K235" s="33"/>
      <c r="L235" s="57"/>
      <c r="M235" s="49"/>
      <c r="N235" s="21"/>
      <c r="O235" s="56"/>
      <c r="P235" s="35"/>
      <c r="Q235" s="1" t="s">
        <v>360</v>
      </c>
      <c r="R235" s="32"/>
      <c r="S235" s="65"/>
      <c r="T235" s="57"/>
      <c r="U235" s="49"/>
      <c r="V235" s="21"/>
      <c r="W235" s="56"/>
      <c r="X235" s="35"/>
      <c r="Y235" s="1" t="s">
        <v>360</v>
      </c>
      <c r="Z235" s="59"/>
      <c r="AA235" s="66"/>
      <c r="AB235" s="8"/>
      <c r="AC235" s="8"/>
      <c r="AD235" s="4"/>
      <c r="AE235" s="39"/>
      <c r="AF235" s="1"/>
      <c r="AG235" s="33"/>
      <c r="AH235" s="67"/>
      <c r="AI235" s="67"/>
      <c r="AJ235" s="21"/>
      <c r="AK235" s="56"/>
      <c r="AL235" s="41"/>
      <c r="AM235" s="33"/>
      <c r="AN235" s="67"/>
      <c r="AO235" s="67"/>
      <c r="AP235" s="21"/>
      <c r="AQ235" s="56"/>
      <c r="AR235" s="41"/>
      <c r="AS235" s="43">
        <f>'13 Oct'!AW235</f>
        <v>0</v>
      </c>
      <c r="AT235" s="54"/>
      <c r="AU235" s="44">
        <f t="shared" si="1"/>
        <v>0</v>
      </c>
      <c r="AV235" s="45">
        <f t="shared" si="2"/>
        <v>0</v>
      </c>
      <c r="AW235" s="19">
        <f t="shared" si="3"/>
        <v>0</v>
      </c>
      <c r="AX235" s="43">
        <f>'13 Oct'!BB235</f>
        <v>0</v>
      </c>
      <c r="AY235" s="54"/>
      <c r="AZ235" s="44">
        <f t="shared" si="4"/>
        <v>0</v>
      </c>
      <c r="BA235" s="46">
        <f t="shared" si="5"/>
        <v>0</v>
      </c>
      <c r="BB235" s="19">
        <f t="shared" si="6"/>
        <v>0</v>
      </c>
      <c r="BC235" s="43">
        <f>'13 Oct'!BL235</f>
        <v>0</v>
      </c>
      <c r="BD235" s="47">
        <f t="shared" si="15"/>
        <v>0</v>
      </c>
      <c r="BE235" s="1">
        <f t="shared" si="8"/>
        <v>0</v>
      </c>
      <c r="BF235" s="1" t="s">
        <v>360</v>
      </c>
      <c r="BG235" s="54"/>
      <c r="BH235">
        <f>'13 Oct'!BG235+AT235+AY235-BN235</f>
        <v>0</v>
      </c>
      <c r="BI235" s="48"/>
      <c r="BJ235" s="52">
        <f t="shared" si="9"/>
        <v>0</v>
      </c>
      <c r="BK235" s="51">
        <f t="shared" si="10"/>
        <v>0</v>
      </c>
      <c r="BL235" s="53">
        <f t="shared" si="11"/>
        <v>0</v>
      </c>
      <c r="BM235" s="54">
        <f t="shared" si="12"/>
        <v>0</v>
      </c>
      <c r="BN235" s="55">
        <f t="shared" si="13"/>
        <v>0</v>
      </c>
      <c r="BO235" s="17">
        <f t="shared" si="14"/>
        <v>0</v>
      </c>
    </row>
    <row r="236">
      <c r="A236" s="1" t="s">
        <v>361</v>
      </c>
      <c r="B236" s="32"/>
      <c r="C236" s="33"/>
      <c r="D236" s="29"/>
      <c r="E236" s="1"/>
      <c r="F236" s="21"/>
      <c r="G236" s="56"/>
      <c r="H236" s="35"/>
      <c r="I236" s="1" t="s">
        <v>361</v>
      </c>
      <c r="J236" s="32"/>
      <c r="K236" s="33"/>
      <c r="L236" s="57"/>
      <c r="M236" s="49"/>
      <c r="N236" s="21"/>
      <c r="O236" s="56"/>
      <c r="P236" s="35"/>
      <c r="Q236" s="1" t="s">
        <v>361</v>
      </c>
      <c r="R236" s="32"/>
      <c r="S236" s="65"/>
      <c r="T236" s="57"/>
      <c r="U236" s="49"/>
      <c r="V236" s="21"/>
      <c r="W236" s="56"/>
      <c r="X236" s="35"/>
      <c r="Y236" s="1" t="s">
        <v>361</v>
      </c>
      <c r="Z236" s="69"/>
      <c r="AA236" s="37"/>
      <c r="AB236" s="8"/>
      <c r="AC236" s="8"/>
      <c r="AD236" s="4"/>
      <c r="AE236" s="39"/>
      <c r="AF236" s="1"/>
      <c r="AG236" s="33"/>
      <c r="AH236" s="60"/>
      <c r="AI236" s="60"/>
      <c r="AJ236" s="21"/>
      <c r="AK236" s="56"/>
      <c r="AL236" s="41"/>
      <c r="AM236" s="33"/>
      <c r="AN236" s="60"/>
      <c r="AO236" s="60"/>
      <c r="AP236" s="21"/>
      <c r="AQ236" s="56"/>
      <c r="AR236" s="41"/>
      <c r="AS236" s="43">
        <f>'13 Oct'!AW236</f>
        <v>0</v>
      </c>
      <c r="AT236" s="17"/>
      <c r="AU236" s="44">
        <f t="shared" si="1"/>
        <v>0</v>
      </c>
      <c r="AV236" s="45">
        <f t="shared" si="2"/>
        <v>0</v>
      </c>
      <c r="AW236" s="19">
        <f t="shared" si="3"/>
        <v>0</v>
      </c>
      <c r="AX236" s="43">
        <f>'13 Oct'!BB236</f>
        <v>0</v>
      </c>
      <c r="AY236" s="17"/>
      <c r="AZ236" s="44">
        <f t="shared" si="4"/>
        <v>0</v>
      </c>
      <c r="BA236" s="46">
        <f t="shared" si="5"/>
        <v>0</v>
      </c>
      <c r="BB236" s="19">
        <f t="shared" si="6"/>
        <v>0</v>
      </c>
      <c r="BC236" s="43">
        <f>'13 Oct'!BL236</f>
        <v>0</v>
      </c>
      <c r="BD236" s="47">
        <f t="shared" si="15"/>
        <v>0</v>
      </c>
      <c r="BE236" s="1">
        <f t="shared" si="8"/>
        <v>0</v>
      </c>
      <c r="BF236" s="1" t="s">
        <v>361</v>
      </c>
      <c r="BG236" s="54"/>
      <c r="BH236">
        <f>'13 Oct'!BG236+AT236+AY236-BN236</f>
        <v>0</v>
      </c>
      <c r="BI236" s="48"/>
      <c r="BJ236" s="52">
        <f t="shared" si="9"/>
        <v>0</v>
      </c>
      <c r="BK236" s="51">
        <f t="shared" si="10"/>
        <v>0</v>
      </c>
      <c r="BL236" s="53">
        <f t="shared" si="11"/>
        <v>0</v>
      </c>
      <c r="BM236" s="54">
        <f t="shared" si="12"/>
        <v>0</v>
      </c>
      <c r="BN236" s="55">
        <f t="shared" si="13"/>
        <v>0</v>
      </c>
      <c r="BO236" s="17">
        <f t="shared" si="14"/>
        <v>0</v>
      </c>
    </row>
    <row r="237">
      <c r="A237" s="40" t="s">
        <v>362</v>
      </c>
      <c r="B237" s="32"/>
      <c r="C237" s="65"/>
      <c r="D237" s="29"/>
      <c r="E237" s="1"/>
      <c r="F237" s="21"/>
      <c r="G237" s="56"/>
      <c r="H237" s="35"/>
      <c r="I237" s="40" t="s">
        <v>362</v>
      </c>
      <c r="J237" s="61"/>
      <c r="K237" s="33"/>
      <c r="L237" s="57"/>
      <c r="M237" s="49"/>
      <c r="N237" s="21"/>
      <c r="O237" s="56"/>
      <c r="P237" s="35"/>
      <c r="Q237" s="40" t="s">
        <v>362</v>
      </c>
      <c r="R237" s="32"/>
      <c r="S237" s="33"/>
      <c r="T237" s="57"/>
      <c r="U237" s="43"/>
      <c r="V237" s="21"/>
      <c r="W237" s="56"/>
      <c r="X237" s="35"/>
      <c r="Y237" s="40" t="s">
        <v>362</v>
      </c>
      <c r="Z237" s="59"/>
      <c r="AA237" s="66"/>
      <c r="AB237" s="8"/>
      <c r="AC237" s="8"/>
      <c r="AD237" s="4"/>
      <c r="AE237" s="39"/>
      <c r="AF237" s="1"/>
      <c r="AG237" s="33"/>
      <c r="AH237" s="67"/>
      <c r="AI237" s="67"/>
      <c r="AJ237" s="21"/>
      <c r="AK237" s="56"/>
      <c r="AL237" s="41"/>
      <c r="AM237" s="33"/>
      <c r="AN237" s="67"/>
      <c r="AO237" s="67"/>
      <c r="AP237" s="21"/>
      <c r="AQ237" s="56"/>
      <c r="AR237" s="41"/>
      <c r="AS237" s="43">
        <f>'13 Oct'!AW237</f>
        <v>0</v>
      </c>
      <c r="AT237" s="54"/>
      <c r="AU237" s="44">
        <f t="shared" si="1"/>
        <v>0</v>
      </c>
      <c r="AV237" s="45">
        <f t="shared" si="2"/>
        <v>0</v>
      </c>
      <c r="AW237" s="19">
        <f t="shared" si="3"/>
        <v>0</v>
      </c>
      <c r="AX237" s="43">
        <f>'13 Oct'!BB237</f>
        <v>0</v>
      </c>
      <c r="AY237" s="54"/>
      <c r="AZ237" s="44">
        <f t="shared" si="4"/>
        <v>0</v>
      </c>
      <c r="BA237" s="46">
        <f t="shared" si="5"/>
        <v>0</v>
      </c>
      <c r="BB237" s="19">
        <f t="shared" si="6"/>
        <v>0</v>
      </c>
      <c r="BC237" s="43">
        <f>'13 Oct'!BL237</f>
        <v>0</v>
      </c>
      <c r="BD237" s="47">
        <f t="shared" si="15"/>
        <v>0</v>
      </c>
      <c r="BE237" s="1">
        <f t="shared" si="8"/>
        <v>0</v>
      </c>
      <c r="BF237" s="40" t="s">
        <v>362</v>
      </c>
      <c r="BG237" s="54"/>
      <c r="BH237">
        <f>'13 Oct'!BG237+AT237+AY237-BN237</f>
        <v>0</v>
      </c>
      <c r="BI237" s="48"/>
      <c r="BJ237" s="52">
        <f t="shared" si="9"/>
        <v>0</v>
      </c>
      <c r="BK237" s="51">
        <f t="shared" si="10"/>
        <v>0</v>
      </c>
      <c r="BL237" s="53">
        <f t="shared" si="11"/>
        <v>0</v>
      </c>
      <c r="BM237" s="54">
        <f t="shared" si="12"/>
        <v>0</v>
      </c>
      <c r="BN237" s="55">
        <f t="shared" si="13"/>
        <v>0</v>
      </c>
      <c r="BO237" s="17">
        <f t="shared" si="14"/>
        <v>0</v>
      </c>
    </row>
    <row r="238">
      <c r="A238" s="1" t="s">
        <v>363</v>
      </c>
      <c r="B238" s="32"/>
      <c r="C238" s="33"/>
      <c r="D238" s="29"/>
      <c r="E238" s="1"/>
      <c r="F238" s="21"/>
      <c r="G238" s="56"/>
      <c r="H238" s="35"/>
      <c r="I238" s="1" t="s">
        <v>363</v>
      </c>
      <c r="J238" s="32"/>
      <c r="K238" s="33"/>
      <c r="L238" s="57"/>
      <c r="M238" s="49"/>
      <c r="N238" s="21"/>
      <c r="O238" s="56"/>
      <c r="P238" s="35"/>
      <c r="Q238" s="1" t="s">
        <v>363</v>
      </c>
      <c r="R238" s="32"/>
      <c r="S238" s="33"/>
      <c r="T238" s="57"/>
      <c r="U238" s="49"/>
      <c r="V238" s="21"/>
      <c r="W238" s="56"/>
      <c r="X238" s="35"/>
      <c r="Y238" s="1" t="s">
        <v>363</v>
      </c>
      <c r="Z238" s="59"/>
      <c r="AA238" s="66"/>
      <c r="AB238" s="8"/>
      <c r="AC238" s="8"/>
      <c r="AD238" s="4"/>
      <c r="AE238" s="39"/>
      <c r="AF238" s="1"/>
      <c r="AG238" s="33"/>
      <c r="AH238" s="67"/>
      <c r="AI238" s="67"/>
      <c r="AJ238" s="21"/>
      <c r="AK238" s="56"/>
      <c r="AL238" s="41"/>
      <c r="AM238" s="33"/>
      <c r="AN238" s="67"/>
      <c r="AO238" s="67"/>
      <c r="AP238" s="21"/>
      <c r="AQ238" s="56"/>
      <c r="AR238" s="41"/>
      <c r="AS238" s="43">
        <f>'13 Oct'!AW238</f>
        <v>0</v>
      </c>
      <c r="AT238" s="54"/>
      <c r="AU238" s="44">
        <f t="shared" si="1"/>
        <v>0</v>
      </c>
      <c r="AV238" s="45">
        <f t="shared" si="2"/>
        <v>0</v>
      </c>
      <c r="AW238" s="19">
        <f t="shared" si="3"/>
        <v>0</v>
      </c>
      <c r="AX238" s="43">
        <f>'13 Oct'!BB238</f>
        <v>0</v>
      </c>
      <c r="AY238" s="54"/>
      <c r="AZ238" s="44">
        <f t="shared" si="4"/>
        <v>0</v>
      </c>
      <c r="BA238" s="46">
        <f t="shared" si="5"/>
        <v>0</v>
      </c>
      <c r="BB238" s="19">
        <f t="shared" si="6"/>
        <v>0</v>
      </c>
      <c r="BC238" s="43">
        <f>'13 Oct'!BL238</f>
        <v>0</v>
      </c>
      <c r="BD238" s="47">
        <f t="shared" si="15"/>
        <v>0</v>
      </c>
      <c r="BE238" s="1">
        <f t="shared" si="8"/>
        <v>0</v>
      </c>
      <c r="BF238" s="1" t="s">
        <v>363</v>
      </c>
      <c r="BG238" s="17"/>
      <c r="BH238">
        <f>'13 Oct'!BG238+AT238+AY238-BN238</f>
        <v>0</v>
      </c>
      <c r="BI238" s="48"/>
      <c r="BJ238" s="52">
        <f t="shared" si="9"/>
        <v>0</v>
      </c>
      <c r="BK238" s="51">
        <f t="shared" si="10"/>
        <v>0</v>
      </c>
      <c r="BL238" s="53">
        <f t="shared" si="11"/>
        <v>0</v>
      </c>
      <c r="BM238" s="54">
        <f t="shared" si="12"/>
        <v>0</v>
      </c>
      <c r="BN238" s="55">
        <f t="shared" si="13"/>
        <v>0</v>
      </c>
      <c r="BO238" s="17">
        <f t="shared" si="14"/>
        <v>0</v>
      </c>
    </row>
    <row r="239">
      <c r="A239" s="40" t="s">
        <v>364</v>
      </c>
      <c r="B239" s="32"/>
      <c r="C239" s="65"/>
      <c r="D239" s="29"/>
      <c r="E239" s="1"/>
      <c r="F239" s="21"/>
      <c r="G239" s="56"/>
      <c r="H239" s="35"/>
      <c r="I239" s="40" t="s">
        <v>364</v>
      </c>
      <c r="J239" s="61"/>
      <c r="K239" s="33"/>
      <c r="L239" s="57"/>
      <c r="M239" s="49"/>
      <c r="N239" s="21"/>
      <c r="O239" s="56"/>
      <c r="P239" s="35"/>
      <c r="Q239" s="40" t="s">
        <v>364</v>
      </c>
      <c r="R239" s="32"/>
      <c r="S239" s="33"/>
      <c r="T239" s="29"/>
      <c r="U239" s="43"/>
      <c r="V239" s="21"/>
      <c r="W239" s="56"/>
      <c r="X239" s="35"/>
      <c r="Y239" s="40" t="s">
        <v>364</v>
      </c>
      <c r="Z239" s="59"/>
      <c r="AA239" s="66"/>
      <c r="AB239" s="8"/>
      <c r="AC239" s="8"/>
      <c r="AD239" s="4"/>
      <c r="AE239" s="39"/>
      <c r="AF239" s="1"/>
      <c r="AG239" s="33"/>
      <c r="AH239" s="67"/>
      <c r="AI239" s="67"/>
      <c r="AJ239" s="21"/>
      <c r="AK239" s="56"/>
      <c r="AL239" s="41"/>
      <c r="AM239" s="33"/>
      <c r="AN239" s="67"/>
      <c r="AO239" s="67"/>
      <c r="AP239" s="21"/>
      <c r="AQ239" s="56"/>
      <c r="AR239" s="41"/>
      <c r="AS239" s="43">
        <f>'13 Oct'!AW239</f>
        <v>0</v>
      </c>
      <c r="AT239" s="54"/>
      <c r="AU239" s="44">
        <f t="shared" si="1"/>
        <v>0</v>
      </c>
      <c r="AV239" s="45">
        <f t="shared" si="2"/>
        <v>0</v>
      </c>
      <c r="AW239" s="19">
        <f t="shared" si="3"/>
        <v>0</v>
      </c>
      <c r="AX239" s="43">
        <f>'13 Oct'!BB239</f>
        <v>0</v>
      </c>
      <c r="AY239" s="54"/>
      <c r="AZ239" s="44">
        <f t="shared" si="4"/>
        <v>0</v>
      </c>
      <c r="BA239" s="46">
        <f t="shared" si="5"/>
        <v>0</v>
      </c>
      <c r="BB239" s="19">
        <f t="shared" si="6"/>
        <v>0</v>
      </c>
      <c r="BC239" s="43">
        <f>'13 Oct'!BL239</f>
        <v>0</v>
      </c>
      <c r="BD239" s="47">
        <f t="shared" si="15"/>
        <v>0</v>
      </c>
      <c r="BE239" s="1">
        <f t="shared" si="8"/>
        <v>0</v>
      </c>
      <c r="BF239" s="40" t="s">
        <v>364</v>
      </c>
      <c r="BG239" s="54"/>
      <c r="BH239">
        <f>'13 Oct'!BG239+AT239+AY239-BN239</f>
        <v>0</v>
      </c>
      <c r="BI239" s="48"/>
      <c r="BJ239" s="52">
        <f t="shared" si="9"/>
        <v>0</v>
      </c>
      <c r="BK239" s="51">
        <f t="shared" si="10"/>
        <v>0</v>
      </c>
      <c r="BL239" s="53">
        <f t="shared" si="11"/>
        <v>0</v>
      </c>
      <c r="BM239" s="54">
        <f t="shared" si="12"/>
        <v>0</v>
      </c>
      <c r="BN239" s="55">
        <f t="shared" si="13"/>
        <v>0</v>
      </c>
      <c r="BO239" s="17">
        <f t="shared" si="14"/>
        <v>0</v>
      </c>
    </row>
    <row r="240">
      <c r="A240" s="1" t="s">
        <v>365</v>
      </c>
      <c r="B240" s="61"/>
      <c r="C240" s="65"/>
      <c r="D240" s="29"/>
      <c r="E240" s="1"/>
      <c r="F240" s="21"/>
      <c r="G240" s="56"/>
      <c r="H240" s="35"/>
      <c r="I240" s="1" t="s">
        <v>365</v>
      </c>
      <c r="J240" s="32"/>
      <c r="K240" s="33"/>
      <c r="L240" s="57"/>
      <c r="M240" s="49"/>
      <c r="N240" s="21"/>
      <c r="O240" s="56"/>
      <c r="P240" s="35"/>
      <c r="Q240" s="1" t="s">
        <v>365</v>
      </c>
      <c r="R240" s="32"/>
      <c r="S240" s="65"/>
      <c r="T240" s="57"/>
      <c r="U240" s="49"/>
      <c r="V240" s="21"/>
      <c r="W240" s="56"/>
      <c r="X240" s="35"/>
      <c r="Y240" s="1" t="s">
        <v>365</v>
      </c>
      <c r="Z240" s="59"/>
      <c r="AA240" s="66"/>
      <c r="AB240" s="8"/>
      <c r="AC240" s="8"/>
      <c r="AD240" s="4"/>
      <c r="AE240" s="39"/>
      <c r="AF240" s="1"/>
      <c r="AG240" s="33"/>
      <c r="AH240" s="67"/>
      <c r="AI240" s="67"/>
      <c r="AJ240" s="21"/>
      <c r="AK240" s="56"/>
      <c r="AL240" s="41"/>
      <c r="AM240" s="33"/>
      <c r="AN240" s="67"/>
      <c r="AO240" s="67"/>
      <c r="AP240" s="21"/>
      <c r="AQ240" s="56"/>
      <c r="AR240" s="41"/>
      <c r="AS240" s="43">
        <f>'13 Oct'!AW240</f>
        <v>0</v>
      </c>
      <c r="AT240" s="54"/>
      <c r="AU240" s="44">
        <f t="shared" si="1"/>
        <v>0</v>
      </c>
      <c r="AV240" s="45">
        <f t="shared" si="2"/>
        <v>0</v>
      </c>
      <c r="AW240" s="19">
        <f t="shared" si="3"/>
        <v>0</v>
      </c>
      <c r="AX240" s="43">
        <f>'13 Oct'!BB240</f>
        <v>0</v>
      </c>
      <c r="AY240" s="54"/>
      <c r="AZ240" s="44">
        <f t="shared" si="4"/>
        <v>0</v>
      </c>
      <c r="BA240" s="46">
        <f t="shared" si="5"/>
        <v>0</v>
      </c>
      <c r="BB240" s="19">
        <f t="shared" si="6"/>
        <v>0</v>
      </c>
      <c r="BC240" s="43">
        <f>'13 Oct'!BL240</f>
        <v>0</v>
      </c>
      <c r="BD240" s="47">
        <f t="shared" si="15"/>
        <v>0</v>
      </c>
      <c r="BE240" s="1">
        <f t="shared" si="8"/>
        <v>0</v>
      </c>
      <c r="BF240" s="1" t="s">
        <v>365</v>
      </c>
      <c r="BG240" s="54"/>
      <c r="BH240">
        <f>'13 Oct'!BG240+AT240+AY240-BN240</f>
        <v>0</v>
      </c>
      <c r="BI240" s="48"/>
      <c r="BJ240" s="52">
        <f t="shared" si="9"/>
        <v>0</v>
      </c>
      <c r="BK240" s="51">
        <f t="shared" si="10"/>
        <v>0</v>
      </c>
      <c r="BL240" s="53">
        <f t="shared" si="11"/>
        <v>0</v>
      </c>
      <c r="BM240" s="54">
        <f t="shared" si="12"/>
        <v>0</v>
      </c>
      <c r="BN240" s="55">
        <f t="shared" si="13"/>
        <v>0</v>
      </c>
      <c r="BO240" s="17">
        <f t="shared" si="14"/>
        <v>0</v>
      </c>
    </row>
    <row r="241">
      <c r="A241" s="1" t="s">
        <v>366</v>
      </c>
      <c r="B241" s="61"/>
      <c r="C241" s="65"/>
      <c r="D241" s="29"/>
      <c r="E241" s="1"/>
      <c r="F241" s="21"/>
      <c r="G241" s="56"/>
      <c r="H241" s="35"/>
      <c r="I241" s="1" t="s">
        <v>366</v>
      </c>
      <c r="J241" s="61"/>
      <c r="K241" s="33"/>
      <c r="L241" s="57"/>
      <c r="M241" s="49"/>
      <c r="N241" s="21"/>
      <c r="O241" s="56"/>
      <c r="P241" s="35"/>
      <c r="Q241" s="1" t="s">
        <v>366</v>
      </c>
      <c r="R241" s="61"/>
      <c r="S241" s="65"/>
      <c r="T241" s="57"/>
      <c r="U241" s="49"/>
      <c r="V241" s="21"/>
      <c r="W241" s="56"/>
      <c r="X241" s="35"/>
      <c r="Y241" s="1" t="s">
        <v>366</v>
      </c>
      <c r="Z241" s="59"/>
      <c r="AA241" s="66"/>
      <c r="AB241" s="8"/>
      <c r="AC241" s="8"/>
      <c r="AD241" s="4"/>
      <c r="AE241" s="39"/>
      <c r="AF241" s="1"/>
      <c r="AG241" s="33"/>
      <c r="AH241" s="67"/>
      <c r="AI241" s="67"/>
      <c r="AJ241" s="21"/>
      <c r="AK241" s="56"/>
      <c r="AL241" s="41"/>
      <c r="AM241" s="33"/>
      <c r="AN241" s="67"/>
      <c r="AO241" s="67"/>
      <c r="AP241" s="21"/>
      <c r="AQ241" s="56"/>
      <c r="AR241" s="41"/>
      <c r="AS241" s="43">
        <f>'13 Oct'!AW241</f>
        <v>0</v>
      </c>
      <c r="AT241" s="54"/>
      <c r="AU241" s="44">
        <f t="shared" si="1"/>
        <v>0</v>
      </c>
      <c r="AV241" s="45">
        <f t="shared" si="2"/>
        <v>0</v>
      </c>
      <c r="AW241" s="19">
        <f t="shared" si="3"/>
        <v>0</v>
      </c>
      <c r="AX241" s="43">
        <f>'13 Oct'!BB241</f>
        <v>0</v>
      </c>
      <c r="AY241" s="54"/>
      <c r="AZ241" s="44">
        <f t="shared" si="4"/>
        <v>0</v>
      </c>
      <c r="BA241" s="46">
        <f t="shared" si="5"/>
        <v>0</v>
      </c>
      <c r="BB241" s="19">
        <f t="shared" si="6"/>
        <v>0</v>
      </c>
      <c r="BC241" s="43">
        <f>'13 Oct'!BL241</f>
        <v>0</v>
      </c>
      <c r="BD241" s="47">
        <f t="shared" si="15"/>
        <v>0</v>
      </c>
      <c r="BE241" s="1">
        <f t="shared" si="8"/>
        <v>0</v>
      </c>
      <c r="BF241" s="1" t="s">
        <v>366</v>
      </c>
      <c r="BG241" s="54"/>
      <c r="BH241">
        <f>'13 Oct'!BG241+AT241+AY241-BN241</f>
        <v>0</v>
      </c>
      <c r="BI241" s="48"/>
      <c r="BJ241" s="52">
        <f t="shared" si="9"/>
        <v>0</v>
      </c>
      <c r="BK241" s="51">
        <f t="shared" si="10"/>
        <v>0</v>
      </c>
      <c r="BL241" s="53">
        <f t="shared" si="11"/>
        <v>0</v>
      </c>
      <c r="BM241" s="54">
        <f t="shared" si="12"/>
        <v>0</v>
      </c>
      <c r="BN241" s="55">
        <f t="shared" si="13"/>
        <v>0</v>
      </c>
      <c r="BO241" s="17">
        <f t="shared" si="14"/>
        <v>0</v>
      </c>
    </row>
    <row r="242">
      <c r="A242" s="1" t="s">
        <v>367</v>
      </c>
      <c r="B242" s="32"/>
      <c r="C242" s="65"/>
      <c r="D242" s="29"/>
      <c r="E242" s="1"/>
      <c r="F242" s="21"/>
      <c r="G242" s="56"/>
      <c r="H242" s="35"/>
      <c r="I242" s="1" t="s">
        <v>367</v>
      </c>
      <c r="J242" s="32"/>
      <c r="K242" s="33"/>
      <c r="L242" s="57"/>
      <c r="M242" s="49"/>
      <c r="N242" s="21"/>
      <c r="O242" s="56"/>
      <c r="P242" s="35"/>
      <c r="Q242" s="1" t="s">
        <v>367</v>
      </c>
      <c r="R242" s="32"/>
      <c r="S242" s="33"/>
      <c r="T242" s="57"/>
      <c r="U242" s="49"/>
      <c r="V242" s="21"/>
      <c r="W242" s="56"/>
      <c r="X242" s="35"/>
      <c r="Y242" s="1" t="s">
        <v>367</v>
      </c>
      <c r="Z242" s="69"/>
      <c r="AA242" s="37"/>
      <c r="AB242" s="8"/>
      <c r="AC242" s="8"/>
      <c r="AD242" s="4"/>
      <c r="AE242" s="39"/>
      <c r="AF242" s="1"/>
      <c r="AG242" s="33"/>
      <c r="AH242" s="67"/>
      <c r="AI242" s="67"/>
      <c r="AJ242" s="21"/>
      <c r="AK242" s="56"/>
      <c r="AL242" s="41"/>
      <c r="AM242" s="33"/>
      <c r="AN242" s="67"/>
      <c r="AO242" s="67"/>
      <c r="AP242" s="21"/>
      <c r="AQ242" s="56"/>
      <c r="AR242" s="41"/>
      <c r="AS242" s="43">
        <f>'13 Oct'!AW242</f>
        <v>0</v>
      </c>
      <c r="AT242" s="54"/>
      <c r="AU242" s="44">
        <f t="shared" si="1"/>
        <v>0</v>
      </c>
      <c r="AV242" s="45">
        <f t="shared" si="2"/>
        <v>0</v>
      </c>
      <c r="AW242" s="19">
        <f t="shared" si="3"/>
        <v>0</v>
      </c>
      <c r="AX242" s="43">
        <f>'13 Oct'!BB242</f>
        <v>0</v>
      </c>
      <c r="AY242" s="54"/>
      <c r="AZ242" s="44">
        <f t="shared" si="4"/>
        <v>0</v>
      </c>
      <c r="BA242" s="46">
        <f t="shared" si="5"/>
        <v>0</v>
      </c>
      <c r="BB242" s="19">
        <f t="shared" si="6"/>
        <v>0</v>
      </c>
      <c r="BC242" s="43">
        <f>'13 Oct'!BL242</f>
        <v>0</v>
      </c>
      <c r="BD242" s="47">
        <f t="shared" si="15"/>
        <v>0</v>
      </c>
      <c r="BE242" s="1">
        <f t="shared" si="8"/>
        <v>0</v>
      </c>
      <c r="BF242" s="1" t="s">
        <v>367</v>
      </c>
      <c r="BG242" s="54"/>
      <c r="BH242">
        <f>'13 Oct'!BG242+AT242+AY242-BN242</f>
        <v>0</v>
      </c>
      <c r="BI242" s="48"/>
      <c r="BJ242" s="52">
        <f t="shared" si="9"/>
        <v>0</v>
      </c>
      <c r="BK242" s="51">
        <f t="shared" si="10"/>
        <v>0</v>
      </c>
      <c r="BL242" s="53">
        <f t="shared" si="11"/>
        <v>0</v>
      </c>
      <c r="BM242" s="54">
        <f t="shared" si="12"/>
        <v>0</v>
      </c>
      <c r="BN242" s="55">
        <f t="shared" si="13"/>
        <v>0</v>
      </c>
      <c r="BO242" s="17">
        <f t="shared" si="14"/>
        <v>0</v>
      </c>
    </row>
    <row r="243">
      <c r="A243" s="1" t="s">
        <v>360</v>
      </c>
      <c r="B243" s="32"/>
      <c r="C243" s="65"/>
      <c r="D243" s="29"/>
      <c r="E243" s="1"/>
      <c r="F243" s="21"/>
      <c r="G243" s="56"/>
      <c r="H243" s="35"/>
      <c r="I243" s="1" t="s">
        <v>368</v>
      </c>
      <c r="J243" s="32"/>
      <c r="K243" s="33"/>
      <c r="L243" s="57"/>
      <c r="M243" s="49"/>
      <c r="N243" s="21"/>
      <c r="O243" s="56"/>
      <c r="P243" s="35"/>
      <c r="Q243" s="1" t="s">
        <v>360</v>
      </c>
      <c r="R243" s="32"/>
      <c r="S243" s="33"/>
      <c r="T243" s="57"/>
      <c r="U243" s="49"/>
      <c r="V243" s="21"/>
      <c r="W243" s="56"/>
      <c r="X243" s="35"/>
      <c r="Y243" s="1" t="s">
        <v>360</v>
      </c>
      <c r="Z243" s="59"/>
      <c r="AA243" s="66"/>
      <c r="AB243" s="8"/>
      <c r="AC243" s="8"/>
      <c r="AD243" s="4"/>
      <c r="AE243" s="39"/>
      <c r="AF243" s="1"/>
      <c r="AG243" s="33"/>
      <c r="AH243" s="67"/>
      <c r="AI243" s="67"/>
      <c r="AJ243" s="21"/>
      <c r="AK243" s="56"/>
      <c r="AL243" s="41"/>
      <c r="AM243" s="33"/>
      <c r="AN243" s="67"/>
      <c r="AO243" s="67"/>
      <c r="AP243" s="21"/>
      <c r="AQ243" s="56"/>
      <c r="AR243" s="41"/>
      <c r="AS243" s="43">
        <f>'13 Oct'!AW243</f>
        <v>0</v>
      </c>
      <c r="AT243" s="54"/>
      <c r="AU243" s="44">
        <f t="shared" si="1"/>
        <v>0</v>
      </c>
      <c r="AV243" s="45">
        <f t="shared" si="2"/>
        <v>0</v>
      </c>
      <c r="AW243" s="19">
        <f t="shared" si="3"/>
        <v>0</v>
      </c>
      <c r="AX243" s="43">
        <f>'13 Oct'!BB243</f>
        <v>0</v>
      </c>
      <c r="AY243" s="54"/>
      <c r="AZ243" s="44">
        <f t="shared" si="4"/>
        <v>0</v>
      </c>
      <c r="BA243" s="46">
        <f t="shared" si="5"/>
        <v>0</v>
      </c>
      <c r="BB243" s="19">
        <f t="shared" si="6"/>
        <v>0</v>
      </c>
      <c r="BC243" s="43">
        <f>'13 Oct'!BL243</f>
        <v>0</v>
      </c>
      <c r="BD243" s="47">
        <f t="shared" si="15"/>
        <v>0</v>
      </c>
      <c r="BE243" s="1">
        <f t="shared" si="8"/>
        <v>0</v>
      </c>
      <c r="BF243" s="1" t="s">
        <v>360</v>
      </c>
      <c r="BG243" s="54"/>
      <c r="BH243">
        <f>'13 Oct'!BG243+AT243+AY243-BN243</f>
        <v>0</v>
      </c>
      <c r="BI243" s="48"/>
      <c r="BJ243" s="52">
        <f t="shared" si="9"/>
        <v>0</v>
      </c>
      <c r="BK243" s="51">
        <f t="shared" si="10"/>
        <v>0</v>
      </c>
      <c r="BL243" s="53">
        <f t="shared" si="11"/>
        <v>0</v>
      </c>
      <c r="BM243" s="54">
        <f t="shared" si="12"/>
        <v>0</v>
      </c>
      <c r="BN243" s="55">
        <f t="shared" si="13"/>
        <v>0</v>
      </c>
      <c r="BO243" s="17">
        <f t="shared" si="14"/>
        <v>0</v>
      </c>
    </row>
    <row r="244">
      <c r="A244" s="1" t="s">
        <v>369</v>
      </c>
      <c r="B244" s="32"/>
      <c r="C244" s="65"/>
      <c r="D244" s="29"/>
      <c r="E244" s="1"/>
      <c r="F244" s="21"/>
      <c r="G244" s="56"/>
      <c r="H244" s="35"/>
      <c r="I244" s="1" t="s">
        <v>369</v>
      </c>
      <c r="J244" s="32"/>
      <c r="K244" s="33"/>
      <c r="L244" s="57"/>
      <c r="M244" s="49"/>
      <c r="N244" s="21"/>
      <c r="O244" s="56"/>
      <c r="P244" s="35"/>
      <c r="Q244" s="1" t="s">
        <v>369</v>
      </c>
      <c r="R244" s="32"/>
      <c r="S244" s="33"/>
      <c r="T244" s="29"/>
      <c r="U244" s="43"/>
      <c r="V244" s="21"/>
      <c r="W244" s="56"/>
      <c r="X244" s="35"/>
      <c r="Y244" s="1" t="s">
        <v>369</v>
      </c>
      <c r="Z244" s="59"/>
      <c r="AA244" s="37"/>
      <c r="AB244" s="8"/>
      <c r="AC244" s="8"/>
      <c r="AD244" s="4"/>
      <c r="AE244" s="39"/>
      <c r="AF244" s="1"/>
      <c r="AG244" s="33"/>
      <c r="AH244" s="67"/>
      <c r="AI244" s="67"/>
      <c r="AJ244" s="21"/>
      <c r="AK244" s="56"/>
      <c r="AL244" s="41"/>
      <c r="AM244" s="33"/>
      <c r="AN244" s="67"/>
      <c r="AO244" s="67"/>
      <c r="AP244" s="21"/>
      <c r="AQ244" s="56"/>
      <c r="AR244" s="41"/>
      <c r="AS244" s="43">
        <f>'13 Oct'!AW244</f>
        <v>0</v>
      </c>
      <c r="AT244" s="54"/>
      <c r="AU244" s="44">
        <f t="shared" si="1"/>
        <v>0</v>
      </c>
      <c r="AV244" s="45">
        <f t="shared" si="2"/>
        <v>0</v>
      </c>
      <c r="AW244" s="19">
        <f t="shared" si="3"/>
        <v>0</v>
      </c>
      <c r="AX244" s="43">
        <f>'13 Oct'!BB244</f>
        <v>0</v>
      </c>
      <c r="AY244" s="54"/>
      <c r="AZ244" s="44">
        <f t="shared" si="4"/>
        <v>0</v>
      </c>
      <c r="BA244" s="46">
        <f t="shared" si="5"/>
        <v>0</v>
      </c>
      <c r="BB244" s="19">
        <f t="shared" si="6"/>
        <v>0</v>
      </c>
      <c r="BC244" s="43">
        <f>'13 Oct'!BL244</f>
        <v>0</v>
      </c>
      <c r="BD244" s="47">
        <f t="shared" si="15"/>
        <v>0</v>
      </c>
      <c r="BE244" s="1">
        <f t="shared" si="8"/>
        <v>0</v>
      </c>
      <c r="BF244" s="1" t="s">
        <v>369</v>
      </c>
      <c r="BG244" s="54"/>
      <c r="BH244">
        <f>'13 Oct'!BG244+AT244+AY244-BN244</f>
        <v>0</v>
      </c>
      <c r="BI244" s="48"/>
      <c r="BJ244" s="52">
        <f t="shared" si="9"/>
        <v>0</v>
      </c>
      <c r="BK244" s="51">
        <f t="shared" si="10"/>
        <v>0</v>
      </c>
      <c r="BL244" s="53">
        <f t="shared" si="11"/>
        <v>0</v>
      </c>
      <c r="BM244" s="54">
        <f t="shared" si="12"/>
        <v>0</v>
      </c>
      <c r="BN244" s="55">
        <f t="shared" si="13"/>
        <v>0</v>
      </c>
      <c r="BO244" s="17">
        <f t="shared" si="14"/>
        <v>0</v>
      </c>
    </row>
    <row r="245">
      <c r="A245" s="1" t="s">
        <v>370</v>
      </c>
      <c r="B245" s="32"/>
      <c r="C245" s="65"/>
      <c r="D245" s="29"/>
      <c r="E245" s="1"/>
      <c r="F245" s="21"/>
      <c r="G245" s="56"/>
      <c r="H245" s="35"/>
      <c r="I245" s="1" t="s">
        <v>370</v>
      </c>
      <c r="J245" s="61"/>
      <c r="K245" s="33"/>
      <c r="L245" s="57"/>
      <c r="M245" s="49"/>
      <c r="N245" s="21"/>
      <c r="O245" s="56"/>
      <c r="P245" s="35"/>
      <c r="Q245" s="1" t="s">
        <v>370</v>
      </c>
      <c r="R245" s="32"/>
      <c r="S245" s="33"/>
      <c r="T245" s="57"/>
      <c r="U245" s="49"/>
      <c r="V245" s="21"/>
      <c r="W245" s="56"/>
      <c r="X245" s="35"/>
      <c r="Y245" s="1" t="s">
        <v>370</v>
      </c>
      <c r="Z245" s="69"/>
      <c r="AA245" s="37"/>
      <c r="AB245" s="8"/>
      <c r="AC245" s="8"/>
      <c r="AD245" s="4"/>
      <c r="AE245" s="39"/>
      <c r="AF245" s="1"/>
      <c r="AG245" s="33"/>
      <c r="AH245" s="60"/>
      <c r="AI245" s="60"/>
      <c r="AJ245" s="21"/>
      <c r="AK245" s="56"/>
      <c r="AL245" s="41"/>
      <c r="AM245" s="33"/>
      <c r="AN245" s="60"/>
      <c r="AO245" s="60"/>
      <c r="AP245" s="21"/>
      <c r="AQ245" s="56"/>
      <c r="AR245" s="41"/>
      <c r="AS245" s="43">
        <f>'13 Oct'!AW245</f>
        <v>0</v>
      </c>
      <c r="AT245" s="17"/>
      <c r="AU245" s="44">
        <f t="shared" si="1"/>
        <v>0</v>
      </c>
      <c r="AV245" s="45">
        <f t="shared" si="2"/>
        <v>0</v>
      </c>
      <c r="AW245" s="19">
        <f t="shared" si="3"/>
        <v>0</v>
      </c>
      <c r="AX245" s="43">
        <f>'13 Oct'!BB245</f>
        <v>0</v>
      </c>
      <c r="AY245" s="17"/>
      <c r="AZ245" s="44">
        <f t="shared" si="4"/>
        <v>0</v>
      </c>
      <c r="BA245" s="46">
        <f t="shared" si="5"/>
        <v>0</v>
      </c>
      <c r="BB245" s="19">
        <f t="shared" si="6"/>
        <v>0</v>
      </c>
      <c r="BC245" s="43">
        <f>'13 Oct'!BL245</f>
        <v>0</v>
      </c>
      <c r="BD245" s="47">
        <f t="shared" si="15"/>
        <v>0</v>
      </c>
      <c r="BE245" s="1">
        <f t="shared" si="8"/>
        <v>0</v>
      </c>
      <c r="BF245" s="1" t="s">
        <v>370</v>
      </c>
      <c r="BG245" s="54"/>
      <c r="BH245">
        <f>'13 Oct'!BG245+AT245+AY245-BN245</f>
        <v>0</v>
      </c>
      <c r="BI245" s="48"/>
      <c r="BJ245" s="52">
        <f t="shared" si="9"/>
        <v>0</v>
      </c>
      <c r="BK245" s="51">
        <f t="shared" si="10"/>
        <v>0</v>
      </c>
      <c r="BL245" s="53">
        <f t="shared" si="11"/>
        <v>0</v>
      </c>
      <c r="BM245" s="54">
        <f t="shared" si="12"/>
        <v>0</v>
      </c>
      <c r="BN245" s="55">
        <f t="shared" si="13"/>
        <v>0</v>
      </c>
      <c r="BO245" s="17">
        <f t="shared" si="14"/>
        <v>0</v>
      </c>
    </row>
    <row r="246">
      <c r="A246" s="1" t="s">
        <v>371</v>
      </c>
      <c r="B246" s="32"/>
      <c r="C246" s="65"/>
      <c r="D246" s="29"/>
      <c r="E246" s="1"/>
      <c r="F246" s="21"/>
      <c r="G246" s="56"/>
      <c r="H246" s="35"/>
      <c r="I246" s="1" t="s">
        <v>371</v>
      </c>
      <c r="J246" s="61"/>
      <c r="K246" s="33"/>
      <c r="L246" s="57"/>
      <c r="M246" s="49"/>
      <c r="N246" s="21"/>
      <c r="O246" s="56"/>
      <c r="P246" s="35"/>
      <c r="Q246" s="1" t="s">
        <v>371</v>
      </c>
      <c r="R246" s="32"/>
      <c r="S246" s="33"/>
      <c r="T246" s="57"/>
      <c r="U246" s="49"/>
      <c r="V246" s="21"/>
      <c r="W246" s="56"/>
      <c r="X246" s="35"/>
      <c r="Y246" s="1" t="s">
        <v>371</v>
      </c>
      <c r="Z246" s="69"/>
      <c r="AA246" s="66"/>
      <c r="AB246" s="8"/>
      <c r="AC246" s="8"/>
      <c r="AD246" s="4"/>
      <c r="AE246" s="39"/>
      <c r="AF246" s="1"/>
      <c r="AG246" s="33"/>
      <c r="AH246" s="67"/>
      <c r="AI246" s="67"/>
      <c r="AJ246" s="21"/>
      <c r="AK246" s="56"/>
      <c r="AL246" s="41"/>
      <c r="AM246" s="33"/>
      <c r="AN246" s="67"/>
      <c r="AO246" s="67"/>
      <c r="AP246" s="21"/>
      <c r="AQ246" s="56"/>
      <c r="AR246" s="41"/>
      <c r="AS246" s="43">
        <f>'13 Oct'!AW246</f>
        <v>0</v>
      </c>
      <c r="AT246" s="54"/>
      <c r="AU246" s="44">
        <f t="shared" si="1"/>
        <v>0</v>
      </c>
      <c r="AV246" s="45">
        <f t="shared" si="2"/>
        <v>0</v>
      </c>
      <c r="AW246" s="19">
        <f t="shared" si="3"/>
        <v>0</v>
      </c>
      <c r="AX246" s="43">
        <f>'13 Oct'!BB246</f>
        <v>0</v>
      </c>
      <c r="AY246" s="54"/>
      <c r="AZ246" s="44">
        <f t="shared" si="4"/>
        <v>0</v>
      </c>
      <c r="BA246" s="46">
        <f t="shared" si="5"/>
        <v>0</v>
      </c>
      <c r="BB246" s="19">
        <f t="shared" si="6"/>
        <v>0</v>
      </c>
      <c r="BC246" s="43">
        <f>'13 Oct'!BL246</f>
        <v>0</v>
      </c>
      <c r="BD246" s="47">
        <f t="shared" si="15"/>
        <v>0</v>
      </c>
      <c r="BE246" s="1">
        <f t="shared" si="8"/>
        <v>0</v>
      </c>
      <c r="BF246" s="1" t="s">
        <v>371</v>
      </c>
      <c r="BG246" s="54"/>
      <c r="BH246">
        <f>'13 Oct'!BG246+AT246+AY246-BN246</f>
        <v>0</v>
      </c>
      <c r="BI246" s="48"/>
      <c r="BJ246" s="52">
        <f t="shared" si="9"/>
        <v>0</v>
      </c>
      <c r="BK246" s="51">
        <f t="shared" si="10"/>
        <v>0</v>
      </c>
      <c r="BL246" s="53">
        <f t="shared" si="11"/>
        <v>0</v>
      </c>
      <c r="BM246" s="54">
        <f t="shared" si="12"/>
        <v>0</v>
      </c>
      <c r="BN246" s="55">
        <f t="shared" si="13"/>
        <v>0</v>
      </c>
      <c r="BO246" s="17">
        <f t="shared" si="14"/>
        <v>0</v>
      </c>
    </row>
    <row r="247">
      <c r="A247" s="1" t="s">
        <v>372</v>
      </c>
      <c r="B247" s="32"/>
      <c r="C247" s="65"/>
      <c r="D247" s="29"/>
      <c r="E247" s="1"/>
      <c r="F247" s="21"/>
      <c r="G247" s="56"/>
      <c r="H247" s="35"/>
      <c r="I247" s="1" t="s">
        <v>372</v>
      </c>
      <c r="J247" s="32"/>
      <c r="K247" s="33"/>
      <c r="L247" s="57"/>
      <c r="M247" s="49"/>
      <c r="N247" s="21"/>
      <c r="O247" s="56"/>
      <c r="P247" s="35"/>
      <c r="Q247" s="1" t="s">
        <v>371</v>
      </c>
      <c r="R247" s="32"/>
      <c r="S247" s="33"/>
      <c r="T247" s="57"/>
      <c r="U247" s="49"/>
      <c r="V247" s="21"/>
      <c r="W247" s="56"/>
      <c r="X247" s="35"/>
      <c r="Y247" s="1" t="s">
        <v>371</v>
      </c>
      <c r="Z247" s="69"/>
      <c r="AA247" s="66"/>
      <c r="AB247" s="8"/>
      <c r="AC247" s="8"/>
      <c r="AD247" s="4"/>
      <c r="AE247" s="39"/>
      <c r="AF247" s="1"/>
      <c r="AG247" s="33"/>
      <c r="AH247" s="67"/>
      <c r="AI247" s="67"/>
      <c r="AJ247" s="21"/>
      <c r="AK247" s="56"/>
      <c r="AL247" s="41"/>
      <c r="AM247" s="33"/>
      <c r="AN247" s="67"/>
      <c r="AO247" s="67"/>
      <c r="AP247" s="21"/>
      <c r="AQ247" s="56"/>
      <c r="AR247" s="41"/>
      <c r="AS247" s="43">
        <f>'13 Oct'!AW247</f>
        <v>0</v>
      </c>
      <c r="AT247" s="54"/>
      <c r="AU247" s="44">
        <f t="shared" si="1"/>
        <v>0</v>
      </c>
      <c r="AV247" s="45">
        <f t="shared" si="2"/>
        <v>0</v>
      </c>
      <c r="AW247" s="19">
        <f t="shared" si="3"/>
        <v>0</v>
      </c>
      <c r="AX247" s="43">
        <f>'13 Oct'!BB247</f>
        <v>0</v>
      </c>
      <c r="AY247" s="54"/>
      <c r="AZ247" s="44">
        <f t="shared" si="4"/>
        <v>0</v>
      </c>
      <c r="BA247" s="46">
        <f t="shared" si="5"/>
        <v>0</v>
      </c>
      <c r="BB247" s="19">
        <f t="shared" si="6"/>
        <v>0</v>
      </c>
      <c r="BC247" s="43">
        <f>'13 Oct'!BL247</f>
        <v>0</v>
      </c>
      <c r="BD247" s="47">
        <f t="shared" si="15"/>
        <v>0</v>
      </c>
      <c r="BE247" s="1">
        <f t="shared" si="8"/>
        <v>0</v>
      </c>
      <c r="BF247" s="1" t="s">
        <v>371</v>
      </c>
      <c r="BG247" s="54"/>
      <c r="BH247">
        <f>'13 Oct'!BG247+AT247+AY247-BN247</f>
        <v>0</v>
      </c>
      <c r="BI247" s="48"/>
      <c r="BJ247" s="52">
        <f t="shared" si="9"/>
        <v>0</v>
      </c>
      <c r="BK247" s="51">
        <f t="shared" si="10"/>
        <v>0</v>
      </c>
      <c r="BL247" s="53">
        <f t="shared" si="11"/>
        <v>0</v>
      </c>
      <c r="BM247" s="54">
        <f t="shared" si="12"/>
        <v>0</v>
      </c>
      <c r="BN247" s="55">
        <f t="shared" si="13"/>
        <v>0</v>
      </c>
      <c r="BO247" s="17">
        <f t="shared" si="14"/>
        <v>0</v>
      </c>
    </row>
    <row r="248">
      <c r="A248" s="1" t="s">
        <v>373</v>
      </c>
      <c r="B248" s="61"/>
      <c r="C248" s="33"/>
      <c r="D248" s="29"/>
      <c r="E248" s="1"/>
      <c r="F248" s="21"/>
      <c r="G248" s="56"/>
      <c r="H248" s="7"/>
      <c r="I248" s="1" t="s">
        <v>373</v>
      </c>
      <c r="J248" s="32"/>
      <c r="K248" s="33"/>
      <c r="N248" s="21"/>
      <c r="O248" s="56"/>
      <c r="P248" s="7"/>
      <c r="Q248" s="1" t="s">
        <v>373</v>
      </c>
      <c r="R248" s="32"/>
      <c r="S248" s="33"/>
      <c r="T248" s="57"/>
      <c r="U248" s="49"/>
      <c r="V248" s="21"/>
      <c r="W248" s="56"/>
      <c r="X248" s="7"/>
      <c r="Y248" s="1" t="s">
        <v>373</v>
      </c>
      <c r="Z248" s="59"/>
      <c r="AA248" s="37"/>
      <c r="AB248" s="8"/>
      <c r="AC248" s="8"/>
      <c r="AD248" s="4"/>
      <c r="AE248" s="39"/>
      <c r="AG248" s="33"/>
      <c r="AH248" s="74"/>
      <c r="AI248" s="74"/>
      <c r="AJ248" s="21"/>
      <c r="AK248" s="56"/>
      <c r="AL248" s="41"/>
      <c r="AM248" s="33"/>
      <c r="AN248" s="74"/>
      <c r="AO248" s="74"/>
      <c r="AP248" s="21"/>
      <c r="AQ248" s="56"/>
      <c r="AR248" s="41"/>
      <c r="AS248" s="43">
        <f>'13 Oct'!AW248</f>
        <v>0</v>
      </c>
      <c r="AT248" s="76"/>
      <c r="AU248" s="44">
        <f t="shared" si="1"/>
        <v>0</v>
      </c>
      <c r="AV248" s="45">
        <f t="shared" si="2"/>
        <v>0</v>
      </c>
      <c r="AW248" s="19">
        <f t="shared" si="3"/>
        <v>0</v>
      </c>
      <c r="AX248" s="43">
        <f>'13 Oct'!BB248</f>
        <v>0</v>
      </c>
      <c r="AY248" s="76"/>
      <c r="AZ248" s="44">
        <f t="shared" si="4"/>
        <v>0</v>
      </c>
      <c r="BA248" s="46">
        <f t="shared" si="5"/>
        <v>0</v>
      </c>
      <c r="BB248" s="19">
        <f t="shared" si="6"/>
        <v>0</v>
      </c>
      <c r="BC248" s="43">
        <f>'13 Oct'!BL248</f>
        <v>0</v>
      </c>
      <c r="BD248" s="47">
        <f t="shared" si="15"/>
        <v>0</v>
      </c>
      <c r="BE248" s="1">
        <f t="shared" si="8"/>
        <v>0</v>
      </c>
      <c r="BF248" s="1" t="s">
        <v>373</v>
      </c>
      <c r="BG248" s="76"/>
      <c r="BH248">
        <f>'13 Oct'!BG248+AT248+AY248-BN248</f>
        <v>0</v>
      </c>
      <c r="BI248" s="48"/>
      <c r="BJ248" s="52">
        <f t="shared" si="9"/>
        <v>0</v>
      </c>
      <c r="BK248" s="51">
        <f t="shared" si="10"/>
        <v>0</v>
      </c>
      <c r="BL248" s="53">
        <f t="shared" si="11"/>
        <v>0</v>
      </c>
      <c r="BM248" s="54">
        <f t="shared" si="12"/>
        <v>0</v>
      </c>
      <c r="BN248" s="55">
        <f t="shared" si="13"/>
        <v>0</v>
      </c>
      <c r="BO248" s="17">
        <f t="shared" si="14"/>
        <v>0</v>
      </c>
    </row>
    <row r="249">
      <c r="A249" s="1" t="s">
        <v>374</v>
      </c>
      <c r="B249" s="61"/>
      <c r="C249" s="33"/>
      <c r="D249" s="29"/>
      <c r="E249" s="1"/>
      <c r="F249" s="21"/>
      <c r="G249" s="56"/>
      <c r="H249" s="7"/>
      <c r="I249" s="1" t="s">
        <v>374</v>
      </c>
      <c r="J249" s="32"/>
      <c r="K249" s="33"/>
      <c r="N249" s="21"/>
      <c r="O249" s="56"/>
      <c r="P249" s="7"/>
      <c r="Q249" s="1" t="s">
        <v>374</v>
      </c>
      <c r="R249" s="32"/>
      <c r="S249" s="33"/>
      <c r="T249" s="57"/>
      <c r="U249" s="49"/>
      <c r="V249" s="21"/>
      <c r="W249" s="56"/>
      <c r="X249" s="7"/>
      <c r="Y249" s="1" t="s">
        <v>374</v>
      </c>
      <c r="Z249" s="59"/>
      <c r="AA249" s="37"/>
      <c r="AB249" s="8"/>
      <c r="AC249" s="8"/>
      <c r="AD249" s="4"/>
      <c r="AE249" s="39"/>
      <c r="AG249" s="33"/>
      <c r="AH249" s="74"/>
      <c r="AI249" s="74"/>
      <c r="AJ249" s="21"/>
      <c r="AK249" s="56"/>
      <c r="AL249" s="41"/>
      <c r="AM249" s="33"/>
      <c r="AN249" s="74"/>
      <c r="AO249" s="74"/>
      <c r="AP249" s="21"/>
      <c r="AQ249" s="56"/>
      <c r="AR249" s="41"/>
      <c r="AS249" s="43">
        <f>'13 Oct'!AW249</f>
        <v>0</v>
      </c>
      <c r="AT249" s="76"/>
      <c r="AU249" s="44">
        <f t="shared" si="1"/>
        <v>0</v>
      </c>
      <c r="AV249" s="45">
        <f t="shared" si="2"/>
        <v>0</v>
      </c>
      <c r="AW249" s="19">
        <f t="shared" si="3"/>
        <v>0</v>
      </c>
      <c r="AX249" s="43">
        <f>'13 Oct'!BB249</f>
        <v>0</v>
      </c>
      <c r="AY249" s="76"/>
      <c r="AZ249" s="44">
        <f t="shared" si="4"/>
        <v>0</v>
      </c>
      <c r="BA249" s="46">
        <f t="shared" si="5"/>
        <v>0</v>
      </c>
      <c r="BB249" s="19">
        <f t="shared" si="6"/>
        <v>0</v>
      </c>
      <c r="BC249" s="43">
        <f>'13 Oct'!BL249</f>
        <v>0</v>
      </c>
      <c r="BD249" s="47">
        <f t="shared" si="15"/>
        <v>0</v>
      </c>
      <c r="BE249" s="1">
        <f t="shared" si="8"/>
        <v>0</v>
      </c>
      <c r="BF249" s="1" t="s">
        <v>374</v>
      </c>
      <c r="BG249" s="76"/>
      <c r="BH249">
        <f>'13 Oct'!BG249+AT249+AY249-BN249</f>
        <v>0</v>
      </c>
      <c r="BI249" s="48"/>
      <c r="BJ249" s="52">
        <f t="shared" si="9"/>
        <v>0</v>
      </c>
      <c r="BK249" s="51">
        <f t="shared" si="10"/>
        <v>0</v>
      </c>
      <c r="BL249" s="53">
        <f t="shared" si="11"/>
        <v>0</v>
      </c>
      <c r="BM249" s="54">
        <f t="shared" si="12"/>
        <v>0</v>
      </c>
      <c r="BN249" s="55">
        <f t="shared" si="13"/>
        <v>0</v>
      </c>
      <c r="BO249" s="17">
        <f t="shared" si="14"/>
        <v>0</v>
      </c>
    </row>
    <row r="250">
      <c r="A250" s="1" t="s">
        <v>375</v>
      </c>
      <c r="B250" s="61"/>
      <c r="C250" s="33"/>
      <c r="D250" s="29"/>
      <c r="E250" s="1"/>
      <c r="F250" s="21"/>
      <c r="G250" s="56"/>
      <c r="H250" s="7"/>
      <c r="I250" s="1" t="s">
        <v>375</v>
      </c>
      <c r="J250" s="61"/>
      <c r="K250" s="33"/>
      <c r="N250" s="21"/>
      <c r="O250" s="56"/>
      <c r="P250" s="7"/>
      <c r="Q250" s="1" t="s">
        <v>375</v>
      </c>
      <c r="R250" s="32"/>
      <c r="S250" s="33"/>
      <c r="T250" s="57"/>
      <c r="U250" s="49"/>
      <c r="V250" s="21"/>
      <c r="W250" s="56"/>
      <c r="X250" s="7"/>
      <c r="Y250" s="1" t="s">
        <v>375</v>
      </c>
      <c r="Z250" s="59"/>
      <c r="AA250" s="37"/>
      <c r="AB250" s="8"/>
      <c r="AC250" s="8"/>
      <c r="AD250" s="4"/>
      <c r="AE250" s="39"/>
      <c r="AG250" s="33"/>
      <c r="AH250" s="74"/>
      <c r="AI250" s="74"/>
      <c r="AJ250" s="21"/>
      <c r="AK250" s="56"/>
      <c r="AL250" s="41"/>
      <c r="AM250" s="33"/>
      <c r="AN250" s="74"/>
      <c r="AO250" s="74"/>
      <c r="AP250" s="21"/>
      <c r="AQ250" s="56"/>
      <c r="AR250" s="41"/>
      <c r="AS250" s="43">
        <f>'13 Oct'!AW250</f>
        <v>0</v>
      </c>
      <c r="AT250" s="76"/>
      <c r="AU250" s="44">
        <f t="shared" si="1"/>
        <v>0</v>
      </c>
      <c r="AV250" s="45">
        <f t="shared" si="2"/>
        <v>0</v>
      </c>
      <c r="AW250" s="19">
        <f t="shared" si="3"/>
        <v>0</v>
      </c>
      <c r="AX250" s="43">
        <f>'13 Oct'!BB250</f>
        <v>0</v>
      </c>
      <c r="AY250" s="76"/>
      <c r="AZ250" s="44">
        <f t="shared" si="4"/>
        <v>0</v>
      </c>
      <c r="BA250" s="46">
        <f t="shared" si="5"/>
        <v>0</v>
      </c>
      <c r="BB250" s="19">
        <f t="shared" si="6"/>
        <v>0</v>
      </c>
      <c r="BC250" s="43">
        <f>'13 Oct'!BL250</f>
        <v>0</v>
      </c>
      <c r="BD250" s="47">
        <f t="shared" si="15"/>
        <v>0</v>
      </c>
      <c r="BE250" s="1">
        <f t="shared" si="8"/>
        <v>0</v>
      </c>
      <c r="BF250" s="1" t="s">
        <v>375</v>
      </c>
      <c r="BG250" s="76"/>
      <c r="BH250">
        <f>'13 Oct'!BG250+AT250+AY250-BN250</f>
        <v>0</v>
      </c>
      <c r="BI250" s="48"/>
      <c r="BJ250" s="52">
        <f t="shared" si="9"/>
        <v>0</v>
      </c>
      <c r="BK250" s="51">
        <f t="shared" si="10"/>
        <v>0</v>
      </c>
      <c r="BL250" s="53">
        <f t="shared" si="11"/>
        <v>0</v>
      </c>
      <c r="BM250" s="54">
        <f t="shared" si="12"/>
        <v>0</v>
      </c>
      <c r="BN250" s="55">
        <f t="shared" si="13"/>
        <v>0</v>
      </c>
      <c r="BO250" s="17">
        <f t="shared" si="14"/>
        <v>0</v>
      </c>
    </row>
    <row r="251">
      <c r="A251" s="1" t="s">
        <v>376</v>
      </c>
      <c r="B251" s="32"/>
      <c r="C251" s="33">
        <v>8.0</v>
      </c>
      <c r="D251" s="29"/>
      <c r="E251" s="1"/>
      <c r="F251" s="21"/>
      <c r="G251" s="56"/>
      <c r="H251" s="35"/>
      <c r="I251" s="1" t="s">
        <v>376</v>
      </c>
      <c r="J251" s="32"/>
      <c r="K251" s="33"/>
      <c r="L251" s="57"/>
      <c r="M251" s="49"/>
      <c r="N251" s="21"/>
      <c r="O251" s="56"/>
      <c r="P251" s="35"/>
      <c r="Q251" s="1" t="s">
        <v>376</v>
      </c>
      <c r="R251" s="32"/>
      <c r="S251" s="33"/>
      <c r="T251" s="57"/>
      <c r="U251" s="49"/>
      <c r="V251" s="21"/>
      <c r="W251" s="56"/>
      <c r="X251" s="35"/>
      <c r="Y251" s="1" t="s">
        <v>376</v>
      </c>
      <c r="Z251" s="69"/>
      <c r="AA251" s="66"/>
      <c r="AB251" s="8"/>
      <c r="AC251" s="8"/>
      <c r="AD251" s="4"/>
      <c r="AE251" s="39"/>
      <c r="AF251" s="1"/>
      <c r="AG251" s="33"/>
      <c r="AH251" s="67"/>
      <c r="AI251" s="67"/>
      <c r="AJ251" s="21"/>
      <c r="AK251" s="56"/>
      <c r="AL251" s="41"/>
      <c r="AM251" s="33"/>
      <c r="AN251" s="67"/>
      <c r="AO251" s="67"/>
      <c r="AP251" s="21"/>
      <c r="AQ251" s="56"/>
      <c r="AR251" s="41"/>
      <c r="AS251" s="43">
        <f>'13 Oct'!AW251</f>
        <v>0</v>
      </c>
      <c r="AT251" s="54"/>
      <c r="AU251" s="44">
        <f t="shared" si="1"/>
        <v>0</v>
      </c>
      <c r="AV251" s="45">
        <f t="shared" si="2"/>
        <v>0</v>
      </c>
      <c r="AW251" s="19">
        <f t="shared" si="3"/>
        <v>0</v>
      </c>
      <c r="AX251" s="43">
        <f>'13 Oct'!BB251</f>
        <v>0</v>
      </c>
      <c r="AY251" s="54"/>
      <c r="AZ251" s="44">
        <f t="shared" si="4"/>
        <v>0</v>
      </c>
      <c r="BA251" s="46">
        <f t="shared" si="5"/>
        <v>0</v>
      </c>
      <c r="BB251" s="19">
        <f t="shared" si="6"/>
        <v>0</v>
      </c>
      <c r="BC251" s="43">
        <f>'13 Oct'!BL251</f>
        <v>0</v>
      </c>
      <c r="BD251" s="47">
        <f t="shared" si="15"/>
        <v>0</v>
      </c>
      <c r="BE251" s="1">
        <f t="shared" si="8"/>
        <v>0</v>
      </c>
      <c r="BF251" s="1" t="s">
        <v>376</v>
      </c>
      <c r="BG251" s="17"/>
      <c r="BH251">
        <f>'13 Oct'!BG251+AT251+AY251-BN251</f>
        <v>-8</v>
      </c>
      <c r="BI251" s="48"/>
      <c r="BJ251" s="52">
        <f t="shared" si="9"/>
        <v>0</v>
      </c>
      <c r="BK251" s="51">
        <f t="shared" si="10"/>
        <v>0</v>
      </c>
      <c r="BL251" s="53">
        <f t="shared" si="11"/>
        <v>0</v>
      </c>
      <c r="BM251" s="54">
        <f t="shared" si="12"/>
        <v>8</v>
      </c>
      <c r="BN251" s="55">
        <f t="shared" si="13"/>
        <v>8</v>
      </c>
      <c r="BO251" s="17">
        <f t="shared" si="14"/>
        <v>0</v>
      </c>
    </row>
    <row r="252">
      <c r="A252" s="1" t="s">
        <v>377</v>
      </c>
      <c r="B252" s="32">
        <v>11.0</v>
      </c>
      <c r="C252" s="33"/>
      <c r="D252" s="29"/>
      <c r="E252" s="1"/>
      <c r="F252" s="21"/>
      <c r="G252" s="56"/>
      <c r="H252" s="35"/>
      <c r="I252" s="1" t="s">
        <v>377</v>
      </c>
      <c r="J252" s="32">
        <v>3.0</v>
      </c>
      <c r="K252" s="33"/>
      <c r="L252" s="57"/>
      <c r="M252" s="43"/>
      <c r="N252" s="21"/>
      <c r="O252" s="56"/>
      <c r="P252" s="35"/>
      <c r="Q252" s="1" t="s">
        <v>377</v>
      </c>
      <c r="R252" s="32">
        <v>6.0</v>
      </c>
      <c r="S252" s="33">
        <v>8.0</v>
      </c>
      <c r="T252" s="57"/>
      <c r="U252" s="43">
        <v>12.0</v>
      </c>
      <c r="V252" s="21"/>
      <c r="W252" s="56"/>
      <c r="X252" s="35">
        <v>12.0</v>
      </c>
      <c r="Y252" s="1" t="s">
        <v>377</v>
      </c>
      <c r="Z252" s="59"/>
      <c r="AA252" s="66"/>
      <c r="AB252" s="8"/>
      <c r="AC252" s="8"/>
      <c r="AD252" s="4"/>
      <c r="AE252" s="39"/>
      <c r="AF252" s="1"/>
      <c r="AG252" s="33"/>
      <c r="AH252" s="60"/>
      <c r="AI252" s="60"/>
      <c r="AJ252" s="21"/>
      <c r="AK252" s="56"/>
      <c r="AL252" s="41"/>
      <c r="AM252" s="33"/>
      <c r="AN252" s="60"/>
      <c r="AO252" s="60"/>
      <c r="AP252" s="21"/>
      <c r="AQ252" s="56"/>
      <c r="AR252" s="41"/>
      <c r="AS252" s="43">
        <f>'13 Oct'!AW252</f>
        <v>0</v>
      </c>
      <c r="AT252" s="17"/>
      <c r="AU252" s="44">
        <f t="shared" si="1"/>
        <v>0</v>
      </c>
      <c r="AV252" s="45">
        <f t="shared" si="2"/>
        <v>0</v>
      </c>
      <c r="AW252" s="19">
        <f t="shared" si="3"/>
        <v>0</v>
      </c>
      <c r="AX252" s="43">
        <f>'13 Oct'!BB252</f>
        <v>0</v>
      </c>
      <c r="AY252" s="17"/>
      <c r="AZ252" s="44">
        <f t="shared" si="4"/>
        <v>0</v>
      </c>
      <c r="BA252" s="46">
        <f t="shared" si="5"/>
        <v>0</v>
      </c>
      <c r="BB252" s="19">
        <f t="shared" si="6"/>
        <v>0</v>
      </c>
      <c r="BC252" s="43">
        <f>'13 Oct'!BL252</f>
        <v>52</v>
      </c>
      <c r="BD252" s="47">
        <f t="shared" si="15"/>
        <v>12</v>
      </c>
      <c r="BE252" s="1">
        <f t="shared" si="8"/>
        <v>40</v>
      </c>
      <c r="BF252" s="1" t="s">
        <v>377</v>
      </c>
      <c r="BG252" s="17"/>
      <c r="BH252">
        <f>'13 Oct'!BG252+AT252+AY252-BN252</f>
        <v>80</v>
      </c>
      <c r="BI252" s="48"/>
      <c r="BJ252" s="52">
        <f t="shared" si="9"/>
        <v>0</v>
      </c>
      <c r="BK252" s="51">
        <f t="shared" si="10"/>
        <v>0</v>
      </c>
      <c r="BL252" s="53">
        <f t="shared" si="11"/>
        <v>40</v>
      </c>
      <c r="BM252" s="54">
        <f t="shared" si="12"/>
        <v>8</v>
      </c>
      <c r="BN252" s="55">
        <f t="shared" si="13"/>
        <v>0</v>
      </c>
      <c r="BO252" s="17">
        <f t="shared" si="14"/>
        <v>40</v>
      </c>
    </row>
    <row r="253">
      <c r="A253" s="1" t="s">
        <v>378</v>
      </c>
      <c r="B253" s="32"/>
      <c r="C253" s="33">
        <v>16.0</v>
      </c>
      <c r="D253" s="29"/>
      <c r="E253" s="1"/>
      <c r="F253" s="21"/>
      <c r="G253" s="56"/>
      <c r="H253" s="35"/>
      <c r="I253" s="1" t="s">
        <v>378</v>
      </c>
      <c r="J253" s="32"/>
      <c r="K253" s="33"/>
      <c r="L253" s="57"/>
      <c r="M253" s="49"/>
      <c r="N253" s="21"/>
      <c r="O253" s="56"/>
      <c r="P253" s="35"/>
      <c r="Q253" s="1" t="s">
        <v>378</v>
      </c>
      <c r="R253" s="32"/>
      <c r="S253" s="33"/>
      <c r="V253" s="21"/>
      <c r="W253" s="109"/>
      <c r="X253" s="35"/>
      <c r="Y253" s="1" t="s">
        <v>378</v>
      </c>
      <c r="Z253" s="69"/>
      <c r="AA253" s="37"/>
      <c r="AB253" s="8"/>
      <c r="AC253" s="8"/>
      <c r="AD253" s="4"/>
      <c r="AE253" s="39"/>
      <c r="AF253" s="1"/>
      <c r="AG253" s="33"/>
      <c r="AH253" s="67"/>
      <c r="AI253" s="67"/>
      <c r="AJ253" s="21"/>
      <c r="AK253" s="56"/>
      <c r="AL253" s="41"/>
      <c r="AM253" s="33"/>
      <c r="AN253" s="67"/>
      <c r="AO253" s="67"/>
      <c r="AP253" s="21"/>
      <c r="AQ253" s="56"/>
      <c r="AR253" s="41"/>
      <c r="AS253" s="43">
        <f>'13 Oct'!AW253</f>
        <v>0</v>
      </c>
      <c r="AT253" s="54"/>
      <c r="AU253" s="44">
        <f t="shared" si="1"/>
        <v>0</v>
      </c>
      <c r="AV253" s="45">
        <f t="shared" si="2"/>
        <v>0</v>
      </c>
      <c r="AW253" s="19">
        <f t="shared" si="3"/>
        <v>0</v>
      </c>
      <c r="AX253" s="43">
        <f>'13 Oct'!BB253</f>
        <v>0</v>
      </c>
      <c r="AY253" s="54"/>
      <c r="AZ253" s="44">
        <f t="shared" si="4"/>
        <v>0</v>
      </c>
      <c r="BA253" s="46">
        <f t="shared" si="5"/>
        <v>0</v>
      </c>
      <c r="BB253" s="19">
        <f t="shared" si="6"/>
        <v>0</v>
      </c>
      <c r="BC253" s="43">
        <f>'13 Oct'!BL253</f>
        <v>0</v>
      </c>
      <c r="BD253" s="47">
        <f t="shared" si="15"/>
        <v>0</v>
      </c>
      <c r="BE253" s="1">
        <f t="shared" si="8"/>
        <v>0</v>
      </c>
      <c r="BF253" s="1" t="s">
        <v>378</v>
      </c>
      <c r="BG253" s="17"/>
      <c r="BH253">
        <f>'13 Oct'!BG253+AT253+AY253-BN253</f>
        <v>-16</v>
      </c>
      <c r="BI253" s="48"/>
      <c r="BJ253" s="52">
        <f t="shared" si="9"/>
        <v>0</v>
      </c>
      <c r="BK253" s="51">
        <f t="shared" si="10"/>
        <v>0</v>
      </c>
      <c r="BL253" s="53">
        <f t="shared" si="11"/>
        <v>0</v>
      </c>
      <c r="BM253" s="54">
        <f t="shared" si="12"/>
        <v>16</v>
      </c>
      <c r="BN253" s="55">
        <f t="shared" si="13"/>
        <v>16</v>
      </c>
      <c r="BO253" s="17">
        <f t="shared" si="14"/>
        <v>0</v>
      </c>
    </row>
    <row r="254">
      <c r="A254" s="1" t="s">
        <v>379</v>
      </c>
      <c r="B254" s="32">
        <v>3.0</v>
      </c>
      <c r="C254" s="33">
        <v>8.0</v>
      </c>
      <c r="D254" s="29"/>
      <c r="E254" s="1"/>
      <c r="F254" s="21"/>
      <c r="G254" s="56"/>
      <c r="H254" s="35"/>
      <c r="I254" s="1" t="s">
        <v>379</v>
      </c>
      <c r="J254" s="32">
        <v>3.0</v>
      </c>
      <c r="K254" s="33"/>
      <c r="L254" s="29"/>
      <c r="M254" s="43"/>
      <c r="N254" s="21"/>
      <c r="O254" s="56"/>
      <c r="P254" s="35"/>
      <c r="Q254" s="1" t="s">
        <v>379</v>
      </c>
      <c r="R254" s="32">
        <v>4.0</v>
      </c>
      <c r="S254" s="33">
        <v>8.0</v>
      </c>
      <c r="U254" s="1"/>
      <c r="V254" s="21"/>
      <c r="W254" s="56"/>
      <c r="X254" s="35"/>
      <c r="Y254" s="1" t="s">
        <v>379</v>
      </c>
      <c r="Z254" s="69"/>
      <c r="AA254" s="66"/>
      <c r="AB254" s="8"/>
      <c r="AC254" s="8"/>
      <c r="AD254" s="4"/>
      <c r="AE254" s="39"/>
      <c r="AF254" s="1"/>
      <c r="AG254" s="33"/>
      <c r="AH254" s="67"/>
      <c r="AI254" s="67"/>
      <c r="AJ254" s="21"/>
      <c r="AK254" s="56"/>
      <c r="AL254" s="41"/>
      <c r="AM254" s="33"/>
      <c r="AN254" s="67"/>
      <c r="AO254" s="67"/>
      <c r="AP254" s="21"/>
      <c r="AQ254" s="56"/>
      <c r="AR254" s="41"/>
      <c r="AS254" s="43">
        <f>'13 Oct'!AW254</f>
        <v>0</v>
      </c>
      <c r="AT254" s="54"/>
      <c r="AU254" s="44">
        <f t="shared" si="1"/>
        <v>0</v>
      </c>
      <c r="AV254" s="45">
        <f t="shared" si="2"/>
        <v>0</v>
      </c>
      <c r="AW254" s="19">
        <f t="shared" si="3"/>
        <v>0</v>
      </c>
      <c r="AX254" s="43">
        <f>'13 Oct'!BB254</f>
        <v>0</v>
      </c>
      <c r="AY254" s="54"/>
      <c r="AZ254" s="44">
        <f t="shared" si="4"/>
        <v>0</v>
      </c>
      <c r="BA254" s="46">
        <f t="shared" si="5"/>
        <v>0</v>
      </c>
      <c r="BB254" s="19">
        <f t="shared" si="6"/>
        <v>0</v>
      </c>
      <c r="BC254" s="43">
        <f>'13 Oct'!BL254</f>
        <v>0</v>
      </c>
      <c r="BD254" s="47">
        <f t="shared" si="15"/>
        <v>0</v>
      </c>
      <c r="BE254" s="1">
        <f t="shared" si="8"/>
        <v>0</v>
      </c>
      <c r="BF254" s="1" t="s">
        <v>379</v>
      </c>
      <c r="BG254" s="17"/>
      <c r="BH254">
        <f>'13 Oct'!BG254+AT254+AY254-BN254</f>
        <v>2</v>
      </c>
      <c r="BI254" s="48"/>
      <c r="BJ254" s="52">
        <f t="shared" si="9"/>
        <v>0</v>
      </c>
      <c r="BK254" s="51">
        <f t="shared" si="10"/>
        <v>0</v>
      </c>
      <c r="BL254" s="53">
        <f t="shared" si="11"/>
        <v>0</v>
      </c>
      <c r="BM254" s="54">
        <f t="shared" si="12"/>
        <v>16</v>
      </c>
      <c r="BN254" s="55">
        <f t="shared" si="13"/>
        <v>16</v>
      </c>
      <c r="BO254" s="17">
        <f t="shared" si="14"/>
        <v>0</v>
      </c>
    </row>
    <row r="255">
      <c r="A255" s="1" t="s">
        <v>380</v>
      </c>
      <c r="B255" s="61"/>
      <c r="C255" s="65"/>
      <c r="D255" s="29"/>
      <c r="E255" s="1"/>
      <c r="F255" s="21"/>
      <c r="G255" s="56"/>
      <c r="H255" s="35"/>
      <c r="I255" s="1" t="s">
        <v>380</v>
      </c>
      <c r="J255" s="32"/>
      <c r="K255" s="33"/>
      <c r="L255" s="57"/>
      <c r="M255" s="49"/>
      <c r="N255" s="21"/>
      <c r="O255" s="56"/>
      <c r="P255" s="35"/>
      <c r="Q255" s="1" t="s">
        <v>380</v>
      </c>
      <c r="R255" s="32"/>
      <c r="S255" s="33"/>
      <c r="V255" s="21"/>
      <c r="W255" s="56"/>
      <c r="X255" s="35"/>
      <c r="Y255" s="1" t="s">
        <v>380</v>
      </c>
      <c r="Z255" s="69"/>
      <c r="AA255" s="66"/>
      <c r="AB255" s="8"/>
      <c r="AC255" s="8"/>
      <c r="AD255" s="4"/>
      <c r="AE255" s="39"/>
      <c r="AF255" s="1"/>
      <c r="AG255" s="33"/>
      <c r="AH255" s="67"/>
      <c r="AI255" s="67"/>
      <c r="AJ255" s="21"/>
      <c r="AK255" s="56"/>
      <c r="AL255" s="41"/>
      <c r="AM255" s="33"/>
      <c r="AN255" s="67"/>
      <c r="AO255" s="67"/>
      <c r="AP255" s="21"/>
      <c r="AQ255" s="56"/>
      <c r="AR255" s="41"/>
      <c r="AS255" s="43">
        <f>'13 Oct'!AW255</f>
        <v>0</v>
      </c>
      <c r="AT255" s="54"/>
      <c r="AU255" s="44">
        <f t="shared" si="1"/>
        <v>0</v>
      </c>
      <c r="AV255" s="45">
        <f t="shared" si="2"/>
        <v>0</v>
      </c>
      <c r="AW255" s="19">
        <f t="shared" si="3"/>
        <v>0</v>
      </c>
      <c r="AX255" s="43">
        <f>'13 Oct'!BB255</f>
        <v>0</v>
      </c>
      <c r="AY255" s="54"/>
      <c r="AZ255" s="44">
        <f t="shared" si="4"/>
        <v>0</v>
      </c>
      <c r="BA255" s="46">
        <f t="shared" si="5"/>
        <v>0</v>
      </c>
      <c r="BB255" s="19">
        <f t="shared" si="6"/>
        <v>0</v>
      </c>
      <c r="BC255" s="43">
        <f>'13 Oct'!BL255</f>
        <v>0</v>
      </c>
      <c r="BD255" s="47">
        <f t="shared" si="15"/>
        <v>0</v>
      </c>
      <c r="BE255" s="1">
        <f t="shared" si="8"/>
        <v>0</v>
      </c>
      <c r="BF255" s="1" t="s">
        <v>380</v>
      </c>
      <c r="BG255" s="54"/>
      <c r="BH255">
        <f>'13 Oct'!BG255+AT255+AY255-BN255</f>
        <v>0</v>
      </c>
      <c r="BI255" s="48"/>
      <c r="BJ255" s="52">
        <f t="shared" si="9"/>
        <v>0</v>
      </c>
      <c r="BK255" s="51">
        <f t="shared" si="10"/>
        <v>0</v>
      </c>
      <c r="BL255" s="53">
        <f t="shared" si="11"/>
        <v>0</v>
      </c>
      <c r="BM255" s="54">
        <f t="shared" si="12"/>
        <v>0</v>
      </c>
      <c r="BN255" s="55">
        <f t="shared" si="13"/>
        <v>0</v>
      </c>
      <c r="BO255" s="17">
        <f t="shared" si="14"/>
        <v>0</v>
      </c>
    </row>
    <row r="256">
      <c r="A256" s="1" t="s">
        <v>381</v>
      </c>
      <c r="B256" s="32"/>
      <c r="C256" s="33">
        <v>16.0</v>
      </c>
      <c r="D256" s="29"/>
      <c r="E256" s="1"/>
      <c r="F256" s="21"/>
      <c r="G256" s="56"/>
      <c r="H256" s="35"/>
      <c r="I256" s="1" t="s">
        <v>381</v>
      </c>
      <c r="J256" s="32">
        <v>1.0</v>
      </c>
      <c r="K256" s="33"/>
      <c r="L256" s="57"/>
      <c r="M256" s="49"/>
      <c r="N256" s="21"/>
      <c r="O256" s="56"/>
      <c r="P256" s="35"/>
      <c r="Q256" s="1" t="s">
        <v>381</v>
      </c>
      <c r="R256" s="32"/>
      <c r="S256" s="33"/>
      <c r="T256" s="57"/>
      <c r="U256" s="49"/>
      <c r="V256" s="21"/>
      <c r="W256" s="56"/>
      <c r="X256" s="35"/>
      <c r="Y256" s="1" t="s">
        <v>381</v>
      </c>
      <c r="Z256" s="69"/>
      <c r="AA256" s="66"/>
      <c r="AB256" s="8"/>
      <c r="AC256" s="8"/>
      <c r="AD256" s="4"/>
      <c r="AE256" s="39"/>
      <c r="AF256" s="1"/>
      <c r="AG256" s="33"/>
      <c r="AH256" s="67"/>
      <c r="AI256" s="67"/>
      <c r="AJ256" s="21"/>
      <c r="AK256" s="56"/>
      <c r="AL256" s="41"/>
      <c r="AM256" s="33"/>
      <c r="AN256" s="67"/>
      <c r="AO256" s="67"/>
      <c r="AP256" s="21"/>
      <c r="AQ256" s="56"/>
      <c r="AR256" s="41"/>
      <c r="AS256" s="43">
        <f>'13 Oct'!AW256</f>
        <v>0</v>
      </c>
      <c r="AT256" s="54"/>
      <c r="AU256" s="44">
        <f t="shared" si="1"/>
        <v>0</v>
      </c>
      <c r="AV256" s="45">
        <f t="shared" si="2"/>
        <v>0</v>
      </c>
      <c r="AW256" s="19">
        <f t="shared" si="3"/>
        <v>0</v>
      </c>
      <c r="AX256" s="43">
        <f>'13 Oct'!BB256</f>
        <v>0</v>
      </c>
      <c r="AY256" s="54"/>
      <c r="AZ256" s="44">
        <f t="shared" si="4"/>
        <v>0</v>
      </c>
      <c r="BA256" s="46">
        <f t="shared" si="5"/>
        <v>0</v>
      </c>
      <c r="BB256" s="19">
        <f t="shared" si="6"/>
        <v>0</v>
      </c>
      <c r="BC256" s="43">
        <v>0.0</v>
      </c>
      <c r="BD256" s="47">
        <f t="shared" si="15"/>
        <v>0</v>
      </c>
      <c r="BE256" s="1">
        <f t="shared" si="8"/>
        <v>0</v>
      </c>
      <c r="BF256" s="1" t="s">
        <v>381</v>
      </c>
      <c r="BG256" s="54"/>
      <c r="BH256">
        <f>'13 Oct'!BG256+AT256+AY256-BN256</f>
        <v>-16</v>
      </c>
      <c r="BI256" s="48"/>
      <c r="BJ256" s="52">
        <f t="shared" si="9"/>
        <v>0</v>
      </c>
      <c r="BK256" s="51">
        <f t="shared" si="10"/>
        <v>0</v>
      </c>
      <c r="BL256" s="53">
        <f t="shared" si="11"/>
        <v>0</v>
      </c>
      <c r="BM256" s="54">
        <f t="shared" si="12"/>
        <v>16</v>
      </c>
      <c r="BN256" s="55">
        <f t="shared" si="13"/>
        <v>16</v>
      </c>
      <c r="BO256" s="17">
        <f t="shared" si="14"/>
        <v>0</v>
      </c>
    </row>
    <row r="257">
      <c r="A257" s="1" t="s">
        <v>382</v>
      </c>
      <c r="B257" s="32"/>
      <c r="C257" s="33">
        <v>12.0</v>
      </c>
      <c r="D257" s="29"/>
      <c r="E257" s="1"/>
      <c r="F257" s="21"/>
      <c r="G257" s="56"/>
      <c r="H257" s="35"/>
      <c r="I257" s="1" t="s">
        <v>382</v>
      </c>
      <c r="J257" s="32"/>
      <c r="K257" s="33"/>
      <c r="L257" s="57"/>
      <c r="M257" s="49"/>
      <c r="N257" s="21"/>
      <c r="O257" s="56"/>
      <c r="P257" s="35"/>
      <c r="Q257" s="1" t="s">
        <v>382</v>
      </c>
      <c r="R257" s="32"/>
      <c r="S257" s="33"/>
      <c r="T257" s="57"/>
      <c r="U257" s="49"/>
      <c r="V257" s="21"/>
      <c r="W257" s="56"/>
      <c r="X257" s="35"/>
      <c r="Y257" s="1" t="s">
        <v>382</v>
      </c>
      <c r="Z257" s="69"/>
      <c r="AA257" s="37"/>
      <c r="AB257" s="8"/>
      <c r="AC257" s="8"/>
      <c r="AD257" s="4"/>
      <c r="AE257" s="39"/>
      <c r="AF257" s="1"/>
      <c r="AG257" s="33"/>
      <c r="AH257" s="67"/>
      <c r="AI257" s="67"/>
      <c r="AJ257" s="21"/>
      <c r="AK257" s="56"/>
      <c r="AL257" s="41"/>
      <c r="AM257" s="33"/>
      <c r="AN257" s="67"/>
      <c r="AO257" s="67"/>
      <c r="AP257" s="21"/>
      <c r="AQ257" s="56"/>
      <c r="AR257" s="41"/>
      <c r="AS257" s="43">
        <f>'13 Oct'!AW257</f>
        <v>0</v>
      </c>
      <c r="AT257" s="54"/>
      <c r="AU257" s="44">
        <f t="shared" si="1"/>
        <v>0</v>
      </c>
      <c r="AV257" s="45">
        <f t="shared" si="2"/>
        <v>0</v>
      </c>
      <c r="AW257" s="19">
        <f t="shared" si="3"/>
        <v>0</v>
      </c>
      <c r="AX257" s="43">
        <f>'13 Oct'!BB257</f>
        <v>0</v>
      </c>
      <c r="AY257" s="54"/>
      <c r="AZ257" s="44">
        <f t="shared" si="4"/>
        <v>0</v>
      </c>
      <c r="BA257" s="46">
        <f t="shared" si="5"/>
        <v>0</v>
      </c>
      <c r="BB257" s="19">
        <f t="shared" si="6"/>
        <v>0</v>
      </c>
      <c r="BC257" s="43">
        <f>'13 Oct'!BL257</f>
        <v>0</v>
      </c>
      <c r="BD257" s="47">
        <f t="shared" si="15"/>
        <v>0</v>
      </c>
      <c r="BE257" s="1">
        <f t="shared" si="8"/>
        <v>0</v>
      </c>
      <c r="BF257" s="1" t="s">
        <v>382</v>
      </c>
      <c r="BG257" s="54"/>
      <c r="BH257">
        <f>'13 Oct'!BG257+AT257+AY257-BN257</f>
        <v>-12</v>
      </c>
      <c r="BI257" s="48"/>
      <c r="BJ257" s="52">
        <f t="shared" si="9"/>
        <v>0</v>
      </c>
      <c r="BK257" s="51">
        <f t="shared" si="10"/>
        <v>0</v>
      </c>
      <c r="BL257" s="53">
        <f t="shared" si="11"/>
        <v>0</v>
      </c>
      <c r="BM257" s="54">
        <f t="shared" si="12"/>
        <v>12</v>
      </c>
      <c r="BN257" s="55">
        <f t="shared" si="13"/>
        <v>12</v>
      </c>
      <c r="BO257" s="17">
        <f t="shared" si="14"/>
        <v>0</v>
      </c>
    </row>
    <row r="258">
      <c r="A258" s="1" t="s">
        <v>383</v>
      </c>
      <c r="B258" s="61"/>
      <c r="C258" s="33"/>
      <c r="D258" s="29"/>
      <c r="E258" s="1"/>
      <c r="F258" s="21"/>
      <c r="G258" s="56"/>
      <c r="H258" s="35"/>
      <c r="I258" s="1" t="s">
        <v>383</v>
      </c>
      <c r="J258" s="32">
        <v>16.0</v>
      </c>
      <c r="K258" s="33"/>
      <c r="L258" s="57"/>
      <c r="M258" s="49"/>
      <c r="N258" s="21"/>
      <c r="O258" s="56"/>
      <c r="P258" s="35"/>
      <c r="Q258" s="1" t="s">
        <v>383</v>
      </c>
      <c r="R258" s="32">
        <v>32.0</v>
      </c>
      <c r="S258" s="33"/>
      <c r="T258" s="57"/>
      <c r="U258" s="49"/>
      <c r="V258" s="21"/>
      <c r="W258" s="56"/>
      <c r="X258" s="35"/>
      <c r="Y258" s="1" t="s">
        <v>383</v>
      </c>
      <c r="Z258" s="59"/>
      <c r="AA258" s="66"/>
      <c r="AB258" s="8"/>
      <c r="AC258" s="8"/>
      <c r="AD258" s="4"/>
      <c r="AE258" s="39"/>
      <c r="AF258" s="1"/>
      <c r="AG258" s="33"/>
      <c r="AH258" s="110"/>
      <c r="AI258" s="110"/>
      <c r="AJ258" s="21"/>
      <c r="AK258" s="56"/>
      <c r="AL258" s="41"/>
      <c r="AM258" s="33"/>
      <c r="AN258" s="110"/>
      <c r="AO258" s="110"/>
      <c r="AP258" s="21"/>
      <c r="AQ258" s="56"/>
      <c r="AR258" s="41"/>
      <c r="AS258" s="43">
        <f>'13 Oct'!AW258</f>
        <v>0</v>
      </c>
      <c r="AT258" s="75"/>
      <c r="AU258" s="44">
        <f t="shared" si="1"/>
        <v>0</v>
      </c>
      <c r="AV258" s="45">
        <f t="shared" si="2"/>
        <v>0</v>
      </c>
      <c r="AW258" s="19">
        <f t="shared" si="3"/>
        <v>0</v>
      </c>
      <c r="AX258" s="43">
        <f>'13 Oct'!BB258</f>
        <v>0</v>
      </c>
      <c r="AY258" s="75"/>
      <c r="AZ258" s="44">
        <f t="shared" si="4"/>
        <v>0</v>
      </c>
      <c r="BA258" s="46">
        <f t="shared" si="5"/>
        <v>0</v>
      </c>
      <c r="BB258" s="19">
        <f t="shared" si="6"/>
        <v>0</v>
      </c>
      <c r="BC258" s="43">
        <f>'13 Oct'!BL258</f>
        <v>84</v>
      </c>
      <c r="BD258" s="47">
        <f t="shared" si="15"/>
        <v>0</v>
      </c>
      <c r="BE258" s="1">
        <f t="shared" si="8"/>
        <v>84</v>
      </c>
      <c r="BF258" s="1" t="s">
        <v>383</v>
      </c>
      <c r="BG258" s="54"/>
      <c r="BH258">
        <f>'13 Oct'!BG258+AT258+AY258-BN258</f>
        <v>168</v>
      </c>
      <c r="BI258" s="48"/>
      <c r="BJ258" s="52">
        <f t="shared" si="9"/>
        <v>0</v>
      </c>
      <c r="BK258" s="51">
        <f t="shared" si="10"/>
        <v>0</v>
      </c>
      <c r="BL258" s="53">
        <f t="shared" si="11"/>
        <v>84</v>
      </c>
      <c r="BM258" s="54">
        <f t="shared" si="12"/>
        <v>0</v>
      </c>
      <c r="BN258" s="55">
        <f t="shared" si="13"/>
        <v>0</v>
      </c>
      <c r="BO258" s="17">
        <f t="shared" si="14"/>
        <v>84</v>
      </c>
    </row>
    <row r="259">
      <c r="A259" s="1" t="s">
        <v>385</v>
      </c>
      <c r="B259" s="32">
        <v>37.0</v>
      </c>
      <c r="C259" s="33">
        <v>36.0</v>
      </c>
      <c r="D259" s="29"/>
      <c r="E259" s="1">
        <v>16.0</v>
      </c>
      <c r="F259" s="21"/>
      <c r="G259" s="56">
        <v>24.0</v>
      </c>
      <c r="H259" s="35"/>
      <c r="I259" s="1" t="s">
        <v>385</v>
      </c>
      <c r="J259" s="32">
        <v>13.0</v>
      </c>
      <c r="K259" s="33">
        <v>30.0</v>
      </c>
      <c r="L259" s="57"/>
      <c r="M259" s="43">
        <v>16.0</v>
      </c>
      <c r="N259" s="21"/>
      <c r="O259" s="56">
        <v>24.0</v>
      </c>
      <c r="P259" s="35">
        <v>40.0</v>
      </c>
      <c r="Q259" s="1" t="s">
        <v>385</v>
      </c>
      <c r="R259" s="32">
        <v>24.0</v>
      </c>
      <c r="S259" s="33">
        <v>36.0</v>
      </c>
      <c r="T259" s="57"/>
      <c r="U259" s="43">
        <v>16.0</v>
      </c>
      <c r="V259" s="21"/>
      <c r="W259" s="56">
        <v>24.0</v>
      </c>
      <c r="X259" s="35">
        <v>40.0</v>
      </c>
      <c r="Y259" s="1" t="s">
        <v>385</v>
      </c>
      <c r="Z259" s="62">
        <v>3.0</v>
      </c>
      <c r="AA259" s="64">
        <v>6.0</v>
      </c>
      <c r="AB259" s="8"/>
      <c r="AC259" s="8"/>
      <c r="AD259" s="4"/>
      <c r="AE259" s="42"/>
      <c r="AF259" s="1"/>
      <c r="AG259" s="33"/>
      <c r="AH259" s="67"/>
      <c r="AI259" s="67"/>
      <c r="AJ259" s="21"/>
      <c r="AK259" s="56"/>
      <c r="AL259" s="41"/>
      <c r="AM259" s="33"/>
      <c r="AN259" s="67"/>
      <c r="AO259" s="67"/>
      <c r="AP259" s="21"/>
      <c r="AQ259" s="56"/>
      <c r="AR259" s="41"/>
      <c r="AS259" s="43">
        <f>'13 Oct'!AW259</f>
        <v>0</v>
      </c>
      <c r="AT259" s="54"/>
      <c r="AU259" s="44">
        <f t="shared" si="1"/>
        <v>0</v>
      </c>
      <c r="AV259" s="45">
        <f t="shared" si="2"/>
        <v>0</v>
      </c>
      <c r="AW259" s="19">
        <f t="shared" si="3"/>
        <v>0</v>
      </c>
      <c r="AX259" s="43">
        <f>'13 Oct'!BB259</f>
        <v>0</v>
      </c>
      <c r="AY259" s="54"/>
      <c r="AZ259" s="44">
        <f t="shared" si="4"/>
        <v>0</v>
      </c>
      <c r="BA259" s="46">
        <f t="shared" si="5"/>
        <v>0</v>
      </c>
      <c r="BB259" s="19">
        <f t="shared" si="6"/>
        <v>0</v>
      </c>
      <c r="BC259" s="43">
        <f>'13 Oct'!BL259</f>
        <v>48</v>
      </c>
      <c r="BD259" s="47">
        <f t="shared" si="15"/>
        <v>48</v>
      </c>
      <c r="BE259" s="1">
        <f t="shared" si="8"/>
        <v>0</v>
      </c>
      <c r="BF259" s="1" t="s">
        <v>385</v>
      </c>
      <c r="BG259" s="17">
        <f>24+24+24</f>
        <v>72</v>
      </c>
      <c r="BH259">
        <f>'13 Oct'!BG259+AT259+AY259-BN259</f>
        <v>12</v>
      </c>
      <c r="BI259" s="48"/>
      <c r="BJ259" s="52">
        <f t="shared" si="9"/>
        <v>72</v>
      </c>
      <c r="BK259" s="51">
        <f t="shared" si="10"/>
        <v>0</v>
      </c>
      <c r="BL259" s="53">
        <f t="shared" si="11"/>
        <v>0</v>
      </c>
      <c r="BM259" s="54">
        <f t="shared" si="12"/>
        <v>108</v>
      </c>
      <c r="BN259" s="55">
        <f t="shared" si="13"/>
        <v>60</v>
      </c>
      <c r="BO259" s="17">
        <f t="shared" si="14"/>
        <v>0</v>
      </c>
      <c r="BP259" s="1" t="s">
        <v>542</v>
      </c>
      <c r="BQ259" s="1"/>
      <c r="BR259" s="1"/>
    </row>
    <row r="260">
      <c r="A260" s="1" t="s">
        <v>387</v>
      </c>
      <c r="B260" s="32"/>
      <c r="C260" s="33">
        <v>8.0</v>
      </c>
      <c r="D260" s="29"/>
      <c r="E260" s="1"/>
      <c r="F260" s="21"/>
      <c r="G260" s="56">
        <v>12.0</v>
      </c>
      <c r="H260" s="35"/>
      <c r="I260" s="1" t="s">
        <v>387</v>
      </c>
      <c r="J260" s="32"/>
      <c r="K260" s="33">
        <v>2.0</v>
      </c>
      <c r="L260" s="57"/>
      <c r="M260" s="43"/>
      <c r="N260" s="21"/>
      <c r="O260" s="56">
        <v>2.0</v>
      </c>
      <c r="P260" s="35">
        <v>2.0</v>
      </c>
      <c r="Q260" s="1" t="s">
        <v>387</v>
      </c>
      <c r="R260" s="32"/>
      <c r="S260" s="33">
        <v>4.0</v>
      </c>
      <c r="T260" s="57"/>
      <c r="U260" s="49"/>
      <c r="V260" s="21"/>
      <c r="W260" s="56">
        <v>4.0</v>
      </c>
      <c r="X260" s="35">
        <v>4.0</v>
      </c>
      <c r="Y260" s="1" t="s">
        <v>387</v>
      </c>
      <c r="Z260" s="59"/>
      <c r="AA260" s="66"/>
      <c r="AB260" s="8"/>
      <c r="AC260" s="8"/>
      <c r="AD260" s="4"/>
      <c r="AE260" s="39"/>
      <c r="AF260" s="1"/>
      <c r="AG260" s="33"/>
      <c r="AH260" s="67"/>
      <c r="AI260" s="67"/>
      <c r="AJ260" s="21"/>
      <c r="AK260" s="56"/>
      <c r="AL260" s="41"/>
      <c r="AM260" s="33"/>
      <c r="AN260" s="67"/>
      <c r="AO260" s="67"/>
      <c r="AP260" s="21"/>
      <c r="AQ260" s="56"/>
      <c r="AR260" s="41"/>
      <c r="AS260" s="43">
        <f>'13 Oct'!AW260</f>
        <v>0</v>
      </c>
      <c r="AT260" s="54"/>
      <c r="AU260" s="44">
        <f t="shared" si="1"/>
        <v>0</v>
      </c>
      <c r="AV260" s="45">
        <f t="shared" si="2"/>
        <v>0</v>
      </c>
      <c r="AW260" s="19">
        <f t="shared" si="3"/>
        <v>0</v>
      </c>
      <c r="AX260" s="43">
        <f>'13 Oct'!BB260</f>
        <v>0</v>
      </c>
      <c r="AY260" s="54"/>
      <c r="AZ260" s="44">
        <f t="shared" si="4"/>
        <v>0</v>
      </c>
      <c r="BA260" s="46">
        <f t="shared" si="5"/>
        <v>0</v>
      </c>
      <c r="BB260" s="19">
        <f t="shared" si="6"/>
        <v>0</v>
      </c>
      <c r="BC260" s="43">
        <f>'13 Oct'!BL260</f>
        <v>0</v>
      </c>
      <c r="BD260" s="47">
        <f t="shared" si="15"/>
        <v>0</v>
      </c>
      <c r="BE260" s="1">
        <f t="shared" si="8"/>
        <v>0</v>
      </c>
      <c r="BF260" s="1" t="s">
        <v>387</v>
      </c>
      <c r="BG260" s="17">
        <v>18.0</v>
      </c>
      <c r="BH260">
        <f>'13 Oct'!BG260+AT260+AY260-BN260</f>
        <v>-14</v>
      </c>
      <c r="BI260" s="48"/>
      <c r="BJ260" s="52">
        <f t="shared" si="9"/>
        <v>18</v>
      </c>
      <c r="BK260" s="51">
        <f t="shared" si="10"/>
        <v>0</v>
      </c>
      <c r="BL260" s="53">
        <f t="shared" si="11"/>
        <v>0</v>
      </c>
      <c r="BM260" s="54">
        <f t="shared" si="12"/>
        <v>14</v>
      </c>
      <c r="BN260" s="55">
        <f t="shared" si="13"/>
        <v>14</v>
      </c>
      <c r="BO260" s="17">
        <f t="shared" si="14"/>
        <v>0</v>
      </c>
      <c r="BP260" s="1" t="s">
        <v>543</v>
      </c>
      <c r="BQ260" s="1"/>
    </row>
    <row r="261">
      <c r="A261" s="1" t="s">
        <v>388</v>
      </c>
      <c r="B261" s="32"/>
      <c r="C261" s="33"/>
      <c r="D261" s="29"/>
      <c r="E261" s="1"/>
      <c r="F261" s="21"/>
      <c r="G261" s="56"/>
      <c r="H261" s="35"/>
      <c r="I261" s="1" t="s">
        <v>388</v>
      </c>
      <c r="J261" s="32">
        <v>25.0</v>
      </c>
      <c r="K261" s="33"/>
      <c r="L261" s="57"/>
      <c r="M261" s="43"/>
      <c r="N261" s="21"/>
      <c r="O261" s="56"/>
      <c r="P261" s="70"/>
      <c r="Q261" s="1" t="s">
        <v>388</v>
      </c>
      <c r="R261" s="32"/>
      <c r="S261" s="33">
        <v>16.0</v>
      </c>
      <c r="T261" s="57"/>
      <c r="U261" s="43"/>
      <c r="V261" s="21"/>
      <c r="W261" s="56"/>
      <c r="X261" s="35"/>
      <c r="Y261" s="1" t="s">
        <v>388</v>
      </c>
      <c r="Z261" s="59"/>
      <c r="AA261" s="66"/>
      <c r="AB261" s="8"/>
      <c r="AC261" s="8"/>
      <c r="AD261" s="4"/>
      <c r="AE261" s="39"/>
      <c r="AF261" s="1"/>
      <c r="AG261" s="33"/>
      <c r="AH261" s="60"/>
      <c r="AI261" s="60"/>
      <c r="AJ261" s="21"/>
      <c r="AK261" s="56"/>
      <c r="AL261" s="41"/>
      <c r="AM261" s="33"/>
      <c r="AN261" s="60"/>
      <c r="AO261" s="60"/>
      <c r="AP261" s="21"/>
      <c r="AQ261" s="56"/>
      <c r="AR261" s="41"/>
      <c r="AS261" s="43">
        <f>'13 Oct'!AW261</f>
        <v>0</v>
      </c>
      <c r="AT261" s="17"/>
      <c r="AU261" s="44">
        <f t="shared" si="1"/>
        <v>0</v>
      </c>
      <c r="AV261" s="45">
        <f t="shared" si="2"/>
        <v>0</v>
      </c>
      <c r="AW261" s="19">
        <f t="shared" si="3"/>
        <v>0</v>
      </c>
      <c r="AX261" s="43">
        <f>'13 Oct'!BB261</f>
        <v>0</v>
      </c>
      <c r="AY261" s="17"/>
      <c r="AZ261" s="44">
        <f t="shared" si="4"/>
        <v>0</v>
      </c>
      <c r="BA261" s="46">
        <f t="shared" si="5"/>
        <v>0</v>
      </c>
      <c r="BB261" s="19">
        <f t="shared" si="6"/>
        <v>0</v>
      </c>
      <c r="BC261" s="43">
        <f>'13 Oct'!BL261</f>
        <v>0</v>
      </c>
      <c r="BD261" s="47">
        <f t="shared" si="15"/>
        <v>0</v>
      </c>
      <c r="BE261" s="1">
        <f t="shared" si="8"/>
        <v>0</v>
      </c>
      <c r="BF261" s="1" t="s">
        <v>388</v>
      </c>
      <c r="BG261" s="54"/>
      <c r="BH261">
        <f>'13 Oct'!BG261+AT261+AY261-BN261</f>
        <v>-16</v>
      </c>
      <c r="BI261" s="48"/>
      <c r="BJ261" s="52">
        <f t="shared" si="9"/>
        <v>0</v>
      </c>
      <c r="BK261" s="51">
        <f t="shared" si="10"/>
        <v>0</v>
      </c>
      <c r="BL261" s="53">
        <f t="shared" si="11"/>
        <v>0</v>
      </c>
      <c r="BM261" s="54">
        <f t="shared" si="12"/>
        <v>16</v>
      </c>
      <c r="BN261" s="55">
        <f t="shared" si="13"/>
        <v>16</v>
      </c>
      <c r="BO261" s="17">
        <f t="shared" si="14"/>
        <v>0</v>
      </c>
    </row>
    <row r="262">
      <c r="A262" s="1" t="s">
        <v>389</v>
      </c>
      <c r="B262" s="32">
        <v>57.0</v>
      </c>
      <c r="C262" s="33"/>
      <c r="D262" s="29"/>
      <c r="E262" s="81">
        <v>48.0</v>
      </c>
      <c r="F262" s="21"/>
      <c r="G262" s="56">
        <v>24.0</v>
      </c>
      <c r="H262" s="35"/>
      <c r="I262" s="1" t="s">
        <v>389</v>
      </c>
      <c r="J262" s="32"/>
      <c r="K262" s="33">
        <v>16.0</v>
      </c>
      <c r="L262" s="57"/>
      <c r="M262" s="82">
        <v>24.0</v>
      </c>
      <c r="N262" s="21"/>
      <c r="O262" s="56">
        <v>24.0</v>
      </c>
      <c r="P262" s="35" t="s">
        <v>544</v>
      </c>
      <c r="Q262" s="1" t="s">
        <v>389</v>
      </c>
      <c r="R262" s="32">
        <v>24.0</v>
      </c>
      <c r="S262" s="33">
        <v>24.0</v>
      </c>
      <c r="T262" s="29"/>
      <c r="U262" s="82">
        <v>48.0</v>
      </c>
      <c r="V262" s="21"/>
      <c r="W262" s="56">
        <v>24.0</v>
      </c>
      <c r="X262" s="35" t="s">
        <v>545</v>
      </c>
      <c r="Y262" s="1" t="s">
        <v>389</v>
      </c>
      <c r="Z262" s="59"/>
      <c r="AA262" s="37"/>
      <c r="AB262" s="8"/>
      <c r="AC262" s="8"/>
      <c r="AD262" s="4"/>
      <c r="AE262" s="39"/>
      <c r="AF262" s="1"/>
      <c r="AG262" s="33"/>
      <c r="AH262" s="67"/>
      <c r="AI262" s="67"/>
      <c r="AJ262" s="21"/>
      <c r="AK262" s="56"/>
      <c r="AL262" s="41"/>
      <c r="AM262" s="33"/>
      <c r="AN262" s="67"/>
      <c r="AO262" s="67"/>
      <c r="AP262" s="21"/>
      <c r="AQ262" s="56"/>
      <c r="AR262" s="41"/>
      <c r="AS262" s="43">
        <f>'13 Oct'!AW262</f>
        <v>0</v>
      </c>
      <c r="AT262" s="54"/>
      <c r="AU262" s="44">
        <f t="shared" si="1"/>
        <v>0</v>
      </c>
      <c r="AV262" s="45">
        <f t="shared" si="2"/>
        <v>0</v>
      </c>
      <c r="AW262" s="19">
        <f t="shared" si="3"/>
        <v>0</v>
      </c>
      <c r="AX262" s="43">
        <f>'13 Oct'!BB262</f>
        <v>0</v>
      </c>
      <c r="AY262" s="54"/>
      <c r="AZ262" s="44">
        <f t="shared" si="4"/>
        <v>0</v>
      </c>
      <c r="BA262" s="46">
        <f t="shared" si="5"/>
        <v>0</v>
      </c>
      <c r="BB262" s="19">
        <f t="shared" si="6"/>
        <v>0</v>
      </c>
      <c r="BC262" s="43">
        <f>'13 Oct'!BL262</f>
        <v>120</v>
      </c>
      <c r="BD262" s="47">
        <f t="shared" si="15"/>
        <v>120</v>
      </c>
      <c r="BE262" s="1">
        <f t="shared" si="8"/>
        <v>0</v>
      </c>
      <c r="BF262" s="1" t="s">
        <v>389</v>
      </c>
      <c r="BG262" s="54">
        <f>48+48</f>
        <v>96</v>
      </c>
      <c r="BH262">
        <f>'13 Oct'!BG262+AT262+AY262-BN262</f>
        <v>72</v>
      </c>
      <c r="BI262" s="68" t="s">
        <v>113</v>
      </c>
      <c r="BJ262" s="52">
        <f t="shared" si="9"/>
        <v>72</v>
      </c>
      <c r="BK262" s="51">
        <f t="shared" si="10"/>
        <v>24</v>
      </c>
      <c r="BL262" s="53">
        <f t="shared" si="11"/>
        <v>24</v>
      </c>
      <c r="BM262" s="54">
        <f t="shared" si="12"/>
        <v>40</v>
      </c>
      <c r="BN262" s="55">
        <f t="shared" si="13"/>
        <v>0</v>
      </c>
      <c r="BO262" s="17">
        <f t="shared" si="14"/>
        <v>24</v>
      </c>
      <c r="BP262" s="1" t="s">
        <v>546</v>
      </c>
      <c r="BQ262" s="1"/>
      <c r="BS262" s="1"/>
    </row>
    <row r="263">
      <c r="A263" s="1" t="s">
        <v>391</v>
      </c>
      <c r="B263" s="32">
        <v>10.0</v>
      </c>
      <c r="C263" s="33"/>
      <c r="D263" s="29"/>
      <c r="E263" s="1">
        <v>6.0</v>
      </c>
      <c r="F263" s="21"/>
      <c r="G263" s="56"/>
      <c r="H263" s="35"/>
      <c r="I263" s="1" t="s">
        <v>391</v>
      </c>
      <c r="J263" s="32">
        <v>3.0</v>
      </c>
      <c r="K263" s="33"/>
      <c r="L263" s="57"/>
      <c r="M263" s="43">
        <v>4.0</v>
      </c>
      <c r="N263" s="21"/>
      <c r="O263" s="56"/>
      <c r="P263" s="35">
        <v>4.0</v>
      </c>
      <c r="Q263" s="1" t="s">
        <v>391</v>
      </c>
      <c r="R263" s="32">
        <v>6.0</v>
      </c>
      <c r="S263" s="33"/>
      <c r="T263" s="29"/>
      <c r="U263" s="43">
        <v>6.0</v>
      </c>
      <c r="V263" s="21"/>
      <c r="W263" s="56"/>
      <c r="X263" s="35">
        <v>6.0</v>
      </c>
      <c r="Y263" s="1" t="s">
        <v>391</v>
      </c>
      <c r="Z263" s="69"/>
      <c r="AA263" s="66"/>
      <c r="AB263" s="8"/>
      <c r="AC263" s="8"/>
      <c r="AD263" s="4"/>
      <c r="AE263" s="39"/>
      <c r="AF263" s="1"/>
      <c r="AG263" s="33"/>
      <c r="AH263" s="67"/>
      <c r="AI263" s="67"/>
      <c r="AJ263" s="21"/>
      <c r="AK263" s="56"/>
      <c r="AL263" s="41"/>
      <c r="AM263" s="33"/>
      <c r="AN263" s="67"/>
      <c r="AO263" s="67"/>
      <c r="AP263" s="21"/>
      <c r="AQ263" s="56"/>
      <c r="AR263" s="41"/>
      <c r="AS263" s="43">
        <f>'13 Oct'!AW263</f>
        <v>0</v>
      </c>
      <c r="AT263" s="54"/>
      <c r="AU263" s="44">
        <f t="shared" si="1"/>
        <v>0</v>
      </c>
      <c r="AV263" s="45">
        <f t="shared" si="2"/>
        <v>0</v>
      </c>
      <c r="AW263" s="19">
        <f t="shared" si="3"/>
        <v>0</v>
      </c>
      <c r="AX263" s="43">
        <f>'13 Oct'!BB263</f>
        <v>0</v>
      </c>
      <c r="AY263" s="54"/>
      <c r="AZ263" s="44">
        <f t="shared" si="4"/>
        <v>0</v>
      </c>
      <c r="BA263" s="46">
        <f t="shared" si="5"/>
        <v>0</v>
      </c>
      <c r="BB263" s="19">
        <f t="shared" si="6"/>
        <v>0</v>
      </c>
      <c r="BC263" s="43">
        <f>'13 Oct'!BL263</f>
        <v>16</v>
      </c>
      <c r="BD263" s="47">
        <f t="shared" si="15"/>
        <v>16</v>
      </c>
      <c r="BE263" s="1">
        <f t="shared" si="8"/>
        <v>0</v>
      </c>
      <c r="BF263" s="1" t="s">
        <v>391</v>
      </c>
      <c r="BG263" s="17"/>
      <c r="BH263">
        <f>'13 Oct'!BG263+AT263+AY263-BN263</f>
        <v>16</v>
      </c>
      <c r="BI263" s="48"/>
      <c r="BJ263" s="52">
        <f t="shared" si="9"/>
        <v>0</v>
      </c>
      <c r="BK263" s="51">
        <f t="shared" si="10"/>
        <v>0</v>
      </c>
      <c r="BL263" s="53">
        <f t="shared" si="11"/>
        <v>0</v>
      </c>
      <c r="BM263" s="54">
        <f t="shared" si="12"/>
        <v>0</v>
      </c>
      <c r="BN263" s="55">
        <f t="shared" si="13"/>
        <v>0</v>
      </c>
      <c r="BO263" s="17">
        <f t="shared" si="14"/>
        <v>0</v>
      </c>
    </row>
    <row r="264">
      <c r="A264" s="1" t="s">
        <v>393</v>
      </c>
      <c r="B264" s="32">
        <v>1.0</v>
      </c>
      <c r="C264" s="33"/>
      <c r="D264" s="29"/>
      <c r="E264" s="1"/>
      <c r="F264" s="21"/>
      <c r="G264" s="56"/>
      <c r="H264" s="35"/>
      <c r="I264" s="1" t="s">
        <v>393</v>
      </c>
      <c r="J264" s="32">
        <v>1.0</v>
      </c>
      <c r="K264" s="33"/>
      <c r="L264" s="57"/>
      <c r="M264" s="49"/>
      <c r="N264" s="21"/>
      <c r="O264" s="56"/>
      <c r="P264" s="35"/>
      <c r="Q264" s="1" t="s">
        <v>393</v>
      </c>
      <c r="R264" s="32">
        <v>2.0</v>
      </c>
      <c r="S264" s="33"/>
      <c r="T264" s="57"/>
      <c r="U264" s="43"/>
      <c r="V264" s="21"/>
      <c r="W264" s="56"/>
      <c r="X264" s="35"/>
      <c r="Y264" s="1" t="s">
        <v>393</v>
      </c>
      <c r="Z264" s="59"/>
      <c r="AA264" s="37"/>
      <c r="AB264" s="8"/>
      <c r="AC264" s="8"/>
      <c r="AD264" s="4"/>
      <c r="AE264" s="39"/>
      <c r="AF264" s="1"/>
      <c r="AG264" s="33"/>
      <c r="AH264" s="67"/>
      <c r="AI264" s="67"/>
      <c r="AJ264" s="21"/>
      <c r="AK264" s="56"/>
      <c r="AL264" s="41"/>
      <c r="AM264" s="33"/>
      <c r="AN264" s="67"/>
      <c r="AO264" s="67"/>
      <c r="AP264" s="21"/>
      <c r="AQ264" s="56"/>
      <c r="AR264" s="41"/>
      <c r="AS264" s="43">
        <f>'13 Oct'!AW264</f>
        <v>0</v>
      </c>
      <c r="AT264" s="54"/>
      <c r="AU264" s="44">
        <f t="shared" si="1"/>
        <v>0</v>
      </c>
      <c r="AV264" s="45">
        <f t="shared" si="2"/>
        <v>0</v>
      </c>
      <c r="AW264" s="19">
        <f t="shared" si="3"/>
        <v>0</v>
      </c>
      <c r="AX264" s="43">
        <f>'13 Oct'!BB264</f>
        <v>0</v>
      </c>
      <c r="AY264" s="54"/>
      <c r="AZ264" s="44">
        <f t="shared" si="4"/>
        <v>0</v>
      </c>
      <c r="BA264" s="46">
        <f t="shared" si="5"/>
        <v>0</v>
      </c>
      <c r="BB264" s="19">
        <f t="shared" si="6"/>
        <v>0</v>
      </c>
      <c r="BC264" s="43">
        <f>'13 Oct'!BL264</f>
        <v>0</v>
      </c>
      <c r="BD264" s="47">
        <f t="shared" si="15"/>
        <v>0</v>
      </c>
      <c r="BE264" s="1">
        <f t="shared" si="8"/>
        <v>0</v>
      </c>
      <c r="BF264" s="1" t="s">
        <v>393</v>
      </c>
      <c r="BG264" s="54"/>
      <c r="BH264">
        <f>'13 Oct'!BG264+AT264+AY264-BN264</f>
        <v>0</v>
      </c>
      <c r="BI264" s="48"/>
      <c r="BJ264" s="52">
        <f t="shared" si="9"/>
        <v>0</v>
      </c>
      <c r="BK264" s="51">
        <f t="shared" si="10"/>
        <v>0</v>
      </c>
      <c r="BL264" s="53">
        <f t="shared" si="11"/>
        <v>0</v>
      </c>
      <c r="BM264" s="54">
        <f t="shared" si="12"/>
        <v>0</v>
      </c>
      <c r="BN264" s="55">
        <f t="shared" si="13"/>
        <v>0</v>
      </c>
      <c r="BO264" s="17">
        <f t="shared" si="14"/>
        <v>0</v>
      </c>
    </row>
    <row r="265">
      <c r="A265" s="1" t="s">
        <v>394</v>
      </c>
      <c r="B265" s="61"/>
      <c r="C265" s="65"/>
      <c r="D265" s="29"/>
      <c r="E265" s="1"/>
      <c r="F265" s="21"/>
      <c r="G265" s="56"/>
      <c r="H265" s="35"/>
      <c r="I265" s="1" t="s">
        <v>395</v>
      </c>
      <c r="J265" s="61"/>
      <c r="K265" s="33"/>
      <c r="L265" s="57"/>
      <c r="M265" s="49"/>
      <c r="N265" s="21"/>
      <c r="O265" s="56"/>
      <c r="P265" s="35"/>
      <c r="Q265" s="1" t="s">
        <v>395</v>
      </c>
      <c r="R265" s="32"/>
      <c r="S265" s="33"/>
      <c r="T265" s="57"/>
      <c r="U265" s="43"/>
      <c r="V265" s="21"/>
      <c r="W265" s="56"/>
      <c r="X265" s="35"/>
      <c r="Y265" s="1" t="s">
        <v>395</v>
      </c>
      <c r="Z265" s="59"/>
      <c r="AA265" s="37"/>
      <c r="AB265" s="8"/>
      <c r="AC265" s="8"/>
      <c r="AD265" s="4"/>
      <c r="AE265" s="39"/>
      <c r="AF265" s="1"/>
      <c r="AG265" s="33"/>
      <c r="AH265" s="67"/>
      <c r="AI265" s="67"/>
      <c r="AJ265" s="21"/>
      <c r="AK265" s="56"/>
      <c r="AL265" s="41"/>
      <c r="AM265" s="33"/>
      <c r="AN265" s="67"/>
      <c r="AO265" s="67"/>
      <c r="AP265" s="21"/>
      <c r="AQ265" s="56"/>
      <c r="AR265" s="41"/>
      <c r="AS265" s="43">
        <f>'13 Oct'!AW265</f>
        <v>0</v>
      </c>
      <c r="AT265" s="54"/>
      <c r="AU265" s="44">
        <f t="shared" si="1"/>
        <v>0</v>
      </c>
      <c r="AV265" s="45">
        <f t="shared" si="2"/>
        <v>0</v>
      </c>
      <c r="AW265" s="19">
        <f t="shared" si="3"/>
        <v>0</v>
      </c>
      <c r="AX265" s="43">
        <f>'13 Oct'!BB265</f>
        <v>0</v>
      </c>
      <c r="AY265" s="54"/>
      <c r="AZ265" s="44">
        <f t="shared" si="4"/>
        <v>0</v>
      </c>
      <c r="BA265" s="46">
        <f t="shared" si="5"/>
        <v>0</v>
      </c>
      <c r="BB265" s="19">
        <f t="shared" si="6"/>
        <v>0</v>
      </c>
      <c r="BC265" s="43">
        <f>'13 Oct'!BL265</f>
        <v>0</v>
      </c>
      <c r="BD265" s="47">
        <f t="shared" si="15"/>
        <v>0</v>
      </c>
      <c r="BE265" s="1">
        <f t="shared" si="8"/>
        <v>0</v>
      </c>
      <c r="BF265" s="1" t="s">
        <v>395</v>
      </c>
      <c r="BG265" s="54"/>
      <c r="BH265">
        <f>'13 Oct'!BG265+AT265+AY265-BN265</f>
        <v>0</v>
      </c>
      <c r="BI265" s="48"/>
      <c r="BJ265" s="52">
        <f t="shared" si="9"/>
        <v>0</v>
      </c>
      <c r="BK265" s="51">
        <f t="shared" si="10"/>
        <v>0</v>
      </c>
      <c r="BL265" s="53">
        <f t="shared" si="11"/>
        <v>0</v>
      </c>
      <c r="BM265" s="54">
        <f t="shared" si="12"/>
        <v>0</v>
      </c>
      <c r="BN265" s="55">
        <f t="shared" si="13"/>
        <v>0</v>
      </c>
      <c r="BO265" s="17">
        <f t="shared" si="14"/>
        <v>0</v>
      </c>
    </row>
    <row r="266">
      <c r="A266" s="1" t="s">
        <v>396</v>
      </c>
      <c r="B266" s="32"/>
      <c r="C266" s="33">
        <v>24.0</v>
      </c>
      <c r="D266" s="29"/>
      <c r="E266" s="1">
        <v>24.0</v>
      </c>
      <c r="F266" s="21"/>
      <c r="G266" s="56"/>
      <c r="H266" s="35"/>
      <c r="I266" s="1" t="s">
        <v>396</v>
      </c>
      <c r="J266" s="32">
        <v>13.0</v>
      </c>
      <c r="K266" s="33"/>
      <c r="L266" s="57"/>
      <c r="M266" s="49"/>
      <c r="N266" s="21"/>
      <c r="O266" s="56"/>
      <c r="P266" s="35"/>
      <c r="Q266" s="1" t="s">
        <v>396</v>
      </c>
      <c r="R266" s="32">
        <v>20.0</v>
      </c>
      <c r="S266" s="33"/>
      <c r="T266" s="57"/>
      <c r="U266" s="43"/>
      <c r="V266" s="21"/>
      <c r="W266" s="56"/>
      <c r="X266" s="35"/>
      <c r="Y266" s="1" t="s">
        <v>396</v>
      </c>
      <c r="Z266" s="58">
        <v>24.0</v>
      </c>
      <c r="AA266" s="38"/>
      <c r="AB266" s="4"/>
      <c r="AC266" s="4"/>
      <c r="AD266" s="40"/>
      <c r="AE266" s="39"/>
      <c r="AF266" s="1"/>
      <c r="AG266" s="33"/>
      <c r="AH266" s="60"/>
      <c r="AI266" s="60"/>
      <c r="AJ266" s="21"/>
      <c r="AK266" s="56"/>
      <c r="AL266" s="41"/>
      <c r="AM266" s="33"/>
      <c r="AN266" s="60"/>
      <c r="AO266" s="60"/>
      <c r="AP266" s="21"/>
      <c r="AQ266" s="56"/>
      <c r="AR266" s="41"/>
      <c r="AS266" s="43">
        <f>'13 Oct'!AW266</f>
        <v>0</v>
      </c>
      <c r="AT266" s="17"/>
      <c r="AU266" s="44">
        <f t="shared" si="1"/>
        <v>0</v>
      </c>
      <c r="AV266" s="45">
        <f t="shared" si="2"/>
        <v>0</v>
      </c>
      <c r="AW266" s="19">
        <f t="shared" si="3"/>
        <v>0</v>
      </c>
      <c r="AX266" s="43">
        <f>'13 Oct'!BB266</f>
        <v>0</v>
      </c>
      <c r="AY266" s="17"/>
      <c r="AZ266" s="44">
        <f t="shared" si="4"/>
        <v>0</v>
      </c>
      <c r="BA266" s="46">
        <f t="shared" si="5"/>
        <v>0</v>
      </c>
      <c r="BB266" s="19">
        <f t="shared" si="6"/>
        <v>0</v>
      </c>
      <c r="BC266" s="43">
        <f>'13 Oct'!BL266</f>
        <v>48</v>
      </c>
      <c r="BD266" s="47">
        <f t="shared" si="15"/>
        <v>24</v>
      </c>
      <c r="BE266" s="1">
        <f t="shared" si="8"/>
        <v>24</v>
      </c>
      <c r="BF266" s="1" t="s">
        <v>396</v>
      </c>
      <c r="BG266" s="17"/>
      <c r="BH266">
        <f>'13 Oct'!BG266+AT266+AY266-BN266</f>
        <v>48</v>
      </c>
      <c r="BI266" s="48"/>
      <c r="BJ266" s="52">
        <f t="shared" si="9"/>
        <v>0</v>
      </c>
      <c r="BK266" s="51">
        <f t="shared" si="10"/>
        <v>0</v>
      </c>
      <c r="BL266" s="53">
        <f t="shared" si="11"/>
        <v>24</v>
      </c>
      <c r="BM266" s="54">
        <f t="shared" si="12"/>
        <v>24</v>
      </c>
      <c r="BN266" s="55">
        <f t="shared" si="13"/>
        <v>0</v>
      </c>
      <c r="BO266" s="17">
        <f t="shared" si="14"/>
        <v>24</v>
      </c>
    </row>
    <row r="267">
      <c r="A267" s="1" t="s">
        <v>397</v>
      </c>
      <c r="B267" s="32">
        <v>9.0</v>
      </c>
      <c r="C267" s="33"/>
      <c r="D267" s="29"/>
      <c r="E267" s="1"/>
      <c r="F267" s="21"/>
      <c r="G267" s="56"/>
      <c r="H267" s="35"/>
      <c r="I267" s="1" t="s">
        <v>397</v>
      </c>
      <c r="J267" s="32">
        <v>6.0</v>
      </c>
      <c r="K267" s="33"/>
      <c r="L267" s="57"/>
      <c r="M267" s="49"/>
      <c r="N267" s="21"/>
      <c r="O267" s="56"/>
      <c r="P267" s="35"/>
      <c r="Q267" s="1" t="s">
        <v>397</v>
      </c>
      <c r="R267" s="32">
        <v>18.0</v>
      </c>
      <c r="S267" s="33"/>
      <c r="T267" s="57"/>
      <c r="U267" s="43"/>
      <c r="V267" s="21"/>
      <c r="W267" s="56"/>
      <c r="X267" s="35"/>
      <c r="Y267" s="1" t="s">
        <v>397</v>
      </c>
      <c r="Z267" s="58">
        <v>12.0</v>
      </c>
      <c r="AA267" s="37"/>
      <c r="AB267" s="8"/>
      <c r="AC267" s="4"/>
      <c r="AD267" s="4"/>
      <c r="AE267" s="39"/>
      <c r="AF267" s="1"/>
      <c r="AG267" s="33"/>
      <c r="AH267" s="60"/>
      <c r="AI267" s="60"/>
      <c r="AJ267" s="21"/>
      <c r="AK267" s="56"/>
      <c r="AL267" s="41"/>
      <c r="AM267" s="33"/>
      <c r="AN267" s="60"/>
      <c r="AO267" s="60"/>
      <c r="AP267" s="21"/>
      <c r="AQ267" s="56"/>
      <c r="AR267" s="41"/>
      <c r="AS267" s="43">
        <f>'13 Oct'!AW267</f>
        <v>0</v>
      </c>
      <c r="AT267" s="17"/>
      <c r="AU267" s="44">
        <f t="shared" si="1"/>
        <v>0</v>
      </c>
      <c r="AV267" s="45">
        <f t="shared" si="2"/>
        <v>0</v>
      </c>
      <c r="AW267" s="19">
        <f t="shared" si="3"/>
        <v>0</v>
      </c>
      <c r="AX267" s="43">
        <f>'13 Oct'!BB267</f>
        <v>0</v>
      </c>
      <c r="AY267" s="17"/>
      <c r="AZ267" s="44">
        <f t="shared" si="4"/>
        <v>0</v>
      </c>
      <c r="BA267" s="46">
        <f t="shared" si="5"/>
        <v>0</v>
      </c>
      <c r="BB267" s="19">
        <f t="shared" si="6"/>
        <v>0</v>
      </c>
      <c r="BC267" s="43">
        <f>'13 Oct'!BL267</f>
        <v>15</v>
      </c>
      <c r="BD267" s="47">
        <f t="shared" si="15"/>
        <v>0</v>
      </c>
      <c r="BE267" s="1">
        <f t="shared" si="8"/>
        <v>15</v>
      </c>
      <c r="BF267" s="1" t="s">
        <v>397</v>
      </c>
      <c r="BG267" s="17"/>
      <c r="BH267">
        <f>'13 Oct'!BG267+AT267+AY267-BN267</f>
        <v>30</v>
      </c>
      <c r="BI267" s="48"/>
      <c r="BJ267" s="52">
        <f t="shared" si="9"/>
        <v>0</v>
      </c>
      <c r="BK267" s="51">
        <f t="shared" si="10"/>
        <v>0</v>
      </c>
      <c r="BL267" s="53">
        <f t="shared" si="11"/>
        <v>15</v>
      </c>
      <c r="BM267" s="54">
        <f t="shared" si="12"/>
        <v>0</v>
      </c>
      <c r="BN267" s="55">
        <f t="shared" si="13"/>
        <v>0</v>
      </c>
      <c r="BO267" s="17">
        <f t="shared" si="14"/>
        <v>15</v>
      </c>
      <c r="BQ267" s="1"/>
    </row>
    <row r="268">
      <c r="A268" s="1" t="s">
        <v>398</v>
      </c>
      <c r="B268" s="32">
        <v>8.0</v>
      </c>
      <c r="C268" s="33"/>
      <c r="D268" s="29"/>
      <c r="E268" s="1"/>
      <c r="F268" s="21"/>
      <c r="G268" s="56"/>
      <c r="H268" s="35"/>
      <c r="I268" s="1" t="s">
        <v>398</v>
      </c>
      <c r="J268" s="32">
        <v>2.0</v>
      </c>
      <c r="K268" s="33"/>
      <c r="L268" s="57"/>
      <c r="M268" s="49"/>
      <c r="N268" s="21"/>
      <c r="O268" s="56"/>
      <c r="P268" s="35"/>
      <c r="Q268" s="1" t="s">
        <v>398</v>
      </c>
      <c r="R268" s="32">
        <v>2.0</v>
      </c>
      <c r="S268" s="33"/>
      <c r="T268" s="57"/>
      <c r="U268" s="49"/>
      <c r="V268" s="21"/>
      <c r="W268" s="56"/>
      <c r="X268" s="35"/>
      <c r="Y268" s="1" t="s">
        <v>398</v>
      </c>
      <c r="Z268" s="59"/>
      <c r="AA268" s="37"/>
      <c r="AB268" s="8"/>
      <c r="AC268" s="8"/>
      <c r="AD268" s="4"/>
      <c r="AE268" s="39"/>
      <c r="AF268" s="1"/>
      <c r="AG268" s="33"/>
      <c r="AH268" s="67"/>
      <c r="AI268" s="67"/>
      <c r="AJ268" s="21"/>
      <c r="AK268" s="56"/>
      <c r="AL268" s="41"/>
      <c r="AM268" s="33"/>
      <c r="AN268" s="67"/>
      <c r="AO268" s="67"/>
      <c r="AP268" s="21"/>
      <c r="AQ268" s="56"/>
      <c r="AR268" s="41"/>
      <c r="AS268" s="43">
        <f>'13 Oct'!AW268</f>
        <v>0</v>
      </c>
      <c r="AT268" s="54"/>
      <c r="AU268" s="44">
        <f t="shared" si="1"/>
        <v>0</v>
      </c>
      <c r="AV268" s="45">
        <f t="shared" si="2"/>
        <v>0</v>
      </c>
      <c r="AW268" s="19">
        <f t="shared" si="3"/>
        <v>0</v>
      </c>
      <c r="AX268" s="43">
        <f>'13 Oct'!BB268</f>
        <v>0</v>
      </c>
      <c r="AY268" s="54"/>
      <c r="AZ268" s="44">
        <f t="shared" si="4"/>
        <v>0</v>
      </c>
      <c r="BA268" s="46">
        <f t="shared" si="5"/>
        <v>0</v>
      </c>
      <c r="BB268" s="19">
        <f t="shared" si="6"/>
        <v>0</v>
      </c>
      <c r="BC268" s="43">
        <f>'13 Oct'!BL268</f>
        <v>94</v>
      </c>
      <c r="BD268" s="47">
        <f t="shared" si="15"/>
        <v>0</v>
      </c>
      <c r="BE268" s="1">
        <f t="shared" si="8"/>
        <v>94</v>
      </c>
      <c r="BF268" s="1" t="s">
        <v>398</v>
      </c>
      <c r="BG268" s="17"/>
      <c r="BH268">
        <f>'13 Oct'!BG268+AT268+AY268-BN268</f>
        <v>0</v>
      </c>
      <c r="BI268" s="48"/>
      <c r="BJ268" s="52">
        <f t="shared" si="9"/>
        <v>0</v>
      </c>
      <c r="BK268" s="51">
        <f t="shared" si="10"/>
        <v>0</v>
      </c>
      <c r="BL268" s="53">
        <f t="shared" si="11"/>
        <v>94</v>
      </c>
      <c r="BM268" s="54">
        <f t="shared" si="12"/>
        <v>0</v>
      </c>
      <c r="BN268" s="55">
        <f t="shared" si="13"/>
        <v>0</v>
      </c>
      <c r="BO268" s="17">
        <f t="shared" si="14"/>
        <v>94</v>
      </c>
    </row>
    <row r="269">
      <c r="A269" s="1" t="s">
        <v>399</v>
      </c>
      <c r="B269" s="32"/>
      <c r="C269" s="33"/>
      <c r="D269" s="29"/>
      <c r="E269" s="1"/>
      <c r="F269" s="21"/>
      <c r="G269" s="56"/>
      <c r="H269" s="35"/>
      <c r="I269" s="1" t="s">
        <v>399</v>
      </c>
      <c r="J269" s="32"/>
      <c r="K269" s="33"/>
      <c r="L269" s="57"/>
      <c r="M269" s="49"/>
      <c r="N269" s="21"/>
      <c r="O269" s="56"/>
      <c r="P269" s="35"/>
      <c r="Q269" s="1" t="s">
        <v>399</v>
      </c>
      <c r="R269" s="32"/>
      <c r="S269" s="33"/>
      <c r="T269" s="57"/>
      <c r="U269" s="49"/>
      <c r="V269" s="21"/>
      <c r="W269" s="56"/>
      <c r="X269" s="35"/>
      <c r="Y269" s="1" t="s">
        <v>399</v>
      </c>
      <c r="Z269" s="59"/>
      <c r="AA269" s="37"/>
      <c r="AB269" s="8"/>
      <c r="AC269" s="8"/>
      <c r="AD269" s="4"/>
      <c r="AE269" s="39"/>
      <c r="AF269" s="1"/>
      <c r="AG269" s="33"/>
      <c r="AH269" s="67"/>
      <c r="AI269" s="67"/>
      <c r="AJ269" s="21"/>
      <c r="AK269" s="56"/>
      <c r="AL269" s="41"/>
      <c r="AM269" s="33"/>
      <c r="AN269" s="67"/>
      <c r="AO269" s="67"/>
      <c r="AP269" s="21"/>
      <c r="AQ269" s="56"/>
      <c r="AR269" s="41"/>
      <c r="AS269" s="43">
        <f>'13 Oct'!AW269</f>
        <v>0</v>
      </c>
      <c r="AT269" s="54"/>
      <c r="AU269" s="44">
        <f t="shared" si="1"/>
        <v>0</v>
      </c>
      <c r="AV269" s="45">
        <f t="shared" si="2"/>
        <v>0</v>
      </c>
      <c r="AW269" s="19">
        <f t="shared" si="3"/>
        <v>0</v>
      </c>
      <c r="AX269" s="43">
        <f>'13 Oct'!BB269</f>
        <v>0</v>
      </c>
      <c r="AY269" s="54"/>
      <c r="AZ269" s="44">
        <f t="shared" si="4"/>
        <v>0</v>
      </c>
      <c r="BA269" s="46">
        <f t="shared" si="5"/>
        <v>0</v>
      </c>
      <c r="BB269" s="19">
        <f t="shared" si="6"/>
        <v>0</v>
      </c>
      <c r="BC269" s="43">
        <f>'13 Oct'!BL269</f>
        <v>0</v>
      </c>
      <c r="BD269" s="47">
        <f t="shared" si="15"/>
        <v>0</v>
      </c>
      <c r="BE269" s="1">
        <f t="shared" si="8"/>
        <v>0</v>
      </c>
      <c r="BF269" s="1" t="s">
        <v>399</v>
      </c>
      <c r="BG269" s="17"/>
      <c r="BH269">
        <f>'13 Oct'!BG269+AT269+AY269-BN269</f>
        <v>0</v>
      </c>
      <c r="BI269" s="48"/>
      <c r="BJ269" s="52">
        <f t="shared" si="9"/>
        <v>0</v>
      </c>
      <c r="BK269" s="51">
        <f t="shared" si="10"/>
        <v>0</v>
      </c>
      <c r="BL269" s="53">
        <f t="shared" si="11"/>
        <v>0</v>
      </c>
      <c r="BM269" s="54">
        <f t="shared" si="12"/>
        <v>0</v>
      </c>
      <c r="BN269" s="55">
        <f t="shared" si="13"/>
        <v>0</v>
      </c>
      <c r="BO269" s="17">
        <f t="shared" si="14"/>
        <v>0</v>
      </c>
    </row>
    <row r="270">
      <c r="A270" s="1" t="s">
        <v>400</v>
      </c>
      <c r="B270" s="32">
        <v>66.0</v>
      </c>
      <c r="C270" s="33"/>
      <c r="D270" s="29"/>
      <c r="E270" s="1"/>
      <c r="F270" s="21"/>
      <c r="G270" s="56"/>
      <c r="H270" s="35"/>
      <c r="I270" s="1" t="s">
        <v>400</v>
      </c>
      <c r="J270" s="32">
        <v>16.0</v>
      </c>
      <c r="K270" s="33"/>
      <c r="L270" s="57"/>
      <c r="M270" s="43"/>
      <c r="N270" s="21"/>
      <c r="O270" s="56"/>
      <c r="P270" s="35"/>
      <c r="Q270" s="1" t="s">
        <v>400</v>
      </c>
      <c r="R270" s="32">
        <v>5.0</v>
      </c>
      <c r="S270" s="33">
        <v>20.0</v>
      </c>
      <c r="T270" s="57"/>
      <c r="U270" s="43">
        <v>20.0</v>
      </c>
      <c r="V270" s="21"/>
      <c r="W270" s="56"/>
      <c r="X270" s="35">
        <v>20.0</v>
      </c>
      <c r="Y270" s="1" t="s">
        <v>400</v>
      </c>
      <c r="Z270" s="58">
        <v>1.0</v>
      </c>
      <c r="AA270" s="37"/>
      <c r="AB270" s="8"/>
      <c r="AC270" s="40">
        <v>10.0</v>
      </c>
      <c r="AD270" s="4"/>
      <c r="AE270" s="39"/>
      <c r="AF270" s="1">
        <v>10.0</v>
      </c>
      <c r="AG270" s="33"/>
      <c r="AH270" s="60"/>
      <c r="AI270" s="60"/>
      <c r="AJ270" s="21"/>
      <c r="AK270" s="56"/>
      <c r="AL270" s="41"/>
      <c r="AM270" s="33"/>
      <c r="AN270" s="60"/>
      <c r="AO270" s="60"/>
      <c r="AP270" s="21"/>
      <c r="AQ270" s="56"/>
      <c r="AR270" s="41"/>
      <c r="AS270" s="43">
        <f>'13 Oct'!AW270</f>
        <v>0</v>
      </c>
      <c r="AT270" s="17"/>
      <c r="AU270" s="44">
        <f t="shared" si="1"/>
        <v>0</v>
      </c>
      <c r="AV270" s="45">
        <f t="shared" si="2"/>
        <v>0</v>
      </c>
      <c r="AW270" s="19">
        <f t="shared" si="3"/>
        <v>0</v>
      </c>
      <c r="AX270" s="43">
        <f>'13 Oct'!BB270</f>
        <v>0</v>
      </c>
      <c r="AY270" s="17"/>
      <c r="AZ270" s="44">
        <f t="shared" si="4"/>
        <v>0</v>
      </c>
      <c r="BA270" s="46">
        <f t="shared" si="5"/>
        <v>0</v>
      </c>
      <c r="BB270" s="19">
        <f t="shared" si="6"/>
        <v>0</v>
      </c>
      <c r="BC270" s="43">
        <f>'13 Oct'!BL270</f>
        <v>70</v>
      </c>
      <c r="BD270" s="47">
        <f t="shared" si="15"/>
        <v>30</v>
      </c>
      <c r="BE270" s="1">
        <f t="shared" si="8"/>
        <v>40</v>
      </c>
      <c r="BF270" s="1" t="s">
        <v>400</v>
      </c>
      <c r="BG270" s="54"/>
      <c r="BH270">
        <f>'13 Oct'!BG270+AT270+AY270-BN270</f>
        <v>0</v>
      </c>
      <c r="BI270" s="48"/>
      <c r="BJ270" s="52">
        <f t="shared" si="9"/>
        <v>0</v>
      </c>
      <c r="BK270" s="51">
        <f t="shared" si="10"/>
        <v>0</v>
      </c>
      <c r="BL270" s="53">
        <f t="shared" si="11"/>
        <v>40</v>
      </c>
      <c r="BM270" s="54">
        <f t="shared" si="12"/>
        <v>20</v>
      </c>
      <c r="BN270" s="55">
        <f t="shared" si="13"/>
        <v>0</v>
      </c>
      <c r="BO270" s="17">
        <f t="shared" si="14"/>
        <v>40</v>
      </c>
    </row>
    <row r="271">
      <c r="A271" s="1" t="s">
        <v>401</v>
      </c>
      <c r="B271" s="32"/>
      <c r="C271" s="33"/>
      <c r="D271" s="29"/>
      <c r="E271" s="1"/>
      <c r="F271" s="21"/>
      <c r="G271" s="56"/>
      <c r="H271" s="35"/>
      <c r="I271" s="1" t="s">
        <v>401</v>
      </c>
      <c r="J271" s="32"/>
      <c r="K271" s="33"/>
      <c r="L271" s="57"/>
      <c r="M271" s="43"/>
      <c r="N271" s="21"/>
      <c r="O271" s="56"/>
      <c r="P271" s="35"/>
      <c r="Q271" s="1" t="s">
        <v>401</v>
      </c>
      <c r="R271" s="32"/>
      <c r="S271" s="33"/>
      <c r="T271" s="57"/>
      <c r="U271" s="49"/>
      <c r="V271" s="21"/>
      <c r="W271" s="56"/>
      <c r="X271" s="35"/>
      <c r="Y271" s="1" t="s">
        <v>401</v>
      </c>
      <c r="Z271" s="69"/>
      <c r="AA271" s="37"/>
      <c r="AB271" s="8"/>
      <c r="AC271" s="8"/>
      <c r="AD271" s="4"/>
      <c r="AE271" s="39"/>
      <c r="AF271" s="1"/>
      <c r="AG271" s="33"/>
      <c r="AH271" s="60"/>
      <c r="AI271" s="60"/>
      <c r="AJ271" s="21"/>
      <c r="AK271" s="56"/>
      <c r="AL271" s="41"/>
      <c r="AM271" s="33"/>
      <c r="AN271" s="60"/>
      <c r="AO271" s="60"/>
      <c r="AP271" s="21"/>
      <c r="AQ271" s="56"/>
      <c r="AR271" s="41"/>
      <c r="AS271" s="43">
        <f>'13 Oct'!AW271</f>
        <v>0</v>
      </c>
      <c r="AT271" s="17"/>
      <c r="AU271" s="44">
        <f t="shared" si="1"/>
        <v>0</v>
      </c>
      <c r="AV271" s="45">
        <f t="shared" si="2"/>
        <v>0</v>
      </c>
      <c r="AW271" s="19">
        <f t="shared" si="3"/>
        <v>0</v>
      </c>
      <c r="AX271" s="43">
        <f>'13 Oct'!BB271</f>
        <v>0</v>
      </c>
      <c r="AY271" s="17"/>
      <c r="AZ271" s="44">
        <f t="shared" si="4"/>
        <v>0</v>
      </c>
      <c r="BA271" s="46">
        <f t="shared" si="5"/>
        <v>0</v>
      </c>
      <c r="BB271" s="19">
        <f t="shared" si="6"/>
        <v>0</v>
      </c>
      <c r="BC271" s="43">
        <f>'13 Oct'!BL271</f>
        <v>0</v>
      </c>
      <c r="BD271" s="47">
        <f t="shared" si="15"/>
        <v>0</v>
      </c>
      <c r="BE271" s="1">
        <f t="shared" si="8"/>
        <v>0</v>
      </c>
      <c r="BF271" s="1" t="s">
        <v>401</v>
      </c>
      <c r="BG271" s="54"/>
      <c r="BH271">
        <f>'13 Oct'!BG271+AT271+AY271-BN271</f>
        <v>0</v>
      </c>
      <c r="BI271" s="48"/>
      <c r="BJ271" s="52">
        <f t="shared" si="9"/>
        <v>0</v>
      </c>
      <c r="BK271" s="51">
        <f t="shared" si="10"/>
        <v>0</v>
      </c>
      <c r="BL271" s="53">
        <f t="shared" si="11"/>
        <v>0</v>
      </c>
      <c r="BM271" s="54">
        <f t="shared" si="12"/>
        <v>0</v>
      </c>
      <c r="BN271" s="55">
        <f t="shared" si="13"/>
        <v>0</v>
      </c>
      <c r="BO271" s="17">
        <f t="shared" si="14"/>
        <v>0</v>
      </c>
    </row>
    <row r="272">
      <c r="A272" s="1" t="s">
        <v>402</v>
      </c>
      <c r="B272" s="61"/>
      <c r="C272" s="65"/>
      <c r="D272" s="29"/>
      <c r="E272" s="1"/>
      <c r="F272" s="21"/>
      <c r="G272" s="56"/>
      <c r="H272" s="35"/>
      <c r="I272" s="1" t="s">
        <v>402</v>
      </c>
      <c r="J272" s="32"/>
      <c r="K272" s="65"/>
      <c r="L272" s="57"/>
      <c r="M272" s="49"/>
      <c r="N272" s="21"/>
      <c r="O272" s="56"/>
      <c r="P272" s="35"/>
      <c r="Q272" s="1" t="s">
        <v>402</v>
      </c>
      <c r="R272" s="32"/>
      <c r="S272" s="33"/>
      <c r="T272" s="57"/>
      <c r="U272" s="43"/>
      <c r="V272" s="21"/>
      <c r="W272" s="56"/>
      <c r="X272" s="35"/>
      <c r="Y272" s="1" t="s">
        <v>402</v>
      </c>
      <c r="Z272" s="59"/>
      <c r="AA272" s="37"/>
      <c r="AB272" s="8"/>
      <c r="AC272" s="8"/>
      <c r="AD272" s="4"/>
      <c r="AE272" s="39"/>
      <c r="AF272" s="1"/>
      <c r="AG272" s="33"/>
      <c r="AH272" s="60"/>
      <c r="AI272" s="60"/>
      <c r="AJ272" s="21"/>
      <c r="AK272" s="56"/>
      <c r="AL272" s="41"/>
      <c r="AM272" s="33"/>
      <c r="AN272" s="60"/>
      <c r="AO272" s="60"/>
      <c r="AP272" s="21"/>
      <c r="AQ272" s="56"/>
      <c r="AR272" s="41"/>
      <c r="AS272" s="43">
        <f>'13 Oct'!AW272</f>
        <v>0</v>
      </c>
      <c r="AT272" s="17"/>
      <c r="AU272" s="44">
        <f t="shared" si="1"/>
        <v>0</v>
      </c>
      <c r="AV272" s="45">
        <f t="shared" si="2"/>
        <v>0</v>
      </c>
      <c r="AW272" s="19">
        <f t="shared" si="3"/>
        <v>0</v>
      </c>
      <c r="AX272" s="43">
        <f>'13 Oct'!BB272</f>
        <v>0</v>
      </c>
      <c r="AY272" s="17"/>
      <c r="AZ272" s="44">
        <f t="shared" si="4"/>
        <v>0</v>
      </c>
      <c r="BA272" s="46">
        <f t="shared" si="5"/>
        <v>0</v>
      </c>
      <c r="BB272" s="19">
        <f t="shared" si="6"/>
        <v>0</v>
      </c>
      <c r="BC272" s="43">
        <f>'13 Oct'!BL272</f>
        <v>0</v>
      </c>
      <c r="BD272" s="47">
        <f t="shared" si="15"/>
        <v>0</v>
      </c>
      <c r="BE272" s="1">
        <f t="shared" si="8"/>
        <v>0</v>
      </c>
      <c r="BF272" s="1" t="s">
        <v>402</v>
      </c>
      <c r="BG272" s="54"/>
      <c r="BH272">
        <f>'13 Oct'!BG272+AT272+AY272-BN272</f>
        <v>0</v>
      </c>
      <c r="BI272" s="48"/>
      <c r="BJ272" s="52">
        <f t="shared" si="9"/>
        <v>0</v>
      </c>
      <c r="BK272" s="51">
        <f t="shared" si="10"/>
        <v>0</v>
      </c>
      <c r="BL272" s="53">
        <f t="shared" si="11"/>
        <v>0</v>
      </c>
      <c r="BM272" s="54">
        <f t="shared" si="12"/>
        <v>0</v>
      </c>
      <c r="BN272" s="55">
        <f t="shared" si="13"/>
        <v>0</v>
      </c>
      <c r="BO272" s="17">
        <f t="shared" si="14"/>
        <v>0</v>
      </c>
    </row>
    <row r="273">
      <c r="A273" s="1" t="s">
        <v>403</v>
      </c>
      <c r="B273" s="32"/>
      <c r="C273" s="65"/>
      <c r="D273" s="29"/>
      <c r="E273" s="1"/>
      <c r="F273" s="21"/>
      <c r="G273" s="56"/>
      <c r="H273" s="35"/>
      <c r="I273" s="1" t="s">
        <v>403</v>
      </c>
      <c r="J273" s="32">
        <v>1.0</v>
      </c>
      <c r="K273" s="33"/>
      <c r="L273" s="57"/>
      <c r="M273" s="49"/>
      <c r="N273" s="21"/>
      <c r="O273" s="56"/>
      <c r="P273" s="35"/>
      <c r="Q273" s="1" t="s">
        <v>403</v>
      </c>
      <c r="R273" s="32">
        <v>30.0</v>
      </c>
      <c r="S273" s="33">
        <v>50.0</v>
      </c>
      <c r="T273" s="57"/>
      <c r="U273" s="49"/>
      <c r="V273" s="21"/>
      <c r="W273" s="56"/>
      <c r="X273" s="35"/>
      <c r="Y273" s="1" t="s">
        <v>403</v>
      </c>
      <c r="Z273" s="62">
        <v>60.0</v>
      </c>
      <c r="AA273" s="64">
        <v>50.0</v>
      </c>
      <c r="AB273" s="4"/>
      <c r="AC273" s="71"/>
      <c r="AD273" s="4"/>
      <c r="AE273" s="39"/>
      <c r="AF273" s="1"/>
      <c r="AG273" s="33"/>
      <c r="AH273" s="67"/>
      <c r="AI273" s="67"/>
      <c r="AJ273" s="21"/>
      <c r="AK273" s="56"/>
      <c r="AL273" s="41"/>
      <c r="AM273" s="33"/>
      <c r="AN273" s="67"/>
      <c r="AO273" s="67"/>
      <c r="AP273" s="21"/>
      <c r="AQ273" s="56"/>
      <c r="AR273" s="41"/>
      <c r="AS273" s="43">
        <f>'13 Oct'!AW273</f>
        <v>0</v>
      </c>
      <c r="AT273" s="54"/>
      <c r="AU273" s="44">
        <f t="shared" si="1"/>
        <v>0</v>
      </c>
      <c r="AV273" s="45">
        <f t="shared" si="2"/>
        <v>0</v>
      </c>
      <c r="AW273" s="19">
        <f t="shared" si="3"/>
        <v>0</v>
      </c>
      <c r="AX273" s="43">
        <f>'13 Oct'!BB273</f>
        <v>0</v>
      </c>
      <c r="AY273" s="54"/>
      <c r="AZ273" s="44">
        <f t="shared" si="4"/>
        <v>0</v>
      </c>
      <c r="BA273" s="46">
        <f t="shared" si="5"/>
        <v>0</v>
      </c>
      <c r="BB273" s="19">
        <f t="shared" si="6"/>
        <v>0</v>
      </c>
      <c r="BC273" s="43">
        <f>'13 Oct'!BL273</f>
        <v>0</v>
      </c>
      <c r="BD273" s="47">
        <f t="shared" si="15"/>
        <v>0</v>
      </c>
      <c r="BE273" s="1">
        <f t="shared" si="8"/>
        <v>0</v>
      </c>
      <c r="BF273" s="1" t="s">
        <v>403</v>
      </c>
      <c r="BG273" s="17"/>
      <c r="BH273">
        <f>'13 Oct'!BG273+AT273+AY273-BN273</f>
        <v>-100</v>
      </c>
      <c r="BI273" s="48"/>
      <c r="BJ273" s="52">
        <f t="shared" si="9"/>
        <v>0</v>
      </c>
      <c r="BK273" s="51">
        <f t="shared" si="10"/>
        <v>0</v>
      </c>
      <c r="BL273" s="53">
        <f t="shared" si="11"/>
        <v>0</v>
      </c>
      <c r="BM273" s="54">
        <f t="shared" si="12"/>
        <v>100</v>
      </c>
      <c r="BN273" s="55">
        <f t="shared" si="13"/>
        <v>100</v>
      </c>
      <c r="BO273" s="17">
        <f t="shared" si="14"/>
        <v>0</v>
      </c>
      <c r="BP273" s="1"/>
      <c r="BQ273" s="1"/>
      <c r="BR273" s="1"/>
    </row>
    <row r="274">
      <c r="A274" s="1" t="s">
        <v>404</v>
      </c>
      <c r="B274" s="32"/>
      <c r="C274" s="33">
        <v>2.0</v>
      </c>
      <c r="D274" s="29"/>
      <c r="E274" s="1"/>
      <c r="F274" s="21"/>
      <c r="G274" s="56"/>
      <c r="H274" s="70"/>
      <c r="I274" s="1" t="s">
        <v>404</v>
      </c>
      <c r="J274" s="32"/>
      <c r="K274" s="33">
        <v>1.0</v>
      </c>
      <c r="L274" s="57"/>
      <c r="M274" s="43"/>
      <c r="N274" s="21"/>
      <c r="O274" s="56"/>
      <c r="P274" s="35"/>
      <c r="Q274" s="1" t="s">
        <v>404</v>
      </c>
      <c r="R274" s="32"/>
      <c r="S274" s="33">
        <v>1.0</v>
      </c>
      <c r="T274" s="29"/>
      <c r="U274" s="43"/>
      <c r="V274" s="21"/>
      <c r="W274" s="56"/>
      <c r="X274" s="35"/>
      <c r="Y274" s="1" t="s">
        <v>404</v>
      </c>
      <c r="Z274" s="36"/>
      <c r="AA274" s="38">
        <v>1.0</v>
      </c>
      <c r="AB274" s="8"/>
      <c r="AC274" s="8"/>
      <c r="AD274" s="4"/>
      <c r="AE274" s="39"/>
      <c r="AF274" s="1"/>
      <c r="AG274" s="33"/>
      <c r="AH274" s="60"/>
      <c r="AI274" s="60"/>
      <c r="AJ274" s="21"/>
      <c r="AK274" s="56"/>
      <c r="AL274" s="41"/>
      <c r="AM274" s="33"/>
      <c r="AN274" s="60"/>
      <c r="AO274" s="60"/>
      <c r="AP274" s="21"/>
      <c r="AQ274" s="56"/>
      <c r="AR274" s="41"/>
      <c r="AS274" s="43">
        <f>'13 Oct'!AW274</f>
        <v>0</v>
      </c>
      <c r="AT274" s="17"/>
      <c r="AU274" s="44">
        <f t="shared" si="1"/>
        <v>0</v>
      </c>
      <c r="AV274" s="45">
        <f t="shared" si="2"/>
        <v>0</v>
      </c>
      <c r="AW274" s="19">
        <f t="shared" si="3"/>
        <v>0</v>
      </c>
      <c r="AX274" s="43">
        <f>'13 Oct'!BB274</f>
        <v>0</v>
      </c>
      <c r="AY274" s="17"/>
      <c r="AZ274" s="44">
        <f t="shared" si="4"/>
        <v>0</v>
      </c>
      <c r="BA274" s="46">
        <f t="shared" si="5"/>
        <v>0</v>
      </c>
      <c r="BB274" s="19">
        <f t="shared" si="6"/>
        <v>0</v>
      </c>
      <c r="BC274" s="43">
        <f>'13 Oct'!BL274</f>
        <v>0</v>
      </c>
      <c r="BD274" s="47">
        <f t="shared" si="15"/>
        <v>0</v>
      </c>
      <c r="BE274" s="1">
        <f t="shared" si="8"/>
        <v>0</v>
      </c>
      <c r="BF274" s="1" t="s">
        <v>404</v>
      </c>
      <c r="BG274" s="17"/>
      <c r="BH274">
        <f>'13 Oct'!BG274+AT274+AY274-BN274</f>
        <v>-5</v>
      </c>
      <c r="BI274" s="68"/>
      <c r="BJ274" s="52">
        <f t="shared" si="9"/>
        <v>0</v>
      </c>
      <c r="BK274" s="51">
        <f t="shared" si="10"/>
        <v>0</v>
      </c>
      <c r="BL274" s="53">
        <f t="shared" si="11"/>
        <v>0</v>
      </c>
      <c r="BM274" s="54">
        <f t="shared" si="12"/>
        <v>5</v>
      </c>
      <c r="BN274" s="55">
        <f t="shared" si="13"/>
        <v>5</v>
      </c>
      <c r="BO274" s="17">
        <f t="shared" si="14"/>
        <v>0</v>
      </c>
      <c r="BP274" s="1"/>
      <c r="BQ274" s="1"/>
    </row>
    <row r="275">
      <c r="A275" s="1" t="s">
        <v>405</v>
      </c>
      <c r="B275" s="32"/>
      <c r="C275" s="33">
        <v>24.0</v>
      </c>
      <c r="D275" s="29"/>
      <c r="E275" s="1"/>
      <c r="F275" s="21"/>
      <c r="G275" s="56"/>
      <c r="H275" s="35"/>
      <c r="I275" s="1" t="s">
        <v>405</v>
      </c>
      <c r="J275" s="32">
        <v>5.0</v>
      </c>
      <c r="K275" s="33"/>
      <c r="L275" s="57"/>
      <c r="M275" s="49"/>
      <c r="N275" s="21"/>
      <c r="O275" s="56"/>
      <c r="P275" s="35"/>
      <c r="Q275" s="1" t="s">
        <v>405</v>
      </c>
      <c r="R275" s="32">
        <v>10.0</v>
      </c>
      <c r="S275" s="33"/>
      <c r="T275" s="57"/>
      <c r="U275" s="43"/>
      <c r="V275" s="21"/>
      <c r="W275" s="56"/>
      <c r="X275" s="35"/>
      <c r="Y275" s="1" t="s">
        <v>405</v>
      </c>
      <c r="Z275" s="69"/>
      <c r="AA275" s="66"/>
      <c r="AB275" s="8"/>
      <c r="AC275" s="8"/>
      <c r="AD275" s="4"/>
      <c r="AE275" s="39"/>
      <c r="AF275" s="1"/>
      <c r="AG275" s="33"/>
      <c r="AH275" s="67"/>
      <c r="AI275" s="67"/>
      <c r="AJ275" s="21"/>
      <c r="AK275" s="56"/>
      <c r="AL275" s="41"/>
      <c r="AM275" s="33"/>
      <c r="AN275" s="67"/>
      <c r="AO275" s="67"/>
      <c r="AP275" s="21"/>
      <c r="AQ275" s="56"/>
      <c r="AR275" s="41"/>
      <c r="AS275" s="43">
        <f>'13 Oct'!AW275</f>
        <v>0</v>
      </c>
      <c r="AT275" s="54"/>
      <c r="AU275" s="44">
        <f t="shared" si="1"/>
        <v>0</v>
      </c>
      <c r="AV275" s="45">
        <f t="shared" si="2"/>
        <v>0</v>
      </c>
      <c r="AW275" s="19">
        <f t="shared" si="3"/>
        <v>0</v>
      </c>
      <c r="AX275" s="43">
        <f>'13 Oct'!BB275</f>
        <v>0</v>
      </c>
      <c r="AY275" s="54"/>
      <c r="AZ275" s="44">
        <f t="shared" si="4"/>
        <v>0</v>
      </c>
      <c r="BA275" s="46">
        <f t="shared" si="5"/>
        <v>0</v>
      </c>
      <c r="BB275" s="19">
        <f t="shared" si="6"/>
        <v>0</v>
      </c>
      <c r="BC275" s="43">
        <f>'13 Oct'!BL275</f>
        <v>0</v>
      </c>
      <c r="BD275" s="47">
        <f t="shared" si="15"/>
        <v>0</v>
      </c>
      <c r="BE275" s="1">
        <f t="shared" si="8"/>
        <v>0</v>
      </c>
      <c r="BF275" s="1" t="s">
        <v>405</v>
      </c>
      <c r="BG275" s="17"/>
      <c r="BH275">
        <f>'13 Oct'!BG275+AT275+AY275-BN275</f>
        <v>-24</v>
      </c>
      <c r="BI275" s="68"/>
      <c r="BJ275" s="52">
        <f t="shared" si="9"/>
        <v>0</v>
      </c>
      <c r="BK275" s="51">
        <f t="shared" si="10"/>
        <v>0</v>
      </c>
      <c r="BL275" s="53">
        <f t="shared" si="11"/>
        <v>0</v>
      </c>
      <c r="BM275" s="54">
        <f t="shared" si="12"/>
        <v>24</v>
      </c>
      <c r="BN275" s="55">
        <f t="shared" si="13"/>
        <v>24</v>
      </c>
      <c r="BO275" s="17">
        <f t="shared" si="14"/>
        <v>0</v>
      </c>
    </row>
    <row r="276">
      <c r="A276" s="1" t="s">
        <v>406</v>
      </c>
      <c r="B276" s="32"/>
      <c r="C276" s="33">
        <v>2.0</v>
      </c>
      <c r="D276" s="29"/>
      <c r="E276" s="1"/>
      <c r="F276" s="21"/>
      <c r="G276" s="56"/>
      <c r="H276" s="35"/>
      <c r="I276" s="1" t="s">
        <v>406</v>
      </c>
      <c r="J276" s="32"/>
      <c r="K276" s="33">
        <v>1.0</v>
      </c>
      <c r="L276" s="29"/>
      <c r="M276" s="43"/>
      <c r="N276" s="21"/>
      <c r="O276" s="56"/>
      <c r="P276" s="35"/>
      <c r="Q276" s="1" t="s">
        <v>406</v>
      </c>
      <c r="R276" s="32"/>
      <c r="S276" s="33">
        <v>2.0</v>
      </c>
      <c r="T276" s="57"/>
      <c r="U276" s="43"/>
      <c r="V276" s="21"/>
      <c r="W276" s="56"/>
      <c r="X276" s="35"/>
      <c r="Y276" s="1" t="s">
        <v>406</v>
      </c>
      <c r="Z276" s="69"/>
      <c r="AA276" s="64">
        <v>1.0</v>
      </c>
      <c r="AB276" s="8"/>
      <c r="AC276" s="8"/>
      <c r="AD276" s="4"/>
      <c r="AE276" s="39"/>
      <c r="AF276" s="1"/>
      <c r="AG276" s="33"/>
      <c r="AH276" s="60"/>
      <c r="AI276" s="60"/>
      <c r="AJ276" s="21"/>
      <c r="AK276" s="56"/>
      <c r="AL276" s="41"/>
      <c r="AM276" s="33"/>
      <c r="AN276" s="60"/>
      <c r="AO276" s="60"/>
      <c r="AP276" s="21"/>
      <c r="AQ276" s="56"/>
      <c r="AR276" s="41"/>
      <c r="AS276" s="43">
        <f>'13 Oct'!AW276</f>
        <v>0</v>
      </c>
      <c r="AT276" s="17"/>
      <c r="AU276" s="44">
        <f t="shared" si="1"/>
        <v>0</v>
      </c>
      <c r="AV276" s="45">
        <f t="shared" si="2"/>
        <v>0</v>
      </c>
      <c r="AW276" s="19">
        <f t="shared" si="3"/>
        <v>0</v>
      </c>
      <c r="AX276" s="43">
        <f>'13 Oct'!BB276</f>
        <v>0</v>
      </c>
      <c r="AY276" s="17"/>
      <c r="AZ276" s="44">
        <f t="shared" si="4"/>
        <v>0</v>
      </c>
      <c r="BA276" s="46">
        <f t="shared" si="5"/>
        <v>0</v>
      </c>
      <c r="BB276" s="19">
        <f t="shared" si="6"/>
        <v>0</v>
      </c>
      <c r="BC276" s="43">
        <f>'13 Oct'!BL276</f>
        <v>0</v>
      </c>
      <c r="BD276" s="47">
        <f t="shared" si="15"/>
        <v>0</v>
      </c>
      <c r="BE276" s="1">
        <f t="shared" si="8"/>
        <v>0</v>
      </c>
      <c r="BF276" s="1" t="s">
        <v>406</v>
      </c>
      <c r="BG276" s="17"/>
      <c r="BH276">
        <f>'13 Oct'!BG276+AT276+AY276-BN276</f>
        <v>-6</v>
      </c>
      <c r="BI276" s="68"/>
      <c r="BJ276" s="52">
        <f t="shared" si="9"/>
        <v>0</v>
      </c>
      <c r="BK276" s="51">
        <f t="shared" si="10"/>
        <v>0</v>
      </c>
      <c r="BL276" s="53">
        <f t="shared" si="11"/>
        <v>0</v>
      </c>
      <c r="BM276" s="54">
        <f t="shared" si="12"/>
        <v>6</v>
      </c>
      <c r="BN276" s="55">
        <f t="shared" si="13"/>
        <v>6</v>
      </c>
      <c r="BO276" s="17">
        <f t="shared" si="14"/>
        <v>0</v>
      </c>
      <c r="BQ276" s="1"/>
    </row>
    <row r="277">
      <c r="A277" s="1" t="s">
        <v>407</v>
      </c>
      <c r="B277" s="32"/>
      <c r="C277" s="33"/>
      <c r="D277" s="29"/>
      <c r="E277" s="1"/>
      <c r="F277" s="21"/>
      <c r="G277" s="56"/>
      <c r="H277" s="35"/>
      <c r="I277" s="1" t="s">
        <v>407</v>
      </c>
      <c r="J277" s="32">
        <v>12.0</v>
      </c>
      <c r="K277" s="33"/>
      <c r="L277" s="57"/>
      <c r="M277" s="49"/>
      <c r="N277" s="21"/>
      <c r="O277" s="56"/>
      <c r="P277" s="35"/>
      <c r="Q277" s="1" t="s">
        <v>407</v>
      </c>
      <c r="R277" s="32">
        <v>10.0</v>
      </c>
      <c r="S277" s="33">
        <v>24.0</v>
      </c>
      <c r="T277" s="57"/>
      <c r="U277" s="43"/>
      <c r="V277" s="21"/>
      <c r="W277" s="56"/>
      <c r="X277" s="35"/>
      <c r="Y277" s="1" t="s">
        <v>407</v>
      </c>
      <c r="Z277" s="58">
        <v>20.0</v>
      </c>
      <c r="AA277" s="38"/>
      <c r="AB277" s="8"/>
      <c r="AC277" s="4"/>
      <c r="AD277" s="4"/>
      <c r="AE277" s="42"/>
      <c r="AF277" s="1"/>
      <c r="AG277" s="33"/>
      <c r="AH277" s="60"/>
      <c r="AI277" s="60"/>
      <c r="AJ277" s="21"/>
      <c r="AK277" s="56"/>
      <c r="AL277" s="41"/>
      <c r="AM277" s="33"/>
      <c r="AN277" s="60"/>
      <c r="AO277" s="60"/>
      <c r="AP277" s="21"/>
      <c r="AQ277" s="56"/>
      <c r="AR277" s="41"/>
      <c r="AS277" s="43">
        <f>'13 Oct'!AW277</f>
        <v>0</v>
      </c>
      <c r="AT277" s="17"/>
      <c r="AU277" s="44">
        <f t="shared" si="1"/>
        <v>0</v>
      </c>
      <c r="AV277" s="45">
        <f t="shared" si="2"/>
        <v>0</v>
      </c>
      <c r="AW277" s="19">
        <f t="shared" si="3"/>
        <v>0</v>
      </c>
      <c r="AX277" s="43">
        <f>'13 Oct'!BB277</f>
        <v>0</v>
      </c>
      <c r="AY277" s="17"/>
      <c r="AZ277" s="44">
        <f t="shared" si="4"/>
        <v>0</v>
      </c>
      <c r="BA277" s="46">
        <f t="shared" si="5"/>
        <v>0</v>
      </c>
      <c r="BB277" s="19">
        <f t="shared" si="6"/>
        <v>0</v>
      </c>
      <c r="BC277" s="43">
        <f>'13 Oct'!BL277</f>
        <v>0</v>
      </c>
      <c r="BD277" s="47">
        <f t="shared" si="15"/>
        <v>0</v>
      </c>
      <c r="BE277" s="1">
        <f t="shared" si="8"/>
        <v>0</v>
      </c>
      <c r="BF277" s="1" t="s">
        <v>407</v>
      </c>
      <c r="BG277" s="17"/>
      <c r="BH277">
        <f>'13 Oct'!BG277+AT277+AY277-BN277</f>
        <v>25</v>
      </c>
      <c r="BI277" s="48"/>
      <c r="BJ277" s="52">
        <f t="shared" si="9"/>
        <v>0</v>
      </c>
      <c r="BK277" s="51">
        <f t="shared" si="10"/>
        <v>0</v>
      </c>
      <c r="BL277" s="53">
        <f t="shared" si="11"/>
        <v>0</v>
      </c>
      <c r="BM277" s="54">
        <f t="shared" si="12"/>
        <v>24</v>
      </c>
      <c r="BN277" s="55">
        <f t="shared" si="13"/>
        <v>24</v>
      </c>
      <c r="BO277" s="17">
        <f t="shared" si="14"/>
        <v>0</v>
      </c>
      <c r="BQ277" s="1"/>
    </row>
    <row r="278">
      <c r="A278" s="1" t="s">
        <v>409</v>
      </c>
      <c r="B278" s="61"/>
      <c r="C278" s="65"/>
      <c r="D278" s="29"/>
      <c r="E278" s="1"/>
      <c r="F278" s="21"/>
      <c r="G278" s="56"/>
      <c r="H278" s="35"/>
      <c r="I278" s="1" t="s">
        <v>409</v>
      </c>
      <c r="J278" s="32"/>
      <c r="K278" s="65"/>
      <c r="L278" s="57"/>
      <c r="M278" s="49"/>
      <c r="N278" s="21"/>
      <c r="O278" s="56"/>
      <c r="P278" s="35"/>
      <c r="Q278" s="1" t="s">
        <v>409</v>
      </c>
      <c r="R278" s="32"/>
      <c r="S278" s="33"/>
      <c r="T278" s="57"/>
      <c r="U278" s="49"/>
      <c r="V278" s="21"/>
      <c r="W278" s="56"/>
      <c r="X278" s="35"/>
      <c r="Y278" s="1" t="s">
        <v>409</v>
      </c>
      <c r="Z278" s="59"/>
      <c r="AA278" s="66"/>
      <c r="AB278" s="8"/>
      <c r="AC278" s="8"/>
      <c r="AD278" s="4"/>
      <c r="AE278" s="39"/>
      <c r="AF278" s="1"/>
      <c r="AG278" s="33"/>
      <c r="AH278" s="67"/>
      <c r="AI278" s="67"/>
      <c r="AJ278" s="21"/>
      <c r="AK278" s="56"/>
      <c r="AL278" s="41"/>
      <c r="AM278" s="33"/>
      <c r="AN278" s="67"/>
      <c r="AO278" s="67"/>
      <c r="AP278" s="21"/>
      <c r="AQ278" s="56"/>
      <c r="AR278" s="41"/>
      <c r="AS278" s="43">
        <f>'13 Oct'!AW278</f>
        <v>0</v>
      </c>
      <c r="AT278" s="54"/>
      <c r="AU278" s="44">
        <f t="shared" si="1"/>
        <v>0</v>
      </c>
      <c r="AV278" s="45">
        <f t="shared" si="2"/>
        <v>0</v>
      </c>
      <c r="AW278" s="19">
        <f t="shared" si="3"/>
        <v>0</v>
      </c>
      <c r="AX278" s="43">
        <f>'13 Oct'!BB278</f>
        <v>0</v>
      </c>
      <c r="AY278" s="54"/>
      <c r="AZ278" s="44">
        <f t="shared" si="4"/>
        <v>0</v>
      </c>
      <c r="BA278" s="46">
        <f t="shared" si="5"/>
        <v>0</v>
      </c>
      <c r="BB278" s="19">
        <f t="shared" si="6"/>
        <v>0</v>
      </c>
      <c r="BC278" s="43">
        <f>'13 Oct'!BL278</f>
        <v>0</v>
      </c>
      <c r="BD278" s="47">
        <f t="shared" si="15"/>
        <v>0</v>
      </c>
      <c r="BE278" s="1">
        <f t="shared" si="8"/>
        <v>0</v>
      </c>
      <c r="BF278" s="1" t="s">
        <v>409</v>
      </c>
      <c r="BG278" s="54"/>
      <c r="BH278">
        <f>'13 Oct'!BG278+AT278+AY278-BN278</f>
        <v>0</v>
      </c>
      <c r="BI278" s="48"/>
      <c r="BJ278" s="52">
        <f t="shared" si="9"/>
        <v>0</v>
      </c>
      <c r="BK278" s="51">
        <f t="shared" si="10"/>
        <v>0</v>
      </c>
      <c r="BL278" s="53">
        <f t="shared" si="11"/>
        <v>0</v>
      </c>
      <c r="BM278" s="54">
        <f t="shared" si="12"/>
        <v>0</v>
      </c>
      <c r="BN278" s="55">
        <f t="shared" si="13"/>
        <v>0</v>
      </c>
      <c r="BO278" s="17">
        <f t="shared" si="14"/>
        <v>0</v>
      </c>
    </row>
    <row r="279">
      <c r="A279" s="1" t="s">
        <v>410</v>
      </c>
      <c r="B279" s="32"/>
      <c r="C279" s="33">
        <v>8.0</v>
      </c>
      <c r="D279" s="29"/>
      <c r="E279" s="1"/>
      <c r="F279" s="21"/>
      <c r="G279" s="56"/>
      <c r="H279" s="35"/>
      <c r="I279" s="1" t="s">
        <v>410</v>
      </c>
      <c r="J279" s="32"/>
      <c r="K279" s="33">
        <v>6.0</v>
      </c>
      <c r="L279" s="57"/>
      <c r="M279" s="43"/>
      <c r="N279" s="21"/>
      <c r="O279" s="56"/>
      <c r="P279" s="35"/>
      <c r="Q279" s="1" t="s">
        <v>410</v>
      </c>
      <c r="R279" s="32"/>
      <c r="S279" s="33">
        <v>4.0</v>
      </c>
      <c r="T279" s="57"/>
      <c r="U279" s="43"/>
      <c r="V279" s="21"/>
      <c r="W279" s="56"/>
      <c r="X279" s="35"/>
      <c r="Y279" s="1" t="s">
        <v>410</v>
      </c>
      <c r="Z279" s="69"/>
      <c r="AA279" s="37"/>
      <c r="AB279" s="8"/>
      <c r="AC279" s="8"/>
      <c r="AD279" s="4"/>
      <c r="AE279" s="39"/>
      <c r="AF279" s="1"/>
      <c r="AG279" s="33"/>
      <c r="AH279" s="60"/>
      <c r="AI279" s="60"/>
      <c r="AJ279" s="21"/>
      <c r="AK279" s="56"/>
      <c r="AL279" s="41"/>
      <c r="AM279" s="33"/>
      <c r="AN279" s="60"/>
      <c r="AO279" s="60"/>
      <c r="AP279" s="21"/>
      <c r="AQ279" s="56"/>
      <c r="AR279" s="41"/>
      <c r="AS279" s="43">
        <f>'13 Oct'!AW279</f>
        <v>0</v>
      </c>
      <c r="AT279" s="17"/>
      <c r="AU279" s="44">
        <f t="shared" si="1"/>
        <v>0</v>
      </c>
      <c r="AV279" s="45">
        <f t="shared" si="2"/>
        <v>0</v>
      </c>
      <c r="AW279" s="19">
        <f t="shared" si="3"/>
        <v>0</v>
      </c>
      <c r="AX279" s="43">
        <f>'13 Oct'!BB279</f>
        <v>0</v>
      </c>
      <c r="AY279" s="17"/>
      <c r="AZ279" s="44">
        <f t="shared" si="4"/>
        <v>0</v>
      </c>
      <c r="BA279" s="46">
        <f t="shared" si="5"/>
        <v>0</v>
      </c>
      <c r="BB279" s="19">
        <f t="shared" si="6"/>
        <v>0</v>
      </c>
      <c r="BC279" s="43">
        <f>'13 Oct'!BL279</f>
        <v>0</v>
      </c>
      <c r="BD279" s="47">
        <f t="shared" si="15"/>
        <v>0</v>
      </c>
      <c r="BE279" s="1">
        <f t="shared" si="8"/>
        <v>0</v>
      </c>
      <c r="BF279" s="1" t="s">
        <v>410</v>
      </c>
      <c r="BG279" s="17"/>
      <c r="BH279">
        <f>'13 Oct'!BG279+AT279+AY279-BN279</f>
        <v>-18</v>
      </c>
      <c r="BI279" s="48"/>
      <c r="BJ279" s="52">
        <f t="shared" si="9"/>
        <v>0</v>
      </c>
      <c r="BK279" s="51">
        <f t="shared" si="10"/>
        <v>0</v>
      </c>
      <c r="BL279" s="53">
        <f t="shared" si="11"/>
        <v>0</v>
      </c>
      <c r="BM279" s="54">
        <f t="shared" si="12"/>
        <v>18</v>
      </c>
      <c r="BN279" s="55">
        <f t="shared" si="13"/>
        <v>18</v>
      </c>
      <c r="BO279" s="17">
        <f t="shared" si="14"/>
        <v>0</v>
      </c>
    </row>
    <row r="280">
      <c r="A280" s="1" t="s">
        <v>411</v>
      </c>
      <c r="B280" s="32"/>
      <c r="C280" s="33"/>
      <c r="D280" s="29"/>
      <c r="E280" s="1"/>
      <c r="F280" s="21"/>
      <c r="G280" s="56"/>
      <c r="H280" s="35"/>
      <c r="I280" s="1" t="s">
        <v>411</v>
      </c>
      <c r="J280" s="32"/>
      <c r="K280" s="33"/>
      <c r="L280" s="57"/>
      <c r="M280" s="49"/>
      <c r="N280" s="21"/>
      <c r="O280" s="56"/>
      <c r="P280" s="35"/>
      <c r="Q280" s="1" t="s">
        <v>411</v>
      </c>
      <c r="R280" s="32"/>
      <c r="S280" s="33"/>
      <c r="T280" s="57"/>
      <c r="U280" s="43"/>
      <c r="V280" s="21"/>
      <c r="W280" s="56"/>
      <c r="X280" s="35"/>
      <c r="Y280" s="1" t="s">
        <v>411</v>
      </c>
      <c r="Z280" s="59"/>
      <c r="AA280" s="66"/>
      <c r="AB280" s="8"/>
      <c r="AC280" s="8"/>
      <c r="AD280" s="4"/>
      <c r="AE280" s="39"/>
      <c r="AF280" s="1"/>
      <c r="AG280" s="33"/>
      <c r="AH280" s="60"/>
      <c r="AI280" s="60"/>
      <c r="AJ280" s="21"/>
      <c r="AK280" s="56"/>
      <c r="AL280" s="41"/>
      <c r="AM280" s="33"/>
      <c r="AN280" s="60"/>
      <c r="AO280" s="60"/>
      <c r="AP280" s="21"/>
      <c r="AQ280" s="56"/>
      <c r="AR280" s="41"/>
      <c r="AS280" s="43">
        <f>'13 Oct'!AW280</f>
        <v>0</v>
      </c>
      <c r="AT280" s="17"/>
      <c r="AU280" s="44">
        <f t="shared" si="1"/>
        <v>0</v>
      </c>
      <c r="AV280" s="45">
        <f t="shared" si="2"/>
        <v>0</v>
      </c>
      <c r="AW280" s="19">
        <f t="shared" si="3"/>
        <v>0</v>
      </c>
      <c r="AX280" s="43">
        <f>'13 Oct'!BB280</f>
        <v>0</v>
      </c>
      <c r="AY280" s="17"/>
      <c r="AZ280" s="44">
        <f t="shared" si="4"/>
        <v>0</v>
      </c>
      <c r="BA280" s="46">
        <f t="shared" si="5"/>
        <v>0</v>
      </c>
      <c r="BB280" s="19">
        <f t="shared" si="6"/>
        <v>0</v>
      </c>
      <c r="BC280" s="43">
        <f>'13 Oct'!BL280</f>
        <v>0</v>
      </c>
      <c r="BD280" s="47">
        <f t="shared" si="15"/>
        <v>0</v>
      </c>
      <c r="BE280" s="1">
        <f t="shared" si="8"/>
        <v>0</v>
      </c>
      <c r="BF280" s="1" t="s">
        <v>411</v>
      </c>
      <c r="BG280" s="54"/>
      <c r="BH280">
        <f>'13 Oct'!BG280+AT280+AY280-BN280</f>
        <v>0</v>
      </c>
      <c r="BI280" s="48"/>
      <c r="BJ280" s="52">
        <f t="shared" si="9"/>
        <v>0</v>
      </c>
      <c r="BK280" s="51">
        <f t="shared" si="10"/>
        <v>0</v>
      </c>
      <c r="BL280" s="53">
        <f t="shared" si="11"/>
        <v>0</v>
      </c>
      <c r="BM280" s="54">
        <f t="shared" si="12"/>
        <v>0</v>
      </c>
      <c r="BN280" s="55">
        <f t="shared" si="13"/>
        <v>0</v>
      </c>
      <c r="BO280" s="17">
        <f t="shared" si="14"/>
        <v>0</v>
      </c>
    </row>
    <row r="281">
      <c r="A281" s="1" t="s">
        <v>412</v>
      </c>
      <c r="B281" s="32"/>
      <c r="C281" s="33">
        <v>12.0</v>
      </c>
      <c r="D281" s="29"/>
      <c r="E281" s="1"/>
      <c r="F281" s="21"/>
      <c r="G281" s="56"/>
      <c r="H281" s="35"/>
      <c r="I281" s="1" t="s">
        <v>412</v>
      </c>
      <c r="J281" s="32"/>
      <c r="K281" s="33"/>
      <c r="L281" s="57"/>
      <c r="M281" s="49"/>
      <c r="N281" s="21"/>
      <c r="O281" s="56"/>
      <c r="P281" s="35"/>
      <c r="Q281" s="1" t="s">
        <v>412</v>
      </c>
      <c r="R281" s="32"/>
      <c r="S281" s="33"/>
      <c r="T281" s="57"/>
      <c r="U281" s="43"/>
      <c r="V281" s="21"/>
      <c r="W281" s="56"/>
      <c r="X281" s="35"/>
      <c r="Y281" s="1" t="s">
        <v>412</v>
      </c>
      <c r="Z281" s="59"/>
      <c r="AA281" s="66"/>
      <c r="AB281" s="8"/>
      <c r="AC281" s="8"/>
      <c r="AD281" s="4"/>
      <c r="AE281" s="39"/>
      <c r="AF281" s="1"/>
      <c r="AG281" s="33"/>
      <c r="AH281" s="60"/>
      <c r="AI281" s="60"/>
      <c r="AJ281" s="21"/>
      <c r="AK281" s="56"/>
      <c r="AL281" s="41"/>
      <c r="AM281" s="33"/>
      <c r="AN281" s="60"/>
      <c r="AO281" s="60"/>
      <c r="AP281" s="21"/>
      <c r="AQ281" s="56"/>
      <c r="AR281" s="41"/>
      <c r="AS281" s="43">
        <f>'13 Oct'!AW281</f>
        <v>0</v>
      </c>
      <c r="AT281" s="17"/>
      <c r="AU281" s="44">
        <f t="shared" si="1"/>
        <v>0</v>
      </c>
      <c r="AV281" s="45">
        <f t="shared" si="2"/>
        <v>0</v>
      </c>
      <c r="AW281" s="19">
        <f t="shared" si="3"/>
        <v>0</v>
      </c>
      <c r="AX281" s="43">
        <f>'13 Oct'!BB281</f>
        <v>0</v>
      </c>
      <c r="AY281" s="17"/>
      <c r="AZ281" s="44">
        <f t="shared" si="4"/>
        <v>0</v>
      </c>
      <c r="BA281" s="46">
        <f t="shared" si="5"/>
        <v>0</v>
      </c>
      <c r="BB281" s="19">
        <f t="shared" si="6"/>
        <v>0</v>
      </c>
      <c r="BC281" s="43">
        <f>'13 Oct'!BL281</f>
        <v>0</v>
      </c>
      <c r="BD281" s="47">
        <f t="shared" si="15"/>
        <v>0</v>
      </c>
      <c r="BE281" s="1">
        <f t="shared" si="8"/>
        <v>0</v>
      </c>
      <c r="BF281" s="1" t="s">
        <v>412</v>
      </c>
      <c r="BG281" s="54"/>
      <c r="BH281">
        <f>'13 Oct'!BG281+AT281+AY281-BN281</f>
        <v>-12</v>
      </c>
      <c r="BI281" s="48"/>
      <c r="BJ281" s="52">
        <f t="shared" si="9"/>
        <v>0</v>
      </c>
      <c r="BK281" s="51">
        <f t="shared" si="10"/>
        <v>0</v>
      </c>
      <c r="BL281" s="53">
        <f t="shared" si="11"/>
        <v>0</v>
      </c>
      <c r="BM281" s="54">
        <f t="shared" si="12"/>
        <v>12</v>
      </c>
      <c r="BN281" s="55">
        <f t="shared" si="13"/>
        <v>12</v>
      </c>
      <c r="BO281" s="17">
        <f t="shared" si="14"/>
        <v>0</v>
      </c>
    </row>
    <row r="282">
      <c r="A282" s="1" t="s">
        <v>413</v>
      </c>
      <c r="B282" s="32"/>
      <c r="C282" s="33"/>
      <c r="D282" s="29"/>
      <c r="E282" s="1"/>
      <c r="F282" s="21"/>
      <c r="G282" s="56"/>
      <c r="H282" s="35"/>
      <c r="I282" s="1" t="s">
        <v>414</v>
      </c>
      <c r="J282" s="32"/>
      <c r="K282" s="33"/>
      <c r="L282" s="57"/>
      <c r="M282" s="49"/>
      <c r="N282" s="21"/>
      <c r="O282" s="56"/>
      <c r="P282" s="35"/>
      <c r="Q282" s="1" t="s">
        <v>414</v>
      </c>
      <c r="R282" s="32"/>
      <c r="S282" s="33"/>
      <c r="T282" s="57"/>
      <c r="U282" s="49"/>
      <c r="V282" s="21"/>
      <c r="W282" s="56"/>
      <c r="X282" s="35"/>
      <c r="Y282" s="1" t="s">
        <v>414</v>
      </c>
      <c r="Z282" s="59"/>
      <c r="AA282" s="66"/>
      <c r="AB282" s="8"/>
      <c r="AC282" s="8"/>
      <c r="AD282" s="4"/>
      <c r="AE282" s="39"/>
      <c r="AF282" s="1"/>
      <c r="AG282" s="33"/>
      <c r="AH282" s="60"/>
      <c r="AI282" s="60"/>
      <c r="AJ282" s="21"/>
      <c r="AK282" s="56"/>
      <c r="AL282" s="41"/>
      <c r="AM282" s="33"/>
      <c r="AN282" s="60"/>
      <c r="AO282" s="60"/>
      <c r="AP282" s="21"/>
      <c r="AQ282" s="56"/>
      <c r="AR282" s="41"/>
      <c r="AS282" s="43">
        <f>'13 Oct'!AW282</f>
        <v>0</v>
      </c>
      <c r="AT282" s="17"/>
      <c r="AU282" s="44">
        <f t="shared" si="1"/>
        <v>0</v>
      </c>
      <c r="AV282" s="45">
        <f t="shared" si="2"/>
        <v>0</v>
      </c>
      <c r="AW282" s="19">
        <f t="shared" si="3"/>
        <v>0</v>
      </c>
      <c r="AX282" s="43">
        <f>'13 Oct'!BB282</f>
        <v>0</v>
      </c>
      <c r="AY282" s="17"/>
      <c r="AZ282" s="44">
        <f t="shared" si="4"/>
        <v>0</v>
      </c>
      <c r="BA282" s="46">
        <f t="shared" si="5"/>
        <v>0</v>
      </c>
      <c r="BB282" s="19">
        <f t="shared" si="6"/>
        <v>0</v>
      </c>
      <c r="BC282" s="43">
        <f>'13 Oct'!BL282</f>
        <v>0</v>
      </c>
      <c r="BD282" s="47">
        <f t="shared" si="15"/>
        <v>0</v>
      </c>
      <c r="BE282" s="1">
        <f t="shared" si="8"/>
        <v>0</v>
      </c>
      <c r="BF282" s="1" t="s">
        <v>414</v>
      </c>
      <c r="BG282" s="54"/>
      <c r="BH282">
        <f>'13 Oct'!BG282+AT282+AY282-BN282</f>
        <v>0</v>
      </c>
      <c r="BI282" s="48"/>
      <c r="BJ282" s="52">
        <f t="shared" si="9"/>
        <v>0</v>
      </c>
      <c r="BK282" s="51">
        <f t="shared" si="10"/>
        <v>0</v>
      </c>
      <c r="BL282" s="53">
        <f t="shared" si="11"/>
        <v>0</v>
      </c>
      <c r="BM282" s="54">
        <f t="shared" si="12"/>
        <v>0</v>
      </c>
      <c r="BN282" s="55">
        <f t="shared" si="13"/>
        <v>0</v>
      </c>
      <c r="BO282" s="17">
        <f t="shared" si="14"/>
        <v>0</v>
      </c>
    </row>
    <row r="283">
      <c r="A283" s="1" t="s">
        <v>415</v>
      </c>
      <c r="B283" s="32"/>
      <c r="C283" s="33">
        <v>3.0</v>
      </c>
      <c r="D283" s="29"/>
      <c r="E283" s="1"/>
      <c r="F283" s="21"/>
      <c r="G283" s="56"/>
      <c r="H283" s="35"/>
      <c r="I283" s="1" t="s">
        <v>415</v>
      </c>
      <c r="J283" s="32"/>
      <c r="K283" s="33"/>
      <c r="L283" s="57"/>
      <c r="M283" s="49"/>
      <c r="N283" s="21"/>
      <c r="O283" s="56"/>
      <c r="P283" s="35"/>
      <c r="Q283" s="1" t="s">
        <v>415</v>
      </c>
      <c r="R283" s="32"/>
      <c r="S283" s="33"/>
      <c r="T283" s="57"/>
      <c r="U283" s="43"/>
      <c r="V283" s="21"/>
      <c r="W283" s="56"/>
      <c r="X283" s="35"/>
      <c r="Y283" s="1" t="s">
        <v>415</v>
      </c>
      <c r="Z283" s="69"/>
      <c r="AA283" s="37"/>
      <c r="AB283" s="8"/>
      <c r="AC283" s="8"/>
      <c r="AD283" s="4"/>
      <c r="AE283" s="39"/>
      <c r="AF283" s="1"/>
      <c r="AG283" s="33"/>
      <c r="AH283" s="60"/>
      <c r="AI283" s="60"/>
      <c r="AJ283" s="21"/>
      <c r="AK283" s="56"/>
      <c r="AL283" s="41"/>
      <c r="AM283" s="33"/>
      <c r="AN283" s="60"/>
      <c r="AO283" s="60"/>
      <c r="AP283" s="21"/>
      <c r="AQ283" s="56"/>
      <c r="AR283" s="41"/>
      <c r="AS283" s="43">
        <f>'13 Oct'!AW283</f>
        <v>0</v>
      </c>
      <c r="AT283" s="17"/>
      <c r="AU283" s="44">
        <f t="shared" si="1"/>
        <v>0</v>
      </c>
      <c r="AV283" s="45">
        <f t="shared" si="2"/>
        <v>0</v>
      </c>
      <c r="AW283" s="19">
        <f t="shared" si="3"/>
        <v>0</v>
      </c>
      <c r="AX283" s="43">
        <f>'13 Oct'!BB283</f>
        <v>0</v>
      </c>
      <c r="AY283" s="17"/>
      <c r="AZ283" s="44">
        <f t="shared" si="4"/>
        <v>0</v>
      </c>
      <c r="BA283" s="46">
        <f t="shared" si="5"/>
        <v>0</v>
      </c>
      <c r="BB283" s="19">
        <f t="shared" si="6"/>
        <v>0</v>
      </c>
      <c r="BC283" s="43">
        <f>'13 Oct'!BL283</f>
        <v>0</v>
      </c>
      <c r="BD283" s="47">
        <f t="shared" si="15"/>
        <v>0</v>
      </c>
      <c r="BE283" s="1">
        <f t="shared" si="8"/>
        <v>0</v>
      </c>
      <c r="BF283" s="1" t="s">
        <v>415</v>
      </c>
      <c r="BG283" s="17"/>
      <c r="BH283">
        <f>'13 Oct'!BG283+AT283+AY283-BN283</f>
        <v>-3</v>
      </c>
      <c r="BI283" s="68"/>
      <c r="BJ283" s="52">
        <f t="shared" si="9"/>
        <v>0</v>
      </c>
      <c r="BK283" s="51">
        <f t="shared" si="10"/>
        <v>0</v>
      </c>
      <c r="BL283" s="53">
        <f t="shared" si="11"/>
        <v>0</v>
      </c>
      <c r="BM283" s="54">
        <f t="shared" si="12"/>
        <v>3</v>
      </c>
      <c r="BN283" s="55">
        <f t="shared" si="13"/>
        <v>3</v>
      </c>
      <c r="BO283" s="17">
        <f t="shared" si="14"/>
        <v>0</v>
      </c>
      <c r="BQ283" s="1"/>
    </row>
    <row r="284">
      <c r="A284" s="1" t="s">
        <v>416</v>
      </c>
      <c r="B284" s="32"/>
      <c r="C284" s="33">
        <v>3.0</v>
      </c>
      <c r="D284" s="29"/>
      <c r="E284" s="1"/>
      <c r="F284" s="21"/>
      <c r="G284" s="56"/>
      <c r="H284" s="35"/>
      <c r="I284" s="1" t="s">
        <v>416</v>
      </c>
      <c r="J284" s="32"/>
      <c r="K284" s="33"/>
      <c r="L284" s="57"/>
      <c r="M284" s="49"/>
      <c r="N284" s="21"/>
      <c r="O284" s="56"/>
      <c r="P284" s="35"/>
      <c r="Q284" s="1" t="s">
        <v>416</v>
      </c>
      <c r="R284" s="32"/>
      <c r="S284" s="33"/>
      <c r="T284" s="57"/>
      <c r="U284" s="49"/>
      <c r="V284" s="21"/>
      <c r="W284" s="56"/>
      <c r="X284" s="35"/>
      <c r="Y284" s="1" t="s">
        <v>416</v>
      </c>
      <c r="Z284" s="59"/>
      <c r="AA284" s="37"/>
      <c r="AB284" s="8"/>
      <c r="AC284" s="8"/>
      <c r="AD284" s="4"/>
      <c r="AE284" s="39"/>
      <c r="AF284" s="1"/>
      <c r="AG284" s="33"/>
      <c r="AH284" s="67"/>
      <c r="AI284" s="67"/>
      <c r="AJ284" s="21"/>
      <c r="AK284" s="56"/>
      <c r="AL284" s="41"/>
      <c r="AM284" s="33"/>
      <c r="AN284" s="67"/>
      <c r="AO284" s="67"/>
      <c r="AP284" s="21"/>
      <c r="AQ284" s="56"/>
      <c r="AR284" s="41"/>
      <c r="AS284" s="43">
        <f>'13 Oct'!AW284</f>
        <v>0</v>
      </c>
      <c r="AT284" s="54"/>
      <c r="AU284" s="44">
        <f t="shared" si="1"/>
        <v>0</v>
      </c>
      <c r="AV284" s="45">
        <f t="shared" si="2"/>
        <v>0</v>
      </c>
      <c r="AW284" s="19">
        <f t="shared" si="3"/>
        <v>0</v>
      </c>
      <c r="AX284" s="43">
        <f>'13 Oct'!BB284</f>
        <v>0</v>
      </c>
      <c r="AY284" s="54"/>
      <c r="AZ284" s="44">
        <f t="shared" si="4"/>
        <v>0</v>
      </c>
      <c r="BA284" s="46">
        <f t="shared" si="5"/>
        <v>0</v>
      </c>
      <c r="BB284" s="19">
        <f t="shared" si="6"/>
        <v>0</v>
      </c>
      <c r="BC284" s="43">
        <f>'13 Oct'!BL284</f>
        <v>0</v>
      </c>
      <c r="BD284" s="47">
        <f t="shared" si="15"/>
        <v>0</v>
      </c>
      <c r="BE284" s="1">
        <f t="shared" si="8"/>
        <v>0</v>
      </c>
      <c r="BF284" s="1" t="s">
        <v>416</v>
      </c>
      <c r="BG284" s="17"/>
      <c r="BH284">
        <f>'13 Oct'!BG284+AT284+AY284-BN284</f>
        <v>-3</v>
      </c>
      <c r="BI284" s="48"/>
      <c r="BJ284" s="52">
        <f t="shared" si="9"/>
        <v>0</v>
      </c>
      <c r="BK284" s="51">
        <f t="shared" si="10"/>
        <v>0</v>
      </c>
      <c r="BL284" s="53">
        <f t="shared" si="11"/>
        <v>0</v>
      </c>
      <c r="BM284" s="54">
        <f t="shared" si="12"/>
        <v>3</v>
      </c>
      <c r="BN284" s="55">
        <f t="shared" si="13"/>
        <v>3</v>
      </c>
      <c r="BO284" s="17">
        <f t="shared" si="14"/>
        <v>0</v>
      </c>
    </row>
    <row r="285">
      <c r="A285" s="1" t="s">
        <v>417</v>
      </c>
      <c r="B285" s="32"/>
      <c r="C285" s="33">
        <v>6.0</v>
      </c>
      <c r="D285" s="29"/>
      <c r="E285" s="1"/>
      <c r="F285" s="21"/>
      <c r="G285" s="56">
        <v>4.0</v>
      </c>
      <c r="H285" s="35"/>
      <c r="I285" s="1" t="s">
        <v>417</v>
      </c>
      <c r="J285" s="32"/>
      <c r="K285" s="33"/>
      <c r="L285" s="57"/>
      <c r="M285" s="43"/>
      <c r="N285" s="21"/>
      <c r="O285" s="56">
        <v>2.0</v>
      </c>
      <c r="P285" s="35">
        <v>2.0</v>
      </c>
      <c r="Q285" s="1" t="s">
        <v>417</v>
      </c>
      <c r="R285" s="32">
        <v>2.0</v>
      </c>
      <c r="S285" s="33"/>
      <c r="T285" s="57"/>
      <c r="U285" s="43"/>
      <c r="V285" s="21"/>
      <c r="W285" s="56">
        <v>4.0</v>
      </c>
      <c r="X285" s="35">
        <v>4.0</v>
      </c>
      <c r="Y285" s="1" t="s">
        <v>417</v>
      </c>
      <c r="Z285" s="69"/>
      <c r="AA285" s="37"/>
      <c r="AB285" s="8"/>
      <c r="AC285" s="8"/>
      <c r="AD285" s="4"/>
      <c r="AE285" s="39"/>
      <c r="AF285" s="1"/>
      <c r="AG285" s="33"/>
      <c r="AH285" s="60"/>
      <c r="AI285" s="60"/>
      <c r="AJ285" s="21"/>
      <c r="AK285" s="56"/>
      <c r="AL285" s="41"/>
      <c r="AM285" s="33"/>
      <c r="AN285" s="60"/>
      <c r="AO285" s="60"/>
      <c r="AP285" s="21"/>
      <c r="AQ285" s="56"/>
      <c r="AR285" s="41"/>
      <c r="AS285" s="43">
        <f>'13 Oct'!AW285</f>
        <v>0</v>
      </c>
      <c r="AT285" s="17"/>
      <c r="AU285" s="44">
        <f t="shared" si="1"/>
        <v>0</v>
      </c>
      <c r="AV285" s="45">
        <f t="shared" si="2"/>
        <v>0</v>
      </c>
      <c r="AW285" s="19">
        <f t="shared" si="3"/>
        <v>0</v>
      </c>
      <c r="AX285" s="43">
        <f>'13 Oct'!BB285</f>
        <v>0</v>
      </c>
      <c r="AY285" s="17"/>
      <c r="AZ285" s="44">
        <f t="shared" si="4"/>
        <v>0</v>
      </c>
      <c r="BA285" s="46">
        <f t="shared" si="5"/>
        <v>0</v>
      </c>
      <c r="BB285" s="19">
        <f t="shared" si="6"/>
        <v>0</v>
      </c>
      <c r="BC285" s="43">
        <f>'13 Oct'!BL285</f>
        <v>0</v>
      </c>
      <c r="BD285" s="47">
        <f t="shared" si="15"/>
        <v>0</v>
      </c>
      <c r="BE285" s="1">
        <f t="shared" si="8"/>
        <v>0</v>
      </c>
      <c r="BF285" s="1" t="s">
        <v>417</v>
      </c>
      <c r="BG285" s="17">
        <v>10.0</v>
      </c>
      <c r="BH285">
        <f>'13 Oct'!BG285+AT285+AY285-BN285</f>
        <v>-6</v>
      </c>
      <c r="BI285" s="48"/>
      <c r="BJ285" s="52">
        <f t="shared" si="9"/>
        <v>10</v>
      </c>
      <c r="BK285" s="51">
        <f t="shared" si="10"/>
        <v>0</v>
      </c>
      <c r="BL285" s="53">
        <f t="shared" si="11"/>
        <v>0</v>
      </c>
      <c r="BM285" s="54">
        <f t="shared" si="12"/>
        <v>6</v>
      </c>
      <c r="BN285" s="55">
        <f t="shared" si="13"/>
        <v>6</v>
      </c>
      <c r="BO285" s="17">
        <f t="shared" si="14"/>
        <v>0</v>
      </c>
      <c r="BP285" s="1" t="s">
        <v>189</v>
      </c>
    </row>
    <row r="286">
      <c r="A286" s="1" t="s">
        <v>418</v>
      </c>
      <c r="B286" s="32">
        <v>36.0</v>
      </c>
      <c r="C286" s="33"/>
      <c r="D286" s="29"/>
      <c r="E286" s="1"/>
      <c r="F286" s="21"/>
      <c r="G286" s="56"/>
      <c r="H286" s="35"/>
      <c r="I286" s="1" t="s">
        <v>418</v>
      </c>
      <c r="J286" s="32">
        <v>10.0</v>
      </c>
      <c r="K286" s="33"/>
      <c r="L286" s="57"/>
      <c r="M286" s="49"/>
      <c r="N286" s="21"/>
      <c r="O286" s="56"/>
      <c r="P286" s="35"/>
      <c r="Q286" s="1" t="s">
        <v>418</v>
      </c>
      <c r="R286" s="32"/>
      <c r="S286" s="33">
        <v>24.0</v>
      </c>
      <c r="T286" s="57"/>
      <c r="U286" s="43">
        <v>36.0</v>
      </c>
      <c r="V286" s="21"/>
      <c r="W286" s="56"/>
      <c r="X286" s="35">
        <v>36.0</v>
      </c>
      <c r="Y286" s="1" t="s">
        <v>418</v>
      </c>
      <c r="Z286" s="62">
        <v>4.0</v>
      </c>
      <c r="AA286" s="37"/>
      <c r="AB286" s="8"/>
      <c r="AC286" s="40"/>
      <c r="AD286" s="4"/>
      <c r="AE286" s="39"/>
      <c r="AF286" s="1"/>
      <c r="AG286" s="33"/>
      <c r="AH286" s="60"/>
      <c r="AI286" s="60"/>
      <c r="AJ286" s="21"/>
      <c r="AK286" s="56"/>
      <c r="AL286" s="41"/>
      <c r="AM286" s="33"/>
      <c r="AN286" s="60"/>
      <c r="AO286" s="60"/>
      <c r="AP286" s="21"/>
      <c r="AQ286" s="56"/>
      <c r="AR286" s="41"/>
      <c r="AS286" s="43">
        <f>'13 Oct'!AW286</f>
        <v>0</v>
      </c>
      <c r="AT286" s="17"/>
      <c r="AU286" s="44">
        <f t="shared" si="1"/>
        <v>0</v>
      </c>
      <c r="AV286" s="45">
        <f t="shared" si="2"/>
        <v>0</v>
      </c>
      <c r="AW286" s="19">
        <f t="shared" si="3"/>
        <v>0</v>
      </c>
      <c r="AX286" s="43">
        <f>'13 Oct'!BB286</f>
        <v>0</v>
      </c>
      <c r="AY286" s="17"/>
      <c r="AZ286" s="44">
        <f t="shared" si="4"/>
        <v>0</v>
      </c>
      <c r="BA286" s="46">
        <f t="shared" si="5"/>
        <v>0</v>
      </c>
      <c r="BB286" s="19">
        <f t="shared" si="6"/>
        <v>0</v>
      </c>
      <c r="BC286" s="43">
        <f>'13 Oct'!BL286</f>
        <v>36</v>
      </c>
      <c r="BD286" s="47">
        <f t="shared" si="15"/>
        <v>36</v>
      </c>
      <c r="BE286" s="1">
        <f t="shared" si="8"/>
        <v>0</v>
      </c>
      <c r="BF286" s="1" t="s">
        <v>418</v>
      </c>
      <c r="BG286" s="17"/>
      <c r="BH286">
        <f>'13 Oct'!BG286+AT286+AY286-BN286</f>
        <v>72</v>
      </c>
      <c r="BI286" s="48"/>
      <c r="BJ286" s="52">
        <f t="shared" si="9"/>
        <v>0</v>
      </c>
      <c r="BK286" s="51">
        <f t="shared" si="10"/>
        <v>0</v>
      </c>
      <c r="BL286" s="53">
        <f t="shared" si="11"/>
        <v>0</v>
      </c>
      <c r="BM286" s="54">
        <f t="shared" si="12"/>
        <v>24</v>
      </c>
      <c r="BN286" s="55">
        <f t="shared" si="13"/>
        <v>0</v>
      </c>
      <c r="BO286" s="17">
        <f t="shared" si="14"/>
        <v>0</v>
      </c>
      <c r="BP286" s="1"/>
    </row>
    <row r="287">
      <c r="A287" s="1" t="s">
        <v>420</v>
      </c>
      <c r="B287" s="32"/>
      <c r="C287" s="33">
        <v>36.0</v>
      </c>
      <c r="D287" s="29"/>
      <c r="E287" s="1"/>
      <c r="F287" s="21"/>
      <c r="G287" s="56"/>
      <c r="H287" s="35"/>
      <c r="I287" s="1" t="s">
        <v>420</v>
      </c>
      <c r="J287" s="32"/>
      <c r="K287" s="33"/>
      <c r="L287" s="57"/>
      <c r="M287" s="49"/>
      <c r="N287" s="21"/>
      <c r="O287" s="56"/>
      <c r="P287" s="35"/>
      <c r="Q287" s="1" t="s">
        <v>420</v>
      </c>
      <c r="R287" s="32"/>
      <c r="S287" s="33"/>
      <c r="T287" s="57"/>
      <c r="U287" s="49"/>
      <c r="V287" s="21"/>
      <c r="W287" s="56"/>
      <c r="X287" s="35"/>
      <c r="Y287" s="1" t="s">
        <v>420</v>
      </c>
      <c r="Z287" s="69"/>
      <c r="AA287" s="37"/>
      <c r="AB287" s="8"/>
      <c r="AC287" s="8"/>
      <c r="AD287" s="4"/>
      <c r="AE287" s="39"/>
      <c r="AF287" s="1"/>
      <c r="AG287" s="33"/>
      <c r="AH287" s="60"/>
      <c r="AI287" s="60"/>
      <c r="AJ287" s="21"/>
      <c r="AK287" s="56"/>
      <c r="AL287" s="41"/>
      <c r="AM287" s="33"/>
      <c r="AN287" s="60"/>
      <c r="AO287" s="60"/>
      <c r="AP287" s="21"/>
      <c r="AQ287" s="56"/>
      <c r="AR287" s="41"/>
      <c r="AS287" s="43">
        <f>'13 Oct'!AW287</f>
        <v>0</v>
      </c>
      <c r="AT287" s="17"/>
      <c r="AU287" s="44">
        <f t="shared" si="1"/>
        <v>0</v>
      </c>
      <c r="AV287" s="45">
        <f t="shared" si="2"/>
        <v>0</v>
      </c>
      <c r="AW287" s="19">
        <f t="shared" si="3"/>
        <v>0</v>
      </c>
      <c r="AX287" s="43">
        <f>'13 Oct'!BB287</f>
        <v>0</v>
      </c>
      <c r="AY287" s="17"/>
      <c r="AZ287" s="44">
        <f t="shared" si="4"/>
        <v>0</v>
      </c>
      <c r="BA287" s="46">
        <f t="shared" si="5"/>
        <v>0</v>
      </c>
      <c r="BB287" s="19">
        <f t="shared" si="6"/>
        <v>0</v>
      </c>
      <c r="BC287" s="43">
        <f>'13 Oct'!BL287</f>
        <v>0</v>
      </c>
      <c r="BD287" s="47">
        <f t="shared" si="15"/>
        <v>0</v>
      </c>
      <c r="BE287" s="1">
        <f t="shared" si="8"/>
        <v>0</v>
      </c>
      <c r="BF287" s="1" t="s">
        <v>420</v>
      </c>
      <c r="BG287" s="54"/>
      <c r="BH287">
        <f>'13 Oct'!BG287+AT287+AY287-BN287</f>
        <v>-36</v>
      </c>
      <c r="BI287" s="48"/>
      <c r="BJ287" s="52">
        <f t="shared" si="9"/>
        <v>0</v>
      </c>
      <c r="BK287" s="51">
        <f t="shared" si="10"/>
        <v>0</v>
      </c>
      <c r="BL287" s="53">
        <f t="shared" si="11"/>
        <v>0</v>
      </c>
      <c r="BM287" s="54">
        <f t="shared" si="12"/>
        <v>36</v>
      </c>
      <c r="BN287" s="55">
        <f t="shared" si="13"/>
        <v>36</v>
      </c>
      <c r="BO287" s="17">
        <f t="shared" si="14"/>
        <v>0</v>
      </c>
      <c r="BP287" s="1"/>
    </row>
    <row r="288">
      <c r="A288" s="1" t="s">
        <v>421</v>
      </c>
      <c r="B288" s="32"/>
      <c r="C288" s="33">
        <v>36.0</v>
      </c>
      <c r="D288" s="29"/>
      <c r="E288" s="1"/>
      <c r="F288" s="21"/>
      <c r="G288" s="56"/>
      <c r="H288" s="35"/>
      <c r="I288" s="1" t="s">
        <v>421</v>
      </c>
      <c r="J288" s="32"/>
      <c r="K288" s="33">
        <v>16.0</v>
      </c>
      <c r="L288" s="57"/>
      <c r="M288" s="49"/>
      <c r="N288" s="21"/>
      <c r="O288" s="56"/>
      <c r="P288" s="35"/>
      <c r="Q288" s="1" t="s">
        <v>422</v>
      </c>
      <c r="R288" s="32"/>
      <c r="S288" s="33">
        <v>48.0</v>
      </c>
      <c r="T288" s="57"/>
      <c r="U288" s="43"/>
      <c r="V288" s="21"/>
      <c r="W288" s="56"/>
      <c r="X288" s="35"/>
      <c r="Y288" s="1" t="s">
        <v>421</v>
      </c>
      <c r="Z288" s="69"/>
      <c r="AA288" s="64">
        <v>16.0</v>
      </c>
      <c r="AB288" s="8"/>
      <c r="AC288" s="4"/>
      <c r="AD288" s="4"/>
      <c r="AE288" s="42"/>
      <c r="AF288" s="1"/>
      <c r="AG288" s="33"/>
      <c r="AH288" s="60"/>
      <c r="AI288" s="60"/>
      <c r="AJ288" s="21"/>
      <c r="AK288" s="56"/>
      <c r="AL288" s="41"/>
      <c r="AM288" s="33"/>
      <c r="AN288" s="60"/>
      <c r="AO288" s="60"/>
      <c r="AP288" s="21"/>
      <c r="AQ288" s="56"/>
      <c r="AR288" s="41"/>
      <c r="AS288" s="43">
        <f>'13 Oct'!AW288</f>
        <v>0</v>
      </c>
      <c r="AT288" s="17"/>
      <c r="AU288" s="44">
        <f t="shared" si="1"/>
        <v>0</v>
      </c>
      <c r="AV288" s="45">
        <f t="shared" si="2"/>
        <v>0</v>
      </c>
      <c r="AW288" s="19">
        <f t="shared" si="3"/>
        <v>0</v>
      </c>
      <c r="AX288" s="43">
        <f>'13 Oct'!BB288</f>
        <v>0</v>
      </c>
      <c r="AY288" s="17"/>
      <c r="AZ288" s="44">
        <f t="shared" si="4"/>
        <v>0</v>
      </c>
      <c r="BA288" s="46">
        <f t="shared" si="5"/>
        <v>0</v>
      </c>
      <c r="BB288" s="19">
        <f t="shared" si="6"/>
        <v>0</v>
      </c>
      <c r="BC288" s="43">
        <f>'13 Oct'!BL288</f>
        <v>0</v>
      </c>
      <c r="BD288" s="47">
        <f t="shared" si="15"/>
        <v>0</v>
      </c>
      <c r="BE288" s="1">
        <f t="shared" si="8"/>
        <v>0</v>
      </c>
      <c r="BF288" s="1" t="s">
        <v>421</v>
      </c>
      <c r="BG288" s="17"/>
      <c r="BH288">
        <f>'13 Oct'!BG288+AT288+AY288-BN288</f>
        <v>-116</v>
      </c>
      <c r="BI288" s="68"/>
      <c r="BJ288" s="52">
        <f t="shared" si="9"/>
        <v>0</v>
      </c>
      <c r="BK288" s="51">
        <f t="shared" si="10"/>
        <v>0</v>
      </c>
      <c r="BL288" s="53">
        <f t="shared" si="11"/>
        <v>0</v>
      </c>
      <c r="BM288" s="54">
        <f t="shared" si="12"/>
        <v>116</v>
      </c>
      <c r="BN288" s="55">
        <f t="shared" si="13"/>
        <v>116</v>
      </c>
      <c r="BO288" s="17">
        <f t="shared" si="14"/>
        <v>0</v>
      </c>
      <c r="BP288" s="1"/>
    </row>
    <row r="289">
      <c r="A289" s="1" t="s">
        <v>423</v>
      </c>
      <c r="B289" s="61"/>
      <c r="C289" s="33"/>
      <c r="D289" s="29"/>
      <c r="E289" s="1"/>
      <c r="F289" s="21"/>
      <c r="G289" s="56"/>
      <c r="H289" s="7"/>
      <c r="I289" s="1" t="s">
        <v>423</v>
      </c>
      <c r="J289" s="32"/>
      <c r="K289" s="33"/>
      <c r="N289" s="21"/>
      <c r="O289" s="56"/>
      <c r="P289" s="7"/>
      <c r="Q289" s="1" t="s">
        <v>423</v>
      </c>
      <c r="R289" s="32"/>
      <c r="S289" s="33"/>
      <c r="T289" s="57"/>
      <c r="U289" s="43"/>
      <c r="V289" s="21"/>
      <c r="W289" s="56"/>
      <c r="X289" s="7"/>
      <c r="Y289" s="1" t="s">
        <v>423</v>
      </c>
      <c r="Z289" s="59"/>
      <c r="AA289" s="37"/>
      <c r="AB289" s="8"/>
      <c r="AC289" s="8"/>
      <c r="AD289" s="4"/>
      <c r="AE289" s="39"/>
      <c r="AG289" s="33"/>
      <c r="AH289" s="74"/>
      <c r="AI289" s="74"/>
      <c r="AJ289" s="21"/>
      <c r="AK289" s="56"/>
      <c r="AL289" s="41"/>
      <c r="AM289" s="33"/>
      <c r="AN289" s="74"/>
      <c r="AO289" s="74"/>
      <c r="AP289" s="21"/>
      <c r="AQ289" s="56"/>
      <c r="AR289" s="41"/>
      <c r="AS289" s="43">
        <f>'13 Oct'!AW289</f>
        <v>0</v>
      </c>
      <c r="AT289" s="75"/>
      <c r="AU289" s="44">
        <f t="shared" si="1"/>
        <v>0</v>
      </c>
      <c r="AV289" s="45">
        <f t="shared" si="2"/>
        <v>0</v>
      </c>
      <c r="AW289" s="19">
        <f t="shared" si="3"/>
        <v>0</v>
      </c>
      <c r="AX289" s="43">
        <f>'13 Oct'!BB289</f>
        <v>0</v>
      </c>
      <c r="AY289" s="75"/>
      <c r="AZ289" s="44">
        <f t="shared" si="4"/>
        <v>0</v>
      </c>
      <c r="BA289" s="46">
        <f t="shared" si="5"/>
        <v>0</v>
      </c>
      <c r="BB289" s="19">
        <f t="shared" si="6"/>
        <v>0</v>
      </c>
      <c r="BC289" s="43">
        <f>'13 Oct'!BL289</f>
        <v>0</v>
      </c>
      <c r="BD289" s="47">
        <f t="shared" si="15"/>
        <v>0</v>
      </c>
      <c r="BE289" s="1">
        <f t="shared" si="8"/>
        <v>0</v>
      </c>
      <c r="BF289" s="1" t="s">
        <v>423</v>
      </c>
      <c r="BG289" s="76"/>
      <c r="BH289">
        <f>'13 Oct'!BG289+AT289+AY289-BN289</f>
        <v>0</v>
      </c>
      <c r="BI289" s="6"/>
      <c r="BJ289" s="52">
        <f t="shared" si="9"/>
        <v>0</v>
      </c>
      <c r="BK289" s="51">
        <f t="shared" si="10"/>
        <v>0</v>
      </c>
      <c r="BL289" s="53">
        <f t="shared" si="11"/>
        <v>0</v>
      </c>
      <c r="BM289" s="54">
        <f t="shared" si="12"/>
        <v>0</v>
      </c>
      <c r="BN289" s="55">
        <f t="shared" si="13"/>
        <v>0</v>
      </c>
      <c r="BO289" s="17">
        <f t="shared" si="14"/>
        <v>0</v>
      </c>
    </row>
    <row r="290">
      <c r="A290" s="1" t="s">
        <v>424</v>
      </c>
      <c r="B290" s="32"/>
      <c r="C290" s="33">
        <v>1.0</v>
      </c>
      <c r="D290" s="29"/>
      <c r="E290" s="1"/>
      <c r="F290" s="21"/>
      <c r="G290" s="56"/>
      <c r="H290" s="35"/>
      <c r="I290" s="1" t="s">
        <v>424</v>
      </c>
      <c r="J290" s="32"/>
      <c r="K290" s="33">
        <v>1.0</v>
      </c>
      <c r="L290" s="57"/>
      <c r="M290" s="49"/>
      <c r="N290" s="21"/>
      <c r="O290" s="56"/>
      <c r="P290" s="35"/>
      <c r="Q290" s="1" t="s">
        <v>424</v>
      </c>
      <c r="R290" s="32"/>
      <c r="S290" s="33">
        <v>1.0</v>
      </c>
      <c r="T290" s="57"/>
      <c r="U290" s="43"/>
      <c r="V290" s="21"/>
      <c r="W290" s="56"/>
      <c r="X290" s="35"/>
      <c r="Y290" s="1" t="s">
        <v>424</v>
      </c>
      <c r="Z290" s="69"/>
      <c r="AA290" s="37"/>
      <c r="AB290" s="4"/>
      <c r="AC290" s="4"/>
      <c r="AD290" s="4"/>
      <c r="AE290" s="39"/>
      <c r="AF290" s="1"/>
      <c r="AG290" s="33"/>
      <c r="AH290" s="60"/>
      <c r="AI290" s="60"/>
      <c r="AJ290" s="21"/>
      <c r="AK290" s="56"/>
      <c r="AL290" s="41"/>
      <c r="AM290" s="33"/>
      <c r="AN290" s="60"/>
      <c r="AO290" s="60"/>
      <c r="AP290" s="21"/>
      <c r="AQ290" s="56"/>
      <c r="AR290" s="41"/>
      <c r="AS290" s="43">
        <f>'13 Oct'!AW290</f>
        <v>0</v>
      </c>
      <c r="AT290" s="17"/>
      <c r="AU290" s="44">
        <f t="shared" si="1"/>
        <v>0</v>
      </c>
      <c r="AV290" s="45">
        <f t="shared" si="2"/>
        <v>0</v>
      </c>
      <c r="AW290" s="19">
        <f t="shared" si="3"/>
        <v>0</v>
      </c>
      <c r="AX290" s="43">
        <f>'13 Oct'!BB290</f>
        <v>0</v>
      </c>
      <c r="AY290" s="17"/>
      <c r="AZ290" s="44">
        <f t="shared" si="4"/>
        <v>0</v>
      </c>
      <c r="BA290" s="46">
        <f t="shared" si="5"/>
        <v>0</v>
      </c>
      <c r="BB290" s="19">
        <f t="shared" si="6"/>
        <v>0</v>
      </c>
      <c r="BC290" s="43">
        <f>'13 Oct'!BL290</f>
        <v>0</v>
      </c>
      <c r="BD290" s="47">
        <f t="shared" si="15"/>
        <v>0</v>
      </c>
      <c r="BE290" s="1">
        <f t="shared" si="8"/>
        <v>0</v>
      </c>
      <c r="BF290" s="1" t="s">
        <v>424</v>
      </c>
      <c r="BG290" s="54"/>
      <c r="BH290">
        <f>'13 Oct'!BG290+AT290+AY290-BN290</f>
        <v>-3</v>
      </c>
      <c r="BI290" s="48"/>
      <c r="BJ290" s="52">
        <f t="shared" si="9"/>
        <v>0</v>
      </c>
      <c r="BK290" s="51">
        <f t="shared" si="10"/>
        <v>0</v>
      </c>
      <c r="BL290" s="53">
        <f t="shared" si="11"/>
        <v>0</v>
      </c>
      <c r="BM290" s="54">
        <f t="shared" si="12"/>
        <v>3</v>
      </c>
      <c r="BN290" s="55">
        <f t="shared" si="13"/>
        <v>3</v>
      </c>
      <c r="BO290" s="17">
        <f t="shared" si="14"/>
        <v>0</v>
      </c>
    </row>
    <row r="291">
      <c r="A291" s="1" t="s">
        <v>425</v>
      </c>
      <c r="B291" s="61"/>
      <c r="C291" s="33"/>
      <c r="D291" s="29"/>
      <c r="E291" s="1"/>
      <c r="F291" s="21"/>
      <c r="G291" s="56"/>
      <c r="H291" s="7"/>
      <c r="I291" s="1" t="s">
        <v>425</v>
      </c>
      <c r="J291" s="32"/>
      <c r="K291" s="33"/>
      <c r="N291" s="21"/>
      <c r="O291" s="56"/>
      <c r="P291" s="7"/>
      <c r="Q291" s="1" t="s">
        <v>425</v>
      </c>
      <c r="R291" s="32"/>
      <c r="S291" s="33"/>
      <c r="T291" s="29"/>
      <c r="U291" s="43"/>
      <c r="V291" s="21"/>
      <c r="W291" s="56"/>
      <c r="X291" s="7"/>
      <c r="Y291" s="1" t="s">
        <v>425</v>
      </c>
      <c r="Z291" s="59"/>
      <c r="AA291" s="37"/>
      <c r="AB291" s="8"/>
      <c r="AC291" s="8"/>
      <c r="AD291" s="4"/>
      <c r="AE291" s="39"/>
      <c r="AG291" s="33"/>
      <c r="AH291" s="74"/>
      <c r="AI291" s="74"/>
      <c r="AJ291" s="21"/>
      <c r="AK291" s="56"/>
      <c r="AL291" s="41"/>
      <c r="AM291" s="33"/>
      <c r="AN291" s="74"/>
      <c r="AO291" s="74"/>
      <c r="AP291" s="21"/>
      <c r="AQ291" s="56"/>
      <c r="AR291" s="41"/>
      <c r="AS291" s="43">
        <f>'13 Oct'!AW291</f>
        <v>0</v>
      </c>
      <c r="AT291" s="75"/>
      <c r="AU291" s="44">
        <f t="shared" si="1"/>
        <v>0</v>
      </c>
      <c r="AV291" s="45">
        <f t="shared" si="2"/>
        <v>0</v>
      </c>
      <c r="AW291" s="19">
        <f t="shared" si="3"/>
        <v>0</v>
      </c>
      <c r="AX291" s="43">
        <f>'13 Oct'!BB291</f>
        <v>0</v>
      </c>
      <c r="AY291" s="75"/>
      <c r="AZ291" s="44">
        <f t="shared" si="4"/>
        <v>0</v>
      </c>
      <c r="BA291" s="46">
        <f t="shared" si="5"/>
        <v>0</v>
      </c>
      <c r="BB291" s="19">
        <f t="shared" si="6"/>
        <v>0</v>
      </c>
      <c r="BC291" s="43">
        <f>'13 Oct'!BL291</f>
        <v>0</v>
      </c>
      <c r="BD291" s="47">
        <f t="shared" si="15"/>
        <v>0</v>
      </c>
      <c r="BE291" s="1">
        <f t="shared" si="8"/>
        <v>0</v>
      </c>
      <c r="BF291" s="1" t="s">
        <v>425</v>
      </c>
      <c r="BG291" s="76"/>
      <c r="BH291">
        <f>'13 Oct'!BG291+AT291+AY291-BN291</f>
        <v>0</v>
      </c>
      <c r="BI291" s="6"/>
      <c r="BJ291" s="52">
        <f t="shared" si="9"/>
        <v>0</v>
      </c>
      <c r="BK291" s="51">
        <f t="shared" si="10"/>
        <v>0</v>
      </c>
      <c r="BL291" s="53">
        <f t="shared" si="11"/>
        <v>0</v>
      </c>
      <c r="BM291" s="54">
        <f t="shared" si="12"/>
        <v>0</v>
      </c>
      <c r="BN291" s="55">
        <f t="shared" si="13"/>
        <v>0</v>
      </c>
      <c r="BO291" s="17">
        <f t="shared" si="14"/>
        <v>0</v>
      </c>
    </row>
    <row r="292">
      <c r="A292" s="1" t="s">
        <v>426</v>
      </c>
      <c r="B292" s="61"/>
      <c r="C292" s="33"/>
      <c r="D292" s="29"/>
      <c r="E292" s="1"/>
      <c r="F292" s="21"/>
      <c r="G292" s="56"/>
      <c r="H292" s="7"/>
      <c r="I292" s="1" t="s">
        <v>426</v>
      </c>
      <c r="J292" s="32"/>
      <c r="K292" s="33"/>
      <c r="N292" s="21"/>
      <c r="O292" s="56"/>
      <c r="P292" s="7"/>
      <c r="Q292" s="1" t="s">
        <v>426</v>
      </c>
      <c r="R292" s="32"/>
      <c r="S292" s="33"/>
      <c r="T292" s="57"/>
      <c r="U292" s="43"/>
      <c r="V292" s="21"/>
      <c r="W292" s="56"/>
      <c r="X292" s="7"/>
      <c r="Y292" s="1" t="s">
        <v>426</v>
      </c>
      <c r="Z292" s="69"/>
      <c r="AA292" s="37"/>
      <c r="AB292" s="8"/>
      <c r="AC292" s="8"/>
      <c r="AD292" s="4"/>
      <c r="AE292" s="39"/>
      <c r="AG292" s="33"/>
      <c r="AH292" s="74"/>
      <c r="AI292" s="74"/>
      <c r="AJ292" s="21"/>
      <c r="AK292" s="56"/>
      <c r="AL292" s="41"/>
      <c r="AM292" s="33"/>
      <c r="AN292" s="74"/>
      <c r="AO292" s="74"/>
      <c r="AP292" s="21"/>
      <c r="AQ292" s="56"/>
      <c r="AR292" s="41"/>
      <c r="AS292" s="43">
        <f>'13 Oct'!AW292</f>
        <v>0</v>
      </c>
      <c r="AT292" s="75"/>
      <c r="AU292" s="44">
        <f t="shared" si="1"/>
        <v>0</v>
      </c>
      <c r="AV292" s="45">
        <f t="shared" si="2"/>
        <v>0</v>
      </c>
      <c r="AW292" s="19">
        <f t="shared" si="3"/>
        <v>0</v>
      </c>
      <c r="AX292" s="43">
        <f>'13 Oct'!BB292</f>
        <v>0</v>
      </c>
      <c r="AY292" s="75"/>
      <c r="AZ292" s="44">
        <f t="shared" si="4"/>
        <v>0</v>
      </c>
      <c r="BA292" s="46">
        <f t="shared" si="5"/>
        <v>0</v>
      </c>
      <c r="BB292" s="19">
        <f t="shared" si="6"/>
        <v>0</v>
      </c>
      <c r="BC292" s="43">
        <f>'13 Oct'!BL292</f>
        <v>0</v>
      </c>
      <c r="BD292" s="47">
        <f t="shared" si="15"/>
        <v>0</v>
      </c>
      <c r="BE292" s="1">
        <f t="shared" si="8"/>
        <v>0</v>
      </c>
      <c r="BF292" s="1" t="s">
        <v>426</v>
      </c>
      <c r="BG292" s="76"/>
      <c r="BH292">
        <f>'13 Oct'!BG292+AT292+AY292-BN292</f>
        <v>0</v>
      </c>
      <c r="BI292" s="6"/>
      <c r="BJ292" s="52">
        <f t="shared" si="9"/>
        <v>0</v>
      </c>
      <c r="BK292" s="51">
        <f t="shared" si="10"/>
        <v>0</v>
      </c>
      <c r="BL292" s="53">
        <f t="shared" si="11"/>
        <v>0</v>
      </c>
      <c r="BM292" s="54">
        <f t="shared" si="12"/>
        <v>0</v>
      </c>
      <c r="BN292" s="55">
        <f t="shared" si="13"/>
        <v>0</v>
      </c>
      <c r="BO292" s="17">
        <f t="shared" si="14"/>
        <v>0</v>
      </c>
    </row>
    <row r="293">
      <c r="A293" s="1" t="s">
        <v>427</v>
      </c>
      <c r="B293" s="32">
        <v>31.0</v>
      </c>
      <c r="C293" s="33"/>
      <c r="D293" s="29"/>
      <c r="E293" s="1"/>
      <c r="F293" s="21"/>
      <c r="G293" s="56"/>
      <c r="H293" s="35"/>
      <c r="I293" s="1" t="s">
        <v>427</v>
      </c>
      <c r="J293" s="32"/>
      <c r="K293" s="33"/>
      <c r="L293" s="57"/>
      <c r="M293" s="43">
        <v>6.0</v>
      </c>
      <c r="N293" s="21"/>
      <c r="O293" s="56"/>
      <c r="P293" s="35">
        <v>6.0</v>
      </c>
      <c r="Q293" s="1" t="s">
        <v>427</v>
      </c>
      <c r="R293" s="32">
        <v>10.0</v>
      </c>
      <c r="S293" s="33"/>
      <c r="T293" s="57"/>
      <c r="U293" s="43">
        <v>6.0</v>
      </c>
      <c r="V293" s="21"/>
      <c r="W293" s="56"/>
      <c r="X293" s="35">
        <v>6.0</v>
      </c>
      <c r="Y293" s="1" t="s">
        <v>427</v>
      </c>
      <c r="Z293" s="59"/>
      <c r="AA293" s="37"/>
      <c r="AB293" s="8"/>
      <c r="AC293" s="8"/>
      <c r="AD293" s="4"/>
      <c r="AE293" s="39"/>
      <c r="AF293" s="1"/>
      <c r="AG293" s="33"/>
      <c r="AH293" s="67"/>
      <c r="AI293" s="67"/>
      <c r="AJ293" s="21"/>
      <c r="AK293" s="56"/>
      <c r="AL293" s="41"/>
      <c r="AM293" s="33"/>
      <c r="AN293" s="67"/>
      <c r="AO293" s="67"/>
      <c r="AP293" s="21"/>
      <c r="AQ293" s="56"/>
      <c r="AR293" s="41"/>
      <c r="AS293" s="43">
        <f>'13 Oct'!AW293</f>
        <v>0</v>
      </c>
      <c r="AT293" s="54"/>
      <c r="AU293" s="44">
        <f t="shared" si="1"/>
        <v>0</v>
      </c>
      <c r="AV293" s="45">
        <f t="shared" si="2"/>
        <v>0</v>
      </c>
      <c r="AW293" s="19">
        <f t="shared" si="3"/>
        <v>0</v>
      </c>
      <c r="AX293" s="43">
        <f>'13 Oct'!BB293</f>
        <v>0</v>
      </c>
      <c r="AY293" s="54"/>
      <c r="AZ293" s="44">
        <f t="shared" si="4"/>
        <v>0</v>
      </c>
      <c r="BA293" s="46">
        <f t="shared" si="5"/>
        <v>0</v>
      </c>
      <c r="BB293" s="19">
        <f t="shared" si="6"/>
        <v>0</v>
      </c>
      <c r="BC293" s="43">
        <v>12.0</v>
      </c>
      <c r="BD293" s="47">
        <f t="shared" si="15"/>
        <v>12</v>
      </c>
      <c r="BE293" s="1">
        <f t="shared" si="8"/>
        <v>0</v>
      </c>
      <c r="BF293" s="1" t="s">
        <v>427</v>
      </c>
      <c r="BG293" s="17"/>
      <c r="BH293">
        <f>'13 Oct'!BG293+AT293+AY293-BN293</f>
        <v>0</v>
      </c>
      <c r="BI293" s="48"/>
      <c r="BJ293" s="52">
        <f t="shared" si="9"/>
        <v>0</v>
      </c>
      <c r="BK293" s="51">
        <f t="shared" si="10"/>
        <v>0</v>
      </c>
      <c r="BL293" s="53">
        <f t="shared" si="11"/>
        <v>0</v>
      </c>
      <c r="BM293" s="54">
        <f t="shared" si="12"/>
        <v>0</v>
      </c>
      <c r="BN293" s="55">
        <f t="shared" si="13"/>
        <v>0</v>
      </c>
      <c r="BO293" s="17">
        <f t="shared" si="14"/>
        <v>0</v>
      </c>
    </row>
    <row r="294">
      <c r="A294" s="1" t="s">
        <v>428</v>
      </c>
      <c r="B294" s="32"/>
      <c r="C294" s="33"/>
      <c r="D294" s="29"/>
      <c r="E294" s="1"/>
      <c r="F294" s="21"/>
      <c r="G294" s="56"/>
      <c r="H294" s="35"/>
      <c r="I294" s="1" t="s">
        <v>428</v>
      </c>
      <c r="J294" s="32"/>
      <c r="K294" s="33"/>
      <c r="L294" s="57"/>
      <c r="M294" s="49"/>
      <c r="N294" s="21"/>
      <c r="O294" s="56"/>
      <c r="P294" s="35"/>
      <c r="Q294" s="1" t="s">
        <v>428</v>
      </c>
      <c r="R294" s="32">
        <v>5.0</v>
      </c>
      <c r="S294" s="33"/>
      <c r="T294" s="57"/>
      <c r="U294" s="49"/>
      <c r="V294" s="21"/>
      <c r="W294" s="56"/>
      <c r="X294" s="35"/>
      <c r="Y294" s="1" t="s">
        <v>428</v>
      </c>
      <c r="Z294" s="59"/>
      <c r="AA294" s="37"/>
      <c r="AB294" s="8"/>
      <c r="AC294" s="8"/>
      <c r="AD294" s="4"/>
      <c r="AE294" s="39"/>
      <c r="AF294" s="1"/>
      <c r="AG294" s="33"/>
      <c r="AH294" s="60"/>
      <c r="AI294" s="60"/>
      <c r="AJ294" s="21"/>
      <c r="AK294" s="56"/>
      <c r="AL294" s="41"/>
      <c r="AM294" s="33"/>
      <c r="AN294" s="60"/>
      <c r="AO294" s="60"/>
      <c r="AP294" s="21"/>
      <c r="AQ294" s="56"/>
      <c r="AR294" s="41"/>
      <c r="AS294" s="43">
        <f>'13 Oct'!AW294</f>
        <v>0</v>
      </c>
      <c r="AT294" s="17"/>
      <c r="AU294" s="44">
        <f t="shared" si="1"/>
        <v>0</v>
      </c>
      <c r="AV294" s="45">
        <f t="shared" si="2"/>
        <v>0</v>
      </c>
      <c r="AW294" s="19">
        <f t="shared" si="3"/>
        <v>0</v>
      </c>
      <c r="AX294" s="43">
        <f>'13 Oct'!BB294</f>
        <v>0</v>
      </c>
      <c r="AY294" s="17"/>
      <c r="AZ294" s="44">
        <f t="shared" si="4"/>
        <v>0</v>
      </c>
      <c r="BA294" s="46">
        <f t="shared" si="5"/>
        <v>0</v>
      </c>
      <c r="BB294" s="19">
        <f t="shared" si="6"/>
        <v>0</v>
      </c>
      <c r="BC294" s="43">
        <f>'13 Oct'!BL294</f>
        <v>0</v>
      </c>
      <c r="BD294" s="47">
        <f t="shared" si="15"/>
        <v>0</v>
      </c>
      <c r="BE294" s="1">
        <f t="shared" si="8"/>
        <v>0</v>
      </c>
      <c r="BF294" s="1" t="s">
        <v>428</v>
      </c>
      <c r="BG294" s="17"/>
      <c r="BH294">
        <f>'13 Oct'!BG294+AT294+AY294-BN294</f>
        <v>0</v>
      </c>
      <c r="BI294" s="48"/>
      <c r="BJ294" s="52">
        <f t="shared" si="9"/>
        <v>0</v>
      </c>
      <c r="BK294" s="51">
        <f t="shared" si="10"/>
        <v>0</v>
      </c>
      <c r="BL294" s="53">
        <f t="shared" si="11"/>
        <v>0</v>
      </c>
      <c r="BM294" s="54">
        <f t="shared" si="12"/>
        <v>0</v>
      </c>
      <c r="BN294" s="55">
        <f t="shared" si="13"/>
        <v>0</v>
      </c>
      <c r="BO294" s="17">
        <f t="shared" si="14"/>
        <v>0</v>
      </c>
    </row>
    <row r="295">
      <c r="A295" s="1" t="s">
        <v>429</v>
      </c>
      <c r="B295" s="32"/>
      <c r="C295" s="33"/>
      <c r="D295" s="29"/>
      <c r="E295" s="1"/>
      <c r="F295" s="21"/>
      <c r="G295" s="56"/>
      <c r="H295" s="35"/>
      <c r="I295" s="1" t="s">
        <v>429</v>
      </c>
      <c r="J295" s="32"/>
      <c r="K295" s="33"/>
      <c r="L295" s="57"/>
      <c r="M295" s="43"/>
      <c r="N295" s="21"/>
      <c r="O295" s="56"/>
      <c r="P295" s="35"/>
      <c r="Q295" s="1" t="s">
        <v>429</v>
      </c>
      <c r="R295" s="32">
        <v>8.0</v>
      </c>
      <c r="S295" s="65"/>
      <c r="T295" s="57"/>
      <c r="U295" s="49"/>
      <c r="V295" s="21"/>
      <c r="W295" s="56"/>
      <c r="X295" s="35"/>
      <c r="Y295" s="1" t="s">
        <v>429</v>
      </c>
      <c r="Z295" s="59"/>
      <c r="AA295" s="37"/>
      <c r="AB295" s="8"/>
      <c r="AC295" s="8"/>
      <c r="AD295" s="4"/>
      <c r="AE295" s="39"/>
      <c r="AF295" s="1"/>
      <c r="AG295" s="33"/>
      <c r="AH295" s="60"/>
      <c r="AI295" s="60"/>
      <c r="AJ295" s="21"/>
      <c r="AK295" s="56"/>
      <c r="AL295" s="41"/>
      <c r="AM295" s="33"/>
      <c r="AN295" s="60"/>
      <c r="AO295" s="60"/>
      <c r="AP295" s="21"/>
      <c r="AQ295" s="56"/>
      <c r="AR295" s="41"/>
      <c r="AS295" s="43">
        <f>'13 Oct'!AW295</f>
        <v>0</v>
      </c>
      <c r="AT295" s="17"/>
      <c r="AU295" s="44">
        <f t="shared" si="1"/>
        <v>0</v>
      </c>
      <c r="AV295" s="45">
        <f t="shared" si="2"/>
        <v>0</v>
      </c>
      <c r="AW295" s="19">
        <f t="shared" si="3"/>
        <v>0</v>
      </c>
      <c r="AX295" s="43">
        <f>'13 Oct'!BB295</f>
        <v>0</v>
      </c>
      <c r="AY295" s="17"/>
      <c r="AZ295" s="44">
        <f t="shared" si="4"/>
        <v>0</v>
      </c>
      <c r="BA295" s="46">
        <f t="shared" si="5"/>
        <v>0</v>
      </c>
      <c r="BB295" s="19">
        <f t="shared" si="6"/>
        <v>0</v>
      </c>
      <c r="BC295" s="43">
        <f>'13 Oct'!BL295</f>
        <v>0</v>
      </c>
      <c r="BD295" s="47">
        <f t="shared" si="15"/>
        <v>0</v>
      </c>
      <c r="BE295" s="1">
        <f t="shared" si="8"/>
        <v>0</v>
      </c>
      <c r="BF295" s="1" t="s">
        <v>429</v>
      </c>
      <c r="BG295" s="17"/>
      <c r="BH295">
        <f>'13 Oct'!BG295+AT295+AY295-BN295</f>
        <v>0</v>
      </c>
      <c r="BI295" s="48"/>
      <c r="BJ295" s="52">
        <f t="shared" si="9"/>
        <v>0</v>
      </c>
      <c r="BK295" s="51">
        <f t="shared" si="10"/>
        <v>0</v>
      </c>
      <c r="BL295" s="53">
        <f t="shared" si="11"/>
        <v>0</v>
      </c>
      <c r="BM295" s="54">
        <f t="shared" si="12"/>
        <v>0</v>
      </c>
      <c r="BN295" s="55">
        <f t="shared" si="13"/>
        <v>0</v>
      </c>
      <c r="BO295" s="17">
        <f t="shared" si="14"/>
        <v>0</v>
      </c>
    </row>
    <row r="296">
      <c r="A296" s="1" t="s">
        <v>430</v>
      </c>
      <c r="B296" s="32"/>
      <c r="C296" s="33"/>
      <c r="D296" s="29"/>
      <c r="E296" s="1"/>
      <c r="F296" s="21"/>
      <c r="G296" s="56"/>
      <c r="H296" s="35"/>
      <c r="I296" s="1" t="s">
        <v>430</v>
      </c>
      <c r="J296" s="32"/>
      <c r="K296" s="33"/>
      <c r="L296" s="57"/>
      <c r="M296" s="49"/>
      <c r="N296" s="21"/>
      <c r="O296" s="56"/>
      <c r="P296" s="35"/>
      <c r="Q296" s="1" t="s">
        <v>430</v>
      </c>
      <c r="R296" s="32">
        <v>5.0</v>
      </c>
      <c r="S296" s="33">
        <v>10.0</v>
      </c>
      <c r="T296" s="29"/>
      <c r="U296" s="43"/>
      <c r="V296" s="21"/>
      <c r="W296" s="56"/>
      <c r="X296" s="35"/>
      <c r="Y296" s="1" t="s">
        <v>430</v>
      </c>
      <c r="Z296" s="58">
        <v>15.0</v>
      </c>
      <c r="AA296" s="38">
        <v>20.0</v>
      </c>
      <c r="AB296" s="8"/>
      <c r="AC296" s="8"/>
      <c r="AD296" s="4"/>
      <c r="AE296" s="39"/>
      <c r="AF296" s="1"/>
      <c r="AG296" s="33"/>
      <c r="AH296" s="60"/>
      <c r="AI296" s="60"/>
      <c r="AJ296" s="21"/>
      <c r="AK296" s="56"/>
      <c r="AL296" s="41"/>
      <c r="AM296" s="33"/>
      <c r="AN296" s="60"/>
      <c r="AO296" s="60"/>
      <c r="AP296" s="21"/>
      <c r="AQ296" s="56"/>
      <c r="AR296" s="41"/>
      <c r="AS296" s="43">
        <f>'13 Oct'!AW296</f>
        <v>0</v>
      </c>
      <c r="AT296" s="17"/>
      <c r="AU296" s="44">
        <f t="shared" si="1"/>
        <v>0</v>
      </c>
      <c r="AV296" s="45">
        <f t="shared" si="2"/>
        <v>0</v>
      </c>
      <c r="AW296" s="19">
        <f t="shared" si="3"/>
        <v>0</v>
      </c>
      <c r="AX296" s="43">
        <f>'13 Oct'!BB296</f>
        <v>0</v>
      </c>
      <c r="AY296" s="17"/>
      <c r="AZ296" s="44">
        <f t="shared" si="4"/>
        <v>0</v>
      </c>
      <c r="BA296" s="46">
        <f t="shared" si="5"/>
        <v>0</v>
      </c>
      <c r="BB296" s="19">
        <f t="shared" si="6"/>
        <v>0</v>
      </c>
      <c r="BC296" s="43">
        <f>'13 Oct'!BL296</f>
        <v>0</v>
      </c>
      <c r="BD296" s="47">
        <f t="shared" si="15"/>
        <v>0</v>
      </c>
      <c r="BE296" s="1">
        <f t="shared" si="8"/>
        <v>0</v>
      </c>
      <c r="BF296" s="1" t="s">
        <v>430</v>
      </c>
      <c r="BG296" s="17"/>
      <c r="BH296">
        <f>'13 Oct'!BG296+AT296+AY296-BN296</f>
        <v>-30</v>
      </c>
      <c r="BI296" s="48"/>
      <c r="BJ296" s="52">
        <f t="shared" si="9"/>
        <v>0</v>
      </c>
      <c r="BK296" s="51">
        <f t="shared" si="10"/>
        <v>0</v>
      </c>
      <c r="BL296" s="53">
        <f t="shared" si="11"/>
        <v>0</v>
      </c>
      <c r="BM296" s="54">
        <f t="shared" si="12"/>
        <v>30</v>
      </c>
      <c r="BN296" s="55">
        <f t="shared" si="13"/>
        <v>30</v>
      </c>
      <c r="BO296" s="17">
        <f t="shared" si="14"/>
        <v>0</v>
      </c>
    </row>
    <row r="297">
      <c r="A297" s="1" t="s">
        <v>431</v>
      </c>
      <c r="B297" s="32"/>
      <c r="C297" s="33">
        <v>1.0</v>
      </c>
      <c r="D297" s="29"/>
      <c r="E297" s="1"/>
      <c r="F297" s="21"/>
      <c r="G297" s="56"/>
      <c r="H297" s="35"/>
      <c r="I297" s="1" t="s">
        <v>431</v>
      </c>
      <c r="J297" s="32"/>
      <c r="K297" s="33"/>
      <c r="L297" s="57"/>
      <c r="M297" s="49"/>
      <c r="N297" s="21"/>
      <c r="O297" s="56"/>
      <c r="P297" s="35"/>
      <c r="Q297" s="1" t="s">
        <v>431</v>
      </c>
      <c r="R297" s="32"/>
      <c r="S297" s="33">
        <v>1.0</v>
      </c>
      <c r="V297" s="21"/>
      <c r="W297" s="56">
        <v>1.0</v>
      </c>
      <c r="X297" s="35" t="s">
        <v>49</v>
      </c>
      <c r="Y297" s="1" t="s">
        <v>431</v>
      </c>
      <c r="Z297" s="69"/>
      <c r="AA297" s="38">
        <v>1.0</v>
      </c>
      <c r="AB297" s="8"/>
      <c r="AC297" s="8"/>
      <c r="AD297" s="4"/>
      <c r="AE297" s="39"/>
      <c r="AF297" s="1"/>
      <c r="AG297" s="33"/>
      <c r="AH297" s="60"/>
      <c r="AI297" s="60"/>
      <c r="AJ297" s="21"/>
      <c r="AK297" s="56"/>
      <c r="AL297" s="41"/>
      <c r="AM297" s="33"/>
      <c r="AN297" s="60"/>
      <c r="AO297" s="60"/>
      <c r="AP297" s="21"/>
      <c r="AQ297" s="56"/>
      <c r="AR297" s="41"/>
      <c r="AS297" s="43">
        <f>'13 Oct'!AW297</f>
        <v>0</v>
      </c>
      <c r="AT297" s="17"/>
      <c r="AU297" s="44">
        <f t="shared" si="1"/>
        <v>0</v>
      </c>
      <c r="AV297" s="45">
        <f t="shared" si="2"/>
        <v>0</v>
      </c>
      <c r="AW297" s="19">
        <f t="shared" si="3"/>
        <v>0</v>
      </c>
      <c r="AX297" s="43">
        <f>'13 Oct'!BB297</f>
        <v>0</v>
      </c>
      <c r="AY297" s="17"/>
      <c r="AZ297" s="44">
        <f t="shared" si="4"/>
        <v>0</v>
      </c>
      <c r="BA297" s="46">
        <f t="shared" si="5"/>
        <v>0</v>
      </c>
      <c r="BB297" s="19">
        <f t="shared" si="6"/>
        <v>0</v>
      </c>
      <c r="BC297" s="43">
        <f>'13 Oct'!BL297</f>
        <v>0</v>
      </c>
      <c r="BD297" s="47">
        <f t="shared" si="15"/>
        <v>0</v>
      </c>
      <c r="BE297" s="1">
        <f t="shared" si="8"/>
        <v>0</v>
      </c>
      <c r="BF297" s="1" t="s">
        <v>431</v>
      </c>
      <c r="BG297" s="30">
        <v>1.0</v>
      </c>
      <c r="BH297">
        <f>'13 Oct'!BG297+AT297+AY297-BN297</f>
        <v>-3</v>
      </c>
      <c r="BI297" s="68" t="s">
        <v>547</v>
      </c>
      <c r="BJ297" s="52">
        <f t="shared" si="9"/>
        <v>1</v>
      </c>
      <c r="BK297" s="51">
        <f t="shared" si="10"/>
        <v>0</v>
      </c>
      <c r="BL297" s="53">
        <f t="shared" si="11"/>
        <v>0</v>
      </c>
      <c r="BM297" s="54">
        <f t="shared" si="12"/>
        <v>3</v>
      </c>
      <c r="BN297" s="55">
        <f t="shared" si="13"/>
        <v>3</v>
      </c>
      <c r="BO297" s="17">
        <f t="shared" si="14"/>
        <v>0</v>
      </c>
      <c r="BP297" s="1" t="s">
        <v>548</v>
      </c>
      <c r="BQ297" s="1"/>
    </row>
    <row r="298">
      <c r="A298" s="1" t="s">
        <v>432</v>
      </c>
      <c r="B298" s="32"/>
      <c r="C298" s="33">
        <v>1.0</v>
      </c>
      <c r="D298" s="29"/>
      <c r="E298" s="1"/>
      <c r="F298" s="21"/>
      <c r="G298" s="56"/>
      <c r="H298" s="35"/>
      <c r="I298" s="1" t="s">
        <v>432</v>
      </c>
      <c r="J298" s="32"/>
      <c r="K298" s="33"/>
      <c r="L298" s="57"/>
      <c r="M298" s="43"/>
      <c r="N298" s="21"/>
      <c r="O298" s="56"/>
      <c r="P298" s="35"/>
      <c r="Q298" s="1" t="s">
        <v>432</v>
      </c>
      <c r="R298" s="32"/>
      <c r="S298" s="33"/>
      <c r="T298" s="29"/>
      <c r="U298" s="43"/>
      <c r="V298" s="21"/>
      <c r="W298" s="56"/>
      <c r="X298" s="35"/>
      <c r="Y298" s="1" t="s">
        <v>432</v>
      </c>
      <c r="Z298" s="69"/>
      <c r="AA298" s="38">
        <v>1.0</v>
      </c>
      <c r="AB298" s="8"/>
      <c r="AC298" s="8"/>
      <c r="AD298" s="4"/>
      <c r="AE298" s="39"/>
      <c r="AF298" s="1"/>
      <c r="AG298" s="33"/>
      <c r="AH298" s="60"/>
      <c r="AI298" s="60"/>
      <c r="AJ298" s="21"/>
      <c r="AK298" s="56"/>
      <c r="AL298" s="41"/>
      <c r="AM298" s="33"/>
      <c r="AN298" s="60"/>
      <c r="AO298" s="60"/>
      <c r="AP298" s="21"/>
      <c r="AQ298" s="56"/>
      <c r="AR298" s="41"/>
      <c r="AS298" s="43">
        <f>'13 Oct'!AW298</f>
        <v>0</v>
      </c>
      <c r="AT298" s="17"/>
      <c r="AU298" s="44">
        <f t="shared" si="1"/>
        <v>0</v>
      </c>
      <c r="AV298" s="45">
        <f t="shared" si="2"/>
        <v>0</v>
      </c>
      <c r="AW298" s="19">
        <f t="shared" si="3"/>
        <v>0</v>
      </c>
      <c r="AX298" s="43">
        <f>'13 Oct'!BB298</f>
        <v>0</v>
      </c>
      <c r="AY298" s="17"/>
      <c r="AZ298" s="44">
        <f t="shared" si="4"/>
        <v>0</v>
      </c>
      <c r="BA298" s="46">
        <f t="shared" si="5"/>
        <v>0</v>
      </c>
      <c r="BB298" s="19">
        <f t="shared" si="6"/>
        <v>0</v>
      </c>
      <c r="BC298" s="43">
        <f>'13 Oct'!BL298</f>
        <v>0</v>
      </c>
      <c r="BD298" s="47">
        <f t="shared" si="15"/>
        <v>0</v>
      </c>
      <c r="BE298" s="1">
        <f t="shared" si="8"/>
        <v>0</v>
      </c>
      <c r="BF298" s="1" t="s">
        <v>432</v>
      </c>
      <c r="BG298" s="17"/>
      <c r="BH298">
        <f>'13 Oct'!BG298+AT298+AY298-BN298</f>
        <v>-2</v>
      </c>
      <c r="BI298" s="48"/>
      <c r="BJ298" s="52">
        <f t="shared" si="9"/>
        <v>0</v>
      </c>
      <c r="BK298" s="51">
        <f t="shared" si="10"/>
        <v>0</v>
      </c>
      <c r="BL298" s="53">
        <f t="shared" si="11"/>
        <v>0</v>
      </c>
      <c r="BM298" s="54">
        <f t="shared" si="12"/>
        <v>2</v>
      </c>
      <c r="BN298" s="55">
        <f t="shared" si="13"/>
        <v>2</v>
      </c>
      <c r="BO298" s="17">
        <f t="shared" si="14"/>
        <v>0</v>
      </c>
    </row>
    <row r="299">
      <c r="A299" s="1" t="s">
        <v>433</v>
      </c>
      <c r="B299" s="32"/>
      <c r="C299" s="33">
        <v>1.0</v>
      </c>
      <c r="D299" s="29"/>
      <c r="E299" s="1"/>
      <c r="F299" s="21"/>
      <c r="G299" s="56"/>
      <c r="H299" s="35"/>
      <c r="I299" s="1" t="s">
        <v>433</v>
      </c>
      <c r="J299" s="32"/>
      <c r="K299" s="33"/>
      <c r="L299" s="57"/>
      <c r="M299" s="49"/>
      <c r="N299" s="21"/>
      <c r="O299" s="56"/>
      <c r="P299" s="35"/>
      <c r="Q299" s="1" t="s">
        <v>433</v>
      </c>
      <c r="R299" s="32"/>
      <c r="S299" s="33">
        <v>1.0</v>
      </c>
      <c r="V299" s="21"/>
      <c r="W299" s="56"/>
      <c r="X299" s="35"/>
      <c r="Y299" s="1" t="s">
        <v>433</v>
      </c>
      <c r="Z299" s="69"/>
      <c r="AA299" s="38">
        <v>1.0</v>
      </c>
      <c r="AB299" s="8"/>
      <c r="AC299" s="8"/>
      <c r="AD299" s="4"/>
      <c r="AE299" s="39"/>
      <c r="AF299" s="1"/>
      <c r="AG299" s="33"/>
      <c r="AH299" s="60"/>
      <c r="AI299" s="60"/>
      <c r="AJ299" s="21"/>
      <c r="AK299" s="56"/>
      <c r="AL299" s="41"/>
      <c r="AM299" s="33"/>
      <c r="AN299" s="60"/>
      <c r="AO299" s="60"/>
      <c r="AP299" s="21"/>
      <c r="AQ299" s="56"/>
      <c r="AR299" s="41"/>
      <c r="AS299" s="43">
        <f>'13 Oct'!AW299</f>
        <v>0</v>
      </c>
      <c r="AT299" s="17"/>
      <c r="AU299" s="44">
        <f t="shared" si="1"/>
        <v>0</v>
      </c>
      <c r="AV299" s="45">
        <f t="shared" si="2"/>
        <v>0</v>
      </c>
      <c r="AW299" s="19">
        <f t="shared" si="3"/>
        <v>0</v>
      </c>
      <c r="AX299" s="43">
        <f>'13 Oct'!BB299</f>
        <v>0</v>
      </c>
      <c r="AY299" s="17"/>
      <c r="AZ299" s="44">
        <f t="shared" si="4"/>
        <v>0</v>
      </c>
      <c r="BA299" s="46">
        <f t="shared" si="5"/>
        <v>0</v>
      </c>
      <c r="BB299" s="19">
        <f t="shared" si="6"/>
        <v>0</v>
      </c>
      <c r="BC299" s="43">
        <f>'13 Oct'!BL299</f>
        <v>0</v>
      </c>
      <c r="BD299" s="47">
        <f t="shared" si="15"/>
        <v>0</v>
      </c>
      <c r="BE299" s="1">
        <f t="shared" si="8"/>
        <v>0</v>
      </c>
      <c r="BF299" s="1" t="s">
        <v>433</v>
      </c>
      <c r="BG299" s="54"/>
      <c r="BH299">
        <f>'13 Oct'!BG299+AT299+AY299-BN299</f>
        <v>-3</v>
      </c>
      <c r="BI299" s="48"/>
      <c r="BJ299" s="52">
        <f t="shared" si="9"/>
        <v>0</v>
      </c>
      <c r="BK299" s="51">
        <f t="shared" si="10"/>
        <v>0</v>
      </c>
      <c r="BL299" s="53">
        <f t="shared" si="11"/>
        <v>0</v>
      </c>
      <c r="BM299" s="54">
        <f t="shared" si="12"/>
        <v>3</v>
      </c>
      <c r="BN299" s="55">
        <f t="shared" si="13"/>
        <v>3</v>
      </c>
      <c r="BO299" s="17">
        <f t="shared" si="14"/>
        <v>0</v>
      </c>
    </row>
    <row r="300">
      <c r="A300" s="1" t="s">
        <v>434</v>
      </c>
      <c r="B300" s="32"/>
      <c r="C300" s="33">
        <v>1.0</v>
      </c>
      <c r="D300" s="29"/>
      <c r="E300" s="1"/>
      <c r="F300" s="21"/>
      <c r="G300" s="56"/>
      <c r="H300" s="35"/>
      <c r="I300" s="1" t="s">
        <v>434</v>
      </c>
      <c r="J300" s="32"/>
      <c r="K300" s="33"/>
      <c r="L300" s="57"/>
      <c r="M300" s="49"/>
      <c r="N300" s="21"/>
      <c r="O300" s="56"/>
      <c r="P300" s="35"/>
      <c r="Q300" s="1" t="s">
        <v>434</v>
      </c>
      <c r="R300" s="32"/>
      <c r="S300" s="33">
        <v>1.0</v>
      </c>
      <c r="V300" s="21"/>
      <c r="W300" s="56"/>
      <c r="X300" s="35"/>
      <c r="Y300" s="1" t="s">
        <v>434</v>
      </c>
      <c r="Z300" s="58"/>
      <c r="AA300" s="38">
        <v>1.0</v>
      </c>
      <c r="AB300" s="8"/>
      <c r="AC300" s="8"/>
      <c r="AD300" s="4"/>
      <c r="AE300" s="39"/>
      <c r="AF300" s="1"/>
      <c r="AG300" s="33"/>
      <c r="AH300" s="60"/>
      <c r="AI300" s="60"/>
      <c r="AJ300" s="21"/>
      <c r="AK300" s="56"/>
      <c r="AL300" s="41"/>
      <c r="AM300" s="33"/>
      <c r="AN300" s="60"/>
      <c r="AO300" s="60"/>
      <c r="AP300" s="21"/>
      <c r="AQ300" s="56"/>
      <c r="AR300" s="41"/>
      <c r="AS300" s="43">
        <f>'13 Oct'!AW300</f>
        <v>0</v>
      </c>
      <c r="AT300" s="17"/>
      <c r="AU300" s="44">
        <f t="shared" si="1"/>
        <v>0</v>
      </c>
      <c r="AV300" s="45">
        <f t="shared" si="2"/>
        <v>0</v>
      </c>
      <c r="AW300" s="19">
        <f t="shared" si="3"/>
        <v>0</v>
      </c>
      <c r="AX300" s="43">
        <f>'13 Oct'!BB300</f>
        <v>0</v>
      </c>
      <c r="AY300" s="17"/>
      <c r="AZ300" s="44">
        <f t="shared" si="4"/>
        <v>0</v>
      </c>
      <c r="BA300" s="46">
        <f t="shared" si="5"/>
        <v>0</v>
      </c>
      <c r="BB300" s="19">
        <f t="shared" si="6"/>
        <v>0</v>
      </c>
      <c r="BC300" s="43">
        <f>'13 Oct'!BL300</f>
        <v>0</v>
      </c>
      <c r="BD300" s="47">
        <f t="shared" si="15"/>
        <v>0</v>
      </c>
      <c r="BE300" s="1">
        <f t="shared" si="8"/>
        <v>0</v>
      </c>
      <c r="BF300" s="1" t="s">
        <v>434</v>
      </c>
      <c r="BG300" s="54"/>
      <c r="BH300">
        <f>'13 Oct'!BG300+AT300+AY300-BN300</f>
        <v>-3</v>
      </c>
      <c r="BI300" s="68"/>
      <c r="BJ300" s="52">
        <f t="shared" si="9"/>
        <v>0</v>
      </c>
      <c r="BK300" s="51">
        <f t="shared" si="10"/>
        <v>0</v>
      </c>
      <c r="BL300" s="53">
        <f t="shared" si="11"/>
        <v>0</v>
      </c>
      <c r="BM300" s="54">
        <f t="shared" si="12"/>
        <v>3</v>
      </c>
      <c r="BN300" s="55">
        <f t="shared" si="13"/>
        <v>3</v>
      </c>
      <c r="BO300" s="17">
        <f t="shared" si="14"/>
        <v>0</v>
      </c>
      <c r="BP300" s="1"/>
    </row>
    <row r="301">
      <c r="A301" s="1" t="s">
        <v>435</v>
      </c>
      <c r="B301" s="32">
        <v>3.0</v>
      </c>
      <c r="C301" s="33"/>
      <c r="D301" s="29"/>
      <c r="E301" s="1"/>
      <c r="F301" s="21"/>
      <c r="G301" s="56"/>
      <c r="H301" s="35"/>
      <c r="I301" s="1" t="s">
        <v>435</v>
      </c>
      <c r="J301" s="32">
        <v>1.0</v>
      </c>
      <c r="K301" s="33"/>
      <c r="L301" s="57"/>
      <c r="M301" s="49"/>
      <c r="N301" s="21"/>
      <c r="O301" s="56"/>
      <c r="P301" s="35"/>
      <c r="Q301" s="1" t="s">
        <v>435</v>
      </c>
      <c r="R301" s="32"/>
      <c r="S301" s="33"/>
      <c r="T301" s="57"/>
      <c r="U301" s="49"/>
      <c r="V301" s="21"/>
      <c r="W301" s="56"/>
      <c r="X301" s="35"/>
      <c r="Y301" s="1" t="s">
        <v>435</v>
      </c>
      <c r="Z301" s="69"/>
      <c r="AA301" s="66"/>
      <c r="AB301" s="8"/>
      <c r="AC301" s="8"/>
      <c r="AD301" s="4"/>
      <c r="AE301" s="39"/>
      <c r="AF301" s="1"/>
      <c r="AG301" s="33"/>
      <c r="AH301" s="67"/>
      <c r="AI301" s="67"/>
      <c r="AJ301" s="21"/>
      <c r="AK301" s="56"/>
      <c r="AL301" s="41"/>
      <c r="AM301" s="33"/>
      <c r="AN301" s="67"/>
      <c r="AO301" s="67"/>
      <c r="AP301" s="21"/>
      <c r="AQ301" s="56"/>
      <c r="AR301" s="41"/>
      <c r="AS301" s="43">
        <f>'13 Oct'!AW301</f>
        <v>0</v>
      </c>
      <c r="AT301" s="54"/>
      <c r="AU301" s="44">
        <f t="shared" si="1"/>
        <v>0</v>
      </c>
      <c r="AV301" s="45">
        <f t="shared" si="2"/>
        <v>0</v>
      </c>
      <c r="AW301" s="19">
        <f t="shared" si="3"/>
        <v>0</v>
      </c>
      <c r="AX301" s="43">
        <f>'13 Oct'!BB301</f>
        <v>0</v>
      </c>
      <c r="AY301" s="54"/>
      <c r="AZ301" s="44">
        <f t="shared" si="4"/>
        <v>0</v>
      </c>
      <c r="BA301" s="46">
        <f t="shared" si="5"/>
        <v>0</v>
      </c>
      <c r="BB301" s="19">
        <f t="shared" si="6"/>
        <v>0</v>
      </c>
      <c r="BC301" s="43">
        <f>'13 Oct'!BL301</f>
        <v>0</v>
      </c>
      <c r="BD301" s="47">
        <f t="shared" si="15"/>
        <v>0</v>
      </c>
      <c r="BE301" s="1">
        <f t="shared" si="8"/>
        <v>0</v>
      </c>
      <c r="BF301" s="1" t="s">
        <v>435</v>
      </c>
      <c r="BG301" s="17"/>
      <c r="BH301">
        <f>'13 Oct'!BG301+AT301+AY301-BN301</f>
        <v>12</v>
      </c>
      <c r="BI301" s="48"/>
      <c r="BJ301" s="52">
        <f t="shared" si="9"/>
        <v>0</v>
      </c>
      <c r="BK301" s="51">
        <f t="shared" si="10"/>
        <v>0</v>
      </c>
      <c r="BL301" s="53">
        <f t="shared" si="11"/>
        <v>0</v>
      </c>
      <c r="BM301" s="54">
        <f t="shared" si="12"/>
        <v>0</v>
      </c>
      <c r="BN301" s="55">
        <f t="shared" si="13"/>
        <v>0</v>
      </c>
      <c r="BO301" s="17">
        <f t="shared" si="14"/>
        <v>0</v>
      </c>
    </row>
    <row r="302">
      <c r="A302" s="1" t="s">
        <v>436</v>
      </c>
      <c r="B302" s="32">
        <v>3.0</v>
      </c>
      <c r="C302" s="33">
        <v>8.0</v>
      </c>
      <c r="D302" s="29"/>
      <c r="E302" s="1"/>
      <c r="F302" s="21"/>
      <c r="G302" s="56"/>
      <c r="H302" s="35"/>
      <c r="I302" s="1" t="s">
        <v>436</v>
      </c>
      <c r="J302" s="32">
        <v>2.0</v>
      </c>
      <c r="K302" s="33"/>
      <c r="L302" s="57"/>
      <c r="M302" s="43"/>
      <c r="N302" s="21"/>
      <c r="O302" s="56"/>
      <c r="P302" s="35"/>
      <c r="Q302" s="1" t="s">
        <v>436</v>
      </c>
      <c r="R302" s="32"/>
      <c r="S302" s="33">
        <v>12.0</v>
      </c>
      <c r="T302" s="57"/>
      <c r="U302" s="43"/>
      <c r="V302" s="21"/>
      <c r="W302" s="56"/>
      <c r="X302" s="35"/>
      <c r="Y302" s="1" t="s">
        <v>436</v>
      </c>
      <c r="Z302" s="69"/>
      <c r="AA302" s="66"/>
      <c r="AB302" s="8"/>
      <c r="AC302" s="8"/>
      <c r="AD302" s="4"/>
      <c r="AE302" s="39"/>
      <c r="AF302" s="1"/>
      <c r="AG302" s="33"/>
      <c r="AH302" s="67"/>
      <c r="AI302" s="67"/>
      <c r="AJ302" s="21"/>
      <c r="AK302" s="56"/>
      <c r="AL302" s="41"/>
      <c r="AM302" s="33"/>
      <c r="AN302" s="67"/>
      <c r="AO302" s="67"/>
      <c r="AP302" s="21"/>
      <c r="AQ302" s="56"/>
      <c r="AR302" s="41"/>
      <c r="AS302" s="43">
        <f>'13 Oct'!AW302</f>
        <v>0</v>
      </c>
      <c r="AT302" s="54"/>
      <c r="AU302" s="44">
        <f t="shared" si="1"/>
        <v>0</v>
      </c>
      <c r="AV302" s="45">
        <f t="shared" si="2"/>
        <v>0</v>
      </c>
      <c r="AW302" s="19">
        <f t="shared" si="3"/>
        <v>0</v>
      </c>
      <c r="AX302" s="43">
        <f>'13 Oct'!BB302</f>
        <v>0</v>
      </c>
      <c r="AY302" s="54"/>
      <c r="AZ302" s="44">
        <f t="shared" si="4"/>
        <v>0</v>
      </c>
      <c r="BA302" s="46">
        <f t="shared" si="5"/>
        <v>0</v>
      </c>
      <c r="BB302" s="19">
        <f t="shared" si="6"/>
        <v>0</v>
      </c>
      <c r="BC302" s="43">
        <f>'13 Oct'!BL302</f>
        <v>0</v>
      </c>
      <c r="BD302" s="47">
        <f t="shared" si="15"/>
        <v>0</v>
      </c>
      <c r="BE302" s="1">
        <f t="shared" si="8"/>
        <v>0</v>
      </c>
      <c r="BF302" s="1" t="s">
        <v>436</v>
      </c>
      <c r="BG302" s="17"/>
      <c r="BH302">
        <f>'13 Oct'!BG302+AT302+AY302-BN302</f>
        <v>-12</v>
      </c>
      <c r="BI302" s="48"/>
      <c r="BJ302" s="52">
        <f t="shared" si="9"/>
        <v>0</v>
      </c>
      <c r="BK302" s="51">
        <f t="shared" si="10"/>
        <v>0</v>
      </c>
      <c r="BL302" s="53">
        <f t="shared" si="11"/>
        <v>0</v>
      </c>
      <c r="BM302" s="54">
        <f t="shared" si="12"/>
        <v>20</v>
      </c>
      <c r="BN302" s="55">
        <f t="shared" si="13"/>
        <v>20</v>
      </c>
      <c r="BO302" s="17">
        <f t="shared" si="14"/>
        <v>0</v>
      </c>
      <c r="BP302" s="1"/>
      <c r="BQ302" s="1"/>
    </row>
    <row r="303">
      <c r="A303" s="1" t="s">
        <v>437</v>
      </c>
      <c r="B303" s="32"/>
      <c r="C303" s="33">
        <v>8.0</v>
      </c>
      <c r="D303" s="29"/>
      <c r="E303" s="1"/>
      <c r="F303" s="21"/>
      <c r="G303" s="56"/>
      <c r="H303" s="35"/>
      <c r="I303" s="1" t="s">
        <v>437</v>
      </c>
      <c r="J303" s="32">
        <v>19.0</v>
      </c>
      <c r="K303" s="33"/>
      <c r="L303" s="57"/>
      <c r="M303" s="43"/>
      <c r="N303" s="21"/>
      <c r="O303" s="56"/>
      <c r="P303" s="35"/>
      <c r="Q303" s="1" t="s">
        <v>437</v>
      </c>
      <c r="R303" s="32"/>
      <c r="S303" s="33"/>
      <c r="T303" s="57"/>
      <c r="U303" s="43"/>
      <c r="V303" s="21"/>
      <c r="W303" s="56"/>
      <c r="X303" s="35"/>
      <c r="Y303" s="1" t="s">
        <v>437</v>
      </c>
      <c r="Z303" s="59"/>
      <c r="AA303" s="37"/>
      <c r="AB303" s="8"/>
      <c r="AC303" s="8"/>
      <c r="AD303" s="4"/>
      <c r="AE303" s="39"/>
      <c r="AF303" s="1"/>
      <c r="AG303" s="33"/>
      <c r="AH303" s="67"/>
      <c r="AI303" s="67"/>
      <c r="AJ303" s="21"/>
      <c r="AK303" s="56"/>
      <c r="AL303" s="41"/>
      <c r="AM303" s="33"/>
      <c r="AN303" s="67"/>
      <c r="AO303" s="67"/>
      <c r="AP303" s="21"/>
      <c r="AQ303" s="56"/>
      <c r="AR303" s="41"/>
      <c r="AS303" s="43">
        <f>'13 Oct'!AW303</f>
        <v>0</v>
      </c>
      <c r="AT303" s="54"/>
      <c r="AU303" s="44">
        <f t="shared" si="1"/>
        <v>0</v>
      </c>
      <c r="AV303" s="45">
        <f t="shared" si="2"/>
        <v>0</v>
      </c>
      <c r="AW303" s="19">
        <f t="shared" si="3"/>
        <v>0</v>
      </c>
      <c r="AX303" s="43">
        <f>'13 Oct'!BB303</f>
        <v>0</v>
      </c>
      <c r="AY303" s="54"/>
      <c r="AZ303" s="44">
        <f t="shared" si="4"/>
        <v>0</v>
      </c>
      <c r="BA303" s="46">
        <f t="shared" si="5"/>
        <v>0</v>
      </c>
      <c r="BB303" s="19">
        <f t="shared" si="6"/>
        <v>0</v>
      </c>
      <c r="BC303" s="43"/>
      <c r="BD303" s="47">
        <f t="shared" si="15"/>
        <v>0</v>
      </c>
      <c r="BE303" s="1">
        <f t="shared" si="8"/>
        <v>0</v>
      </c>
      <c r="BF303" s="1" t="s">
        <v>437</v>
      </c>
      <c r="BG303" s="17"/>
      <c r="BH303">
        <f>'13 Oct'!BG303+AT303+AY303-BN303</f>
        <v>16</v>
      </c>
      <c r="BI303" s="48"/>
      <c r="BJ303" s="52">
        <f t="shared" si="9"/>
        <v>0</v>
      </c>
      <c r="BK303" s="51">
        <f t="shared" si="10"/>
        <v>0</v>
      </c>
      <c r="BL303" s="53">
        <f t="shared" si="11"/>
        <v>0</v>
      </c>
      <c r="BM303" s="54">
        <f t="shared" si="12"/>
        <v>8</v>
      </c>
      <c r="BN303" s="55">
        <f t="shared" si="13"/>
        <v>8</v>
      </c>
      <c r="BO303" s="17">
        <f t="shared" si="14"/>
        <v>0</v>
      </c>
      <c r="BQ303" s="1"/>
    </row>
    <row r="304">
      <c r="A304" s="1" t="s">
        <v>439</v>
      </c>
      <c r="B304" s="32">
        <v>12.0</v>
      </c>
      <c r="C304" s="33"/>
      <c r="D304" s="29"/>
      <c r="E304" s="1"/>
      <c r="F304" s="21"/>
      <c r="G304" s="56"/>
      <c r="H304" s="35"/>
      <c r="I304" s="1" t="s">
        <v>439</v>
      </c>
      <c r="J304" s="32">
        <v>6.0</v>
      </c>
      <c r="K304" s="33"/>
      <c r="L304" s="57"/>
      <c r="M304" s="43"/>
      <c r="N304" s="21"/>
      <c r="O304" s="56">
        <v>16.0</v>
      </c>
      <c r="P304" s="70">
        <v>16.0</v>
      </c>
      <c r="Q304" s="1" t="s">
        <v>439</v>
      </c>
      <c r="R304" s="32">
        <v>6.0</v>
      </c>
      <c r="S304" s="33">
        <v>16.0</v>
      </c>
      <c r="T304" s="57"/>
      <c r="U304" s="43"/>
      <c r="V304" s="21"/>
      <c r="W304" s="56"/>
      <c r="X304" s="35"/>
      <c r="Y304" s="1" t="s">
        <v>439</v>
      </c>
      <c r="Z304" s="58">
        <v>3.0</v>
      </c>
      <c r="AA304" s="37"/>
      <c r="AB304" s="8"/>
      <c r="AC304" s="40">
        <v>8.0</v>
      </c>
      <c r="AD304" s="4"/>
      <c r="AE304" s="39"/>
      <c r="AF304" s="1">
        <v>8.0</v>
      </c>
      <c r="AG304" s="33"/>
      <c r="AH304" s="67"/>
      <c r="AI304" s="67"/>
      <c r="AJ304" s="21"/>
      <c r="AK304" s="56"/>
      <c r="AL304" s="41"/>
      <c r="AM304" s="33"/>
      <c r="AN304" s="67"/>
      <c r="AO304" s="67"/>
      <c r="AP304" s="21"/>
      <c r="AQ304" s="56"/>
      <c r="AR304" s="41"/>
      <c r="AS304" s="43">
        <f>'13 Oct'!AW304</f>
        <v>0</v>
      </c>
      <c r="AT304" s="54"/>
      <c r="AU304" s="44">
        <f t="shared" si="1"/>
        <v>0</v>
      </c>
      <c r="AV304" s="45">
        <f t="shared" si="2"/>
        <v>0</v>
      </c>
      <c r="AW304" s="19">
        <f t="shared" si="3"/>
        <v>0</v>
      </c>
      <c r="AX304" s="43">
        <f>'13 Oct'!BB304</f>
        <v>0</v>
      </c>
      <c r="AY304" s="54"/>
      <c r="AZ304" s="44">
        <f t="shared" si="4"/>
        <v>0</v>
      </c>
      <c r="BA304" s="46">
        <f t="shared" si="5"/>
        <v>0</v>
      </c>
      <c r="BB304" s="19">
        <f t="shared" si="6"/>
        <v>0</v>
      </c>
      <c r="BC304" s="43">
        <f>'13 Oct'!BL304</f>
        <v>87</v>
      </c>
      <c r="BD304" s="47">
        <f t="shared" si="15"/>
        <v>8</v>
      </c>
      <c r="BE304" s="1">
        <f t="shared" si="8"/>
        <v>79</v>
      </c>
      <c r="BF304" s="1" t="s">
        <v>439</v>
      </c>
      <c r="BG304" s="17">
        <v>64.0</v>
      </c>
      <c r="BH304">
        <f>'13 Oct'!BG304+AT304+AY304-BN304</f>
        <v>0</v>
      </c>
      <c r="BI304" s="48"/>
      <c r="BJ304" s="52">
        <f t="shared" si="9"/>
        <v>16</v>
      </c>
      <c r="BK304" s="51">
        <f t="shared" si="10"/>
        <v>48</v>
      </c>
      <c r="BL304" s="53">
        <f t="shared" si="11"/>
        <v>127</v>
      </c>
      <c r="BM304" s="54">
        <f t="shared" si="12"/>
        <v>16</v>
      </c>
      <c r="BN304" s="55">
        <f t="shared" si="13"/>
        <v>0</v>
      </c>
      <c r="BO304" s="17">
        <f t="shared" si="14"/>
        <v>127</v>
      </c>
      <c r="BP304" s="1" t="s">
        <v>50</v>
      </c>
    </row>
    <row r="305">
      <c r="A305" s="1" t="s">
        <v>440</v>
      </c>
      <c r="B305" s="32">
        <v>9.0</v>
      </c>
      <c r="C305" s="33"/>
      <c r="D305" s="29"/>
      <c r="E305" s="1"/>
      <c r="F305" s="21"/>
      <c r="G305" s="56"/>
      <c r="H305" s="35"/>
      <c r="I305" s="1" t="s">
        <v>440</v>
      </c>
      <c r="J305" s="32">
        <v>11.0</v>
      </c>
      <c r="K305" s="33"/>
      <c r="L305" s="57"/>
      <c r="M305" s="43"/>
      <c r="N305" s="21"/>
      <c r="O305" s="56"/>
      <c r="P305" s="35"/>
      <c r="Q305" s="1" t="s">
        <v>440</v>
      </c>
      <c r="R305" s="32">
        <v>18.0</v>
      </c>
      <c r="S305" s="33"/>
      <c r="T305" s="57"/>
      <c r="U305" s="43"/>
      <c r="V305" s="21"/>
      <c r="W305" s="56"/>
      <c r="X305" s="35"/>
      <c r="Y305" s="1" t="s">
        <v>440</v>
      </c>
      <c r="Z305" s="58">
        <v>2.0</v>
      </c>
      <c r="AA305" s="37"/>
      <c r="AB305" s="8"/>
      <c r="AC305" s="8"/>
      <c r="AD305" s="4"/>
      <c r="AE305" s="39"/>
      <c r="AF305" s="1"/>
      <c r="AG305" s="33"/>
      <c r="AH305" s="67"/>
      <c r="AI305" s="67"/>
      <c r="AJ305" s="21"/>
      <c r="AK305" s="56"/>
      <c r="AL305" s="41"/>
      <c r="AM305" s="33"/>
      <c r="AN305" s="67"/>
      <c r="AO305" s="67"/>
      <c r="AP305" s="21"/>
      <c r="AQ305" s="56"/>
      <c r="AR305" s="41"/>
      <c r="AS305" s="43">
        <f>'13 Oct'!AW305</f>
        <v>0</v>
      </c>
      <c r="AT305" s="54"/>
      <c r="AU305" s="44">
        <f t="shared" si="1"/>
        <v>0</v>
      </c>
      <c r="AV305" s="45">
        <f t="shared" si="2"/>
        <v>0</v>
      </c>
      <c r="AW305" s="19">
        <f t="shared" si="3"/>
        <v>0</v>
      </c>
      <c r="AX305" s="43">
        <f>'13 Oct'!BB305</f>
        <v>0</v>
      </c>
      <c r="AY305" s="54"/>
      <c r="AZ305" s="44">
        <f t="shared" si="4"/>
        <v>0</v>
      </c>
      <c r="BA305" s="46">
        <f t="shared" si="5"/>
        <v>0</v>
      </c>
      <c r="BB305" s="19">
        <f t="shared" si="6"/>
        <v>0</v>
      </c>
      <c r="BC305" s="43">
        <f>'13 Oct'!BL305</f>
        <v>0</v>
      </c>
      <c r="BD305" s="47">
        <f t="shared" si="15"/>
        <v>0</v>
      </c>
      <c r="BE305" s="1">
        <f t="shared" si="8"/>
        <v>0</v>
      </c>
      <c r="BF305" s="1" t="s">
        <v>441</v>
      </c>
      <c r="BG305" s="17">
        <v>56.0</v>
      </c>
      <c r="BH305">
        <f>'13 Oct'!BG305+AT305+AY305-BN305</f>
        <v>0</v>
      </c>
      <c r="BI305" s="48"/>
      <c r="BJ305" s="52">
        <f t="shared" si="9"/>
        <v>0</v>
      </c>
      <c r="BK305" s="51">
        <f t="shared" si="10"/>
        <v>56</v>
      </c>
      <c r="BL305" s="53">
        <f t="shared" si="11"/>
        <v>56</v>
      </c>
      <c r="BM305" s="54">
        <f t="shared" si="12"/>
        <v>0</v>
      </c>
      <c r="BN305" s="55">
        <f t="shared" si="13"/>
        <v>0</v>
      </c>
      <c r="BO305" s="17">
        <f t="shared" si="14"/>
        <v>56</v>
      </c>
      <c r="BP305" s="1" t="s">
        <v>549</v>
      </c>
    </row>
    <row r="306">
      <c r="A306" s="1" t="s">
        <v>442</v>
      </c>
      <c r="B306" s="32">
        <v>20.0</v>
      </c>
      <c r="C306" s="33"/>
      <c r="D306" s="29"/>
      <c r="E306" s="1"/>
      <c r="F306" s="21"/>
      <c r="G306" s="56"/>
      <c r="H306" s="35"/>
      <c r="I306" s="1" t="s">
        <v>442</v>
      </c>
      <c r="J306" s="32">
        <v>6.0</v>
      </c>
      <c r="K306" s="33"/>
      <c r="L306" s="57"/>
      <c r="M306" s="49"/>
      <c r="N306" s="21"/>
      <c r="O306" s="56"/>
      <c r="P306" s="35"/>
      <c r="Q306" s="1" t="s">
        <v>442</v>
      </c>
      <c r="R306" s="32">
        <v>8.0</v>
      </c>
      <c r="S306" s="33"/>
      <c r="T306" s="57"/>
      <c r="U306" s="43"/>
      <c r="V306" s="21"/>
      <c r="W306" s="56"/>
      <c r="X306" s="35"/>
      <c r="Y306" s="1" t="s">
        <v>442</v>
      </c>
      <c r="Z306" s="58">
        <v>2.0</v>
      </c>
      <c r="AA306" s="37"/>
      <c r="AB306" s="8"/>
      <c r="AC306" s="8"/>
      <c r="AD306" s="4"/>
      <c r="AE306" s="39"/>
      <c r="AF306" s="1"/>
      <c r="AG306" s="33"/>
      <c r="AH306" s="67"/>
      <c r="AI306" s="67"/>
      <c r="AJ306" s="21"/>
      <c r="AK306" s="56"/>
      <c r="AL306" s="41"/>
      <c r="AM306" s="33"/>
      <c r="AN306" s="67"/>
      <c r="AO306" s="67"/>
      <c r="AP306" s="21"/>
      <c r="AQ306" s="56"/>
      <c r="AR306" s="41"/>
      <c r="AS306" s="43">
        <f>'13 Oct'!AW306</f>
        <v>0</v>
      </c>
      <c r="AT306" s="54"/>
      <c r="AU306" s="44">
        <f t="shared" si="1"/>
        <v>0</v>
      </c>
      <c r="AV306" s="45">
        <f t="shared" si="2"/>
        <v>0</v>
      </c>
      <c r="AW306" s="19">
        <f t="shared" si="3"/>
        <v>0</v>
      </c>
      <c r="AX306" s="43">
        <f>'13 Oct'!BB306</f>
        <v>0</v>
      </c>
      <c r="AY306" s="54"/>
      <c r="AZ306" s="44">
        <f t="shared" si="4"/>
        <v>0</v>
      </c>
      <c r="BA306" s="46">
        <f t="shared" si="5"/>
        <v>0</v>
      </c>
      <c r="BB306" s="19">
        <f t="shared" si="6"/>
        <v>0</v>
      </c>
      <c r="BC306" s="43">
        <f>'13 Oct'!BL306</f>
        <v>0</v>
      </c>
      <c r="BD306" s="47">
        <f t="shared" si="15"/>
        <v>0</v>
      </c>
      <c r="BE306" s="1">
        <f t="shared" si="8"/>
        <v>0</v>
      </c>
      <c r="BF306" s="1" t="s">
        <v>442</v>
      </c>
      <c r="BG306" s="17">
        <v>48.0</v>
      </c>
      <c r="BH306">
        <f>'13 Oct'!BG306+AT306+AY306-BN306</f>
        <v>0</v>
      </c>
      <c r="BI306" s="48"/>
      <c r="BJ306" s="52">
        <f t="shared" si="9"/>
        <v>0</v>
      </c>
      <c r="BK306" s="51">
        <f t="shared" si="10"/>
        <v>48</v>
      </c>
      <c r="BL306" s="53">
        <f t="shared" si="11"/>
        <v>48</v>
      </c>
      <c r="BM306" s="54">
        <f t="shared" si="12"/>
        <v>0</v>
      </c>
      <c r="BN306" s="55">
        <f t="shared" si="13"/>
        <v>0</v>
      </c>
      <c r="BO306" s="17">
        <f t="shared" si="14"/>
        <v>48</v>
      </c>
      <c r="BP306" s="1" t="s">
        <v>50</v>
      </c>
    </row>
    <row r="307">
      <c r="A307" s="1" t="s">
        <v>443</v>
      </c>
      <c r="B307" s="32"/>
      <c r="C307" s="33">
        <v>4.0</v>
      </c>
      <c r="D307" s="29"/>
      <c r="E307" s="1"/>
      <c r="F307" s="21"/>
      <c r="G307" s="56"/>
      <c r="H307" s="35"/>
      <c r="I307" s="1" t="s">
        <v>443</v>
      </c>
      <c r="J307" s="32"/>
      <c r="K307" s="33">
        <v>2.0</v>
      </c>
      <c r="L307" s="57"/>
      <c r="M307" s="49"/>
      <c r="N307" s="21"/>
      <c r="O307" s="56"/>
      <c r="P307" s="35"/>
      <c r="Q307" s="1" t="s">
        <v>443</v>
      </c>
      <c r="R307" s="32"/>
      <c r="S307" s="33"/>
      <c r="T307" s="57"/>
      <c r="U307" s="49"/>
      <c r="V307" s="21"/>
      <c r="W307" s="56"/>
      <c r="X307" s="35"/>
      <c r="Y307" s="1" t="s">
        <v>443</v>
      </c>
      <c r="Z307" s="69"/>
      <c r="AA307" s="66"/>
      <c r="AB307" s="8"/>
      <c r="AC307" s="8"/>
      <c r="AD307" s="4"/>
      <c r="AE307" s="39"/>
      <c r="AF307" s="1"/>
      <c r="AG307" s="33"/>
      <c r="AH307" s="67"/>
      <c r="AI307" s="67"/>
      <c r="AJ307" s="21"/>
      <c r="AK307" s="56"/>
      <c r="AL307" s="41"/>
      <c r="AM307" s="33"/>
      <c r="AN307" s="67"/>
      <c r="AO307" s="67"/>
      <c r="AP307" s="21"/>
      <c r="AQ307" s="56"/>
      <c r="AR307" s="41"/>
      <c r="AS307" s="43">
        <f>'13 Oct'!AW307</f>
        <v>0</v>
      </c>
      <c r="AT307" s="54"/>
      <c r="AU307" s="44">
        <f t="shared" si="1"/>
        <v>0</v>
      </c>
      <c r="AV307" s="45">
        <f t="shared" si="2"/>
        <v>0</v>
      </c>
      <c r="AW307" s="19">
        <f t="shared" si="3"/>
        <v>0</v>
      </c>
      <c r="AX307" s="43">
        <f>'13 Oct'!BB307</f>
        <v>0</v>
      </c>
      <c r="AY307" s="54"/>
      <c r="AZ307" s="44">
        <f t="shared" si="4"/>
        <v>0</v>
      </c>
      <c r="BA307" s="46">
        <f t="shared" si="5"/>
        <v>0</v>
      </c>
      <c r="BB307" s="19">
        <f t="shared" si="6"/>
        <v>0</v>
      </c>
      <c r="BC307" s="43">
        <f>'13 Oct'!BL307</f>
        <v>0</v>
      </c>
      <c r="BD307" s="47">
        <f t="shared" si="15"/>
        <v>0</v>
      </c>
      <c r="BE307" s="1">
        <f t="shared" si="8"/>
        <v>0</v>
      </c>
      <c r="BF307" s="1" t="s">
        <v>442</v>
      </c>
      <c r="BG307" s="17"/>
      <c r="BH307">
        <f>'13 Oct'!BG307+AT307+AY307-BN307</f>
        <v>-6</v>
      </c>
      <c r="BI307" s="48"/>
      <c r="BJ307" s="52">
        <f t="shared" si="9"/>
        <v>0</v>
      </c>
      <c r="BK307" s="51">
        <f t="shared" si="10"/>
        <v>0</v>
      </c>
      <c r="BL307" s="53">
        <f t="shared" si="11"/>
        <v>0</v>
      </c>
      <c r="BM307" s="54">
        <f t="shared" si="12"/>
        <v>6</v>
      </c>
      <c r="BN307" s="55">
        <f t="shared" si="13"/>
        <v>6</v>
      </c>
      <c r="BO307" s="17">
        <f t="shared" si="14"/>
        <v>0</v>
      </c>
    </row>
    <row r="308">
      <c r="A308" s="1" t="s">
        <v>444</v>
      </c>
      <c r="B308" s="32">
        <v>1.0</v>
      </c>
      <c r="C308" s="65"/>
      <c r="D308" s="29"/>
      <c r="E308" s="1"/>
      <c r="F308" s="21"/>
      <c r="G308" s="56"/>
      <c r="H308" s="35"/>
      <c r="I308" s="1" t="s">
        <v>444</v>
      </c>
      <c r="J308" s="32">
        <v>0.5</v>
      </c>
      <c r="K308" s="33"/>
      <c r="L308" s="57"/>
      <c r="M308" s="49"/>
      <c r="N308" s="21"/>
      <c r="O308" s="56"/>
      <c r="P308" s="35"/>
      <c r="Q308" s="1" t="s">
        <v>444</v>
      </c>
      <c r="R308" s="32">
        <v>1.0</v>
      </c>
      <c r="S308" s="33"/>
      <c r="T308" s="57"/>
      <c r="U308" s="49"/>
      <c r="V308" s="21"/>
      <c r="W308" s="56"/>
      <c r="X308" s="35"/>
      <c r="Y308" s="1" t="s">
        <v>444</v>
      </c>
      <c r="Z308" s="69"/>
      <c r="AA308" s="37"/>
      <c r="AB308" s="8"/>
      <c r="AC308" s="8"/>
      <c r="AD308" s="4"/>
      <c r="AE308" s="39"/>
      <c r="AF308" s="1"/>
      <c r="AG308" s="33"/>
      <c r="AH308" s="60"/>
      <c r="AI308" s="60"/>
      <c r="AJ308" s="21"/>
      <c r="AK308" s="56"/>
      <c r="AL308" s="41"/>
      <c r="AM308" s="33"/>
      <c r="AN308" s="60"/>
      <c r="AO308" s="60"/>
      <c r="AP308" s="21"/>
      <c r="AQ308" s="56"/>
      <c r="AR308" s="41"/>
      <c r="AS308" s="43">
        <f>'13 Oct'!AW308</f>
        <v>0</v>
      </c>
      <c r="AT308" s="54"/>
      <c r="AU308" s="44">
        <f t="shared" si="1"/>
        <v>0</v>
      </c>
      <c r="AV308" s="45">
        <f t="shared" si="2"/>
        <v>0</v>
      </c>
      <c r="AW308" s="19">
        <f t="shared" si="3"/>
        <v>0</v>
      </c>
      <c r="AX308" s="43">
        <f>'13 Oct'!BB308</f>
        <v>0</v>
      </c>
      <c r="AY308" s="54"/>
      <c r="AZ308" s="44">
        <f t="shared" si="4"/>
        <v>0</v>
      </c>
      <c r="BA308" s="46">
        <f t="shared" si="5"/>
        <v>0</v>
      </c>
      <c r="BB308" s="19">
        <f t="shared" si="6"/>
        <v>0</v>
      </c>
      <c r="BC308" s="43">
        <f>'13 Oct'!BL308</f>
        <v>20</v>
      </c>
      <c r="BD308" s="47">
        <f t="shared" si="15"/>
        <v>0</v>
      </c>
      <c r="BE308" s="1">
        <f t="shared" si="8"/>
        <v>20</v>
      </c>
      <c r="BF308" s="1" t="s">
        <v>444</v>
      </c>
      <c r="BG308" s="54"/>
      <c r="BH308">
        <f>'13 Oct'!BG308+AT308+AY308-BN308</f>
        <v>0</v>
      </c>
      <c r="BI308" s="48"/>
      <c r="BJ308" s="52">
        <f t="shared" si="9"/>
        <v>0</v>
      </c>
      <c r="BK308" s="51">
        <f t="shared" si="10"/>
        <v>0</v>
      </c>
      <c r="BL308" s="53">
        <f t="shared" si="11"/>
        <v>20</v>
      </c>
      <c r="BM308" s="54">
        <f t="shared" si="12"/>
        <v>0</v>
      </c>
      <c r="BN308" s="55">
        <f t="shared" si="13"/>
        <v>0</v>
      </c>
      <c r="BO308" s="17">
        <f t="shared" si="14"/>
        <v>20</v>
      </c>
    </row>
    <row r="309">
      <c r="A309" s="1" t="s">
        <v>445</v>
      </c>
      <c r="B309" s="32">
        <v>1.0</v>
      </c>
      <c r="C309" s="33"/>
      <c r="D309" s="29"/>
      <c r="E309" s="1"/>
      <c r="F309" s="21"/>
      <c r="G309" s="56"/>
      <c r="H309" s="35"/>
      <c r="I309" s="1" t="s">
        <v>445</v>
      </c>
      <c r="J309" s="32">
        <v>0.5</v>
      </c>
      <c r="K309" s="33"/>
      <c r="L309" s="57"/>
      <c r="M309" s="43"/>
      <c r="N309" s="21"/>
      <c r="O309" s="56"/>
      <c r="P309" s="35"/>
      <c r="Q309" s="1" t="s">
        <v>445</v>
      </c>
      <c r="R309" s="32">
        <v>1.0</v>
      </c>
      <c r="S309" s="33"/>
      <c r="T309" s="57"/>
      <c r="U309" s="43"/>
      <c r="V309" s="21"/>
      <c r="W309" s="56"/>
      <c r="X309" s="35"/>
      <c r="Y309" s="1" t="s">
        <v>445</v>
      </c>
      <c r="Z309" s="58">
        <v>1.0</v>
      </c>
      <c r="AA309" s="37"/>
      <c r="AB309" s="8"/>
      <c r="AC309" s="8"/>
      <c r="AD309" s="4"/>
      <c r="AE309" s="39"/>
      <c r="AF309" s="1"/>
      <c r="AG309" s="33"/>
      <c r="AH309" s="60"/>
      <c r="AI309" s="60"/>
      <c r="AJ309" s="21"/>
      <c r="AK309" s="56"/>
      <c r="AL309" s="41"/>
      <c r="AM309" s="33"/>
      <c r="AN309" s="60"/>
      <c r="AO309" s="60"/>
      <c r="AP309" s="21"/>
      <c r="AQ309" s="56"/>
      <c r="AR309" s="41"/>
      <c r="AS309" s="43">
        <f>'13 Oct'!AW309</f>
        <v>0</v>
      </c>
      <c r="AT309" s="17"/>
      <c r="AU309" s="44">
        <f t="shared" si="1"/>
        <v>0</v>
      </c>
      <c r="AV309" s="45">
        <f t="shared" si="2"/>
        <v>0</v>
      </c>
      <c r="AW309" s="19">
        <f t="shared" si="3"/>
        <v>0</v>
      </c>
      <c r="AX309" s="43">
        <f>'13 Oct'!BB309</f>
        <v>0</v>
      </c>
      <c r="AY309" s="17"/>
      <c r="AZ309" s="44">
        <f t="shared" si="4"/>
        <v>0</v>
      </c>
      <c r="BA309" s="46">
        <f t="shared" si="5"/>
        <v>0</v>
      </c>
      <c r="BB309" s="19">
        <f t="shared" si="6"/>
        <v>0</v>
      </c>
      <c r="BC309" s="43">
        <f>'13 Oct'!BL309</f>
        <v>4</v>
      </c>
      <c r="BD309" s="47">
        <f t="shared" si="15"/>
        <v>0</v>
      </c>
      <c r="BE309" s="1">
        <f t="shared" si="8"/>
        <v>4</v>
      </c>
      <c r="BF309" s="1" t="s">
        <v>445</v>
      </c>
      <c r="BG309" s="17"/>
      <c r="BH309">
        <f>'13 Oct'!BG309+AT309+AY309-BN309</f>
        <v>0</v>
      </c>
      <c r="BI309" s="48"/>
      <c r="BJ309" s="52">
        <f t="shared" si="9"/>
        <v>0</v>
      </c>
      <c r="BK309" s="51">
        <f t="shared" si="10"/>
        <v>0</v>
      </c>
      <c r="BL309" s="53">
        <f t="shared" si="11"/>
        <v>4</v>
      </c>
      <c r="BM309" s="54">
        <f t="shared" si="12"/>
        <v>0</v>
      </c>
      <c r="BN309" s="55">
        <f t="shared" si="13"/>
        <v>0</v>
      </c>
      <c r="BO309" s="17">
        <f t="shared" si="14"/>
        <v>4</v>
      </c>
    </row>
    <row r="310">
      <c r="A310" s="1" t="s">
        <v>446</v>
      </c>
      <c r="B310" s="32"/>
      <c r="C310" s="65"/>
      <c r="D310" s="29"/>
      <c r="E310" s="1"/>
      <c r="F310" s="21"/>
      <c r="G310" s="56"/>
      <c r="H310" s="35"/>
      <c r="I310" s="1" t="s">
        <v>446</v>
      </c>
      <c r="J310" s="32"/>
      <c r="K310" s="33"/>
      <c r="L310" s="57"/>
      <c r="M310" s="49"/>
      <c r="N310" s="21"/>
      <c r="O310" s="56"/>
      <c r="P310" s="35"/>
      <c r="Q310" s="1" t="s">
        <v>446</v>
      </c>
      <c r="R310" s="32"/>
      <c r="S310" s="33">
        <v>1.0</v>
      </c>
      <c r="T310" s="29"/>
      <c r="U310" s="49"/>
      <c r="V310" s="21"/>
      <c r="W310" s="56"/>
      <c r="X310" s="35"/>
      <c r="Y310" s="1" t="s">
        <v>446</v>
      </c>
      <c r="Z310" s="69"/>
      <c r="AA310" s="66"/>
      <c r="AB310" s="8"/>
      <c r="AC310" s="8"/>
      <c r="AD310" s="4"/>
      <c r="AE310" s="39"/>
      <c r="AF310" s="1"/>
      <c r="AG310" s="33"/>
      <c r="AH310" s="67"/>
      <c r="AI310" s="67"/>
      <c r="AJ310" s="21"/>
      <c r="AK310" s="56"/>
      <c r="AL310" s="41"/>
      <c r="AM310" s="33"/>
      <c r="AN310" s="67"/>
      <c r="AO310" s="67"/>
      <c r="AP310" s="21"/>
      <c r="AQ310" s="56"/>
      <c r="AR310" s="41"/>
      <c r="AS310" s="43">
        <f>'13 Oct'!AW310</f>
        <v>0</v>
      </c>
      <c r="AU310" s="44">
        <f t="shared" si="1"/>
        <v>0</v>
      </c>
      <c r="AV310" s="45">
        <f t="shared" si="2"/>
        <v>0</v>
      </c>
      <c r="AW310" s="19">
        <f t="shared" si="3"/>
        <v>0</v>
      </c>
      <c r="AX310" s="43">
        <f>'13 Oct'!BB310</f>
        <v>0</v>
      </c>
      <c r="AZ310" s="44">
        <f t="shared" si="4"/>
        <v>0</v>
      </c>
      <c r="BA310" s="46">
        <f t="shared" si="5"/>
        <v>0</v>
      </c>
      <c r="BB310" s="19">
        <f t="shared" si="6"/>
        <v>0</v>
      </c>
      <c r="BC310" s="43">
        <f>'13 Oct'!BL310</f>
        <v>0</v>
      </c>
      <c r="BD310" s="47">
        <f t="shared" si="15"/>
        <v>0</v>
      </c>
      <c r="BE310" s="1">
        <f t="shared" si="8"/>
        <v>0</v>
      </c>
      <c r="BF310" s="1" t="s">
        <v>446</v>
      </c>
      <c r="BG310" s="54"/>
      <c r="BH310">
        <f>'13 Oct'!BG310+AT310+AY310-BN310</f>
        <v>-1</v>
      </c>
      <c r="BI310" s="48"/>
      <c r="BJ310" s="52">
        <f t="shared" si="9"/>
        <v>0</v>
      </c>
      <c r="BK310" s="51">
        <f t="shared" si="10"/>
        <v>0</v>
      </c>
      <c r="BL310" s="53">
        <f t="shared" si="11"/>
        <v>0</v>
      </c>
      <c r="BM310" s="54">
        <f t="shared" si="12"/>
        <v>1</v>
      </c>
      <c r="BN310" s="55">
        <f t="shared" si="13"/>
        <v>1</v>
      </c>
      <c r="BO310" s="17">
        <f t="shared" si="14"/>
        <v>0</v>
      </c>
    </row>
    <row r="311">
      <c r="A311" s="1" t="s">
        <v>447</v>
      </c>
      <c r="B311" s="32"/>
      <c r="C311" s="33">
        <v>1.0</v>
      </c>
      <c r="D311" s="29"/>
      <c r="E311" s="1"/>
      <c r="F311" s="21"/>
      <c r="G311" s="56">
        <v>1.0</v>
      </c>
      <c r="H311" s="35"/>
      <c r="I311" s="1" t="s">
        <v>447</v>
      </c>
      <c r="J311" s="32">
        <v>1.0</v>
      </c>
      <c r="K311" s="33"/>
      <c r="L311" s="57"/>
      <c r="M311" s="43"/>
      <c r="N311" s="21"/>
      <c r="O311" s="56"/>
      <c r="P311" s="35"/>
      <c r="Q311" s="1" t="s">
        <v>447</v>
      </c>
      <c r="R311" s="32"/>
      <c r="S311" s="33">
        <v>1.0</v>
      </c>
      <c r="T311" s="57"/>
      <c r="U311" s="49"/>
      <c r="V311" s="21"/>
      <c r="W311" s="56">
        <v>1.0</v>
      </c>
      <c r="X311" s="35">
        <v>1.0</v>
      </c>
      <c r="Y311" s="1" t="s">
        <v>447</v>
      </c>
      <c r="Z311" s="58">
        <v>1.0</v>
      </c>
      <c r="AA311" s="38"/>
      <c r="AB311" s="4"/>
      <c r="AC311" s="4"/>
      <c r="AD311" s="40"/>
      <c r="AE311" s="39"/>
      <c r="AF311" s="1"/>
      <c r="AG311" s="33"/>
      <c r="AH311" s="67"/>
      <c r="AI311" s="67"/>
      <c r="AJ311" s="21"/>
      <c r="AK311" s="56"/>
      <c r="AL311" s="41"/>
      <c r="AM311" s="33"/>
      <c r="AN311" s="67"/>
      <c r="AO311" s="67"/>
      <c r="AP311" s="21"/>
      <c r="AQ311" s="56"/>
      <c r="AR311" s="41"/>
      <c r="AS311" s="43">
        <f>'13 Oct'!AW311</f>
        <v>0</v>
      </c>
      <c r="AU311" s="44">
        <f t="shared" si="1"/>
        <v>0</v>
      </c>
      <c r="AV311" s="45">
        <f t="shared" si="2"/>
        <v>0</v>
      </c>
      <c r="AW311" s="19">
        <f t="shared" si="3"/>
        <v>0</v>
      </c>
      <c r="AX311" s="43">
        <f>'13 Oct'!BB311</f>
        <v>0</v>
      </c>
      <c r="AZ311" s="44">
        <f t="shared" si="4"/>
        <v>0</v>
      </c>
      <c r="BA311" s="46">
        <f t="shared" si="5"/>
        <v>0</v>
      </c>
      <c r="BB311" s="19">
        <f t="shared" si="6"/>
        <v>0</v>
      </c>
      <c r="BC311" s="43">
        <f>'13 Oct'!BL311</f>
        <v>0</v>
      </c>
      <c r="BD311" s="47">
        <f t="shared" si="15"/>
        <v>0</v>
      </c>
      <c r="BE311" s="1">
        <f t="shared" si="8"/>
        <v>0</v>
      </c>
      <c r="BF311" s="1" t="s">
        <v>447</v>
      </c>
      <c r="BG311" s="17">
        <v>7.0</v>
      </c>
      <c r="BH311">
        <f>'13 Oct'!BG311+AT311+AY311-BN311</f>
        <v>-2</v>
      </c>
      <c r="BI311" s="48"/>
      <c r="BJ311" s="52">
        <f t="shared" si="9"/>
        <v>2</v>
      </c>
      <c r="BK311" s="51">
        <f t="shared" si="10"/>
        <v>5</v>
      </c>
      <c r="BL311" s="53">
        <f t="shared" si="11"/>
        <v>5</v>
      </c>
      <c r="BM311" s="54">
        <f t="shared" si="12"/>
        <v>2</v>
      </c>
      <c r="BN311" s="55">
        <f t="shared" si="13"/>
        <v>2</v>
      </c>
      <c r="BO311" s="17">
        <f t="shared" si="14"/>
        <v>5</v>
      </c>
      <c r="BP311" s="1" t="s">
        <v>550</v>
      </c>
      <c r="BQ311" s="1"/>
      <c r="BS311" s="111"/>
    </row>
    <row r="312">
      <c r="A312" s="1" t="s">
        <v>448</v>
      </c>
      <c r="B312" s="61"/>
      <c r="C312" s="65"/>
      <c r="D312" s="29"/>
      <c r="E312" s="1"/>
      <c r="F312" s="21"/>
      <c r="G312" s="56"/>
      <c r="H312" s="35"/>
      <c r="I312" s="1" t="s">
        <v>448</v>
      </c>
      <c r="J312" s="32"/>
      <c r="K312" s="65"/>
      <c r="L312" s="57"/>
      <c r="M312" s="49"/>
      <c r="N312" s="21"/>
      <c r="O312" s="56"/>
      <c r="P312" s="35"/>
      <c r="Q312" s="1" t="s">
        <v>448</v>
      </c>
      <c r="R312" s="32"/>
      <c r="S312" s="33"/>
      <c r="T312" s="57"/>
      <c r="U312" s="49"/>
      <c r="V312" s="21"/>
      <c r="W312" s="56"/>
      <c r="X312" s="35"/>
      <c r="Y312" s="1" t="s">
        <v>448</v>
      </c>
      <c r="Z312" s="69"/>
      <c r="AA312" s="66"/>
      <c r="AB312" s="8"/>
      <c r="AC312" s="8"/>
      <c r="AD312" s="4"/>
      <c r="AE312" s="39"/>
      <c r="AF312" s="1"/>
      <c r="AG312" s="33"/>
      <c r="AH312" s="67"/>
      <c r="AI312" s="67"/>
      <c r="AJ312" s="21"/>
      <c r="AK312" s="56"/>
      <c r="AL312" s="41"/>
      <c r="AM312" s="33"/>
      <c r="AN312" s="67"/>
      <c r="AO312" s="67"/>
      <c r="AP312" s="21"/>
      <c r="AQ312" s="56"/>
      <c r="AR312" s="41"/>
      <c r="AS312" s="43">
        <f>'13 Oct'!AW312</f>
        <v>0</v>
      </c>
      <c r="AU312" s="44">
        <f t="shared" si="1"/>
        <v>0</v>
      </c>
      <c r="AV312" s="45">
        <f t="shared" si="2"/>
        <v>0</v>
      </c>
      <c r="AW312" s="19">
        <f t="shared" si="3"/>
        <v>0</v>
      </c>
      <c r="AX312" s="43">
        <f>'13 Oct'!BB312</f>
        <v>0</v>
      </c>
      <c r="AZ312" s="44">
        <f t="shared" si="4"/>
        <v>0</v>
      </c>
      <c r="BA312" s="46">
        <f t="shared" si="5"/>
        <v>0</v>
      </c>
      <c r="BB312" s="19">
        <f t="shared" si="6"/>
        <v>0</v>
      </c>
      <c r="BC312" s="43">
        <f>'13 Oct'!BL312</f>
        <v>0</v>
      </c>
      <c r="BD312" s="47">
        <f t="shared" si="15"/>
        <v>0</v>
      </c>
      <c r="BE312" s="1">
        <f t="shared" si="8"/>
        <v>0</v>
      </c>
      <c r="BF312" s="1" t="s">
        <v>448</v>
      </c>
      <c r="BG312" s="54"/>
      <c r="BH312">
        <f>'13 Oct'!BG312+AT312+AY312-BN312</f>
        <v>0</v>
      </c>
      <c r="BI312" s="48"/>
      <c r="BJ312" s="52">
        <f t="shared" si="9"/>
        <v>0</v>
      </c>
      <c r="BK312" s="51">
        <f t="shared" si="10"/>
        <v>0</v>
      </c>
      <c r="BL312" s="53">
        <f t="shared" si="11"/>
        <v>0</v>
      </c>
      <c r="BM312" s="54">
        <f t="shared" si="12"/>
        <v>0</v>
      </c>
      <c r="BN312" s="55">
        <f t="shared" si="13"/>
        <v>0</v>
      </c>
      <c r="BO312" s="17">
        <f t="shared" si="14"/>
        <v>0</v>
      </c>
    </row>
    <row r="313">
      <c r="A313" s="1" t="s">
        <v>449</v>
      </c>
      <c r="B313" s="32"/>
      <c r="C313" s="33">
        <v>24.0</v>
      </c>
      <c r="D313" s="29"/>
      <c r="E313" s="1"/>
      <c r="F313" s="21"/>
      <c r="G313" s="56"/>
      <c r="H313" s="35"/>
      <c r="I313" s="1" t="s">
        <v>449</v>
      </c>
      <c r="J313" s="32">
        <v>8.0</v>
      </c>
      <c r="K313" s="33">
        <v>16.0</v>
      </c>
      <c r="L313" s="57"/>
      <c r="M313" s="49"/>
      <c r="N313" s="21"/>
      <c r="O313" s="56"/>
      <c r="P313" s="35"/>
      <c r="Q313" s="1" t="s">
        <v>449</v>
      </c>
      <c r="R313" s="32"/>
      <c r="S313" s="33"/>
      <c r="T313" s="57"/>
      <c r="U313" s="49"/>
      <c r="V313" s="21"/>
      <c r="W313" s="56"/>
      <c r="X313" s="35"/>
      <c r="Y313" s="1" t="s">
        <v>449</v>
      </c>
      <c r="Z313" s="62">
        <v>20.0</v>
      </c>
      <c r="AA313" s="63"/>
      <c r="AB313" s="4"/>
      <c r="AC313" s="4"/>
      <c r="AD313" s="4"/>
      <c r="AE313" s="39"/>
      <c r="AF313" s="1"/>
      <c r="AG313" s="33"/>
      <c r="AH313" s="60"/>
      <c r="AI313" s="60"/>
      <c r="AJ313" s="21"/>
      <c r="AK313" s="56"/>
      <c r="AL313" s="41"/>
      <c r="AM313" s="33"/>
      <c r="AN313" s="60"/>
      <c r="AO313" s="60"/>
      <c r="AP313" s="21"/>
      <c r="AQ313" s="56"/>
      <c r="AR313" s="41"/>
      <c r="AS313" s="43">
        <f>'13 Oct'!AW313</f>
        <v>0</v>
      </c>
      <c r="AU313" s="44">
        <f t="shared" si="1"/>
        <v>0</v>
      </c>
      <c r="AV313" s="45">
        <f t="shared" si="2"/>
        <v>0</v>
      </c>
      <c r="AW313" s="19">
        <f t="shared" si="3"/>
        <v>0</v>
      </c>
      <c r="AX313" s="43">
        <f>'13 Oct'!BB313</f>
        <v>0</v>
      </c>
      <c r="AZ313" s="44">
        <f t="shared" si="4"/>
        <v>0</v>
      </c>
      <c r="BA313" s="46">
        <f t="shared" si="5"/>
        <v>0</v>
      </c>
      <c r="BB313" s="19">
        <f t="shared" si="6"/>
        <v>0</v>
      </c>
      <c r="BC313" s="43">
        <f>'13 Oct'!BL313</f>
        <v>0</v>
      </c>
      <c r="BD313" s="47">
        <f t="shared" si="15"/>
        <v>0</v>
      </c>
      <c r="BE313" s="1">
        <f t="shared" si="8"/>
        <v>0</v>
      </c>
      <c r="BF313" s="1" t="s">
        <v>449</v>
      </c>
      <c r="BG313" s="17"/>
      <c r="BH313">
        <f>'13 Oct'!BG313+AT313+AY313-BN313</f>
        <v>-8</v>
      </c>
      <c r="BI313" s="48"/>
      <c r="BJ313" s="52">
        <f t="shared" si="9"/>
        <v>0</v>
      </c>
      <c r="BK313" s="51">
        <f t="shared" si="10"/>
        <v>0</v>
      </c>
      <c r="BL313" s="53">
        <f t="shared" si="11"/>
        <v>0</v>
      </c>
      <c r="BM313" s="54">
        <f t="shared" si="12"/>
        <v>40</v>
      </c>
      <c r="BN313" s="55">
        <f t="shared" si="13"/>
        <v>40</v>
      </c>
      <c r="BO313" s="17">
        <f t="shared" si="14"/>
        <v>0</v>
      </c>
      <c r="BP313" s="1"/>
    </row>
    <row r="314">
      <c r="A314" s="1" t="s">
        <v>451</v>
      </c>
      <c r="B314" s="32"/>
      <c r="C314" s="33">
        <v>24.0</v>
      </c>
      <c r="D314" s="29"/>
      <c r="E314" s="1"/>
      <c r="F314" s="21"/>
      <c r="G314" s="56">
        <v>40.0</v>
      </c>
      <c r="H314" s="35"/>
      <c r="I314" s="1" t="s">
        <v>451</v>
      </c>
      <c r="J314" s="32">
        <v>6.0</v>
      </c>
      <c r="K314" s="33">
        <v>16.0</v>
      </c>
      <c r="L314" s="57"/>
      <c r="M314" s="49"/>
      <c r="N314" s="21"/>
      <c r="O314" s="56">
        <v>40.0</v>
      </c>
      <c r="P314" s="35">
        <v>40.0</v>
      </c>
      <c r="Q314" s="1" t="s">
        <v>451</v>
      </c>
      <c r="R314" s="32"/>
      <c r="S314" s="33"/>
      <c r="T314" s="57"/>
      <c r="U314" s="43"/>
      <c r="V314" s="21"/>
      <c r="W314" s="56">
        <v>40.0</v>
      </c>
      <c r="X314" s="35">
        <v>40.0</v>
      </c>
      <c r="Y314" s="1" t="s">
        <v>451</v>
      </c>
      <c r="Z314" s="58">
        <v>32.0</v>
      </c>
      <c r="AA314" s="37"/>
      <c r="AB314" s="4"/>
      <c r="AC314" s="4"/>
      <c r="AD314" s="4"/>
      <c r="AE314" s="42">
        <v>40.0</v>
      </c>
      <c r="AF314" s="1">
        <v>40.0</v>
      </c>
      <c r="AG314" s="33"/>
      <c r="AH314" s="60"/>
      <c r="AI314" s="60"/>
      <c r="AJ314" s="21"/>
      <c r="AK314" s="56"/>
      <c r="AL314" s="41"/>
      <c r="AM314" s="33"/>
      <c r="AN314" s="60"/>
      <c r="AO314" s="60"/>
      <c r="AP314" s="21"/>
      <c r="AQ314" s="56"/>
      <c r="AR314" s="41"/>
      <c r="AS314" s="43">
        <f>'13 Oct'!AW314</f>
        <v>0</v>
      </c>
      <c r="AU314" s="44">
        <f t="shared" si="1"/>
        <v>0</v>
      </c>
      <c r="AV314" s="45">
        <f t="shared" si="2"/>
        <v>0</v>
      </c>
      <c r="AW314" s="19">
        <f t="shared" si="3"/>
        <v>0</v>
      </c>
      <c r="AX314" s="43">
        <f>'13 Oct'!BB314</f>
        <v>0</v>
      </c>
      <c r="AZ314" s="44">
        <f t="shared" si="4"/>
        <v>0</v>
      </c>
      <c r="BA314" s="46">
        <f t="shared" si="5"/>
        <v>0</v>
      </c>
      <c r="BB314" s="19">
        <f t="shared" si="6"/>
        <v>0</v>
      </c>
      <c r="BC314" s="43">
        <f>'13 Oct'!BL314</f>
        <v>0</v>
      </c>
      <c r="BD314" s="47">
        <f t="shared" si="15"/>
        <v>0</v>
      </c>
      <c r="BE314" s="1">
        <f t="shared" si="8"/>
        <v>0</v>
      </c>
      <c r="BF314" s="1" t="s">
        <v>451</v>
      </c>
      <c r="BG314" s="17">
        <f>40+40+40+40+40+40</f>
        <v>240</v>
      </c>
      <c r="BH314">
        <f>'13 Oct'!BG314+AT314+AY314-BN314</f>
        <v>-40</v>
      </c>
      <c r="BI314" s="48"/>
      <c r="BJ314" s="52">
        <f t="shared" si="9"/>
        <v>160</v>
      </c>
      <c r="BK314" s="51">
        <f t="shared" si="10"/>
        <v>80</v>
      </c>
      <c r="BL314" s="53">
        <f t="shared" si="11"/>
        <v>80</v>
      </c>
      <c r="BM314" s="54">
        <f t="shared" si="12"/>
        <v>40</v>
      </c>
      <c r="BN314" s="55">
        <f t="shared" si="13"/>
        <v>40</v>
      </c>
      <c r="BO314" s="17">
        <f t="shared" si="14"/>
        <v>80</v>
      </c>
      <c r="BP314" s="1" t="s">
        <v>551</v>
      </c>
      <c r="BQ314" s="1"/>
    </row>
    <row r="315">
      <c r="A315" s="1" t="s">
        <v>452</v>
      </c>
      <c r="B315" s="32"/>
      <c r="C315" s="33"/>
      <c r="D315" s="29"/>
      <c r="E315" s="1"/>
      <c r="F315" s="21"/>
      <c r="G315" s="56"/>
      <c r="H315" s="35"/>
      <c r="I315" s="1" t="s">
        <v>452</v>
      </c>
      <c r="J315" s="32"/>
      <c r="K315" s="33"/>
      <c r="L315" s="57"/>
      <c r="M315" s="49"/>
      <c r="N315" s="21"/>
      <c r="O315" s="56"/>
      <c r="P315" s="35"/>
      <c r="Q315" s="1" t="s">
        <v>452</v>
      </c>
      <c r="R315" s="32"/>
      <c r="S315" s="33"/>
      <c r="T315" s="57"/>
      <c r="U315" s="43"/>
      <c r="V315" s="21"/>
      <c r="W315" s="56"/>
      <c r="X315" s="35"/>
      <c r="Y315" s="1" t="s">
        <v>452</v>
      </c>
      <c r="Z315" s="69"/>
      <c r="AA315" s="37"/>
      <c r="AB315" s="4"/>
      <c r="AC315" s="4"/>
      <c r="AD315" s="4"/>
      <c r="AE315" s="39"/>
      <c r="AF315" s="1"/>
      <c r="AG315" s="33"/>
      <c r="AH315" s="60"/>
      <c r="AI315" s="60"/>
      <c r="AJ315" s="21"/>
      <c r="AK315" s="56"/>
      <c r="AL315" s="41"/>
      <c r="AM315" s="33"/>
      <c r="AN315" s="60"/>
      <c r="AO315" s="60"/>
      <c r="AP315" s="21"/>
      <c r="AQ315" s="56"/>
      <c r="AR315" s="41"/>
      <c r="AS315" s="43">
        <f>'13 Oct'!AW315</f>
        <v>0</v>
      </c>
      <c r="AU315" s="44">
        <f t="shared" si="1"/>
        <v>0</v>
      </c>
      <c r="AV315" s="45">
        <f t="shared" si="2"/>
        <v>0</v>
      </c>
      <c r="AW315" s="19">
        <f t="shared" si="3"/>
        <v>0</v>
      </c>
      <c r="AX315" s="43">
        <f>'13 Oct'!BB315</f>
        <v>0</v>
      </c>
      <c r="AZ315" s="44">
        <f t="shared" si="4"/>
        <v>0</v>
      </c>
      <c r="BA315" s="46">
        <f t="shared" si="5"/>
        <v>0</v>
      </c>
      <c r="BB315" s="19">
        <f t="shared" si="6"/>
        <v>0</v>
      </c>
      <c r="BC315" s="43">
        <f>'13 Oct'!BL315</f>
        <v>0</v>
      </c>
      <c r="BD315" s="47">
        <f t="shared" si="15"/>
        <v>0</v>
      </c>
      <c r="BE315" s="1">
        <f t="shared" si="8"/>
        <v>0</v>
      </c>
      <c r="BF315" s="1" t="s">
        <v>452</v>
      </c>
      <c r="BG315" s="17"/>
      <c r="BH315">
        <f>'13 Oct'!BG315+AT315+AY315-BN315</f>
        <v>0</v>
      </c>
      <c r="BI315" s="48"/>
      <c r="BJ315" s="52">
        <f t="shared" si="9"/>
        <v>0</v>
      </c>
      <c r="BK315" s="51">
        <f t="shared" si="10"/>
        <v>0</v>
      </c>
      <c r="BL315" s="53">
        <f t="shared" si="11"/>
        <v>0</v>
      </c>
      <c r="BM315" s="54">
        <f t="shared" si="12"/>
        <v>0</v>
      </c>
      <c r="BN315" s="55">
        <f t="shared" si="13"/>
        <v>0</v>
      </c>
      <c r="BO315" s="17">
        <f t="shared" si="14"/>
        <v>0</v>
      </c>
      <c r="BP315" s="1"/>
      <c r="BQ315" s="1"/>
    </row>
    <row r="316">
      <c r="A316" s="1" t="s">
        <v>453</v>
      </c>
      <c r="B316" s="32"/>
      <c r="C316" s="33"/>
      <c r="D316" s="29"/>
      <c r="E316" s="1"/>
      <c r="F316" s="21"/>
      <c r="G316" s="56"/>
      <c r="H316" s="35"/>
      <c r="I316" s="1" t="s">
        <v>453</v>
      </c>
      <c r="J316" s="32"/>
      <c r="K316" s="33"/>
      <c r="L316" s="57"/>
      <c r="M316" s="49"/>
      <c r="N316" s="21"/>
      <c r="O316" s="56"/>
      <c r="P316" s="35"/>
      <c r="Q316" s="1" t="s">
        <v>453</v>
      </c>
      <c r="R316" s="32"/>
      <c r="S316" s="33"/>
      <c r="T316" s="57"/>
      <c r="U316" s="43"/>
      <c r="V316" s="21"/>
      <c r="W316" s="56"/>
      <c r="X316" s="35"/>
      <c r="Y316" s="1" t="s">
        <v>453</v>
      </c>
      <c r="Z316" s="59"/>
      <c r="AA316" s="37"/>
      <c r="AB316" s="8"/>
      <c r="AC316" s="8"/>
      <c r="AD316" s="4"/>
      <c r="AE316" s="39"/>
      <c r="AF316" s="1"/>
      <c r="AG316" s="33"/>
      <c r="AH316" s="67"/>
      <c r="AI316" s="67"/>
      <c r="AJ316" s="21"/>
      <c r="AK316" s="56"/>
      <c r="AL316" s="41"/>
      <c r="AM316" s="33"/>
      <c r="AN316" s="67"/>
      <c r="AO316" s="67"/>
      <c r="AP316" s="21"/>
      <c r="AQ316" s="56"/>
      <c r="AR316" s="41"/>
      <c r="AS316" s="43">
        <f>'13 Oct'!AW316</f>
        <v>0</v>
      </c>
      <c r="AU316" s="44">
        <f t="shared" si="1"/>
        <v>0</v>
      </c>
      <c r="AV316" s="45">
        <f t="shared" si="2"/>
        <v>0</v>
      </c>
      <c r="AW316" s="19">
        <f t="shared" si="3"/>
        <v>0</v>
      </c>
      <c r="AX316" s="43">
        <f>'13 Oct'!BB316</f>
        <v>0</v>
      </c>
      <c r="AZ316" s="44">
        <f t="shared" si="4"/>
        <v>0</v>
      </c>
      <c r="BA316" s="46">
        <f t="shared" si="5"/>
        <v>0</v>
      </c>
      <c r="BB316" s="19">
        <f t="shared" si="6"/>
        <v>0</v>
      </c>
      <c r="BC316" s="43">
        <f>'13 Oct'!BL316</f>
        <v>0</v>
      </c>
      <c r="BD316" s="47">
        <f t="shared" si="15"/>
        <v>0</v>
      </c>
      <c r="BE316" s="1">
        <f t="shared" si="8"/>
        <v>0</v>
      </c>
      <c r="BF316" s="1" t="s">
        <v>453</v>
      </c>
      <c r="BG316" s="17"/>
      <c r="BH316">
        <f>'13 Oct'!BG316+AT316+AY316-BN316</f>
        <v>0</v>
      </c>
      <c r="BI316" s="48"/>
      <c r="BJ316" s="52">
        <f t="shared" si="9"/>
        <v>0</v>
      </c>
      <c r="BK316" s="51">
        <f t="shared" si="10"/>
        <v>0</v>
      </c>
      <c r="BL316" s="53">
        <f t="shared" si="11"/>
        <v>0</v>
      </c>
      <c r="BM316" s="54">
        <f t="shared" si="12"/>
        <v>0</v>
      </c>
      <c r="BN316" s="55">
        <f t="shared" si="13"/>
        <v>0</v>
      </c>
      <c r="BO316" s="17">
        <f t="shared" si="14"/>
        <v>0</v>
      </c>
      <c r="BP316" s="1"/>
      <c r="BQ316" s="1"/>
    </row>
    <row r="317">
      <c r="A317" s="1" t="s">
        <v>454</v>
      </c>
      <c r="B317" s="32"/>
      <c r="C317" s="33"/>
      <c r="D317" s="29"/>
      <c r="E317" s="1"/>
      <c r="F317" s="21"/>
      <c r="G317" s="56">
        <v>40.0</v>
      </c>
      <c r="H317" s="35"/>
      <c r="I317" s="1" t="s">
        <v>454</v>
      </c>
      <c r="J317" s="32"/>
      <c r="K317" s="33">
        <v>16.0</v>
      </c>
      <c r="L317" s="57"/>
      <c r="M317" s="49"/>
      <c r="N317" s="21"/>
      <c r="O317" s="56"/>
      <c r="P317" s="35"/>
      <c r="Q317" s="1" t="s">
        <v>454</v>
      </c>
      <c r="R317" s="32"/>
      <c r="S317" s="33"/>
      <c r="T317" s="57"/>
      <c r="U317" s="43"/>
      <c r="V317" s="21"/>
      <c r="W317" s="56">
        <v>40.0</v>
      </c>
      <c r="X317" s="35">
        <v>40.0</v>
      </c>
      <c r="Y317" s="1" t="s">
        <v>454</v>
      </c>
      <c r="Z317" s="84"/>
      <c r="AA317" s="37"/>
      <c r="AB317" s="8"/>
      <c r="AC317" s="8"/>
      <c r="AD317" s="4"/>
      <c r="AE317" s="39"/>
      <c r="AF317" s="1"/>
      <c r="AG317" s="33"/>
      <c r="AH317" s="67"/>
      <c r="AI317" s="67"/>
      <c r="AJ317" s="21"/>
      <c r="AK317" s="56"/>
      <c r="AL317" s="41"/>
      <c r="AM317" s="33"/>
      <c r="AN317" s="67"/>
      <c r="AO317" s="67"/>
      <c r="AP317" s="21"/>
      <c r="AQ317" s="56"/>
      <c r="AR317" s="41"/>
      <c r="AS317" s="43">
        <f>'13 Oct'!AW317</f>
        <v>0</v>
      </c>
      <c r="AU317" s="44">
        <f t="shared" si="1"/>
        <v>0</v>
      </c>
      <c r="AV317" s="45">
        <f t="shared" si="2"/>
        <v>0</v>
      </c>
      <c r="AW317" s="19">
        <f t="shared" si="3"/>
        <v>0</v>
      </c>
      <c r="AX317" s="43">
        <f>'13 Oct'!BB317</f>
        <v>0</v>
      </c>
      <c r="AZ317" s="44">
        <f t="shared" si="4"/>
        <v>0</v>
      </c>
      <c r="BA317" s="46">
        <f t="shared" si="5"/>
        <v>0</v>
      </c>
      <c r="BB317" s="19">
        <f t="shared" si="6"/>
        <v>0</v>
      </c>
      <c r="BC317" s="43">
        <f>'13 Oct'!BL317</f>
        <v>0</v>
      </c>
      <c r="BD317" s="47">
        <f t="shared" si="15"/>
        <v>0</v>
      </c>
      <c r="BE317" s="1">
        <f t="shared" si="8"/>
        <v>0</v>
      </c>
      <c r="BF317" s="1" t="s">
        <v>454</v>
      </c>
      <c r="BG317" s="17">
        <f>40+40</f>
        <v>80</v>
      </c>
      <c r="BH317">
        <f>'13 Oct'!BG317+AT317+AY317-BN317</f>
        <v>-16</v>
      </c>
      <c r="BI317" s="48"/>
      <c r="BJ317" s="52">
        <f t="shared" si="9"/>
        <v>80</v>
      </c>
      <c r="BK317" s="51">
        <f t="shared" si="10"/>
        <v>0</v>
      </c>
      <c r="BL317" s="53">
        <f t="shared" si="11"/>
        <v>0</v>
      </c>
      <c r="BM317" s="54">
        <f t="shared" si="12"/>
        <v>16</v>
      </c>
      <c r="BN317" s="55">
        <f t="shared" si="13"/>
        <v>16</v>
      </c>
      <c r="BO317" s="17">
        <f t="shared" si="14"/>
        <v>0</v>
      </c>
      <c r="BP317" s="1" t="s">
        <v>552</v>
      </c>
      <c r="BQ317" s="1"/>
    </row>
    <row r="318">
      <c r="A318" s="1" t="s">
        <v>455</v>
      </c>
      <c r="B318" s="32"/>
      <c r="C318" s="33"/>
      <c r="D318" s="29"/>
      <c r="E318" s="1"/>
      <c r="F318" s="21"/>
      <c r="G318" s="56"/>
      <c r="H318" s="35"/>
      <c r="I318" s="1" t="s">
        <v>455</v>
      </c>
      <c r="J318" s="32"/>
      <c r="K318" s="33"/>
      <c r="L318" s="57"/>
      <c r="M318" s="49"/>
      <c r="N318" s="21"/>
      <c r="O318" s="56"/>
      <c r="P318" s="35"/>
      <c r="Q318" s="1" t="s">
        <v>455</v>
      </c>
      <c r="R318" s="32"/>
      <c r="S318" s="33"/>
      <c r="T318" s="57"/>
      <c r="U318" s="43"/>
      <c r="V318" s="21"/>
      <c r="W318" s="56"/>
      <c r="X318" s="35"/>
      <c r="Y318" s="1" t="s">
        <v>455</v>
      </c>
      <c r="Z318" s="59"/>
      <c r="AA318" s="37"/>
      <c r="AB318" s="8"/>
      <c r="AC318" s="8"/>
      <c r="AD318" s="4"/>
      <c r="AE318" s="39"/>
      <c r="AF318" s="1"/>
      <c r="AG318" s="33"/>
      <c r="AH318" s="67"/>
      <c r="AI318" s="67"/>
      <c r="AJ318" s="21"/>
      <c r="AK318" s="56"/>
      <c r="AL318" s="41"/>
      <c r="AM318" s="33"/>
      <c r="AN318" s="67"/>
      <c r="AO318" s="67"/>
      <c r="AP318" s="21"/>
      <c r="AQ318" s="56"/>
      <c r="AR318" s="41"/>
      <c r="AS318" s="43">
        <f>'13 Oct'!AW318</f>
        <v>0</v>
      </c>
      <c r="AU318" s="44">
        <f t="shared" si="1"/>
        <v>0</v>
      </c>
      <c r="AV318" s="45">
        <f t="shared" si="2"/>
        <v>0</v>
      </c>
      <c r="AW318" s="19">
        <f t="shared" si="3"/>
        <v>0</v>
      </c>
      <c r="AX318" s="43">
        <f>'13 Oct'!BB318</f>
        <v>0</v>
      </c>
      <c r="AZ318" s="44">
        <f t="shared" si="4"/>
        <v>0</v>
      </c>
      <c r="BA318" s="46">
        <f t="shared" si="5"/>
        <v>0</v>
      </c>
      <c r="BB318" s="19">
        <f t="shared" si="6"/>
        <v>0</v>
      </c>
      <c r="BC318" s="43">
        <f>'13 Oct'!BL318</f>
        <v>0</v>
      </c>
      <c r="BD318" s="47">
        <f t="shared" si="15"/>
        <v>0</v>
      </c>
      <c r="BE318" s="1">
        <f t="shared" si="8"/>
        <v>0</v>
      </c>
      <c r="BF318" s="1" t="s">
        <v>455</v>
      </c>
      <c r="BG318" s="17"/>
      <c r="BH318">
        <f>'13 Oct'!BG318+AT318+AY318-BN318</f>
        <v>0</v>
      </c>
      <c r="BI318" s="48"/>
      <c r="BJ318" s="52">
        <f t="shared" si="9"/>
        <v>0</v>
      </c>
      <c r="BK318" s="51">
        <f t="shared" si="10"/>
        <v>0</v>
      </c>
      <c r="BL318" s="53">
        <f t="shared" si="11"/>
        <v>0</v>
      </c>
      <c r="BM318" s="54">
        <f t="shared" si="12"/>
        <v>0</v>
      </c>
      <c r="BN318" s="55">
        <f t="shared" si="13"/>
        <v>0</v>
      </c>
      <c r="BO318" s="17">
        <f t="shared" si="14"/>
        <v>0</v>
      </c>
      <c r="BQ318" s="1"/>
    </row>
    <row r="319">
      <c r="A319" s="1" t="s">
        <v>456</v>
      </c>
      <c r="B319" s="32"/>
      <c r="C319" s="33"/>
      <c r="D319" s="29"/>
      <c r="E319" s="1"/>
      <c r="F319" s="21"/>
      <c r="G319" s="56"/>
      <c r="H319" s="35"/>
      <c r="I319" s="1" t="s">
        <v>456</v>
      </c>
      <c r="J319" s="32"/>
      <c r="K319" s="33"/>
      <c r="L319" s="57"/>
      <c r="M319" s="49"/>
      <c r="N319" s="21"/>
      <c r="O319" s="56"/>
      <c r="P319" s="35"/>
      <c r="Q319" s="1" t="s">
        <v>456</v>
      </c>
      <c r="R319" s="32"/>
      <c r="S319" s="33"/>
      <c r="T319" s="57"/>
      <c r="U319" s="43"/>
      <c r="V319" s="21"/>
      <c r="W319" s="56"/>
      <c r="X319" s="35"/>
      <c r="Y319" s="1" t="s">
        <v>456</v>
      </c>
      <c r="Z319" s="62">
        <v>15.0</v>
      </c>
      <c r="AA319" s="37"/>
      <c r="AB319" s="8"/>
      <c r="AC319" s="8"/>
      <c r="AD319" s="4"/>
      <c r="AE319" s="39"/>
      <c r="AF319" s="1"/>
      <c r="AG319" s="33"/>
      <c r="AH319" s="67"/>
      <c r="AI319" s="67"/>
      <c r="AJ319" s="21"/>
      <c r="AK319" s="56"/>
      <c r="AL319" s="41"/>
      <c r="AM319" s="33"/>
      <c r="AN319" s="67"/>
      <c r="AO319" s="67"/>
      <c r="AP319" s="21"/>
      <c r="AQ319" s="56"/>
      <c r="AR319" s="41"/>
      <c r="AS319" s="43">
        <f>'13 Oct'!AW319</f>
        <v>0</v>
      </c>
      <c r="AU319" s="44">
        <f t="shared" si="1"/>
        <v>0</v>
      </c>
      <c r="AV319" s="45">
        <f t="shared" si="2"/>
        <v>0</v>
      </c>
      <c r="AW319" s="19">
        <f t="shared" si="3"/>
        <v>0</v>
      </c>
      <c r="AX319" s="43">
        <f>'13 Oct'!BB319</f>
        <v>0</v>
      </c>
      <c r="AZ319" s="44">
        <f t="shared" si="4"/>
        <v>0</v>
      </c>
      <c r="BA319" s="46">
        <f t="shared" si="5"/>
        <v>0</v>
      </c>
      <c r="BB319" s="19">
        <f t="shared" si="6"/>
        <v>0</v>
      </c>
      <c r="BC319" s="43">
        <f>'13 Oct'!BL319</f>
        <v>0</v>
      </c>
      <c r="BD319" s="47">
        <f t="shared" si="15"/>
        <v>0</v>
      </c>
      <c r="BE319" s="1">
        <f t="shared" si="8"/>
        <v>0</v>
      </c>
      <c r="BF319" s="1" t="s">
        <v>456</v>
      </c>
      <c r="BG319" s="17"/>
      <c r="BH319">
        <f>'13 Oct'!BG319+AT319+AY319-BN319</f>
        <v>0</v>
      </c>
      <c r="BI319" s="48"/>
      <c r="BJ319" s="52">
        <f t="shared" si="9"/>
        <v>0</v>
      </c>
      <c r="BK319" s="51">
        <f t="shared" si="10"/>
        <v>0</v>
      </c>
      <c r="BL319" s="53">
        <f t="shared" si="11"/>
        <v>0</v>
      </c>
      <c r="BM319" s="54">
        <f t="shared" si="12"/>
        <v>0</v>
      </c>
      <c r="BN319" s="55">
        <f t="shared" si="13"/>
        <v>0</v>
      </c>
      <c r="BO319" s="17">
        <f t="shared" si="14"/>
        <v>0</v>
      </c>
      <c r="BQ319" s="1"/>
    </row>
    <row r="320">
      <c r="A320" s="1" t="s">
        <v>457</v>
      </c>
      <c r="B320" s="32"/>
      <c r="C320" s="33"/>
      <c r="D320" s="29"/>
      <c r="E320" s="1"/>
      <c r="F320" s="21"/>
      <c r="G320" s="56"/>
      <c r="H320" s="35"/>
      <c r="I320" s="1" t="s">
        <v>457</v>
      </c>
      <c r="J320" s="32"/>
      <c r="K320" s="33"/>
      <c r="L320" s="57"/>
      <c r="M320" s="49"/>
      <c r="N320" s="21"/>
      <c r="O320" s="56"/>
      <c r="P320" s="35"/>
      <c r="Q320" s="1" t="s">
        <v>457</v>
      </c>
      <c r="R320" s="32"/>
      <c r="S320" s="33"/>
      <c r="T320" s="57"/>
      <c r="U320" s="43"/>
      <c r="V320" s="21"/>
      <c r="W320" s="56"/>
      <c r="X320" s="35"/>
      <c r="Y320" s="1" t="s">
        <v>457</v>
      </c>
      <c r="Z320" s="62">
        <v>17.0</v>
      </c>
      <c r="AA320" s="37"/>
      <c r="AB320" s="8"/>
      <c r="AC320" s="8"/>
      <c r="AD320" s="4"/>
      <c r="AE320" s="39"/>
      <c r="AF320" s="1"/>
      <c r="AG320" s="33"/>
      <c r="AH320" s="67"/>
      <c r="AI320" s="67"/>
      <c r="AJ320" s="21"/>
      <c r="AK320" s="56"/>
      <c r="AL320" s="41"/>
      <c r="AM320" s="33"/>
      <c r="AN320" s="67"/>
      <c r="AO320" s="67"/>
      <c r="AP320" s="21"/>
      <c r="AQ320" s="56"/>
      <c r="AR320" s="41"/>
      <c r="AS320" s="43">
        <f>'13 Oct'!AW320</f>
        <v>0</v>
      </c>
      <c r="AU320" s="44">
        <f t="shared" si="1"/>
        <v>0</v>
      </c>
      <c r="AV320" s="45">
        <f t="shared" si="2"/>
        <v>0</v>
      </c>
      <c r="AW320" s="19">
        <f t="shared" si="3"/>
        <v>0</v>
      </c>
      <c r="AX320" s="43">
        <f>'13 Oct'!BB320</f>
        <v>0</v>
      </c>
      <c r="AZ320" s="44">
        <f t="shared" si="4"/>
        <v>0</v>
      </c>
      <c r="BA320" s="46">
        <f t="shared" si="5"/>
        <v>0</v>
      </c>
      <c r="BB320" s="19">
        <f t="shared" si="6"/>
        <v>0</v>
      </c>
      <c r="BC320" s="43">
        <f>'13 Oct'!BL320</f>
        <v>0</v>
      </c>
      <c r="BD320" s="47">
        <f t="shared" si="15"/>
        <v>0</v>
      </c>
      <c r="BE320" s="1">
        <f t="shared" si="8"/>
        <v>0</v>
      </c>
      <c r="BF320" s="1" t="s">
        <v>457</v>
      </c>
      <c r="BG320" s="17"/>
      <c r="BH320">
        <f>'13 Oct'!BG320+AT320+AY320-BN320</f>
        <v>0</v>
      </c>
      <c r="BI320" s="48"/>
      <c r="BJ320" s="52">
        <f t="shared" si="9"/>
        <v>0</v>
      </c>
      <c r="BK320" s="51">
        <f t="shared" si="10"/>
        <v>0</v>
      </c>
      <c r="BL320" s="53">
        <f t="shared" si="11"/>
        <v>0</v>
      </c>
      <c r="BM320" s="54">
        <f t="shared" si="12"/>
        <v>0</v>
      </c>
      <c r="BN320" s="55">
        <f t="shared" si="13"/>
        <v>0</v>
      </c>
      <c r="BO320" s="17">
        <f t="shared" si="14"/>
        <v>0</v>
      </c>
      <c r="BQ320" s="1"/>
    </row>
    <row r="321">
      <c r="A321" s="1" t="s">
        <v>458</v>
      </c>
      <c r="B321" s="61"/>
      <c r="C321" s="65"/>
      <c r="D321" s="29"/>
      <c r="E321" s="1"/>
      <c r="F321" s="21"/>
      <c r="G321" s="56"/>
      <c r="H321" s="35"/>
      <c r="I321" s="1" t="s">
        <v>458</v>
      </c>
      <c r="J321" s="32"/>
      <c r="K321" s="33"/>
      <c r="L321" s="57"/>
      <c r="M321" s="49"/>
      <c r="N321" s="21"/>
      <c r="O321" s="56"/>
      <c r="P321" s="35"/>
      <c r="Q321" s="1" t="s">
        <v>458</v>
      </c>
      <c r="R321" s="32"/>
      <c r="S321" s="33"/>
      <c r="T321" s="57"/>
      <c r="U321" s="43"/>
      <c r="V321" s="21"/>
      <c r="W321" s="56"/>
      <c r="X321" s="35"/>
      <c r="Y321" s="1" t="s">
        <v>458</v>
      </c>
      <c r="Z321" s="84"/>
      <c r="AA321" s="37"/>
      <c r="AB321" s="8"/>
      <c r="AC321" s="8"/>
      <c r="AD321" s="4"/>
      <c r="AE321" s="42">
        <v>48.0</v>
      </c>
      <c r="AF321" s="1">
        <v>48.0</v>
      </c>
      <c r="AG321" s="33"/>
      <c r="AH321" s="67"/>
      <c r="AI321" s="67"/>
      <c r="AJ321" s="21"/>
      <c r="AK321" s="56"/>
      <c r="AL321" s="41"/>
      <c r="AM321" s="33"/>
      <c r="AN321" s="67"/>
      <c r="AO321" s="67"/>
      <c r="AP321" s="21"/>
      <c r="AQ321" s="56"/>
      <c r="AR321" s="41"/>
      <c r="AS321" s="43">
        <f>'13 Oct'!AW321</f>
        <v>0</v>
      </c>
      <c r="AU321" s="44">
        <f t="shared" si="1"/>
        <v>0</v>
      </c>
      <c r="AV321" s="45">
        <f t="shared" si="2"/>
        <v>0</v>
      </c>
      <c r="AW321" s="19">
        <f t="shared" si="3"/>
        <v>0</v>
      </c>
      <c r="AX321" s="43">
        <f>'13 Oct'!BB321</f>
        <v>0</v>
      </c>
      <c r="AZ321" s="44">
        <f t="shared" si="4"/>
        <v>0</v>
      </c>
      <c r="BA321" s="46">
        <f t="shared" si="5"/>
        <v>0</v>
      </c>
      <c r="BB321" s="19">
        <f t="shared" si="6"/>
        <v>0</v>
      </c>
      <c r="BC321" s="43">
        <f>'13 Oct'!BL321</f>
        <v>0</v>
      </c>
      <c r="BD321" s="47">
        <f t="shared" si="15"/>
        <v>0</v>
      </c>
      <c r="BE321" s="1">
        <f t="shared" si="8"/>
        <v>0</v>
      </c>
      <c r="BF321" s="1" t="s">
        <v>458</v>
      </c>
      <c r="BG321" s="54">
        <f>48+48</f>
        <v>96</v>
      </c>
      <c r="BH321">
        <f>'13 Oct'!BG321+AT321+AY321-BN321</f>
        <v>0</v>
      </c>
      <c r="BI321" s="48"/>
      <c r="BJ321" s="52">
        <f t="shared" si="9"/>
        <v>48</v>
      </c>
      <c r="BK321" s="51">
        <f t="shared" si="10"/>
        <v>48</v>
      </c>
      <c r="BL321" s="53">
        <f t="shared" si="11"/>
        <v>48</v>
      </c>
      <c r="BM321" s="54">
        <f t="shared" si="12"/>
        <v>0</v>
      </c>
      <c r="BN321" s="55">
        <f t="shared" si="13"/>
        <v>0</v>
      </c>
      <c r="BO321" s="17">
        <f t="shared" si="14"/>
        <v>48</v>
      </c>
      <c r="BP321" s="1" t="s">
        <v>552</v>
      </c>
    </row>
    <row r="322">
      <c r="A322" s="1" t="s">
        <v>459</v>
      </c>
      <c r="B322" s="61"/>
      <c r="C322" s="33"/>
      <c r="D322" s="29"/>
      <c r="E322" s="1"/>
      <c r="F322" s="21"/>
      <c r="G322" s="56"/>
      <c r="H322" s="35"/>
      <c r="I322" s="1" t="s">
        <v>459</v>
      </c>
      <c r="J322" s="32"/>
      <c r="K322" s="33"/>
      <c r="L322" s="57"/>
      <c r="M322" s="49"/>
      <c r="N322" s="21"/>
      <c r="O322" s="56"/>
      <c r="P322" s="35"/>
      <c r="Q322" s="1" t="s">
        <v>459</v>
      </c>
      <c r="R322" s="32"/>
      <c r="S322" s="33"/>
      <c r="T322" s="57"/>
      <c r="U322" s="43"/>
      <c r="V322" s="21"/>
      <c r="W322" s="56"/>
      <c r="X322" s="35"/>
      <c r="Y322" s="1" t="s">
        <v>459</v>
      </c>
      <c r="Z322" s="59"/>
      <c r="AA322" s="37"/>
      <c r="AB322" s="8"/>
      <c r="AC322" s="8"/>
      <c r="AD322" s="4"/>
      <c r="AE322" s="39"/>
      <c r="AF322" s="1"/>
      <c r="AG322" s="33"/>
      <c r="AH322" s="67"/>
      <c r="AI322" s="67"/>
      <c r="AJ322" s="21"/>
      <c r="AK322" s="56"/>
      <c r="AL322" s="41"/>
      <c r="AM322" s="33"/>
      <c r="AN322" s="67"/>
      <c r="AO322" s="67"/>
      <c r="AP322" s="21"/>
      <c r="AQ322" s="56"/>
      <c r="AR322" s="41"/>
      <c r="AS322" s="43">
        <f>'13 Oct'!AW322</f>
        <v>0</v>
      </c>
      <c r="AU322" s="44">
        <f t="shared" si="1"/>
        <v>0</v>
      </c>
      <c r="AV322" s="45">
        <f t="shared" si="2"/>
        <v>0</v>
      </c>
      <c r="AW322" s="19">
        <f t="shared" si="3"/>
        <v>0</v>
      </c>
      <c r="AX322" s="43">
        <f>'13 Oct'!BB322</f>
        <v>0</v>
      </c>
      <c r="AZ322" s="44">
        <f t="shared" si="4"/>
        <v>0</v>
      </c>
      <c r="BA322" s="46">
        <f t="shared" si="5"/>
        <v>0</v>
      </c>
      <c r="BB322" s="19">
        <f t="shared" si="6"/>
        <v>0</v>
      </c>
      <c r="BC322" s="43">
        <f>'13 Oct'!BL322</f>
        <v>0</v>
      </c>
      <c r="BD322" s="47">
        <f t="shared" si="15"/>
        <v>0</v>
      </c>
      <c r="BE322" s="1">
        <f t="shared" si="8"/>
        <v>0</v>
      </c>
      <c r="BF322" s="1" t="s">
        <v>459</v>
      </c>
      <c r="BG322" s="54"/>
      <c r="BH322">
        <f>'13 Oct'!BG322+AT322+AY322-BN322</f>
        <v>0</v>
      </c>
      <c r="BI322" s="48"/>
      <c r="BJ322" s="52">
        <f t="shared" si="9"/>
        <v>0</v>
      </c>
      <c r="BK322" s="51">
        <f t="shared" si="10"/>
        <v>0</v>
      </c>
      <c r="BL322" s="53">
        <f t="shared" si="11"/>
        <v>0</v>
      </c>
      <c r="BM322" s="54">
        <f t="shared" si="12"/>
        <v>0</v>
      </c>
      <c r="BN322" s="55">
        <f t="shared" si="13"/>
        <v>0</v>
      </c>
      <c r="BO322" s="17">
        <f t="shared" si="14"/>
        <v>0</v>
      </c>
      <c r="BP322" s="1"/>
    </row>
    <row r="323">
      <c r="A323" s="1" t="s">
        <v>460</v>
      </c>
      <c r="B323" s="61"/>
      <c r="C323" s="33"/>
      <c r="D323" s="29"/>
      <c r="E323" s="1"/>
      <c r="F323" s="21"/>
      <c r="G323" s="56"/>
      <c r="H323" s="35"/>
      <c r="I323" s="1" t="s">
        <v>460</v>
      </c>
      <c r="J323" s="32"/>
      <c r="K323" s="33"/>
      <c r="L323" s="57"/>
      <c r="M323" s="49"/>
      <c r="N323" s="21"/>
      <c r="O323" s="56"/>
      <c r="P323" s="35"/>
      <c r="Q323" s="1" t="s">
        <v>460</v>
      </c>
      <c r="R323" s="32"/>
      <c r="S323" s="33"/>
      <c r="T323" s="57"/>
      <c r="U323" s="43"/>
      <c r="V323" s="21"/>
      <c r="W323" s="56"/>
      <c r="X323" s="35"/>
      <c r="Y323" s="1" t="s">
        <v>460</v>
      </c>
      <c r="Z323" s="59"/>
      <c r="AA323" s="37"/>
      <c r="AB323" s="8"/>
      <c r="AC323" s="8"/>
      <c r="AD323" s="4"/>
      <c r="AE323" s="39"/>
      <c r="AF323" s="1"/>
      <c r="AG323" s="33"/>
      <c r="AH323" s="67"/>
      <c r="AI323" s="67"/>
      <c r="AJ323" s="21"/>
      <c r="AK323" s="56"/>
      <c r="AL323" s="41"/>
      <c r="AM323" s="33"/>
      <c r="AN323" s="67"/>
      <c r="AO323" s="67"/>
      <c r="AP323" s="21"/>
      <c r="AQ323" s="56"/>
      <c r="AR323" s="41"/>
      <c r="AS323" s="43">
        <f>'13 Oct'!AW323</f>
        <v>0</v>
      </c>
      <c r="AU323" s="44">
        <f t="shared" si="1"/>
        <v>0</v>
      </c>
      <c r="AV323" s="45">
        <f t="shared" si="2"/>
        <v>0</v>
      </c>
      <c r="AW323" s="19">
        <f t="shared" si="3"/>
        <v>0</v>
      </c>
      <c r="AX323" s="43">
        <f>'13 Oct'!BB323</f>
        <v>0</v>
      </c>
      <c r="AZ323" s="44">
        <f t="shared" si="4"/>
        <v>0</v>
      </c>
      <c r="BA323" s="46">
        <f t="shared" si="5"/>
        <v>0</v>
      </c>
      <c r="BB323" s="19">
        <f t="shared" si="6"/>
        <v>0</v>
      </c>
      <c r="BC323" s="43">
        <f>'13 Oct'!BL323</f>
        <v>0</v>
      </c>
      <c r="BD323" s="47">
        <f t="shared" si="15"/>
        <v>0</v>
      </c>
      <c r="BE323" s="1">
        <f t="shared" si="8"/>
        <v>0</v>
      </c>
      <c r="BF323" s="1" t="s">
        <v>460</v>
      </c>
      <c r="BG323" s="54"/>
      <c r="BH323">
        <f>'13 Oct'!BG323+AT323+AY323-BN323</f>
        <v>0</v>
      </c>
      <c r="BI323" s="48"/>
      <c r="BJ323" s="52">
        <f t="shared" si="9"/>
        <v>0</v>
      </c>
      <c r="BK323" s="51">
        <f t="shared" si="10"/>
        <v>0</v>
      </c>
      <c r="BL323" s="53">
        <f t="shared" si="11"/>
        <v>0</v>
      </c>
      <c r="BM323" s="54">
        <f t="shared" si="12"/>
        <v>0</v>
      </c>
      <c r="BN323" s="55">
        <f t="shared" si="13"/>
        <v>0</v>
      </c>
      <c r="BO323" s="17">
        <f t="shared" si="14"/>
        <v>0</v>
      </c>
      <c r="BP323" s="1"/>
    </row>
    <row r="324">
      <c r="A324" s="1" t="s">
        <v>461</v>
      </c>
      <c r="B324" s="61"/>
      <c r="C324" s="33"/>
      <c r="D324" s="29"/>
      <c r="E324" s="1"/>
      <c r="F324" s="21"/>
      <c r="G324" s="56"/>
      <c r="H324" s="35"/>
      <c r="I324" s="1" t="s">
        <v>461</v>
      </c>
      <c r="J324" s="32"/>
      <c r="K324" s="33"/>
      <c r="L324" s="57"/>
      <c r="M324" s="49"/>
      <c r="N324" s="21"/>
      <c r="O324" s="56"/>
      <c r="P324" s="35"/>
      <c r="Q324" s="1" t="s">
        <v>461</v>
      </c>
      <c r="R324" s="32"/>
      <c r="S324" s="33"/>
      <c r="T324" s="57"/>
      <c r="U324" s="43"/>
      <c r="V324" s="21"/>
      <c r="W324" s="56"/>
      <c r="X324" s="35"/>
      <c r="Y324" s="1" t="s">
        <v>461</v>
      </c>
      <c r="Z324" s="59"/>
      <c r="AA324" s="37"/>
      <c r="AB324" s="8"/>
      <c r="AC324" s="8"/>
      <c r="AD324" s="4"/>
      <c r="AE324" s="39"/>
      <c r="AF324" s="1"/>
      <c r="AG324" s="33"/>
      <c r="AH324" s="67"/>
      <c r="AI324" s="67"/>
      <c r="AJ324" s="21"/>
      <c r="AK324" s="56"/>
      <c r="AL324" s="41"/>
      <c r="AM324" s="33"/>
      <c r="AN324" s="67"/>
      <c r="AO324" s="67"/>
      <c r="AP324" s="21"/>
      <c r="AQ324" s="56"/>
      <c r="AR324" s="41"/>
      <c r="AS324" s="43">
        <f>'13 Oct'!AW324</f>
        <v>0</v>
      </c>
      <c r="AU324" s="44">
        <f t="shared" si="1"/>
        <v>0</v>
      </c>
      <c r="AV324" s="45">
        <f t="shared" si="2"/>
        <v>0</v>
      </c>
      <c r="AW324" s="19">
        <f t="shared" si="3"/>
        <v>0</v>
      </c>
      <c r="AX324" s="43">
        <f>'13 Oct'!BB324</f>
        <v>0</v>
      </c>
      <c r="AZ324" s="44">
        <f t="shared" si="4"/>
        <v>0</v>
      </c>
      <c r="BA324" s="46">
        <f t="shared" si="5"/>
        <v>0</v>
      </c>
      <c r="BB324" s="19">
        <f t="shared" si="6"/>
        <v>0</v>
      </c>
      <c r="BC324" s="43">
        <f>'13 Oct'!BL324</f>
        <v>0</v>
      </c>
      <c r="BD324" s="47">
        <f t="shared" si="15"/>
        <v>0</v>
      </c>
      <c r="BE324" s="1">
        <f t="shared" si="8"/>
        <v>0</v>
      </c>
      <c r="BF324" s="1" t="s">
        <v>461</v>
      </c>
      <c r="BG324" s="54"/>
      <c r="BH324">
        <f>'13 Oct'!BG324+AT324+AY324-BN324</f>
        <v>0</v>
      </c>
      <c r="BI324" s="48"/>
      <c r="BJ324" s="52">
        <f t="shared" si="9"/>
        <v>0</v>
      </c>
      <c r="BK324" s="51">
        <f t="shared" si="10"/>
        <v>0</v>
      </c>
      <c r="BL324" s="53">
        <f t="shared" si="11"/>
        <v>0</v>
      </c>
      <c r="BM324" s="54">
        <f t="shared" si="12"/>
        <v>0</v>
      </c>
      <c r="BN324" s="55">
        <f t="shared" si="13"/>
        <v>0</v>
      </c>
      <c r="BO324" s="17">
        <f t="shared" si="14"/>
        <v>0</v>
      </c>
      <c r="BP324" s="1"/>
    </row>
    <row r="325">
      <c r="A325" s="1" t="s">
        <v>462</v>
      </c>
      <c r="B325" s="32">
        <v>6.0</v>
      </c>
      <c r="C325" s="33"/>
      <c r="D325" s="29"/>
      <c r="E325" s="1"/>
      <c r="F325" s="21"/>
      <c r="G325" s="56"/>
      <c r="H325" s="35"/>
      <c r="I325" s="1" t="s">
        <v>462</v>
      </c>
      <c r="J325" s="32">
        <v>5.0</v>
      </c>
      <c r="K325" s="33"/>
      <c r="L325" s="29"/>
      <c r="M325" s="49"/>
      <c r="N325" s="21"/>
      <c r="O325" s="56"/>
      <c r="P325" s="35"/>
      <c r="Q325" s="1" t="s">
        <v>462</v>
      </c>
      <c r="R325" s="32">
        <v>2.0</v>
      </c>
      <c r="S325" s="33"/>
      <c r="T325" s="29"/>
      <c r="U325" s="43"/>
      <c r="V325" s="21"/>
      <c r="W325" s="56"/>
      <c r="X325" s="35"/>
      <c r="Y325" s="1" t="s">
        <v>462</v>
      </c>
      <c r="Z325" s="69"/>
      <c r="AA325" s="66"/>
      <c r="AB325" s="8"/>
      <c r="AC325" s="8"/>
      <c r="AD325" s="4"/>
      <c r="AE325" s="39"/>
      <c r="AF325" s="1"/>
      <c r="AG325" s="33"/>
      <c r="AH325" s="60"/>
      <c r="AI325" s="67"/>
      <c r="AJ325" s="21"/>
      <c r="AK325" s="56"/>
      <c r="AL325" s="41"/>
      <c r="AM325" s="33"/>
      <c r="AN325" s="60"/>
      <c r="AO325" s="67"/>
      <c r="AP325" s="21"/>
      <c r="AQ325" s="56"/>
      <c r="AR325" s="41"/>
      <c r="AS325" s="43">
        <f>'13 Oct'!AW325</f>
        <v>48</v>
      </c>
      <c r="AT325" s="54"/>
      <c r="AU325" s="44">
        <f t="shared" si="1"/>
        <v>48</v>
      </c>
      <c r="AV325" s="45">
        <f t="shared" si="2"/>
        <v>0</v>
      </c>
      <c r="AW325" s="19">
        <f t="shared" si="3"/>
        <v>48</v>
      </c>
      <c r="AX325" s="43">
        <f>'13 Oct'!BB325</f>
        <v>0</v>
      </c>
      <c r="AY325" s="54"/>
      <c r="AZ325" s="44">
        <f t="shared" si="4"/>
        <v>0</v>
      </c>
      <c r="BA325" s="46">
        <f t="shared" si="5"/>
        <v>0</v>
      </c>
      <c r="BB325" s="19">
        <f t="shared" si="6"/>
        <v>0</v>
      </c>
      <c r="BC325" s="43">
        <f>'13 Oct'!BL325</f>
        <v>0</v>
      </c>
      <c r="BD325" s="47">
        <f t="shared" si="15"/>
        <v>0</v>
      </c>
      <c r="BE325" s="1">
        <f t="shared" si="8"/>
        <v>0</v>
      </c>
      <c r="BF325" s="1" t="s">
        <v>462</v>
      </c>
      <c r="BG325" s="54"/>
      <c r="BH325">
        <f>'13 Oct'!BG325+AT325+AY325-BN325</f>
        <v>0</v>
      </c>
      <c r="BI325" s="48"/>
      <c r="BJ325" s="52">
        <f t="shared" si="9"/>
        <v>0</v>
      </c>
      <c r="BK325" s="51">
        <f t="shared" si="10"/>
        <v>0</v>
      </c>
      <c r="BL325" s="53">
        <f t="shared" si="11"/>
        <v>0</v>
      </c>
      <c r="BM325" s="54">
        <f t="shared" si="12"/>
        <v>0</v>
      </c>
      <c r="BN325" s="55">
        <f t="shared" si="13"/>
        <v>0</v>
      </c>
      <c r="BO325" s="17">
        <f t="shared" si="14"/>
        <v>48</v>
      </c>
    </row>
    <row r="326">
      <c r="A326" s="1" t="s">
        <v>463</v>
      </c>
      <c r="B326" s="32">
        <v>5.0</v>
      </c>
      <c r="C326" s="33">
        <v>8.0</v>
      </c>
      <c r="D326" s="29"/>
      <c r="E326" s="1"/>
      <c r="F326" s="21"/>
      <c r="G326" s="56"/>
      <c r="H326" s="35"/>
      <c r="I326" s="1" t="s">
        <v>463</v>
      </c>
      <c r="J326" s="32">
        <v>8.0</v>
      </c>
      <c r="K326" s="65"/>
      <c r="L326" s="57"/>
      <c r="M326" s="49"/>
      <c r="N326" s="21"/>
      <c r="O326" s="56"/>
      <c r="P326" s="35"/>
      <c r="Q326" s="1" t="s">
        <v>463</v>
      </c>
      <c r="R326" s="32">
        <v>25.0</v>
      </c>
      <c r="S326" s="33"/>
      <c r="T326" s="29"/>
      <c r="U326" s="49"/>
      <c r="V326" s="21"/>
      <c r="W326" s="56"/>
      <c r="X326" s="35"/>
      <c r="Y326" s="1" t="s">
        <v>463</v>
      </c>
      <c r="Z326" s="62">
        <v>7.0</v>
      </c>
      <c r="AA326" s="64"/>
      <c r="AB326" s="112"/>
      <c r="AC326" s="4"/>
      <c r="AD326" s="4"/>
      <c r="AE326" s="39"/>
      <c r="AF326" s="1"/>
      <c r="AG326" s="33"/>
      <c r="AH326" s="60"/>
      <c r="AI326" s="60"/>
      <c r="AJ326" s="21"/>
      <c r="AK326" s="56"/>
      <c r="AL326" s="41"/>
      <c r="AM326" s="33"/>
      <c r="AN326" s="60"/>
      <c r="AO326" s="60"/>
      <c r="AP326" s="21"/>
      <c r="AQ326" s="56"/>
      <c r="AR326" s="41"/>
      <c r="AS326" s="43">
        <f>'13 Oct'!AW326</f>
        <v>0</v>
      </c>
      <c r="AT326" s="17">
        <v>48.0</v>
      </c>
      <c r="AU326" s="44">
        <f t="shared" si="1"/>
        <v>48</v>
      </c>
      <c r="AV326" s="45">
        <f t="shared" si="2"/>
        <v>0</v>
      </c>
      <c r="AW326" s="19">
        <f t="shared" si="3"/>
        <v>48</v>
      </c>
      <c r="AX326" s="43">
        <f>'13 Oct'!BB326</f>
        <v>0</v>
      </c>
      <c r="AY326" s="54"/>
      <c r="AZ326" s="44">
        <f t="shared" si="4"/>
        <v>0</v>
      </c>
      <c r="BA326" s="46">
        <f t="shared" si="5"/>
        <v>0</v>
      </c>
      <c r="BB326" s="19">
        <f t="shared" si="6"/>
        <v>0</v>
      </c>
      <c r="BC326" s="43">
        <f>'13 Oct'!BL326</f>
        <v>0</v>
      </c>
      <c r="BD326" s="47">
        <f t="shared" si="15"/>
        <v>0</v>
      </c>
      <c r="BE326" s="1">
        <f t="shared" si="8"/>
        <v>0</v>
      </c>
      <c r="BF326" s="1" t="s">
        <v>463</v>
      </c>
      <c r="BG326" s="54"/>
      <c r="BH326">
        <f>'13 Oct'!BG326+AT326+AY326-BN326</f>
        <v>48</v>
      </c>
      <c r="BI326" s="48"/>
      <c r="BJ326" s="52">
        <f t="shared" si="9"/>
        <v>0</v>
      </c>
      <c r="BK326" s="51">
        <f t="shared" si="10"/>
        <v>0</v>
      </c>
      <c r="BL326" s="53">
        <f t="shared" si="11"/>
        <v>0</v>
      </c>
      <c r="BM326" s="54">
        <f t="shared" si="12"/>
        <v>8</v>
      </c>
      <c r="BN326" s="55">
        <f t="shared" si="13"/>
        <v>0</v>
      </c>
      <c r="BO326" s="17">
        <f t="shared" si="14"/>
        <v>48</v>
      </c>
    </row>
    <row r="327">
      <c r="A327" s="1" t="s">
        <v>464</v>
      </c>
      <c r="B327" s="32">
        <v>4.0</v>
      </c>
      <c r="C327" s="33">
        <v>8.0</v>
      </c>
      <c r="D327" s="29"/>
      <c r="E327" s="1"/>
      <c r="F327" s="21"/>
      <c r="G327" s="56"/>
      <c r="H327" s="35"/>
      <c r="I327" s="1" t="s">
        <v>464</v>
      </c>
      <c r="J327" s="32">
        <v>4.0</v>
      </c>
      <c r="K327" s="65"/>
      <c r="L327" s="57"/>
      <c r="M327" s="49"/>
      <c r="N327" s="21"/>
      <c r="O327" s="56"/>
      <c r="P327" s="35"/>
      <c r="Q327" s="1" t="s">
        <v>464</v>
      </c>
      <c r="R327" s="32">
        <v>8.0</v>
      </c>
      <c r="S327" s="33"/>
      <c r="T327" s="29"/>
      <c r="U327" s="49"/>
      <c r="V327" s="21"/>
      <c r="W327" s="56"/>
      <c r="X327" s="35"/>
      <c r="Y327" s="1" t="s">
        <v>464</v>
      </c>
      <c r="Z327" s="58">
        <v>3.0</v>
      </c>
      <c r="AA327" s="38"/>
      <c r="AB327" s="40"/>
      <c r="AC327" s="4"/>
      <c r="AD327" s="4"/>
      <c r="AE327" s="39"/>
      <c r="AF327" s="1"/>
      <c r="AG327" s="33">
        <v>20.0</v>
      </c>
      <c r="AH327" s="60">
        <v>10.0</v>
      </c>
      <c r="AI327" s="60"/>
      <c r="AJ327" s="21"/>
      <c r="AK327" s="56"/>
      <c r="AL327" s="41"/>
      <c r="AM327" s="33"/>
      <c r="AN327" s="60"/>
      <c r="AO327" s="60"/>
      <c r="AP327" s="21"/>
      <c r="AQ327" s="56"/>
      <c r="AR327" s="41"/>
      <c r="AS327" s="43">
        <f>'13 Oct'!AW327</f>
        <v>10</v>
      </c>
      <c r="AT327" s="17">
        <v>20.0</v>
      </c>
      <c r="AU327" s="44">
        <f t="shared" si="1"/>
        <v>30</v>
      </c>
      <c r="AV327" s="45">
        <f t="shared" si="2"/>
        <v>10</v>
      </c>
      <c r="AW327" s="19">
        <f t="shared" si="3"/>
        <v>20</v>
      </c>
      <c r="AX327" s="43">
        <f>'13 Oct'!BB327</f>
        <v>0</v>
      </c>
      <c r="AY327" s="17"/>
      <c r="AZ327" s="44">
        <f t="shared" si="4"/>
        <v>0</v>
      </c>
      <c r="BA327" s="46">
        <f t="shared" si="5"/>
        <v>0</v>
      </c>
      <c r="BB327" s="19">
        <f t="shared" si="6"/>
        <v>0</v>
      </c>
      <c r="BC327" s="43">
        <f>'13 Oct'!BL327</f>
        <v>0</v>
      </c>
      <c r="BD327" s="47">
        <f t="shared" si="15"/>
        <v>0</v>
      </c>
      <c r="BE327" s="1">
        <f t="shared" si="8"/>
        <v>0</v>
      </c>
      <c r="BF327" s="1" t="s">
        <v>464</v>
      </c>
      <c r="BG327" s="54"/>
      <c r="BH327">
        <f>'13 Oct'!BG327+AT327+AY327-BN327</f>
        <v>20</v>
      </c>
      <c r="BI327" s="48"/>
      <c r="BJ327" s="52">
        <f t="shared" si="9"/>
        <v>0</v>
      </c>
      <c r="BK327" s="51">
        <f t="shared" si="10"/>
        <v>0</v>
      </c>
      <c r="BL327" s="53">
        <f t="shared" si="11"/>
        <v>0</v>
      </c>
      <c r="BM327" s="54">
        <f t="shared" si="12"/>
        <v>28</v>
      </c>
      <c r="BN327" s="55">
        <f t="shared" si="13"/>
        <v>0</v>
      </c>
      <c r="BO327" s="17">
        <f t="shared" si="14"/>
        <v>20</v>
      </c>
    </row>
    <row r="328">
      <c r="A328" s="1" t="s">
        <v>465</v>
      </c>
      <c r="B328" s="32">
        <v>9.0</v>
      </c>
      <c r="C328" s="33"/>
      <c r="D328" s="29"/>
      <c r="E328" s="1"/>
      <c r="F328" s="21"/>
      <c r="G328" s="56"/>
      <c r="H328" s="35"/>
      <c r="I328" s="1" t="s">
        <v>465</v>
      </c>
      <c r="J328" s="32">
        <v>6.0</v>
      </c>
      <c r="K328" s="65"/>
      <c r="L328" s="57"/>
      <c r="M328" s="49"/>
      <c r="N328" s="21"/>
      <c r="O328" s="56"/>
      <c r="P328" s="35"/>
      <c r="Q328" s="1" t="s">
        <v>465</v>
      </c>
      <c r="R328" s="32">
        <v>10.0</v>
      </c>
      <c r="S328" s="33"/>
      <c r="T328" s="29"/>
      <c r="U328" s="49"/>
      <c r="V328" s="21"/>
      <c r="W328" s="56"/>
      <c r="X328" s="35"/>
      <c r="Y328" s="1" t="s">
        <v>465</v>
      </c>
      <c r="Z328" s="58">
        <v>16.0</v>
      </c>
      <c r="AA328" s="38"/>
      <c r="AB328" s="40"/>
      <c r="AC328" s="4"/>
      <c r="AD328" s="4"/>
      <c r="AE328" s="39"/>
      <c r="AF328" s="1"/>
      <c r="AG328" s="33">
        <v>20.0</v>
      </c>
      <c r="AH328" s="60">
        <v>20.0</v>
      </c>
      <c r="AI328" s="60"/>
      <c r="AJ328" s="21"/>
      <c r="AK328" s="56"/>
      <c r="AL328" s="41"/>
      <c r="AM328" s="33"/>
      <c r="AN328" s="60"/>
      <c r="AO328" s="60"/>
      <c r="AP328" s="21"/>
      <c r="AQ328" s="56"/>
      <c r="AR328" s="41"/>
      <c r="AS328" s="43">
        <f>'13 Oct'!AW328</f>
        <v>42</v>
      </c>
      <c r="AT328" s="17">
        <v>32.0</v>
      </c>
      <c r="AU328" s="44">
        <f t="shared" si="1"/>
        <v>74</v>
      </c>
      <c r="AV328" s="45">
        <f t="shared" si="2"/>
        <v>20</v>
      </c>
      <c r="AW328" s="19">
        <f t="shared" si="3"/>
        <v>54</v>
      </c>
      <c r="AX328" s="43">
        <f>'13 Oct'!BB328</f>
        <v>0</v>
      </c>
      <c r="AY328" s="17"/>
      <c r="AZ328" s="44">
        <f t="shared" si="4"/>
        <v>0</v>
      </c>
      <c r="BA328" s="46">
        <f t="shared" si="5"/>
        <v>0</v>
      </c>
      <c r="BB328" s="19">
        <f t="shared" si="6"/>
        <v>0</v>
      </c>
      <c r="BC328" s="43">
        <f>'13 Oct'!BL328</f>
        <v>0</v>
      </c>
      <c r="BD328" s="47">
        <f t="shared" si="15"/>
        <v>0</v>
      </c>
      <c r="BE328" s="1">
        <f t="shared" si="8"/>
        <v>0</v>
      </c>
      <c r="BF328" s="1" t="s">
        <v>465</v>
      </c>
      <c r="BG328" s="54"/>
      <c r="BH328">
        <f>'13 Oct'!BG328+AT328+AY328-BN328</f>
        <v>32</v>
      </c>
      <c r="BI328" s="48"/>
      <c r="BJ328" s="52">
        <f t="shared" si="9"/>
        <v>0</v>
      </c>
      <c r="BK328" s="51">
        <f t="shared" si="10"/>
        <v>0</v>
      </c>
      <c r="BL328" s="53">
        <f t="shared" si="11"/>
        <v>0</v>
      </c>
      <c r="BM328" s="54">
        <f t="shared" si="12"/>
        <v>20</v>
      </c>
      <c r="BN328" s="55">
        <f t="shared" si="13"/>
        <v>0</v>
      </c>
      <c r="BO328" s="17">
        <f t="shared" si="14"/>
        <v>54</v>
      </c>
    </row>
    <row r="329">
      <c r="A329" s="1" t="s">
        <v>466</v>
      </c>
      <c r="B329" s="32">
        <v>2.0</v>
      </c>
      <c r="C329" s="33">
        <v>8.0</v>
      </c>
      <c r="D329" s="29"/>
      <c r="E329" s="1"/>
      <c r="F329" s="21"/>
      <c r="G329" s="56"/>
      <c r="H329" s="35"/>
      <c r="I329" s="1" t="s">
        <v>466</v>
      </c>
      <c r="J329" s="32">
        <v>4.0</v>
      </c>
      <c r="K329" s="33">
        <v>6.0</v>
      </c>
      <c r="L329" s="57"/>
      <c r="M329" s="49"/>
      <c r="N329" s="21"/>
      <c r="O329" s="56"/>
      <c r="P329" s="35"/>
      <c r="Q329" s="1" t="s">
        <v>466</v>
      </c>
      <c r="R329" s="32">
        <v>10.0</v>
      </c>
      <c r="S329" s="33"/>
      <c r="T329" s="29"/>
      <c r="U329" s="49"/>
      <c r="V329" s="21"/>
      <c r="W329" s="56"/>
      <c r="X329" s="35"/>
      <c r="Y329" s="1" t="s">
        <v>466</v>
      </c>
      <c r="Z329" s="62">
        <v>6.0</v>
      </c>
      <c r="AA329" s="64"/>
      <c r="AB329" s="72"/>
      <c r="AC329" s="4"/>
      <c r="AD329" s="4"/>
      <c r="AE329" s="39"/>
      <c r="AF329" s="1"/>
      <c r="AG329" s="33">
        <v>20.0</v>
      </c>
      <c r="AH329" s="60">
        <v>20.0</v>
      </c>
      <c r="AI329" s="60"/>
      <c r="AJ329" s="21"/>
      <c r="AK329" s="56"/>
      <c r="AL329" s="41"/>
      <c r="AM329" s="33"/>
      <c r="AN329" s="60"/>
      <c r="AO329" s="60"/>
      <c r="AP329" s="21"/>
      <c r="AQ329" s="56"/>
      <c r="AR329" s="41"/>
      <c r="AS329" s="43">
        <f>'13 Oct'!AW329</f>
        <v>20</v>
      </c>
      <c r="AT329" s="17">
        <v>32.0</v>
      </c>
      <c r="AU329" s="44">
        <f t="shared" si="1"/>
        <v>52</v>
      </c>
      <c r="AV329" s="45">
        <f t="shared" si="2"/>
        <v>20</v>
      </c>
      <c r="AW329" s="19">
        <f t="shared" si="3"/>
        <v>32</v>
      </c>
      <c r="AX329" s="43">
        <f>'13 Oct'!BB329</f>
        <v>0</v>
      </c>
      <c r="AY329" s="17"/>
      <c r="AZ329" s="44">
        <f t="shared" si="4"/>
        <v>0</v>
      </c>
      <c r="BA329" s="46">
        <f t="shared" si="5"/>
        <v>0</v>
      </c>
      <c r="BB329" s="19">
        <f t="shared" si="6"/>
        <v>0</v>
      </c>
      <c r="BC329" s="43">
        <f>'13 Oct'!BL329</f>
        <v>0</v>
      </c>
      <c r="BD329" s="47">
        <f t="shared" si="15"/>
        <v>0</v>
      </c>
      <c r="BE329" s="1">
        <f t="shared" si="8"/>
        <v>0</v>
      </c>
      <c r="BF329" s="1" t="s">
        <v>466</v>
      </c>
      <c r="BG329" s="54"/>
      <c r="BH329">
        <f>'13 Oct'!BG329+AT329+AY329-BN329</f>
        <v>32</v>
      </c>
      <c r="BI329" s="48"/>
      <c r="BJ329" s="52">
        <f t="shared" si="9"/>
        <v>0</v>
      </c>
      <c r="BK329" s="51">
        <f t="shared" si="10"/>
        <v>0</v>
      </c>
      <c r="BL329" s="53">
        <f t="shared" si="11"/>
        <v>0</v>
      </c>
      <c r="BM329" s="54">
        <f t="shared" si="12"/>
        <v>34</v>
      </c>
      <c r="BN329" s="55">
        <f t="shared" si="13"/>
        <v>0</v>
      </c>
      <c r="BO329" s="17">
        <f t="shared" si="14"/>
        <v>32</v>
      </c>
    </row>
    <row r="330">
      <c r="A330" s="1" t="s">
        <v>469</v>
      </c>
      <c r="B330" s="32">
        <v>12.0</v>
      </c>
      <c r="C330" s="33"/>
      <c r="D330" s="29"/>
      <c r="E330" s="1"/>
      <c r="F330" s="21"/>
      <c r="G330" s="56"/>
      <c r="H330" s="35"/>
      <c r="I330" s="1" t="s">
        <v>469</v>
      </c>
      <c r="J330" s="32">
        <v>4.0</v>
      </c>
      <c r="K330" s="33">
        <v>4.0</v>
      </c>
      <c r="L330" s="29">
        <v>4.0</v>
      </c>
      <c r="M330" s="49"/>
      <c r="N330" s="21"/>
      <c r="O330" s="56"/>
      <c r="P330" s="35" t="s">
        <v>161</v>
      </c>
      <c r="Q330" s="1" t="s">
        <v>469</v>
      </c>
      <c r="R330" s="32">
        <v>13.0</v>
      </c>
      <c r="S330" s="33"/>
      <c r="T330" s="29"/>
      <c r="U330" s="49"/>
      <c r="V330" s="21"/>
      <c r="W330" s="56"/>
      <c r="X330" s="35"/>
      <c r="Y330" s="1" t="s">
        <v>469</v>
      </c>
      <c r="Z330" s="58">
        <v>2.0</v>
      </c>
      <c r="AA330" s="37"/>
      <c r="AB330" s="4"/>
      <c r="AC330" s="4"/>
      <c r="AD330" s="4"/>
      <c r="AE330" s="39"/>
      <c r="AF330" s="1"/>
      <c r="AG330" s="33"/>
      <c r="AH330" s="60"/>
      <c r="AI330" s="60"/>
      <c r="AJ330" s="21"/>
      <c r="AK330" s="56"/>
      <c r="AL330" s="41"/>
      <c r="AM330" s="33"/>
      <c r="AN330" s="60"/>
      <c r="AO330" s="60"/>
      <c r="AP330" s="21"/>
      <c r="AQ330" s="56"/>
      <c r="AR330" s="41"/>
      <c r="AS330" s="43">
        <f>'13 Oct'!AW330</f>
        <v>16</v>
      </c>
      <c r="AT330" s="17">
        <v>20.0</v>
      </c>
      <c r="AU330" s="44">
        <f t="shared" si="1"/>
        <v>36</v>
      </c>
      <c r="AV330" s="45">
        <f t="shared" si="2"/>
        <v>4</v>
      </c>
      <c r="AW330" s="19">
        <f t="shared" si="3"/>
        <v>32</v>
      </c>
      <c r="AX330" s="43">
        <f>'13 Oct'!BB330</f>
        <v>0</v>
      </c>
      <c r="AY330" s="17"/>
      <c r="AZ330" s="44">
        <f t="shared" si="4"/>
        <v>0</v>
      </c>
      <c r="BA330" s="46">
        <f t="shared" si="5"/>
        <v>0</v>
      </c>
      <c r="BB330" s="19">
        <f t="shared" si="6"/>
        <v>0</v>
      </c>
      <c r="BC330" s="43">
        <f>'13 Oct'!BL330</f>
        <v>0</v>
      </c>
      <c r="BD330" s="47">
        <f t="shared" si="15"/>
        <v>0</v>
      </c>
      <c r="BE330" s="1">
        <f t="shared" si="8"/>
        <v>0</v>
      </c>
      <c r="BF330" s="1" t="s">
        <v>469</v>
      </c>
      <c r="BG330" s="54"/>
      <c r="BH330">
        <f>'13 Oct'!BG330+AT330+AY330-BN330</f>
        <v>20</v>
      </c>
      <c r="BI330" s="48"/>
      <c r="BJ330" s="52">
        <f t="shared" si="9"/>
        <v>0</v>
      </c>
      <c r="BK330" s="51">
        <f t="shared" si="10"/>
        <v>0</v>
      </c>
      <c r="BL330" s="53">
        <f t="shared" si="11"/>
        <v>0</v>
      </c>
      <c r="BM330" s="54">
        <f t="shared" si="12"/>
        <v>4</v>
      </c>
      <c r="BN330" s="55">
        <f t="shared" si="13"/>
        <v>0</v>
      </c>
      <c r="BO330" s="17">
        <f t="shared" si="14"/>
        <v>32</v>
      </c>
    </row>
    <row r="331">
      <c r="A331" s="1" t="s">
        <v>470</v>
      </c>
      <c r="B331" s="32">
        <v>11.0</v>
      </c>
      <c r="C331" s="33"/>
      <c r="D331" s="29"/>
      <c r="E331" s="1"/>
      <c r="F331" s="21"/>
      <c r="G331" s="56"/>
      <c r="H331" s="35"/>
      <c r="I331" s="1" t="s">
        <v>470</v>
      </c>
      <c r="J331" s="32">
        <v>10.0</v>
      </c>
      <c r="K331" s="65"/>
      <c r="L331" s="57"/>
      <c r="M331" s="49"/>
      <c r="N331" s="21"/>
      <c r="O331" s="56"/>
      <c r="P331" s="35"/>
      <c r="Q331" s="1" t="s">
        <v>470</v>
      </c>
      <c r="R331" s="32">
        <v>13.0</v>
      </c>
      <c r="S331" s="33"/>
      <c r="T331" s="29"/>
      <c r="U331" s="43"/>
      <c r="V331" s="21"/>
      <c r="W331" s="56"/>
      <c r="X331" s="35"/>
      <c r="Y331" s="1" t="s">
        <v>470</v>
      </c>
      <c r="Z331" s="58">
        <v>9.0</v>
      </c>
      <c r="AA331" s="38"/>
      <c r="AB331" s="40"/>
      <c r="AC331" s="4"/>
      <c r="AD331" s="4"/>
      <c r="AE331" s="39"/>
      <c r="AF331" s="1"/>
      <c r="AG331" s="33">
        <v>20.0</v>
      </c>
      <c r="AH331" s="60">
        <v>20.0</v>
      </c>
      <c r="AI331" s="60"/>
      <c r="AJ331" s="21"/>
      <c r="AK331" s="56"/>
      <c r="AL331" s="41"/>
      <c r="AM331" s="33"/>
      <c r="AN331" s="60"/>
      <c r="AO331" s="60"/>
      <c r="AP331" s="21"/>
      <c r="AQ331" s="56"/>
      <c r="AR331" s="41"/>
      <c r="AS331" s="43">
        <f>'13 Oct'!AW331</f>
        <v>36</v>
      </c>
      <c r="AT331" s="17">
        <v>32.0</v>
      </c>
      <c r="AU331" s="44">
        <f t="shared" si="1"/>
        <v>68</v>
      </c>
      <c r="AV331" s="45">
        <f t="shared" si="2"/>
        <v>20</v>
      </c>
      <c r="AW331" s="19">
        <f t="shared" si="3"/>
        <v>48</v>
      </c>
      <c r="AX331" s="43">
        <f>'13 Oct'!BB331</f>
        <v>0</v>
      </c>
      <c r="AY331" s="17"/>
      <c r="AZ331" s="44">
        <f t="shared" si="4"/>
        <v>0</v>
      </c>
      <c r="BA331" s="46">
        <f t="shared" si="5"/>
        <v>0</v>
      </c>
      <c r="BB331" s="19">
        <f t="shared" si="6"/>
        <v>0</v>
      </c>
      <c r="BC331" s="43">
        <f>'13 Oct'!BL331</f>
        <v>0</v>
      </c>
      <c r="BD331" s="47">
        <f t="shared" si="15"/>
        <v>0</v>
      </c>
      <c r="BE331" s="1">
        <f t="shared" si="8"/>
        <v>0</v>
      </c>
      <c r="BF331" s="1" t="s">
        <v>470</v>
      </c>
      <c r="BG331" s="54"/>
      <c r="BH331">
        <f>'13 Oct'!BG331+AT331+AY331-BN331</f>
        <v>32</v>
      </c>
      <c r="BI331" s="48"/>
      <c r="BJ331" s="52">
        <f t="shared" si="9"/>
        <v>0</v>
      </c>
      <c r="BK331" s="51">
        <f t="shared" si="10"/>
        <v>0</v>
      </c>
      <c r="BL331" s="53">
        <f t="shared" si="11"/>
        <v>0</v>
      </c>
      <c r="BM331" s="54">
        <f t="shared" si="12"/>
        <v>20</v>
      </c>
      <c r="BN331" s="55">
        <f t="shared" si="13"/>
        <v>0</v>
      </c>
      <c r="BO331" s="17">
        <f t="shared" si="14"/>
        <v>48</v>
      </c>
    </row>
    <row r="332">
      <c r="A332" s="1" t="s">
        <v>472</v>
      </c>
      <c r="B332" s="32">
        <v>8.0</v>
      </c>
      <c r="C332" s="33"/>
      <c r="D332" s="29"/>
      <c r="E332" s="1"/>
      <c r="F332" s="21"/>
      <c r="G332" s="56"/>
      <c r="H332" s="35"/>
      <c r="I332" s="1" t="s">
        <v>472</v>
      </c>
      <c r="J332" s="61"/>
      <c r="K332" s="33"/>
      <c r="L332" s="57"/>
      <c r="M332" s="49"/>
      <c r="N332" s="21"/>
      <c r="O332" s="56"/>
      <c r="P332" s="35"/>
      <c r="Q332" s="1" t="s">
        <v>472</v>
      </c>
      <c r="R332" s="32">
        <v>4.0</v>
      </c>
      <c r="S332" s="33"/>
      <c r="T332" s="29"/>
      <c r="U332" s="43"/>
      <c r="V332" s="21"/>
      <c r="W332" s="56"/>
      <c r="X332" s="35"/>
      <c r="Y332" s="1" t="s">
        <v>472</v>
      </c>
      <c r="Z332" s="69"/>
      <c r="AA332" s="37"/>
      <c r="AB332" s="4"/>
      <c r="AC332" s="4"/>
      <c r="AD332" s="4"/>
      <c r="AE332" s="39"/>
      <c r="AF332" s="1"/>
      <c r="AG332" s="33"/>
      <c r="AH332" s="60"/>
      <c r="AI332" s="60"/>
      <c r="AJ332" s="21"/>
      <c r="AK332" s="56"/>
      <c r="AL332" s="41"/>
      <c r="AM332" s="33"/>
      <c r="AN332" s="60"/>
      <c r="AO332" s="60"/>
      <c r="AP332" s="21"/>
      <c r="AQ332" s="56"/>
      <c r="AR332" s="41"/>
      <c r="AS332" s="43">
        <f>'13 Oct'!AW332</f>
        <v>0</v>
      </c>
      <c r="AT332" s="54"/>
      <c r="AU332" s="44">
        <f t="shared" si="1"/>
        <v>0</v>
      </c>
      <c r="AV332" s="45">
        <f t="shared" si="2"/>
        <v>0</v>
      </c>
      <c r="AW332" s="19">
        <f t="shared" si="3"/>
        <v>0</v>
      </c>
      <c r="AX332" s="43">
        <f>'13 Oct'!BB332</f>
        <v>0</v>
      </c>
      <c r="AY332" s="54"/>
      <c r="AZ332" s="44">
        <f t="shared" si="4"/>
        <v>0</v>
      </c>
      <c r="BA332" s="46">
        <f t="shared" si="5"/>
        <v>0</v>
      </c>
      <c r="BB332" s="19">
        <f t="shared" si="6"/>
        <v>0</v>
      </c>
      <c r="BC332" s="43">
        <f>'13 Oct'!BL332</f>
        <v>0</v>
      </c>
      <c r="BD332" s="47">
        <f t="shared" si="15"/>
        <v>0</v>
      </c>
      <c r="BE332" s="1"/>
      <c r="BF332" s="1" t="s">
        <v>472</v>
      </c>
      <c r="BG332" s="54"/>
      <c r="BH332">
        <f>'13 Oct'!BG332+AT332+AY332-BN332</f>
        <v>0</v>
      </c>
      <c r="BI332" s="48"/>
      <c r="BJ332" s="52">
        <f t="shared" si="9"/>
        <v>0</v>
      </c>
      <c r="BK332" s="51">
        <f t="shared" si="10"/>
        <v>0</v>
      </c>
      <c r="BL332" s="53">
        <f t="shared" si="11"/>
        <v>0</v>
      </c>
      <c r="BM332" s="54">
        <f t="shared" si="12"/>
        <v>0</v>
      </c>
      <c r="BN332" s="55">
        <f t="shared" si="13"/>
        <v>0</v>
      </c>
      <c r="BO332" s="17">
        <f t="shared" si="14"/>
        <v>0</v>
      </c>
    </row>
    <row r="333">
      <c r="A333" s="1" t="s">
        <v>473</v>
      </c>
      <c r="B333" s="32">
        <v>1.0</v>
      </c>
      <c r="C333" s="33">
        <v>4.0</v>
      </c>
      <c r="D333" s="29">
        <v>4.0</v>
      </c>
      <c r="E333" s="1"/>
      <c r="F333" s="21"/>
      <c r="G333" s="56"/>
      <c r="H333" s="35"/>
      <c r="I333" s="1" t="s">
        <v>473</v>
      </c>
      <c r="J333" s="32">
        <v>2.0</v>
      </c>
      <c r="K333" s="33"/>
      <c r="L333" s="57"/>
      <c r="M333" s="49"/>
      <c r="N333" s="21"/>
      <c r="O333" s="56"/>
      <c r="P333" s="35"/>
      <c r="Q333" s="1" t="s">
        <v>473</v>
      </c>
      <c r="R333" s="32"/>
      <c r="S333" s="33">
        <v>4.0</v>
      </c>
      <c r="T333" s="29">
        <v>4.0</v>
      </c>
      <c r="U333" s="43"/>
      <c r="V333" s="21"/>
      <c r="W333" s="56"/>
      <c r="X333" s="35" t="s">
        <v>256</v>
      </c>
      <c r="Y333" s="1" t="s">
        <v>473</v>
      </c>
      <c r="Z333" s="62">
        <v>3.0</v>
      </c>
      <c r="AA333" s="64"/>
      <c r="AB333" s="72"/>
      <c r="AC333" s="4"/>
      <c r="AD333" s="4"/>
      <c r="AE333" s="39"/>
      <c r="AF333" s="1"/>
      <c r="AG333" s="33"/>
      <c r="AH333" s="60"/>
      <c r="AI333" s="60"/>
      <c r="AJ333" s="21"/>
      <c r="AK333" s="56"/>
      <c r="AL333" s="41"/>
      <c r="AM333" s="33"/>
      <c r="AN333" s="60"/>
      <c r="AO333" s="60"/>
      <c r="AP333" s="21"/>
      <c r="AQ333" s="56"/>
      <c r="AR333" s="41"/>
      <c r="AS333" s="43">
        <f>'13 Oct'!AW333</f>
        <v>12</v>
      </c>
      <c r="AT333" s="17">
        <v>3.0</v>
      </c>
      <c r="AU333" s="44">
        <f t="shared" si="1"/>
        <v>15</v>
      </c>
      <c r="AV333" s="45">
        <f t="shared" si="2"/>
        <v>8</v>
      </c>
      <c r="AW333" s="19">
        <f t="shared" si="3"/>
        <v>7</v>
      </c>
      <c r="AX333" s="43">
        <f>'13 Oct'!BB333</f>
        <v>0</v>
      </c>
      <c r="AY333" s="17"/>
      <c r="AZ333" s="44">
        <f t="shared" si="4"/>
        <v>0</v>
      </c>
      <c r="BA333" s="46">
        <f t="shared" si="5"/>
        <v>0</v>
      </c>
      <c r="BB333" s="19">
        <f t="shared" si="6"/>
        <v>0</v>
      </c>
      <c r="BC333" s="43">
        <f>'13 Oct'!BL333</f>
        <v>0</v>
      </c>
      <c r="BD333" s="47">
        <f t="shared" si="15"/>
        <v>0</v>
      </c>
      <c r="BE333" s="1">
        <f t="shared" ref="BE333:BE378" si="16">IF(BC333-BD333&lt;0,"ERROR",BC333-BD333)</f>
        <v>0</v>
      </c>
      <c r="BF333" s="1" t="s">
        <v>473</v>
      </c>
      <c r="BG333" s="54"/>
      <c r="BH333">
        <f>'13 Oct'!BG333+AT333+AY333-BN333</f>
        <v>3</v>
      </c>
      <c r="BI333" s="48"/>
      <c r="BJ333" s="52">
        <f t="shared" si="9"/>
        <v>0</v>
      </c>
      <c r="BK333" s="51">
        <f t="shared" si="10"/>
        <v>0</v>
      </c>
      <c r="BL333" s="53">
        <f t="shared" si="11"/>
        <v>0</v>
      </c>
      <c r="BM333" s="54">
        <f t="shared" si="12"/>
        <v>8</v>
      </c>
      <c r="BN333" s="55">
        <f t="shared" si="13"/>
        <v>0</v>
      </c>
      <c r="BO333" s="17">
        <f t="shared" si="14"/>
        <v>7</v>
      </c>
    </row>
    <row r="334">
      <c r="A334" s="1" t="s">
        <v>475</v>
      </c>
      <c r="B334" s="32">
        <v>4.0</v>
      </c>
      <c r="C334" s="33"/>
      <c r="D334" s="29"/>
      <c r="E334" s="1"/>
      <c r="F334" s="21"/>
      <c r="G334" s="56"/>
      <c r="H334" s="35"/>
      <c r="I334" s="1" t="s">
        <v>475</v>
      </c>
      <c r="J334" s="32">
        <v>3.0</v>
      </c>
      <c r="K334" s="33"/>
      <c r="L334" s="57"/>
      <c r="M334" s="49"/>
      <c r="N334" s="21"/>
      <c r="O334" s="56"/>
      <c r="P334" s="35"/>
      <c r="Q334" s="1" t="s">
        <v>475</v>
      </c>
      <c r="R334" s="32">
        <v>1.0</v>
      </c>
      <c r="S334" s="33">
        <v>1.0</v>
      </c>
      <c r="T334" s="29">
        <v>1.0</v>
      </c>
      <c r="U334" s="49"/>
      <c r="V334" s="21"/>
      <c r="W334" s="56"/>
      <c r="X334" s="35" t="s">
        <v>173</v>
      </c>
      <c r="Y334" s="1" t="s">
        <v>475</v>
      </c>
      <c r="Z334" s="58">
        <v>1.5</v>
      </c>
      <c r="AA334" s="38"/>
      <c r="AB334" s="40"/>
      <c r="AC334" s="8"/>
      <c r="AD334" s="4"/>
      <c r="AE334" s="39"/>
      <c r="AF334" s="1"/>
      <c r="AG334" s="33"/>
      <c r="AH334" s="60"/>
      <c r="AI334" s="60"/>
      <c r="AJ334" s="21"/>
      <c r="AK334" s="56"/>
      <c r="AL334" s="41"/>
      <c r="AM334" s="33"/>
      <c r="AN334" s="60"/>
      <c r="AO334" s="60"/>
      <c r="AP334" s="21"/>
      <c r="AQ334" s="56"/>
      <c r="AR334" s="41"/>
      <c r="AS334" s="43">
        <f>'13 Oct'!AW334</f>
        <v>2</v>
      </c>
      <c r="AT334" s="17"/>
      <c r="AU334" s="44">
        <f t="shared" si="1"/>
        <v>2</v>
      </c>
      <c r="AV334" s="45">
        <f t="shared" si="2"/>
        <v>1</v>
      </c>
      <c r="AW334" s="19">
        <f t="shared" si="3"/>
        <v>1</v>
      </c>
      <c r="AX334" s="43">
        <f>'13 Oct'!BB334</f>
        <v>0</v>
      </c>
      <c r="AY334" s="17"/>
      <c r="AZ334" s="44">
        <f t="shared" si="4"/>
        <v>0</v>
      </c>
      <c r="BA334" s="46">
        <f t="shared" si="5"/>
        <v>0</v>
      </c>
      <c r="BB334" s="19">
        <f t="shared" si="6"/>
        <v>0</v>
      </c>
      <c r="BC334" s="43">
        <f>'13 Oct'!BL334</f>
        <v>0</v>
      </c>
      <c r="BD334" s="47">
        <f t="shared" si="15"/>
        <v>0</v>
      </c>
      <c r="BE334" s="1">
        <f t="shared" si="16"/>
        <v>0</v>
      </c>
      <c r="BF334" s="1" t="s">
        <v>475</v>
      </c>
      <c r="BG334" s="54"/>
      <c r="BH334">
        <f>'13 Oct'!BG334+AT334+AY334-BN334</f>
        <v>0</v>
      </c>
      <c r="BI334" s="48"/>
      <c r="BJ334" s="52">
        <f t="shared" si="9"/>
        <v>0</v>
      </c>
      <c r="BK334" s="51">
        <f t="shared" si="10"/>
        <v>0</v>
      </c>
      <c r="BL334" s="53">
        <f t="shared" si="11"/>
        <v>0</v>
      </c>
      <c r="BM334" s="54">
        <f t="shared" si="12"/>
        <v>1</v>
      </c>
      <c r="BN334" s="55">
        <f t="shared" si="13"/>
        <v>0</v>
      </c>
      <c r="BO334" s="17">
        <f t="shared" si="14"/>
        <v>1</v>
      </c>
    </row>
    <row r="335">
      <c r="A335" s="1" t="s">
        <v>476</v>
      </c>
      <c r="B335" s="32"/>
      <c r="C335" s="33"/>
      <c r="D335" s="29">
        <v>1.0</v>
      </c>
      <c r="E335" s="1"/>
      <c r="F335" s="21"/>
      <c r="G335" s="56"/>
      <c r="H335" s="35"/>
      <c r="I335" s="1" t="s">
        <v>476</v>
      </c>
      <c r="J335" s="32"/>
      <c r="K335" s="33"/>
      <c r="L335" s="29"/>
      <c r="M335" s="43"/>
      <c r="N335" s="21"/>
      <c r="O335" s="56"/>
      <c r="P335" s="35"/>
      <c r="Q335" s="1" t="s">
        <v>476</v>
      </c>
      <c r="R335" s="32">
        <v>2.0</v>
      </c>
      <c r="S335" s="33">
        <v>1.0</v>
      </c>
      <c r="T335" s="29">
        <v>1.0</v>
      </c>
      <c r="U335" s="43"/>
      <c r="V335" s="21"/>
      <c r="W335" s="56"/>
      <c r="X335" s="35" t="s">
        <v>173</v>
      </c>
      <c r="Y335" s="1" t="s">
        <v>476</v>
      </c>
      <c r="Z335" s="69"/>
      <c r="AA335" s="37"/>
      <c r="AB335" s="40"/>
      <c r="AC335" s="4"/>
      <c r="AD335" s="4"/>
      <c r="AE335" s="39"/>
      <c r="AF335" s="1"/>
      <c r="AG335" s="33"/>
      <c r="AH335" s="60"/>
      <c r="AI335" s="60"/>
      <c r="AJ335" s="21"/>
      <c r="AK335" s="56"/>
      <c r="AL335" s="41"/>
      <c r="AM335" s="33"/>
      <c r="AN335" s="60"/>
      <c r="AO335" s="60"/>
      <c r="AP335" s="21"/>
      <c r="AQ335" s="56"/>
      <c r="AR335" s="41"/>
      <c r="AS335" s="43">
        <f>'13 Oct'!AW335</f>
        <v>3</v>
      </c>
      <c r="AT335" s="17"/>
      <c r="AU335" s="44">
        <f t="shared" si="1"/>
        <v>3</v>
      </c>
      <c r="AV335" s="45">
        <f t="shared" si="2"/>
        <v>2</v>
      </c>
      <c r="AW335" s="19">
        <f t="shared" si="3"/>
        <v>1</v>
      </c>
      <c r="AX335" s="43">
        <f>'13 Oct'!BB335</f>
        <v>0</v>
      </c>
      <c r="AY335" s="17"/>
      <c r="AZ335" s="44">
        <f t="shared" si="4"/>
        <v>0</v>
      </c>
      <c r="BA335" s="46">
        <f t="shared" si="5"/>
        <v>0</v>
      </c>
      <c r="BB335" s="19">
        <f t="shared" si="6"/>
        <v>0</v>
      </c>
      <c r="BC335" s="43">
        <f>'13 Oct'!BL335</f>
        <v>0</v>
      </c>
      <c r="BD335" s="47">
        <f t="shared" si="15"/>
        <v>0</v>
      </c>
      <c r="BE335" s="1">
        <f t="shared" si="16"/>
        <v>0</v>
      </c>
      <c r="BF335" s="1" t="s">
        <v>476</v>
      </c>
      <c r="BG335" s="17"/>
      <c r="BH335">
        <f>'13 Oct'!BG335+AT335+AY335-BN335</f>
        <v>0</v>
      </c>
      <c r="BI335" s="48"/>
      <c r="BJ335" s="52">
        <f t="shared" si="9"/>
        <v>0</v>
      </c>
      <c r="BK335" s="51">
        <f t="shared" si="10"/>
        <v>0</v>
      </c>
      <c r="BL335" s="53">
        <f t="shared" si="11"/>
        <v>0</v>
      </c>
      <c r="BM335" s="54">
        <f t="shared" si="12"/>
        <v>1</v>
      </c>
      <c r="BN335" s="55">
        <f t="shared" si="13"/>
        <v>0</v>
      </c>
      <c r="BO335" s="17">
        <f t="shared" si="14"/>
        <v>1</v>
      </c>
    </row>
    <row r="336">
      <c r="A336" s="1" t="s">
        <v>478</v>
      </c>
      <c r="B336" s="32"/>
      <c r="C336" s="33"/>
      <c r="D336" s="29"/>
      <c r="E336" s="1"/>
      <c r="F336" s="21"/>
      <c r="G336" s="56"/>
      <c r="H336" s="35"/>
      <c r="I336" s="1" t="s">
        <v>478</v>
      </c>
      <c r="J336" s="32"/>
      <c r="K336" s="33"/>
      <c r="L336" s="57"/>
      <c r="M336" s="49"/>
      <c r="N336" s="21"/>
      <c r="O336" s="56"/>
      <c r="P336" s="35"/>
      <c r="Q336" s="1" t="s">
        <v>478</v>
      </c>
      <c r="R336" s="32"/>
      <c r="S336" s="33"/>
      <c r="T336" s="29"/>
      <c r="U336" s="49"/>
      <c r="V336" s="21"/>
      <c r="W336" s="56"/>
      <c r="X336" s="35"/>
      <c r="Y336" s="1" t="s">
        <v>478</v>
      </c>
      <c r="Z336" s="59"/>
      <c r="AA336" s="37"/>
      <c r="AB336" s="8"/>
      <c r="AC336" s="8"/>
      <c r="AD336" s="4"/>
      <c r="AE336" s="39"/>
      <c r="AF336" s="1"/>
      <c r="AG336" s="33"/>
      <c r="AH336" s="60"/>
      <c r="AI336" s="60"/>
      <c r="AJ336" s="21"/>
      <c r="AK336" s="56"/>
      <c r="AL336" s="41"/>
      <c r="AM336" s="33"/>
      <c r="AN336" s="60"/>
      <c r="AO336" s="60"/>
      <c r="AP336" s="21"/>
      <c r="AQ336" s="56"/>
      <c r="AR336" s="41"/>
      <c r="AS336" s="43">
        <f>'13 Oct'!AW336</f>
        <v>0</v>
      </c>
      <c r="AT336" s="54"/>
      <c r="AU336" s="44">
        <f t="shared" si="1"/>
        <v>0</v>
      </c>
      <c r="AV336" s="45">
        <f t="shared" si="2"/>
        <v>0</v>
      </c>
      <c r="AW336" s="19">
        <f t="shared" si="3"/>
        <v>0</v>
      </c>
      <c r="AX336" s="43">
        <f>'13 Oct'!BB336</f>
        <v>0</v>
      </c>
      <c r="AY336" s="54"/>
      <c r="AZ336" s="44">
        <f t="shared" si="4"/>
        <v>0</v>
      </c>
      <c r="BA336" s="46">
        <f t="shared" si="5"/>
        <v>0</v>
      </c>
      <c r="BB336" s="19">
        <f t="shared" si="6"/>
        <v>0</v>
      </c>
      <c r="BC336" s="43">
        <f>'13 Oct'!BL336</f>
        <v>0</v>
      </c>
      <c r="BD336" s="47">
        <f t="shared" si="15"/>
        <v>0</v>
      </c>
      <c r="BE336" s="1">
        <f t="shared" si="16"/>
        <v>0</v>
      </c>
      <c r="BF336" s="1" t="s">
        <v>478</v>
      </c>
      <c r="BG336" s="54"/>
      <c r="BH336">
        <f>'13 Oct'!BG336+AT336+AY336-BN336</f>
        <v>0</v>
      </c>
      <c r="BI336" s="48"/>
      <c r="BJ336" s="52">
        <f t="shared" si="9"/>
        <v>0</v>
      </c>
      <c r="BK336" s="51">
        <f t="shared" si="10"/>
        <v>0</v>
      </c>
      <c r="BL336" s="53">
        <f t="shared" si="11"/>
        <v>0</v>
      </c>
      <c r="BM336" s="54">
        <f t="shared" si="12"/>
        <v>0</v>
      </c>
      <c r="BN336" s="55">
        <f t="shared" si="13"/>
        <v>0</v>
      </c>
      <c r="BO336" s="17">
        <f t="shared" si="14"/>
        <v>0</v>
      </c>
    </row>
    <row r="337">
      <c r="A337" s="1" t="s">
        <v>479</v>
      </c>
      <c r="B337" s="32"/>
      <c r="C337" s="33"/>
      <c r="D337" s="29"/>
      <c r="E337" s="1"/>
      <c r="F337" s="21"/>
      <c r="G337" s="56"/>
      <c r="H337" s="35"/>
      <c r="I337" s="1" t="s">
        <v>479</v>
      </c>
      <c r="J337" s="32"/>
      <c r="K337" s="65"/>
      <c r="L337" s="57"/>
      <c r="M337" s="49"/>
      <c r="N337" s="21"/>
      <c r="O337" s="56"/>
      <c r="P337" s="35"/>
      <c r="Q337" s="1" t="s">
        <v>479</v>
      </c>
      <c r="R337" s="32"/>
      <c r="S337" s="33">
        <v>10.0</v>
      </c>
      <c r="T337" s="29"/>
      <c r="U337" s="49"/>
      <c r="V337" s="21"/>
      <c r="W337" s="56"/>
      <c r="X337" s="35"/>
      <c r="Y337" s="1" t="s">
        <v>479</v>
      </c>
      <c r="Z337" s="69"/>
      <c r="AA337" s="66"/>
      <c r="AB337" s="8"/>
      <c r="AC337" s="8"/>
      <c r="AD337" s="4"/>
      <c r="AE337" s="39"/>
      <c r="AF337" s="1"/>
      <c r="AG337" s="33"/>
      <c r="AH337" s="67"/>
      <c r="AI337" s="67"/>
      <c r="AJ337" s="21"/>
      <c r="AK337" s="56"/>
      <c r="AL337" s="41"/>
      <c r="AM337" s="33"/>
      <c r="AN337" s="67"/>
      <c r="AO337" s="67"/>
      <c r="AP337" s="21"/>
      <c r="AQ337" s="56"/>
      <c r="AR337" s="41"/>
      <c r="AS337" s="43">
        <f>'13 Oct'!AW337</f>
        <v>0</v>
      </c>
      <c r="AT337" s="54"/>
      <c r="AU337" s="44">
        <f t="shared" si="1"/>
        <v>0</v>
      </c>
      <c r="AV337" s="45">
        <f t="shared" si="2"/>
        <v>0</v>
      </c>
      <c r="AW337" s="19">
        <f t="shared" si="3"/>
        <v>0</v>
      </c>
      <c r="AX337" s="43">
        <f>'13 Oct'!BB337</f>
        <v>0</v>
      </c>
      <c r="AY337" s="54"/>
      <c r="AZ337" s="44">
        <f t="shared" si="4"/>
        <v>0</v>
      </c>
      <c r="BA337" s="46">
        <f t="shared" si="5"/>
        <v>0</v>
      </c>
      <c r="BB337" s="19">
        <f t="shared" si="6"/>
        <v>0</v>
      </c>
      <c r="BC337" s="43">
        <f>'13 Oct'!BL337</f>
        <v>0</v>
      </c>
      <c r="BD337" s="47">
        <f t="shared" si="15"/>
        <v>0</v>
      </c>
      <c r="BE337" s="1">
        <f t="shared" si="16"/>
        <v>0</v>
      </c>
      <c r="BF337" s="1" t="s">
        <v>479</v>
      </c>
      <c r="BG337" s="17"/>
      <c r="BH337">
        <f>'13 Oct'!BG337+AT337+AY337-BN337</f>
        <v>-10</v>
      </c>
      <c r="BI337" s="48"/>
      <c r="BJ337" s="52">
        <f t="shared" si="9"/>
        <v>0</v>
      </c>
      <c r="BK337" s="51">
        <f t="shared" si="10"/>
        <v>0</v>
      </c>
      <c r="BL337" s="53">
        <f t="shared" si="11"/>
        <v>0</v>
      </c>
      <c r="BM337" s="54">
        <f t="shared" si="12"/>
        <v>10</v>
      </c>
      <c r="BN337" s="55">
        <f t="shared" si="13"/>
        <v>10</v>
      </c>
      <c r="BO337" s="17">
        <f t="shared" si="14"/>
        <v>0</v>
      </c>
    </row>
    <row r="338">
      <c r="A338" s="1" t="s">
        <v>480</v>
      </c>
      <c r="B338" s="32">
        <v>10.0</v>
      </c>
      <c r="C338" s="33"/>
      <c r="D338" s="29"/>
      <c r="E338" s="1"/>
      <c r="F338" s="21"/>
      <c r="G338" s="56"/>
      <c r="H338" s="35"/>
      <c r="I338" s="1" t="s">
        <v>480</v>
      </c>
      <c r="J338" s="32">
        <v>5.0</v>
      </c>
      <c r="K338" s="33"/>
      <c r="L338" s="57"/>
      <c r="M338" s="49"/>
      <c r="N338" s="21"/>
      <c r="O338" s="56"/>
      <c r="P338" s="35"/>
      <c r="Q338" s="1" t="s">
        <v>480</v>
      </c>
      <c r="R338" s="32">
        <v>10.0</v>
      </c>
      <c r="S338" s="33"/>
      <c r="T338" s="29"/>
      <c r="U338" s="49"/>
      <c r="V338" s="21"/>
      <c r="W338" s="56"/>
      <c r="X338" s="35"/>
      <c r="Y338" s="1" t="s">
        <v>480</v>
      </c>
      <c r="Z338" s="84"/>
      <c r="AA338" s="37"/>
      <c r="AB338" s="8"/>
      <c r="AC338" s="8"/>
      <c r="AD338" s="4"/>
      <c r="AE338" s="39"/>
      <c r="AF338" s="1"/>
      <c r="AG338" s="33"/>
      <c r="AH338" s="60"/>
      <c r="AI338" s="60"/>
      <c r="AJ338" s="21"/>
      <c r="AK338" s="56"/>
      <c r="AL338" s="41"/>
      <c r="AM338" s="33"/>
      <c r="AN338" s="60"/>
      <c r="AO338" s="60"/>
      <c r="AP338" s="21"/>
      <c r="AQ338" s="56"/>
      <c r="AR338" s="41"/>
      <c r="AS338" s="43">
        <f>'13 Oct'!AW338</f>
        <v>0</v>
      </c>
      <c r="AT338" s="17"/>
      <c r="AU338" s="44">
        <f t="shared" si="1"/>
        <v>0</v>
      </c>
      <c r="AV338" s="45">
        <f t="shared" si="2"/>
        <v>0</v>
      </c>
      <c r="AW338" s="19">
        <f t="shared" si="3"/>
        <v>0</v>
      </c>
      <c r="AX338" s="43">
        <f>'13 Oct'!BB338</f>
        <v>0</v>
      </c>
      <c r="AY338" s="17"/>
      <c r="AZ338" s="44">
        <f t="shared" si="4"/>
        <v>0</v>
      </c>
      <c r="BA338" s="46">
        <f t="shared" si="5"/>
        <v>0</v>
      </c>
      <c r="BB338" s="19">
        <f t="shared" si="6"/>
        <v>0</v>
      </c>
      <c r="BC338" s="43">
        <f>'13 Oct'!BL338</f>
        <v>0</v>
      </c>
      <c r="BD338" s="47">
        <f t="shared" si="15"/>
        <v>0</v>
      </c>
      <c r="BE338" s="1">
        <f t="shared" si="16"/>
        <v>0</v>
      </c>
      <c r="BF338" s="1" t="s">
        <v>480</v>
      </c>
      <c r="BG338" s="54"/>
      <c r="BH338">
        <f>'13 Oct'!BG338+AT338+AY338-BN338</f>
        <v>0</v>
      </c>
      <c r="BI338" s="48"/>
      <c r="BJ338" s="52">
        <f t="shared" si="9"/>
        <v>0</v>
      </c>
      <c r="BK338" s="51">
        <f t="shared" si="10"/>
        <v>0</v>
      </c>
      <c r="BL338" s="53">
        <f t="shared" si="11"/>
        <v>0</v>
      </c>
      <c r="BM338" s="54">
        <f t="shared" si="12"/>
        <v>0</v>
      </c>
      <c r="BN338" s="55">
        <f t="shared" si="13"/>
        <v>0</v>
      </c>
      <c r="BO338" s="17">
        <f t="shared" si="14"/>
        <v>0</v>
      </c>
    </row>
    <row r="339">
      <c r="A339" s="1" t="s">
        <v>481</v>
      </c>
      <c r="B339" s="32"/>
      <c r="C339" s="65"/>
      <c r="D339" s="29"/>
      <c r="E339" s="1"/>
      <c r="F339" s="21"/>
      <c r="G339" s="56"/>
      <c r="H339" s="35"/>
      <c r="I339" s="1" t="s">
        <v>481</v>
      </c>
      <c r="J339" s="61"/>
      <c r="K339" s="33"/>
      <c r="L339" s="57"/>
      <c r="M339" s="49"/>
      <c r="N339" s="21"/>
      <c r="O339" s="56"/>
      <c r="P339" s="35"/>
      <c r="Q339" s="1" t="s">
        <v>481</v>
      </c>
      <c r="R339" s="32"/>
      <c r="S339" s="33"/>
      <c r="T339" s="29"/>
      <c r="U339" s="49"/>
      <c r="V339" s="21"/>
      <c r="W339" s="56"/>
      <c r="X339" s="35"/>
      <c r="Y339" s="1" t="s">
        <v>481</v>
      </c>
      <c r="Z339" s="69"/>
      <c r="AA339" s="66"/>
      <c r="AB339" s="8"/>
      <c r="AC339" s="8"/>
      <c r="AD339" s="4"/>
      <c r="AE339" s="39"/>
      <c r="AF339" s="1"/>
      <c r="AG339" s="33"/>
      <c r="AH339" s="67"/>
      <c r="AI339" s="67"/>
      <c r="AJ339" s="21"/>
      <c r="AK339" s="56"/>
      <c r="AL339" s="41"/>
      <c r="AM339" s="33"/>
      <c r="AN339" s="67"/>
      <c r="AO339" s="67"/>
      <c r="AP339" s="21"/>
      <c r="AQ339" s="56"/>
      <c r="AR339" s="41"/>
      <c r="AS339" s="43">
        <f>'13 Oct'!AW339</f>
        <v>0</v>
      </c>
      <c r="AT339" s="54"/>
      <c r="AU339" s="44">
        <f t="shared" si="1"/>
        <v>0</v>
      </c>
      <c r="AV339" s="45">
        <f t="shared" si="2"/>
        <v>0</v>
      </c>
      <c r="AW339" s="19">
        <f t="shared" si="3"/>
        <v>0</v>
      </c>
      <c r="AX339" s="43">
        <f>'13 Oct'!BB339</f>
        <v>0</v>
      </c>
      <c r="AY339" s="54"/>
      <c r="AZ339" s="44">
        <f t="shared" si="4"/>
        <v>0</v>
      </c>
      <c r="BA339" s="46">
        <f t="shared" si="5"/>
        <v>0</v>
      </c>
      <c r="BB339" s="19">
        <f t="shared" si="6"/>
        <v>0</v>
      </c>
      <c r="BC339" s="43">
        <f>'13 Oct'!BL339</f>
        <v>0</v>
      </c>
      <c r="BD339" s="47">
        <f t="shared" si="15"/>
        <v>0</v>
      </c>
      <c r="BE339" s="1">
        <f t="shared" si="16"/>
        <v>0</v>
      </c>
      <c r="BF339" s="1" t="s">
        <v>481</v>
      </c>
      <c r="BG339" s="54"/>
      <c r="BH339">
        <f>'13 Oct'!BG339+AT339+AY339-BN339</f>
        <v>0</v>
      </c>
      <c r="BI339" s="48"/>
      <c r="BJ339" s="52">
        <f t="shared" si="9"/>
        <v>0</v>
      </c>
      <c r="BK339" s="51">
        <f t="shared" si="10"/>
        <v>0</v>
      </c>
      <c r="BL339" s="53">
        <f t="shared" si="11"/>
        <v>0</v>
      </c>
      <c r="BM339" s="54">
        <f t="shared" si="12"/>
        <v>0</v>
      </c>
      <c r="BN339" s="55">
        <f t="shared" si="13"/>
        <v>0</v>
      </c>
      <c r="BO339" s="17">
        <f t="shared" si="14"/>
        <v>0</v>
      </c>
    </row>
    <row r="340">
      <c r="A340" s="1" t="s">
        <v>482</v>
      </c>
      <c r="B340" s="32"/>
      <c r="C340" s="65"/>
      <c r="D340" s="29"/>
      <c r="E340" s="1"/>
      <c r="F340" s="21"/>
      <c r="G340" s="56"/>
      <c r="H340" s="35"/>
      <c r="I340" s="1" t="s">
        <v>482</v>
      </c>
      <c r="J340" s="61"/>
      <c r="K340" s="65"/>
      <c r="L340" s="57"/>
      <c r="M340" s="49"/>
      <c r="N340" s="21"/>
      <c r="O340" s="56"/>
      <c r="P340" s="35"/>
      <c r="Q340" s="1" t="s">
        <v>482</v>
      </c>
      <c r="R340" s="32"/>
      <c r="S340" s="33"/>
      <c r="T340" s="29"/>
      <c r="U340" s="49"/>
      <c r="V340" s="21"/>
      <c r="W340" s="56"/>
      <c r="X340" s="35"/>
      <c r="Y340" s="1" t="s">
        <v>482</v>
      </c>
      <c r="Z340" s="69"/>
      <c r="AA340" s="66"/>
      <c r="AB340" s="8"/>
      <c r="AC340" s="8"/>
      <c r="AD340" s="4"/>
      <c r="AE340" s="39"/>
      <c r="AF340" s="1"/>
      <c r="AG340" s="33"/>
      <c r="AH340" s="67"/>
      <c r="AI340" s="67"/>
      <c r="AJ340" s="21"/>
      <c r="AK340" s="56"/>
      <c r="AL340" s="41"/>
      <c r="AM340" s="33"/>
      <c r="AN340" s="67"/>
      <c r="AO340" s="67"/>
      <c r="AP340" s="21"/>
      <c r="AQ340" s="56"/>
      <c r="AR340" s="41"/>
      <c r="AS340" s="43">
        <f>'13 Oct'!AW340</f>
        <v>0</v>
      </c>
      <c r="AT340" s="54"/>
      <c r="AU340" s="44">
        <f t="shared" si="1"/>
        <v>0</v>
      </c>
      <c r="AV340" s="45">
        <f t="shared" si="2"/>
        <v>0</v>
      </c>
      <c r="AW340" s="19">
        <f t="shared" si="3"/>
        <v>0</v>
      </c>
      <c r="AX340" s="43">
        <f>'13 Oct'!BB340</f>
        <v>0</v>
      </c>
      <c r="AY340" s="54"/>
      <c r="AZ340" s="44">
        <f t="shared" si="4"/>
        <v>0</v>
      </c>
      <c r="BA340" s="46">
        <f t="shared" si="5"/>
        <v>0</v>
      </c>
      <c r="BB340" s="19">
        <f t="shared" si="6"/>
        <v>0</v>
      </c>
      <c r="BC340" s="43">
        <f>'13 Oct'!BL340</f>
        <v>0</v>
      </c>
      <c r="BD340" s="47">
        <f t="shared" si="15"/>
        <v>0</v>
      </c>
      <c r="BE340" s="1">
        <f t="shared" si="16"/>
        <v>0</v>
      </c>
      <c r="BF340" s="1" t="s">
        <v>482</v>
      </c>
      <c r="BG340" s="54"/>
      <c r="BH340">
        <f>'13 Oct'!BG340+AT340+AY340-BN340</f>
        <v>0</v>
      </c>
      <c r="BI340" s="48"/>
      <c r="BJ340" s="52">
        <f t="shared" si="9"/>
        <v>0</v>
      </c>
      <c r="BK340" s="51">
        <f t="shared" si="10"/>
        <v>0</v>
      </c>
      <c r="BL340" s="53">
        <f t="shared" si="11"/>
        <v>0</v>
      </c>
      <c r="BM340" s="54">
        <f t="shared" si="12"/>
        <v>0</v>
      </c>
      <c r="BN340" s="55">
        <f t="shared" si="13"/>
        <v>0</v>
      </c>
      <c r="BO340" s="17">
        <f t="shared" si="14"/>
        <v>0</v>
      </c>
    </row>
    <row r="341">
      <c r="A341" s="1" t="s">
        <v>483</v>
      </c>
      <c r="B341" s="32"/>
      <c r="C341" s="65"/>
      <c r="D341" s="29"/>
      <c r="E341" s="1"/>
      <c r="F341" s="21"/>
      <c r="G341" s="56"/>
      <c r="H341" s="35"/>
      <c r="I341" s="1" t="s">
        <v>483</v>
      </c>
      <c r="J341" s="32"/>
      <c r="K341" s="65"/>
      <c r="L341" s="57"/>
      <c r="M341" s="49"/>
      <c r="N341" s="21"/>
      <c r="O341" s="56"/>
      <c r="P341" s="35"/>
      <c r="Q341" s="1" t="s">
        <v>483</v>
      </c>
      <c r="R341" s="32"/>
      <c r="S341" s="33"/>
      <c r="T341" s="29"/>
      <c r="U341" s="43"/>
      <c r="V341" s="21"/>
      <c r="W341" s="56"/>
      <c r="X341" s="35"/>
      <c r="Y341" s="1" t="s">
        <v>483</v>
      </c>
      <c r="Z341" s="69"/>
      <c r="AA341" s="66"/>
      <c r="AB341" s="8"/>
      <c r="AC341" s="8"/>
      <c r="AD341" s="4"/>
      <c r="AE341" s="39"/>
      <c r="AF341" s="1"/>
      <c r="AG341" s="33"/>
      <c r="AH341" s="110"/>
      <c r="AI341" s="110"/>
      <c r="AJ341" s="21"/>
      <c r="AK341" s="56"/>
      <c r="AL341" s="41"/>
      <c r="AM341" s="33"/>
      <c r="AN341" s="110"/>
      <c r="AO341" s="110"/>
      <c r="AP341" s="21"/>
      <c r="AQ341" s="56"/>
      <c r="AR341" s="41"/>
      <c r="AS341" s="43">
        <f>'13 Oct'!AW341</f>
        <v>0</v>
      </c>
      <c r="AT341" s="75"/>
      <c r="AU341" s="44">
        <f t="shared" si="1"/>
        <v>0</v>
      </c>
      <c r="AV341" s="45">
        <f t="shared" si="2"/>
        <v>0</v>
      </c>
      <c r="AW341" s="19">
        <f t="shared" si="3"/>
        <v>0</v>
      </c>
      <c r="AX341" s="43">
        <f>'13 Oct'!BB341</f>
        <v>0</v>
      </c>
      <c r="AY341" s="75"/>
      <c r="AZ341" s="44">
        <f t="shared" si="4"/>
        <v>0</v>
      </c>
      <c r="BA341" s="46">
        <f t="shared" si="5"/>
        <v>0</v>
      </c>
      <c r="BB341" s="19">
        <f t="shared" si="6"/>
        <v>0</v>
      </c>
      <c r="BC341" s="43">
        <f>'13 Oct'!BL341</f>
        <v>0</v>
      </c>
      <c r="BD341" s="47">
        <f t="shared" si="15"/>
        <v>0</v>
      </c>
      <c r="BE341" s="1">
        <f t="shared" si="16"/>
        <v>0</v>
      </c>
      <c r="BF341" s="1" t="s">
        <v>483</v>
      </c>
      <c r="BG341" s="54"/>
      <c r="BH341">
        <f>'13 Oct'!BG341+AT341+AY341-BN341</f>
        <v>0</v>
      </c>
      <c r="BI341" s="48"/>
      <c r="BJ341" s="52">
        <f t="shared" si="9"/>
        <v>0</v>
      </c>
      <c r="BK341" s="51">
        <f t="shared" si="10"/>
        <v>0</v>
      </c>
      <c r="BL341" s="53">
        <f t="shared" si="11"/>
        <v>0</v>
      </c>
      <c r="BM341" s="54">
        <f t="shared" si="12"/>
        <v>0</v>
      </c>
      <c r="BN341" s="55">
        <f t="shared" si="13"/>
        <v>0</v>
      </c>
      <c r="BO341" s="17">
        <f t="shared" si="14"/>
        <v>0</v>
      </c>
    </row>
    <row r="342">
      <c r="A342" s="1" t="s">
        <v>484</v>
      </c>
      <c r="B342" s="32"/>
      <c r="C342" s="65"/>
      <c r="D342" s="29"/>
      <c r="E342" s="1"/>
      <c r="F342" s="21"/>
      <c r="G342" s="56"/>
      <c r="H342" s="35"/>
      <c r="I342" s="1" t="s">
        <v>484</v>
      </c>
      <c r="J342" s="32"/>
      <c r="K342" s="65"/>
      <c r="L342" s="57"/>
      <c r="M342" s="49"/>
      <c r="N342" s="21"/>
      <c r="O342" s="56"/>
      <c r="P342" s="35"/>
      <c r="Q342" s="1" t="s">
        <v>484</v>
      </c>
      <c r="R342" s="32"/>
      <c r="S342" s="33"/>
      <c r="T342" s="29"/>
      <c r="U342" s="49"/>
      <c r="V342" s="21"/>
      <c r="W342" s="56"/>
      <c r="X342" s="35"/>
      <c r="Y342" s="1" t="s">
        <v>484</v>
      </c>
      <c r="Z342" s="69"/>
      <c r="AA342" s="66"/>
      <c r="AB342" s="8"/>
      <c r="AC342" s="8"/>
      <c r="AD342" s="4"/>
      <c r="AE342" s="39"/>
      <c r="AF342" s="1"/>
      <c r="AG342" s="33"/>
      <c r="AH342" s="110"/>
      <c r="AI342" s="110"/>
      <c r="AJ342" s="21"/>
      <c r="AK342" s="56"/>
      <c r="AL342" s="41"/>
      <c r="AM342" s="33"/>
      <c r="AN342" s="110"/>
      <c r="AO342" s="110"/>
      <c r="AP342" s="21"/>
      <c r="AQ342" s="56"/>
      <c r="AR342" s="41"/>
      <c r="AS342" s="43">
        <f>'13 Oct'!AW342</f>
        <v>0</v>
      </c>
      <c r="AT342" s="75"/>
      <c r="AU342" s="44">
        <f t="shared" si="1"/>
        <v>0</v>
      </c>
      <c r="AV342" s="45">
        <f t="shared" si="2"/>
        <v>0</v>
      </c>
      <c r="AW342" s="19">
        <f t="shared" si="3"/>
        <v>0</v>
      </c>
      <c r="AX342" s="43">
        <f>'13 Oct'!BB342</f>
        <v>0</v>
      </c>
      <c r="AY342" s="75"/>
      <c r="AZ342" s="44">
        <f t="shared" si="4"/>
        <v>0</v>
      </c>
      <c r="BA342" s="46">
        <f t="shared" si="5"/>
        <v>0</v>
      </c>
      <c r="BB342" s="19">
        <f t="shared" si="6"/>
        <v>0</v>
      </c>
      <c r="BC342" s="43">
        <f>'13 Oct'!BL342</f>
        <v>0</v>
      </c>
      <c r="BD342" s="47">
        <f t="shared" si="15"/>
        <v>0</v>
      </c>
      <c r="BE342" s="1">
        <f t="shared" si="16"/>
        <v>0</v>
      </c>
      <c r="BF342" s="1" t="s">
        <v>484</v>
      </c>
      <c r="BG342" s="54"/>
      <c r="BH342">
        <f>'13 Oct'!BG342+AT342+AY342-BN342</f>
        <v>0</v>
      </c>
      <c r="BI342" s="48"/>
      <c r="BJ342" s="52">
        <f t="shared" si="9"/>
        <v>0</v>
      </c>
      <c r="BK342" s="51">
        <f t="shared" si="10"/>
        <v>0</v>
      </c>
      <c r="BL342" s="53">
        <f t="shared" si="11"/>
        <v>0</v>
      </c>
      <c r="BM342" s="54">
        <f t="shared" si="12"/>
        <v>0</v>
      </c>
      <c r="BN342" s="55">
        <f t="shared" si="13"/>
        <v>0</v>
      </c>
      <c r="BO342" s="17">
        <f t="shared" si="14"/>
        <v>0</v>
      </c>
    </row>
    <row r="343">
      <c r="A343" s="1" t="s">
        <v>485</v>
      </c>
      <c r="B343" s="61"/>
      <c r="C343" s="65"/>
      <c r="D343" s="29"/>
      <c r="E343" s="1"/>
      <c r="F343" s="21"/>
      <c r="G343" s="56"/>
      <c r="H343" s="35"/>
      <c r="I343" s="1" t="s">
        <v>485</v>
      </c>
      <c r="J343" s="32"/>
      <c r="K343" s="65"/>
      <c r="L343" s="57"/>
      <c r="M343" s="49"/>
      <c r="N343" s="21"/>
      <c r="O343" s="56"/>
      <c r="P343" s="35"/>
      <c r="Q343" s="1" t="s">
        <v>485</v>
      </c>
      <c r="R343" s="32"/>
      <c r="S343" s="33"/>
      <c r="T343" s="29"/>
      <c r="U343" s="43"/>
      <c r="V343" s="21"/>
      <c r="W343" s="56"/>
      <c r="X343" s="35"/>
      <c r="Y343" s="1" t="s">
        <v>485</v>
      </c>
      <c r="Z343" s="69"/>
      <c r="AA343" s="66"/>
      <c r="AB343" s="8"/>
      <c r="AC343" s="8"/>
      <c r="AD343" s="4"/>
      <c r="AE343" s="39"/>
      <c r="AF343" s="1"/>
      <c r="AG343" s="33"/>
      <c r="AH343" s="110"/>
      <c r="AI343" s="110"/>
      <c r="AJ343" s="21"/>
      <c r="AK343" s="56"/>
      <c r="AL343" s="41"/>
      <c r="AM343" s="33"/>
      <c r="AN343" s="110"/>
      <c r="AO343" s="110"/>
      <c r="AP343" s="21"/>
      <c r="AQ343" s="56"/>
      <c r="AR343" s="41"/>
      <c r="AS343" s="43">
        <f>'13 Oct'!AW343</f>
        <v>0</v>
      </c>
      <c r="AT343" s="75"/>
      <c r="AU343" s="44">
        <f t="shared" si="1"/>
        <v>0</v>
      </c>
      <c r="AV343" s="45">
        <f t="shared" si="2"/>
        <v>0</v>
      </c>
      <c r="AW343" s="19">
        <f t="shared" si="3"/>
        <v>0</v>
      </c>
      <c r="AX343" s="43">
        <f>'13 Oct'!BB343</f>
        <v>0</v>
      </c>
      <c r="AY343" s="75"/>
      <c r="AZ343" s="44">
        <f t="shared" si="4"/>
        <v>0</v>
      </c>
      <c r="BA343" s="46">
        <f t="shared" si="5"/>
        <v>0</v>
      </c>
      <c r="BB343" s="19">
        <f t="shared" si="6"/>
        <v>0</v>
      </c>
      <c r="BC343" s="43">
        <f>'13 Oct'!BL343</f>
        <v>0</v>
      </c>
      <c r="BD343" s="47">
        <f t="shared" si="15"/>
        <v>0</v>
      </c>
      <c r="BE343" s="1">
        <f t="shared" si="16"/>
        <v>0</v>
      </c>
      <c r="BF343" s="1" t="s">
        <v>485</v>
      </c>
      <c r="BG343" s="54"/>
      <c r="BH343">
        <f>'13 Oct'!BG343+AT343+AY343-BN343</f>
        <v>0</v>
      </c>
      <c r="BI343" s="48"/>
      <c r="BJ343" s="52">
        <f t="shared" si="9"/>
        <v>0</v>
      </c>
      <c r="BK343" s="51">
        <f t="shared" si="10"/>
        <v>0</v>
      </c>
      <c r="BL343" s="53">
        <f t="shared" si="11"/>
        <v>0</v>
      </c>
      <c r="BM343" s="54">
        <f t="shared" si="12"/>
        <v>0</v>
      </c>
      <c r="BN343" s="55">
        <f t="shared" si="13"/>
        <v>0</v>
      </c>
      <c r="BO343" s="17">
        <f t="shared" si="14"/>
        <v>0</v>
      </c>
    </row>
    <row r="344">
      <c r="A344" s="1" t="s">
        <v>486</v>
      </c>
      <c r="B344" s="32"/>
      <c r="C344" s="33"/>
      <c r="D344" s="29"/>
      <c r="E344" s="1"/>
      <c r="F344" s="21"/>
      <c r="G344" s="56"/>
      <c r="H344" s="35"/>
      <c r="I344" s="1" t="s">
        <v>486</v>
      </c>
      <c r="J344" s="32"/>
      <c r="K344" s="65"/>
      <c r="L344" s="57"/>
      <c r="M344" s="49"/>
      <c r="N344" s="21"/>
      <c r="O344" s="56"/>
      <c r="P344" s="35"/>
      <c r="Q344" s="1" t="s">
        <v>486</v>
      </c>
      <c r="R344" s="32"/>
      <c r="S344" s="33"/>
      <c r="T344" s="29"/>
      <c r="U344" s="43"/>
      <c r="V344" s="21"/>
      <c r="W344" s="56"/>
      <c r="X344" s="35"/>
      <c r="Y344" s="1" t="s">
        <v>486</v>
      </c>
      <c r="Z344" s="59"/>
      <c r="AA344" s="37"/>
      <c r="AB344" s="8"/>
      <c r="AC344" s="8"/>
      <c r="AD344" s="4"/>
      <c r="AE344" s="39"/>
      <c r="AF344" s="1"/>
      <c r="AG344" s="33"/>
      <c r="AH344" s="110"/>
      <c r="AI344" s="110"/>
      <c r="AJ344" s="21"/>
      <c r="AK344" s="56"/>
      <c r="AL344" s="41"/>
      <c r="AM344" s="33"/>
      <c r="AN344" s="110"/>
      <c r="AO344" s="110"/>
      <c r="AP344" s="21"/>
      <c r="AQ344" s="56"/>
      <c r="AR344" s="41"/>
      <c r="AS344" s="43">
        <f>'13 Oct'!AW344</f>
        <v>0</v>
      </c>
      <c r="AT344" s="75"/>
      <c r="AU344" s="44">
        <f t="shared" si="1"/>
        <v>0</v>
      </c>
      <c r="AV344" s="45">
        <f t="shared" si="2"/>
        <v>0</v>
      </c>
      <c r="AW344" s="19">
        <f t="shared" si="3"/>
        <v>0</v>
      </c>
      <c r="AX344" s="43">
        <f>'13 Oct'!BB344</f>
        <v>0</v>
      </c>
      <c r="AY344" s="75"/>
      <c r="AZ344" s="44">
        <f t="shared" si="4"/>
        <v>0</v>
      </c>
      <c r="BA344" s="46">
        <f t="shared" si="5"/>
        <v>0</v>
      </c>
      <c r="BB344" s="19">
        <f t="shared" si="6"/>
        <v>0</v>
      </c>
      <c r="BC344" s="43">
        <f>'13 Oct'!BL344</f>
        <v>0</v>
      </c>
      <c r="BD344" s="47">
        <f t="shared" si="15"/>
        <v>0</v>
      </c>
      <c r="BE344" s="1">
        <f t="shared" si="16"/>
        <v>0</v>
      </c>
      <c r="BF344" s="1" t="s">
        <v>486</v>
      </c>
      <c r="BG344" s="54"/>
      <c r="BH344">
        <f>'13 Oct'!BG344+AT344+AY344-BN344</f>
        <v>0</v>
      </c>
      <c r="BI344" s="48"/>
      <c r="BJ344" s="52">
        <f t="shared" si="9"/>
        <v>0</v>
      </c>
      <c r="BK344" s="51">
        <f t="shared" si="10"/>
        <v>0</v>
      </c>
      <c r="BL344" s="53">
        <f t="shared" si="11"/>
        <v>0</v>
      </c>
      <c r="BM344" s="54">
        <f t="shared" si="12"/>
        <v>0</v>
      </c>
      <c r="BN344" s="55">
        <f t="shared" si="13"/>
        <v>0</v>
      </c>
      <c r="BO344" s="17">
        <f t="shared" si="14"/>
        <v>0</v>
      </c>
    </row>
    <row r="345">
      <c r="A345" s="1" t="s">
        <v>487</v>
      </c>
      <c r="B345" s="32">
        <v>1.0</v>
      </c>
      <c r="C345" s="33"/>
      <c r="D345" s="29"/>
      <c r="E345" s="1"/>
      <c r="F345" s="21"/>
      <c r="G345" s="56">
        <v>1.0</v>
      </c>
      <c r="H345" s="35"/>
      <c r="I345" s="1" t="s">
        <v>487</v>
      </c>
      <c r="J345" s="32"/>
      <c r="K345" s="65"/>
      <c r="L345" s="57"/>
      <c r="M345" s="49"/>
      <c r="N345" s="21"/>
      <c r="O345" s="56"/>
      <c r="P345" s="35"/>
      <c r="Q345" s="1" t="s">
        <v>487</v>
      </c>
      <c r="R345" s="32"/>
      <c r="S345" s="33"/>
      <c r="T345" s="29"/>
      <c r="U345" s="43"/>
      <c r="V345" s="21"/>
      <c r="W345" s="56"/>
      <c r="X345" s="35"/>
      <c r="Y345" s="1" t="s">
        <v>487</v>
      </c>
      <c r="Z345" s="59"/>
      <c r="AA345" s="37"/>
      <c r="AB345" s="8"/>
      <c r="AC345" s="8"/>
      <c r="AD345" s="4"/>
      <c r="AE345" s="39"/>
      <c r="AF345" s="1"/>
      <c r="AG345" s="33"/>
      <c r="AH345" s="110"/>
      <c r="AI345" s="110"/>
      <c r="AJ345" s="21"/>
      <c r="AK345" s="56"/>
      <c r="AL345" s="41"/>
      <c r="AM345" s="33"/>
      <c r="AN345" s="110"/>
      <c r="AO345" s="110"/>
      <c r="AP345" s="21"/>
      <c r="AQ345" s="56"/>
      <c r="AR345" s="41"/>
      <c r="AS345" s="43">
        <f>'13 Oct'!AW345</f>
        <v>0</v>
      </c>
      <c r="AT345" s="75"/>
      <c r="AU345" s="44">
        <f t="shared" si="1"/>
        <v>0</v>
      </c>
      <c r="AV345" s="45">
        <f t="shared" si="2"/>
        <v>0</v>
      </c>
      <c r="AW345" s="19">
        <f t="shared" si="3"/>
        <v>0</v>
      </c>
      <c r="AX345" s="43">
        <f>'13 Oct'!BB345</f>
        <v>0</v>
      </c>
      <c r="AY345" s="75"/>
      <c r="AZ345" s="44">
        <f t="shared" si="4"/>
        <v>0</v>
      </c>
      <c r="BA345" s="46">
        <f t="shared" si="5"/>
        <v>0</v>
      </c>
      <c r="BB345" s="19">
        <f t="shared" si="6"/>
        <v>0</v>
      </c>
      <c r="BC345" s="43">
        <f>'13 Oct'!BL345</f>
        <v>0</v>
      </c>
      <c r="BD345" s="47">
        <f t="shared" si="15"/>
        <v>0</v>
      </c>
      <c r="BE345" s="1">
        <f t="shared" si="16"/>
        <v>0</v>
      </c>
      <c r="BF345" s="1" t="s">
        <v>487</v>
      </c>
      <c r="BG345" s="17">
        <v>1.0</v>
      </c>
      <c r="BH345">
        <f>'13 Oct'!BG345+AT345+AY345-BN345</f>
        <v>0</v>
      </c>
      <c r="BI345" s="48"/>
      <c r="BJ345" s="52">
        <f t="shared" si="9"/>
        <v>1</v>
      </c>
      <c r="BK345" s="51">
        <f t="shared" si="10"/>
        <v>0</v>
      </c>
      <c r="BL345" s="53">
        <f t="shared" si="11"/>
        <v>0</v>
      </c>
      <c r="BM345" s="54">
        <f t="shared" si="12"/>
        <v>0</v>
      </c>
      <c r="BN345" s="55">
        <f t="shared" si="13"/>
        <v>0</v>
      </c>
      <c r="BO345" s="17">
        <f t="shared" si="14"/>
        <v>0</v>
      </c>
      <c r="BP345" s="1" t="s">
        <v>189</v>
      </c>
    </row>
    <row r="346">
      <c r="A346" s="1" t="s">
        <v>488</v>
      </c>
      <c r="B346" s="32"/>
      <c r="C346" s="33">
        <v>24.0</v>
      </c>
      <c r="D346" s="29">
        <v>24.0</v>
      </c>
      <c r="E346" s="1"/>
      <c r="F346" s="21"/>
      <c r="G346" s="56"/>
      <c r="H346" s="35"/>
      <c r="I346" s="1" t="s">
        <v>488</v>
      </c>
      <c r="J346" s="32"/>
      <c r="K346" s="65"/>
      <c r="L346" s="29">
        <v>8.0</v>
      </c>
      <c r="M346" s="49"/>
      <c r="N346" s="21"/>
      <c r="O346" s="56"/>
      <c r="P346" s="35">
        <v>8.0</v>
      </c>
      <c r="Q346" s="1" t="s">
        <v>488</v>
      </c>
      <c r="R346" s="32"/>
      <c r="S346" s="33"/>
      <c r="T346" s="29">
        <v>8.0</v>
      </c>
      <c r="U346" s="49"/>
      <c r="V346" s="21"/>
      <c r="W346" s="56"/>
      <c r="X346" s="35">
        <v>8.0</v>
      </c>
      <c r="Y346" s="1" t="s">
        <v>488</v>
      </c>
      <c r="Z346" s="59"/>
      <c r="AA346" s="66"/>
      <c r="AB346" s="8"/>
      <c r="AC346" s="8"/>
      <c r="AD346" s="4"/>
      <c r="AE346" s="39"/>
      <c r="AF346" s="1"/>
      <c r="AG346" s="33"/>
      <c r="AH346" s="110"/>
      <c r="AI346" s="110"/>
      <c r="AJ346" s="21"/>
      <c r="AK346" s="56"/>
      <c r="AL346" s="41"/>
      <c r="AM346" s="33"/>
      <c r="AN346" s="110"/>
      <c r="AO346" s="110"/>
      <c r="AP346" s="21"/>
      <c r="AQ346" s="56"/>
      <c r="AR346" s="41"/>
      <c r="AS346" s="43">
        <f>'13 Oct'!AW346</f>
        <v>40</v>
      </c>
      <c r="AT346" s="75"/>
      <c r="AU346" s="44">
        <f t="shared" si="1"/>
        <v>40</v>
      </c>
      <c r="AV346" s="45">
        <f t="shared" si="2"/>
        <v>40</v>
      </c>
      <c r="AW346" s="19">
        <f t="shared" si="3"/>
        <v>0</v>
      </c>
      <c r="AX346" s="43">
        <f>'13 Oct'!BB346</f>
        <v>0</v>
      </c>
      <c r="AY346" s="75"/>
      <c r="AZ346" s="44">
        <f t="shared" si="4"/>
        <v>0</v>
      </c>
      <c r="BA346" s="46">
        <f t="shared" si="5"/>
        <v>0</v>
      </c>
      <c r="BB346" s="19">
        <f t="shared" si="6"/>
        <v>0</v>
      </c>
      <c r="BC346" s="43">
        <f>'13 Oct'!BL346</f>
        <v>0</v>
      </c>
      <c r="BD346" s="47">
        <f t="shared" si="15"/>
        <v>0</v>
      </c>
      <c r="BE346" s="1">
        <f t="shared" si="16"/>
        <v>0</v>
      </c>
      <c r="BF346" s="1" t="s">
        <v>488</v>
      </c>
      <c r="BG346" s="54"/>
      <c r="BH346">
        <f>'13 Oct'!BG346+AT346+AY346-BN346</f>
        <v>0</v>
      </c>
      <c r="BI346" s="48"/>
      <c r="BJ346" s="52">
        <f t="shared" si="9"/>
        <v>0</v>
      </c>
      <c r="BK346" s="51">
        <f t="shared" si="10"/>
        <v>0</v>
      </c>
      <c r="BL346" s="53">
        <f t="shared" si="11"/>
        <v>0</v>
      </c>
      <c r="BM346" s="54">
        <f t="shared" si="12"/>
        <v>24</v>
      </c>
      <c r="BN346" s="55">
        <f t="shared" si="13"/>
        <v>0</v>
      </c>
      <c r="BO346" s="17">
        <f t="shared" si="14"/>
        <v>0</v>
      </c>
    </row>
    <row r="347">
      <c r="A347" s="1" t="s">
        <v>489</v>
      </c>
      <c r="B347" s="32">
        <v>7.0</v>
      </c>
      <c r="C347" s="33"/>
      <c r="D347" s="29"/>
      <c r="E347" s="1"/>
      <c r="F347" s="21"/>
      <c r="G347" s="56"/>
      <c r="H347" s="35"/>
      <c r="I347" s="1" t="s">
        <v>489</v>
      </c>
      <c r="J347" s="32">
        <v>4.0</v>
      </c>
      <c r="K347" s="33"/>
      <c r="L347" s="57"/>
      <c r="M347" s="49"/>
      <c r="N347" s="21"/>
      <c r="O347" s="56"/>
      <c r="P347" s="35"/>
      <c r="Q347" s="1" t="s">
        <v>489</v>
      </c>
      <c r="R347" s="32">
        <v>4.0</v>
      </c>
      <c r="S347" s="33"/>
      <c r="T347" s="29"/>
      <c r="U347" s="43"/>
      <c r="V347" s="21"/>
      <c r="W347" s="56"/>
      <c r="X347" s="35"/>
      <c r="Y347" s="1" t="s">
        <v>489</v>
      </c>
      <c r="Z347" s="58"/>
      <c r="AA347" s="37"/>
      <c r="AB347" s="8"/>
      <c r="AC347" s="8"/>
      <c r="AD347" s="4"/>
      <c r="AE347" s="39"/>
      <c r="AF347" s="1"/>
      <c r="AG347" s="33"/>
      <c r="AH347" s="110"/>
      <c r="AI347" s="110"/>
      <c r="AJ347" s="21"/>
      <c r="AK347" s="56"/>
      <c r="AL347" s="41"/>
      <c r="AM347" s="33"/>
      <c r="AN347" s="110"/>
      <c r="AO347" s="110"/>
      <c r="AP347" s="21"/>
      <c r="AQ347" s="56"/>
      <c r="AR347" s="41"/>
      <c r="AS347" s="43">
        <f>'13 Oct'!AW347</f>
        <v>0</v>
      </c>
      <c r="AT347" s="75"/>
      <c r="AU347" s="44">
        <f t="shared" si="1"/>
        <v>0</v>
      </c>
      <c r="AV347" s="45">
        <f t="shared" si="2"/>
        <v>0</v>
      </c>
      <c r="AW347" s="19">
        <f t="shared" si="3"/>
        <v>0</v>
      </c>
      <c r="AX347" s="43">
        <f>'13 Oct'!BB347</f>
        <v>0</v>
      </c>
      <c r="AY347" s="75"/>
      <c r="AZ347" s="44">
        <f t="shared" si="4"/>
        <v>0</v>
      </c>
      <c r="BA347" s="46">
        <f t="shared" si="5"/>
        <v>0</v>
      </c>
      <c r="BB347" s="19">
        <f t="shared" si="6"/>
        <v>0</v>
      </c>
      <c r="BC347" s="43">
        <f>'13 Oct'!BL347</f>
        <v>0</v>
      </c>
      <c r="BD347" s="47">
        <f t="shared" si="15"/>
        <v>0</v>
      </c>
      <c r="BE347" s="1">
        <f t="shared" si="16"/>
        <v>0</v>
      </c>
      <c r="BF347" s="1" t="s">
        <v>489</v>
      </c>
      <c r="BG347" s="17"/>
      <c r="BH347">
        <f>'13 Oct'!BG347+AT347+AY347-BN347</f>
        <v>15</v>
      </c>
      <c r="BI347" s="48"/>
      <c r="BJ347" s="52">
        <f t="shared" si="9"/>
        <v>0</v>
      </c>
      <c r="BK347" s="51">
        <f t="shared" si="10"/>
        <v>0</v>
      </c>
      <c r="BL347" s="53">
        <f t="shared" si="11"/>
        <v>0</v>
      </c>
      <c r="BM347" s="54">
        <f t="shared" si="12"/>
        <v>0</v>
      </c>
      <c r="BN347" s="55">
        <f t="shared" si="13"/>
        <v>0</v>
      </c>
      <c r="BO347" s="17">
        <f t="shared" si="14"/>
        <v>0</v>
      </c>
    </row>
    <row r="348">
      <c r="A348" s="1" t="s">
        <v>490</v>
      </c>
      <c r="B348" s="32">
        <v>6.0</v>
      </c>
      <c r="C348" s="33"/>
      <c r="D348" s="29"/>
      <c r="E348" s="1"/>
      <c r="F348" s="21"/>
      <c r="G348" s="56"/>
      <c r="H348" s="35"/>
      <c r="I348" s="1" t="s">
        <v>490</v>
      </c>
      <c r="J348" s="32">
        <v>2.0</v>
      </c>
      <c r="K348" s="33"/>
      <c r="L348" s="57"/>
      <c r="M348" s="49"/>
      <c r="N348" s="21"/>
      <c r="O348" s="56"/>
      <c r="P348" s="35"/>
      <c r="Q348" s="1" t="s">
        <v>490</v>
      </c>
      <c r="R348" s="32">
        <v>8.0</v>
      </c>
      <c r="S348" s="33"/>
      <c r="T348" s="29"/>
      <c r="U348" s="43"/>
      <c r="V348" s="21"/>
      <c r="W348" s="56"/>
      <c r="X348" s="35"/>
      <c r="Y348" s="1" t="s">
        <v>490</v>
      </c>
      <c r="Z348" s="62">
        <v>2.0</v>
      </c>
      <c r="AA348" s="64"/>
      <c r="AB348" s="8"/>
      <c r="AC348" s="8"/>
      <c r="AD348" s="4"/>
      <c r="AE348" s="113"/>
      <c r="AF348" s="1"/>
      <c r="AG348" s="33"/>
      <c r="AH348" s="110"/>
      <c r="AI348" s="110"/>
      <c r="AJ348" s="21"/>
      <c r="AK348" s="56"/>
      <c r="AL348" s="41"/>
      <c r="AM348" s="33"/>
      <c r="AN348" s="110"/>
      <c r="AO348" s="110"/>
      <c r="AP348" s="21"/>
      <c r="AQ348" s="56"/>
      <c r="AR348" s="41"/>
      <c r="AS348" s="43">
        <f>'13 Oct'!AW348</f>
        <v>0</v>
      </c>
      <c r="AT348" s="75"/>
      <c r="AU348" s="44">
        <f t="shared" si="1"/>
        <v>0</v>
      </c>
      <c r="AV348" s="45">
        <f t="shared" si="2"/>
        <v>0</v>
      </c>
      <c r="AW348" s="19">
        <f t="shared" si="3"/>
        <v>0</v>
      </c>
      <c r="AX348" s="43">
        <f>'13 Oct'!BB348</f>
        <v>0</v>
      </c>
      <c r="AY348" s="75"/>
      <c r="AZ348" s="44">
        <f t="shared" si="4"/>
        <v>0</v>
      </c>
      <c r="BA348" s="46">
        <f t="shared" si="5"/>
        <v>0</v>
      </c>
      <c r="BB348" s="19">
        <f t="shared" si="6"/>
        <v>0</v>
      </c>
      <c r="BC348" s="43">
        <f>'13 Oct'!BL348</f>
        <v>0</v>
      </c>
      <c r="BD348" s="47">
        <f t="shared" si="15"/>
        <v>0</v>
      </c>
      <c r="BE348" s="1">
        <f t="shared" si="16"/>
        <v>0</v>
      </c>
      <c r="BF348" s="1" t="s">
        <v>490</v>
      </c>
      <c r="BG348" s="17"/>
      <c r="BH348">
        <f>'13 Oct'!BG348+AT348+AY348-BN348</f>
        <v>20</v>
      </c>
      <c r="BI348" s="48"/>
      <c r="BJ348" s="52">
        <f t="shared" si="9"/>
        <v>0</v>
      </c>
      <c r="BK348" s="51">
        <f t="shared" si="10"/>
        <v>0</v>
      </c>
      <c r="BL348" s="53">
        <f t="shared" si="11"/>
        <v>0</v>
      </c>
      <c r="BM348" s="54">
        <f t="shared" si="12"/>
        <v>0</v>
      </c>
      <c r="BN348" s="55">
        <f t="shared" si="13"/>
        <v>0</v>
      </c>
      <c r="BO348" s="17">
        <f t="shared" si="14"/>
        <v>0</v>
      </c>
    </row>
    <row r="349">
      <c r="A349" s="1" t="s">
        <v>491</v>
      </c>
      <c r="B349" s="32">
        <v>6.0</v>
      </c>
      <c r="C349" s="33"/>
      <c r="D349" s="29"/>
      <c r="E349" s="1"/>
      <c r="F349" s="21"/>
      <c r="G349" s="56"/>
      <c r="H349" s="35"/>
      <c r="I349" s="1" t="s">
        <v>491</v>
      </c>
      <c r="J349" s="32">
        <v>2.0</v>
      </c>
      <c r="K349" s="33"/>
      <c r="L349" s="57"/>
      <c r="M349" s="49"/>
      <c r="N349" s="21"/>
      <c r="O349" s="56"/>
      <c r="P349" s="35"/>
      <c r="Q349" s="1" t="s">
        <v>491</v>
      </c>
      <c r="R349" s="32">
        <v>7.0</v>
      </c>
      <c r="S349" s="33"/>
      <c r="T349" s="29"/>
      <c r="U349" s="43"/>
      <c r="V349" s="21"/>
      <c r="W349" s="56"/>
      <c r="X349" s="35"/>
      <c r="Y349" s="1" t="s">
        <v>491</v>
      </c>
      <c r="Z349" s="58">
        <v>2.0</v>
      </c>
      <c r="AA349" s="38"/>
      <c r="AB349" s="8"/>
      <c r="AC349" s="8"/>
      <c r="AD349" s="4"/>
      <c r="AE349" s="42"/>
      <c r="AF349" s="1"/>
      <c r="AG349" s="33"/>
      <c r="AH349" s="110"/>
      <c r="AI349" s="110"/>
      <c r="AJ349" s="21"/>
      <c r="AK349" s="56"/>
      <c r="AL349" s="41"/>
      <c r="AM349" s="33"/>
      <c r="AN349" s="110"/>
      <c r="AO349" s="110"/>
      <c r="AP349" s="21"/>
      <c r="AQ349" s="56"/>
      <c r="AR349" s="41"/>
      <c r="AS349" s="43">
        <f>'13 Oct'!AW349</f>
        <v>0</v>
      </c>
      <c r="AT349" s="75"/>
      <c r="AU349" s="44">
        <f t="shared" si="1"/>
        <v>0</v>
      </c>
      <c r="AV349" s="45">
        <f t="shared" si="2"/>
        <v>0</v>
      </c>
      <c r="AW349" s="19">
        <f t="shared" si="3"/>
        <v>0</v>
      </c>
      <c r="AX349" s="43">
        <f>'13 Oct'!BB349</f>
        <v>0</v>
      </c>
      <c r="AY349" s="75"/>
      <c r="AZ349" s="44">
        <f t="shared" si="4"/>
        <v>0</v>
      </c>
      <c r="BA349" s="46">
        <f t="shared" si="5"/>
        <v>0</v>
      </c>
      <c r="BB349" s="19">
        <f t="shared" si="6"/>
        <v>0</v>
      </c>
      <c r="BC349" s="43">
        <f>'13 Oct'!BL349</f>
        <v>0</v>
      </c>
      <c r="BD349" s="47">
        <f t="shared" si="15"/>
        <v>0</v>
      </c>
      <c r="BE349" s="1">
        <f t="shared" si="16"/>
        <v>0</v>
      </c>
      <c r="BF349" s="1" t="s">
        <v>491</v>
      </c>
      <c r="BG349" s="17"/>
      <c r="BH349">
        <f>'13 Oct'!BG349+AT349+AY349-BN349</f>
        <v>20</v>
      </c>
      <c r="BI349" s="48"/>
      <c r="BJ349" s="52">
        <f t="shared" si="9"/>
        <v>0</v>
      </c>
      <c r="BK349" s="51">
        <f t="shared" si="10"/>
        <v>0</v>
      </c>
      <c r="BL349" s="53">
        <f t="shared" si="11"/>
        <v>0</v>
      </c>
      <c r="BM349" s="54">
        <f t="shared" si="12"/>
        <v>0</v>
      </c>
      <c r="BN349" s="55">
        <f t="shared" si="13"/>
        <v>0</v>
      </c>
      <c r="BO349" s="17">
        <f t="shared" si="14"/>
        <v>0</v>
      </c>
    </row>
    <row r="350">
      <c r="A350" s="1" t="s">
        <v>493</v>
      </c>
      <c r="B350" s="32"/>
      <c r="C350" s="33"/>
      <c r="D350" s="29"/>
      <c r="E350" s="1"/>
      <c r="F350" s="21"/>
      <c r="G350" s="56"/>
      <c r="H350" s="35"/>
      <c r="I350" s="1" t="s">
        <v>493</v>
      </c>
      <c r="J350" s="32"/>
      <c r="K350" s="33"/>
      <c r="L350" s="57"/>
      <c r="M350" s="49"/>
      <c r="N350" s="21"/>
      <c r="O350" s="56"/>
      <c r="P350" s="35"/>
      <c r="Q350" s="1" t="s">
        <v>493</v>
      </c>
      <c r="R350" s="32"/>
      <c r="S350" s="33"/>
      <c r="T350" s="29"/>
      <c r="U350" s="49"/>
      <c r="V350" s="21"/>
      <c r="W350" s="56"/>
      <c r="X350" s="35"/>
      <c r="Y350" s="1" t="s">
        <v>493</v>
      </c>
      <c r="Z350" s="59"/>
      <c r="AA350" s="37"/>
      <c r="AB350" s="8"/>
      <c r="AC350" s="8"/>
      <c r="AD350" s="4"/>
      <c r="AE350" s="39"/>
      <c r="AF350" s="1"/>
      <c r="AG350" s="33"/>
      <c r="AH350" s="110"/>
      <c r="AI350" s="110"/>
      <c r="AJ350" s="21"/>
      <c r="AK350" s="56"/>
      <c r="AL350" s="41"/>
      <c r="AM350" s="33"/>
      <c r="AN350" s="110"/>
      <c r="AO350" s="110"/>
      <c r="AP350" s="21"/>
      <c r="AQ350" s="56"/>
      <c r="AR350" s="41"/>
      <c r="AS350" s="43">
        <f>'13 Oct'!AW350</f>
        <v>0</v>
      </c>
      <c r="AT350" s="75"/>
      <c r="AU350" s="44">
        <f t="shared" si="1"/>
        <v>0</v>
      </c>
      <c r="AV350" s="45">
        <f t="shared" si="2"/>
        <v>0</v>
      </c>
      <c r="AW350" s="19">
        <f t="shared" si="3"/>
        <v>0</v>
      </c>
      <c r="AX350" s="43">
        <f>'13 Oct'!BB350</f>
        <v>0</v>
      </c>
      <c r="AY350" s="75"/>
      <c r="AZ350" s="44">
        <f t="shared" si="4"/>
        <v>0</v>
      </c>
      <c r="BA350" s="46">
        <f t="shared" si="5"/>
        <v>0</v>
      </c>
      <c r="BB350" s="19">
        <f t="shared" si="6"/>
        <v>0</v>
      </c>
      <c r="BC350" s="43">
        <f>'13 Oct'!BL350</f>
        <v>0</v>
      </c>
      <c r="BD350" s="47">
        <f t="shared" si="15"/>
        <v>0</v>
      </c>
      <c r="BE350" s="1">
        <f t="shared" si="16"/>
        <v>0</v>
      </c>
      <c r="BF350" s="1" t="s">
        <v>493</v>
      </c>
      <c r="BG350" s="17"/>
      <c r="BH350">
        <f>'13 Oct'!BG350+AT350+AY350-BN350</f>
        <v>0</v>
      </c>
      <c r="BI350" s="48"/>
      <c r="BJ350" s="52">
        <f t="shared" si="9"/>
        <v>0</v>
      </c>
      <c r="BK350" s="51">
        <f t="shared" si="10"/>
        <v>0</v>
      </c>
      <c r="BL350" s="53">
        <f t="shared" si="11"/>
        <v>0</v>
      </c>
      <c r="BM350" s="54">
        <f t="shared" si="12"/>
        <v>0</v>
      </c>
      <c r="BN350" s="55">
        <f t="shared" si="13"/>
        <v>0</v>
      </c>
      <c r="BO350" s="17">
        <f t="shared" si="14"/>
        <v>0</v>
      </c>
    </row>
    <row r="351">
      <c r="A351" s="1" t="s">
        <v>495</v>
      </c>
      <c r="B351" s="61"/>
      <c r="C351" s="65"/>
      <c r="D351" s="29"/>
      <c r="E351" s="1"/>
      <c r="F351" s="21"/>
      <c r="G351" s="56"/>
      <c r="H351" s="35"/>
      <c r="I351" s="1" t="s">
        <v>495</v>
      </c>
      <c r="J351" s="61"/>
      <c r="K351" s="33"/>
      <c r="L351" s="57"/>
      <c r="M351" s="49"/>
      <c r="N351" s="21"/>
      <c r="O351" s="56"/>
      <c r="P351" s="35"/>
      <c r="Q351" s="1" t="s">
        <v>495</v>
      </c>
      <c r="R351" s="61"/>
      <c r="S351" s="33"/>
      <c r="T351" s="57"/>
      <c r="U351" s="49"/>
      <c r="V351" s="21"/>
      <c r="W351" s="56"/>
      <c r="X351" s="35"/>
      <c r="Y351" s="1" t="s">
        <v>495</v>
      </c>
      <c r="Z351" s="59"/>
      <c r="AA351" s="37"/>
      <c r="AB351" s="8"/>
      <c r="AC351" s="8"/>
      <c r="AD351" s="4"/>
      <c r="AE351" s="39"/>
      <c r="AF351" s="1"/>
      <c r="AG351" s="33"/>
      <c r="AH351" s="110"/>
      <c r="AI351" s="110"/>
      <c r="AJ351" s="21"/>
      <c r="AK351" s="56"/>
      <c r="AL351" s="41"/>
      <c r="AM351" s="33"/>
      <c r="AN351" s="110"/>
      <c r="AO351" s="110"/>
      <c r="AP351" s="21"/>
      <c r="AQ351" s="56"/>
      <c r="AR351" s="41"/>
      <c r="AS351" s="43">
        <f>'13 Oct'!AW351</f>
        <v>0</v>
      </c>
      <c r="AT351" s="75"/>
      <c r="AU351" s="44">
        <f t="shared" si="1"/>
        <v>0</v>
      </c>
      <c r="AV351" s="45">
        <f t="shared" si="2"/>
        <v>0</v>
      </c>
      <c r="AW351" s="19">
        <f t="shared" si="3"/>
        <v>0</v>
      </c>
      <c r="AX351" s="43">
        <f>'13 Oct'!BB351</f>
        <v>0</v>
      </c>
      <c r="AY351" s="75"/>
      <c r="AZ351" s="44">
        <f t="shared" si="4"/>
        <v>0</v>
      </c>
      <c r="BA351" s="46">
        <f t="shared" si="5"/>
        <v>0</v>
      </c>
      <c r="BB351" s="19">
        <f t="shared" si="6"/>
        <v>0</v>
      </c>
      <c r="BC351" s="43">
        <f>'13 Oct'!BL351</f>
        <v>0</v>
      </c>
      <c r="BD351" s="47">
        <f t="shared" si="15"/>
        <v>0</v>
      </c>
      <c r="BE351" s="1">
        <f t="shared" si="16"/>
        <v>0</v>
      </c>
      <c r="BF351" s="1" t="s">
        <v>495</v>
      </c>
      <c r="BG351" s="54"/>
      <c r="BH351">
        <f>'13 Oct'!BG351+AT351+AY351-BN351</f>
        <v>0</v>
      </c>
      <c r="BI351" s="48"/>
      <c r="BJ351" s="52">
        <f t="shared" si="9"/>
        <v>0</v>
      </c>
      <c r="BK351" s="51">
        <f t="shared" si="10"/>
        <v>0</v>
      </c>
      <c r="BL351" s="53">
        <f t="shared" si="11"/>
        <v>0</v>
      </c>
      <c r="BM351" s="54">
        <f t="shared" si="12"/>
        <v>0</v>
      </c>
      <c r="BN351" s="55">
        <f t="shared" si="13"/>
        <v>0</v>
      </c>
      <c r="BO351" s="17">
        <f t="shared" si="14"/>
        <v>0</v>
      </c>
    </row>
    <row r="352">
      <c r="A352" s="1" t="s">
        <v>496</v>
      </c>
      <c r="B352" s="61"/>
      <c r="C352" s="65"/>
      <c r="D352" s="29"/>
      <c r="E352" s="1"/>
      <c r="F352" s="21"/>
      <c r="G352" s="56"/>
      <c r="H352" s="35"/>
      <c r="I352" s="1" t="s">
        <v>496</v>
      </c>
      <c r="J352" s="61"/>
      <c r="K352" s="33"/>
      <c r="L352" s="57"/>
      <c r="M352" s="49"/>
      <c r="N352" s="21"/>
      <c r="O352" s="56"/>
      <c r="P352" s="35"/>
      <c r="Q352" s="1" t="s">
        <v>496</v>
      </c>
      <c r="R352" s="61"/>
      <c r="S352" s="33"/>
      <c r="T352" s="57"/>
      <c r="U352" s="49"/>
      <c r="V352" s="21"/>
      <c r="W352" s="56"/>
      <c r="X352" s="35"/>
      <c r="Y352" s="1" t="s">
        <v>496</v>
      </c>
      <c r="Z352" s="59"/>
      <c r="AA352" s="37"/>
      <c r="AB352" s="8"/>
      <c r="AC352" s="8"/>
      <c r="AD352" s="4"/>
      <c r="AE352" s="39"/>
      <c r="AF352" s="1"/>
      <c r="AG352" s="33"/>
      <c r="AH352" s="110"/>
      <c r="AI352" s="110"/>
      <c r="AJ352" s="21"/>
      <c r="AK352" s="56"/>
      <c r="AL352" s="41"/>
      <c r="AM352" s="33"/>
      <c r="AN352" s="110"/>
      <c r="AO352" s="110"/>
      <c r="AP352" s="21"/>
      <c r="AQ352" s="56"/>
      <c r="AR352" s="41"/>
      <c r="AS352" s="43">
        <f>'13 Oct'!AW352</f>
        <v>0</v>
      </c>
      <c r="AT352" s="75"/>
      <c r="AU352" s="44">
        <f t="shared" si="1"/>
        <v>0</v>
      </c>
      <c r="AV352" s="45">
        <f t="shared" si="2"/>
        <v>0</v>
      </c>
      <c r="AW352" s="19">
        <f t="shared" si="3"/>
        <v>0</v>
      </c>
      <c r="AX352" s="43">
        <f>'13 Oct'!BB352</f>
        <v>0</v>
      </c>
      <c r="AY352" s="75"/>
      <c r="AZ352" s="44">
        <f t="shared" si="4"/>
        <v>0</v>
      </c>
      <c r="BA352" s="46">
        <f t="shared" si="5"/>
        <v>0</v>
      </c>
      <c r="BB352" s="19">
        <f t="shared" si="6"/>
        <v>0</v>
      </c>
      <c r="BC352" s="43">
        <f>'13 Oct'!BL352</f>
        <v>0</v>
      </c>
      <c r="BD352" s="47">
        <f t="shared" si="15"/>
        <v>0</v>
      </c>
      <c r="BE352" s="1">
        <f t="shared" si="16"/>
        <v>0</v>
      </c>
      <c r="BF352" s="1" t="s">
        <v>496</v>
      </c>
      <c r="BG352" s="17"/>
      <c r="BH352">
        <f>'13 Oct'!BG352+AT352+AY352-BN352</f>
        <v>0</v>
      </c>
      <c r="BI352" s="48"/>
      <c r="BJ352" s="52">
        <f t="shared" si="9"/>
        <v>0</v>
      </c>
      <c r="BK352" s="51">
        <f t="shared" si="10"/>
        <v>0</v>
      </c>
      <c r="BL352" s="53">
        <f t="shared" si="11"/>
        <v>0</v>
      </c>
      <c r="BM352" s="54">
        <f t="shared" si="12"/>
        <v>0</v>
      </c>
      <c r="BN352" s="55">
        <f t="shared" si="13"/>
        <v>0</v>
      </c>
      <c r="BO352" s="17">
        <f t="shared" si="14"/>
        <v>0</v>
      </c>
    </row>
    <row r="353">
      <c r="A353" s="1" t="s">
        <v>497</v>
      </c>
      <c r="B353" s="61"/>
      <c r="C353" s="33"/>
      <c r="D353" s="29"/>
      <c r="E353" s="1"/>
      <c r="F353" s="21"/>
      <c r="G353" s="56"/>
      <c r="H353" s="35"/>
      <c r="I353" s="1" t="s">
        <v>497</v>
      </c>
      <c r="J353" s="61"/>
      <c r="K353" s="33"/>
      <c r="L353" s="57"/>
      <c r="M353" s="49"/>
      <c r="N353" s="21"/>
      <c r="O353" s="56"/>
      <c r="P353" s="35"/>
      <c r="Q353" s="1" t="s">
        <v>497</v>
      </c>
      <c r="R353" s="61"/>
      <c r="S353" s="33"/>
      <c r="T353" s="57"/>
      <c r="U353" s="49"/>
      <c r="V353" s="21"/>
      <c r="W353" s="56"/>
      <c r="X353" s="35"/>
      <c r="Y353" s="1" t="s">
        <v>497</v>
      </c>
      <c r="Z353" s="59"/>
      <c r="AA353" s="66"/>
      <c r="AB353" s="8"/>
      <c r="AC353" s="8"/>
      <c r="AD353" s="4"/>
      <c r="AE353" s="39"/>
      <c r="AF353" s="1"/>
      <c r="AG353" s="33"/>
      <c r="AH353" s="110"/>
      <c r="AI353" s="110"/>
      <c r="AJ353" s="21"/>
      <c r="AK353" s="56"/>
      <c r="AL353" s="41"/>
      <c r="AM353" s="33"/>
      <c r="AN353" s="110"/>
      <c r="AO353" s="110"/>
      <c r="AP353" s="21"/>
      <c r="AQ353" s="56"/>
      <c r="AR353" s="41"/>
      <c r="AS353" s="43">
        <f>'13 Oct'!AW353</f>
        <v>0</v>
      </c>
      <c r="AT353" s="75"/>
      <c r="AU353" s="44">
        <f t="shared" si="1"/>
        <v>0</v>
      </c>
      <c r="AV353" s="45">
        <f t="shared" si="2"/>
        <v>0</v>
      </c>
      <c r="AW353" s="19">
        <f t="shared" si="3"/>
        <v>0</v>
      </c>
      <c r="AX353" s="43">
        <f>'13 Oct'!BB353</f>
        <v>0</v>
      </c>
      <c r="AY353" s="75"/>
      <c r="AZ353" s="44">
        <f t="shared" si="4"/>
        <v>0</v>
      </c>
      <c r="BA353" s="46">
        <f t="shared" si="5"/>
        <v>0</v>
      </c>
      <c r="BB353" s="19">
        <f t="shared" si="6"/>
        <v>0</v>
      </c>
      <c r="BC353" s="43">
        <f>'13 Oct'!BL353</f>
        <v>0</v>
      </c>
      <c r="BD353" s="47">
        <f t="shared" si="15"/>
        <v>0</v>
      </c>
      <c r="BE353" s="1">
        <f t="shared" si="16"/>
        <v>0</v>
      </c>
      <c r="BF353" s="1" t="s">
        <v>497</v>
      </c>
      <c r="BG353" s="17"/>
      <c r="BH353">
        <f>'13 Oct'!BG353+AT353+AY353-BN353</f>
        <v>0</v>
      </c>
      <c r="BI353" s="48"/>
      <c r="BJ353" s="52">
        <f t="shared" si="9"/>
        <v>0</v>
      </c>
      <c r="BK353" s="51">
        <f t="shared" si="10"/>
        <v>0</v>
      </c>
      <c r="BL353" s="53">
        <f t="shared" si="11"/>
        <v>0</v>
      </c>
      <c r="BM353" s="54">
        <f t="shared" si="12"/>
        <v>0</v>
      </c>
      <c r="BN353" s="55">
        <f t="shared" si="13"/>
        <v>0</v>
      </c>
      <c r="BO353" s="17">
        <f t="shared" si="14"/>
        <v>0</v>
      </c>
    </row>
    <row r="354">
      <c r="A354" s="1" t="s">
        <v>498</v>
      </c>
      <c r="B354" s="32"/>
      <c r="C354" s="33"/>
      <c r="D354" s="29"/>
      <c r="E354" s="1"/>
      <c r="F354" s="21"/>
      <c r="G354" s="56"/>
      <c r="H354" s="35"/>
      <c r="I354" s="1" t="s">
        <v>498</v>
      </c>
      <c r="J354" s="32"/>
      <c r="K354" s="33">
        <v>2.0</v>
      </c>
      <c r="L354" s="29"/>
      <c r="M354" s="43"/>
      <c r="N354" s="21"/>
      <c r="O354" s="56"/>
      <c r="P354" s="35"/>
      <c r="Q354" s="1" t="s">
        <v>498</v>
      </c>
      <c r="R354" s="32"/>
      <c r="S354" s="33">
        <v>2.0</v>
      </c>
      <c r="T354" s="57"/>
      <c r="U354" s="49"/>
      <c r="V354" s="21"/>
      <c r="W354" s="56"/>
      <c r="X354" s="35"/>
      <c r="Y354" s="1" t="s">
        <v>498</v>
      </c>
      <c r="Z354" s="59"/>
      <c r="AA354" s="37"/>
      <c r="AB354" s="4"/>
      <c r="AC354" s="4"/>
      <c r="AD354" s="4"/>
      <c r="AE354" s="39"/>
      <c r="AF354" s="1"/>
      <c r="AG354" s="33"/>
      <c r="AH354" s="110"/>
      <c r="AI354" s="110"/>
      <c r="AJ354" s="21"/>
      <c r="AK354" s="56"/>
      <c r="AL354" s="41"/>
      <c r="AM354" s="33"/>
      <c r="AN354" s="110"/>
      <c r="AO354" s="110"/>
      <c r="AP354" s="21"/>
      <c r="AQ354" s="56"/>
      <c r="AR354" s="41"/>
      <c r="AS354" s="43">
        <f>'13 Oct'!AW354</f>
        <v>0</v>
      </c>
      <c r="AT354" s="75"/>
      <c r="AU354" s="44">
        <f t="shared" si="1"/>
        <v>0</v>
      </c>
      <c r="AV354" s="45">
        <f t="shared" si="2"/>
        <v>0</v>
      </c>
      <c r="AW354" s="19">
        <f t="shared" si="3"/>
        <v>0</v>
      </c>
      <c r="AX354" s="43">
        <f>'13 Oct'!BB354</f>
        <v>0</v>
      </c>
      <c r="AY354" s="75"/>
      <c r="AZ354" s="44">
        <f t="shared" si="4"/>
        <v>0</v>
      </c>
      <c r="BA354" s="46">
        <f t="shared" si="5"/>
        <v>0</v>
      </c>
      <c r="BB354" s="19">
        <f t="shared" si="6"/>
        <v>0</v>
      </c>
      <c r="BC354" s="43">
        <f>'13 Oct'!BL354</f>
        <v>0</v>
      </c>
      <c r="BD354" s="47">
        <f t="shared" si="15"/>
        <v>0</v>
      </c>
      <c r="BE354" s="1">
        <f t="shared" si="16"/>
        <v>0</v>
      </c>
      <c r="BF354" s="1" t="s">
        <v>498</v>
      </c>
      <c r="BG354" s="54"/>
      <c r="BH354">
        <f>'13 Oct'!BG354+AT354+AY354-BN354</f>
        <v>-4</v>
      </c>
      <c r="BI354" s="48"/>
      <c r="BJ354" s="52">
        <f t="shared" si="9"/>
        <v>0</v>
      </c>
      <c r="BK354" s="51">
        <f t="shared" si="10"/>
        <v>0</v>
      </c>
      <c r="BL354" s="53">
        <f t="shared" si="11"/>
        <v>0</v>
      </c>
      <c r="BM354" s="54">
        <f t="shared" si="12"/>
        <v>4</v>
      </c>
      <c r="BN354" s="55">
        <f t="shared" si="13"/>
        <v>4</v>
      </c>
      <c r="BO354" s="17">
        <f t="shared" si="14"/>
        <v>0</v>
      </c>
    </row>
    <row r="355">
      <c r="A355" s="1" t="s">
        <v>499</v>
      </c>
      <c r="B355" s="32"/>
      <c r="C355" s="33">
        <v>4.0</v>
      </c>
      <c r="D355" s="29"/>
      <c r="E355" s="1"/>
      <c r="F355" s="21"/>
      <c r="G355" s="56"/>
      <c r="H355" s="35"/>
      <c r="I355" s="1" t="s">
        <v>499</v>
      </c>
      <c r="J355" s="32"/>
      <c r="K355" s="33">
        <v>2.0</v>
      </c>
      <c r="L355" s="29"/>
      <c r="M355" s="43"/>
      <c r="N355" s="21"/>
      <c r="O355" s="56"/>
      <c r="P355" s="35"/>
      <c r="Q355" s="1" t="s">
        <v>499</v>
      </c>
      <c r="R355" s="32"/>
      <c r="S355" s="33">
        <v>2.0</v>
      </c>
      <c r="T355" s="57"/>
      <c r="U355" s="49"/>
      <c r="V355" s="21"/>
      <c r="W355" s="56"/>
      <c r="X355" s="35"/>
      <c r="Y355" s="1" t="s">
        <v>499</v>
      </c>
      <c r="Z355" s="59"/>
      <c r="AA355" s="37"/>
      <c r="AB355" s="4"/>
      <c r="AC355" s="4"/>
      <c r="AD355" s="4"/>
      <c r="AE355" s="39"/>
      <c r="AF355" s="1"/>
      <c r="AG355" s="33"/>
      <c r="AH355" s="110"/>
      <c r="AI355" s="110"/>
      <c r="AJ355" s="21"/>
      <c r="AK355" s="56"/>
      <c r="AL355" s="41"/>
      <c r="AM355" s="33"/>
      <c r="AN355" s="110"/>
      <c r="AO355" s="110"/>
      <c r="AP355" s="21"/>
      <c r="AQ355" s="56"/>
      <c r="AR355" s="41"/>
      <c r="AS355" s="43">
        <f>'13 Oct'!AW355</f>
        <v>0</v>
      </c>
      <c r="AT355" s="75"/>
      <c r="AU355" s="44">
        <f t="shared" si="1"/>
        <v>0</v>
      </c>
      <c r="AV355" s="45">
        <f t="shared" si="2"/>
        <v>0</v>
      </c>
      <c r="AW355" s="19">
        <f t="shared" si="3"/>
        <v>0</v>
      </c>
      <c r="AX355" s="43">
        <f>'13 Oct'!BB355</f>
        <v>0</v>
      </c>
      <c r="AY355" s="75"/>
      <c r="AZ355" s="44">
        <f t="shared" si="4"/>
        <v>0</v>
      </c>
      <c r="BA355" s="46">
        <f t="shared" si="5"/>
        <v>0</v>
      </c>
      <c r="BB355" s="19">
        <f t="shared" si="6"/>
        <v>0</v>
      </c>
      <c r="BC355" s="43">
        <f>'13 Oct'!BL355</f>
        <v>0</v>
      </c>
      <c r="BD355" s="47">
        <f t="shared" si="15"/>
        <v>0</v>
      </c>
      <c r="BE355" s="1">
        <f t="shared" si="16"/>
        <v>0</v>
      </c>
      <c r="BF355" s="1" t="s">
        <v>499</v>
      </c>
      <c r="BG355" s="54"/>
      <c r="BH355">
        <f>'13 Oct'!BG355+AT355+AY355-BN355</f>
        <v>-8</v>
      </c>
      <c r="BI355" s="48"/>
      <c r="BJ355" s="52">
        <f t="shared" si="9"/>
        <v>0</v>
      </c>
      <c r="BK355" s="51">
        <f t="shared" si="10"/>
        <v>0</v>
      </c>
      <c r="BL355" s="53">
        <f t="shared" si="11"/>
        <v>0</v>
      </c>
      <c r="BM355" s="54">
        <f t="shared" si="12"/>
        <v>8</v>
      </c>
      <c r="BN355" s="55">
        <f t="shared" si="13"/>
        <v>8</v>
      </c>
      <c r="BO355" s="17">
        <f t="shared" si="14"/>
        <v>0</v>
      </c>
    </row>
    <row r="356">
      <c r="A356" s="1" t="s">
        <v>500</v>
      </c>
      <c r="B356" s="32">
        <v>3.0</v>
      </c>
      <c r="C356" s="33"/>
      <c r="D356" s="29"/>
      <c r="E356" s="1"/>
      <c r="F356" s="21"/>
      <c r="G356" s="56">
        <v>3.0</v>
      </c>
      <c r="H356" s="35"/>
      <c r="I356" s="1" t="s">
        <v>500</v>
      </c>
      <c r="J356" s="32">
        <v>1.5</v>
      </c>
      <c r="K356" s="33"/>
      <c r="L356" s="57"/>
      <c r="M356" s="49"/>
      <c r="N356" s="21"/>
      <c r="O356" s="56">
        <v>2.0</v>
      </c>
      <c r="P356" s="35">
        <v>2.0</v>
      </c>
      <c r="Q356" s="1" t="s">
        <v>500</v>
      </c>
      <c r="R356" s="32"/>
      <c r="S356" s="33">
        <v>4.0</v>
      </c>
      <c r="T356" s="57"/>
      <c r="U356" s="49"/>
      <c r="V356" s="21"/>
      <c r="W356" s="56">
        <v>3.0</v>
      </c>
      <c r="X356" s="35">
        <v>3.0</v>
      </c>
      <c r="Y356" s="1" t="s">
        <v>500</v>
      </c>
      <c r="Z356" s="59"/>
      <c r="AA356" s="37"/>
      <c r="AB356" s="8"/>
      <c r="AC356" s="8"/>
      <c r="AD356" s="4"/>
      <c r="AE356" s="39"/>
      <c r="AF356" s="1"/>
      <c r="AG356" s="33"/>
      <c r="AH356" s="110"/>
      <c r="AI356" s="110"/>
      <c r="AJ356" s="21"/>
      <c r="AK356" s="56"/>
      <c r="AL356" s="41"/>
      <c r="AM356" s="33"/>
      <c r="AN356" s="110"/>
      <c r="AO356" s="110"/>
      <c r="AP356" s="21"/>
      <c r="AQ356" s="56"/>
      <c r="AR356" s="41"/>
      <c r="AS356" s="43">
        <f>'13 Oct'!AW356</f>
        <v>0</v>
      </c>
      <c r="AT356" s="75"/>
      <c r="AU356" s="44">
        <f t="shared" si="1"/>
        <v>0</v>
      </c>
      <c r="AV356" s="45">
        <f t="shared" si="2"/>
        <v>0</v>
      </c>
      <c r="AW356" s="19">
        <f t="shared" si="3"/>
        <v>0</v>
      </c>
      <c r="AX356" s="43">
        <f>'13 Oct'!BB356</f>
        <v>0</v>
      </c>
      <c r="AY356" s="75"/>
      <c r="AZ356" s="44">
        <f t="shared" si="4"/>
        <v>0</v>
      </c>
      <c r="BA356" s="46">
        <f t="shared" si="5"/>
        <v>0</v>
      </c>
      <c r="BB356" s="19">
        <f t="shared" si="6"/>
        <v>0</v>
      </c>
      <c r="BC356" s="43">
        <f>'13 Oct'!BL356</f>
        <v>0</v>
      </c>
      <c r="BD356" s="47">
        <f t="shared" si="15"/>
        <v>0</v>
      </c>
      <c r="BE356" s="1">
        <f t="shared" si="16"/>
        <v>0</v>
      </c>
      <c r="BF356" s="1" t="s">
        <v>500</v>
      </c>
      <c r="BG356" s="17">
        <v>8.0</v>
      </c>
      <c r="BH356">
        <f>'13 Oct'!BG356+AT356+AY356-BN356</f>
        <v>-4</v>
      </c>
      <c r="BI356" s="48"/>
      <c r="BJ356" s="52">
        <f t="shared" si="9"/>
        <v>8</v>
      </c>
      <c r="BK356" s="51">
        <f t="shared" si="10"/>
        <v>0</v>
      </c>
      <c r="BL356" s="53">
        <f t="shared" si="11"/>
        <v>0</v>
      </c>
      <c r="BM356" s="54">
        <f t="shared" si="12"/>
        <v>4</v>
      </c>
      <c r="BN356" s="55">
        <f t="shared" si="13"/>
        <v>4</v>
      </c>
      <c r="BO356" s="17">
        <f t="shared" si="14"/>
        <v>0</v>
      </c>
      <c r="BP356" s="1" t="s">
        <v>50</v>
      </c>
    </row>
    <row r="357">
      <c r="A357" s="1" t="s">
        <v>503</v>
      </c>
      <c r="B357" s="61"/>
      <c r="C357" s="33"/>
      <c r="D357" s="29"/>
      <c r="E357" s="1"/>
      <c r="F357" s="21"/>
      <c r="G357" s="56"/>
      <c r="H357" s="35"/>
      <c r="I357" s="1" t="s">
        <v>503</v>
      </c>
      <c r="J357" s="61"/>
      <c r="K357" s="33"/>
      <c r="L357" s="57"/>
      <c r="M357" s="49"/>
      <c r="N357" s="21"/>
      <c r="O357" s="56"/>
      <c r="P357" s="35"/>
      <c r="Q357" s="1" t="s">
        <v>503</v>
      </c>
      <c r="R357" s="32"/>
      <c r="S357" s="33">
        <v>2.0</v>
      </c>
      <c r="T357" s="57"/>
      <c r="U357" s="49"/>
      <c r="V357" s="21"/>
      <c r="W357" s="56"/>
      <c r="X357" s="35"/>
      <c r="Y357" s="1" t="s">
        <v>503</v>
      </c>
      <c r="Z357" s="59"/>
      <c r="AA357" s="37"/>
      <c r="AB357" s="8"/>
      <c r="AC357" s="8"/>
      <c r="AD357" s="4"/>
      <c r="AE357" s="39"/>
      <c r="AF357" s="1"/>
      <c r="AG357" s="33"/>
      <c r="AH357" s="110"/>
      <c r="AI357" s="110"/>
      <c r="AJ357" s="21"/>
      <c r="AK357" s="56"/>
      <c r="AL357" s="41"/>
      <c r="AM357" s="33"/>
      <c r="AN357" s="110"/>
      <c r="AO357" s="110"/>
      <c r="AP357" s="21"/>
      <c r="AQ357" s="56"/>
      <c r="AR357" s="41"/>
      <c r="AS357" s="43">
        <f>'13 Oct'!AW357</f>
        <v>0</v>
      </c>
      <c r="AT357" s="75"/>
      <c r="AU357" s="44">
        <f t="shared" si="1"/>
        <v>0</v>
      </c>
      <c r="AV357" s="45">
        <f t="shared" si="2"/>
        <v>0</v>
      </c>
      <c r="AW357" s="19">
        <f t="shared" si="3"/>
        <v>0</v>
      </c>
      <c r="AX357" s="43">
        <f>'13 Oct'!BB357</f>
        <v>0</v>
      </c>
      <c r="AY357" s="75"/>
      <c r="AZ357" s="44">
        <f t="shared" si="4"/>
        <v>0</v>
      </c>
      <c r="BA357" s="46">
        <f t="shared" si="5"/>
        <v>0</v>
      </c>
      <c r="BB357" s="19">
        <f t="shared" si="6"/>
        <v>0</v>
      </c>
      <c r="BC357" s="43">
        <f>'13 Oct'!BL357</f>
        <v>0</v>
      </c>
      <c r="BD357" s="47">
        <f t="shared" si="15"/>
        <v>0</v>
      </c>
      <c r="BE357" s="1">
        <f t="shared" si="16"/>
        <v>0</v>
      </c>
      <c r="BF357" s="1" t="s">
        <v>503</v>
      </c>
      <c r="BG357" s="17"/>
      <c r="BH357">
        <f>'13 Oct'!BG357+AT357+AY357-BN357</f>
        <v>-2</v>
      </c>
      <c r="BI357" s="48"/>
      <c r="BJ357" s="52">
        <f t="shared" si="9"/>
        <v>0</v>
      </c>
      <c r="BK357" s="51">
        <f t="shared" si="10"/>
        <v>0</v>
      </c>
      <c r="BL357" s="53">
        <f t="shared" si="11"/>
        <v>0</v>
      </c>
      <c r="BM357" s="54">
        <f t="shared" si="12"/>
        <v>2</v>
      </c>
      <c r="BN357" s="55">
        <f t="shared" si="13"/>
        <v>2</v>
      </c>
      <c r="BO357" s="17">
        <f t="shared" si="14"/>
        <v>0</v>
      </c>
    </row>
    <row r="358">
      <c r="A358" s="1" t="s">
        <v>504</v>
      </c>
      <c r="B358" s="32"/>
      <c r="C358" s="65"/>
      <c r="D358" s="29"/>
      <c r="E358" s="1"/>
      <c r="F358" s="21"/>
      <c r="G358" s="56"/>
      <c r="H358" s="35"/>
      <c r="I358" s="1" t="s">
        <v>505</v>
      </c>
      <c r="J358" s="32"/>
      <c r="K358" s="33"/>
      <c r="L358" s="29">
        <v>1.0</v>
      </c>
      <c r="M358" s="49"/>
      <c r="N358" s="21"/>
      <c r="O358" s="56"/>
      <c r="P358" s="35" t="s">
        <v>172</v>
      </c>
      <c r="Q358" s="1" t="s">
        <v>505</v>
      </c>
      <c r="R358" s="32"/>
      <c r="S358" s="33"/>
      <c r="T358" s="29">
        <v>1.0</v>
      </c>
      <c r="U358" s="49"/>
      <c r="V358" s="21"/>
      <c r="W358" s="56"/>
      <c r="X358" s="35" t="s">
        <v>173</v>
      </c>
      <c r="Y358" s="1" t="s">
        <v>505</v>
      </c>
      <c r="Z358" s="59"/>
      <c r="AA358" s="37"/>
      <c r="AB358" s="40">
        <v>1.0</v>
      </c>
      <c r="AC358" s="8"/>
      <c r="AD358" s="4"/>
      <c r="AE358" s="39"/>
      <c r="AF358" s="1"/>
      <c r="AG358" s="33"/>
      <c r="AH358" s="74"/>
      <c r="AI358" s="74"/>
      <c r="AJ358" s="21"/>
      <c r="AK358" s="56"/>
      <c r="AL358" s="41"/>
      <c r="AM358" s="33"/>
      <c r="AN358" s="74"/>
      <c r="AO358" s="74"/>
      <c r="AP358" s="21"/>
      <c r="AQ358" s="56"/>
      <c r="AR358" s="41"/>
      <c r="AS358" s="43">
        <f>'13 Oct'!AW358</f>
        <v>3</v>
      </c>
      <c r="AT358" s="76"/>
      <c r="AU358" s="44">
        <f t="shared" si="1"/>
        <v>3</v>
      </c>
      <c r="AV358" s="45">
        <f t="shared" si="2"/>
        <v>3</v>
      </c>
      <c r="AW358" s="19">
        <f t="shared" si="3"/>
        <v>0</v>
      </c>
      <c r="AX358" s="43">
        <f>'13 Oct'!BB358</f>
        <v>0</v>
      </c>
      <c r="AY358" s="76"/>
      <c r="AZ358" s="44">
        <f t="shared" si="4"/>
        <v>0</v>
      </c>
      <c r="BA358" s="46">
        <f t="shared" si="5"/>
        <v>0</v>
      </c>
      <c r="BB358" s="19">
        <f t="shared" si="6"/>
        <v>0</v>
      </c>
      <c r="BC358" s="43">
        <f>'13 Oct'!BL358</f>
        <v>0</v>
      </c>
      <c r="BD358" s="47">
        <f t="shared" si="15"/>
        <v>0</v>
      </c>
      <c r="BE358" s="1">
        <f t="shared" si="16"/>
        <v>0</v>
      </c>
      <c r="BF358" s="1" t="s">
        <v>505</v>
      </c>
      <c r="BG358" s="17"/>
      <c r="BH358">
        <f>'13 Oct'!BG358+AT358+AY358-BN358</f>
        <v>0</v>
      </c>
      <c r="BI358" s="48"/>
      <c r="BJ358" s="52">
        <f t="shared" si="9"/>
        <v>0</v>
      </c>
      <c r="BK358" s="51">
        <f t="shared" si="10"/>
        <v>0</v>
      </c>
      <c r="BL358" s="53">
        <f t="shared" si="11"/>
        <v>0</v>
      </c>
      <c r="BM358" s="54">
        <f t="shared" si="12"/>
        <v>0</v>
      </c>
      <c r="BN358" s="55">
        <f t="shared" si="13"/>
        <v>0</v>
      </c>
      <c r="BO358" s="17">
        <f t="shared" si="14"/>
        <v>0</v>
      </c>
    </row>
    <row r="359">
      <c r="A359" s="1" t="s">
        <v>506</v>
      </c>
      <c r="B359" s="32"/>
      <c r="C359" s="65"/>
      <c r="D359" s="29"/>
      <c r="E359" s="1"/>
      <c r="F359" s="21"/>
      <c r="G359" s="56"/>
      <c r="H359" s="35"/>
      <c r="I359" s="1" t="s">
        <v>506</v>
      </c>
      <c r="J359" s="61"/>
      <c r="K359" s="33"/>
      <c r="L359" s="57"/>
      <c r="M359" s="49"/>
      <c r="N359" s="21"/>
      <c r="O359" s="56"/>
      <c r="P359" s="35"/>
      <c r="Q359" s="1" t="s">
        <v>506</v>
      </c>
      <c r="R359" s="32"/>
      <c r="S359" s="33"/>
      <c r="T359" s="57"/>
      <c r="U359" s="43"/>
      <c r="V359" s="21"/>
      <c r="W359" s="56"/>
      <c r="X359" s="35"/>
      <c r="Y359" s="1" t="s">
        <v>506</v>
      </c>
      <c r="Z359" s="59"/>
      <c r="AA359" s="37"/>
      <c r="AB359" s="8"/>
      <c r="AC359" s="8"/>
      <c r="AD359" s="4"/>
      <c r="AE359" s="39"/>
      <c r="AF359" s="1"/>
      <c r="AG359" s="33"/>
      <c r="AH359" s="74"/>
      <c r="AI359" s="74"/>
      <c r="AJ359" s="21"/>
      <c r="AK359" s="56"/>
      <c r="AL359" s="41"/>
      <c r="AM359" s="33"/>
      <c r="AN359" s="74"/>
      <c r="AO359" s="74"/>
      <c r="AP359" s="21"/>
      <c r="AQ359" s="56"/>
      <c r="AR359" s="41"/>
      <c r="AS359" s="43">
        <f>'13 Oct'!AW359</f>
        <v>0</v>
      </c>
      <c r="AT359" s="76"/>
      <c r="AU359" s="44">
        <f t="shared" si="1"/>
        <v>0</v>
      </c>
      <c r="AV359" s="45">
        <f t="shared" si="2"/>
        <v>0</v>
      </c>
      <c r="AW359" s="19">
        <f t="shared" si="3"/>
        <v>0</v>
      </c>
      <c r="AX359" s="43">
        <f>'13 Oct'!BB359</f>
        <v>0</v>
      </c>
      <c r="AY359" s="76"/>
      <c r="AZ359" s="44">
        <f t="shared" si="4"/>
        <v>0</v>
      </c>
      <c r="BA359" s="46">
        <f t="shared" si="5"/>
        <v>0</v>
      </c>
      <c r="BB359" s="19">
        <f t="shared" si="6"/>
        <v>0</v>
      </c>
      <c r="BC359" s="43">
        <f>'13 Oct'!BL359</f>
        <v>0</v>
      </c>
      <c r="BD359" s="47">
        <f t="shared" si="15"/>
        <v>0</v>
      </c>
      <c r="BE359" s="1">
        <f t="shared" si="16"/>
        <v>0</v>
      </c>
      <c r="BF359" s="1" t="s">
        <v>506</v>
      </c>
      <c r="BG359" s="17"/>
      <c r="BH359">
        <f>'13 Oct'!BG359+AT359+AY359-BN359</f>
        <v>0</v>
      </c>
      <c r="BI359" s="48"/>
      <c r="BJ359" s="52">
        <f t="shared" si="9"/>
        <v>0</v>
      </c>
      <c r="BK359" s="51">
        <f t="shared" si="10"/>
        <v>0</v>
      </c>
      <c r="BL359" s="53">
        <f t="shared" si="11"/>
        <v>0</v>
      </c>
      <c r="BM359" s="54">
        <f t="shared" si="12"/>
        <v>0</v>
      </c>
      <c r="BN359" s="55">
        <f t="shared" si="13"/>
        <v>0</v>
      </c>
      <c r="BO359" s="17">
        <f t="shared" si="14"/>
        <v>0</v>
      </c>
    </row>
    <row r="360">
      <c r="A360" s="1" t="s">
        <v>507</v>
      </c>
      <c r="B360" s="32"/>
      <c r="C360" s="65"/>
      <c r="D360" s="29"/>
      <c r="E360" s="1"/>
      <c r="F360" s="21"/>
      <c r="G360" s="56"/>
      <c r="H360" s="35"/>
      <c r="I360" s="1" t="s">
        <v>507</v>
      </c>
      <c r="J360" s="32"/>
      <c r="K360" s="33"/>
      <c r="L360" s="57"/>
      <c r="M360" s="49"/>
      <c r="N360" s="21"/>
      <c r="O360" s="56"/>
      <c r="P360" s="35"/>
      <c r="Q360" s="1" t="s">
        <v>507</v>
      </c>
      <c r="R360" s="32"/>
      <c r="S360" s="33"/>
      <c r="T360" s="57"/>
      <c r="U360" s="43"/>
      <c r="V360" s="21"/>
      <c r="W360" s="56"/>
      <c r="X360" s="35"/>
      <c r="Y360" s="1" t="s">
        <v>507</v>
      </c>
      <c r="Z360" s="59"/>
      <c r="AA360" s="37"/>
      <c r="AB360" s="8"/>
      <c r="AC360" s="8"/>
      <c r="AD360" s="4"/>
      <c r="AE360" s="39"/>
      <c r="AF360" s="1"/>
      <c r="AG360" s="33"/>
      <c r="AH360" s="74"/>
      <c r="AI360" s="74"/>
      <c r="AJ360" s="21"/>
      <c r="AK360" s="56"/>
      <c r="AL360" s="41"/>
      <c r="AM360" s="33"/>
      <c r="AN360" s="74"/>
      <c r="AO360" s="74"/>
      <c r="AP360" s="21"/>
      <c r="AQ360" s="56"/>
      <c r="AR360" s="41"/>
      <c r="AS360" s="43">
        <f>'13 Oct'!AW360</f>
        <v>0</v>
      </c>
      <c r="AT360" s="76"/>
      <c r="AU360" s="44">
        <f t="shared" si="1"/>
        <v>0</v>
      </c>
      <c r="AV360" s="45">
        <f t="shared" si="2"/>
        <v>0</v>
      </c>
      <c r="AW360" s="19">
        <f t="shared" si="3"/>
        <v>0</v>
      </c>
      <c r="AX360" s="43">
        <f>'13 Oct'!BB360</f>
        <v>0</v>
      </c>
      <c r="AY360" s="76"/>
      <c r="AZ360" s="44">
        <f t="shared" si="4"/>
        <v>0</v>
      </c>
      <c r="BA360" s="46">
        <f t="shared" si="5"/>
        <v>0</v>
      </c>
      <c r="BB360" s="19">
        <f t="shared" si="6"/>
        <v>0</v>
      </c>
      <c r="BC360" s="43">
        <f>'13 Oct'!BL360</f>
        <v>0</v>
      </c>
      <c r="BD360" s="47">
        <f t="shared" si="15"/>
        <v>0</v>
      </c>
      <c r="BE360" s="1">
        <f t="shared" si="16"/>
        <v>0</v>
      </c>
      <c r="BF360" s="1" t="s">
        <v>507</v>
      </c>
      <c r="BG360" s="17"/>
      <c r="BH360">
        <f>'13 Oct'!BG360+AT360+AY360-BN360</f>
        <v>0</v>
      </c>
      <c r="BI360" s="48"/>
      <c r="BJ360" s="52">
        <f t="shared" si="9"/>
        <v>0</v>
      </c>
      <c r="BK360" s="51">
        <f t="shared" si="10"/>
        <v>0</v>
      </c>
      <c r="BL360" s="53">
        <f t="shared" si="11"/>
        <v>0</v>
      </c>
      <c r="BM360" s="54">
        <f t="shared" si="12"/>
        <v>0</v>
      </c>
      <c r="BN360" s="55">
        <f t="shared" si="13"/>
        <v>0</v>
      </c>
      <c r="BO360" s="17">
        <f t="shared" si="14"/>
        <v>0</v>
      </c>
    </row>
    <row r="361">
      <c r="A361" s="1" t="s">
        <v>508</v>
      </c>
      <c r="B361" s="32"/>
      <c r="C361" s="65"/>
      <c r="D361" s="29"/>
      <c r="E361" s="1"/>
      <c r="F361" s="21"/>
      <c r="G361" s="56"/>
      <c r="H361" s="35"/>
      <c r="I361" s="1" t="s">
        <v>509</v>
      </c>
      <c r="J361" s="32"/>
      <c r="K361" s="33"/>
      <c r="L361" s="57"/>
      <c r="M361" s="49"/>
      <c r="N361" s="21"/>
      <c r="O361" s="56"/>
      <c r="P361" s="35"/>
      <c r="Q361" s="1" t="s">
        <v>509</v>
      </c>
      <c r="R361" s="61"/>
      <c r="S361" s="33"/>
      <c r="T361" s="57"/>
      <c r="U361" s="49"/>
      <c r="V361" s="21"/>
      <c r="W361" s="56"/>
      <c r="X361" s="35"/>
      <c r="Y361" s="1" t="s">
        <v>509</v>
      </c>
      <c r="Z361" s="59"/>
      <c r="AA361" s="37"/>
      <c r="AB361" s="8"/>
      <c r="AC361" s="8"/>
      <c r="AD361" s="4"/>
      <c r="AE361" s="39"/>
      <c r="AF361" s="1"/>
      <c r="AG361" s="33"/>
      <c r="AH361" s="74"/>
      <c r="AI361" s="74"/>
      <c r="AJ361" s="21"/>
      <c r="AK361" s="56"/>
      <c r="AL361" s="41"/>
      <c r="AM361" s="33"/>
      <c r="AN361" s="74"/>
      <c r="AO361" s="74"/>
      <c r="AP361" s="21"/>
      <c r="AQ361" s="56"/>
      <c r="AR361" s="41"/>
      <c r="AS361" s="43">
        <f>'13 Oct'!AW361</f>
        <v>0</v>
      </c>
      <c r="AT361" s="76"/>
      <c r="AU361" s="44">
        <f t="shared" si="1"/>
        <v>0</v>
      </c>
      <c r="AV361" s="45">
        <f t="shared" si="2"/>
        <v>0</v>
      </c>
      <c r="AW361" s="19">
        <f t="shared" si="3"/>
        <v>0</v>
      </c>
      <c r="AX361" s="43">
        <f>'13 Oct'!BB361</f>
        <v>0</v>
      </c>
      <c r="AY361" s="76"/>
      <c r="AZ361" s="44">
        <f t="shared" si="4"/>
        <v>0</v>
      </c>
      <c r="BA361" s="46">
        <f t="shared" si="5"/>
        <v>0</v>
      </c>
      <c r="BB361" s="19">
        <f t="shared" si="6"/>
        <v>0</v>
      </c>
      <c r="BC361" s="43">
        <f>'13 Oct'!BL361</f>
        <v>0</v>
      </c>
      <c r="BD361" s="47">
        <f t="shared" si="15"/>
        <v>0</v>
      </c>
      <c r="BE361" s="1">
        <f t="shared" si="16"/>
        <v>0</v>
      </c>
      <c r="BF361" s="1" t="s">
        <v>509</v>
      </c>
      <c r="BG361" s="17"/>
      <c r="BH361">
        <f>'13 Oct'!BG361+AT361+AY361-BN361</f>
        <v>0</v>
      </c>
      <c r="BI361" s="48"/>
      <c r="BJ361" s="52">
        <f t="shared" si="9"/>
        <v>0</v>
      </c>
      <c r="BK361" s="51">
        <f t="shared" si="10"/>
        <v>0</v>
      </c>
      <c r="BL361" s="53">
        <f t="shared" si="11"/>
        <v>0</v>
      </c>
      <c r="BM361" s="54">
        <f t="shared" si="12"/>
        <v>0</v>
      </c>
      <c r="BN361" s="55">
        <f t="shared" si="13"/>
        <v>0</v>
      </c>
      <c r="BO361" s="17">
        <f t="shared" si="14"/>
        <v>0</v>
      </c>
    </row>
    <row r="362">
      <c r="A362" s="1" t="s">
        <v>510</v>
      </c>
      <c r="B362" s="32"/>
      <c r="C362" s="65"/>
      <c r="D362" s="29"/>
      <c r="E362" s="1"/>
      <c r="F362" s="21"/>
      <c r="G362" s="56"/>
      <c r="H362" s="35"/>
      <c r="I362" s="1" t="s">
        <v>511</v>
      </c>
      <c r="J362" s="32"/>
      <c r="K362" s="33"/>
      <c r="L362" s="57"/>
      <c r="M362" s="49"/>
      <c r="N362" s="21"/>
      <c r="O362" s="56"/>
      <c r="P362" s="35"/>
      <c r="Q362" s="1" t="s">
        <v>511</v>
      </c>
      <c r="R362" s="61"/>
      <c r="S362" s="33"/>
      <c r="T362" s="57"/>
      <c r="U362" s="49"/>
      <c r="V362" s="21"/>
      <c r="W362" s="56"/>
      <c r="X362" s="35"/>
      <c r="Y362" s="1" t="s">
        <v>511</v>
      </c>
      <c r="Z362" s="59"/>
      <c r="AA362" s="37"/>
      <c r="AB362" s="8"/>
      <c r="AC362" s="8"/>
      <c r="AD362" s="4"/>
      <c r="AE362" s="39"/>
      <c r="AF362" s="1"/>
      <c r="AG362" s="33"/>
      <c r="AH362" s="74"/>
      <c r="AI362" s="74"/>
      <c r="AJ362" s="21"/>
      <c r="AK362" s="56"/>
      <c r="AL362" s="41"/>
      <c r="AM362" s="33"/>
      <c r="AN362" s="74"/>
      <c r="AO362" s="74"/>
      <c r="AP362" s="21"/>
      <c r="AQ362" s="56"/>
      <c r="AR362" s="41"/>
      <c r="AS362" s="43">
        <f>'13 Oct'!AW362</f>
        <v>0</v>
      </c>
      <c r="AT362" s="76"/>
      <c r="AU362" s="44">
        <f t="shared" si="1"/>
        <v>0</v>
      </c>
      <c r="AV362" s="45">
        <f t="shared" si="2"/>
        <v>0</v>
      </c>
      <c r="AW362" s="19">
        <f t="shared" si="3"/>
        <v>0</v>
      </c>
      <c r="AX362" s="43">
        <f>'13 Oct'!BB362</f>
        <v>0</v>
      </c>
      <c r="AY362" s="76"/>
      <c r="AZ362" s="44">
        <f t="shared" si="4"/>
        <v>0</v>
      </c>
      <c r="BA362" s="46">
        <f t="shared" si="5"/>
        <v>0</v>
      </c>
      <c r="BB362" s="19">
        <f t="shared" si="6"/>
        <v>0</v>
      </c>
      <c r="BC362" s="43">
        <f>'13 Oct'!BL362</f>
        <v>0</v>
      </c>
      <c r="BD362" s="47">
        <f t="shared" si="15"/>
        <v>0</v>
      </c>
      <c r="BE362" s="1">
        <f t="shared" si="16"/>
        <v>0</v>
      </c>
      <c r="BF362" s="1" t="s">
        <v>511</v>
      </c>
      <c r="BG362" s="17"/>
      <c r="BH362">
        <f>'13 Oct'!BG362+AT362+AY362-BN362</f>
        <v>0</v>
      </c>
      <c r="BI362" s="48"/>
      <c r="BJ362" s="52">
        <f t="shared" si="9"/>
        <v>0</v>
      </c>
      <c r="BK362" s="51">
        <f t="shared" si="10"/>
        <v>0</v>
      </c>
      <c r="BL362" s="53">
        <f t="shared" si="11"/>
        <v>0</v>
      </c>
      <c r="BM362" s="54">
        <f t="shared" si="12"/>
        <v>0</v>
      </c>
      <c r="BN362" s="55">
        <f t="shared" si="13"/>
        <v>0</v>
      </c>
      <c r="BO362" s="17">
        <f t="shared" si="14"/>
        <v>0</v>
      </c>
    </row>
    <row r="363">
      <c r="A363" s="1" t="s">
        <v>512</v>
      </c>
      <c r="B363" s="32"/>
      <c r="C363" s="65"/>
      <c r="D363" s="29"/>
      <c r="E363" s="1"/>
      <c r="F363" s="21"/>
      <c r="G363" s="56"/>
      <c r="H363" s="35"/>
      <c r="I363" s="1" t="s">
        <v>513</v>
      </c>
      <c r="J363" s="61"/>
      <c r="K363" s="33"/>
      <c r="L363" s="57"/>
      <c r="M363" s="49"/>
      <c r="N363" s="21"/>
      <c r="O363" s="56"/>
      <c r="P363" s="35"/>
      <c r="Q363" s="1" t="s">
        <v>513</v>
      </c>
      <c r="R363" s="61"/>
      <c r="S363" s="33"/>
      <c r="T363" s="57"/>
      <c r="U363" s="49"/>
      <c r="V363" s="21"/>
      <c r="W363" s="56"/>
      <c r="X363" s="35"/>
      <c r="Y363" s="1" t="s">
        <v>513</v>
      </c>
      <c r="Z363" s="59"/>
      <c r="AA363" s="37"/>
      <c r="AB363" s="8"/>
      <c r="AC363" s="8"/>
      <c r="AD363" s="4"/>
      <c r="AE363" s="39"/>
      <c r="AF363" s="1"/>
      <c r="AG363" s="33"/>
      <c r="AH363" s="74"/>
      <c r="AI363" s="74"/>
      <c r="AJ363" s="21"/>
      <c r="AK363" s="56"/>
      <c r="AL363" s="41"/>
      <c r="AM363" s="33"/>
      <c r="AN363" s="74"/>
      <c r="AO363" s="74"/>
      <c r="AP363" s="21"/>
      <c r="AQ363" s="56"/>
      <c r="AR363" s="41"/>
      <c r="AS363" s="43">
        <f>'13 Oct'!AW363</f>
        <v>0</v>
      </c>
      <c r="AT363" s="76"/>
      <c r="AU363" s="44">
        <f t="shared" si="1"/>
        <v>0</v>
      </c>
      <c r="AV363" s="45">
        <f t="shared" si="2"/>
        <v>0</v>
      </c>
      <c r="AW363" s="19">
        <f t="shared" si="3"/>
        <v>0</v>
      </c>
      <c r="AX363" s="43">
        <f>'13 Oct'!BB363</f>
        <v>0</v>
      </c>
      <c r="AY363" s="76"/>
      <c r="AZ363" s="44">
        <f t="shared" si="4"/>
        <v>0</v>
      </c>
      <c r="BA363" s="46">
        <f t="shared" si="5"/>
        <v>0</v>
      </c>
      <c r="BB363" s="19">
        <f t="shared" si="6"/>
        <v>0</v>
      </c>
      <c r="BC363" s="43">
        <f>'13 Oct'!BL363</f>
        <v>0</v>
      </c>
      <c r="BD363" s="47">
        <f t="shared" si="15"/>
        <v>0</v>
      </c>
      <c r="BE363" s="1">
        <f t="shared" si="16"/>
        <v>0</v>
      </c>
      <c r="BF363" s="1" t="s">
        <v>513</v>
      </c>
      <c r="BG363" s="17"/>
      <c r="BH363">
        <f>'13 Oct'!BG363+AT363+AY363-BN363</f>
        <v>0</v>
      </c>
      <c r="BI363" s="48"/>
      <c r="BJ363" s="52">
        <f t="shared" si="9"/>
        <v>0</v>
      </c>
      <c r="BK363" s="51">
        <f t="shared" si="10"/>
        <v>0</v>
      </c>
      <c r="BL363" s="53">
        <f t="shared" si="11"/>
        <v>0</v>
      </c>
      <c r="BM363" s="54">
        <f t="shared" si="12"/>
        <v>0</v>
      </c>
      <c r="BN363" s="55">
        <f t="shared" si="13"/>
        <v>0</v>
      </c>
      <c r="BO363" s="17">
        <f t="shared" si="14"/>
        <v>0</v>
      </c>
    </row>
    <row r="364">
      <c r="A364" s="1" t="s">
        <v>514</v>
      </c>
      <c r="B364" s="32"/>
      <c r="C364" s="65"/>
      <c r="D364" s="29"/>
      <c r="E364" s="1"/>
      <c r="F364" s="21"/>
      <c r="G364" s="56"/>
      <c r="H364" s="35"/>
      <c r="I364" s="1" t="s">
        <v>515</v>
      </c>
      <c r="J364" s="32"/>
      <c r="K364" s="33"/>
      <c r="L364" s="57"/>
      <c r="M364" s="49"/>
      <c r="N364" s="21"/>
      <c r="O364" s="56"/>
      <c r="P364" s="35"/>
      <c r="Q364" s="1" t="s">
        <v>515</v>
      </c>
      <c r="R364" s="32"/>
      <c r="S364" s="33"/>
      <c r="T364" s="57"/>
      <c r="U364" s="49"/>
      <c r="V364" s="21"/>
      <c r="W364" s="56"/>
      <c r="X364" s="35"/>
      <c r="Y364" s="1" t="s">
        <v>515</v>
      </c>
      <c r="Z364" s="59"/>
      <c r="AA364" s="37"/>
      <c r="AB364" s="8"/>
      <c r="AC364" s="8"/>
      <c r="AD364" s="4"/>
      <c r="AE364" s="39"/>
      <c r="AF364" s="1"/>
      <c r="AG364" s="33"/>
      <c r="AH364" s="74"/>
      <c r="AI364" s="74"/>
      <c r="AJ364" s="21"/>
      <c r="AK364" s="56"/>
      <c r="AL364" s="41"/>
      <c r="AM364" s="33"/>
      <c r="AN364" s="74"/>
      <c r="AO364" s="74"/>
      <c r="AP364" s="21"/>
      <c r="AQ364" s="56"/>
      <c r="AR364" s="41"/>
      <c r="AS364" s="43">
        <f>'13 Oct'!AW364</f>
        <v>0</v>
      </c>
      <c r="AT364" s="76"/>
      <c r="AU364" s="44">
        <f t="shared" si="1"/>
        <v>0</v>
      </c>
      <c r="AV364" s="45">
        <f t="shared" si="2"/>
        <v>0</v>
      </c>
      <c r="AW364" s="19">
        <f t="shared" si="3"/>
        <v>0</v>
      </c>
      <c r="AX364" s="43">
        <f>'13 Oct'!BB364</f>
        <v>0</v>
      </c>
      <c r="AY364" s="76"/>
      <c r="AZ364" s="44">
        <f t="shared" si="4"/>
        <v>0</v>
      </c>
      <c r="BA364" s="46">
        <f t="shared" si="5"/>
        <v>0</v>
      </c>
      <c r="BB364" s="19">
        <f t="shared" si="6"/>
        <v>0</v>
      </c>
      <c r="BC364" s="43">
        <f>'13 Oct'!BL364</f>
        <v>0</v>
      </c>
      <c r="BD364" s="47">
        <f t="shared" si="15"/>
        <v>0</v>
      </c>
      <c r="BE364" s="1">
        <f t="shared" si="16"/>
        <v>0</v>
      </c>
      <c r="BF364" s="1" t="s">
        <v>515</v>
      </c>
      <c r="BG364" s="17"/>
      <c r="BH364">
        <f>'13 Oct'!BG364+AT364+AY364-BN364</f>
        <v>0</v>
      </c>
      <c r="BI364" s="48"/>
      <c r="BJ364" s="52">
        <f t="shared" si="9"/>
        <v>0</v>
      </c>
      <c r="BK364" s="51">
        <f t="shared" si="10"/>
        <v>0</v>
      </c>
      <c r="BL364" s="53">
        <f t="shared" si="11"/>
        <v>0</v>
      </c>
      <c r="BM364" s="54">
        <f t="shared" si="12"/>
        <v>0</v>
      </c>
      <c r="BN364" s="55">
        <f t="shared" si="13"/>
        <v>0</v>
      </c>
      <c r="BO364" s="17">
        <f t="shared" si="14"/>
        <v>0</v>
      </c>
    </row>
    <row r="365">
      <c r="A365" s="1" t="s">
        <v>516</v>
      </c>
      <c r="B365" s="61"/>
      <c r="C365" s="65"/>
      <c r="D365" s="29"/>
      <c r="E365" s="1"/>
      <c r="F365" s="21"/>
      <c r="G365" s="56"/>
      <c r="H365" s="35"/>
      <c r="I365" s="1" t="s">
        <v>517</v>
      </c>
      <c r="J365" s="61"/>
      <c r="K365" s="33"/>
      <c r="L365" s="57"/>
      <c r="M365" s="49"/>
      <c r="N365" s="21"/>
      <c r="O365" s="56"/>
      <c r="P365" s="35"/>
      <c r="Q365" s="1" t="s">
        <v>517</v>
      </c>
      <c r="R365" s="32"/>
      <c r="S365" s="33"/>
      <c r="T365" s="57"/>
      <c r="U365" s="49"/>
      <c r="V365" s="21"/>
      <c r="W365" s="56"/>
      <c r="X365" s="35"/>
      <c r="Y365" s="1" t="s">
        <v>517</v>
      </c>
      <c r="Z365" s="59"/>
      <c r="AA365" s="37"/>
      <c r="AB365" s="8"/>
      <c r="AC365" s="8"/>
      <c r="AD365" s="4"/>
      <c r="AE365" s="39"/>
      <c r="AF365" s="1"/>
      <c r="AG365" s="33"/>
      <c r="AH365" s="74"/>
      <c r="AI365" s="74"/>
      <c r="AJ365" s="21"/>
      <c r="AK365" s="56"/>
      <c r="AL365" s="41"/>
      <c r="AM365" s="33"/>
      <c r="AN365" s="74"/>
      <c r="AO365" s="74"/>
      <c r="AP365" s="21"/>
      <c r="AQ365" s="56"/>
      <c r="AR365" s="41"/>
      <c r="AS365" s="43">
        <f>'13 Oct'!AW365</f>
        <v>0</v>
      </c>
      <c r="AT365" s="76"/>
      <c r="AU365" s="44">
        <f t="shared" si="1"/>
        <v>0</v>
      </c>
      <c r="AV365" s="45">
        <f t="shared" si="2"/>
        <v>0</v>
      </c>
      <c r="AW365" s="19">
        <f t="shared" si="3"/>
        <v>0</v>
      </c>
      <c r="AX365" s="43">
        <f>'13 Oct'!BB365</f>
        <v>0</v>
      </c>
      <c r="AY365" s="76"/>
      <c r="AZ365" s="44">
        <f t="shared" si="4"/>
        <v>0</v>
      </c>
      <c r="BA365" s="46">
        <f t="shared" si="5"/>
        <v>0</v>
      </c>
      <c r="BB365" s="19">
        <f t="shared" si="6"/>
        <v>0</v>
      </c>
      <c r="BC365" s="43">
        <f>'13 Oct'!BL365</f>
        <v>0</v>
      </c>
      <c r="BD365" s="47">
        <f t="shared" si="15"/>
        <v>0</v>
      </c>
      <c r="BE365" s="1">
        <f t="shared" si="16"/>
        <v>0</v>
      </c>
      <c r="BF365" s="1" t="s">
        <v>517</v>
      </c>
      <c r="BG365" s="17"/>
      <c r="BH365">
        <f>'13 Oct'!BG365+AT365+AY365-BN365</f>
        <v>0</v>
      </c>
      <c r="BI365" s="48"/>
      <c r="BJ365" s="52">
        <f t="shared" si="9"/>
        <v>0</v>
      </c>
      <c r="BK365" s="51">
        <f t="shared" si="10"/>
        <v>0</v>
      </c>
      <c r="BL365" s="53">
        <f t="shared" si="11"/>
        <v>0</v>
      </c>
      <c r="BM365" s="54">
        <f t="shared" si="12"/>
        <v>0</v>
      </c>
      <c r="BN365" s="55">
        <f t="shared" si="13"/>
        <v>0</v>
      </c>
      <c r="BO365" s="17">
        <f t="shared" si="14"/>
        <v>0</v>
      </c>
    </row>
    <row r="366">
      <c r="A366" s="1" t="s">
        <v>518</v>
      </c>
      <c r="B366" s="61"/>
      <c r="C366" s="65"/>
      <c r="D366" s="29"/>
      <c r="E366" s="1"/>
      <c r="F366" s="21"/>
      <c r="G366" s="56"/>
      <c r="H366" s="35"/>
      <c r="I366" s="1" t="s">
        <v>518</v>
      </c>
      <c r="J366" s="61"/>
      <c r="K366" s="65"/>
      <c r="L366" s="57"/>
      <c r="M366" s="49"/>
      <c r="N366" s="21"/>
      <c r="O366" s="56"/>
      <c r="P366" s="7"/>
      <c r="Q366" s="1" t="s">
        <v>518</v>
      </c>
      <c r="R366" s="32"/>
      <c r="S366" s="33"/>
      <c r="T366" s="29"/>
      <c r="U366" s="43"/>
      <c r="V366" s="21"/>
      <c r="W366" s="56"/>
      <c r="X366" s="35"/>
      <c r="Y366" s="1" t="s">
        <v>518</v>
      </c>
      <c r="Z366" s="59"/>
      <c r="AA366" s="66"/>
      <c r="AB366" s="8"/>
      <c r="AC366" s="8"/>
      <c r="AD366" s="4"/>
      <c r="AE366" s="39"/>
      <c r="AG366" s="33"/>
      <c r="AH366" s="74"/>
      <c r="AI366" s="74"/>
      <c r="AJ366" s="21"/>
      <c r="AK366" s="56"/>
      <c r="AL366" s="41"/>
      <c r="AM366" s="33"/>
      <c r="AN366" s="74"/>
      <c r="AO366" s="74"/>
      <c r="AP366" s="21"/>
      <c r="AQ366" s="56"/>
      <c r="AR366" s="41"/>
      <c r="AS366" s="43">
        <f>'13 Oct'!AW366</f>
        <v>0</v>
      </c>
      <c r="AT366" s="76"/>
      <c r="AU366" s="44">
        <f t="shared" si="1"/>
        <v>0</v>
      </c>
      <c r="AV366" s="45">
        <f t="shared" si="2"/>
        <v>0</v>
      </c>
      <c r="AW366" s="19">
        <f t="shared" si="3"/>
        <v>0</v>
      </c>
      <c r="AX366" s="43">
        <f>'13 Oct'!BB366</f>
        <v>0</v>
      </c>
      <c r="AY366" s="76"/>
      <c r="AZ366" s="44">
        <f t="shared" si="4"/>
        <v>0</v>
      </c>
      <c r="BA366" s="46">
        <f t="shared" si="5"/>
        <v>0</v>
      </c>
      <c r="BB366" s="19">
        <f t="shared" si="6"/>
        <v>0</v>
      </c>
      <c r="BC366" s="43">
        <f>'13 Oct'!BL366</f>
        <v>0</v>
      </c>
      <c r="BD366" s="47">
        <f t="shared" si="15"/>
        <v>0</v>
      </c>
      <c r="BE366" s="1">
        <f t="shared" si="16"/>
        <v>0</v>
      </c>
      <c r="BF366" s="1" t="s">
        <v>518</v>
      </c>
      <c r="BG366" s="75"/>
      <c r="BH366">
        <f>'13 Oct'!BG366+AT366+AY366-BN366</f>
        <v>0</v>
      </c>
      <c r="BI366" s="48"/>
      <c r="BJ366" s="52">
        <f t="shared" si="9"/>
        <v>0</v>
      </c>
      <c r="BK366" s="51">
        <f t="shared" si="10"/>
        <v>0</v>
      </c>
      <c r="BL366" s="53">
        <f t="shared" si="11"/>
        <v>0</v>
      </c>
      <c r="BM366" s="54">
        <f t="shared" si="12"/>
        <v>0</v>
      </c>
      <c r="BN366" s="55">
        <f t="shared" si="13"/>
        <v>0</v>
      </c>
      <c r="BO366" s="17">
        <f t="shared" si="14"/>
        <v>0</v>
      </c>
    </row>
    <row r="367">
      <c r="A367" s="1" t="s">
        <v>519</v>
      </c>
      <c r="B367" s="32"/>
      <c r="C367" s="33"/>
      <c r="D367" s="29"/>
      <c r="E367" s="1"/>
      <c r="F367" s="21"/>
      <c r="G367" s="56"/>
      <c r="H367" s="35"/>
      <c r="I367" s="1" t="s">
        <v>519</v>
      </c>
      <c r="J367" s="32"/>
      <c r="K367" s="33"/>
      <c r="L367" s="29"/>
      <c r="M367" s="43"/>
      <c r="N367" s="21"/>
      <c r="O367" s="56"/>
      <c r="P367" s="7"/>
      <c r="Q367" s="1" t="s">
        <v>519</v>
      </c>
      <c r="R367" s="32"/>
      <c r="S367" s="33"/>
      <c r="T367" s="29"/>
      <c r="U367" s="43"/>
      <c r="V367" s="21"/>
      <c r="W367" s="56"/>
      <c r="X367" s="7"/>
      <c r="Y367" s="1" t="s">
        <v>519</v>
      </c>
      <c r="Z367" s="59"/>
      <c r="AA367" s="37"/>
      <c r="AB367" s="4"/>
      <c r="AC367" s="4"/>
      <c r="AD367" s="4"/>
      <c r="AE367" s="39"/>
      <c r="AG367" s="33"/>
      <c r="AH367" s="110"/>
      <c r="AI367" s="110"/>
      <c r="AJ367" s="21"/>
      <c r="AK367" s="56"/>
      <c r="AL367" s="41"/>
      <c r="AM367" s="33"/>
      <c r="AN367" s="110"/>
      <c r="AO367" s="110"/>
      <c r="AP367" s="21"/>
      <c r="AQ367" s="56"/>
      <c r="AR367" s="41"/>
      <c r="AS367" s="43">
        <f>'13 Oct'!AW367</f>
        <v>0</v>
      </c>
      <c r="AT367" s="75"/>
      <c r="AU367" s="44">
        <f t="shared" si="1"/>
        <v>0</v>
      </c>
      <c r="AV367" s="45">
        <f t="shared" si="2"/>
        <v>0</v>
      </c>
      <c r="AW367" s="19">
        <f t="shared" si="3"/>
        <v>0</v>
      </c>
      <c r="AX367" s="43">
        <f>'13 Oct'!BB367</f>
        <v>0</v>
      </c>
      <c r="AY367" s="75"/>
      <c r="AZ367" s="44">
        <f t="shared" si="4"/>
        <v>0</v>
      </c>
      <c r="BA367" s="46">
        <f t="shared" si="5"/>
        <v>0</v>
      </c>
      <c r="BB367" s="19">
        <f t="shared" si="6"/>
        <v>0</v>
      </c>
      <c r="BC367" s="43">
        <f>'13 Oct'!BL367</f>
        <v>0</v>
      </c>
      <c r="BD367" s="47">
        <f t="shared" si="15"/>
        <v>0</v>
      </c>
      <c r="BE367" s="1">
        <f t="shared" si="16"/>
        <v>0</v>
      </c>
      <c r="BF367" s="1" t="s">
        <v>519</v>
      </c>
      <c r="BG367" s="75"/>
      <c r="BH367">
        <f>'13 Oct'!BG367+AT367+AY367-BN367</f>
        <v>0</v>
      </c>
      <c r="BI367" s="48"/>
      <c r="BJ367" s="52">
        <f t="shared" si="9"/>
        <v>0</v>
      </c>
      <c r="BK367" s="51">
        <f t="shared" si="10"/>
        <v>0</v>
      </c>
      <c r="BL367" s="53">
        <f t="shared" si="11"/>
        <v>0</v>
      </c>
      <c r="BM367" s="54">
        <f t="shared" si="12"/>
        <v>0</v>
      </c>
      <c r="BN367" s="55">
        <f t="shared" si="13"/>
        <v>0</v>
      </c>
      <c r="BO367" s="17">
        <f t="shared" si="14"/>
        <v>0</v>
      </c>
    </row>
    <row r="368">
      <c r="A368" s="1" t="s">
        <v>520</v>
      </c>
      <c r="B368" s="32"/>
      <c r="C368" s="33">
        <v>2.0</v>
      </c>
      <c r="D368" s="29"/>
      <c r="E368" s="1"/>
      <c r="F368" s="21"/>
      <c r="G368" s="56"/>
      <c r="H368" s="35"/>
      <c r="I368" s="1" t="s">
        <v>520</v>
      </c>
      <c r="J368" s="32"/>
      <c r="K368" s="33"/>
      <c r="N368" s="21"/>
      <c r="O368" s="56"/>
      <c r="P368" s="7"/>
      <c r="Q368" s="1" t="s">
        <v>520</v>
      </c>
      <c r="R368" s="32"/>
      <c r="S368" s="33"/>
      <c r="T368" s="29"/>
      <c r="U368" s="43"/>
      <c r="V368" s="21"/>
      <c r="W368" s="56"/>
      <c r="X368" s="7"/>
      <c r="Y368" s="1" t="s">
        <v>520</v>
      </c>
      <c r="Z368" s="62">
        <v>2.0</v>
      </c>
      <c r="AA368" s="63"/>
      <c r="AB368" s="40"/>
      <c r="AC368" s="8"/>
      <c r="AD368" s="4"/>
      <c r="AE368" s="39"/>
      <c r="AF368" s="1"/>
      <c r="AG368" s="33"/>
      <c r="AH368" s="74"/>
      <c r="AI368" s="74"/>
      <c r="AJ368" s="21"/>
      <c r="AK368" s="56"/>
      <c r="AL368" s="41"/>
      <c r="AM368" s="33"/>
      <c r="AN368" s="74"/>
      <c r="AO368" s="74"/>
      <c r="AP368" s="21"/>
      <c r="AQ368" s="56"/>
      <c r="AR368" s="41"/>
      <c r="AS368" s="43">
        <f>'13 Oct'!AW368</f>
        <v>7</v>
      </c>
      <c r="AT368" s="75"/>
      <c r="AU368" s="44">
        <f t="shared" si="1"/>
        <v>7</v>
      </c>
      <c r="AV368" s="45">
        <f t="shared" si="2"/>
        <v>0</v>
      </c>
      <c r="AW368" s="19">
        <f t="shared" si="3"/>
        <v>7</v>
      </c>
      <c r="AX368" s="43">
        <f>'13 Oct'!BB368</f>
        <v>0</v>
      </c>
      <c r="AY368" s="75"/>
      <c r="AZ368" s="44">
        <f t="shared" si="4"/>
        <v>0</v>
      </c>
      <c r="BA368" s="46">
        <f t="shared" si="5"/>
        <v>0</v>
      </c>
      <c r="BB368" s="19">
        <f t="shared" si="6"/>
        <v>0</v>
      </c>
      <c r="BC368" s="43">
        <f>'13 Oct'!BL368</f>
        <v>0</v>
      </c>
      <c r="BD368" s="47">
        <f t="shared" si="15"/>
        <v>0</v>
      </c>
      <c r="BE368" s="1">
        <f t="shared" si="16"/>
        <v>0</v>
      </c>
      <c r="BF368" s="1" t="s">
        <v>520</v>
      </c>
      <c r="BG368" s="76"/>
      <c r="BH368">
        <f>'13 Oct'!BG368+AT368+AY368-BN368</f>
        <v>0</v>
      </c>
      <c r="BI368" s="48"/>
      <c r="BJ368" s="52">
        <f t="shared" si="9"/>
        <v>0</v>
      </c>
      <c r="BK368" s="51">
        <f t="shared" si="10"/>
        <v>0</v>
      </c>
      <c r="BL368" s="53">
        <f t="shared" si="11"/>
        <v>0</v>
      </c>
      <c r="BM368" s="54">
        <f t="shared" si="12"/>
        <v>2</v>
      </c>
      <c r="BN368" s="55">
        <f t="shared" si="13"/>
        <v>0</v>
      </c>
      <c r="BO368" s="17">
        <f t="shared" si="14"/>
        <v>7</v>
      </c>
    </row>
    <row r="369">
      <c r="A369" s="1" t="s">
        <v>521</v>
      </c>
      <c r="B369" s="61"/>
      <c r="C369" s="33"/>
      <c r="D369" s="29"/>
      <c r="E369" s="1"/>
      <c r="F369" s="21"/>
      <c r="G369" s="56"/>
      <c r="H369" s="35"/>
      <c r="I369" s="1" t="s">
        <v>521</v>
      </c>
      <c r="J369" s="32">
        <v>4.0</v>
      </c>
      <c r="K369" s="33"/>
      <c r="N369" s="21"/>
      <c r="O369" s="56"/>
      <c r="P369" s="35"/>
      <c r="Q369" s="1" t="s">
        <v>521</v>
      </c>
      <c r="R369" s="32">
        <v>1.0</v>
      </c>
      <c r="S369" s="33">
        <v>4.0</v>
      </c>
      <c r="T369" s="57"/>
      <c r="U369" s="49"/>
      <c r="V369" s="21"/>
      <c r="W369" s="56"/>
      <c r="X369" s="35"/>
      <c r="Y369" s="1" t="s">
        <v>521</v>
      </c>
      <c r="Z369" s="59"/>
      <c r="AA369" s="37"/>
      <c r="AB369" s="8"/>
      <c r="AC369" s="8"/>
      <c r="AD369" s="4"/>
      <c r="AE369" s="39"/>
      <c r="AG369" s="33"/>
      <c r="AH369" s="74"/>
      <c r="AI369" s="74"/>
      <c r="AJ369" s="21"/>
      <c r="AK369" s="56"/>
      <c r="AL369" s="41"/>
      <c r="AM369" s="33"/>
      <c r="AN369" s="74"/>
      <c r="AO369" s="74"/>
      <c r="AP369" s="21"/>
      <c r="AQ369" s="56"/>
      <c r="AR369" s="41"/>
      <c r="AS369" s="43">
        <f>'13 Oct'!AW369</f>
        <v>0</v>
      </c>
      <c r="AT369" s="76"/>
      <c r="AU369" s="44">
        <f t="shared" si="1"/>
        <v>0</v>
      </c>
      <c r="AV369" s="45">
        <f t="shared" si="2"/>
        <v>0</v>
      </c>
      <c r="AW369" s="19">
        <f t="shared" si="3"/>
        <v>0</v>
      </c>
      <c r="AX369" s="43">
        <f>'13 Oct'!BB369</f>
        <v>0</v>
      </c>
      <c r="AY369" s="76"/>
      <c r="AZ369" s="44">
        <f t="shared" si="4"/>
        <v>0</v>
      </c>
      <c r="BA369" s="46">
        <f t="shared" si="5"/>
        <v>0</v>
      </c>
      <c r="BB369" s="19">
        <f t="shared" si="6"/>
        <v>0</v>
      </c>
      <c r="BC369" s="43">
        <f>'13 Oct'!BL369</f>
        <v>0</v>
      </c>
      <c r="BD369" s="47">
        <f t="shared" si="15"/>
        <v>0</v>
      </c>
      <c r="BE369" s="1">
        <f t="shared" si="16"/>
        <v>0</v>
      </c>
      <c r="BF369" s="1" t="s">
        <v>521</v>
      </c>
      <c r="BG369" s="75"/>
      <c r="BH369">
        <f>'13 Oct'!BG369+AT369+AY369-BN369</f>
        <v>-4</v>
      </c>
      <c r="BI369" s="48"/>
      <c r="BJ369" s="52">
        <f t="shared" si="9"/>
        <v>0</v>
      </c>
      <c r="BK369" s="51">
        <f t="shared" si="10"/>
        <v>0</v>
      </c>
      <c r="BL369" s="53">
        <f t="shared" si="11"/>
        <v>0</v>
      </c>
      <c r="BM369" s="54">
        <f t="shared" si="12"/>
        <v>4</v>
      </c>
      <c r="BN369" s="55">
        <f t="shared" si="13"/>
        <v>4</v>
      </c>
      <c r="BO369" s="17">
        <f t="shared" si="14"/>
        <v>0</v>
      </c>
    </row>
    <row r="370">
      <c r="A370" s="1" t="s">
        <v>522</v>
      </c>
      <c r="B370" s="61"/>
      <c r="C370" s="33"/>
      <c r="D370" s="29"/>
      <c r="E370" s="1"/>
      <c r="F370" s="21"/>
      <c r="G370" s="56"/>
      <c r="H370" s="35"/>
      <c r="I370" s="1" t="s">
        <v>522</v>
      </c>
      <c r="J370" s="32">
        <v>4.0</v>
      </c>
      <c r="K370" s="33"/>
      <c r="N370" s="21"/>
      <c r="O370" s="56"/>
      <c r="P370" s="35"/>
      <c r="Q370" s="1" t="s">
        <v>522</v>
      </c>
      <c r="R370" s="32">
        <v>1.0</v>
      </c>
      <c r="S370" s="33">
        <v>4.0</v>
      </c>
      <c r="T370" s="57"/>
      <c r="U370" s="49"/>
      <c r="V370" s="21"/>
      <c r="W370" s="56"/>
      <c r="X370" s="35"/>
      <c r="Y370" s="1" t="s">
        <v>522</v>
      </c>
      <c r="Z370" s="59"/>
      <c r="AA370" s="37"/>
      <c r="AB370" s="8"/>
      <c r="AC370" s="8"/>
      <c r="AD370" s="4"/>
      <c r="AE370" s="39"/>
      <c r="AG370" s="33"/>
      <c r="AH370" s="74"/>
      <c r="AI370" s="74"/>
      <c r="AJ370" s="21"/>
      <c r="AK370" s="56"/>
      <c r="AL370" s="41"/>
      <c r="AM370" s="33"/>
      <c r="AN370" s="74"/>
      <c r="AO370" s="74"/>
      <c r="AP370" s="21"/>
      <c r="AQ370" s="56"/>
      <c r="AR370" s="41"/>
      <c r="AS370" s="43">
        <f>'13 Oct'!AW370</f>
        <v>0</v>
      </c>
      <c r="AT370" s="76"/>
      <c r="AU370" s="44">
        <f t="shared" si="1"/>
        <v>0</v>
      </c>
      <c r="AV370" s="45">
        <f t="shared" si="2"/>
        <v>0</v>
      </c>
      <c r="AW370" s="19">
        <f t="shared" si="3"/>
        <v>0</v>
      </c>
      <c r="AX370" s="43">
        <f>'13 Oct'!BB370</f>
        <v>0</v>
      </c>
      <c r="AY370" s="76"/>
      <c r="AZ370" s="44">
        <f t="shared" si="4"/>
        <v>0</v>
      </c>
      <c r="BA370" s="46">
        <f t="shared" si="5"/>
        <v>0</v>
      </c>
      <c r="BB370" s="19">
        <f t="shared" si="6"/>
        <v>0</v>
      </c>
      <c r="BC370" s="43">
        <f>'13 Oct'!BL370</f>
        <v>0</v>
      </c>
      <c r="BD370" s="47">
        <f t="shared" si="15"/>
        <v>0</v>
      </c>
      <c r="BE370" s="1">
        <f t="shared" si="16"/>
        <v>0</v>
      </c>
      <c r="BF370" s="1" t="s">
        <v>522</v>
      </c>
      <c r="BG370" s="75"/>
      <c r="BH370">
        <f>'13 Oct'!BG370+AT370+AY370-BN370</f>
        <v>-4</v>
      </c>
      <c r="BI370" s="48"/>
      <c r="BJ370" s="52">
        <f t="shared" si="9"/>
        <v>0</v>
      </c>
      <c r="BK370" s="51">
        <f t="shared" si="10"/>
        <v>0</v>
      </c>
      <c r="BL370" s="53">
        <f t="shared" si="11"/>
        <v>0</v>
      </c>
      <c r="BM370" s="54">
        <f t="shared" si="12"/>
        <v>4</v>
      </c>
      <c r="BN370" s="55">
        <f t="shared" si="13"/>
        <v>4</v>
      </c>
      <c r="BO370" s="17">
        <f t="shared" si="14"/>
        <v>0</v>
      </c>
      <c r="BP370" s="1"/>
    </row>
    <row r="371">
      <c r="A371" s="1" t="s">
        <v>523</v>
      </c>
      <c r="B371" s="32">
        <v>8.0</v>
      </c>
      <c r="C371" s="33"/>
      <c r="D371" s="29"/>
      <c r="E371" s="1"/>
      <c r="F371" s="21"/>
      <c r="G371" s="56"/>
      <c r="H371" s="35"/>
      <c r="I371" s="1" t="s">
        <v>523</v>
      </c>
      <c r="J371" s="32">
        <v>2.0</v>
      </c>
      <c r="K371" s="33"/>
      <c r="N371" s="21"/>
      <c r="O371" s="56"/>
      <c r="P371" s="35"/>
      <c r="Q371" s="1" t="s">
        <v>523</v>
      </c>
      <c r="R371" s="32">
        <v>1.0</v>
      </c>
      <c r="S371" s="33"/>
      <c r="T371" s="57"/>
      <c r="U371" s="49"/>
      <c r="V371" s="21"/>
      <c r="W371" s="56"/>
      <c r="X371" s="35"/>
      <c r="Y371" s="1" t="s">
        <v>523</v>
      </c>
      <c r="Z371" s="59"/>
      <c r="AA371" s="37"/>
      <c r="AB371" s="8"/>
      <c r="AC371" s="8"/>
      <c r="AD371" s="4"/>
      <c r="AE371" s="39"/>
      <c r="AG371" s="33"/>
      <c r="AH371" s="74"/>
      <c r="AI371" s="74"/>
      <c r="AJ371" s="21"/>
      <c r="AK371" s="56"/>
      <c r="AL371" s="41"/>
      <c r="AM371" s="33"/>
      <c r="AN371" s="74"/>
      <c r="AO371" s="74"/>
      <c r="AP371" s="21"/>
      <c r="AQ371" s="56"/>
      <c r="AR371" s="41"/>
      <c r="AS371" s="43">
        <f>'13 Oct'!AW371</f>
        <v>0</v>
      </c>
      <c r="AT371" s="76"/>
      <c r="AU371" s="44">
        <f t="shared" si="1"/>
        <v>0</v>
      </c>
      <c r="AV371" s="45">
        <f t="shared" si="2"/>
        <v>0</v>
      </c>
      <c r="AW371" s="19">
        <f>IF(AU371-AV372&lt;0,"ERROR",AU371-AV372)</f>
        <v>0</v>
      </c>
      <c r="AX371" s="43">
        <f>'13 Oct'!BB371</f>
        <v>0</v>
      </c>
      <c r="AY371" s="76"/>
      <c r="AZ371" s="44">
        <f t="shared" si="4"/>
        <v>0</v>
      </c>
      <c r="BA371" s="46">
        <f t="shared" si="5"/>
        <v>0</v>
      </c>
      <c r="BB371" s="19">
        <f>IF(AZ371-BA372&lt;0,"ERROR",AZ371-BA372)</f>
        <v>0</v>
      </c>
      <c r="BC371" s="43">
        <f>'13 Oct'!BL371</f>
        <v>0</v>
      </c>
      <c r="BD371" s="47">
        <f t="shared" si="15"/>
        <v>0</v>
      </c>
      <c r="BE371" s="1">
        <f t="shared" si="16"/>
        <v>0</v>
      </c>
      <c r="BF371" s="1" t="s">
        <v>523</v>
      </c>
      <c r="BG371" s="75"/>
      <c r="BH371">
        <f>'13 Oct'!BG371+AT371+AY371-BN371</f>
        <v>0</v>
      </c>
      <c r="BI371" s="48"/>
      <c r="BJ371" s="52">
        <f t="shared" si="9"/>
        <v>0</v>
      </c>
      <c r="BK371" s="51">
        <f t="shared" si="10"/>
        <v>0</v>
      </c>
      <c r="BL371" s="53">
        <f t="shared" si="11"/>
        <v>0</v>
      </c>
      <c r="BM371" s="54">
        <f t="shared" si="12"/>
        <v>0</v>
      </c>
      <c r="BN371" s="55">
        <f t="shared" si="13"/>
        <v>0</v>
      </c>
      <c r="BO371" s="17">
        <f t="shared" si="14"/>
        <v>0</v>
      </c>
    </row>
    <row r="372">
      <c r="A372" s="1" t="s">
        <v>524</v>
      </c>
      <c r="B372" s="32">
        <v>5.0</v>
      </c>
      <c r="C372" s="33"/>
      <c r="D372" s="29"/>
      <c r="E372" s="1"/>
      <c r="F372" s="21"/>
      <c r="G372" s="56"/>
      <c r="H372" s="7"/>
      <c r="I372" s="1" t="s">
        <v>524</v>
      </c>
      <c r="J372" s="32">
        <v>1.0</v>
      </c>
      <c r="K372" s="33"/>
      <c r="N372" s="21"/>
      <c r="O372" s="56"/>
      <c r="P372" s="35"/>
      <c r="Q372" s="1" t="s">
        <v>524</v>
      </c>
      <c r="R372" s="32">
        <v>3.0</v>
      </c>
      <c r="S372" s="33"/>
      <c r="T372" s="57"/>
      <c r="U372" s="49"/>
      <c r="V372" s="21"/>
      <c r="W372" s="56"/>
      <c r="X372" s="35"/>
      <c r="Y372" s="1" t="s">
        <v>524</v>
      </c>
      <c r="Z372" s="36"/>
      <c r="AA372" s="37"/>
      <c r="AB372" s="8"/>
      <c r="AC372" s="8"/>
      <c r="AD372" s="4"/>
      <c r="AE372" s="39"/>
      <c r="AG372" s="33"/>
      <c r="AH372" s="74"/>
      <c r="AI372" s="74"/>
      <c r="AJ372" s="21"/>
      <c r="AK372" s="56"/>
      <c r="AL372" s="41"/>
      <c r="AM372" s="33"/>
      <c r="AN372" s="74"/>
      <c r="AO372" s="74"/>
      <c r="AP372" s="21"/>
      <c r="AQ372" s="56"/>
      <c r="AR372" s="41"/>
      <c r="AS372" s="43">
        <f>'13 Oct'!AW372</f>
        <v>0</v>
      </c>
      <c r="AT372" s="76"/>
      <c r="AU372" s="44">
        <f t="shared" si="1"/>
        <v>0</v>
      </c>
      <c r="AV372" s="45">
        <f t="shared" si="2"/>
        <v>0</v>
      </c>
      <c r="AW372" s="19">
        <f t="shared" ref="AW372:AW378" si="17">IF(AU372-AV372&lt;0,"ERROR",AU372-AV372)</f>
        <v>0</v>
      </c>
      <c r="AX372" s="43">
        <f>'13 Oct'!BB372</f>
        <v>0</v>
      </c>
      <c r="AY372" s="76"/>
      <c r="AZ372" s="44">
        <f t="shared" si="4"/>
        <v>0</v>
      </c>
      <c r="BA372" s="46">
        <f t="shared" si="5"/>
        <v>0</v>
      </c>
      <c r="BB372" s="19">
        <f t="shared" ref="BB372:BB378" si="18">IF(AZ372-BA372&lt;0,"ERROR",AZ372-BA372)</f>
        <v>0</v>
      </c>
      <c r="BC372" s="43">
        <f>'13 Oct'!BL372</f>
        <v>0</v>
      </c>
      <c r="BD372" s="47">
        <f t="shared" si="15"/>
        <v>0</v>
      </c>
      <c r="BE372" s="1">
        <f t="shared" si="16"/>
        <v>0</v>
      </c>
      <c r="BF372" s="1" t="s">
        <v>524</v>
      </c>
      <c r="BG372" s="75"/>
      <c r="BH372">
        <f>'13 Oct'!BG372+AT372+AY372-BN372</f>
        <v>0</v>
      </c>
      <c r="BI372" s="48"/>
      <c r="BJ372" s="52">
        <f t="shared" si="9"/>
        <v>0</v>
      </c>
      <c r="BK372" s="51">
        <f t="shared" si="10"/>
        <v>0</v>
      </c>
      <c r="BL372" s="53">
        <f t="shared" si="11"/>
        <v>0</v>
      </c>
      <c r="BM372" s="54">
        <f t="shared" si="12"/>
        <v>0</v>
      </c>
      <c r="BN372" s="55">
        <f t="shared" si="13"/>
        <v>0</v>
      </c>
      <c r="BO372" s="17">
        <f t="shared" si="14"/>
        <v>0</v>
      </c>
    </row>
    <row r="373">
      <c r="A373" s="1" t="s">
        <v>525</v>
      </c>
      <c r="B373" s="32"/>
      <c r="C373" s="33">
        <v>2.0</v>
      </c>
      <c r="D373" s="29"/>
      <c r="E373" s="1"/>
      <c r="F373" s="21"/>
      <c r="G373" s="56"/>
      <c r="H373" s="35"/>
      <c r="I373" s="1" t="s">
        <v>525</v>
      </c>
      <c r="J373" s="32"/>
      <c r="K373" s="33">
        <v>1.0</v>
      </c>
      <c r="N373" s="21"/>
      <c r="O373" s="56"/>
      <c r="P373" s="35"/>
      <c r="Q373" s="1" t="s">
        <v>525</v>
      </c>
      <c r="R373" s="32">
        <v>1.0</v>
      </c>
      <c r="S373" s="33"/>
      <c r="T373" s="29"/>
      <c r="U373" s="49"/>
      <c r="V373" s="21"/>
      <c r="W373" s="56"/>
      <c r="X373" s="7"/>
      <c r="Y373" s="1" t="s">
        <v>525</v>
      </c>
      <c r="Z373" s="59"/>
      <c r="AA373" s="37"/>
      <c r="AB373" s="8"/>
      <c r="AC373" s="8"/>
      <c r="AD373" s="4"/>
      <c r="AE373" s="39"/>
      <c r="AG373" s="33"/>
      <c r="AH373" s="74"/>
      <c r="AI373" s="74"/>
      <c r="AJ373" s="21"/>
      <c r="AK373" s="56"/>
      <c r="AL373" s="41"/>
      <c r="AM373" s="33"/>
      <c r="AN373" s="74"/>
      <c r="AO373" s="74"/>
      <c r="AP373" s="21"/>
      <c r="AQ373" s="56"/>
      <c r="AR373" s="41"/>
      <c r="AS373" s="43">
        <f>'13 Oct'!AW373</f>
        <v>0</v>
      </c>
      <c r="AT373" s="75"/>
      <c r="AU373" s="44">
        <f t="shared" si="1"/>
        <v>0</v>
      </c>
      <c r="AV373" s="45">
        <f t="shared" si="2"/>
        <v>0</v>
      </c>
      <c r="AW373" s="19">
        <f t="shared" si="17"/>
        <v>0</v>
      </c>
      <c r="AX373" s="43">
        <f>'13 Oct'!BB373</f>
        <v>0</v>
      </c>
      <c r="AY373" s="75"/>
      <c r="AZ373" s="44">
        <f t="shared" si="4"/>
        <v>0</v>
      </c>
      <c r="BA373" s="46">
        <f t="shared" si="5"/>
        <v>0</v>
      </c>
      <c r="BB373" s="19">
        <f t="shared" si="18"/>
        <v>0</v>
      </c>
      <c r="BC373" s="43">
        <f>'13 Oct'!BL373</f>
        <v>0</v>
      </c>
      <c r="BD373" s="47">
        <f t="shared" si="15"/>
        <v>0</v>
      </c>
      <c r="BE373" s="1">
        <f t="shared" si="16"/>
        <v>0</v>
      </c>
      <c r="BF373" s="1" t="s">
        <v>525</v>
      </c>
      <c r="BG373" s="76"/>
      <c r="BH373">
        <f>'13 Oct'!BG373+AT373+AY373-BN373</f>
        <v>-3</v>
      </c>
      <c r="BI373" s="48"/>
      <c r="BJ373" s="52">
        <f t="shared" si="9"/>
        <v>0</v>
      </c>
      <c r="BK373" s="51">
        <f t="shared" si="10"/>
        <v>0</v>
      </c>
      <c r="BL373" s="53">
        <f t="shared" si="11"/>
        <v>0</v>
      </c>
      <c r="BM373" s="54">
        <f t="shared" si="12"/>
        <v>3</v>
      </c>
      <c r="BN373" s="55">
        <f t="shared" si="13"/>
        <v>3</v>
      </c>
      <c r="BO373" s="17">
        <f t="shared" si="14"/>
        <v>0</v>
      </c>
    </row>
    <row r="374">
      <c r="A374" s="1" t="s">
        <v>526</v>
      </c>
      <c r="B374" s="61"/>
      <c r="C374" s="33"/>
      <c r="D374" s="29"/>
      <c r="E374" s="1"/>
      <c r="F374" s="21"/>
      <c r="G374" s="56"/>
      <c r="H374" s="7"/>
      <c r="I374" s="1" t="s">
        <v>526</v>
      </c>
      <c r="J374" s="61"/>
      <c r="K374" s="33"/>
      <c r="N374" s="21"/>
      <c r="O374" s="56"/>
      <c r="P374" s="35"/>
      <c r="Q374" s="1" t="s">
        <v>526</v>
      </c>
      <c r="R374" s="32"/>
      <c r="S374" s="33"/>
      <c r="V374" s="21"/>
      <c r="W374" s="56"/>
      <c r="X374" s="35"/>
      <c r="Y374" s="1" t="s">
        <v>526</v>
      </c>
      <c r="Z374" s="59"/>
      <c r="AA374" s="37"/>
      <c r="AB374" s="8"/>
      <c r="AC374" s="8"/>
      <c r="AD374" s="4"/>
      <c r="AE374" s="39"/>
      <c r="AG374" s="33"/>
      <c r="AH374" s="74"/>
      <c r="AI374" s="74"/>
      <c r="AJ374" s="21"/>
      <c r="AK374" s="56"/>
      <c r="AL374" s="41"/>
      <c r="AM374" s="33"/>
      <c r="AN374" s="74"/>
      <c r="AO374" s="74"/>
      <c r="AP374" s="21"/>
      <c r="AQ374" s="56"/>
      <c r="AR374" s="41"/>
      <c r="AS374" s="43">
        <f>'13 Oct'!AW374</f>
        <v>0</v>
      </c>
      <c r="AT374" s="75"/>
      <c r="AU374" s="44">
        <f t="shared" si="1"/>
        <v>0</v>
      </c>
      <c r="AV374" s="45">
        <f t="shared" si="2"/>
        <v>0</v>
      </c>
      <c r="AW374" s="19">
        <f t="shared" si="17"/>
        <v>0</v>
      </c>
      <c r="AX374" s="43">
        <f>'13 Oct'!BB374</f>
        <v>0</v>
      </c>
      <c r="AY374" s="75"/>
      <c r="AZ374" s="44">
        <f t="shared" si="4"/>
        <v>0</v>
      </c>
      <c r="BA374" s="46">
        <f t="shared" si="5"/>
        <v>0</v>
      </c>
      <c r="BB374" s="19">
        <f t="shared" si="18"/>
        <v>0</v>
      </c>
      <c r="BC374" s="43">
        <f>'13 Oct'!BL374</f>
        <v>0</v>
      </c>
      <c r="BD374" s="47">
        <f t="shared" si="15"/>
        <v>0</v>
      </c>
      <c r="BE374" s="1">
        <f t="shared" si="16"/>
        <v>0</v>
      </c>
      <c r="BF374" s="1" t="s">
        <v>526</v>
      </c>
      <c r="BG374" s="75"/>
      <c r="BH374">
        <f>'13 Oct'!BG374+AT374+AY374-BN374</f>
        <v>0</v>
      </c>
      <c r="BI374" s="48"/>
      <c r="BJ374" s="52">
        <f t="shared" si="9"/>
        <v>0</v>
      </c>
      <c r="BK374" s="51">
        <f t="shared" si="10"/>
        <v>0</v>
      </c>
      <c r="BL374" s="53">
        <f t="shared" si="11"/>
        <v>0</v>
      </c>
      <c r="BM374" s="54">
        <f t="shared" si="12"/>
        <v>0</v>
      </c>
      <c r="BN374" s="55">
        <f t="shared" si="13"/>
        <v>0</v>
      </c>
      <c r="BO374" s="17">
        <f t="shared" si="14"/>
        <v>0</v>
      </c>
    </row>
    <row r="375">
      <c r="A375" s="1" t="s">
        <v>527</v>
      </c>
      <c r="B375" s="61"/>
      <c r="C375" s="33"/>
      <c r="D375" s="29"/>
      <c r="E375" s="1"/>
      <c r="F375" s="21"/>
      <c r="G375" s="56"/>
      <c r="H375" s="7"/>
      <c r="I375" s="1" t="s">
        <v>527</v>
      </c>
      <c r="J375" s="61"/>
      <c r="K375" s="33">
        <v>2.0</v>
      </c>
      <c r="N375" s="21"/>
      <c r="O375" s="56"/>
      <c r="P375" s="7"/>
      <c r="Q375" s="1" t="s">
        <v>527</v>
      </c>
      <c r="R375" s="32"/>
      <c r="S375" s="33"/>
      <c r="T375" s="1"/>
      <c r="V375" s="21"/>
      <c r="W375" s="109"/>
      <c r="X375" s="7"/>
      <c r="Y375" s="1" t="s">
        <v>527</v>
      </c>
      <c r="Z375" s="59"/>
      <c r="AA375" s="37"/>
      <c r="AB375" s="8"/>
      <c r="AC375" s="8"/>
      <c r="AD375" s="4"/>
      <c r="AE375" s="39"/>
      <c r="AG375" s="33"/>
      <c r="AH375" s="74"/>
      <c r="AI375" s="74"/>
      <c r="AJ375" s="21"/>
      <c r="AK375" s="56"/>
      <c r="AL375" s="41"/>
      <c r="AM375" s="33"/>
      <c r="AN375" s="74"/>
      <c r="AO375" s="74"/>
      <c r="AP375" s="21"/>
      <c r="AQ375" s="56"/>
      <c r="AR375" s="41"/>
      <c r="AS375" s="43">
        <f>'13 Oct'!AW375</f>
        <v>0</v>
      </c>
      <c r="AT375" s="75"/>
      <c r="AU375" s="44">
        <f t="shared" si="1"/>
        <v>0</v>
      </c>
      <c r="AV375" s="45">
        <f t="shared" si="2"/>
        <v>0</v>
      </c>
      <c r="AW375" s="19">
        <f t="shared" si="17"/>
        <v>0</v>
      </c>
      <c r="AX375" s="43">
        <f>'13 Oct'!BB375</f>
        <v>0</v>
      </c>
      <c r="AY375" s="75"/>
      <c r="AZ375" s="44">
        <f t="shared" si="4"/>
        <v>0</v>
      </c>
      <c r="BA375" s="46">
        <f t="shared" si="5"/>
        <v>0</v>
      </c>
      <c r="BB375" s="19">
        <f t="shared" si="18"/>
        <v>0</v>
      </c>
      <c r="BC375" s="43">
        <f>'13 Oct'!BL375</f>
        <v>0</v>
      </c>
      <c r="BD375" s="47">
        <f t="shared" si="15"/>
        <v>0</v>
      </c>
      <c r="BE375" s="1">
        <f t="shared" si="16"/>
        <v>0</v>
      </c>
      <c r="BF375" s="1" t="s">
        <v>527</v>
      </c>
      <c r="BG375" s="76"/>
      <c r="BH375">
        <f>'13 Oct'!BG375+AT375+AY375-BN375</f>
        <v>-2</v>
      </c>
      <c r="BI375" s="6"/>
      <c r="BJ375" s="52">
        <f t="shared" si="9"/>
        <v>0</v>
      </c>
      <c r="BK375" s="51">
        <f t="shared" si="10"/>
        <v>0</v>
      </c>
      <c r="BL375" s="53">
        <f t="shared" si="11"/>
        <v>0</v>
      </c>
      <c r="BM375" s="54">
        <f t="shared" si="12"/>
        <v>2</v>
      </c>
      <c r="BN375" s="55">
        <f t="shared" si="13"/>
        <v>2</v>
      </c>
      <c r="BO375" s="17">
        <f t="shared" si="14"/>
        <v>0</v>
      </c>
    </row>
    <row r="376">
      <c r="A376" s="1" t="s">
        <v>528</v>
      </c>
      <c r="B376" s="61"/>
      <c r="C376" s="33"/>
      <c r="D376" s="29"/>
      <c r="E376" s="1"/>
      <c r="F376" s="21"/>
      <c r="G376" s="56"/>
      <c r="H376" s="7"/>
      <c r="I376" s="1" t="s">
        <v>528</v>
      </c>
      <c r="J376" s="61"/>
      <c r="K376" s="33"/>
      <c r="N376" s="21"/>
      <c r="O376" s="56"/>
      <c r="P376" s="7"/>
      <c r="Q376" s="1" t="s">
        <v>528</v>
      </c>
      <c r="R376" s="32"/>
      <c r="S376" s="33"/>
      <c r="V376" s="21"/>
      <c r="W376" s="56"/>
      <c r="X376" s="7"/>
      <c r="Y376" s="1" t="s">
        <v>528</v>
      </c>
      <c r="Z376" s="59"/>
      <c r="AA376" s="37"/>
      <c r="AB376" s="8"/>
      <c r="AC376" s="8"/>
      <c r="AD376" s="4"/>
      <c r="AE376" s="39"/>
      <c r="AG376" s="33"/>
      <c r="AH376" s="74"/>
      <c r="AI376" s="74"/>
      <c r="AJ376" s="21"/>
      <c r="AK376" s="56"/>
      <c r="AL376" s="41"/>
      <c r="AM376" s="33"/>
      <c r="AN376" s="74"/>
      <c r="AO376" s="74"/>
      <c r="AP376" s="21"/>
      <c r="AQ376" s="56"/>
      <c r="AR376" s="41"/>
      <c r="AS376" s="43">
        <f>'13 Oct'!AW376</f>
        <v>0</v>
      </c>
      <c r="AT376" s="75"/>
      <c r="AU376" s="44">
        <f t="shared" si="1"/>
        <v>0</v>
      </c>
      <c r="AV376" s="45">
        <f t="shared" si="2"/>
        <v>0</v>
      </c>
      <c r="AW376" s="19">
        <f t="shared" si="17"/>
        <v>0</v>
      </c>
      <c r="AX376" s="43">
        <f>'13 Oct'!BB376</f>
        <v>0</v>
      </c>
      <c r="AY376" s="75"/>
      <c r="AZ376" s="44">
        <f t="shared" si="4"/>
        <v>0</v>
      </c>
      <c r="BA376" s="46">
        <f t="shared" si="5"/>
        <v>0</v>
      </c>
      <c r="BB376" s="19">
        <f t="shared" si="18"/>
        <v>0</v>
      </c>
      <c r="BC376" s="43">
        <f>'13 Oct'!BL376</f>
        <v>0</v>
      </c>
      <c r="BD376" s="47">
        <f t="shared" si="15"/>
        <v>0</v>
      </c>
      <c r="BE376" s="1">
        <f t="shared" si="16"/>
        <v>0</v>
      </c>
      <c r="BF376" s="1" t="s">
        <v>528</v>
      </c>
      <c r="BG376" s="76"/>
      <c r="BH376">
        <f>'13 Oct'!BG376+AT376+AY376-BN376</f>
        <v>0</v>
      </c>
      <c r="BI376" s="6"/>
      <c r="BJ376" s="52">
        <f t="shared" si="9"/>
        <v>0</v>
      </c>
      <c r="BK376" s="51">
        <f t="shared" si="10"/>
        <v>0</v>
      </c>
      <c r="BL376" s="53">
        <f t="shared" si="11"/>
        <v>0</v>
      </c>
      <c r="BM376" s="54">
        <f t="shared" si="12"/>
        <v>0</v>
      </c>
      <c r="BN376" s="55">
        <f t="shared" si="13"/>
        <v>0</v>
      </c>
      <c r="BO376" s="17">
        <f t="shared" si="14"/>
        <v>0</v>
      </c>
    </row>
    <row r="377">
      <c r="A377" s="1" t="s">
        <v>529</v>
      </c>
      <c r="B377" s="1">
        <v>40.0</v>
      </c>
      <c r="E377" s="1">
        <v>40.0</v>
      </c>
      <c r="F377" s="21"/>
      <c r="I377" s="1" t="s">
        <v>554</v>
      </c>
      <c r="J377" s="1"/>
      <c r="K377" s="33">
        <v>40.0</v>
      </c>
      <c r="M377" s="1">
        <v>40.0</v>
      </c>
      <c r="N377" s="1"/>
      <c r="P377" s="35" t="s">
        <v>530</v>
      </c>
      <c r="Q377" s="1" t="s">
        <v>554</v>
      </c>
      <c r="S377" s="1">
        <v>40.0</v>
      </c>
      <c r="U377" s="1">
        <v>40.0</v>
      </c>
      <c r="V377" s="21"/>
      <c r="W377" s="1"/>
      <c r="X377" s="1" t="s">
        <v>532</v>
      </c>
      <c r="Y377" s="1" t="s">
        <v>554</v>
      </c>
      <c r="AA377" s="73"/>
      <c r="AD377" s="4"/>
      <c r="AE377" s="73"/>
      <c r="AJ377" s="21"/>
      <c r="AL377" s="41"/>
      <c r="AP377" s="21"/>
      <c r="AR377" s="41"/>
      <c r="AS377" s="43" t="str">
        <f>'13 Oct'!AW377</f>
        <v/>
      </c>
      <c r="AT377" s="75"/>
      <c r="AU377" s="44">
        <f t="shared" si="1"/>
        <v>0</v>
      </c>
      <c r="AV377" s="45">
        <f t="shared" si="2"/>
        <v>0</v>
      </c>
      <c r="AW377" s="19">
        <f t="shared" si="17"/>
        <v>0</v>
      </c>
      <c r="AX377" s="43" t="str">
        <f>'13 Oct'!BB377</f>
        <v/>
      </c>
      <c r="AY377" s="75"/>
      <c r="AZ377" s="44">
        <f t="shared" si="4"/>
        <v>0</v>
      </c>
      <c r="BA377" s="46">
        <f t="shared" si="5"/>
        <v>0</v>
      </c>
      <c r="BB377" s="19">
        <f t="shared" si="18"/>
        <v>0</v>
      </c>
      <c r="BC377" s="43">
        <f>'13 Oct'!BL377</f>
        <v>120</v>
      </c>
      <c r="BD377" s="47">
        <f t="shared" si="15"/>
        <v>120</v>
      </c>
      <c r="BE377" s="1">
        <f t="shared" si="16"/>
        <v>0</v>
      </c>
      <c r="BI377" s="6"/>
      <c r="BJ377" s="52">
        <f t="shared" si="9"/>
        <v>0</v>
      </c>
      <c r="BK377" s="51">
        <f t="shared" si="10"/>
        <v>0</v>
      </c>
      <c r="BL377" s="53">
        <f t="shared" si="11"/>
        <v>0</v>
      </c>
      <c r="BM377" s="54">
        <f t="shared" si="12"/>
        <v>80</v>
      </c>
      <c r="BN377" s="55">
        <f t="shared" si="13"/>
        <v>0</v>
      </c>
      <c r="BO377" s="17">
        <f t="shared" si="14"/>
        <v>0</v>
      </c>
    </row>
    <row r="378">
      <c r="F378" s="21"/>
      <c r="J378" s="1"/>
      <c r="K378" s="1"/>
      <c r="P378" s="7"/>
      <c r="V378" s="21"/>
      <c r="W378" s="1"/>
      <c r="AA378" s="73"/>
      <c r="AD378" s="4"/>
      <c r="AE378" s="73"/>
      <c r="AJ378" s="21"/>
      <c r="AL378" s="8"/>
      <c r="AP378" s="21"/>
      <c r="AR378" s="8"/>
      <c r="AS378" s="43" t="str">
        <f>'13 Oct'!AW378</f>
        <v/>
      </c>
      <c r="AT378" s="75"/>
      <c r="AU378" s="44">
        <f t="shared" si="1"/>
        <v>0</v>
      </c>
      <c r="AV378" s="45">
        <f t="shared" si="2"/>
        <v>0</v>
      </c>
      <c r="AW378" s="19">
        <f t="shared" si="17"/>
        <v>0</v>
      </c>
      <c r="AX378" s="43" t="str">
        <f>'13 Oct'!BB378</f>
        <v/>
      </c>
      <c r="AY378" s="75"/>
      <c r="AZ378" s="44">
        <f t="shared" si="4"/>
        <v>0</v>
      </c>
      <c r="BA378" s="46">
        <f t="shared" si="5"/>
        <v>0</v>
      </c>
      <c r="BB378" s="19">
        <f t="shared" si="18"/>
        <v>0</v>
      </c>
      <c r="BC378" s="43" t="str">
        <f>'13 Oct'!BL378</f>
        <v/>
      </c>
      <c r="BD378" s="47">
        <f t="shared" si="15"/>
        <v>0</v>
      </c>
      <c r="BE378" s="1">
        <f t="shared" si="16"/>
        <v>0</v>
      </c>
      <c r="BI378" s="6"/>
      <c r="BJ378" s="52">
        <f t="shared" si="9"/>
        <v>0</v>
      </c>
      <c r="BK378" s="51">
        <f t="shared" si="10"/>
        <v>0</v>
      </c>
      <c r="BL378" s="53">
        <f t="shared" si="11"/>
        <v>0</v>
      </c>
      <c r="BM378" s="54">
        <f t="shared" si="12"/>
        <v>0</v>
      </c>
      <c r="BN378" s="55">
        <f t="shared" si="13"/>
        <v>0</v>
      </c>
      <c r="BO378" s="17">
        <f t="shared" si="14"/>
        <v>0</v>
      </c>
    </row>
    <row r="379">
      <c r="A379" s="1" t="s">
        <v>534</v>
      </c>
      <c r="E379" s="1">
        <v>23.0</v>
      </c>
      <c r="F379" s="21"/>
      <c r="P379" s="7"/>
      <c r="V379" s="21"/>
      <c r="X379" s="1">
        <v>24.0</v>
      </c>
      <c r="AA379" s="73"/>
      <c r="AC379" s="1">
        <v>8.0</v>
      </c>
      <c r="AD379" s="4"/>
      <c r="AE379" s="73"/>
      <c r="AI379" s="1">
        <v>5.0</v>
      </c>
      <c r="AJ379" s="21"/>
      <c r="AL379" s="8"/>
      <c r="AP379" s="21"/>
      <c r="AR379" s="8"/>
      <c r="AS379" s="8"/>
      <c r="AV379" s="45"/>
      <c r="AX379" s="8"/>
      <c r="BI379" s="6"/>
    </row>
    <row r="380">
      <c r="A380" s="114" t="s">
        <v>535</v>
      </c>
      <c r="E380" s="1"/>
      <c r="F380" s="21"/>
      <c r="H380" s="1"/>
      <c r="P380" s="35"/>
      <c r="U380" s="1"/>
      <c r="V380" s="21"/>
      <c r="AD380" s="4"/>
      <c r="AJ380" s="21"/>
      <c r="AL380" s="8"/>
      <c r="AP380" s="21"/>
      <c r="AR380" s="8"/>
      <c r="AS380" s="8"/>
      <c r="AV380" s="45"/>
      <c r="AX380" s="8"/>
      <c r="BI380" s="6"/>
    </row>
    <row r="381">
      <c r="A381" s="115" t="s">
        <v>536</v>
      </c>
      <c r="E381" s="1"/>
      <c r="F381" s="21"/>
      <c r="H381" s="1"/>
      <c r="M381" s="1"/>
      <c r="P381" s="35">
        <v>19.0</v>
      </c>
      <c r="U381" s="1"/>
      <c r="V381" s="21"/>
      <c r="AC381" s="1"/>
      <c r="AD381" s="4"/>
      <c r="AJ381" s="21"/>
      <c r="AL381" s="8"/>
      <c r="AP381" s="21"/>
      <c r="AR381" s="8"/>
      <c r="AS381" s="8"/>
      <c r="AV381" s="45"/>
      <c r="AX381" s="8"/>
      <c r="BI381" s="6"/>
    </row>
    <row r="382">
      <c r="F382" s="21"/>
      <c r="P382" s="7"/>
      <c r="V382" s="21"/>
      <c r="AD382" s="4"/>
      <c r="AJ382" s="21"/>
      <c r="AL382" s="8"/>
      <c r="AP382" s="21"/>
      <c r="AR382" s="8"/>
      <c r="AS382" s="8"/>
      <c r="AX382" s="8"/>
      <c r="BI382" s="6"/>
    </row>
    <row r="383">
      <c r="F383" s="21"/>
      <c r="P383" s="7"/>
      <c r="AD383" s="4"/>
      <c r="AJ383" s="21"/>
      <c r="AP383" s="21"/>
      <c r="BI383" s="6"/>
    </row>
  </sheetData>
  <mergeCells count="26">
    <mergeCell ref="BH3:BH4"/>
    <mergeCell ref="BD3:BD4"/>
    <mergeCell ref="BE3:BE4"/>
    <mergeCell ref="BF3:BF4"/>
    <mergeCell ref="BG3:BG4"/>
    <mergeCell ref="BC3:BC4"/>
    <mergeCell ref="BB3:BB4"/>
    <mergeCell ref="BA3:BA4"/>
    <mergeCell ref="BK3:BK4"/>
    <mergeCell ref="BJ3:BJ4"/>
    <mergeCell ref="BI3:BI4"/>
    <mergeCell ref="BL3:BL4"/>
    <mergeCell ref="BM3:BM4"/>
    <mergeCell ref="BN3:BN4"/>
    <mergeCell ref="BO3:BO4"/>
    <mergeCell ref="AG3:AK3"/>
    <mergeCell ref="Z3:AE3"/>
    <mergeCell ref="AX3:AX4"/>
    <mergeCell ref="AY3:AY4"/>
    <mergeCell ref="AT3:AT4"/>
    <mergeCell ref="AV3:AV4"/>
    <mergeCell ref="AW3:AW4"/>
    <mergeCell ref="AM3:AQ3"/>
    <mergeCell ref="R3:W3"/>
    <mergeCell ref="B3:G3"/>
    <mergeCell ref="AS3:AS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1" max="1" width="17.71"/>
    <col customWidth="1" min="2" max="4" width="6.29"/>
    <col customWidth="1" min="5" max="7" width="9.14"/>
    <col customWidth="1" min="8" max="8" width="9.57"/>
    <col customWidth="1" min="9" max="9" width="16.14"/>
    <col customWidth="1" min="10" max="10" width="6.29"/>
    <col customWidth="1" min="11" max="11" width="5.71"/>
    <col customWidth="1" min="12" max="12" width="7.71"/>
    <col customWidth="1" min="13" max="13" width="8.71"/>
    <col customWidth="1" min="14" max="15" width="9.14"/>
    <col customWidth="1" min="16" max="16" width="9.71"/>
    <col customWidth="1" min="17" max="17" width="19.43"/>
    <col customWidth="1" min="18" max="18" width="6.29"/>
    <col customWidth="1" min="19" max="19" width="5.71"/>
    <col customWidth="1" min="20" max="21" width="7.71"/>
    <col customWidth="1" min="22" max="23" width="9.0"/>
    <col customWidth="1" min="24" max="24" width="9.71"/>
    <col customWidth="1" min="25" max="25" width="15.86"/>
    <col customWidth="1" min="26" max="26" width="6.29"/>
    <col customWidth="1" min="27" max="27" width="7.29"/>
    <col customWidth="1" min="28" max="28" width="7.43"/>
    <col customWidth="1" min="29" max="29" width="10.57"/>
    <col customWidth="1" min="30" max="31" width="7.71"/>
    <col customWidth="1" min="32" max="32" width="9.71"/>
    <col customWidth="1" min="33" max="46" width="7.71"/>
    <col customWidth="1" min="47" max="48" width="9.71"/>
    <col customWidth="1" min="49" max="49" width="8.14"/>
    <col customWidth="1" min="50" max="50" width="7.71"/>
    <col customWidth="1" min="51" max="51" width="10.86"/>
    <col customWidth="1" min="52" max="53" width="9.71"/>
    <col customWidth="1" min="54" max="54" width="8.14"/>
    <col customWidth="1" min="55" max="55" width="7.71"/>
    <col customWidth="1" min="56" max="56" width="9.71"/>
    <col customWidth="1" min="57" max="57" width="8.14"/>
    <col customWidth="1" min="58" max="58" width="15.86"/>
    <col customWidth="1" min="59" max="59" width="8.86"/>
    <col customWidth="1" min="60" max="60" width="12.0"/>
    <col customWidth="1" min="61" max="62" width="8.86"/>
    <col customWidth="1" min="63" max="63" width="9.0"/>
    <col customWidth="1" min="64" max="64" width="8.14"/>
    <col customWidth="1" min="65" max="65" width="5.71"/>
    <col customWidth="1" min="66" max="66" width="7.86"/>
    <col customWidth="1" min="67" max="67" width="9.0"/>
    <col customWidth="1" min="68" max="68" width="7.71"/>
    <col customWidth="1" min="69" max="69" width="10.57"/>
    <col customWidth="1" min="70" max="70" width="5.71"/>
  </cols>
  <sheetData>
    <row r="1">
      <c r="A1" s="1"/>
      <c r="B1" s="2"/>
      <c r="C1" s="2"/>
      <c r="D1" s="2"/>
      <c r="E1" s="2"/>
      <c r="F1" s="2"/>
      <c r="G1" s="2"/>
      <c r="H1" s="3"/>
      <c r="I1" s="2" t="s">
        <v>0</v>
      </c>
      <c r="J1" s="2"/>
      <c r="K1" s="2"/>
      <c r="L1" s="2"/>
      <c r="M1" s="2"/>
      <c r="N1" s="2"/>
      <c r="O1" s="2"/>
      <c r="P1" s="3"/>
      <c r="Q1" s="2"/>
      <c r="R1" s="2"/>
      <c r="S1" s="2"/>
      <c r="T1" s="2"/>
      <c r="U1" s="2"/>
      <c r="V1" s="2"/>
      <c r="W1" s="2"/>
      <c r="X1" s="3"/>
      <c r="Y1" s="2"/>
      <c r="Z1" s="4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4"/>
      <c r="AM1" s="2"/>
      <c r="AN1" s="2"/>
      <c r="AO1" s="2"/>
      <c r="AP1" s="2"/>
      <c r="AQ1" s="2"/>
      <c r="AR1" s="4"/>
      <c r="AS1" s="4"/>
      <c r="AT1" s="2"/>
      <c r="AU1" s="2"/>
      <c r="AV1" s="2"/>
      <c r="AW1" s="5"/>
      <c r="AX1" s="4"/>
      <c r="AY1" s="2"/>
      <c r="AZ1" s="2"/>
      <c r="BA1" s="2"/>
      <c r="BB1" s="5"/>
      <c r="BC1" s="2"/>
      <c r="BG1" s="2"/>
      <c r="BI1" s="6"/>
      <c r="BO1" s="2"/>
    </row>
    <row r="2">
      <c r="H2" s="7"/>
      <c r="M2" s="1" t="s">
        <v>22</v>
      </c>
      <c r="P2" s="7"/>
      <c r="X2" s="7"/>
      <c r="Z2" s="8"/>
      <c r="AL2" s="8"/>
      <c r="AR2" s="8"/>
      <c r="AS2" s="8"/>
      <c r="AW2" s="9"/>
      <c r="AX2" s="8"/>
      <c r="BB2" s="9"/>
      <c r="BI2" s="6"/>
    </row>
    <row r="3" ht="56.25" customHeight="1">
      <c r="A3" s="1" t="s">
        <v>2</v>
      </c>
      <c r="B3" s="10" t="s">
        <v>3</v>
      </c>
      <c r="H3" s="3"/>
      <c r="I3" s="3"/>
      <c r="J3" s="11" t="s">
        <v>4</v>
      </c>
      <c r="K3" s="11"/>
      <c r="L3" s="11"/>
      <c r="M3" s="11"/>
      <c r="N3" s="11"/>
      <c r="O3" s="11"/>
      <c r="P3" s="3"/>
      <c r="Q3" s="3"/>
      <c r="R3" s="12" t="s">
        <v>5</v>
      </c>
      <c r="X3" s="3"/>
      <c r="Y3" s="3"/>
      <c r="Z3" s="13" t="s">
        <v>6</v>
      </c>
      <c r="AF3" s="3"/>
      <c r="AG3" s="11" t="s">
        <v>7</v>
      </c>
      <c r="AL3" s="14"/>
      <c r="AM3" s="15" t="s">
        <v>8</v>
      </c>
      <c r="AR3" s="14"/>
      <c r="AS3" s="14" t="s">
        <v>9</v>
      </c>
      <c r="AT3" s="16" t="s">
        <v>10</v>
      </c>
      <c r="AU3" s="17" t="s">
        <v>11</v>
      </c>
      <c r="AV3" s="18" t="s">
        <v>12</v>
      </c>
      <c r="AW3" s="19" t="s">
        <v>13</v>
      </c>
      <c r="AX3" s="17" t="s">
        <v>14</v>
      </c>
      <c r="AY3" s="16" t="s">
        <v>15</v>
      </c>
      <c r="AZ3" s="17" t="s">
        <v>16</v>
      </c>
      <c r="BA3" s="18" t="s">
        <v>17</v>
      </c>
      <c r="BB3" s="20" t="s">
        <v>18</v>
      </c>
      <c r="BC3" s="21" t="s">
        <v>19</v>
      </c>
      <c r="BD3" s="22" t="s">
        <v>20</v>
      </c>
      <c r="BE3" s="22" t="s">
        <v>23</v>
      </c>
      <c r="BF3" s="23" t="s">
        <v>24</v>
      </c>
      <c r="BG3" s="16" t="s">
        <v>25</v>
      </c>
      <c r="BH3" s="24" t="s">
        <v>28</v>
      </c>
      <c r="BI3" s="25" t="s">
        <v>29</v>
      </c>
      <c r="BJ3" s="23" t="s">
        <v>30</v>
      </c>
      <c r="BK3" s="21" t="s">
        <v>31</v>
      </c>
      <c r="BL3" s="26" t="s">
        <v>32</v>
      </c>
      <c r="BM3" s="16" t="s">
        <v>33</v>
      </c>
      <c r="BN3" s="27" t="s">
        <v>34</v>
      </c>
      <c r="BO3" s="16" t="s">
        <v>35</v>
      </c>
    </row>
    <row r="4">
      <c r="B4" s="28" t="s">
        <v>36</v>
      </c>
      <c r="C4" s="28" t="s">
        <v>37</v>
      </c>
      <c r="D4" s="29" t="s">
        <v>38</v>
      </c>
      <c r="E4" s="21" t="s">
        <v>39</v>
      </c>
      <c r="F4" s="30" t="s">
        <v>40</v>
      </c>
      <c r="G4" s="17" t="s">
        <v>41</v>
      </c>
      <c r="H4" s="3" t="s">
        <v>42</v>
      </c>
      <c r="I4" s="1"/>
      <c r="J4" s="28" t="s">
        <v>36</v>
      </c>
      <c r="K4" s="28" t="s">
        <v>37</v>
      </c>
      <c r="L4" s="29" t="s">
        <v>38</v>
      </c>
      <c r="M4" s="21" t="s">
        <v>39</v>
      </c>
      <c r="N4" s="30" t="s">
        <v>40</v>
      </c>
      <c r="O4" s="17" t="s">
        <v>41</v>
      </c>
      <c r="P4" s="3" t="s">
        <v>43</v>
      </c>
      <c r="Q4" s="1"/>
      <c r="R4" s="28" t="s">
        <v>36</v>
      </c>
      <c r="S4" s="28" t="s">
        <v>37</v>
      </c>
      <c r="T4" s="29" t="s">
        <v>38</v>
      </c>
      <c r="U4" s="21" t="s">
        <v>39</v>
      </c>
      <c r="V4" s="30" t="s">
        <v>40</v>
      </c>
      <c r="W4" s="17" t="s">
        <v>41</v>
      </c>
      <c r="X4" s="3" t="s">
        <v>43</v>
      </c>
      <c r="Y4" s="1"/>
      <c r="Z4" s="31" t="s">
        <v>36</v>
      </c>
      <c r="AA4" s="28" t="s">
        <v>37</v>
      </c>
      <c r="AB4" s="29" t="s">
        <v>38</v>
      </c>
      <c r="AC4" s="21" t="s">
        <v>39</v>
      </c>
      <c r="AD4" s="30" t="s">
        <v>40</v>
      </c>
      <c r="AE4" s="17" t="s">
        <v>41</v>
      </c>
      <c r="AF4" s="23" t="s">
        <v>43</v>
      </c>
      <c r="AG4" s="28" t="s">
        <v>37</v>
      </c>
      <c r="AH4" s="29" t="s">
        <v>38</v>
      </c>
      <c r="AI4" s="21" t="s">
        <v>39</v>
      </c>
      <c r="AJ4" s="30" t="s">
        <v>40</v>
      </c>
      <c r="AK4" s="17" t="s">
        <v>41</v>
      </c>
      <c r="AL4" s="23" t="s">
        <v>43</v>
      </c>
      <c r="AM4" s="28" t="s">
        <v>37</v>
      </c>
      <c r="AN4" s="29" t="s">
        <v>38</v>
      </c>
      <c r="AO4" s="21" t="s">
        <v>39</v>
      </c>
      <c r="AP4" s="30" t="s">
        <v>40</v>
      </c>
      <c r="AQ4" s="17" t="s">
        <v>41</v>
      </c>
      <c r="AR4" s="23" t="s">
        <v>43</v>
      </c>
      <c r="AU4" s="18"/>
      <c r="AZ4" s="18"/>
    </row>
    <row r="5">
      <c r="A5" s="1" t="s">
        <v>44</v>
      </c>
      <c r="B5" s="32"/>
      <c r="C5" s="33"/>
      <c r="D5" s="29"/>
      <c r="E5" s="21"/>
      <c r="F5" s="21"/>
      <c r="G5" s="34"/>
      <c r="H5" s="35"/>
      <c r="I5" s="1" t="s">
        <v>44</v>
      </c>
      <c r="J5" s="32">
        <v>3.0</v>
      </c>
      <c r="K5" s="33"/>
      <c r="L5" s="29"/>
      <c r="M5" s="21"/>
      <c r="N5" s="21"/>
      <c r="O5" s="34"/>
      <c r="P5" s="35"/>
      <c r="Q5" s="1" t="s">
        <v>44</v>
      </c>
      <c r="R5" s="32"/>
      <c r="S5" s="33">
        <v>4.0</v>
      </c>
      <c r="T5" s="29"/>
      <c r="U5" s="21"/>
      <c r="V5" s="21"/>
      <c r="W5" s="34"/>
      <c r="X5" s="35"/>
      <c r="Y5" s="1" t="s">
        <v>44</v>
      </c>
      <c r="Z5" s="36"/>
      <c r="AA5" s="37"/>
      <c r="AB5" s="4"/>
      <c r="AC5" s="4"/>
      <c r="AD5" s="4"/>
      <c r="AE5" s="39"/>
      <c r="AF5" s="1"/>
      <c r="AG5" s="33"/>
      <c r="AH5" s="29"/>
      <c r="AI5" s="21"/>
      <c r="AJ5" s="21"/>
      <c r="AK5" s="34"/>
      <c r="AL5" s="41"/>
      <c r="AM5" s="33"/>
      <c r="AN5" s="29"/>
      <c r="AO5" s="21"/>
      <c r="AP5" s="21"/>
      <c r="AQ5" s="34"/>
      <c r="AR5" s="41"/>
      <c r="AS5" s="43">
        <f>'14 Oct'!AW5</f>
        <v>0</v>
      </c>
      <c r="AT5" s="17"/>
      <c r="AU5" s="44">
        <f t="shared" ref="AU5:AU376" si="1">AS5+AT5</f>
        <v>0</v>
      </c>
      <c r="AV5" s="44">
        <f t="shared" ref="AV5:AV376" si="2">D5+L5+T5+AB5+AH5+AN5</f>
        <v>0</v>
      </c>
      <c r="AW5" s="19">
        <f t="shared" ref="AW5:AW370" si="3">IF(AU5-AV5&lt;0,"ERROR",AU5-AV5)</f>
        <v>0</v>
      </c>
      <c r="AX5" s="43">
        <f>'14 Oct'!BB5</f>
        <v>0</v>
      </c>
      <c r="AY5" s="17"/>
      <c r="AZ5" s="44">
        <f t="shared" ref="AZ5:AZ376" si="4">AX5+AY5</f>
        <v>0</v>
      </c>
      <c r="BA5" s="46">
        <f t="shared" ref="BA5:BA376" si="5">F5+N5+V5+AD5+AJ5+AP5</f>
        <v>0</v>
      </c>
      <c r="BB5" s="19">
        <f t="shared" ref="BB5:BB370" si="6">IF(AZ5-BA5&lt;0,"ERROR",AZ5-BA5)</f>
        <v>0</v>
      </c>
      <c r="BC5" s="43">
        <f>'14 Oct'!BL5</f>
        <v>0</v>
      </c>
      <c r="BD5" s="47">
        <f t="shared" ref="BD5:BD376" si="7">E5+M5+U5+AC5+AI5+AO5</f>
        <v>0</v>
      </c>
      <c r="BE5" s="1">
        <f t="shared" ref="BE5:BE331" si="8">IF(BC5-BD5&lt;0,"ERROR",BC5-BD5)</f>
        <v>0</v>
      </c>
      <c r="BF5" s="1" t="s">
        <v>44</v>
      </c>
      <c r="BG5" s="17"/>
      <c r="BH5">
        <f>'14 Oct'!BG5+AT5+AY5-BN5</f>
        <v>-4</v>
      </c>
      <c r="BI5" s="48"/>
      <c r="BJ5" s="50">
        <f t="shared" ref="BJ5:BJ376" si="9">IF(BG5-(G5+O5+W5+AE5+AK5+AQ5)&lt;0,"ERROR",G5+O5+W5+AE5+AK5+AQ5)</f>
        <v>0</v>
      </c>
      <c r="BK5" s="51">
        <f t="shared" ref="BK5:BK376" si="10">BG5-BJ5</f>
        <v>0</v>
      </c>
      <c r="BL5" s="53">
        <f t="shared" ref="BL5:BL376" si="11">BK5+BE5</f>
        <v>0</v>
      </c>
      <c r="BM5" s="54">
        <f t="shared" ref="BM5:BM376" si="12">C5+K5+S5+AA5+AG5+AM5</f>
        <v>4</v>
      </c>
      <c r="BN5" s="55">
        <f t="shared" ref="BN5:BN376" si="13">IF((BM5-AU5-AZ5-BC5)&gt;0, (BM5-AU5-AZ5-BC5),0)</f>
        <v>4</v>
      </c>
      <c r="BO5" s="17">
        <f t="shared" ref="BO5:BO376" si="14">AW5+BB5+BL5</f>
        <v>0</v>
      </c>
      <c r="BP5" s="1"/>
    </row>
    <row r="6">
      <c r="A6" s="1" t="s">
        <v>45</v>
      </c>
      <c r="B6" s="32"/>
      <c r="C6" s="33"/>
      <c r="D6" s="29"/>
      <c r="E6" s="1"/>
      <c r="F6" s="21"/>
      <c r="G6" s="56"/>
      <c r="H6" s="35"/>
      <c r="I6" s="1" t="s">
        <v>45</v>
      </c>
      <c r="J6" s="32">
        <v>5.0</v>
      </c>
      <c r="K6" s="33"/>
      <c r="L6" s="29"/>
      <c r="M6" s="43"/>
      <c r="N6" s="21"/>
      <c r="O6" s="56"/>
      <c r="P6" s="35"/>
      <c r="Q6" s="1" t="s">
        <v>45</v>
      </c>
      <c r="R6" s="32">
        <v>8.0</v>
      </c>
      <c r="S6" s="33"/>
      <c r="T6" s="57"/>
      <c r="U6" s="43"/>
      <c r="V6" s="21"/>
      <c r="W6" s="56"/>
      <c r="X6" s="35"/>
      <c r="Y6" s="1" t="s">
        <v>45</v>
      </c>
      <c r="Z6" s="58"/>
      <c r="AA6" s="37"/>
      <c r="AB6" s="4"/>
      <c r="AC6" s="4"/>
      <c r="AD6" s="4"/>
      <c r="AE6" s="39"/>
      <c r="AF6" s="1"/>
      <c r="AG6" s="33"/>
      <c r="AH6" s="57"/>
      <c r="AI6" s="43"/>
      <c r="AJ6" s="21"/>
      <c r="AK6" s="56"/>
      <c r="AL6" s="41"/>
      <c r="AM6" s="33"/>
      <c r="AN6" s="57"/>
      <c r="AO6" s="43"/>
      <c r="AP6" s="21"/>
      <c r="AQ6" s="56"/>
      <c r="AR6" s="41"/>
      <c r="AS6" s="43">
        <f>'14 Oct'!AW6</f>
        <v>0</v>
      </c>
      <c r="AT6" s="17"/>
      <c r="AU6" s="44">
        <f t="shared" si="1"/>
        <v>0</v>
      </c>
      <c r="AV6" s="44">
        <f t="shared" si="2"/>
        <v>0</v>
      </c>
      <c r="AW6" s="19">
        <f t="shared" si="3"/>
        <v>0</v>
      </c>
      <c r="AX6" s="43">
        <f>'14 Oct'!BB6</f>
        <v>0</v>
      </c>
      <c r="AY6" s="17"/>
      <c r="AZ6" s="44">
        <f t="shared" si="4"/>
        <v>0</v>
      </c>
      <c r="BA6" s="46">
        <f t="shared" si="5"/>
        <v>0</v>
      </c>
      <c r="BB6" s="19">
        <f t="shared" si="6"/>
        <v>0</v>
      </c>
      <c r="BC6" s="43">
        <f>'14 Oct'!BL6</f>
        <v>0</v>
      </c>
      <c r="BD6" s="47">
        <f t="shared" si="7"/>
        <v>0</v>
      </c>
      <c r="BE6" s="1">
        <f t="shared" si="8"/>
        <v>0</v>
      </c>
      <c r="BF6" s="1" t="s">
        <v>45</v>
      </c>
      <c r="BG6" s="35"/>
      <c r="BH6">
        <f>'14 Oct'!BG6+AT6+AY6-BN6</f>
        <v>0</v>
      </c>
      <c r="BI6" s="48"/>
      <c r="BJ6" s="50">
        <f t="shared" si="9"/>
        <v>0</v>
      </c>
      <c r="BK6" s="51">
        <f t="shared" si="10"/>
        <v>0</v>
      </c>
      <c r="BL6" s="53">
        <f t="shared" si="11"/>
        <v>0</v>
      </c>
      <c r="BM6" s="54">
        <f t="shared" si="12"/>
        <v>0</v>
      </c>
      <c r="BN6" s="55">
        <f t="shared" si="13"/>
        <v>0</v>
      </c>
      <c r="BO6" s="17">
        <f t="shared" si="14"/>
        <v>0</v>
      </c>
      <c r="BP6" s="1"/>
      <c r="BQ6" s="1"/>
    </row>
    <row r="7">
      <c r="A7" s="1" t="s">
        <v>46</v>
      </c>
      <c r="B7" s="32"/>
      <c r="C7" s="33"/>
      <c r="D7" s="29"/>
      <c r="E7" s="1"/>
      <c r="F7" s="21"/>
      <c r="G7" s="56"/>
      <c r="H7" s="35"/>
      <c r="I7" s="1" t="s">
        <v>46</v>
      </c>
      <c r="J7" s="32">
        <v>3.5</v>
      </c>
      <c r="K7" s="33"/>
      <c r="L7" s="29"/>
      <c r="M7" s="43"/>
      <c r="N7" s="21"/>
      <c r="O7" s="56"/>
      <c r="P7" s="35"/>
      <c r="Q7" s="1" t="s">
        <v>46</v>
      </c>
      <c r="R7" s="32">
        <v>4.0</v>
      </c>
      <c r="S7" s="33"/>
      <c r="T7" s="57"/>
      <c r="U7" s="43"/>
      <c r="V7" s="21"/>
      <c r="W7" s="56"/>
      <c r="X7" s="35"/>
      <c r="Y7" s="1" t="s">
        <v>46</v>
      </c>
      <c r="Z7" s="59"/>
      <c r="AA7" s="37"/>
      <c r="AB7" s="4"/>
      <c r="AC7" s="4"/>
      <c r="AD7" s="4"/>
      <c r="AE7" s="39"/>
      <c r="AF7" s="1"/>
      <c r="AG7" s="33"/>
      <c r="AH7" s="60"/>
      <c r="AI7" s="60"/>
      <c r="AJ7" s="21"/>
      <c r="AK7" s="56"/>
      <c r="AL7" s="41"/>
      <c r="AM7" s="33"/>
      <c r="AN7" s="60"/>
      <c r="AO7" s="60"/>
      <c r="AP7" s="21"/>
      <c r="AQ7" s="56"/>
      <c r="AR7" s="41"/>
      <c r="AS7" s="43">
        <f>'14 Oct'!AW7</f>
        <v>0</v>
      </c>
      <c r="AT7" s="17"/>
      <c r="AU7" s="44">
        <f t="shared" si="1"/>
        <v>0</v>
      </c>
      <c r="AV7" s="44">
        <f t="shared" si="2"/>
        <v>0</v>
      </c>
      <c r="AW7" s="19">
        <f t="shared" si="3"/>
        <v>0</v>
      </c>
      <c r="AX7" s="43">
        <f>'14 Oct'!BB7</f>
        <v>0</v>
      </c>
      <c r="AY7" s="17"/>
      <c r="AZ7" s="44">
        <f t="shared" si="4"/>
        <v>0</v>
      </c>
      <c r="BA7" s="46">
        <f t="shared" si="5"/>
        <v>0</v>
      </c>
      <c r="BB7" s="19">
        <f t="shared" si="6"/>
        <v>0</v>
      </c>
      <c r="BC7" s="43">
        <f>'14 Oct'!BL7</f>
        <v>11</v>
      </c>
      <c r="BD7" s="47">
        <f t="shared" si="7"/>
        <v>0</v>
      </c>
      <c r="BE7" s="1">
        <f t="shared" si="8"/>
        <v>11</v>
      </c>
      <c r="BF7" s="1" t="s">
        <v>46</v>
      </c>
      <c r="BG7" s="30"/>
      <c r="BH7">
        <f>'14 Oct'!BG7+AT7+AY7-BN7</f>
        <v>11</v>
      </c>
      <c r="BI7" s="48"/>
      <c r="BJ7" s="50">
        <f t="shared" si="9"/>
        <v>0</v>
      </c>
      <c r="BK7" s="51">
        <f t="shared" si="10"/>
        <v>0</v>
      </c>
      <c r="BL7" s="53">
        <f t="shared" si="11"/>
        <v>11</v>
      </c>
      <c r="BM7" s="54">
        <f t="shared" si="12"/>
        <v>0</v>
      </c>
      <c r="BN7" s="55">
        <f t="shared" si="13"/>
        <v>0</v>
      </c>
      <c r="BO7" s="17">
        <f t="shared" si="14"/>
        <v>11</v>
      </c>
    </row>
    <row r="8">
      <c r="A8" s="1" t="s">
        <v>47</v>
      </c>
      <c r="B8" s="61"/>
      <c r="C8" s="33"/>
      <c r="D8" s="29">
        <v>1.0</v>
      </c>
      <c r="E8" s="1"/>
      <c r="F8" s="21"/>
      <c r="G8" s="56"/>
      <c r="H8" s="35"/>
      <c r="I8" s="1" t="s">
        <v>47</v>
      </c>
      <c r="J8" s="61"/>
      <c r="K8" s="33"/>
      <c r="L8" s="29">
        <v>1.0</v>
      </c>
      <c r="M8" s="43"/>
      <c r="N8" s="21"/>
      <c r="O8" s="56"/>
      <c r="P8" s="35" t="s">
        <v>48</v>
      </c>
      <c r="Q8" s="1" t="s">
        <v>47</v>
      </c>
      <c r="R8" s="32"/>
      <c r="S8" s="33"/>
      <c r="T8" s="29">
        <v>1.0</v>
      </c>
      <c r="U8" s="43"/>
      <c r="V8" s="21"/>
      <c r="W8" s="56"/>
      <c r="X8" s="35" t="s">
        <v>49</v>
      </c>
      <c r="Y8" s="1" t="s">
        <v>47</v>
      </c>
      <c r="Z8" s="59"/>
      <c r="AA8" s="37"/>
      <c r="AB8" s="4"/>
      <c r="AC8" s="4"/>
      <c r="AD8" s="4"/>
      <c r="AE8" s="39"/>
      <c r="AF8" s="1"/>
      <c r="AG8" s="33"/>
      <c r="AH8" s="60"/>
      <c r="AI8" s="60"/>
      <c r="AJ8" s="21"/>
      <c r="AK8" s="56"/>
      <c r="AL8" s="41"/>
      <c r="AM8" s="33"/>
      <c r="AN8" s="60"/>
      <c r="AO8" s="60"/>
      <c r="AP8" s="21"/>
      <c r="AQ8" s="56"/>
      <c r="AR8" s="41"/>
      <c r="AS8" s="43">
        <f>'14 Oct'!AW8</f>
        <v>0</v>
      </c>
      <c r="AT8" s="17">
        <v>3.0</v>
      </c>
      <c r="AU8" s="44">
        <f t="shared" si="1"/>
        <v>3</v>
      </c>
      <c r="AV8" s="44">
        <f t="shared" si="2"/>
        <v>3</v>
      </c>
      <c r="AW8" s="19">
        <f t="shared" si="3"/>
        <v>0</v>
      </c>
      <c r="AX8" s="43">
        <f>'14 Oct'!BB8</f>
        <v>0</v>
      </c>
      <c r="AY8" s="17"/>
      <c r="AZ8" s="44">
        <f t="shared" si="4"/>
        <v>0</v>
      </c>
      <c r="BA8" s="46">
        <f t="shared" si="5"/>
        <v>0</v>
      </c>
      <c r="BB8" s="19">
        <f t="shared" si="6"/>
        <v>0</v>
      </c>
      <c r="BC8" s="43">
        <f>'14 Oct'!BL8</f>
        <v>0</v>
      </c>
      <c r="BD8" s="47">
        <f t="shared" si="7"/>
        <v>0</v>
      </c>
      <c r="BE8" s="1">
        <f t="shared" si="8"/>
        <v>0</v>
      </c>
      <c r="BF8" s="1" t="s">
        <v>47</v>
      </c>
      <c r="BG8" s="30"/>
      <c r="BH8">
        <f>'14 Oct'!BG8+AT8+AY8-BN8</f>
        <v>3</v>
      </c>
      <c r="BI8" s="48"/>
      <c r="BJ8" s="50">
        <f t="shared" si="9"/>
        <v>0</v>
      </c>
      <c r="BK8" s="51">
        <f t="shared" si="10"/>
        <v>0</v>
      </c>
      <c r="BL8" s="53">
        <f t="shared" si="11"/>
        <v>0</v>
      </c>
      <c r="BM8" s="54">
        <f t="shared" si="12"/>
        <v>0</v>
      </c>
      <c r="BN8" s="55">
        <f t="shared" si="13"/>
        <v>0</v>
      </c>
      <c r="BO8" s="17">
        <f t="shared" si="14"/>
        <v>0</v>
      </c>
    </row>
    <row r="9">
      <c r="A9" s="1" t="s">
        <v>51</v>
      </c>
      <c r="B9" s="32"/>
      <c r="C9" s="33"/>
      <c r="D9" s="29"/>
      <c r="E9" s="1"/>
      <c r="F9" s="21"/>
      <c r="G9" s="56"/>
      <c r="H9" s="35"/>
      <c r="I9" s="1" t="s">
        <v>51</v>
      </c>
      <c r="J9" s="32">
        <v>1.0</v>
      </c>
      <c r="K9" s="33"/>
      <c r="L9" s="29"/>
      <c r="M9" s="43"/>
      <c r="N9" s="21"/>
      <c r="O9" s="56"/>
      <c r="P9" s="35"/>
      <c r="Q9" s="1" t="s">
        <v>51</v>
      </c>
      <c r="R9" s="32">
        <v>2.0</v>
      </c>
      <c r="S9" s="33"/>
      <c r="T9" s="29"/>
      <c r="U9" s="49"/>
      <c r="V9" s="21"/>
      <c r="W9" s="56"/>
      <c r="X9" s="35"/>
      <c r="Y9" s="1" t="s">
        <v>51</v>
      </c>
      <c r="Z9" s="62">
        <v>3.0</v>
      </c>
      <c r="AA9" s="63"/>
      <c r="AB9" s="4"/>
      <c r="AC9" s="8"/>
      <c r="AD9" s="4"/>
      <c r="AE9" s="39"/>
      <c r="AF9" s="1"/>
      <c r="AG9" s="33"/>
      <c r="AH9" s="60"/>
      <c r="AI9" s="60"/>
      <c r="AJ9" s="21"/>
      <c r="AK9" s="56"/>
      <c r="AL9" s="41"/>
      <c r="AM9" s="33"/>
      <c r="AN9" s="60"/>
      <c r="AO9" s="60"/>
      <c r="AP9" s="21"/>
      <c r="AQ9" s="56"/>
      <c r="AR9" s="41"/>
      <c r="AS9" s="43">
        <f>'14 Oct'!AW9</f>
        <v>0</v>
      </c>
      <c r="AT9" s="17"/>
      <c r="AU9" s="44">
        <f t="shared" si="1"/>
        <v>0</v>
      </c>
      <c r="AV9" s="44">
        <f t="shared" si="2"/>
        <v>0</v>
      </c>
      <c r="AW9" s="19">
        <f t="shared" si="3"/>
        <v>0</v>
      </c>
      <c r="AX9" s="43">
        <f>'14 Oct'!BB9</f>
        <v>0</v>
      </c>
      <c r="AY9" s="17"/>
      <c r="AZ9" s="44">
        <f t="shared" si="4"/>
        <v>0</v>
      </c>
      <c r="BA9" s="46">
        <f t="shared" si="5"/>
        <v>0</v>
      </c>
      <c r="BB9" s="19">
        <f t="shared" si="6"/>
        <v>0</v>
      </c>
      <c r="BC9" s="43">
        <f>'14 Oct'!BL9</f>
        <v>0</v>
      </c>
      <c r="BD9" s="47">
        <f t="shared" si="7"/>
        <v>0</v>
      </c>
      <c r="BE9" s="1">
        <f t="shared" si="8"/>
        <v>0</v>
      </c>
      <c r="BF9" s="1" t="s">
        <v>51</v>
      </c>
      <c r="BG9" s="30"/>
      <c r="BH9">
        <f>'14 Oct'!BG9+AT9+AY9-BN9</f>
        <v>0</v>
      </c>
      <c r="BI9" s="48"/>
      <c r="BJ9" s="50">
        <f t="shared" si="9"/>
        <v>0</v>
      </c>
      <c r="BK9" s="51">
        <f t="shared" si="10"/>
        <v>0</v>
      </c>
      <c r="BL9" s="53">
        <f t="shared" si="11"/>
        <v>0</v>
      </c>
      <c r="BM9" s="54">
        <f t="shared" si="12"/>
        <v>0</v>
      </c>
      <c r="BN9" s="55">
        <f t="shared" si="13"/>
        <v>0</v>
      </c>
      <c r="BO9" s="17">
        <f t="shared" si="14"/>
        <v>0</v>
      </c>
    </row>
    <row r="10">
      <c r="A10" s="1" t="s">
        <v>52</v>
      </c>
      <c r="B10" s="32"/>
      <c r="C10" s="33"/>
      <c r="D10" s="29"/>
      <c r="E10" s="1"/>
      <c r="F10" s="21"/>
      <c r="G10" s="56"/>
      <c r="H10" s="35"/>
      <c r="I10" s="1" t="s">
        <v>52</v>
      </c>
      <c r="J10" s="32">
        <v>10.0</v>
      </c>
      <c r="K10" s="33">
        <v>16.0</v>
      </c>
      <c r="L10" s="29">
        <v>16.0</v>
      </c>
      <c r="M10" s="49"/>
      <c r="N10" s="21"/>
      <c r="O10" s="56"/>
      <c r="P10" s="35">
        <v>16.0</v>
      </c>
      <c r="Q10" s="1" t="s">
        <v>52</v>
      </c>
      <c r="R10" s="32">
        <v>7.0</v>
      </c>
      <c r="S10" s="33">
        <v>24.0</v>
      </c>
      <c r="T10" s="29">
        <v>24.0</v>
      </c>
      <c r="U10" s="49"/>
      <c r="V10" s="21"/>
      <c r="W10" s="56"/>
      <c r="X10" s="35">
        <v>24.0</v>
      </c>
      <c r="Y10" s="1" t="s">
        <v>52</v>
      </c>
      <c r="Z10" s="58">
        <v>10.0</v>
      </c>
      <c r="AA10" s="38">
        <v>24.0</v>
      </c>
      <c r="AB10" s="40">
        <v>24.0</v>
      </c>
      <c r="AC10" s="8"/>
      <c r="AD10" s="4"/>
      <c r="AE10" s="39"/>
      <c r="AF10" s="1"/>
      <c r="AG10" s="33"/>
      <c r="AH10" s="60"/>
      <c r="AI10" s="60"/>
      <c r="AJ10" s="21"/>
      <c r="AK10" s="56"/>
      <c r="AL10" s="41"/>
      <c r="AM10" s="33"/>
      <c r="AN10" s="60"/>
      <c r="AO10" s="60"/>
      <c r="AP10" s="21"/>
      <c r="AQ10" s="56"/>
      <c r="AR10" s="41"/>
      <c r="AS10" s="43">
        <f>'14 Oct'!AW10</f>
        <v>0</v>
      </c>
      <c r="AT10" s="17">
        <v>88.0</v>
      </c>
      <c r="AU10" s="44">
        <f t="shared" si="1"/>
        <v>88</v>
      </c>
      <c r="AV10" s="44">
        <f t="shared" si="2"/>
        <v>64</v>
      </c>
      <c r="AW10" s="19">
        <f t="shared" si="3"/>
        <v>24</v>
      </c>
      <c r="AX10" s="43">
        <f>'14 Oct'!BB10</f>
        <v>0</v>
      </c>
      <c r="AY10" s="17"/>
      <c r="AZ10" s="44">
        <f t="shared" si="4"/>
        <v>0</v>
      </c>
      <c r="BA10" s="46">
        <f t="shared" si="5"/>
        <v>0</v>
      </c>
      <c r="BB10" s="19">
        <f t="shared" si="6"/>
        <v>0</v>
      </c>
      <c r="BC10" s="43">
        <f>'14 Oct'!BL10</f>
        <v>0</v>
      </c>
      <c r="BD10" s="47">
        <f t="shared" si="7"/>
        <v>0</v>
      </c>
      <c r="BE10" s="1">
        <f t="shared" si="8"/>
        <v>0</v>
      </c>
      <c r="BF10" s="1" t="s">
        <v>52</v>
      </c>
      <c r="BG10" s="17"/>
      <c r="BH10">
        <f>'14 Oct'!BG10+AT10+AY10-BN10</f>
        <v>88</v>
      </c>
      <c r="BI10" s="48"/>
      <c r="BJ10" s="50">
        <f t="shared" si="9"/>
        <v>0</v>
      </c>
      <c r="BK10" s="51">
        <f t="shared" si="10"/>
        <v>0</v>
      </c>
      <c r="BL10" s="53">
        <f t="shared" si="11"/>
        <v>0</v>
      </c>
      <c r="BM10" s="54">
        <f t="shared" si="12"/>
        <v>64</v>
      </c>
      <c r="BN10" s="55">
        <f t="shared" si="13"/>
        <v>0</v>
      </c>
      <c r="BO10" s="17">
        <f t="shared" si="14"/>
        <v>24</v>
      </c>
      <c r="BQ10" s="1"/>
    </row>
    <row r="11">
      <c r="A11" s="1" t="s">
        <v>53</v>
      </c>
      <c r="B11" s="32"/>
      <c r="C11" s="33"/>
      <c r="D11" s="29"/>
      <c r="E11" s="1"/>
      <c r="F11" s="21"/>
      <c r="G11" s="56"/>
      <c r="H11" s="35"/>
      <c r="I11" s="1" t="s">
        <v>53</v>
      </c>
      <c r="J11" s="32"/>
      <c r="K11" s="33"/>
      <c r="L11" s="57"/>
      <c r="M11" s="49"/>
      <c r="N11" s="21"/>
      <c r="O11" s="56"/>
      <c r="P11" s="35"/>
      <c r="Q11" s="1" t="s">
        <v>53</v>
      </c>
      <c r="R11" s="61"/>
      <c r="S11" s="65"/>
      <c r="T11" s="57"/>
      <c r="U11" s="49"/>
      <c r="V11" s="21"/>
      <c r="W11" s="56"/>
      <c r="X11" s="35"/>
      <c r="Y11" s="1" t="s">
        <v>53</v>
      </c>
      <c r="Z11" s="62"/>
      <c r="AA11" s="66"/>
      <c r="AB11" s="8"/>
      <c r="AC11" s="8"/>
      <c r="AD11" s="4"/>
      <c r="AE11" s="39"/>
      <c r="AF11" s="1"/>
      <c r="AG11" s="33"/>
      <c r="AH11" s="67"/>
      <c r="AI11" s="67"/>
      <c r="AJ11" s="21"/>
      <c r="AK11" s="56"/>
      <c r="AL11" s="41"/>
      <c r="AM11" s="33"/>
      <c r="AN11" s="67"/>
      <c r="AO11" s="67"/>
      <c r="AP11" s="21"/>
      <c r="AQ11" s="56"/>
      <c r="AR11" s="41"/>
      <c r="AS11" s="43">
        <f>'14 Oct'!AW11</f>
        <v>0</v>
      </c>
      <c r="AT11" s="54"/>
      <c r="AU11" s="44">
        <f t="shared" si="1"/>
        <v>0</v>
      </c>
      <c r="AV11" s="44">
        <f t="shared" si="2"/>
        <v>0</v>
      </c>
      <c r="AW11" s="19">
        <f t="shared" si="3"/>
        <v>0</v>
      </c>
      <c r="AX11" s="43">
        <f>'14 Oct'!BB11</f>
        <v>0</v>
      </c>
      <c r="AY11" s="54"/>
      <c r="AZ11" s="44">
        <f t="shared" si="4"/>
        <v>0</v>
      </c>
      <c r="BA11" s="46">
        <f t="shared" si="5"/>
        <v>0</v>
      </c>
      <c r="BB11" s="19">
        <f t="shared" si="6"/>
        <v>0</v>
      </c>
      <c r="BC11" s="43">
        <f>'14 Oct'!BL11</f>
        <v>0</v>
      </c>
      <c r="BD11" s="47">
        <f t="shared" si="7"/>
        <v>0</v>
      </c>
      <c r="BE11" s="1">
        <f t="shared" si="8"/>
        <v>0</v>
      </c>
      <c r="BF11" s="1" t="s">
        <v>53</v>
      </c>
      <c r="BG11" s="54"/>
      <c r="BH11">
        <f>'14 Oct'!BG11+AT11+AY11-BN11</f>
        <v>0</v>
      </c>
      <c r="BI11" s="48"/>
      <c r="BJ11" s="50">
        <f t="shared" si="9"/>
        <v>0</v>
      </c>
      <c r="BK11" s="51">
        <f t="shared" si="10"/>
        <v>0</v>
      </c>
      <c r="BL11" s="53">
        <f t="shared" si="11"/>
        <v>0</v>
      </c>
      <c r="BM11" s="54">
        <f t="shared" si="12"/>
        <v>0</v>
      </c>
      <c r="BN11" s="55">
        <f t="shared" si="13"/>
        <v>0</v>
      </c>
      <c r="BO11" s="17">
        <f t="shared" si="14"/>
        <v>0</v>
      </c>
    </row>
    <row r="12">
      <c r="A12" s="1" t="s">
        <v>54</v>
      </c>
      <c r="B12" s="32"/>
      <c r="C12" s="33"/>
      <c r="D12" s="29"/>
      <c r="E12" s="1"/>
      <c r="F12" s="21"/>
      <c r="G12" s="56"/>
      <c r="H12" s="35"/>
      <c r="I12" s="1" t="s">
        <v>54</v>
      </c>
      <c r="J12" s="32">
        <v>3.0</v>
      </c>
      <c r="K12" s="33"/>
      <c r="L12" s="57"/>
      <c r="M12" s="49"/>
      <c r="N12" s="21"/>
      <c r="O12" s="56"/>
      <c r="P12" s="35"/>
      <c r="Q12" s="1" t="s">
        <v>54</v>
      </c>
      <c r="R12" s="32">
        <v>4.0</v>
      </c>
      <c r="S12" s="33">
        <v>6.0</v>
      </c>
      <c r="T12" s="57"/>
      <c r="U12" s="43"/>
      <c r="V12" s="21"/>
      <c r="W12" s="56"/>
      <c r="X12" s="35"/>
      <c r="Y12" s="1" t="s">
        <v>54</v>
      </c>
      <c r="Z12" s="59"/>
      <c r="AA12" s="37"/>
      <c r="AB12" s="8"/>
      <c r="AC12" s="8"/>
      <c r="AD12" s="4"/>
      <c r="AE12" s="39"/>
      <c r="AF12" s="1"/>
      <c r="AG12" s="33"/>
      <c r="AH12" s="67"/>
      <c r="AI12" s="67"/>
      <c r="AJ12" s="21"/>
      <c r="AK12" s="56"/>
      <c r="AL12" s="41"/>
      <c r="AM12" s="33"/>
      <c r="AN12" s="67"/>
      <c r="AO12" s="67"/>
      <c r="AP12" s="21"/>
      <c r="AQ12" s="56"/>
      <c r="AR12" s="41"/>
      <c r="AS12" s="43">
        <f>'14 Oct'!AW12</f>
        <v>0</v>
      </c>
      <c r="AT12" s="54"/>
      <c r="AU12" s="44">
        <f t="shared" si="1"/>
        <v>0</v>
      </c>
      <c r="AV12" s="44">
        <f t="shared" si="2"/>
        <v>0</v>
      </c>
      <c r="AW12" s="19">
        <f t="shared" si="3"/>
        <v>0</v>
      </c>
      <c r="AX12" s="43">
        <f>'14 Oct'!BB12</f>
        <v>0</v>
      </c>
      <c r="AY12" s="54"/>
      <c r="AZ12" s="44">
        <f t="shared" si="4"/>
        <v>0</v>
      </c>
      <c r="BA12" s="46">
        <f t="shared" si="5"/>
        <v>0</v>
      </c>
      <c r="BB12" s="19">
        <f t="shared" si="6"/>
        <v>0</v>
      </c>
      <c r="BC12" s="43">
        <f>'14 Oct'!BL12</f>
        <v>0</v>
      </c>
      <c r="BD12" s="47">
        <f t="shared" si="7"/>
        <v>0</v>
      </c>
      <c r="BE12" s="1">
        <f t="shared" si="8"/>
        <v>0</v>
      </c>
      <c r="BF12" s="1" t="s">
        <v>54</v>
      </c>
      <c r="BG12" s="17"/>
      <c r="BH12">
        <f>'14 Oct'!BG12+AT12+AY12-BN12</f>
        <v>-6</v>
      </c>
      <c r="BI12" s="68"/>
      <c r="BJ12" s="50">
        <f t="shared" si="9"/>
        <v>0</v>
      </c>
      <c r="BK12" s="51">
        <f t="shared" si="10"/>
        <v>0</v>
      </c>
      <c r="BL12" s="53">
        <f t="shared" si="11"/>
        <v>0</v>
      </c>
      <c r="BM12" s="54">
        <f t="shared" si="12"/>
        <v>6</v>
      </c>
      <c r="BN12" s="55">
        <f t="shared" si="13"/>
        <v>6</v>
      </c>
      <c r="BO12" s="17">
        <f t="shared" si="14"/>
        <v>0</v>
      </c>
      <c r="BP12" s="1"/>
    </row>
    <row r="13">
      <c r="A13" s="8" t="s">
        <v>56</v>
      </c>
      <c r="B13" s="32"/>
      <c r="C13" s="33"/>
      <c r="D13" s="29"/>
      <c r="E13" s="1"/>
      <c r="F13" s="21"/>
      <c r="G13" s="56"/>
      <c r="H13" s="35"/>
      <c r="I13" s="8" t="s">
        <v>56</v>
      </c>
      <c r="J13" s="32"/>
      <c r="K13" s="33"/>
      <c r="L13" s="57"/>
      <c r="M13" s="49"/>
      <c r="N13" s="21"/>
      <c r="O13" s="56"/>
      <c r="P13" s="35"/>
      <c r="Q13" s="8" t="s">
        <v>56</v>
      </c>
      <c r="R13" s="61"/>
      <c r="S13" s="33"/>
      <c r="T13" s="57"/>
      <c r="U13" s="49"/>
      <c r="V13" s="21"/>
      <c r="W13" s="56"/>
      <c r="X13" s="35"/>
      <c r="Y13" s="8" t="s">
        <v>56</v>
      </c>
      <c r="Z13" s="69"/>
      <c r="AA13" s="66"/>
      <c r="AB13" s="8"/>
      <c r="AC13" s="8"/>
      <c r="AD13" s="4"/>
      <c r="AE13" s="39"/>
      <c r="AF13" s="1"/>
      <c r="AG13" s="33"/>
      <c r="AH13" s="60"/>
      <c r="AI13" s="60"/>
      <c r="AJ13" s="21"/>
      <c r="AK13" s="56"/>
      <c r="AL13" s="41"/>
      <c r="AM13" s="33"/>
      <c r="AN13" s="60"/>
      <c r="AO13" s="60"/>
      <c r="AP13" s="21"/>
      <c r="AQ13" s="56"/>
      <c r="AR13" s="41"/>
      <c r="AS13" s="43">
        <f>'14 Oct'!AW13</f>
        <v>0</v>
      </c>
      <c r="AT13" s="17"/>
      <c r="AU13" s="44">
        <f t="shared" si="1"/>
        <v>0</v>
      </c>
      <c r="AV13" s="44">
        <f t="shared" si="2"/>
        <v>0</v>
      </c>
      <c r="AW13" s="19">
        <f t="shared" si="3"/>
        <v>0</v>
      </c>
      <c r="AX13" s="43">
        <f>'14 Oct'!BB13</f>
        <v>0</v>
      </c>
      <c r="AY13" s="17"/>
      <c r="AZ13" s="44">
        <f t="shared" si="4"/>
        <v>0</v>
      </c>
      <c r="BA13" s="46">
        <f t="shared" si="5"/>
        <v>0</v>
      </c>
      <c r="BB13" s="19">
        <f t="shared" si="6"/>
        <v>0</v>
      </c>
      <c r="BC13" s="43">
        <f>'14 Oct'!BL13</f>
        <v>0</v>
      </c>
      <c r="BD13" s="47">
        <f t="shared" si="7"/>
        <v>0</v>
      </c>
      <c r="BE13" s="1">
        <f t="shared" si="8"/>
        <v>0</v>
      </c>
      <c r="BF13" s="8" t="s">
        <v>56</v>
      </c>
      <c r="BG13" s="54"/>
      <c r="BH13">
        <f>'14 Oct'!BG13+AT13+AY13-BN13</f>
        <v>0</v>
      </c>
      <c r="BI13" s="48"/>
      <c r="BJ13" s="50">
        <f t="shared" si="9"/>
        <v>0</v>
      </c>
      <c r="BK13" s="51">
        <f t="shared" si="10"/>
        <v>0</v>
      </c>
      <c r="BL13" s="53">
        <f t="shared" si="11"/>
        <v>0</v>
      </c>
      <c r="BM13" s="54">
        <f t="shared" si="12"/>
        <v>0</v>
      </c>
      <c r="BN13" s="55">
        <f t="shared" si="13"/>
        <v>0</v>
      </c>
      <c r="BO13" s="17">
        <f t="shared" si="14"/>
        <v>0</v>
      </c>
    </row>
    <row r="14">
      <c r="A14" s="1" t="s">
        <v>57</v>
      </c>
      <c r="B14" s="32"/>
      <c r="C14" s="33"/>
      <c r="D14" s="29"/>
      <c r="E14" s="1"/>
      <c r="F14" s="21"/>
      <c r="G14" s="56"/>
      <c r="H14" s="70"/>
      <c r="I14" s="1" t="s">
        <v>57</v>
      </c>
      <c r="J14" s="32">
        <v>4.0</v>
      </c>
      <c r="K14" s="33"/>
      <c r="L14" s="29"/>
      <c r="M14" s="43"/>
      <c r="N14" s="21"/>
      <c r="O14" s="56"/>
      <c r="P14" s="35"/>
      <c r="Q14" s="1" t="s">
        <v>57</v>
      </c>
      <c r="R14" s="32">
        <v>5.0</v>
      </c>
      <c r="S14" s="33"/>
      <c r="T14" s="29"/>
      <c r="U14" s="43"/>
      <c r="V14" s="21"/>
      <c r="W14" s="56"/>
      <c r="X14" s="35"/>
      <c r="Y14" s="1" t="s">
        <v>57</v>
      </c>
      <c r="Z14" s="62">
        <v>2.0</v>
      </c>
      <c r="AA14" s="37"/>
      <c r="AB14" s="8"/>
      <c r="AC14" s="8"/>
      <c r="AD14" s="4"/>
      <c r="AE14" s="39"/>
      <c r="AF14" s="1"/>
      <c r="AG14" s="33"/>
      <c r="AH14" s="60"/>
      <c r="AI14" s="60"/>
      <c r="AJ14" s="21"/>
      <c r="AK14" s="56"/>
      <c r="AL14" s="41"/>
      <c r="AM14" s="33"/>
      <c r="AN14" s="60"/>
      <c r="AO14" s="60"/>
      <c r="AP14" s="21"/>
      <c r="AQ14" s="56"/>
      <c r="AR14" s="41"/>
      <c r="AS14" s="43">
        <f>'14 Oct'!AW14</f>
        <v>0</v>
      </c>
      <c r="AT14" s="54"/>
      <c r="AU14" s="44">
        <f t="shared" si="1"/>
        <v>0</v>
      </c>
      <c r="AV14" s="44">
        <f t="shared" si="2"/>
        <v>0</v>
      </c>
      <c r="AW14" s="19">
        <f t="shared" si="3"/>
        <v>0</v>
      </c>
      <c r="AX14" s="43">
        <f>'14 Oct'!BB14</f>
        <v>0</v>
      </c>
      <c r="AY14" s="54"/>
      <c r="AZ14" s="44">
        <f t="shared" si="4"/>
        <v>0</v>
      </c>
      <c r="BA14" s="46">
        <f t="shared" si="5"/>
        <v>0</v>
      </c>
      <c r="BB14" s="19">
        <f t="shared" si="6"/>
        <v>0</v>
      </c>
      <c r="BC14" s="43">
        <f>'14 Oct'!BL14</f>
        <v>0</v>
      </c>
      <c r="BD14" s="47">
        <f t="shared" si="7"/>
        <v>0</v>
      </c>
      <c r="BE14" s="1">
        <f t="shared" si="8"/>
        <v>0</v>
      </c>
      <c r="BF14" s="1" t="s">
        <v>57</v>
      </c>
      <c r="BG14" s="54"/>
      <c r="BH14">
        <f>'14 Oct'!BG14+AT14+AY14-BN14</f>
        <v>9</v>
      </c>
      <c r="BI14" s="48"/>
      <c r="BJ14" s="50">
        <f t="shared" si="9"/>
        <v>0</v>
      </c>
      <c r="BK14" s="51">
        <f t="shared" si="10"/>
        <v>0</v>
      </c>
      <c r="BL14" s="53">
        <f t="shared" si="11"/>
        <v>0</v>
      </c>
      <c r="BM14" s="54">
        <f t="shared" si="12"/>
        <v>0</v>
      </c>
      <c r="BN14" s="55">
        <f t="shared" si="13"/>
        <v>0</v>
      </c>
      <c r="BO14" s="17">
        <f t="shared" si="14"/>
        <v>0</v>
      </c>
    </row>
    <row r="15">
      <c r="A15" s="1" t="s">
        <v>58</v>
      </c>
      <c r="B15" s="32"/>
      <c r="C15" s="33"/>
      <c r="D15" s="29"/>
      <c r="E15" s="1"/>
      <c r="F15" s="21"/>
      <c r="G15" s="56"/>
      <c r="H15" s="70"/>
      <c r="I15" s="1" t="s">
        <v>58</v>
      </c>
      <c r="J15" s="32"/>
      <c r="K15" s="33"/>
      <c r="L15" s="57"/>
      <c r="M15" s="43"/>
      <c r="N15" s="21"/>
      <c r="O15" s="56"/>
      <c r="P15" s="35"/>
      <c r="Q15" s="1" t="s">
        <v>58</v>
      </c>
      <c r="R15" s="32"/>
      <c r="S15" s="33"/>
      <c r="T15" s="29"/>
      <c r="U15" s="43"/>
      <c r="V15" s="21"/>
      <c r="W15" s="56"/>
      <c r="X15" s="35"/>
      <c r="Y15" s="1" t="s">
        <v>58</v>
      </c>
      <c r="Z15" s="69"/>
      <c r="AA15" s="37"/>
      <c r="AB15" s="8"/>
      <c r="AC15" s="8"/>
      <c r="AD15" s="4"/>
      <c r="AE15" s="39"/>
      <c r="AF15" s="1"/>
      <c r="AG15" s="33"/>
      <c r="AH15" s="60"/>
      <c r="AI15" s="60"/>
      <c r="AJ15" s="21"/>
      <c r="AK15" s="56"/>
      <c r="AL15" s="41"/>
      <c r="AM15" s="33"/>
      <c r="AN15" s="60"/>
      <c r="AO15" s="60"/>
      <c r="AP15" s="21"/>
      <c r="AQ15" s="56"/>
      <c r="AR15" s="41"/>
      <c r="AS15" s="43">
        <f>'14 Oct'!AW15</f>
        <v>0</v>
      </c>
      <c r="AT15" s="54"/>
      <c r="AU15" s="44">
        <f t="shared" si="1"/>
        <v>0</v>
      </c>
      <c r="AV15" s="44">
        <f t="shared" si="2"/>
        <v>0</v>
      </c>
      <c r="AW15" s="19">
        <f t="shared" si="3"/>
        <v>0</v>
      </c>
      <c r="AX15" s="43">
        <f>'14 Oct'!BB15</f>
        <v>0</v>
      </c>
      <c r="AY15" s="54"/>
      <c r="AZ15" s="44">
        <f t="shared" si="4"/>
        <v>0</v>
      </c>
      <c r="BA15" s="46">
        <f t="shared" si="5"/>
        <v>0</v>
      </c>
      <c r="BB15" s="19">
        <f t="shared" si="6"/>
        <v>0</v>
      </c>
      <c r="BC15" s="43">
        <f>'14 Oct'!BL15</f>
        <v>0</v>
      </c>
      <c r="BD15" s="47">
        <f t="shared" si="7"/>
        <v>0</v>
      </c>
      <c r="BE15" s="1">
        <f t="shared" si="8"/>
        <v>0</v>
      </c>
      <c r="BF15" s="1" t="s">
        <v>58</v>
      </c>
      <c r="BG15" s="54"/>
      <c r="BH15">
        <f>'14 Oct'!BG15+AT15+AY15-BN15</f>
        <v>0</v>
      </c>
      <c r="BI15" s="48"/>
      <c r="BJ15" s="50">
        <f t="shared" si="9"/>
        <v>0</v>
      </c>
      <c r="BK15" s="51">
        <f t="shared" si="10"/>
        <v>0</v>
      </c>
      <c r="BL15" s="53">
        <f t="shared" si="11"/>
        <v>0</v>
      </c>
      <c r="BM15" s="54">
        <f t="shared" si="12"/>
        <v>0</v>
      </c>
      <c r="BN15" s="55">
        <f t="shared" si="13"/>
        <v>0</v>
      </c>
      <c r="BO15" s="17">
        <f t="shared" si="14"/>
        <v>0</v>
      </c>
    </row>
    <row r="16">
      <c r="A16" s="1" t="s">
        <v>59</v>
      </c>
      <c r="B16" s="32"/>
      <c r="C16" s="33"/>
      <c r="D16" s="29"/>
      <c r="E16" s="1"/>
      <c r="F16" s="21"/>
      <c r="G16" s="56"/>
      <c r="H16" s="35"/>
      <c r="I16" s="1" t="s">
        <v>59</v>
      </c>
      <c r="J16" s="32"/>
      <c r="K16" s="33">
        <v>2.0</v>
      </c>
      <c r="L16" s="29"/>
      <c r="M16" s="43"/>
      <c r="N16" s="21"/>
      <c r="O16" s="56"/>
      <c r="P16" s="35"/>
      <c r="Q16" s="1" t="s">
        <v>59</v>
      </c>
      <c r="R16" s="32"/>
      <c r="S16" s="33">
        <v>2.0</v>
      </c>
      <c r="T16" s="57"/>
      <c r="U16" s="49"/>
      <c r="V16" s="21"/>
      <c r="W16" s="56"/>
      <c r="X16" s="35"/>
      <c r="Y16" s="1" t="s">
        <v>59</v>
      </c>
      <c r="Z16" s="59"/>
      <c r="AA16" s="66"/>
      <c r="AB16" s="8"/>
      <c r="AC16" s="8"/>
      <c r="AD16" s="4"/>
      <c r="AE16" s="39"/>
      <c r="AF16" s="1"/>
      <c r="AG16" s="33"/>
      <c r="AH16" s="67"/>
      <c r="AI16" s="67"/>
      <c r="AJ16" s="21"/>
      <c r="AK16" s="56"/>
      <c r="AL16" s="41"/>
      <c r="AM16" s="33"/>
      <c r="AN16" s="67"/>
      <c r="AO16" s="67"/>
      <c r="AP16" s="21"/>
      <c r="AQ16" s="56"/>
      <c r="AR16" s="41"/>
      <c r="AS16" s="43">
        <f>'14 Oct'!AW16</f>
        <v>0</v>
      </c>
      <c r="AT16" s="54"/>
      <c r="AU16" s="44">
        <f t="shared" si="1"/>
        <v>0</v>
      </c>
      <c r="AV16" s="44">
        <f t="shared" si="2"/>
        <v>0</v>
      </c>
      <c r="AW16" s="19">
        <f t="shared" si="3"/>
        <v>0</v>
      </c>
      <c r="AX16" s="43">
        <f>'14 Oct'!BB16</f>
        <v>0</v>
      </c>
      <c r="AY16" s="54"/>
      <c r="AZ16" s="44">
        <f t="shared" si="4"/>
        <v>0</v>
      </c>
      <c r="BA16" s="46">
        <f t="shared" si="5"/>
        <v>0</v>
      </c>
      <c r="BB16" s="19">
        <f t="shared" si="6"/>
        <v>0</v>
      </c>
      <c r="BC16" s="43">
        <f>'14 Oct'!BL16</f>
        <v>0</v>
      </c>
      <c r="BD16" s="47">
        <f t="shared" si="7"/>
        <v>0</v>
      </c>
      <c r="BE16" s="1">
        <f t="shared" si="8"/>
        <v>0</v>
      </c>
      <c r="BF16" s="1" t="s">
        <v>59</v>
      </c>
      <c r="BG16" s="54"/>
      <c r="BH16">
        <f>'14 Oct'!BG16+AT16+AY16-BN16</f>
        <v>-4</v>
      </c>
      <c r="BI16" s="48"/>
      <c r="BJ16" s="50">
        <f t="shared" si="9"/>
        <v>0</v>
      </c>
      <c r="BK16" s="51">
        <f t="shared" si="10"/>
        <v>0</v>
      </c>
      <c r="BL16" s="53">
        <f t="shared" si="11"/>
        <v>0</v>
      </c>
      <c r="BM16" s="54">
        <f t="shared" si="12"/>
        <v>4</v>
      </c>
      <c r="BN16" s="55">
        <f t="shared" si="13"/>
        <v>4</v>
      </c>
      <c r="BO16" s="17">
        <f t="shared" si="14"/>
        <v>0</v>
      </c>
    </row>
    <row r="17">
      <c r="A17" s="1" t="s">
        <v>62</v>
      </c>
      <c r="B17" s="32"/>
      <c r="C17" s="33"/>
      <c r="D17" s="29"/>
      <c r="E17" s="1"/>
      <c r="F17" s="21"/>
      <c r="G17" s="56"/>
      <c r="H17" s="35"/>
      <c r="I17" s="1" t="s">
        <v>62</v>
      </c>
      <c r="J17" s="32">
        <v>18.0</v>
      </c>
      <c r="K17" s="33"/>
      <c r="L17" s="57"/>
      <c r="M17" s="43"/>
      <c r="N17" s="21"/>
      <c r="O17" s="56"/>
      <c r="P17" s="35"/>
      <c r="Q17" s="1" t="s">
        <v>62</v>
      </c>
      <c r="R17" s="32">
        <v>10.0</v>
      </c>
      <c r="S17" s="33">
        <v>24.0</v>
      </c>
      <c r="T17" s="29">
        <v>24.0</v>
      </c>
      <c r="U17" s="43"/>
      <c r="V17" s="21"/>
      <c r="W17" s="56"/>
      <c r="X17" s="35" t="s">
        <v>65</v>
      </c>
      <c r="Y17" s="1" t="s">
        <v>62</v>
      </c>
      <c r="Z17" s="58">
        <v>16.0</v>
      </c>
      <c r="AA17" s="63"/>
      <c r="AB17" s="71"/>
      <c r="AC17" s="4"/>
      <c r="AD17" s="4"/>
      <c r="AE17" s="39"/>
      <c r="AF17" s="1"/>
      <c r="AG17" s="33"/>
      <c r="AH17" s="60"/>
      <c r="AI17" s="60"/>
      <c r="AJ17" s="21"/>
      <c r="AK17" s="56"/>
      <c r="AL17" s="41"/>
      <c r="AM17" s="33"/>
      <c r="AN17" s="60"/>
      <c r="AO17" s="60"/>
      <c r="AP17" s="21"/>
      <c r="AQ17" s="56"/>
      <c r="AR17" s="41"/>
      <c r="AS17" s="43">
        <f>'14 Oct'!AW17</f>
        <v>0</v>
      </c>
      <c r="AT17" s="17">
        <v>144.0</v>
      </c>
      <c r="AU17" s="44">
        <f t="shared" si="1"/>
        <v>144</v>
      </c>
      <c r="AV17" s="44">
        <f t="shared" si="2"/>
        <v>24</v>
      </c>
      <c r="AW17" s="19">
        <f t="shared" si="3"/>
        <v>120</v>
      </c>
      <c r="AX17" s="43">
        <f>'14 Oct'!BB17</f>
        <v>0</v>
      </c>
      <c r="AY17" s="17"/>
      <c r="AZ17" s="44">
        <f t="shared" si="4"/>
        <v>0</v>
      </c>
      <c r="BA17" s="46">
        <f t="shared" si="5"/>
        <v>0</v>
      </c>
      <c r="BB17" s="19">
        <f t="shared" si="6"/>
        <v>0</v>
      </c>
      <c r="BC17" s="43">
        <f>'14 Oct'!BL17</f>
        <v>0</v>
      </c>
      <c r="BD17" s="47">
        <f t="shared" si="7"/>
        <v>0</v>
      </c>
      <c r="BE17" s="1">
        <f t="shared" si="8"/>
        <v>0</v>
      </c>
      <c r="BF17" s="1" t="s">
        <v>62</v>
      </c>
      <c r="BG17" s="17"/>
      <c r="BH17">
        <f>'14 Oct'!BG17+AT17+AY17-BN17</f>
        <v>144</v>
      </c>
      <c r="BI17" s="68"/>
      <c r="BJ17" s="50">
        <f t="shared" si="9"/>
        <v>0</v>
      </c>
      <c r="BK17" s="51">
        <f t="shared" si="10"/>
        <v>0</v>
      </c>
      <c r="BL17" s="53">
        <f t="shared" si="11"/>
        <v>0</v>
      </c>
      <c r="BM17" s="54">
        <f t="shared" si="12"/>
        <v>24</v>
      </c>
      <c r="BN17" s="55">
        <f t="shared" si="13"/>
        <v>0</v>
      </c>
      <c r="BO17" s="17">
        <f t="shared" si="14"/>
        <v>120</v>
      </c>
      <c r="BP17" s="1"/>
      <c r="BQ17" s="1"/>
      <c r="BR17" s="1"/>
    </row>
    <row r="18">
      <c r="A18" s="1" t="s">
        <v>68</v>
      </c>
      <c r="B18" s="32"/>
      <c r="C18" s="33"/>
      <c r="D18" s="29"/>
      <c r="E18" s="1"/>
      <c r="F18" s="21"/>
      <c r="G18" s="56"/>
      <c r="H18" s="35"/>
      <c r="I18" s="1" t="s">
        <v>69</v>
      </c>
      <c r="J18" s="32">
        <v>15.0</v>
      </c>
      <c r="K18" s="33"/>
      <c r="L18" s="29"/>
      <c r="M18" s="49"/>
      <c r="N18" s="21"/>
      <c r="O18" s="56"/>
      <c r="P18" s="35"/>
      <c r="Q18" s="1" t="s">
        <v>69</v>
      </c>
      <c r="R18" s="32">
        <v>12.0</v>
      </c>
      <c r="S18" s="33"/>
      <c r="T18" s="29"/>
      <c r="U18" s="49"/>
      <c r="V18" s="21"/>
      <c r="W18" s="56"/>
      <c r="X18" s="35"/>
      <c r="Y18" s="1" t="s">
        <v>69</v>
      </c>
      <c r="Z18" s="36"/>
      <c r="AA18" s="37"/>
      <c r="AB18" s="4"/>
      <c r="AC18" s="8"/>
      <c r="AD18" s="4"/>
      <c r="AE18" s="39"/>
      <c r="AF18" s="1"/>
      <c r="AG18" s="33"/>
      <c r="AH18" s="60"/>
      <c r="AI18" s="60"/>
      <c r="AJ18" s="21"/>
      <c r="AK18" s="56"/>
      <c r="AL18" s="41"/>
      <c r="AM18" s="33"/>
      <c r="AN18" s="60"/>
      <c r="AO18" s="60"/>
      <c r="AP18" s="21"/>
      <c r="AQ18" s="56"/>
      <c r="AR18" s="41"/>
      <c r="AS18" s="43">
        <f>'14 Oct'!AW18</f>
        <v>0</v>
      </c>
      <c r="AT18" s="17"/>
      <c r="AU18" s="44">
        <f t="shared" si="1"/>
        <v>0</v>
      </c>
      <c r="AV18" s="44">
        <f t="shared" si="2"/>
        <v>0</v>
      </c>
      <c r="AW18" s="19">
        <f t="shared" si="3"/>
        <v>0</v>
      </c>
      <c r="AX18" s="43">
        <f>'14 Oct'!BB18</f>
        <v>0</v>
      </c>
      <c r="AY18" s="17"/>
      <c r="AZ18" s="44">
        <f t="shared" si="4"/>
        <v>0</v>
      </c>
      <c r="BA18" s="46">
        <f t="shared" si="5"/>
        <v>0</v>
      </c>
      <c r="BB18" s="19">
        <f t="shared" si="6"/>
        <v>0</v>
      </c>
      <c r="BC18" s="43">
        <f>'14 Oct'!BL18</f>
        <v>0</v>
      </c>
      <c r="BD18" s="47">
        <f t="shared" si="7"/>
        <v>0</v>
      </c>
      <c r="BE18" s="1">
        <f t="shared" si="8"/>
        <v>0</v>
      </c>
      <c r="BF18" s="1" t="s">
        <v>69</v>
      </c>
      <c r="BG18" s="17"/>
      <c r="BH18">
        <f>'14 Oct'!BG18+AT18+AY18-BN18</f>
        <v>0</v>
      </c>
      <c r="BI18" s="48"/>
      <c r="BJ18" s="50">
        <f t="shared" si="9"/>
        <v>0</v>
      </c>
      <c r="BK18" s="51">
        <f t="shared" si="10"/>
        <v>0</v>
      </c>
      <c r="BL18" s="53">
        <f t="shared" si="11"/>
        <v>0</v>
      </c>
      <c r="BM18" s="54">
        <f t="shared" si="12"/>
        <v>0</v>
      </c>
      <c r="BN18" s="55">
        <f t="shared" si="13"/>
        <v>0</v>
      </c>
      <c r="BO18" s="17">
        <f t="shared" si="14"/>
        <v>0</v>
      </c>
    </row>
    <row r="19">
      <c r="A19" s="1" t="s">
        <v>73</v>
      </c>
      <c r="B19" s="32"/>
      <c r="C19" s="65"/>
      <c r="D19" s="29"/>
      <c r="E19" s="1"/>
      <c r="F19" s="21"/>
      <c r="G19" s="56"/>
      <c r="H19" s="35"/>
      <c r="I19" s="1" t="s">
        <v>73</v>
      </c>
      <c r="J19" s="32"/>
      <c r="K19" s="65"/>
      <c r="L19" s="57"/>
      <c r="M19" s="49"/>
      <c r="N19" s="21"/>
      <c r="O19" s="56"/>
      <c r="P19" s="35"/>
      <c r="Q19" s="1" t="s">
        <v>73</v>
      </c>
      <c r="R19" s="32"/>
      <c r="S19" s="33"/>
      <c r="T19" s="29"/>
      <c r="U19" s="43"/>
      <c r="V19" s="21"/>
      <c r="W19" s="56"/>
      <c r="X19" s="35"/>
      <c r="Y19" s="1" t="s">
        <v>73</v>
      </c>
      <c r="Z19" s="69"/>
      <c r="AA19" s="37"/>
      <c r="AB19" s="8"/>
      <c r="AC19" s="8"/>
      <c r="AD19" s="4"/>
      <c r="AE19" s="39"/>
      <c r="AF19" s="1"/>
      <c r="AG19" s="33"/>
      <c r="AH19" s="60"/>
      <c r="AI19" s="60"/>
      <c r="AJ19" s="21"/>
      <c r="AK19" s="56"/>
      <c r="AL19" s="41"/>
      <c r="AM19" s="33"/>
      <c r="AN19" s="60"/>
      <c r="AO19" s="60"/>
      <c r="AP19" s="21"/>
      <c r="AQ19" s="56"/>
      <c r="AR19" s="41"/>
      <c r="AS19" s="43">
        <f>'14 Oct'!AW19</f>
        <v>0</v>
      </c>
      <c r="AT19" s="17"/>
      <c r="AU19" s="44">
        <f t="shared" si="1"/>
        <v>0</v>
      </c>
      <c r="AV19" s="44">
        <f t="shared" si="2"/>
        <v>0</v>
      </c>
      <c r="AW19" s="19">
        <f t="shared" si="3"/>
        <v>0</v>
      </c>
      <c r="AX19" s="43">
        <f>'14 Oct'!BB19</f>
        <v>0</v>
      </c>
      <c r="AY19" s="17"/>
      <c r="AZ19" s="44">
        <f t="shared" si="4"/>
        <v>0</v>
      </c>
      <c r="BA19" s="46">
        <f t="shared" si="5"/>
        <v>0</v>
      </c>
      <c r="BB19" s="19">
        <f t="shared" si="6"/>
        <v>0</v>
      </c>
      <c r="BC19" s="43">
        <f>'14 Oct'!BL19</f>
        <v>0</v>
      </c>
      <c r="BD19" s="47">
        <f t="shared" si="7"/>
        <v>0</v>
      </c>
      <c r="BE19" s="1">
        <f t="shared" si="8"/>
        <v>0</v>
      </c>
      <c r="BF19" s="1" t="s">
        <v>73</v>
      </c>
      <c r="BG19" s="17"/>
      <c r="BH19">
        <f>'14 Oct'!BG19+AT19+AY19-BN19</f>
        <v>0</v>
      </c>
      <c r="BI19" s="48"/>
      <c r="BJ19" s="50">
        <f t="shared" si="9"/>
        <v>0</v>
      </c>
      <c r="BK19" s="51">
        <f t="shared" si="10"/>
        <v>0</v>
      </c>
      <c r="BL19" s="53">
        <f t="shared" si="11"/>
        <v>0</v>
      </c>
      <c r="BM19" s="54">
        <f t="shared" si="12"/>
        <v>0</v>
      </c>
      <c r="BN19" s="55">
        <f t="shared" si="13"/>
        <v>0</v>
      </c>
      <c r="BO19" s="17">
        <f t="shared" si="14"/>
        <v>0</v>
      </c>
    </row>
    <row r="20">
      <c r="A20" s="1" t="s">
        <v>74</v>
      </c>
      <c r="B20" s="32"/>
      <c r="C20" s="33"/>
      <c r="D20" s="29"/>
      <c r="E20" s="1"/>
      <c r="F20" s="21"/>
      <c r="G20" s="56"/>
      <c r="H20" s="35"/>
      <c r="I20" s="1" t="s">
        <v>74</v>
      </c>
      <c r="J20" s="32">
        <v>6.0</v>
      </c>
      <c r="K20" s="33"/>
      <c r="L20" s="57"/>
      <c r="M20" s="49"/>
      <c r="N20" s="21"/>
      <c r="O20" s="56"/>
      <c r="P20" s="35"/>
      <c r="Q20" s="1" t="s">
        <v>74</v>
      </c>
      <c r="R20" s="32"/>
      <c r="S20" s="33"/>
      <c r="T20" s="57"/>
      <c r="U20" s="49"/>
      <c r="V20" s="21"/>
      <c r="W20" s="56"/>
      <c r="X20" s="35"/>
      <c r="Y20" s="1" t="s">
        <v>74</v>
      </c>
      <c r="Z20" s="59"/>
      <c r="AA20" s="66"/>
      <c r="AB20" s="8"/>
      <c r="AC20" s="8"/>
      <c r="AD20" s="4"/>
      <c r="AE20" s="39"/>
      <c r="AF20" s="1"/>
      <c r="AG20" s="33"/>
      <c r="AH20" s="60"/>
      <c r="AI20" s="60"/>
      <c r="AJ20" s="21"/>
      <c r="AK20" s="56"/>
      <c r="AL20" s="41"/>
      <c r="AM20" s="33"/>
      <c r="AN20" s="60"/>
      <c r="AO20" s="60"/>
      <c r="AP20" s="21"/>
      <c r="AQ20" s="56"/>
      <c r="AR20" s="41"/>
      <c r="AS20" s="43">
        <f>'14 Oct'!AW20</f>
        <v>0</v>
      </c>
      <c r="AT20" s="17"/>
      <c r="AU20" s="44">
        <f t="shared" si="1"/>
        <v>0</v>
      </c>
      <c r="AV20" s="44">
        <f t="shared" si="2"/>
        <v>0</v>
      </c>
      <c r="AW20" s="19">
        <f t="shared" si="3"/>
        <v>0</v>
      </c>
      <c r="AX20" s="43">
        <f>'14 Oct'!BB20</f>
        <v>0</v>
      </c>
      <c r="AY20" s="17"/>
      <c r="AZ20" s="44">
        <f t="shared" si="4"/>
        <v>0</v>
      </c>
      <c r="BA20" s="46">
        <f t="shared" si="5"/>
        <v>0</v>
      </c>
      <c r="BB20" s="19">
        <f t="shared" si="6"/>
        <v>0</v>
      </c>
      <c r="BC20" s="43">
        <f>'14 Oct'!BL20</f>
        <v>0</v>
      </c>
      <c r="BD20" s="47">
        <f t="shared" si="7"/>
        <v>0</v>
      </c>
      <c r="BE20" s="1">
        <f t="shared" si="8"/>
        <v>0</v>
      </c>
      <c r="BF20" s="1" t="s">
        <v>74</v>
      </c>
      <c r="BG20" s="17"/>
      <c r="BH20">
        <f>'14 Oct'!BG20+AT20+AY20-BN20</f>
        <v>0</v>
      </c>
      <c r="BI20" s="68"/>
      <c r="BJ20" s="50">
        <f t="shared" si="9"/>
        <v>0</v>
      </c>
      <c r="BK20" s="51">
        <f t="shared" si="10"/>
        <v>0</v>
      </c>
      <c r="BL20" s="53">
        <f t="shared" si="11"/>
        <v>0</v>
      </c>
      <c r="BM20" s="54">
        <f t="shared" si="12"/>
        <v>0</v>
      </c>
      <c r="BN20" s="55">
        <f t="shared" si="13"/>
        <v>0</v>
      </c>
      <c r="BO20" s="17">
        <f t="shared" si="14"/>
        <v>0</v>
      </c>
      <c r="BP20" s="1"/>
      <c r="BQ20" s="1"/>
    </row>
    <row r="21">
      <c r="A21" s="1" t="s">
        <v>75</v>
      </c>
      <c r="B21" s="32"/>
      <c r="C21" s="33"/>
      <c r="D21" s="29"/>
      <c r="E21" s="1"/>
      <c r="F21" s="21"/>
      <c r="G21" s="56"/>
      <c r="H21" s="35"/>
      <c r="I21" s="1" t="s">
        <v>76</v>
      </c>
      <c r="J21" s="32">
        <v>4.0</v>
      </c>
      <c r="K21" s="33"/>
      <c r="L21" s="57"/>
      <c r="M21" s="49"/>
      <c r="N21" s="21"/>
      <c r="O21" s="56"/>
      <c r="P21" s="35"/>
      <c r="Q21" s="1" t="s">
        <v>76</v>
      </c>
      <c r="R21" s="32"/>
      <c r="S21" s="33"/>
      <c r="T21" s="57"/>
      <c r="U21" s="43"/>
      <c r="V21" s="21"/>
      <c r="W21" s="56"/>
      <c r="X21" s="35"/>
      <c r="Y21" s="1" t="s">
        <v>76</v>
      </c>
      <c r="Z21" s="62"/>
      <c r="AA21" s="63"/>
      <c r="AB21" s="8"/>
      <c r="AC21" s="8"/>
      <c r="AD21" s="4"/>
      <c r="AE21" s="39"/>
      <c r="AF21" s="1"/>
      <c r="AG21" s="33"/>
      <c r="AH21" s="67"/>
      <c r="AI21" s="67"/>
      <c r="AJ21" s="21"/>
      <c r="AK21" s="56"/>
      <c r="AL21" s="41"/>
      <c r="AM21" s="33"/>
      <c r="AN21" s="67"/>
      <c r="AO21" s="67"/>
      <c r="AP21" s="21"/>
      <c r="AQ21" s="56"/>
      <c r="AR21" s="41"/>
      <c r="AS21" s="43">
        <f>'14 Oct'!AW21</f>
        <v>0</v>
      </c>
      <c r="AT21" s="54"/>
      <c r="AU21" s="44">
        <f t="shared" si="1"/>
        <v>0</v>
      </c>
      <c r="AV21" s="44">
        <f t="shared" si="2"/>
        <v>0</v>
      </c>
      <c r="AW21" s="19">
        <f t="shared" si="3"/>
        <v>0</v>
      </c>
      <c r="AX21" s="43">
        <f>'14 Oct'!BB21</f>
        <v>0</v>
      </c>
      <c r="AY21" s="54"/>
      <c r="AZ21" s="44">
        <f t="shared" si="4"/>
        <v>0</v>
      </c>
      <c r="BA21" s="46">
        <f t="shared" si="5"/>
        <v>0</v>
      </c>
      <c r="BB21" s="19">
        <f t="shared" si="6"/>
        <v>0</v>
      </c>
      <c r="BC21" s="43">
        <f>'14 Oct'!BL21</f>
        <v>0</v>
      </c>
      <c r="BD21" s="47">
        <f t="shared" si="7"/>
        <v>0</v>
      </c>
      <c r="BE21" s="1">
        <f t="shared" si="8"/>
        <v>0</v>
      </c>
      <c r="BF21" s="1" t="s">
        <v>76</v>
      </c>
      <c r="BG21" s="17"/>
      <c r="BH21">
        <f>'14 Oct'!BG21+AT21+AY21-BN21</f>
        <v>0</v>
      </c>
      <c r="BI21" s="68"/>
      <c r="BJ21" s="50">
        <f t="shared" si="9"/>
        <v>0</v>
      </c>
      <c r="BK21" s="51">
        <f t="shared" si="10"/>
        <v>0</v>
      </c>
      <c r="BL21" s="53">
        <f t="shared" si="11"/>
        <v>0</v>
      </c>
      <c r="BM21" s="54">
        <f t="shared" si="12"/>
        <v>0</v>
      </c>
      <c r="BN21" s="55">
        <f t="shared" si="13"/>
        <v>0</v>
      </c>
      <c r="BO21" s="17">
        <f t="shared" si="14"/>
        <v>0</v>
      </c>
      <c r="BQ21" s="1"/>
    </row>
    <row r="22">
      <c r="A22" s="1" t="s">
        <v>77</v>
      </c>
      <c r="B22" s="32"/>
      <c r="C22" s="33">
        <v>24.0</v>
      </c>
      <c r="D22" s="29">
        <v>24.0</v>
      </c>
      <c r="E22" s="1"/>
      <c r="F22" s="21"/>
      <c r="G22" s="56"/>
      <c r="H22" s="35"/>
      <c r="I22" s="1" t="s">
        <v>77</v>
      </c>
      <c r="J22" s="32">
        <v>18.0</v>
      </c>
      <c r="K22" s="33"/>
      <c r="L22" s="57"/>
      <c r="M22" s="43"/>
      <c r="N22" s="21"/>
      <c r="O22" s="56"/>
      <c r="P22" s="35"/>
      <c r="Q22" s="1" t="s">
        <v>77</v>
      </c>
      <c r="R22" s="32">
        <v>10.0</v>
      </c>
      <c r="S22" s="33">
        <v>12.0</v>
      </c>
      <c r="T22" s="29">
        <v>24.0</v>
      </c>
      <c r="U22" s="43"/>
      <c r="V22" s="21"/>
      <c r="W22" s="56"/>
      <c r="X22" s="35" t="s">
        <v>65</v>
      </c>
      <c r="Y22" s="1" t="s">
        <v>77</v>
      </c>
      <c r="Z22" s="58">
        <v>8.0</v>
      </c>
      <c r="AA22" s="63"/>
      <c r="AB22" s="72">
        <v>16.0</v>
      </c>
      <c r="AC22" s="8"/>
      <c r="AD22" s="4"/>
      <c r="AE22" s="39"/>
      <c r="AF22" s="1"/>
      <c r="AG22" s="33"/>
      <c r="AH22" s="60"/>
      <c r="AI22" s="60"/>
      <c r="AJ22" s="21"/>
      <c r="AK22" s="56"/>
      <c r="AL22" s="41"/>
      <c r="AM22" s="33"/>
      <c r="AN22" s="60"/>
      <c r="AO22" s="60"/>
      <c r="AP22" s="21"/>
      <c r="AQ22" s="56"/>
      <c r="AR22" s="41"/>
      <c r="AS22" s="43">
        <f>'14 Oct'!AW22</f>
        <v>16</v>
      </c>
      <c r="AT22" s="17">
        <v>96.0</v>
      </c>
      <c r="AU22" s="44">
        <f t="shared" si="1"/>
        <v>112</v>
      </c>
      <c r="AV22" s="44">
        <f t="shared" si="2"/>
        <v>64</v>
      </c>
      <c r="AW22" s="19">
        <f t="shared" si="3"/>
        <v>48</v>
      </c>
      <c r="AX22" s="43">
        <f>'14 Oct'!BB22</f>
        <v>0</v>
      </c>
      <c r="AY22" s="17"/>
      <c r="AZ22" s="44">
        <f t="shared" si="4"/>
        <v>0</v>
      </c>
      <c r="BA22" s="46">
        <f t="shared" si="5"/>
        <v>0</v>
      </c>
      <c r="BB22" s="19">
        <f t="shared" si="6"/>
        <v>0</v>
      </c>
      <c r="BC22" s="43">
        <f>'14 Oct'!BL22</f>
        <v>0</v>
      </c>
      <c r="BD22" s="47">
        <f t="shared" si="7"/>
        <v>0</v>
      </c>
      <c r="BE22" s="1">
        <f t="shared" si="8"/>
        <v>0</v>
      </c>
      <c r="BF22" s="1" t="s">
        <v>77</v>
      </c>
      <c r="BG22" s="17"/>
      <c r="BH22">
        <f>'14 Oct'!BG22+AT22+AY22-BN22</f>
        <v>96</v>
      </c>
      <c r="BI22" s="48"/>
      <c r="BJ22" s="50">
        <f t="shared" si="9"/>
        <v>0</v>
      </c>
      <c r="BK22" s="51">
        <f t="shared" si="10"/>
        <v>0</v>
      </c>
      <c r="BL22" s="53">
        <f t="shared" si="11"/>
        <v>0</v>
      </c>
      <c r="BM22" s="54">
        <f t="shared" si="12"/>
        <v>36</v>
      </c>
      <c r="BN22" s="55">
        <f t="shared" si="13"/>
        <v>0</v>
      </c>
      <c r="BO22" s="17">
        <f t="shared" si="14"/>
        <v>48</v>
      </c>
    </row>
    <row r="23">
      <c r="A23" s="1" t="s">
        <v>78</v>
      </c>
      <c r="B23" s="61"/>
      <c r="C23" s="65"/>
      <c r="D23" s="29"/>
      <c r="E23" s="1"/>
      <c r="F23" s="21"/>
      <c r="G23" s="56"/>
      <c r="H23" s="35"/>
      <c r="I23" s="1" t="s">
        <v>78</v>
      </c>
      <c r="J23" s="32"/>
      <c r="K23" s="65"/>
      <c r="L23" s="57"/>
      <c r="M23" s="49"/>
      <c r="N23" s="21"/>
      <c r="O23" s="56"/>
      <c r="P23" s="35"/>
      <c r="Q23" s="1" t="s">
        <v>78</v>
      </c>
      <c r="R23" s="32"/>
      <c r="S23" s="33"/>
      <c r="T23" s="29"/>
      <c r="U23" s="49"/>
      <c r="V23" s="21"/>
      <c r="W23" s="56"/>
      <c r="X23" s="35"/>
      <c r="Y23" s="1" t="s">
        <v>78</v>
      </c>
      <c r="Z23" s="59"/>
      <c r="AA23" s="66"/>
      <c r="AB23" s="8"/>
      <c r="AC23" s="8"/>
      <c r="AD23" s="4"/>
      <c r="AE23" s="39"/>
      <c r="AF23" s="1"/>
      <c r="AG23" s="33"/>
      <c r="AH23" s="67"/>
      <c r="AI23" s="67"/>
      <c r="AJ23" s="21"/>
      <c r="AK23" s="56"/>
      <c r="AL23" s="41"/>
      <c r="AM23" s="33"/>
      <c r="AN23" s="67"/>
      <c r="AO23" s="67"/>
      <c r="AP23" s="21"/>
      <c r="AQ23" s="56"/>
      <c r="AR23" s="41"/>
      <c r="AS23" s="43">
        <f>'14 Oct'!AW23</f>
        <v>0</v>
      </c>
      <c r="AT23" s="54"/>
      <c r="AU23" s="44">
        <f t="shared" si="1"/>
        <v>0</v>
      </c>
      <c r="AV23" s="44">
        <f t="shared" si="2"/>
        <v>0</v>
      </c>
      <c r="AW23" s="19">
        <f t="shared" si="3"/>
        <v>0</v>
      </c>
      <c r="AX23" s="43">
        <f>'14 Oct'!BB23</f>
        <v>0</v>
      </c>
      <c r="AY23" s="54"/>
      <c r="AZ23" s="44">
        <f t="shared" si="4"/>
        <v>0</v>
      </c>
      <c r="BA23" s="46">
        <f t="shared" si="5"/>
        <v>0</v>
      </c>
      <c r="BB23" s="19">
        <f t="shared" si="6"/>
        <v>0</v>
      </c>
      <c r="BC23" s="43">
        <f>'14 Oct'!BL23</f>
        <v>0</v>
      </c>
      <c r="BD23" s="47">
        <f t="shared" si="7"/>
        <v>0</v>
      </c>
      <c r="BE23" s="1">
        <f t="shared" si="8"/>
        <v>0</v>
      </c>
      <c r="BF23" s="1" t="s">
        <v>78</v>
      </c>
      <c r="BG23" s="54"/>
      <c r="BH23">
        <f>'14 Oct'!BG23+AT23+AY23-BN23</f>
        <v>0</v>
      </c>
      <c r="BI23" s="48"/>
      <c r="BJ23" s="50">
        <f t="shared" si="9"/>
        <v>0</v>
      </c>
      <c r="BK23" s="51">
        <f t="shared" si="10"/>
        <v>0</v>
      </c>
      <c r="BL23" s="53">
        <f t="shared" si="11"/>
        <v>0</v>
      </c>
      <c r="BM23" s="54">
        <f t="shared" si="12"/>
        <v>0</v>
      </c>
      <c r="BN23" s="55">
        <f t="shared" si="13"/>
        <v>0</v>
      </c>
      <c r="BO23" s="17">
        <f t="shared" si="14"/>
        <v>0</v>
      </c>
    </row>
    <row r="24">
      <c r="A24" s="1" t="s">
        <v>79</v>
      </c>
      <c r="B24" s="32"/>
      <c r="C24" s="33"/>
      <c r="D24" s="29"/>
      <c r="E24" s="1"/>
      <c r="F24" s="21"/>
      <c r="G24" s="56"/>
      <c r="H24" s="35"/>
      <c r="I24" s="1" t="s">
        <v>79</v>
      </c>
      <c r="J24" s="32">
        <v>3.0</v>
      </c>
      <c r="K24" s="33">
        <v>4.0</v>
      </c>
      <c r="L24" s="29">
        <v>8.0</v>
      </c>
      <c r="M24" s="43"/>
      <c r="N24" s="21"/>
      <c r="O24" s="56"/>
      <c r="P24" s="35" t="s">
        <v>81</v>
      </c>
      <c r="Q24" s="1" t="s">
        <v>79</v>
      </c>
      <c r="R24" s="32">
        <v>2.0</v>
      </c>
      <c r="S24" s="33">
        <v>16.0</v>
      </c>
      <c r="T24" s="29">
        <v>16.0</v>
      </c>
      <c r="U24" s="49"/>
      <c r="V24" s="21"/>
      <c r="W24" s="56"/>
      <c r="X24" s="35" t="s">
        <v>82</v>
      </c>
      <c r="Y24" s="1" t="s">
        <v>79</v>
      </c>
      <c r="Z24" s="58">
        <v>13.0</v>
      </c>
      <c r="AA24" s="37"/>
      <c r="AB24" s="4"/>
      <c r="AC24" s="4"/>
      <c r="AD24" s="4"/>
      <c r="AE24" s="39"/>
      <c r="AF24" s="1"/>
      <c r="AG24" s="33"/>
      <c r="AH24" s="60"/>
      <c r="AI24" s="60"/>
      <c r="AJ24" s="21"/>
      <c r="AK24" s="56"/>
      <c r="AL24" s="41"/>
      <c r="AM24" s="33"/>
      <c r="AN24" s="60"/>
      <c r="AO24" s="60"/>
      <c r="AP24" s="21"/>
      <c r="AQ24" s="56"/>
      <c r="AR24" s="41"/>
      <c r="AS24" s="43">
        <f>'14 Oct'!AW24</f>
        <v>0</v>
      </c>
      <c r="AT24" s="17">
        <v>48.0</v>
      </c>
      <c r="AU24" s="44">
        <f t="shared" si="1"/>
        <v>48</v>
      </c>
      <c r="AV24" s="44">
        <f t="shared" si="2"/>
        <v>24</v>
      </c>
      <c r="AW24" s="19">
        <f t="shared" si="3"/>
        <v>24</v>
      </c>
      <c r="AX24" s="43">
        <f>'14 Oct'!BB24</f>
        <v>0</v>
      </c>
      <c r="AY24" s="17"/>
      <c r="AZ24" s="44">
        <f t="shared" si="4"/>
        <v>0</v>
      </c>
      <c r="BA24" s="46">
        <f t="shared" si="5"/>
        <v>0</v>
      </c>
      <c r="BB24" s="19">
        <f t="shared" si="6"/>
        <v>0</v>
      </c>
      <c r="BC24" s="43">
        <f>'14 Oct'!BL24</f>
        <v>0</v>
      </c>
      <c r="BD24" s="47">
        <f t="shared" si="7"/>
        <v>0</v>
      </c>
      <c r="BE24" s="1">
        <f t="shared" si="8"/>
        <v>0</v>
      </c>
      <c r="BF24" s="1" t="s">
        <v>79</v>
      </c>
      <c r="BG24" s="17"/>
      <c r="BH24">
        <f>'14 Oct'!BG24+AT24+AY24-BN24</f>
        <v>48</v>
      </c>
      <c r="BI24" s="68"/>
      <c r="BJ24" s="50">
        <f t="shared" si="9"/>
        <v>0</v>
      </c>
      <c r="BK24" s="51">
        <f t="shared" si="10"/>
        <v>0</v>
      </c>
      <c r="BL24" s="53">
        <f t="shared" si="11"/>
        <v>0</v>
      </c>
      <c r="BM24" s="54">
        <f t="shared" si="12"/>
        <v>20</v>
      </c>
      <c r="BN24" s="55">
        <f t="shared" si="13"/>
        <v>0</v>
      </c>
      <c r="BO24" s="17">
        <f t="shared" si="14"/>
        <v>24</v>
      </c>
      <c r="BP24" s="1"/>
    </row>
    <row r="25">
      <c r="A25" s="1" t="s">
        <v>80</v>
      </c>
      <c r="B25" s="32"/>
      <c r="C25" s="33"/>
      <c r="D25" s="29"/>
      <c r="E25" s="1"/>
      <c r="F25" s="21"/>
      <c r="G25" s="56"/>
      <c r="H25" s="35"/>
      <c r="I25" s="1" t="s">
        <v>80</v>
      </c>
      <c r="J25" s="32">
        <v>5.0</v>
      </c>
      <c r="K25" s="33"/>
      <c r="L25" s="29"/>
      <c r="M25" s="43"/>
      <c r="N25" s="21"/>
      <c r="O25" s="56"/>
      <c r="P25" s="35"/>
      <c r="Q25" s="1" t="s">
        <v>80</v>
      </c>
      <c r="R25" s="32">
        <v>3.0</v>
      </c>
      <c r="S25" s="33"/>
      <c r="T25" s="29"/>
      <c r="U25" s="43"/>
      <c r="V25" s="21"/>
      <c r="W25" s="56"/>
      <c r="X25" s="35"/>
      <c r="Y25" s="1" t="s">
        <v>80</v>
      </c>
      <c r="Z25" s="69"/>
      <c r="AA25" s="38">
        <v>4.0</v>
      </c>
      <c r="AB25" s="40">
        <v>4.0</v>
      </c>
      <c r="AC25" s="4"/>
      <c r="AD25" s="4"/>
      <c r="AE25" s="39"/>
      <c r="AF25" s="1"/>
      <c r="AG25" s="33"/>
      <c r="AH25" s="60"/>
      <c r="AI25" s="67"/>
      <c r="AJ25" s="21"/>
      <c r="AK25" s="56"/>
      <c r="AL25" s="41"/>
      <c r="AM25" s="33"/>
      <c r="AN25" s="60"/>
      <c r="AO25" s="67"/>
      <c r="AP25" s="21"/>
      <c r="AQ25" s="56"/>
      <c r="AR25" s="41"/>
      <c r="AS25" s="43">
        <f>'14 Oct'!AW25</f>
        <v>12</v>
      </c>
      <c r="AT25" s="17"/>
      <c r="AU25" s="44">
        <f t="shared" si="1"/>
        <v>12</v>
      </c>
      <c r="AV25" s="44">
        <f t="shared" si="2"/>
        <v>4</v>
      </c>
      <c r="AW25" s="19">
        <f t="shared" si="3"/>
        <v>8</v>
      </c>
      <c r="AX25" s="43">
        <f>'14 Oct'!BB25</f>
        <v>0</v>
      </c>
      <c r="AY25" s="17"/>
      <c r="AZ25" s="44">
        <f t="shared" si="4"/>
        <v>0</v>
      </c>
      <c r="BA25" s="46">
        <f t="shared" si="5"/>
        <v>0</v>
      </c>
      <c r="BB25" s="19">
        <f t="shared" si="6"/>
        <v>0</v>
      </c>
      <c r="BC25" s="43">
        <f>'14 Oct'!BL25</f>
        <v>0</v>
      </c>
      <c r="BD25" s="47">
        <f t="shared" si="7"/>
        <v>0</v>
      </c>
      <c r="BE25" s="1">
        <f t="shared" si="8"/>
        <v>0</v>
      </c>
      <c r="BF25" s="1" t="s">
        <v>80</v>
      </c>
      <c r="BG25" s="54"/>
      <c r="BH25">
        <f>'14 Oct'!BG25+AT25+AY25-BN25</f>
        <v>0</v>
      </c>
      <c r="BI25" s="48"/>
      <c r="BJ25" s="50">
        <f t="shared" si="9"/>
        <v>0</v>
      </c>
      <c r="BK25" s="51">
        <f t="shared" si="10"/>
        <v>0</v>
      </c>
      <c r="BL25" s="53">
        <f t="shared" si="11"/>
        <v>0</v>
      </c>
      <c r="BM25" s="54">
        <f t="shared" si="12"/>
        <v>4</v>
      </c>
      <c r="BN25" s="55">
        <f t="shared" si="13"/>
        <v>0</v>
      </c>
      <c r="BO25" s="17">
        <f t="shared" si="14"/>
        <v>8</v>
      </c>
    </row>
    <row r="26">
      <c r="A26" s="1" t="s">
        <v>83</v>
      </c>
      <c r="B26" s="32"/>
      <c r="C26" s="33">
        <v>8.0</v>
      </c>
      <c r="D26" s="29">
        <v>8.0</v>
      </c>
      <c r="E26" s="1"/>
      <c r="F26" s="21"/>
      <c r="G26" s="56"/>
      <c r="H26" s="35"/>
      <c r="I26" s="1" t="s">
        <v>83</v>
      </c>
      <c r="J26" s="32">
        <v>19.0</v>
      </c>
      <c r="K26" s="33"/>
      <c r="L26" s="57"/>
      <c r="M26" s="49"/>
      <c r="N26" s="21"/>
      <c r="O26" s="56"/>
      <c r="P26" s="35"/>
      <c r="Q26" s="1" t="s">
        <v>83</v>
      </c>
      <c r="R26" s="32">
        <v>29.0</v>
      </c>
      <c r="S26" s="33"/>
      <c r="T26" s="29"/>
      <c r="U26" s="43"/>
      <c r="V26" s="21"/>
      <c r="W26" s="56"/>
      <c r="X26" s="35"/>
      <c r="Y26" s="1" t="s">
        <v>83</v>
      </c>
      <c r="Z26" s="58">
        <v>10.0</v>
      </c>
      <c r="AA26" s="37"/>
      <c r="AB26" s="4"/>
      <c r="AC26" s="4"/>
      <c r="AD26" s="4"/>
      <c r="AE26" s="39"/>
      <c r="AF26" s="1"/>
      <c r="AG26" s="33"/>
      <c r="AH26" s="60"/>
      <c r="AI26" s="60"/>
      <c r="AJ26" s="21"/>
      <c r="AK26" s="56"/>
      <c r="AL26" s="41"/>
      <c r="AM26" s="33"/>
      <c r="AN26" s="60"/>
      <c r="AO26" s="60"/>
      <c r="AP26" s="21"/>
      <c r="AQ26" s="56"/>
      <c r="AR26" s="41"/>
      <c r="AS26" s="43">
        <f>'14 Oct'!AW26</f>
        <v>78</v>
      </c>
      <c r="AT26" s="17">
        <v>48.0</v>
      </c>
      <c r="AU26" s="44">
        <f t="shared" si="1"/>
        <v>126</v>
      </c>
      <c r="AV26" s="44">
        <f t="shared" si="2"/>
        <v>8</v>
      </c>
      <c r="AW26" s="19">
        <f t="shared" si="3"/>
        <v>118</v>
      </c>
      <c r="AX26" s="43">
        <f>'14 Oct'!BB26</f>
        <v>0</v>
      </c>
      <c r="AY26" s="17"/>
      <c r="AZ26" s="44">
        <f t="shared" si="4"/>
        <v>0</v>
      </c>
      <c r="BA26" s="46">
        <f t="shared" si="5"/>
        <v>0</v>
      </c>
      <c r="BB26" s="19">
        <f t="shared" si="6"/>
        <v>0</v>
      </c>
      <c r="BC26" s="43">
        <f>'14 Oct'!BL26</f>
        <v>0</v>
      </c>
      <c r="BD26" s="47">
        <f t="shared" si="7"/>
        <v>0</v>
      </c>
      <c r="BE26" s="1">
        <f t="shared" si="8"/>
        <v>0</v>
      </c>
      <c r="BF26" s="1" t="s">
        <v>83</v>
      </c>
      <c r="BG26" s="54"/>
      <c r="BH26">
        <f>'14 Oct'!BG26+AT26+AY26-BN26</f>
        <v>48</v>
      </c>
      <c r="BI26" s="48"/>
      <c r="BJ26" s="50">
        <f t="shared" si="9"/>
        <v>0</v>
      </c>
      <c r="BK26" s="51">
        <f t="shared" si="10"/>
        <v>0</v>
      </c>
      <c r="BL26" s="53">
        <f t="shared" si="11"/>
        <v>0</v>
      </c>
      <c r="BM26" s="54">
        <f t="shared" si="12"/>
        <v>8</v>
      </c>
      <c r="BN26" s="55">
        <f t="shared" si="13"/>
        <v>0</v>
      </c>
      <c r="BO26" s="17">
        <f t="shared" si="14"/>
        <v>118</v>
      </c>
    </row>
    <row r="27">
      <c r="A27" s="1" t="s">
        <v>84</v>
      </c>
      <c r="B27" s="32"/>
      <c r="C27" s="33"/>
      <c r="D27" s="29"/>
      <c r="E27" s="1"/>
      <c r="F27" s="21"/>
      <c r="G27" s="56"/>
      <c r="H27" s="35"/>
      <c r="I27" s="1" t="s">
        <v>84</v>
      </c>
      <c r="J27" s="32">
        <v>4.0</v>
      </c>
      <c r="K27" s="33"/>
      <c r="N27" s="21"/>
      <c r="O27" s="56"/>
      <c r="P27" s="7"/>
      <c r="Q27" s="1" t="s">
        <v>84</v>
      </c>
      <c r="R27" s="32">
        <v>8.0</v>
      </c>
      <c r="S27" s="33"/>
      <c r="U27" s="1"/>
      <c r="V27" s="21"/>
      <c r="W27" s="56"/>
      <c r="X27" s="7"/>
      <c r="Y27" s="1" t="s">
        <v>84</v>
      </c>
      <c r="Z27" s="62">
        <v>3.0</v>
      </c>
      <c r="AA27" s="37"/>
      <c r="AB27" s="8"/>
      <c r="AC27" s="8"/>
      <c r="AD27" s="4"/>
      <c r="AE27" s="39"/>
      <c r="AF27" s="73"/>
      <c r="AG27" s="33"/>
      <c r="AH27" s="74"/>
      <c r="AI27" s="74"/>
      <c r="AJ27" s="21"/>
      <c r="AK27" s="56"/>
      <c r="AL27" s="41"/>
      <c r="AM27" s="33"/>
      <c r="AN27" s="74"/>
      <c r="AO27" s="74"/>
      <c r="AP27" s="21"/>
      <c r="AQ27" s="56"/>
      <c r="AR27" s="41"/>
      <c r="AS27" s="43">
        <f>'14 Oct'!AW27</f>
        <v>0</v>
      </c>
      <c r="AT27" s="75"/>
      <c r="AU27" s="44">
        <f t="shared" si="1"/>
        <v>0</v>
      </c>
      <c r="AV27" s="44">
        <f t="shared" si="2"/>
        <v>0</v>
      </c>
      <c r="AW27" s="19">
        <f t="shared" si="3"/>
        <v>0</v>
      </c>
      <c r="AX27" s="43">
        <f>'14 Oct'!BB27</f>
        <v>0</v>
      </c>
      <c r="AY27" s="75"/>
      <c r="AZ27" s="44">
        <f t="shared" si="4"/>
        <v>0</v>
      </c>
      <c r="BA27" s="46">
        <f t="shared" si="5"/>
        <v>0</v>
      </c>
      <c r="BB27" s="19">
        <f t="shared" si="6"/>
        <v>0</v>
      </c>
      <c r="BC27" s="43">
        <f>'14 Oct'!BL27</f>
        <v>51</v>
      </c>
      <c r="BD27" s="47">
        <f t="shared" si="7"/>
        <v>0</v>
      </c>
      <c r="BE27" s="1">
        <f t="shared" si="8"/>
        <v>51</v>
      </c>
      <c r="BF27" s="1" t="s">
        <v>84</v>
      </c>
      <c r="BG27" s="76"/>
      <c r="BH27">
        <f>'14 Oct'!BG27+AT27+AY27-BN27</f>
        <v>0</v>
      </c>
      <c r="BI27" s="6"/>
      <c r="BJ27" s="50">
        <f t="shared" si="9"/>
        <v>0</v>
      </c>
      <c r="BK27" s="51">
        <f t="shared" si="10"/>
        <v>0</v>
      </c>
      <c r="BL27" s="53">
        <f t="shared" si="11"/>
        <v>51</v>
      </c>
      <c r="BM27" s="54">
        <f t="shared" si="12"/>
        <v>0</v>
      </c>
      <c r="BN27" s="55">
        <f t="shared" si="13"/>
        <v>0</v>
      </c>
      <c r="BO27" s="17">
        <f t="shared" si="14"/>
        <v>51</v>
      </c>
    </row>
    <row r="28">
      <c r="A28" s="1" t="s">
        <v>85</v>
      </c>
      <c r="B28" s="32"/>
      <c r="C28" s="33"/>
      <c r="D28" s="29"/>
      <c r="E28" s="1"/>
      <c r="F28" s="21"/>
      <c r="G28" s="56"/>
      <c r="H28" s="35"/>
      <c r="I28" s="1" t="s">
        <v>85</v>
      </c>
      <c r="J28" s="32"/>
      <c r="K28" s="33"/>
      <c r="L28" s="57"/>
      <c r="M28" s="43"/>
      <c r="N28" s="21"/>
      <c r="O28" s="56"/>
      <c r="P28" s="35"/>
      <c r="Q28" s="1" t="s">
        <v>85</v>
      </c>
      <c r="R28" s="32"/>
      <c r="S28" s="33">
        <v>8.0</v>
      </c>
      <c r="T28" s="29"/>
      <c r="U28" s="43"/>
      <c r="V28" s="21"/>
      <c r="W28" s="56"/>
      <c r="X28" s="35"/>
      <c r="Y28" s="1" t="s">
        <v>85</v>
      </c>
      <c r="Z28" s="58">
        <v>1.0</v>
      </c>
      <c r="AA28" s="37"/>
      <c r="AB28" s="8"/>
      <c r="AC28" s="77"/>
      <c r="AD28" s="4"/>
      <c r="AE28" s="39"/>
      <c r="AF28" s="1"/>
      <c r="AG28" s="33"/>
      <c r="AH28" s="67"/>
      <c r="AI28" s="67"/>
      <c r="AJ28" s="21"/>
      <c r="AK28" s="56"/>
      <c r="AL28" s="41"/>
      <c r="AM28" s="33"/>
      <c r="AN28" s="67"/>
      <c r="AO28" s="67"/>
      <c r="AP28" s="21"/>
      <c r="AQ28" s="56"/>
      <c r="AR28" s="41"/>
      <c r="AS28" s="43">
        <f>'14 Oct'!AW28</f>
        <v>0</v>
      </c>
      <c r="AT28" s="54"/>
      <c r="AU28" s="44">
        <f t="shared" si="1"/>
        <v>0</v>
      </c>
      <c r="AV28" s="44">
        <f t="shared" si="2"/>
        <v>0</v>
      </c>
      <c r="AW28" s="19">
        <f t="shared" si="3"/>
        <v>0</v>
      </c>
      <c r="AX28" s="43">
        <f>'14 Oct'!BB28</f>
        <v>0</v>
      </c>
      <c r="AY28" s="54"/>
      <c r="AZ28" s="44">
        <f t="shared" si="4"/>
        <v>0</v>
      </c>
      <c r="BA28" s="46">
        <f t="shared" si="5"/>
        <v>0</v>
      </c>
      <c r="BB28" s="19">
        <f t="shared" si="6"/>
        <v>0</v>
      </c>
      <c r="BC28" s="43">
        <f>'14 Oct'!BL28</f>
        <v>0</v>
      </c>
      <c r="BD28" s="47">
        <f t="shared" si="7"/>
        <v>0</v>
      </c>
      <c r="BE28" s="1">
        <f t="shared" si="8"/>
        <v>0</v>
      </c>
      <c r="BF28" s="1" t="s">
        <v>85</v>
      </c>
      <c r="BG28" s="17"/>
      <c r="BH28">
        <f>'14 Oct'!BG28+AT28+AY28-BN28</f>
        <v>-8</v>
      </c>
      <c r="BI28" s="68"/>
      <c r="BJ28" s="50">
        <f t="shared" si="9"/>
        <v>0</v>
      </c>
      <c r="BK28" s="51">
        <f t="shared" si="10"/>
        <v>0</v>
      </c>
      <c r="BL28" s="53">
        <f t="shared" si="11"/>
        <v>0</v>
      </c>
      <c r="BM28" s="54">
        <f t="shared" si="12"/>
        <v>8</v>
      </c>
      <c r="BN28" s="55">
        <f t="shared" si="13"/>
        <v>8</v>
      </c>
      <c r="BO28" s="17">
        <f t="shared" si="14"/>
        <v>0</v>
      </c>
      <c r="BP28" s="1"/>
    </row>
    <row r="29">
      <c r="A29" s="1" t="s">
        <v>86</v>
      </c>
      <c r="B29" s="32"/>
      <c r="C29" s="33"/>
      <c r="D29" s="29"/>
      <c r="E29" s="1"/>
      <c r="F29" s="21"/>
      <c r="G29" s="56"/>
      <c r="H29" s="35"/>
      <c r="I29" s="1" t="s">
        <v>87</v>
      </c>
      <c r="J29" s="32"/>
      <c r="K29" s="33"/>
      <c r="L29" s="57"/>
      <c r="M29" s="49"/>
      <c r="N29" s="21"/>
      <c r="O29" s="56"/>
      <c r="P29" s="35"/>
      <c r="Q29" s="1" t="s">
        <v>87</v>
      </c>
      <c r="R29" s="32"/>
      <c r="S29" s="33">
        <v>4.0</v>
      </c>
      <c r="T29" s="57"/>
      <c r="U29" s="43"/>
      <c r="V29" s="21"/>
      <c r="W29" s="56"/>
      <c r="X29" s="35"/>
      <c r="Y29" s="1" t="s">
        <v>87</v>
      </c>
      <c r="Z29" s="59"/>
      <c r="AA29" s="37"/>
      <c r="AB29" s="8"/>
      <c r="AC29" s="8"/>
      <c r="AD29" s="4"/>
      <c r="AE29" s="39"/>
      <c r="AF29" s="1"/>
      <c r="AG29" s="33"/>
      <c r="AH29" s="67"/>
      <c r="AI29" s="67"/>
      <c r="AJ29" s="21"/>
      <c r="AK29" s="56"/>
      <c r="AL29" s="41"/>
      <c r="AM29" s="33"/>
      <c r="AN29" s="67"/>
      <c r="AO29" s="67"/>
      <c r="AP29" s="21"/>
      <c r="AQ29" s="56"/>
      <c r="AR29" s="41"/>
      <c r="AS29" s="43">
        <f>'14 Oct'!AW29</f>
        <v>0</v>
      </c>
      <c r="AT29" s="54"/>
      <c r="AU29" s="44">
        <f t="shared" si="1"/>
        <v>0</v>
      </c>
      <c r="AV29" s="44">
        <f t="shared" si="2"/>
        <v>0</v>
      </c>
      <c r="AW29" s="19">
        <f t="shared" si="3"/>
        <v>0</v>
      </c>
      <c r="AX29" s="43">
        <f>'14 Oct'!BB29</f>
        <v>0</v>
      </c>
      <c r="AY29" s="54"/>
      <c r="AZ29" s="44">
        <f t="shared" si="4"/>
        <v>0</v>
      </c>
      <c r="BA29" s="46">
        <f t="shared" si="5"/>
        <v>0</v>
      </c>
      <c r="BB29" s="19">
        <f t="shared" si="6"/>
        <v>0</v>
      </c>
      <c r="BC29" s="43">
        <f>'14 Oct'!BL29</f>
        <v>0</v>
      </c>
      <c r="BD29" s="47">
        <f t="shared" si="7"/>
        <v>0</v>
      </c>
      <c r="BE29" s="1">
        <f t="shared" si="8"/>
        <v>0</v>
      </c>
      <c r="BF29" s="1" t="s">
        <v>87</v>
      </c>
      <c r="BG29" s="54"/>
      <c r="BH29">
        <f>'14 Oct'!BG29+AT29+AY29-BN29</f>
        <v>-4</v>
      </c>
      <c r="BI29" s="48"/>
      <c r="BJ29" s="50">
        <f t="shared" si="9"/>
        <v>0</v>
      </c>
      <c r="BK29" s="51">
        <f t="shared" si="10"/>
        <v>0</v>
      </c>
      <c r="BL29" s="53">
        <f t="shared" si="11"/>
        <v>0</v>
      </c>
      <c r="BM29" s="54">
        <f t="shared" si="12"/>
        <v>4</v>
      </c>
      <c r="BN29" s="55">
        <f t="shared" si="13"/>
        <v>4</v>
      </c>
      <c r="BO29" s="17">
        <f t="shared" si="14"/>
        <v>0</v>
      </c>
    </row>
    <row r="30">
      <c r="A30" s="1" t="s">
        <v>88</v>
      </c>
      <c r="B30" s="32"/>
      <c r="C30" s="33"/>
      <c r="D30" s="29"/>
      <c r="E30" s="1"/>
      <c r="F30" s="21"/>
      <c r="G30" s="56"/>
      <c r="H30" s="35"/>
      <c r="I30" s="1" t="s">
        <v>89</v>
      </c>
      <c r="J30" s="32">
        <v>12.0</v>
      </c>
      <c r="K30" s="33"/>
      <c r="L30" s="29"/>
      <c r="M30" s="43"/>
      <c r="N30" s="21"/>
      <c r="O30" s="56"/>
      <c r="P30" s="35"/>
      <c r="Q30" s="1" t="s">
        <v>89</v>
      </c>
      <c r="R30" s="32">
        <v>9.0</v>
      </c>
      <c r="S30" s="33"/>
      <c r="T30" s="57"/>
      <c r="U30" s="43"/>
      <c r="V30" s="21"/>
      <c r="W30" s="56"/>
      <c r="X30" s="35"/>
      <c r="Y30" s="1" t="s">
        <v>89</v>
      </c>
      <c r="Z30" s="58"/>
      <c r="AA30" s="37"/>
      <c r="AB30" s="8"/>
      <c r="AC30" s="8"/>
      <c r="AD30" s="4"/>
      <c r="AE30" s="39"/>
      <c r="AF30" s="1"/>
      <c r="AG30" s="33"/>
      <c r="AH30" s="60"/>
      <c r="AI30" s="60"/>
      <c r="AJ30" s="21"/>
      <c r="AK30" s="56"/>
      <c r="AL30" s="41"/>
      <c r="AM30" s="33"/>
      <c r="AN30" s="60"/>
      <c r="AO30" s="60"/>
      <c r="AP30" s="21"/>
      <c r="AQ30" s="56"/>
      <c r="AR30" s="41"/>
      <c r="AS30" s="43">
        <f>'14 Oct'!AW30</f>
        <v>0</v>
      </c>
      <c r="AT30" s="17"/>
      <c r="AU30" s="44">
        <f t="shared" si="1"/>
        <v>0</v>
      </c>
      <c r="AV30" s="44">
        <f t="shared" si="2"/>
        <v>0</v>
      </c>
      <c r="AW30" s="19">
        <f t="shared" si="3"/>
        <v>0</v>
      </c>
      <c r="AX30" s="43">
        <f>'14 Oct'!BB30</f>
        <v>0</v>
      </c>
      <c r="AY30" s="17"/>
      <c r="AZ30" s="44">
        <f t="shared" si="4"/>
        <v>0</v>
      </c>
      <c r="BA30" s="46">
        <f t="shared" si="5"/>
        <v>0</v>
      </c>
      <c r="BB30" s="19">
        <f t="shared" si="6"/>
        <v>0</v>
      </c>
      <c r="BC30" s="43">
        <f>'14 Oct'!BL30</f>
        <v>38</v>
      </c>
      <c r="BD30" s="47">
        <f t="shared" si="7"/>
        <v>0</v>
      </c>
      <c r="BE30" s="1">
        <f t="shared" si="8"/>
        <v>38</v>
      </c>
      <c r="BF30" s="1" t="s">
        <v>89</v>
      </c>
      <c r="BG30" s="17"/>
      <c r="BH30">
        <f>'14 Oct'!BG30+AT30+AY30-BN30</f>
        <v>20</v>
      </c>
      <c r="BI30" s="48"/>
      <c r="BJ30" s="50">
        <f t="shared" si="9"/>
        <v>0</v>
      </c>
      <c r="BK30" s="51">
        <f t="shared" si="10"/>
        <v>0</v>
      </c>
      <c r="BL30" s="53">
        <f t="shared" si="11"/>
        <v>38</v>
      </c>
      <c r="BM30" s="54">
        <f t="shared" si="12"/>
        <v>0</v>
      </c>
      <c r="BN30" s="55">
        <f t="shared" si="13"/>
        <v>0</v>
      </c>
      <c r="BO30" s="17">
        <f t="shared" si="14"/>
        <v>38</v>
      </c>
      <c r="BQ30" s="1"/>
    </row>
    <row r="31">
      <c r="A31" s="1" t="s">
        <v>90</v>
      </c>
      <c r="B31" s="32"/>
      <c r="C31" s="33"/>
      <c r="D31" s="29"/>
      <c r="E31" s="1"/>
      <c r="F31" s="21"/>
      <c r="G31" s="56"/>
      <c r="H31" s="35"/>
      <c r="I31" s="1" t="s">
        <v>90</v>
      </c>
      <c r="J31" s="32">
        <v>4.0</v>
      </c>
      <c r="K31" s="33"/>
      <c r="L31" s="29"/>
      <c r="M31" s="43"/>
      <c r="N31" s="21"/>
      <c r="O31" s="56"/>
      <c r="P31" s="35"/>
      <c r="Q31" s="1" t="s">
        <v>90</v>
      </c>
      <c r="R31" s="32">
        <v>14.0</v>
      </c>
      <c r="S31" s="33"/>
      <c r="T31" s="29"/>
      <c r="U31" s="43"/>
      <c r="V31" s="21"/>
      <c r="W31" s="56"/>
      <c r="X31" s="35"/>
      <c r="Y31" s="1" t="s">
        <v>90</v>
      </c>
      <c r="Z31" s="62">
        <v>10.0</v>
      </c>
      <c r="AA31" s="63"/>
      <c r="AB31" s="4"/>
      <c r="AC31" s="4"/>
      <c r="AD31" s="4"/>
      <c r="AE31" s="39"/>
      <c r="AF31" s="1"/>
      <c r="AG31" s="33"/>
      <c r="AH31" s="60"/>
      <c r="AI31" s="60"/>
      <c r="AJ31" s="21"/>
      <c r="AK31" s="56"/>
      <c r="AL31" s="41"/>
      <c r="AM31" s="33"/>
      <c r="AN31" s="60"/>
      <c r="AO31" s="60"/>
      <c r="AP31" s="21"/>
      <c r="AQ31" s="56"/>
      <c r="AR31" s="41"/>
      <c r="AS31" s="43">
        <f>'14 Oct'!AW31</f>
        <v>0</v>
      </c>
      <c r="AT31" s="17"/>
      <c r="AU31" s="44">
        <f t="shared" si="1"/>
        <v>0</v>
      </c>
      <c r="AV31" s="44">
        <f t="shared" si="2"/>
        <v>0</v>
      </c>
      <c r="AW31" s="19">
        <f t="shared" si="3"/>
        <v>0</v>
      </c>
      <c r="AX31" s="43">
        <f>'14 Oct'!BB31</f>
        <v>0</v>
      </c>
      <c r="AY31" s="17"/>
      <c r="AZ31" s="44">
        <f t="shared" si="4"/>
        <v>0</v>
      </c>
      <c r="BA31" s="46">
        <f t="shared" si="5"/>
        <v>0</v>
      </c>
      <c r="BB31" s="19">
        <f t="shared" si="6"/>
        <v>0</v>
      </c>
      <c r="BC31" s="43">
        <f>'14 Oct'!BL31</f>
        <v>56</v>
      </c>
      <c r="BD31" s="47">
        <f t="shared" si="7"/>
        <v>0</v>
      </c>
      <c r="BE31" s="1">
        <f t="shared" si="8"/>
        <v>56</v>
      </c>
      <c r="BF31" s="1" t="s">
        <v>90</v>
      </c>
      <c r="BG31" s="17"/>
      <c r="BH31">
        <f>'14 Oct'!BG31+AT31+AY31-BN31</f>
        <v>0</v>
      </c>
      <c r="BI31" s="48"/>
      <c r="BJ31" s="50">
        <f t="shared" si="9"/>
        <v>0</v>
      </c>
      <c r="BK31" s="51">
        <f t="shared" si="10"/>
        <v>0</v>
      </c>
      <c r="BL31" s="53">
        <f t="shared" si="11"/>
        <v>56</v>
      </c>
      <c r="BM31" s="54">
        <f t="shared" si="12"/>
        <v>0</v>
      </c>
      <c r="BN31" s="55">
        <f t="shared" si="13"/>
        <v>0</v>
      </c>
      <c r="BO31" s="17">
        <f t="shared" si="14"/>
        <v>56</v>
      </c>
    </row>
    <row r="32">
      <c r="A32" s="1" t="s">
        <v>91</v>
      </c>
      <c r="B32" s="32"/>
      <c r="C32" s="33"/>
      <c r="D32" s="29"/>
      <c r="E32" s="1"/>
      <c r="F32" s="21"/>
      <c r="G32" s="56"/>
      <c r="H32" s="35"/>
      <c r="I32" s="1" t="s">
        <v>91</v>
      </c>
      <c r="J32" s="32">
        <v>8.0</v>
      </c>
      <c r="K32" s="33"/>
      <c r="L32" s="57"/>
      <c r="M32" s="49"/>
      <c r="N32" s="21"/>
      <c r="O32" s="56"/>
      <c r="P32" s="35"/>
      <c r="Q32" s="1" t="s">
        <v>91</v>
      </c>
      <c r="R32" s="32"/>
      <c r="S32" s="33"/>
      <c r="T32" s="29"/>
      <c r="U32" s="43"/>
      <c r="V32" s="21"/>
      <c r="W32" s="56"/>
      <c r="X32" s="35"/>
      <c r="Y32" s="1" t="s">
        <v>91</v>
      </c>
      <c r="Z32" s="62">
        <v>24.0</v>
      </c>
      <c r="AA32" s="78"/>
      <c r="AB32" s="8"/>
      <c r="AC32" s="8"/>
      <c r="AD32" s="4"/>
      <c r="AE32" s="39"/>
      <c r="AF32" s="1"/>
      <c r="AG32" s="33"/>
      <c r="AH32" s="60"/>
      <c r="AI32" s="60"/>
      <c r="AJ32" s="21"/>
      <c r="AK32" s="56"/>
      <c r="AL32" s="41"/>
      <c r="AM32" s="33"/>
      <c r="AN32" s="60"/>
      <c r="AO32" s="60"/>
      <c r="AP32" s="21"/>
      <c r="AQ32" s="56"/>
      <c r="AR32" s="41"/>
      <c r="AS32" s="43">
        <f>'14 Oct'!AW32</f>
        <v>0</v>
      </c>
      <c r="AT32" s="17"/>
      <c r="AU32" s="44">
        <f t="shared" si="1"/>
        <v>0</v>
      </c>
      <c r="AV32" s="44">
        <f t="shared" si="2"/>
        <v>0</v>
      </c>
      <c r="AW32" s="19">
        <f t="shared" si="3"/>
        <v>0</v>
      </c>
      <c r="AX32" s="43">
        <f>'14 Oct'!BB32</f>
        <v>0</v>
      </c>
      <c r="AY32" s="17"/>
      <c r="AZ32" s="44">
        <f t="shared" si="4"/>
        <v>0</v>
      </c>
      <c r="BA32" s="46">
        <f t="shared" si="5"/>
        <v>0</v>
      </c>
      <c r="BB32" s="19">
        <f t="shared" si="6"/>
        <v>0</v>
      </c>
      <c r="BC32" s="43">
        <f>'14 Oct'!BL32</f>
        <v>0</v>
      </c>
      <c r="BD32" s="47">
        <f t="shared" si="7"/>
        <v>0</v>
      </c>
      <c r="BE32" s="1">
        <f t="shared" si="8"/>
        <v>0</v>
      </c>
      <c r="BF32" s="1" t="s">
        <v>91</v>
      </c>
      <c r="BG32" s="17"/>
      <c r="BH32">
        <f>'14 Oct'!BG32+AT32+AY32-BN32</f>
        <v>0</v>
      </c>
      <c r="BI32" s="48"/>
      <c r="BJ32" s="50">
        <f t="shared" si="9"/>
        <v>0</v>
      </c>
      <c r="BK32" s="51">
        <f t="shared" si="10"/>
        <v>0</v>
      </c>
      <c r="BL32" s="53">
        <f t="shared" si="11"/>
        <v>0</v>
      </c>
      <c r="BM32" s="54">
        <f t="shared" si="12"/>
        <v>0</v>
      </c>
      <c r="BN32" s="55">
        <f t="shared" si="13"/>
        <v>0</v>
      </c>
      <c r="BO32" s="17">
        <f t="shared" si="14"/>
        <v>0</v>
      </c>
      <c r="BP32" s="1"/>
    </row>
    <row r="33">
      <c r="A33" s="1" t="s">
        <v>92</v>
      </c>
      <c r="B33" s="32"/>
      <c r="C33" s="33"/>
      <c r="D33" s="29"/>
      <c r="E33" s="1"/>
      <c r="F33" s="21"/>
      <c r="G33" s="56"/>
      <c r="H33" s="35"/>
      <c r="I33" s="1" t="s">
        <v>92</v>
      </c>
      <c r="J33" s="32">
        <v>6.0</v>
      </c>
      <c r="K33" s="33"/>
      <c r="L33" s="57"/>
      <c r="M33" s="43"/>
      <c r="N33" s="21"/>
      <c r="O33" s="56"/>
      <c r="P33" s="35"/>
      <c r="Q33" s="1" t="s">
        <v>92</v>
      </c>
      <c r="R33" s="32">
        <v>7.0</v>
      </c>
      <c r="S33" s="33"/>
      <c r="T33" s="57"/>
      <c r="U33" s="43"/>
      <c r="V33" s="21"/>
      <c r="W33" s="56"/>
      <c r="X33" s="35"/>
      <c r="Y33" s="1" t="s">
        <v>92</v>
      </c>
      <c r="Z33" s="58">
        <v>8.0</v>
      </c>
      <c r="AA33" s="38"/>
      <c r="AB33" s="8"/>
      <c r="AC33" s="8"/>
      <c r="AD33" s="4"/>
      <c r="AE33" s="42"/>
      <c r="AF33" s="1"/>
      <c r="AG33" s="33"/>
      <c r="AH33" s="60"/>
      <c r="AI33" s="60"/>
      <c r="AJ33" s="21"/>
      <c r="AK33" s="56"/>
      <c r="AL33" s="41"/>
      <c r="AM33" s="33"/>
      <c r="AN33" s="60"/>
      <c r="AO33" s="60"/>
      <c r="AP33" s="21"/>
      <c r="AQ33" s="56"/>
      <c r="AR33" s="41"/>
      <c r="AS33" s="43">
        <f>'14 Oct'!AW33</f>
        <v>0</v>
      </c>
      <c r="AT33" s="17"/>
      <c r="AU33" s="44">
        <f t="shared" si="1"/>
        <v>0</v>
      </c>
      <c r="AV33" s="44">
        <f t="shared" si="2"/>
        <v>0</v>
      </c>
      <c r="AW33" s="19">
        <f t="shared" si="3"/>
        <v>0</v>
      </c>
      <c r="AX33" s="43">
        <f>'14 Oct'!BB33</f>
        <v>0</v>
      </c>
      <c r="AY33" s="17"/>
      <c r="AZ33" s="44">
        <f t="shared" si="4"/>
        <v>0</v>
      </c>
      <c r="BA33" s="46">
        <f t="shared" si="5"/>
        <v>0</v>
      </c>
      <c r="BB33" s="19">
        <f t="shared" si="6"/>
        <v>0</v>
      </c>
      <c r="BC33" s="43">
        <f>'14 Oct'!BL33</f>
        <v>8</v>
      </c>
      <c r="BD33" s="47">
        <f t="shared" si="7"/>
        <v>0</v>
      </c>
      <c r="BE33" s="1">
        <f t="shared" si="8"/>
        <v>8</v>
      </c>
      <c r="BF33" s="1" t="s">
        <v>92</v>
      </c>
      <c r="BG33" s="17"/>
      <c r="BH33">
        <f>'14 Oct'!BG33+AT33+AY33-BN33</f>
        <v>16</v>
      </c>
      <c r="BI33" s="68"/>
      <c r="BJ33" s="50">
        <f t="shared" si="9"/>
        <v>0</v>
      </c>
      <c r="BK33" s="51">
        <f t="shared" si="10"/>
        <v>0</v>
      </c>
      <c r="BL33" s="53">
        <f t="shared" si="11"/>
        <v>8</v>
      </c>
      <c r="BM33" s="54">
        <f t="shared" si="12"/>
        <v>0</v>
      </c>
      <c r="BN33" s="55">
        <f t="shared" si="13"/>
        <v>0</v>
      </c>
      <c r="BO33" s="17">
        <f t="shared" si="14"/>
        <v>8</v>
      </c>
      <c r="BP33" s="1"/>
      <c r="BQ33" s="1"/>
    </row>
    <row r="34">
      <c r="A34" s="1" t="s">
        <v>93</v>
      </c>
      <c r="B34" s="32"/>
      <c r="C34" s="33"/>
      <c r="D34" s="29"/>
      <c r="E34" s="1"/>
      <c r="F34" s="21"/>
      <c r="G34" s="56"/>
      <c r="H34" s="35"/>
      <c r="I34" s="1" t="s">
        <v>93</v>
      </c>
      <c r="J34" s="32">
        <v>13.0</v>
      </c>
      <c r="K34" s="33"/>
      <c r="L34" s="57"/>
      <c r="M34" s="43"/>
      <c r="N34" s="21"/>
      <c r="O34" s="56"/>
      <c r="P34" s="35"/>
      <c r="Q34" s="1" t="s">
        <v>93</v>
      </c>
      <c r="R34" s="32">
        <v>8.0</v>
      </c>
      <c r="S34" s="33"/>
      <c r="T34" s="57"/>
      <c r="U34" s="49"/>
      <c r="V34" s="21"/>
      <c r="W34" s="56"/>
      <c r="X34" s="35"/>
      <c r="Y34" s="1" t="s">
        <v>93</v>
      </c>
      <c r="Z34" s="62">
        <v>2.0</v>
      </c>
      <c r="AA34" s="37"/>
      <c r="AB34" s="8"/>
      <c r="AC34" s="8"/>
      <c r="AD34" s="4"/>
      <c r="AE34" s="39"/>
      <c r="AF34" s="1"/>
      <c r="AG34" s="33"/>
      <c r="AH34" s="60"/>
      <c r="AI34" s="60"/>
      <c r="AJ34" s="21"/>
      <c r="AK34" s="56"/>
      <c r="AL34" s="41"/>
      <c r="AM34" s="33"/>
      <c r="AN34" s="60"/>
      <c r="AO34" s="60"/>
      <c r="AP34" s="21"/>
      <c r="AQ34" s="56"/>
      <c r="AR34" s="41"/>
      <c r="AS34" s="43">
        <f>'14 Oct'!AW34</f>
        <v>0</v>
      </c>
      <c r="AT34" s="17"/>
      <c r="AU34" s="44">
        <f t="shared" si="1"/>
        <v>0</v>
      </c>
      <c r="AV34" s="44">
        <f t="shared" si="2"/>
        <v>0</v>
      </c>
      <c r="AW34" s="19">
        <f t="shared" si="3"/>
        <v>0</v>
      </c>
      <c r="AX34" s="43">
        <f>'14 Oct'!BB34</f>
        <v>0</v>
      </c>
      <c r="AY34" s="17"/>
      <c r="AZ34" s="44">
        <f t="shared" si="4"/>
        <v>0</v>
      </c>
      <c r="BA34" s="46">
        <f t="shared" si="5"/>
        <v>0</v>
      </c>
      <c r="BB34" s="19">
        <f t="shared" si="6"/>
        <v>0</v>
      </c>
      <c r="BC34" s="43">
        <f>'14 Oct'!BL34</f>
        <v>8</v>
      </c>
      <c r="BD34" s="47">
        <f t="shared" si="7"/>
        <v>0</v>
      </c>
      <c r="BE34" s="1">
        <f t="shared" si="8"/>
        <v>8</v>
      </c>
      <c r="BF34" s="1" t="s">
        <v>93</v>
      </c>
      <c r="BG34" s="17"/>
      <c r="BH34">
        <f>'14 Oct'!BG34+AT34+AY34-BN34</f>
        <v>24</v>
      </c>
      <c r="BI34" s="68"/>
      <c r="BJ34" s="50">
        <f t="shared" si="9"/>
        <v>0</v>
      </c>
      <c r="BK34" s="51">
        <f t="shared" si="10"/>
        <v>0</v>
      </c>
      <c r="BL34" s="53">
        <f t="shared" si="11"/>
        <v>8</v>
      </c>
      <c r="BM34" s="54">
        <f t="shared" si="12"/>
        <v>0</v>
      </c>
      <c r="BN34" s="55">
        <f t="shared" si="13"/>
        <v>0</v>
      </c>
      <c r="BO34" s="17">
        <f t="shared" si="14"/>
        <v>8</v>
      </c>
      <c r="BP34" s="1"/>
      <c r="BQ34" s="1"/>
    </row>
    <row r="35">
      <c r="A35" s="1" t="s">
        <v>97</v>
      </c>
      <c r="B35" s="32"/>
      <c r="C35" s="33"/>
      <c r="D35" s="29"/>
      <c r="E35" s="1"/>
      <c r="F35" s="21"/>
      <c r="G35" s="56"/>
      <c r="H35" s="35"/>
      <c r="I35" s="1" t="s">
        <v>97</v>
      </c>
      <c r="J35" s="32">
        <v>11.0</v>
      </c>
      <c r="K35" s="33"/>
      <c r="L35" s="57"/>
      <c r="M35" s="49"/>
      <c r="N35" s="21"/>
      <c r="O35" s="56"/>
      <c r="P35" s="35"/>
      <c r="Q35" s="1" t="s">
        <v>97</v>
      </c>
      <c r="R35" s="32">
        <v>27.0</v>
      </c>
      <c r="S35" s="33"/>
      <c r="T35" s="57"/>
      <c r="U35" s="43"/>
      <c r="V35" s="21"/>
      <c r="W35" s="56"/>
      <c r="X35" s="35"/>
      <c r="Y35" s="1" t="s">
        <v>97</v>
      </c>
      <c r="Z35" s="58">
        <v>6.0</v>
      </c>
      <c r="AA35" s="37"/>
      <c r="AB35" s="8"/>
      <c r="AC35" s="8"/>
      <c r="AD35" s="4"/>
      <c r="AE35" s="39"/>
      <c r="AF35" s="1"/>
      <c r="AG35" s="33"/>
      <c r="AH35" s="60"/>
      <c r="AI35" s="60"/>
      <c r="AJ35" s="21"/>
      <c r="AK35" s="56"/>
      <c r="AL35" s="41"/>
      <c r="AM35" s="33"/>
      <c r="AN35" s="60"/>
      <c r="AO35" s="60"/>
      <c r="AP35" s="21"/>
      <c r="AQ35" s="56"/>
      <c r="AR35" s="41"/>
      <c r="AS35" s="43">
        <f>'14 Oct'!AW35</f>
        <v>0</v>
      </c>
      <c r="AT35" s="17"/>
      <c r="AU35" s="44">
        <f t="shared" si="1"/>
        <v>0</v>
      </c>
      <c r="AV35" s="44">
        <f t="shared" si="2"/>
        <v>0</v>
      </c>
      <c r="AW35" s="19">
        <f t="shared" si="3"/>
        <v>0</v>
      </c>
      <c r="AX35" s="43">
        <f>'14 Oct'!BB35</f>
        <v>0</v>
      </c>
      <c r="AY35" s="17"/>
      <c r="AZ35" s="44">
        <f t="shared" si="4"/>
        <v>0</v>
      </c>
      <c r="BA35" s="46">
        <f t="shared" si="5"/>
        <v>0</v>
      </c>
      <c r="BB35" s="19">
        <f t="shared" si="6"/>
        <v>0</v>
      </c>
      <c r="BC35" s="43">
        <f>'14 Oct'!BL35</f>
        <v>0</v>
      </c>
      <c r="BD35" s="47">
        <f t="shared" si="7"/>
        <v>0</v>
      </c>
      <c r="BE35" s="1">
        <f t="shared" si="8"/>
        <v>0</v>
      </c>
      <c r="BF35" s="1" t="s">
        <v>97</v>
      </c>
      <c r="BG35" s="17"/>
      <c r="BH35">
        <f>'14 Oct'!BG35+AT35+AY35-BN35</f>
        <v>0</v>
      </c>
      <c r="BI35" s="68"/>
      <c r="BJ35" s="50">
        <f t="shared" si="9"/>
        <v>0</v>
      </c>
      <c r="BK35" s="51">
        <f t="shared" si="10"/>
        <v>0</v>
      </c>
      <c r="BL35" s="53">
        <f t="shared" si="11"/>
        <v>0</v>
      </c>
      <c r="BM35" s="54">
        <f t="shared" si="12"/>
        <v>0</v>
      </c>
      <c r="BN35" s="55">
        <f t="shared" si="13"/>
        <v>0</v>
      </c>
      <c r="BO35" s="17">
        <f t="shared" si="14"/>
        <v>0</v>
      </c>
      <c r="BP35" s="1"/>
      <c r="BQ35" s="1"/>
      <c r="BS35" s="1"/>
    </row>
    <row r="36">
      <c r="A36" s="1" t="s">
        <v>99</v>
      </c>
      <c r="B36" s="61"/>
      <c r="C36" s="65"/>
      <c r="D36" s="29"/>
      <c r="E36" s="1"/>
      <c r="F36" s="21"/>
      <c r="G36" s="56"/>
      <c r="H36" s="35"/>
      <c r="I36" s="1" t="s">
        <v>99</v>
      </c>
      <c r="J36" s="32">
        <v>3.0</v>
      </c>
      <c r="K36" s="33"/>
      <c r="L36" s="57"/>
      <c r="M36" s="49"/>
      <c r="N36" s="21"/>
      <c r="O36" s="56"/>
      <c r="P36" s="35"/>
      <c r="Q36" s="1" t="s">
        <v>99</v>
      </c>
      <c r="R36" s="32">
        <v>10.0</v>
      </c>
      <c r="S36" s="33"/>
      <c r="T36" s="57"/>
      <c r="U36" s="49"/>
      <c r="V36" s="21"/>
      <c r="W36" s="56"/>
      <c r="X36" s="35"/>
      <c r="Y36" s="1" t="s">
        <v>99</v>
      </c>
      <c r="Z36" s="58"/>
      <c r="AA36" s="37"/>
      <c r="AB36" s="8"/>
      <c r="AC36" s="8"/>
      <c r="AD36" s="4"/>
      <c r="AE36" s="39"/>
      <c r="AF36" s="1"/>
      <c r="AG36" s="33"/>
      <c r="AH36" s="60"/>
      <c r="AI36" s="60"/>
      <c r="AJ36" s="21"/>
      <c r="AK36" s="56"/>
      <c r="AL36" s="41"/>
      <c r="AM36" s="33"/>
      <c r="AN36" s="60"/>
      <c r="AO36" s="60"/>
      <c r="AP36" s="21"/>
      <c r="AQ36" s="56"/>
      <c r="AR36" s="41"/>
      <c r="AS36" s="43">
        <f>'14 Oct'!AW36</f>
        <v>0</v>
      </c>
      <c r="AT36" s="17"/>
      <c r="AU36" s="44">
        <f t="shared" si="1"/>
        <v>0</v>
      </c>
      <c r="AV36" s="44">
        <f t="shared" si="2"/>
        <v>0</v>
      </c>
      <c r="AW36" s="19">
        <f t="shared" si="3"/>
        <v>0</v>
      </c>
      <c r="AX36" s="43">
        <f>'14 Oct'!BB36</f>
        <v>0</v>
      </c>
      <c r="AY36" s="17"/>
      <c r="AZ36" s="44">
        <f t="shared" si="4"/>
        <v>0</v>
      </c>
      <c r="BA36" s="46">
        <f t="shared" si="5"/>
        <v>0</v>
      </c>
      <c r="BB36" s="19">
        <f t="shared" si="6"/>
        <v>0</v>
      </c>
      <c r="BC36" s="43">
        <f>'14 Oct'!BL36</f>
        <v>0</v>
      </c>
      <c r="BD36" s="47">
        <f t="shared" si="7"/>
        <v>0</v>
      </c>
      <c r="BE36" s="1">
        <f t="shared" si="8"/>
        <v>0</v>
      </c>
      <c r="BF36" s="1" t="s">
        <v>99</v>
      </c>
      <c r="BG36" s="17"/>
      <c r="BH36">
        <f>'14 Oct'!BG36+AT36+AY36-BN36</f>
        <v>43</v>
      </c>
      <c r="BI36" s="48"/>
      <c r="BJ36" s="50">
        <f t="shared" si="9"/>
        <v>0</v>
      </c>
      <c r="BK36" s="51">
        <f t="shared" si="10"/>
        <v>0</v>
      </c>
      <c r="BL36" s="53">
        <f t="shared" si="11"/>
        <v>0</v>
      </c>
      <c r="BM36" s="54">
        <f t="shared" si="12"/>
        <v>0</v>
      </c>
      <c r="BN36" s="55">
        <f t="shared" si="13"/>
        <v>0</v>
      </c>
      <c r="BO36" s="17">
        <f t="shared" si="14"/>
        <v>0</v>
      </c>
      <c r="BQ36" s="1"/>
    </row>
    <row r="37">
      <c r="A37" s="1" t="s">
        <v>100</v>
      </c>
      <c r="B37" s="32"/>
      <c r="C37" s="33"/>
      <c r="D37" s="29"/>
      <c r="E37" s="1"/>
      <c r="F37" s="21"/>
      <c r="G37" s="56"/>
      <c r="H37" s="35"/>
      <c r="I37" s="1" t="s">
        <v>100</v>
      </c>
      <c r="J37" s="32">
        <v>6.0</v>
      </c>
      <c r="K37" s="33"/>
      <c r="L37" s="57"/>
      <c r="M37" s="49"/>
      <c r="N37" s="21"/>
      <c r="O37" s="56"/>
      <c r="P37" s="35"/>
      <c r="Q37" s="1" t="s">
        <v>100</v>
      </c>
      <c r="R37" s="32">
        <v>5.0</v>
      </c>
      <c r="S37" s="33"/>
      <c r="T37" s="57"/>
      <c r="U37" s="43"/>
      <c r="V37" s="21"/>
      <c r="W37" s="56"/>
      <c r="X37" s="35"/>
      <c r="Y37" s="1" t="s">
        <v>100</v>
      </c>
      <c r="Z37" s="58">
        <v>17.0</v>
      </c>
      <c r="AA37" s="37"/>
      <c r="AB37" s="8"/>
      <c r="AC37" s="4"/>
      <c r="AD37" s="4"/>
      <c r="AE37" s="39"/>
      <c r="AF37" s="1"/>
      <c r="AG37" s="33"/>
      <c r="AH37" s="67"/>
      <c r="AI37" s="67"/>
      <c r="AJ37" s="21"/>
      <c r="AK37" s="56"/>
      <c r="AL37" s="41"/>
      <c r="AM37" s="33"/>
      <c r="AN37" s="67"/>
      <c r="AO37" s="67"/>
      <c r="AP37" s="21"/>
      <c r="AQ37" s="56"/>
      <c r="AR37" s="41"/>
      <c r="AS37" s="43">
        <f>'14 Oct'!AW37</f>
        <v>0</v>
      </c>
      <c r="AT37" s="54"/>
      <c r="AU37" s="44">
        <f t="shared" si="1"/>
        <v>0</v>
      </c>
      <c r="AV37" s="44">
        <f t="shared" si="2"/>
        <v>0</v>
      </c>
      <c r="AW37" s="19">
        <f t="shared" si="3"/>
        <v>0</v>
      </c>
      <c r="AX37" s="43">
        <f>'14 Oct'!BB37</f>
        <v>0</v>
      </c>
      <c r="AY37" s="54"/>
      <c r="AZ37" s="44">
        <f t="shared" si="4"/>
        <v>0</v>
      </c>
      <c r="BA37" s="46">
        <f t="shared" si="5"/>
        <v>0</v>
      </c>
      <c r="BB37" s="19">
        <f t="shared" si="6"/>
        <v>0</v>
      </c>
      <c r="BC37" s="43">
        <f>'14 Oct'!BL37</f>
        <v>0</v>
      </c>
      <c r="BD37" s="47">
        <f t="shared" si="7"/>
        <v>0</v>
      </c>
      <c r="BE37" s="1">
        <f t="shared" si="8"/>
        <v>0</v>
      </c>
      <c r="BF37" s="1" t="s">
        <v>100</v>
      </c>
      <c r="BG37" s="17"/>
      <c r="BH37">
        <f>'14 Oct'!BG37+AT37+AY37-BN37</f>
        <v>0</v>
      </c>
      <c r="BI37" s="48"/>
      <c r="BJ37" s="50">
        <f t="shared" si="9"/>
        <v>0</v>
      </c>
      <c r="BK37" s="51">
        <f t="shared" si="10"/>
        <v>0</v>
      </c>
      <c r="BL37" s="53">
        <f t="shared" si="11"/>
        <v>0</v>
      </c>
      <c r="BM37" s="54">
        <f t="shared" si="12"/>
        <v>0</v>
      </c>
      <c r="BN37" s="55">
        <f t="shared" si="13"/>
        <v>0</v>
      </c>
      <c r="BO37" s="17">
        <f t="shared" si="14"/>
        <v>0</v>
      </c>
    </row>
    <row r="38">
      <c r="A38" s="1" t="s">
        <v>102</v>
      </c>
      <c r="B38" s="32"/>
      <c r="C38" s="33"/>
      <c r="D38" s="29"/>
      <c r="E38" s="1"/>
      <c r="F38" s="21"/>
      <c r="G38" s="56"/>
      <c r="H38" s="35"/>
      <c r="I38" s="1" t="s">
        <v>102</v>
      </c>
      <c r="J38" s="32"/>
      <c r="K38" s="33"/>
      <c r="L38" s="57"/>
      <c r="M38" s="49"/>
      <c r="N38" s="21"/>
      <c r="O38" s="56"/>
      <c r="P38" s="35"/>
      <c r="Q38" s="1" t="s">
        <v>102</v>
      </c>
      <c r="R38" s="32"/>
      <c r="S38" s="33">
        <v>2.0</v>
      </c>
      <c r="T38" s="57"/>
      <c r="U38" s="43"/>
      <c r="V38" s="21"/>
      <c r="W38" s="56"/>
      <c r="X38" s="35"/>
      <c r="Y38" s="1" t="s">
        <v>102</v>
      </c>
      <c r="Z38" s="59"/>
      <c r="AA38" s="66"/>
      <c r="AB38" s="8"/>
      <c r="AC38" s="8"/>
      <c r="AD38" s="4"/>
      <c r="AE38" s="39"/>
      <c r="AF38" s="1"/>
      <c r="AG38" s="33"/>
      <c r="AH38" s="67"/>
      <c r="AI38" s="67"/>
      <c r="AJ38" s="21"/>
      <c r="AK38" s="56"/>
      <c r="AL38" s="41"/>
      <c r="AM38" s="33"/>
      <c r="AN38" s="67"/>
      <c r="AO38" s="67"/>
      <c r="AP38" s="21"/>
      <c r="AQ38" s="56"/>
      <c r="AR38" s="41"/>
      <c r="AS38" s="43">
        <f>'14 Oct'!AW38</f>
        <v>0</v>
      </c>
      <c r="AT38" s="54"/>
      <c r="AU38" s="44">
        <f t="shared" si="1"/>
        <v>0</v>
      </c>
      <c r="AV38" s="44">
        <f t="shared" si="2"/>
        <v>0</v>
      </c>
      <c r="AW38" s="19">
        <f t="shared" si="3"/>
        <v>0</v>
      </c>
      <c r="AX38" s="43">
        <f>'14 Oct'!BB38</f>
        <v>0</v>
      </c>
      <c r="AY38" s="54"/>
      <c r="AZ38" s="44">
        <f t="shared" si="4"/>
        <v>0</v>
      </c>
      <c r="BA38" s="46">
        <f t="shared" si="5"/>
        <v>0</v>
      </c>
      <c r="BB38" s="19">
        <f t="shared" si="6"/>
        <v>0</v>
      </c>
      <c r="BC38" s="43">
        <f>'14 Oct'!BL38</f>
        <v>0</v>
      </c>
      <c r="BD38" s="47">
        <f t="shared" si="7"/>
        <v>0</v>
      </c>
      <c r="BE38" s="1">
        <f t="shared" si="8"/>
        <v>0</v>
      </c>
      <c r="BF38" s="1" t="s">
        <v>102</v>
      </c>
      <c r="BG38" s="17"/>
      <c r="BH38">
        <f>'14 Oct'!BG38+AT38+AY38-BN38</f>
        <v>-2</v>
      </c>
      <c r="BI38" s="68"/>
      <c r="BJ38" s="50">
        <f t="shared" si="9"/>
        <v>0</v>
      </c>
      <c r="BK38" s="51">
        <f t="shared" si="10"/>
        <v>0</v>
      </c>
      <c r="BL38" s="53">
        <f t="shared" si="11"/>
        <v>0</v>
      </c>
      <c r="BM38" s="54">
        <f t="shared" si="12"/>
        <v>2</v>
      </c>
      <c r="BN38" s="55">
        <f t="shared" si="13"/>
        <v>2</v>
      </c>
      <c r="BO38" s="17">
        <f t="shared" si="14"/>
        <v>0</v>
      </c>
      <c r="BP38" s="1"/>
    </row>
    <row r="39">
      <c r="A39" s="1" t="s">
        <v>103</v>
      </c>
      <c r="B39" s="32"/>
      <c r="C39" s="33"/>
      <c r="D39" s="29"/>
      <c r="E39" s="1"/>
      <c r="F39" s="21"/>
      <c r="G39" s="56"/>
      <c r="H39" s="35"/>
      <c r="I39" s="1" t="s">
        <v>103</v>
      </c>
      <c r="J39" s="32"/>
      <c r="K39" s="33"/>
      <c r="L39" s="57"/>
      <c r="M39" s="49"/>
      <c r="N39" s="21"/>
      <c r="O39" s="56"/>
      <c r="P39" s="35"/>
      <c r="Q39" s="1" t="s">
        <v>103</v>
      </c>
      <c r="R39" s="32"/>
      <c r="S39" s="33"/>
      <c r="T39" s="57"/>
      <c r="U39" s="49"/>
      <c r="V39" s="21"/>
      <c r="W39" s="56"/>
      <c r="X39" s="35"/>
      <c r="Y39" s="1" t="s">
        <v>103</v>
      </c>
      <c r="Z39" s="59"/>
      <c r="AA39" s="66"/>
      <c r="AB39" s="8"/>
      <c r="AC39" s="8"/>
      <c r="AD39" s="4"/>
      <c r="AE39" s="39"/>
      <c r="AF39" s="1"/>
      <c r="AG39" s="33"/>
      <c r="AH39" s="67"/>
      <c r="AI39" s="67"/>
      <c r="AJ39" s="21"/>
      <c r="AK39" s="56"/>
      <c r="AL39" s="41"/>
      <c r="AM39" s="33"/>
      <c r="AN39" s="67"/>
      <c r="AO39" s="67"/>
      <c r="AP39" s="21"/>
      <c r="AQ39" s="56"/>
      <c r="AR39" s="41"/>
      <c r="AS39" s="43">
        <f>'14 Oct'!AW39</f>
        <v>0</v>
      </c>
      <c r="AT39" s="54"/>
      <c r="AU39" s="44">
        <f t="shared" si="1"/>
        <v>0</v>
      </c>
      <c r="AV39" s="44">
        <f t="shared" si="2"/>
        <v>0</v>
      </c>
      <c r="AW39" s="19">
        <f t="shared" si="3"/>
        <v>0</v>
      </c>
      <c r="AX39" s="43">
        <f>'14 Oct'!BB39</f>
        <v>0</v>
      </c>
      <c r="AY39" s="54"/>
      <c r="AZ39" s="44">
        <f t="shared" si="4"/>
        <v>0</v>
      </c>
      <c r="BA39" s="46">
        <f t="shared" si="5"/>
        <v>0</v>
      </c>
      <c r="BB39" s="19">
        <f t="shared" si="6"/>
        <v>0</v>
      </c>
      <c r="BC39" s="43">
        <f>'14 Oct'!BL39</f>
        <v>0</v>
      </c>
      <c r="BD39" s="47">
        <f t="shared" si="7"/>
        <v>0</v>
      </c>
      <c r="BE39" s="1">
        <f t="shared" si="8"/>
        <v>0</v>
      </c>
      <c r="BF39" s="1" t="s">
        <v>103</v>
      </c>
      <c r="BG39" s="54"/>
      <c r="BH39">
        <f>'14 Oct'!BG39+AT39+AY39-BN39</f>
        <v>0</v>
      </c>
      <c r="BI39" s="48"/>
      <c r="BJ39" s="50">
        <f t="shared" si="9"/>
        <v>0</v>
      </c>
      <c r="BK39" s="51">
        <f t="shared" si="10"/>
        <v>0</v>
      </c>
      <c r="BL39" s="53">
        <f t="shared" si="11"/>
        <v>0</v>
      </c>
      <c r="BM39" s="54">
        <f t="shared" si="12"/>
        <v>0</v>
      </c>
      <c r="BN39" s="55">
        <f t="shared" si="13"/>
        <v>0</v>
      </c>
      <c r="BO39" s="17">
        <f t="shared" si="14"/>
        <v>0</v>
      </c>
    </row>
    <row r="40">
      <c r="A40" s="1" t="s">
        <v>104</v>
      </c>
      <c r="B40" s="32"/>
      <c r="C40" s="33"/>
      <c r="D40" s="29"/>
      <c r="E40" s="1"/>
      <c r="F40" s="21"/>
      <c r="G40" s="56"/>
      <c r="H40" s="35"/>
      <c r="I40" s="1" t="s">
        <v>104</v>
      </c>
      <c r="J40" s="32"/>
      <c r="K40" s="33"/>
      <c r="L40" s="57"/>
      <c r="M40" s="49"/>
      <c r="N40" s="21"/>
      <c r="O40" s="56"/>
      <c r="P40" s="35"/>
      <c r="Q40" s="1" t="s">
        <v>104</v>
      </c>
      <c r="R40" s="32"/>
      <c r="S40" s="33"/>
      <c r="T40" s="57"/>
      <c r="U40" s="49"/>
      <c r="V40" s="21"/>
      <c r="W40" s="56"/>
      <c r="X40" s="35"/>
      <c r="Y40" s="1" t="s">
        <v>104</v>
      </c>
      <c r="Z40" s="59"/>
      <c r="AA40" s="66"/>
      <c r="AB40" s="8"/>
      <c r="AC40" s="8"/>
      <c r="AD40" s="4"/>
      <c r="AE40" s="39"/>
      <c r="AF40" s="1"/>
      <c r="AG40" s="33"/>
      <c r="AH40" s="67"/>
      <c r="AI40" s="67"/>
      <c r="AJ40" s="21"/>
      <c r="AK40" s="56"/>
      <c r="AL40" s="41"/>
      <c r="AM40" s="33"/>
      <c r="AN40" s="67"/>
      <c r="AO40" s="67"/>
      <c r="AP40" s="21"/>
      <c r="AQ40" s="56"/>
      <c r="AR40" s="41"/>
      <c r="AS40" s="43">
        <f>'14 Oct'!AW40</f>
        <v>0</v>
      </c>
      <c r="AT40" s="54"/>
      <c r="AU40" s="44">
        <f t="shared" si="1"/>
        <v>0</v>
      </c>
      <c r="AV40" s="44">
        <f t="shared" si="2"/>
        <v>0</v>
      </c>
      <c r="AW40" s="19">
        <f t="shared" si="3"/>
        <v>0</v>
      </c>
      <c r="AX40" s="43">
        <f>'14 Oct'!BB40</f>
        <v>0</v>
      </c>
      <c r="AY40" s="54"/>
      <c r="AZ40" s="44">
        <f t="shared" si="4"/>
        <v>0</v>
      </c>
      <c r="BA40" s="46">
        <f t="shared" si="5"/>
        <v>0</v>
      </c>
      <c r="BB40" s="19">
        <f t="shared" si="6"/>
        <v>0</v>
      </c>
      <c r="BC40" s="43">
        <f>'14 Oct'!BL40</f>
        <v>0</v>
      </c>
      <c r="BD40" s="47">
        <f t="shared" si="7"/>
        <v>0</v>
      </c>
      <c r="BE40" s="1">
        <f t="shared" si="8"/>
        <v>0</v>
      </c>
      <c r="BF40" s="1" t="s">
        <v>104</v>
      </c>
      <c r="BG40" s="54"/>
      <c r="BH40">
        <f>'14 Oct'!BG40+AT40+AY40-BN40</f>
        <v>0</v>
      </c>
      <c r="BI40" s="48"/>
      <c r="BJ40" s="50">
        <f t="shared" si="9"/>
        <v>0</v>
      </c>
      <c r="BK40" s="51">
        <f t="shared" si="10"/>
        <v>0</v>
      </c>
      <c r="BL40" s="53">
        <f t="shared" si="11"/>
        <v>0</v>
      </c>
      <c r="BM40" s="54">
        <f t="shared" si="12"/>
        <v>0</v>
      </c>
      <c r="BN40" s="55">
        <f t="shared" si="13"/>
        <v>0</v>
      </c>
      <c r="BO40" s="17">
        <f t="shared" si="14"/>
        <v>0</v>
      </c>
    </row>
    <row r="41">
      <c r="A41" s="1" t="s">
        <v>105</v>
      </c>
      <c r="B41" s="32"/>
      <c r="C41" s="33"/>
      <c r="D41" s="29"/>
      <c r="E41" s="1"/>
      <c r="F41" s="21"/>
      <c r="G41" s="56"/>
      <c r="H41" s="35"/>
      <c r="I41" s="1" t="s">
        <v>105</v>
      </c>
      <c r="J41" s="32"/>
      <c r="K41" s="33"/>
      <c r="L41" s="57"/>
      <c r="M41" s="49"/>
      <c r="N41" s="21"/>
      <c r="O41" s="56"/>
      <c r="P41" s="35"/>
      <c r="Q41" s="1" t="s">
        <v>105</v>
      </c>
      <c r="R41" s="32"/>
      <c r="S41" s="33"/>
      <c r="T41" s="57"/>
      <c r="U41" s="49"/>
      <c r="V41" s="21"/>
      <c r="W41" s="56"/>
      <c r="X41" s="35"/>
      <c r="Y41" s="1" t="s">
        <v>105</v>
      </c>
      <c r="Z41" s="59"/>
      <c r="AA41" s="66"/>
      <c r="AB41" s="8"/>
      <c r="AC41" s="8"/>
      <c r="AD41" s="4"/>
      <c r="AE41" s="39"/>
      <c r="AF41" s="1"/>
      <c r="AG41" s="33"/>
      <c r="AH41" s="67"/>
      <c r="AI41" s="67"/>
      <c r="AJ41" s="21"/>
      <c r="AK41" s="56"/>
      <c r="AL41" s="41"/>
      <c r="AM41" s="33"/>
      <c r="AN41" s="67"/>
      <c r="AO41" s="67"/>
      <c r="AP41" s="21"/>
      <c r="AQ41" s="56"/>
      <c r="AR41" s="41"/>
      <c r="AS41" s="43">
        <f>'14 Oct'!AW41</f>
        <v>0</v>
      </c>
      <c r="AT41" s="54"/>
      <c r="AU41" s="44">
        <f t="shared" si="1"/>
        <v>0</v>
      </c>
      <c r="AV41" s="44">
        <f t="shared" si="2"/>
        <v>0</v>
      </c>
      <c r="AW41" s="19">
        <f t="shared" si="3"/>
        <v>0</v>
      </c>
      <c r="AX41" s="43">
        <f>'14 Oct'!BB41</f>
        <v>0</v>
      </c>
      <c r="AY41" s="54"/>
      <c r="AZ41" s="44">
        <f t="shared" si="4"/>
        <v>0</v>
      </c>
      <c r="BA41" s="46">
        <f t="shared" si="5"/>
        <v>0</v>
      </c>
      <c r="BB41" s="19">
        <f t="shared" si="6"/>
        <v>0</v>
      </c>
      <c r="BC41" s="43">
        <f>'14 Oct'!BL41</f>
        <v>0</v>
      </c>
      <c r="BD41" s="47">
        <f t="shared" si="7"/>
        <v>0</v>
      </c>
      <c r="BE41" s="1">
        <f t="shared" si="8"/>
        <v>0</v>
      </c>
      <c r="BF41" s="1" t="s">
        <v>105</v>
      </c>
      <c r="BG41" s="54"/>
      <c r="BH41">
        <f>'14 Oct'!BG41+AT41+AY41-BN41</f>
        <v>0</v>
      </c>
      <c r="BI41" s="48"/>
      <c r="BJ41" s="50">
        <f t="shared" si="9"/>
        <v>0</v>
      </c>
      <c r="BK41" s="51">
        <f t="shared" si="10"/>
        <v>0</v>
      </c>
      <c r="BL41" s="53">
        <f t="shared" si="11"/>
        <v>0</v>
      </c>
      <c r="BM41" s="54">
        <f t="shared" si="12"/>
        <v>0</v>
      </c>
      <c r="BN41" s="55">
        <f t="shared" si="13"/>
        <v>0</v>
      </c>
      <c r="BO41" s="17">
        <f t="shared" si="14"/>
        <v>0</v>
      </c>
    </row>
    <row r="42">
      <c r="A42" s="1" t="s">
        <v>106</v>
      </c>
      <c r="B42" s="32"/>
      <c r="C42" s="33"/>
      <c r="D42" s="29"/>
      <c r="E42" s="1"/>
      <c r="F42" s="21"/>
      <c r="G42" s="56"/>
      <c r="H42" s="35"/>
      <c r="I42" s="1" t="s">
        <v>106</v>
      </c>
      <c r="J42" s="32"/>
      <c r="K42" s="33"/>
      <c r="L42" s="57"/>
      <c r="M42" s="43"/>
      <c r="N42" s="21"/>
      <c r="O42" s="56"/>
      <c r="P42" s="35"/>
      <c r="Q42" s="1" t="s">
        <v>106</v>
      </c>
      <c r="R42" s="32"/>
      <c r="S42" s="33">
        <v>8.0</v>
      </c>
      <c r="T42" s="57"/>
      <c r="U42" s="43"/>
      <c r="V42" s="21"/>
      <c r="W42" s="56"/>
      <c r="X42" s="35"/>
      <c r="Y42" s="1" t="s">
        <v>106</v>
      </c>
      <c r="Z42" s="62"/>
      <c r="AA42" s="38"/>
      <c r="AB42" s="4"/>
      <c r="AC42" s="40"/>
      <c r="AD42" s="4"/>
      <c r="AE42" s="39"/>
      <c r="AF42" s="1"/>
      <c r="AG42" s="33"/>
      <c r="AH42" s="67"/>
      <c r="AI42" s="67"/>
      <c r="AJ42" s="21"/>
      <c r="AK42" s="56"/>
      <c r="AL42" s="41"/>
      <c r="AM42" s="33"/>
      <c r="AN42" s="67"/>
      <c r="AO42" s="67"/>
      <c r="AP42" s="21"/>
      <c r="AQ42" s="56"/>
      <c r="AR42" s="41"/>
      <c r="AS42" s="43">
        <f>'14 Oct'!AW42</f>
        <v>0</v>
      </c>
      <c r="AT42" s="17"/>
      <c r="AU42" s="44">
        <f t="shared" si="1"/>
        <v>0</v>
      </c>
      <c r="AV42" s="44">
        <f t="shared" si="2"/>
        <v>0</v>
      </c>
      <c r="AW42" s="19">
        <f t="shared" si="3"/>
        <v>0</v>
      </c>
      <c r="AX42" s="43">
        <f>'14 Oct'!BB42</f>
        <v>0</v>
      </c>
      <c r="AY42" s="17"/>
      <c r="AZ42" s="44">
        <f t="shared" si="4"/>
        <v>0</v>
      </c>
      <c r="BA42" s="46">
        <f t="shared" si="5"/>
        <v>0</v>
      </c>
      <c r="BB42" s="19">
        <f t="shared" si="6"/>
        <v>0</v>
      </c>
      <c r="BC42" s="43">
        <f>'14 Oct'!BL42</f>
        <v>0</v>
      </c>
      <c r="BD42" s="47">
        <f t="shared" si="7"/>
        <v>0</v>
      </c>
      <c r="BE42" s="1">
        <f t="shared" si="8"/>
        <v>0</v>
      </c>
      <c r="BF42" s="1" t="s">
        <v>106</v>
      </c>
      <c r="BG42" s="17"/>
      <c r="BH42">
        <f>'14 Oct'!BG42+AT42+AY42-BN42</f>
        <v>-8</v>
      </c>
      <c r="BI42" s="48"/>
      <c r="BJ42" s="50">
        <f t="shared" si="9"/>
        <v>0</v>
      </c>
      <c r="BK42" s="51">
        <f t="shared" si="10"/>
        <v>0</v>
      </c>
      <c r="BL42" s="53">
        <f t="shared" si="11"/>
        <v>0</v>
      </c>
      <c r="BM42" s="54">
        <f t="shared" si="12"/>
        <v>8</v>
      </c>
      <c r="BN42" s="55">
        <f t="shared" si="13"/>
        <v>8</v>
      </c>
      <c r="BO42" s="17">
        <f t="shared" si="14"/>
        <v>0</v>
      </c>
    </row>
    <row r="43">
      <c r="A43" s="1" t="s">
        <v>107</v>
      </c>
      <c r="B43" s="32"/>
      <c r="C43" s="33">
        <v>7.0</v>
      </c>
      <c r="D43" s="29">
        <v>7.0</v>
      </c>
      <c r="E43" s="1"/>
      <c r="F43" s="21"/>
      <c r="G43" s="56"/>
      <c r="H43" s="35"/>
      <c r="I43" s="1" t="s">
        <v>107</v>
      </c>
      <c r="J43" s="32"/>
      <c r="K43" s="33"/>
      <c r="L43" s="57"/>
      <c r="M43" s="49"/>
      <c r="N43" s="21"/>
      <c r="O43" s="56"/>
      <c r="P43" s="35"/>
      <c r="Q43" s="1" t="s">
        <v>107</v>
      </c>
      <c r="R43" s="32"/>
      <c r="S43" s="33">
        <v>6.0</v>
      </c>
      <c r="T43" s="29"/>
      <c r="U43" s="43"/>
      <c r="V43" s="21"/>
      <c r="W43" s="56"/>
      <c r="X43" s="35"/>
      <c r="Y43" s="1" t="s">
        <v>107</v>
      </c>
      <c r="Z43" s="58">
        <v>9.0</v>
      </c>
      <c r="AA43" s="37"/>
      <c r="AB43" s="4"/>
      <c r="AC43" s="4"/>
      <c r="AD43" s="4"/>
      <c r="AE43" s="39"/>
      <c r="AF43" s="1"/>
      <c r="AG43" s="33"/>
      <c r="AH43" s="67"/>
      <c r="AI43" s="67"/>
      <c r="AJ43" s="21"/>
      <c r="AK43" s="56"/>
      <c r="AL43" s="41"/>
      <c r="AM43" s="33"/>
      <c r="AN43" s="67"/>
      <c r="AO43" s="67"/>
      <c r="AP43" s="21"/>
      <c r="AQ43" s="56"/>
      <c r="AR43" s="41"/>
      <c r="AS43" s="43">
        <f>'14 Oct'!AW43</f>
        <v>0</v>
      </c>
      <c r="AT43" s="17">
        <v>7.0</v>
      </c>
      <c r="AU43" s="44">
        <f t="shared" si="1"/>
        <v>7</v>
      </c>
      <c r="AV43" s="44">
        <f t="shared" si="2"/>
        <v>7</v>
      </c>
      <c r="AW43" s="19">
        <f t="shared" si="3"/>
        <v>0</v>
      </c>
      <c r="AX43" s="43">
        <f>'14 Oct'!BB43</f>
        <v>0</v>
      </c>
      <c r="AY43" s="17"/>
      <c r="AZ43" s="44">
        <f t="shared" si="4"/>
        <v>0</v>
      </c>
      <c r="BA43" s="46">
        <f t="shared" si="5"/>
        <v>0</v>
      </c>
      <c r="BB43" s="19">
        <f t="shared" si="6"/>
        <v>0</v>
      </c>
      <c r="BC43" s="43">
        <f>'14 Oct'!BL43</f>
        <v>0</v>
      </c>
      <c r="BD43" s="47">
        <f t="shared" si="7"/>
        <v>0</v>
      </c>
      <c r="BE43" s="1">
        <f t="shared" si="8"/>
        <v>0</v>
      </c>
      <c r="BF43" s="1" t="s">
        <v>107</v>
      </c>
      <c r="BG43" s="54"/>
      <c r="BH43">
        <f>'14 Oct'!BG43+AT43+AY43-BN43</f>
        <v>1</v>
      </c>
      <c r="BI43" s="48"/>
      <c r="BJ43" s="50">
        <f t="shared" si="9"/>
        <v>0</v>
      </c>
      <c r="BK43" s="51">
        <f t="shared" si="10"/>
        <v>0</v>
      </c>
      <c r="BL43" s="53">
        <f t="shared" si="11"/>
        <v>0</v>
      </c>
      <c r="BM43" s="54">
        <f t="shared" si="12"/>
        <v>13</v>
      </c>
      <c r="BN43" s="55">
        <f t="shared" si="13"/>
        <v>6</v>
      </c>
      <c r="BO43" s="17">
        <f t="shared" si="14"/>
        <v>0</v>
      </c>
    </row>
    <row r="44">
      <c r="A44" s="1" t="s">
        <v>109</v>
      </c>
      <c r="B44" s="32"/>
      <c r="C44" s="33"/>
      <c r="D44" s="29"/>
      <c r="E44" s="1"/>
      <c r="F44" s="21"/>
      <c r="G44" s="56"/>
      <c r="H44" s="35"/>
      <c r="I44" s="1" t="s">
        <v>109</v>
      </c>
      <c r="J44" s="32"/>
      <c r="K44" s="33"/>
      <c r="L44" s="57"/>
      <c r="M44" s="43"/>
      <c r="N44" s="21"/>
      <c r="O44" s="56"/>
      <c r="P44" s="35"/>
      <c r="Q44" s="1" t="s">
        <v>109</v>
      </c>
      <c r="R44" s="32"/>
      <c r="S44" s="33">
        <v>10.0</v>
      </c>
      <c r="T44" s="29"/>
      <c r="U44" s="49"/>
      <c r="V44" s="21"/>
      <c r="W44" s="56"/>
      <c r="X44" s="35"/>
      <c r="Y44" s="1" t="s">
        <v>109</v>
      </c>
      <c r="Z44" s="59"/>
      <c r="AA44" s="66"/>
      <c r="AB44" s="8"/>
      <c r="AC44" s="8"/>
      <c r="AD44" s="4"/>
      <c r="AE44" s="39"/>
      <c r="AF44" s="1"/>
      <c r="AG44" s="33"/>
      <c r="AH44" s="60"/>
      <c r="AI44" s="60"/>
      <c r="AJ44" s="21"/>
      <c r="AK44" s="56"/>
      <c r="AL44" s="41"/>
      <c r="AM44" s="33"/>
      <c r="AN44" s="60"/>
      <c r="AO44" s="60"/>
      <c r="AP44" s="21"/>
      <c r="AQ44" s="56"/>
      <c r="AR44" s="41"/>
      <c r="AS44" s="43">
        <f>'14 Oct'!AW44</f>
        <v>0</v>
      </c>
      <c r="AT44" s="17"/>
      <c r="AU44" s="44">
        <f t="shared" si="1"/>
        <v>0</v>
      </c>
      <c r="AV44" s="44">
        <f t="shared" si="2"/>
        <v>0</v>
      </c>
      <c r="AW44" s="19">
        <f t="shared" si="3"/>
        <v>0</v>
      </c>
      <c r="AX44" s="43">
        <f>'14 Oct'!BB44</f>
        <v>0</v>
      </c>
      <c r="AY44" s="17"/>
      <c r="AZ44" s="44">
        <f t="shared" si="4"/>
        <v>0</v>
      </c>
      <c r="BA44" s="46">
        <f t="shared" si="5"/>
        <v>0</v>
      </c>
      <c r="BB44" s="19">
        <f t="shared" si="6"/>
        <v>0</v>
      </c>
      <c r="BC44" s="43">
        <f>'14 Oct'!BL44</f>
        <v>0</v>
      </c>
      <c r="BD44" s="47">
        <f t="shared" si="7"/>
        <v>0</v>
      </c>
      <c r="BE44" s="1">
        <f t="shared" si="8"/>
        <v>0</v>
      </c>
      <c r="BF44" s="1" t="s">
        <v>109</v>
      </c>
      <c r="BG44" s="54"/>
      <c r="BH44">
        <f>'14 Oct'!BG44+AT44+AY44-BN44</f>
        <v>0</v>
      </c>
      <c r="BI44" s="48"/>
      <c r="BJ44" s="50">
        <f t="shared" si="9"/>
        <v>0</v>
      </c>
      <c r="BK44" s="51">
        <f t="shared" si="10"/>
        <v>0</v>
      </c>
      <c r="BL44" s="53">
        <f t="shared" si="11"/>
        <v>0</v>
      </c>
      <c r="BM44" s="54">
        <f t="shared" si="12"/>
        <v>10</v>
      </c>
      <c r="BN44" s="55">
        <f t="shared" si="13"/>
        <v>10</v>
      </c>
      <c r="BO44" s="17">
        <f t="shared" si="14"/>
        <v>0</v>
      </c>
    </row>
    <row r="45">
      <c r="A45" s="1" t="s">
        <v>110</v>
      </c>
      <c r="B45" s="32"/>
      <c r="C45" s="33"/>
      <c r="D45" s="29"/>
      <c r="E45" s="1"/>
      <c r="F45" s="21"/>
      <c r="G45" s="56"/>
      <c r="H45" s="35"/>
      <c r="I45" s="1" t="s">
        <v>110</v>
      </c>
      <c r="J45" s="32"/>
      <c r="K45" s="33"/>
      <c r="L45" s="57"/>
      <c r="M45" s="49"/>
      <c r="N45" s="21"/>
      <c r="O45" s="56"/>
      <c r="P45" s="35"/>
      <c r="Q45" s="1" t="s">
        <v>110</v>
      </c>
      <c r="R45" s="32"/>
      <c r="S45" s="33"/>
      <c r="T45" s="57"/>
      <c r="U45" s="43"/>
      <c r="V45" s="21"/>
      <c r="W45" s="56"/>
      <c r="X45" s="35"/>
      <c r="Y45" s="1" t="s">
        <v>110</v>
      </c>
      <c r="Z45" s="69"/>
      <c r="AA45" s="66"/>
      <c r="AB45" s="8"/>
      <c r="AC45" s="8"/>
      <c r="AD45" s="4"/>
      <c r="AE45" s="39"/>
      <c r="AF45" s="1"/>
      <c r="AG45" s="33"/>
      <c r="AH45" s="60"/>
      <c r="AI45" s="60"/>
      <c r="AJ45" s="21"/>
      <c r="AK45" s="56"/>
      <c r="AL45" s="41"/>
      <c r="AM45" s="33"/>
      <c r="AN45" s="60"/>
      <c r="AO45" s="60"/>
      <c r="AP45" s="21"/>
      <c r="AQ45" s="56"/>
      <c r="AR45" s="41"/>
      <c r="AS45" s="43">
        <f>'14 Oct'!AW45</f>
        <v>0</v>
      </c>
      <c r="AT45" s="54"/>
      <c r="AU45" s="44">
        <f t="shared" si="1"/>
        <v>0</v>
      </c>
      <c r="AV45" s="44">
        <f t="shared" si="2"/>
        <v>0</v>
      </c>
      <c r="AW45" s="19">
        <f t="shared" si="3"/>
        <v>0</v>
      </c>
      <c r="AX45" s="43">
        <f>'14 Oct'!BB45</f>
        <v>0</v>
      </c>
      <c r="AY45" s="54"/>
      <c r="AZ45" s="44">
        <f t="shared" si="4"/>
        <v>0</v>
      </c>
      <c r="BA45" s="46">
        <f t="shared" si="5"/>
        <v>0</v>
      </c>
      <c r="BB45" s="19">
        <f t="shared" si="6"/>
        <v>0</v>
      </c>
      <c r="BC45" s="43">
        <f>'14 Oct'!BL45</f>
        <v>0</v>
      </c>
      <c r="BD45" s="47">
        <f t="shared" si="7"/>
        <v>0</v>
      </c>
      <c r="BE45" s="1">
        <f t="shared" si="8"/>
        <v>0</v>
      </c>
      <c r="BF45" s="1" t="s">
        <v>110</v>
      </c>
      <c r="BG45" s="17"/>
      <c r="BH45">
        <f>'14 Oct'!BG45+AT45+AY45-BN45</f>
        <v>0</v>
      </c>
      <c r="BI45" s="48"/>
      <c r="BJ45" s="50">
        <f t="shared" si="9"/>
        <v>0</v>
      </c>
      <c r="BK45" s="51">
        <f t="shared" si="10"/>
        <v>0</v>
      </c>
      <c r="BL45" s="53">
        <f t="shared" si="11"/>
        <v>0</v>
      </c>
      <c r="BM45" s="54">
        <f t="shared" si="12"/>
        <v>0</v>
      </c>
      <c r="BN45" s="55">
        <f t="shared" si="13"/>
        <v>0</v>
      </c>
      <c r="BO45" s="17">
        <f t="shared" si="14"/>
        <v>0</v>
      </c>
      <c r="BP45" s="1"/>
    </row>
    <row r="46">
      <c r="A46" s="1" t="s">
        <v>111</v>
      </c>
      <c r="B46" s="32"/>
      <c r="C46" s="33"/>
      <c r="D46" s="29"/>
      <c r="E46" s="1"/>
      <c r="F46" s="21"/>
      <c r="G46" s="56"/>
      <c r="H46" s="35"/>
      <c r="I46" s="1" t="s">
        <v>111</v>
      </c>
      <c r="J46" s="32">
        <v>5.0</v>
      </c>
      <c r="K46" s="33"/>
      <c r="L46" s="57"/>
      <c r="M46" s="49"/>
      <c r="N46" s="21"/>
      <c r="O46" s="56"/>
      <c r="P46" s="35"/>
      <c r="Q46" s="1" t="s">
        <v>111</v>
      </c>
      <c r="R46" s="32"/>
      <c r="S46" s="33">
        <v>6.0</v>
      </c>
      <c r="T46" s="29"/>
      <c r="U46" s="43"/>
      <c r="V46" s="21"/>
      <c r="W46" s="56"/>
      <c r="X46" s="35"/>
      <c r="Y46" s="1" t="s">
        <v>111</v>
      </c>
      <c r="Z46" s="59"/>
      <c r="AA46" s="66"/>
      <c r="AB46" s="8"/>
      <c r="AC46" s="8"/>
      <c r="AD46" s="4"/>
      <c r="AE46" s="39"/>
      <c r="AF46" s="1"/>
      <c r="AG46" s="33"/>
      <c r="AH46" s="67"/>
      <c r="AI46" s="67"/>
      <c r="AJ46" s="21"/>
      <c r="AK46" s="56"/>
      <c r="AL46" s="41"/>
      <c r="AM46" s="33"/>
      <c r="AN46" s="67"/>
      <c r="AO46" s="67"/>
      <c r="AP46" s="21"/>
      <c r="AQ46" s="56"/>
      <c r="AR46" s="41"/>
      <c r="AS46" s="43">
        <f>'14 Oct'!AW46</f>
        <v>0</v>
      </c>
      <c r="AT46" s="54"/>
      <c r="AU46" s="44">
        <f t="shared" si="1"/>
        <v>0</v>
      </c>
      <c r="AV46" s="44">
        <f t="shared" si="2"/>
        <v>0</v>
      </c>
      <c r="AW46" s="19">
        <f t="shared" si="3"/>
        <v>0</v>
      </c>
      <c r="AX46" s="43">
        <f>'14 Oct'!BB46</f>
        <v>0</v>
      </c>
      <c r="AY46" s="54"/>
      <c r="AZ46" s="44">
        <f t="shared" si="4"/>
        <v>0</v>
      </c>
      <c r="BA46" s="46">
        <f t="shared" si="5"/>
        <v>0</v>
      </c>
      <c r="BB46" s="19">
        <f t="shared" si="6"/>
        <v>0</v>
      </c>
      <c r="BC46" s="43">
        <f>'14 Oct'!BL46</f>
        <v>0</v>
      </c>
      <c r="BD46" s="47">
        <f t="shared" si="7"/>
        <v>0</v>
      </c>
      <c r="BE46" s="1">
        <f t="shared" si="8"/>
        <v>0</v>
      </c>
      <c r="BF46" s="1" t="s">
        <v>111</v>
      </c>
      <c r="BG46" s="17"/>
      <c r="BH46">
        <f>'14 Oct'!BG46+AT46+AY46-BN46</f>
        <v>-6</v>
      </c>
      <c r="BI46" s="48"/>
      <c r="BJ46" s="50">
        <f t="shared" si="9"/>
        <v>0</v>
      </c>
      <c r="BK46" s="51">
        <f t="shared" si="10"/>
        <v>0</v>
      </c>
      <c r="BL46" s="53">
        <f t="shared" si="11"/>
        <v>0</v>
      </c>
      <c r="BM46" s="54">
        <f t="shared" si="12"/>
        <v>6</v>
      </c>
      <c r="BN46" s="55">
        <f t="shared" si="13"/>
        <v>6</v>
      </c>
      <c r="BO46" s="17">
        <f t="shared" si="14"/>
        <v>0</v>
      </c>
      <c r="BQ46" s="1"/>
    </row>
    <row r="47">
      <c r="A47" s="1" t="s">
        <v>112</v>
      </c>
      <c r="B47" s="32"/>
      <c r="C47" s="33"/>
      <c r="D47" s="29"/>
      <c r="E47" s="1"/>
      <c r="F47" s="21"/>
      <c r="G47" s="56"/>
      <c r="H47" s="35"/>
      <c r="I47" s="1" t="s">
        <v>112</v>
      </c>
      <c r="J47" s="32">
        <v>1.0</v>
      </c>
      <c r="K47" s="33"/>
      <c r="L47" s="57"/>
      <c r="M47" s="49"/>
      <c r="N47" s="21"/>
      <c r="O47" s="56"/>
      <c r="P47" s="35"/>
      <c r="Q47" s="1" t="s">
        <v>112</v>
      </c>
      <c r="R47" s="32">
        <v>2.0</v>
      </c>
      <c r="S47" s="33"/>
      <c r="T47" s="57"/>
      <c r="U47" s="43"/>
      <c r="V47" s="21"/>
      <c r="W47" s="56"/>
      <c r="X47" s="35"/>
      <c r="Y47" s="1" t="s">
        <v>112</v>
      </c>
      <c r="Z47" s="59"/>
      <c r="AA47" s="37"/>
      <c r="AB47" s="8"/>
      <c r="AC47" s="8"/>
      <c r="AD47" s="4"/>
      <c r="AE47" s="39"/>
      <c r="AF47" s="1"/>
      <c r="AG47" s="33"/>
      <c r="AH47" s="67"/>
      <c r="AI47" s="67"/>
      <c r="AJ47" s="21"/>
      <c r="AK47" s="56"/>
      <c r="AL47" s="41"/>
      <c r="AM47" s="33"/>
      <c r="AN47" s="67"/>
      <c r="AO47" s="67"/>
      <c r="AP47" s="21"/>
      <c r="AQ47" s="56"/>
      <c r="AR47" s="41"/>
      <c r="AS47" s="43">
        <f>'14 Oct'!AW47</f>
        <v>0</v>
      </c>
      <c r="AT47" s="54"/>
      <c r="AU47" s="44">
        <f t="shared" si="1"/>
        <v>0</v>
      </c>
      <c r="AV47" s="44">
        <f t="shared" si="2"/>
        <v>0</v>
      </c>
      <c r="AW47" s="19">
        <f t="shared" si="3"/>
        <v>0</v>
      </c>
      <c r="AX47" s="43">
        <f>'14 Oct'!BB47</f>
        <v>0</v>
      </c>
      <c r="AY47" s="54"/>
      <c r="AZ47" s="44">
        <f t="shared" si="4"/>
        <v>0</v>
      </c>
      <c r="BA47" s="46">
        <f t="shared" si="5"/>
        <v>0</v>
      </c>
      <c r="BB47" s="19">
        <f t="shared" si="6"/>
        <v>0</v>
      </c>
      <c r="BC47" s="43">
        <f>'14 Oct'!BL47</f>
        <v>0</v>
      </c>
      <c r="BD47" s="47">
        <f t="shared" si="7"/>
        <v>0</v>
      </c>
      <c r="BE47" s="1">
        <f t="shared" si="8"/>
        <v>0</v>
      </c>
      <c r="BF47" s="1" t="s">
        <v>112</v>
      </c>
      <c r="BG47" s="17"/>
      <c r="BH47">
        <f>'14 Oct'!BG47+AT47+AY47-BN47</f>
        <v>0</v>
      </c>
      <c r="BI47" s="48"/>
      <c r="BJ47" s="50">
        <f t="shared" si="9"/>
        <v>0</v>
      </c>
      <c r="BK47" s="51">
        <f t="shared" si="10"/>
        <v>0</v>
      </c>
      <c r="BL47" s="53">
        <f t="shared" si="11"/>
        <v>0</v>
      </c>
      <c r="BM47" s="54">
        <f t="shared" si="12"/>
        <v>0</v>
      </c>
      <c r="BN47" s="55">
        <f t="shared" si="13"/>
        <v>0</v>
      </c>
      <c r="BO47" s="17">
        <f t="shared" si="14"/>
        <v>0</v>
      </c>
      <c r="BQ47" s="1"/>
    </row>
    <row r="48">
      <c r="A48" s="1" t="s">
        <v>114</v>
      </c>
      <c r="B48" s="32"/>
      <c r="C48" s="33">
        <v>5.0</v>
      </c>
      <c r="D48" s="29">
        <v>5.0</v>
      </c>
      <c r="E48" s="1"/>
      <c r="F48" s="21"/>
      <c r="G48" s="56"/>
      <c r="H48" s="35"/>
      <c r="I48" s="1" t="s">
        <v>114</v>
      </c>
      <c r="J48" s="32">
        <v>14.0</v>
      </c>
      <c r="K48" s="33"/>
      <c r="L48" s="57"/>
      <c r="M48" s="49"/>
      <c r="N48" s="21"/>
      <c r="O48" s="56"/>
      <c r="P48" s="35"/>
      <c r="Q48" s="1" t="s">
        <v>114</v>
      </c>
      <c r="R48" s="32">
        <v>14.0</v>
      </c>
      <c r="S48" s="33"/>
      <c r="T48" s="29"/>
      <c r="U48" s="49"/>
      <c r="V48" s="21"/>
      <c r="W48" s="56"/>
      <c r="X48" s="35"/>
      <c r="Y48" s="1" t="s">
        <v>114</v>
      </c>
      <c r="Z48" s="62">
        <v>10.0</v>
      </c>
      <c r="AA48" s="37"/>
      <c r="AB48" s="4"/>
      <c r="AC48" s="4"/>
      <c r="AD48" s="4"/>
      <c r="AE48" s="39"/>
      <c r="AF48" s="1"/>
      <c r="AG48" s="33"/>
      <c r="AH48" s="60"/>
      <c r="AI48" s="60"/>
      <c r="AJ48" s="21"/>
      <c r="AK48" s="56"/>
      <c r="AL48" s="41"/>
      <c r="AM48" s="33"/>
      <c r="AN48" s="60"/>
      <c r="AO48" s="60"/>
      <c r="AP48" s="21"/>
      <c r="AQ48" s="56"/>
      <c r="AR48" s="41"/>
      <c r="AS48" s="43">
        <f>'14 Oct'!AW48</f>
        <v>20</v>
      </c>
      <c r="AT48" s="17"/>
      <c r="AU48" s="44">
        <f t="shared" si="1"/>
        <v>20</v>
      </c>
      <c r="AV48" s="44">
        <f t="shared" si="2"/>
        <v>5</v>
      </c>
      <c r="AW48" s="19">
        <f t="shared" si="3"/>
        <v>15</v>
      </c>
      <c r="AX48" s="43">
        <f>'14 Oct'!BB48</f>
        <v>0</v>
      </c>
      <c r="AY48" s="17"/>
      <c r="AZ48" s="44">
        <f t="shared" si="4"/>
        <v>0</v>
      </c>
      <c r="BA48" s="46">
        <f t="shared" si="5"/>
        <v>0</v>
      </c>
      <c r="BB48" s="19">
        <f t="shared" si="6"/>
        <v>0</v>
      </c>
      <c r="BC48" s="43">
        <f>'14 Oct'!BL48</f>
        <v>0</v>
      </c>
      <c r="BD48" s="47">
        <f t="shared" si="7"/>
        <v>0</v>
      </c>
      <c r="BE48" s="1">
        <f t="shared" si="8"/>
        <v>0</v>
      </c>
      <c r="BF48" s="1" t="s">
        <v>114</v>
      </c>
      <c r="BG48" s="54"/>
      <c r="BH48">
        <f>'14 Oct'!BG48+AT48+AY48-BN48</f>
        <v>0</v>
      </c>
      <c r="BI48" s="48"/>
      <c r="BJ48" s="50">
        <f t="shared" si="9"/>
        <v>0</v>
      </c>
      <c r="BK48" s="51">
        <f t="shared" si="10"/>
        <v>0</v>
      </c>
      <c r="BL48" s="53">
        <f t="shared" si="11"/>
        <v>0</v>
      </c>
      <c r="BM48" s="54">
        <f t="shared" si="12"/>
        <v>5</v>
      </c>
      <c r="BN48" s="55">
        <f t="shared" si="13"/>
        <v>0</v>
      </c>
      <c r="BO48" s="17">
        <f t="shared" si="14"/>
        <v>15</v>
      </c>
    </row>
    <row r="49">
      <c r="A49" s="1" t="s">
        <v>118</v>
      </c>
      <c r="B49" s="32"/>
      <c r="C49" s="33"/>
      <c r="D49" s="29"/>
      <c r="E49" s="1"/>
      <c r="F49" s="21"/>
      <c r="G49" s="56"/>
      <c r="H49" s="35"/>
      <c r="I49" s="1" t="s">
        <v>118</v>
      </c>
      <c r="J49" s="32" t="s">
        <v>119</v>
      </c>
      <c r="K49" s="33"/>
      <c r="L49" s="57"/>
      <c r="M49" s="49"/>
      <c r="N49" s="21"/>
      <c r="O49" s="56"/>
      <c r="P49" s="35"/>
      <c r="Q49" s="1" t="s">
        <v>118</v>
      </c>
      <c r="R49" s="32">
        <v>60.0</v>
      </c>
      <c r="S49" s="33"/>
      <c r="T49" s="29"/>
      <c r="U49" s="80"/>
      <c r="V49" s="21"/>
      <c r="W49" s="56"/>
      <c r="X49" s="35"/>
      <c r="Y49" s="1" t="s">
        <v>118</v>
      </c>
      <c r="Z49" s="58" t="s">
        <v>120</v>
      </c>
      <c r="AA49" s="37"/>
      <c r="AB49" s="8"/>
      <c r="AC49" s="4"/>
      <c r="AD49" s="4"/>
      <c r="AE49" s="39"/>
      <c r="AF49" s="1"/>
      <c r="AG49" s="33"/>
      <c r="AH49" s="60"/>
      <c r="AI49" s="60"/>
      <c r="AJ49" s="21"/>
      <c r="AK49" s="56"/>
      <c r="AL49" s="41"/>
      <c r="AM49" s="33"/>
      <c r="AN49" s="60"/>
      <c r="AO49" s="60"/>
      <c r="AP49" s="21"/>
      <c r="AQ49" s="56"/>
      <c r="AR49" s="41"/>
      <c r="AS49" s="43">
        <f>'14 Oct'!AW49</f>
        <v>0</v>
      </c>
      <c r="AT49" s="17"/>
      <c r="AU49" s="44">
        <f t="shared" si="1"/>
        <v>0</v>
      </c>
      <c r="AV49" s="44">
        <f t="shared" si="2"/>
        <v>0</v>
      </c>
      <c r="AW49" s="19">
        <f t="shared" si="3"/>
        <v>0</v>
      </c>
      <c r="AX49" s="43">
        <f>'14 Oct'!BB49</f>
        <v>0</v>
      </c>
      <c r="AY49" s="17"/>
      <c r="AZ49" s="44">
        <f t="shared" si="4"/>
        <v>0</v>
      </c>
      <c r="BA49" s="46">
        <f t="shared" si="5"/>
        <v>0</v>
      </c>
      <c r="BB49" s="19">
        <f t="shared" si="6"/>
        <v>0</v>
      </c>
      <c r="BC49" s="43">
        <f>'14 Oct'!BL49</f>
        <v>2</v>
      </c>
      <c r="BD49" s="47">
        <f t="shared" si="7"/>
        <v>0</v>
      </c>
      <c r="BE49" s="1">
        <f t="shared" si="8"/>
        <v>2</v>
      </c>
      <c r="BF49" s="1" t="s">
        <v>118</v>
      </c>
      <c r="BG49" s="17"/>
      <c r="BH49">
        <f>'14 Oct'!BG49+AT49+AY49-BN49</f>
        <v>0</v>
      </c>
      <c r="BI49" s="68"/>
      <c r="BJ49" s="50">
        <f t="shared" si="9"/>
        <v>0</v>
      </c>
      <c r="BK49" s="51">
        <f t="shared" si="10"/>
        <v>0</v>
      </c>
      <c r="BL49" s="53">
        <f t="shared" si="11"/>
        <v>2</v>
      </c>
      <c r="BM49" s="54">
        <f t="shared" si="12"/>
        <v>0</v>
      </c>
      <c r="BN49" s="55">
        <f t="shared" si="13"/>
        <v>0</v>
      </c>
      <c r="BO49" s="17">
        <f t="shared" si="14"/>
        <v>2</v>
      </c>
      <c r="BP49" s="1"/>
    </row>
    <row r="50">
      <c r="A50" s="1" t="s">
        <v>123</v>
      </c>
      <c r="B50" s="32"/>
      <c r="C50" s="33">
        <v>8.0</v>
      </c>
      <c r="D50" s="29">
        <v>8.0</v>
      </c>
      <c r="E50" s="1"/>
      <c r="F50" s="21"/>
      <c r="G50" s="56"/>
      <c r="H50" s="35"/>
      <c r="I50" s="1" t="s">
        <v>123</v>
      </c>
      <c r="J50" s="32"/>
      <c r="K50" s="33">
        <v>8.0</v>
      </c>
      <c r="L50" s="29">
        <v>8.0</v>
      </c>
      <c r="M50" s="49"/>
      <c r="N50" s="21"/>
      <c r="O50" s="56"/>
      <c r="P50" s="35" t="s">
        <v>81</v>
      </c>
      <c r="Q50" s="1" t="s">
        <v>123</v>
      </c>
      <c r="R50" s="32">
        <v>8.0</v>
      </c>
      <c r="S50" s="33">
        <v>3.0</v>
      </c>
      <c r="T50" s="29">
        <v>3.0</v>
      </c>
      <c r="U50" s="43"/>
      <c r="V50" s="21"/>
      <c r="W50" s="56"/>
      <c r="X50" s="35" t="s">
        <v>61</v>
      </c>
      <c r="Y50" s="1" t="s">
        <v>123</v>
      </c>
      <c r="Z50" s="69"/>
      <c r="AA50" s="37"/>
      <c r="AB50" s="8"/>
      <c r="AC50" s="8"/>
      <c r="AD50" s="4"/>
      <c r="AE50" s="39"/>
      <c r="AF50" s="1"/>
      <c r="AG50" s="33"/>
      <c r="AH50" s="60"/>
      <c r="AI50" s="60"/>
      <c r="AJ50" s="21"/>
      <c r="AK50" s="56"/>
      <c r="AL50" s="41"/>
      <c r="AM50" s="33"/>
      <c r="AN50" s="60"/>
      <c r="AO50" s="60"/>
      <c r="AP50" s="21"/>
      <c r="AQ50" s="56"/>
      <c r="AR50" s="41"/>
      <c r="AS50" s="43">
        <f>'14 Oct'!AW50</f>
        <v>19</v>
      </c>
      <c r="AT50" s="17"/>
      <c r="AU50" s="44">
        <f t="shared" si="1"/>
        <v>19</v>
      </c>
      <c r="AV50" s="44">
        <f t="shared" si="2"/>
        <v>19</v>
      </c>
      <c r="AW50" s="19">
        <f t="shared" si="3"/>
        <v>0</v>
      </c>
      <c r="AX50" s="43">
        <f>'14 Oct'!BB50</f>
        <v>0</v>
      </c>
      <c r="AY50" s="17"/>
      <c r="AZ50" s="44">
        <f t="shared" si="4"/>
        <v>0</v>
      </c>
      <c r="BA50" s="46">
        <f t="shared" si="5"/>
        <v>0</v>
      </c>
      <c r="BB50" s="19">
        <f t="shared" si="6"/>
        <v>0</v>
      </c>
      <c r="BC50" s="43">
        <f>'14 Oct'!BL50</f>
        <v>0</v>
      </c>
      <c r="BD50" s="47">
        <f t="shared" si="7"/>
        <v>0</v>
      </c>
      <c r="BE50" s="1">
        <f t="shared" si="8"/>
        <v>0</v>
      </c>
      <c r="BF50" s="1" t="s">
        <v>123</v>
      </c>
      <c r="BG50" s="17"/>
      <c r="BH50">
        <f>'14 Oct'!BG50+AT50+AY50-BN50</f>
        <v>0</v>
      </c>
      <c r="BI50" s="79"/>
      <c r="BJ50" s="50">
        <f t="shared" si="9"/>
        <v>0</v>
      </c>
      <c r="BK50" s="51">
        <f t="shared" si="10"/>
        <v>0</v>
      </c>
      <c r="BL50" s="53">
        <f t="shared" si="11"/>
        <v>0</v>
      </c>
      <c r="BM50" s="54">
        <f t="shared" si="12"/>
        <v>19</v>
      </c>
      <c r="BN50" s="55">
        <f t="shared" si="13"/>
        <v>0</v>
      </c>
      <c r="BO50" s="17">
        <f t="shared" si="14"/>
        <v>0</v>
      </c>
      <c r="BP50" s="1"/>
    </row>
    <row r="51">
      <c r="A51" s="1" t="s">
        <v>124</v>
      </c>
      <c r="B51" s="32"/>
      <c r="C51" s="33"/>
      <c r="D51" s="29"/>
      <c r="E51" s="1"/>
      <c r="F51" s="21"/>
      <c r="G51" s="56"/>
      <c r="H51" s="35"/>
      <c r="I51" s="1" t="s">
        <v>125</v>
      </c>
      <c r="J51" s="32"/>
      <c r="K51" s="33"/>
      <c r="L51" s="57"/>
      <c r="M51" s="49"/>
      <c r="N51" s="21"/>
      <c r="O51" s="56"/>
      <c r="P51" s="35"/>
      <c r="Q51" s="1" t="s">
        <v>125</v>
      </c>
      <c r="R51" s="32"/>
      <c r="S51" s="33"/>
      <c r="T51" s="29"/>
      <c r="U51" s="43"/>
      <c r="V51" s="21"/>
      <c r="W51" s="56"/>
      <c r="X51" s="35"/>
      <c r="Y51" s="1" t="s">
        <v>125</v>
      </c>
      <c r="Z51" s="69"/>
      <c r="AA51" s="37"/>
      <c r="AB51" s="4"/>
      <c r="AC51" s="8"/>
      <c r="AD51" s="4"/>
      <c r="AE51" s="39"/>
      <c r="AF51" s="1"/>
      <c r="AG51" s="33"/>
      <c r="AH51" s="60"/>
      <c r="AI51" s="60"/>
      <c r="AJ51" s="21"/>
      <c r="AK51" s="56"/>
      <c r="AL51" s="41"/>
      <c r="AM51" s="33"/>
      <c r="AN51" s="60"/>
      <c r="AO51" s="60"/>
      <c r="AP51" s="21"/>
      <c r="AQ51" s="56"/>
      <c r="AR51" s="41"/>
      <c r="AS51" s="43">
        <f>'14 Oct'!AW51</f>
        <v>4</v>
      </c>
      <c r="AT51" s="17"/>
      <c r="AU51" s="44">
        <f t="shared" si="1"/>
        <v>4</v>
      </c>
      <c r="AV51" s="44">
        <f t="shared" si="2"/>
        <v>0</v>
      </c>
      <c r="AW51" s="19">
        <f t="shared" si="3"/>
        <v>4</v>
      </c>
      <c r="AX51" s="43">
        <f>'14 Oct'!BB51</f>
        <v>0</v>
      </c>
      <c r="AY51" s="17"/>
      <c r="AZ51" s="44">
        <f t="shared" si="4"/>
        <v>0</v>
      </c>
      <c r="BA51" s="46">
        <f t="shared" si="5"/>
        <v>0</v>
      </c>
      <c r="BB51" s="19">
        <f t="shared" si="6"/>
        <v>0</v>
      </c>
      <c r="BC51" s="43">
        <f>'14 Oct'!BL51</f>
        <v>0</v>
      </c>
      <c r="BD51" s="47">
        <f t="shared" si="7"/>
        <v>0</v>
      </c>
      <c r="BE51" s="1">
        <f t="shared" si="8"/>
        <v>0</v>
      </c>
      <c r="BF51" s="1" t="s">
        <v>124</v>
      </c>
      <c r="BG51" s="17"/>
      <c r="BH51">
        <f>'14 Oct'!BG51+AT51+AY51-BN51</f>
        <v>0</v>
      </c>
      <c r="BI51" s="68"/>
      <c r="BJ51" s="50">
        <f t="shared" si="9"/>
        <v>0</v>
      </c>
      <c r="BK51" s="51">
        <f t="shared" si="10"/>
        <v>0</v>
      </c>
      <c r="BL51" s="53">
        <f t="shared" si="11"/>
        <v>0</v>
      </c>
      <c r="BM51" s="54">
        <f t="shared" si="12"/>
        <v>0</v>
      </c>
      <c r="BN51" s="55">
        <f t="shared" si="13"/>
        <v>0</v>
      </c>
      <c r="BO51" s="17">
        <f t="shared" si="14"/>
        <v>4</v>
      </c>
    </row>
    <row r="52">
      <c r="A52" s="1" t="s">
        <v>126</v>
      </c>
      <c r="B52" s="32"/>
      <c r="C52" s="33"/>
      <c r="D52" s="29"/>
      <c r="E52" s="1"/>
      <c r="F52" s="21"/>
      <c r="G52" s="56"/>
      <c r="H52" s="35"/>
      <c r="I52" s="1" t="s">
        <v>126</v>
      </c>
      <c r="J52" s="32">
        <v>1.0</v>
      </c>
      <c r="K52" s="33"/>
      <c r="L52" s="57"/>
      <c r="M52" s="49"/>
      <c r="N52" s="21"/>
      <c r="O52" s="56"/>
      <c r="P52" s="35"/>
      <c r="Q52" s="1" t="s">
        <v>126</v>
      </c>
      <c r="R52" s="32"/>
      <c r="S52" s="33"/>
      <c r="T52" s="29"/>
      <c r="U52" s="43"/>
      <c r="V52" s="21"/>
      <c r="W52" s="56"/>
      <c r="X52" s="35"/>
      <c r="Y52" s="1" t="s">
        <v>126</v>
      </c>
      <c r="Z52" s="69"/>
      <c r="AA52" s="37"/>
      <c r="AB52" s="4"/>
      <c r="AC52" s="4"/>
      <c r="AD52" s="4"/>
      <c r="AE52" s="39"/>
      <c r="AF52" s="1"/>
      <c r="AG52" s="33"/>
      <c r="AH52" s="60"/>
      <c r="AI52" s="60"/>
      <c r="AJ52" s="21"/>
      <c r="AK52" s="56"/>
      <c r="AL52" s="41"/>
      <c r="AM52" s="33"/>
      <c r="AN52" s="60"/>
      <c r="AO52" s="60"/>
      <c r="AP52" s="21"/>
      <c r="AQ52" s="56"/>
      <c r="AR52" s="41"/>
      <c r="AS52" s="43">
        <f>'14 Oct'!AW52</f>
        <v>0</v>
      </c>
      <c r="AT52" s="17"/>
      <c r="AU52" s="44">
        <f t="shared" si="1"/>
        <v>0</v>
      </c>
      <c r="AV52" s="44">
        <f t="shared" si="2"/>
        <v>0</v>
      </c>
      <c r="AW52" s="19">
        <f t="shared" si="3"/>
        <v>0</v>
      </c>
      <c r="AX52" s="43">
        <f>'14 Oct'!BB52</f>
        <v>0</v>
      </c>
      <c r="AY52" s="17"/>
      <c r="AZ52" s="44">
        <f t="shared" si="4"/>
        <v>0</v>
      </c>
      <c r="BA52" s="46">
        <f t="shared" si="5"/>
        <v>0</v>
      </c>
      <c r="BB52" s="19">
        <f t="shared" si="6"/>
        <v>0</v>
      </c>
      <c r="BC52" s="43">
        <f>'14 Oct'!BL52</f>
        <v>0</v>
      </c>
      <c r="BD52" s="47">
        <f t="shared" si="7"/>
        <v>0</v>
      </c>
      <c r="BE52" s="1">
        <f t="shared" si="8"/>
        <v>0</v>
      </c>
      <c r="BF52" s="1" t="s">
        <v>126</v>
      </c>
      <c r="BG52" s="17"/>
      <c r="BH52">
        <f>'14 Oct'!BG52+AT52+AY52-BN52</f>
        <v>0</v>
      </c>
      <c r="BI52" s="48"/>
      <c r="BJ52" s="50">
        <f t="shared" si="9"/>
        <v>0</v>
      </c>
      <c r="BK52" s="51">
        <f t="shared" si="10"/>
        <v>0</v>
      </c>
      <c r="BL52" s="53">
        <f t="shared" si="11"/>
        <v>0</v>
      </c>
      <c r="BM52" s="54">
        <f t="shared" si="12"/>
        <v>0</v>
      </c>
      <c r="BN52" s="55">
        <f t="shared" si="13"/>
        <v>0</v>
      </c>
      <c r="BO52" s="17">
        <f t="shared" si="14"/>
        <v>0</v>
      </c>
      <c r="BQ52" s="1"/>
    </row>
    <row r="53">
      <c r="A53" s="1" t="s">
        <v>127</v>
      </c>
      <c r="B53" s="32"/>
      <c r="C53" s="33"/>
      <c r="D53" s="29"/>
      <c r="E53" s="1"/>
      <c r="F53" s="21"/>
      <c r="G53" s="56"/>
      <c r="H53" s="35"/>
      <c r="I53" s="1" t="s">
        <v>127</v>
      </c>
      <c r="J53" s="32">
        <v>4.0</v>
      </c>
      <c r="K53" s="33"/>
      <c r="L53" s="57"/>
      <c r="M53" s="49"/>
      <c r="N53" s="21"/>
      <c r="O53" s="56"/>
      <c r="P53" s="35"/>
      <c r="Q53" s="1" t="s">
        <v>127</v>
      </c>
      <c r="R53" s="32">
        <v>16.0</v>
      </c>
      <c r="S53" s="33"/>
      <c r="T53" s="57"/>
      <c r="U53" s="43"/>
      <c r="V53" s="21"/>
      <c r="W53" s="56"/>
      <c r="X53" s="35"/>
      <c r="Y53" s="1" t="s">
        <v>127</v>
      </c>
      <c r="Z53" s="58"/>
      <c r="AA53" s="37"/>
      <c r="AB53" s="4"/>
      <c r="AC53" s="4"/>
      <c r="AD53" s="4"/>
      <c r="AE53" s="39"/>
      <c r="AF53" s="1"/>
      <c r="AG53" s="33"/>
      <c r="AH53" s="60"/>
      <c r="AI53" s="60"/>
      <c r="AJ53" s="21"/>
      <c r="AK53" s="56"/>
      <c r="AL53" s="41"/>
      <c r="AM53" s="33"/>
      <c r="AN53" s="60"/>
      <c r="AO53" s="60"/>
      <c r="AP53" s="21"/>
      <c r="AQ53" s="56"/>
      <c r="AR53" s="41"/>
      <c r="AS53" s="43">
        <f>'14 Oct'!AW53</f>
        <v>11</v>
      </c>
      <c r="AT53" s="17"/>
      <c r="AU53" s="44">
        <f t="shared" si="1"/>
        <v>11</v>
      </c>
      <c r="AV53" s="44">
        <f t="shared" si="2"/>
        <v>0</v>
      </c>
      <c r="AW53" s="19">
        <f t="shared" si="3"/>
        <v>11</v>
      </c>
      <c r="AX53" s="43">
        <f>'14 Oct'!BB53</f>
        <v>0</v>
      </c>
      <c r="AY53" s="17"/>
      <c r="AZ53" s="44">
        <f t="shared" si="4"/>
        <v>0</v>
      </c>
      <c r="BA53" s="46">
        <f t="shared" si="5"/>
        <v>0</v>
      </c>
      <c r="BB53" s="19">
        <f t="shared" si="6"/>
        <v>0</v>
      </c>
      <c r="BC53" s="43">
        <f>'14 Oct'!BL53</f>
        <v>0</v>
      </c>
      <c r="BD53" s="47">
        <f t="shared" si="7"/>
        <v>0</v>
      </c>
      <c r="BE53" s="1">
        <f t="shared" si="8"/>
        <v>0</v>
      </c>
      <c r="BF53" s="1" t="s">
        <v>127</v>
      </c>
      <c r="BG53" s="17"/>
      <c r="BH53">
        <f>'14 Oct'!BG53+AT53+AY53-BN53</f>
        <v>0</v>
      </c>
      <c r="BI53" s="48"/>
      <c r="BJ53" s="50">
        <f t="shared" si="9"/>
        <v>0</v>
      </c>
      <c r="BK53" s="51">
        <f t="shared" si="10"/>
        <v>0</v>
      </c>
      <c r="BL53" s="53">
        <f t="shared" si="11"/>
        <v>0</v>
      </c>
      <c r="BM53" s="54">
        <f t="shared" si="12"/>
        <v>0</v>
      </c>
      <c r="BN53" s="55">
        <f t="shared" si="13"/>
        <v>0</v>
      </c>
      <c r="BO53" s="17">
        <f t="shared" si="14"/>
        <v>11</v>
      </c>
    </row>
    <row r="54">
      <c r="A54" s="1" t="s">
        <v>128</v>
      </c>
      <c r="B54" s="32"/>
      <c r="C54" s="33"/>
      <c r="D54" s="29"/>
      <c r="E54" s="1"/>
      <c r="F54" s="21"/>
      <c r="G54" s="56"/>
      <c r="H54" s="35"/>
      <c r="I54" s="1" t="s">
        <v>128</v>
      </c>
      <c r="J54" s="32">
        <v>10.0</v>
      </c>
      <c r="K54" s="33"/>
      <c r="L54" s="29"/>
      <c r="M54" s="49"/>
      <c r="N54" s="21"/>
      <c r="O54" s="56"/>
      <c r="P54" s="35"/>
      <c r="Q54" s="1" t="s">
        <v>130</v>
      </c>
      <c r="R54" s="32">
        <v>24.0</v>
      </c>
      <c r="S54" s="33"/>
      <c r="T54" s="29"/>
      <c r="U54" s="43"/>
      <c r="V54" s="21"/>
      <c r="W54" s="56"/>
      <c r="X54" s="35"/>
      <c r="Y54" s="1" t="s">
        <v>128</v>
      </c>
      <c r="Z54" s="62"/>
      <c r="AA54" s="37"/>
      <c r="AB54" s="4"/>
      <c r="AC54" s="8"/>
      <c r="AD54" s="4"/>
      <c r="AE54" s="39"/>
      <c r="AF54" s="1"/>
      <c r="AG54" s="33"/>
      <c r="AH54" s="60"/>
      <c r="AI54" s="60"/>
      <c r="AJ54" s="21"/>
      <c r="AK54" s="56"/>
      <c r="AL54" s="41"/>
      <c r="AM54" s="33"/>
      <c r="AN54" s="60"/>
      <c r="AO54" s="60"/>
      <c r="AP54" s="21"/>
      <c r="AQ54" s="56"/>
      <c r="AR54" s="41"/>
      <c r="AS54" s="43">
        <f>'14 Oct'!AW54</f>
        <v>0</v>
      </c>
      <c r="AT54" s="17"/>
      <c r="AU54" s="44">
        <f t="shared" si="1"/>
        <v>0</v>
      </c>
      <c r="AV54" s="44">
        <f t="shared" si="2"/>
        <v>0</v>
      </c>
      <c r="AW54" s="19">
        <f t="shared" si="3"/>
        <v>0</v>
      </c>
      <c r="AX54" s="43">
        <f>'14 Oct'!BB54</f>
        <v>0</v>
      </c>
      <c r="AY54" s="17"/>
      <c r="AZ54" s="44">
        <f t="shared" si="4"/>
        <v>0</v>
      </c>
      <c r="BA54" s="46">
        <f t="shared" si="5"/>
        <v>0</v>
      </c>
      <c r="BB54" s="19">
        <f t="shared" si="6"/>
        <v>0</v>
      </c>
      <c r="BC54" s="43">
        <f>'14 Oct'!BL54</f>
        <v>0</v>
      </c>
      <c r="BD54" s="47">
        <f t="shared" si="7"/>
        <v>0</v>
      </c>
      <c r="BE54" s="1">
        <f t="shared" si="8"/>
        <v>0</v>
      </c>
      <c r="BF54" s="1" t="s">
        <v>128</v>
      </c>
      <c r="BG54" s="17"/>
      <c r="BH54">
        <f>'14 Oct'!BG54+AT54+AY54-BN54</f>
        <v>48</v>
      </c>
      <c r="BI54" s="68"/>
      <c r="BJ54" s="50">
        <f t="shared" si="9"/>
        <v>0</v>
      </c>
      <c r="BK54" s="51">
        <f t="shared" si="10"/>
        <v>0</v>
      </c>
      <c r="BL54" s="53">
        <f t="shared" si="11"/>
        <v>0</v>
      </c>
      <c r="BM54" s="54">
        <f t="shared" si="12"/>
        <v>0</v>
      </c>
      <c r="BN54" s="55">
        <f t="shared" si="13"/>
        <v>0</v>
      </c>
      <c r="BO54" s="17">
        <f t="shared" si="14"/>
        <v>0</v>
      </c>
      <c r="BP54" s="1"/>
    </row>
    <row r="55">
      <c r="A55" s="1" t="s">
        <v>132</v>
      </c>
      <c r="B55" s="32"/>
      <c r="C55" s="33"/>
      <c r="D55" s="29"/>
      <c r="E55" s="1"/>
      <c r="F55" s="21"/>
      <c r="G55" s="56"/>
      <c r="H55" s="35"/>
      <c r="I55" s="1" t="s">
        <v>132</v>
      </c>
      <c r="J55" s="32"/>
      <c r="K55" s="33"/>
      <c r="L55" s="57"/>
      <c r="M55" s="49"/>
      <c r="N55" s="21"/>
      <c r="O55" s="56"/>
      <c r="P55" s="35"/>
      <c r="Q55" s="1" t="s">
        <v>132</v>
      </c>
      <c r="R55" s="32"/>
      <c r="S55" s="33"/>
      <c r="T55" s="29"/>
      <c r="U55" s="49"/>
      <c r="V55" s="21"/>
      <c r="W55" s="56"/>
      <c r="X55" s="35"/>
      <c r="Y55" s="1" t="s">
        <v>132</v>
      </c>
      <c r="Z55" s="69"/>
      <c r="AA55" s="66"/>
      <c r="AB55" s="8"/>
      <c r="AC55" s="8"/>
      <c r="AD55" s="4"/>
      <c r="AE55" s="39"/>
      <c r="AF55" s="1"/>
      <c r="AG55" s="33"/>
      <c r="AH55" s="67"/>
      <c r="AI55" s="67"/>
      <c r="AJ55" s="21"/>
      <c r="AK55" s="56"/>
      <c r="AL55" s="41"/>
      <c r="AM55" s="33"/>
      <c r="AN55" s="67"/>
      <c r="AO55" s="67"/>
      <c r="AP55" s="21"/>
      <c r="AQ55" s="56"/>
      <c r="AR55" s="41"/>
      <c r="AS55" s="43">
        <f>'14 Oct'!AW55</f>
        <v>0</v>
      </c>
      <c r="AT55" s="17"/>
      <c r="AU55" s="44">
        <f t="shared" si="1"/>
        <v>0</v>
      </c>
      <c r="AV55" s="44">
        <f t="shared" si="2"/>
        <v>0</v>
      </c>
      <c r="AW55" s="19">
        <f t="shared" si="3"/>
        <v>0</v>
      </c>
      <c r="AX55" s="43">
        <f>'14 Oct'!BB55</f>
        <v>0</v>
      </c>
      <c r="AY55" s="17"/>
      <c r="AZ55" s="44">
        <f t="shared" si="4"/>
        <v>0</v>
      </c>
      <c r="BA55" s="46">
        <f t="shared" si="5"/>
        <v>0</v>
      </c>
      <c r="BB55" s="19">
        <f t="shared" si="6"/>
        <v>0</v>
      </c>
      <c r="BC55" s="43">
        <f>'14 Oct'!BL55</f>
        <v>0</v>
      </c>
      <c r="BD55" s="47">
        <f t="shared" si="7"/>
        <v>0</v>
      </c>
      <c r="BE55" s="1">
        <f t="shared" si="8"/>
        <v>0</v>
      </c>
      <c r="BF55" s="1" t="s">
        <v>132</v>
      </c>
      <c r="BG55" s="17"/>
      <c r="BH55">
        <f>'14 Oct'!BG55+AT55+AY55-BN55</f>
        <v>0</v>
      </c>
      <c r="BI55" s="48"/>
      <c r="BJ55" s="50">
        <f t="shared" si="9"/>
        <v>0</v>
      </c>
      <c r="BK55" s="51">
        <f t="shared" si="10"/>
        <v>0</v>
      </c>
      <c r="BL55" s="53">
        <f t="shared" si="11"/>
        <v>0</v>
      </c>
      <c r="BM55" s="54">
        <f t="shared" si="12"/>
        <v>0</v>
      </c>
      <c r="BN55" s="55">
        <f t="shared" si="13"/>
        <v>0</v>
      </c>
      <c r="BO55" s="17">
        <f t="shared" si="14"/>
        <v>0</v>
      </c>
    </row>
    <row r="56">
      <c r="A56" s="1" t="s">
        <v>133</v>
      </c>
      <c r="B56" s="32"/>
      <c r="C56" s="33"/>
      <c r="D56" s="29"/>
      <c r="E56" s="1"/>
      <c r="F56" s="21"/>
      <c r="G56" s="56"/>
      <c r="H56" s="35"/>
      <c r="I56" s="1" t="s">
        <v>133</v>
      </c>
      <c r="J56" s="32"/>
      <c r="K56" s="33"/>
      <c r="L56" s="57"/>
      <c r="M56" s="49"/>
      <c r="N56" s="21"/>
      <c r="O56" s="56"/>
      <c r="P56" s="35"/>
      <c r="Q56" s="1" t="s">
        <v>133</v>
      </c>
      <c r="R56" s="32"/>
      <c r="S56" s="33">
        <v>2.0</v>
      </c>
      <c r="T56" s="57"/>
      <c r="U56" s="49"/>
      <c r="V56" s="21"/>
      <c r="W56" s="56"/>
      <c r="X56" s="35"/>
      <c r="Y56" s="1" t="s">
        <v>133</v>
      </c>
      <c r="Z56" s="59"/>
      <c r="AA56" s="66"/>
      <c r="AB56" s="8"/>
      <c r="AC56" s="8"/>
      <c r="AD56" s="4"/>
      <c r="AE56" s="39"/>
      <c r="AF56" s="1"/>
      <c r="AG56" s="33"/>
      <c r="AH56" s="67"/>
      <c r="AI56" s="67"/>
      <c r="AJ56" s="21"/>
      <c r="AK56" s="56"/>
      <c r="AL56" s="41"/>
      <c r="AM56" s="33"/>
      <c r="AN56" s="67"/>
      <c r="AO56" s="67"/>
      <c r="AP56" s="21"/>
      <c r="AQ56" s="56"/>
      <c r="AR56" s="41"/>
      <c r="AS56" s="43">
        <f>'14 Oct'!AW56</f>
        <v>0</v>
      </c>
      <c r="AT56" s="54"/>
      <c r="AU56" s="44">
        <f t="shared" si="1"/>
        <v>0</v>
      </c>
      <c r="AV56" s="44">
        <f t="shared" si="2"/>
        <v>0</v>
      </c>
      <c r="AW56" s="19">
        <f t="shared" si="3"/>
        <v>0</v>
      </c>
      <c r="AX56" s="43">
        <f>'14 Oct'!BB56</f>
        <v>0</v>
      </c>
      <c r="AY56" s="54"/>
      <c r="AZ56" s="44">
        <f t="shared" si="4"/>
        <v>0</v>
      </c>
      <c r="BA56" s="46">
        <f t="shared" si="5"/>
        <v>0</v>
      </c>
      <c r="BB56" s="19">
        <f t="shared" si="6"/>
        <v>0</v>
      </c>
      <c r="BC56" s="43">
        <f>'14 Oct'!BL56</f>
        <v>0</v>
      </c>
      <c r="BD56" s="47">
        <f t="shared" si="7"/>
        <v>0</v>
      </c>
      <c r="BE56" s="1">
        <f t="shared" si="8"/>
        <v>0</v>
      </c>
      <c r="BF56" s="1" t="s">
        <v>133</v>
      </c>
      <c r="BG56" s="54"/>
      <c r="BH56">
        <f>'14 Oct'!BG56+AT56+AY56-BN56</f>
        <v>-2</v>
      </c>
      <c r="BI56" s="48"/>
      <c r="BJ56" s="50">
        <f t="shared" si="9"/>
        <v>0</v>
      </c>
      <c r="BK56" s="51">
        <f t="shared" si="10"/>
        <v>0</v>
      </c>
      <c r="BL56" s="53">
        <f t="shared" si="11"/>
        <v>0</v>
      </c>
      <c r="BM56" s="54">
        <f t="shared" si="12"/>
        <v>2</v>
      </c>
      <c r="BN56" s="55">
        <f t="shared" si="13"/>
        <v>2</v>
      </c>
      <c r="BO56" s="17">
        <f t="shared" si="14"/>
        <v>0</v>
      </c>
    </row>
    <row r="57">
      <c r="A57" s="1" t="s">
        <v>134</v>
      </c>
      <c r="B57" s="32"/>
      <c r="C57" s="33"/>
      <c r="D57" s="29"/>
      <c r="E57" s="1"/>
      <c r="F57" s="21"/>
      <c r="G57" s="56"/>
      <c r="H57" s="35"/>
      <c r="I57" s="1" t="s">
        <v>134</v>
      </c>
      <c r="J57" s="32">
        <v>0.5</v>
      </c>
      <c r="K57" s="33"/>
      <c r="L57" s="57"/>
      <c r="M57" s="49"/>
      <c r="N57" s="21"/>
      <c r="O57" s="56"/>
      <c r="P57" s="35"/>
      <c r="Q57" s="1" t="s">
        <v>134</v>
      </c>
      <c r="R57" s="32">
        <v>3.0</v>
      </c>
      <c r="S57" s="33"/>
      <c r="T57" s="57"/>
      <c r="U57" s="49"/>
      <c r="V57" s="21"/>
      <c r="W57" s="56"/>
      <c r="X57" s="35"/>
      <c r="Y57" s="1" t="s">
        <v>134</v>
      </c>
      <c r="Z57" s="59"/>
      <c r="AA57" s="66"/>
      <c r="AB57" s="8"/>
      <c r="AC57" s="8"/>
      <c r="AD57" s="4"/>
      <c r="AE57" s="39"/>
      <c r="AF57" s="1"/>
      <c r="AG57" s="33"/>
      <c r="AH57" s="67"/>
      <c r="AI57" s="67"/>
      <c r="AJ57" s="21"/>
      <c r="AK57" s="56"/>
      <c r="AL57" s="41"/>
      <c r="AM57" s="33"/>
      <c r="AN57" s="67"/>
      <c r="AO57" s="67"/>
      <c r="AP57" s="21"/>
      <c r="AQ57" s="56"/>
      <c r="AR57" s="41"/>
      <c r="AS57" s="43">
        <f>'14 Oct'!AW57</f>
        <v>0</v>
      </c>
      <c r="AT57" s="54"/>
      <c r="AU57" s="44">
        <f t="shared" si="1"/>
        <v>0</v>
      </c>
      <c r="AV57" s="44">
        <f t="shared" si="2"/>
        <v>0</v>
      </c>
      <c r="AW57" s="19">
        <f t="shared" si="3"/>
        <v>0</v>
      </c>
      <c r="AX57" s="43">
        <f>'14 Oct'!BB57</f>
        <v>0</v>
      </c>
      <c r="AY57" s="54"/>
      <c r="AZ57" s="44">
        <f t="shared" si="4"/>
        <v>0</v>
      </c>
      <c r="BA57" s="46">
        <f t="shared" si="5"/>
        <v>0</v>
      </c>
      <c r="BB57" s="19">
        <f t="shared" si="6"/>
        <v>0</v>
      </c>
      <c r="BC57" s="43">
        <f>'14 Oct'!BL57</f>
        <v>0</v>
      </c>
      <c r="BD57" s="47">
        <f t="shared" si="7"/>
        <v>0</v>
      </c>
      <c r="BE57" s="1">
        <f t="shared" si="8"/>
        <v>0</v>
      </c>
      <c r="BF57" s="1" t="s">
        <v>134</v>
      </c>
      <c r="BG57" s="54"/>
      <c r="BH57">
        <f>'14 Oct'!BG57+AT57+AY57-BN57</f>
        <v>4</v>
      </c>
      <c r="BI57" s="48"/>
      <c r="BJ57" s="50">
        <f t="shared" si="9"/>
        <v>0</v>
      </c>
      <c r="BK57" s="51">
        <f t="shared" si="10"/>
        <v>0</v>
      </c>
      <c r="BL57" s="53">
        <f t="shared" si="11"/>
        <v>0</v>
      </c>
      <c r="BM57" s="54">
        <f t="shared" si="12"/>
        <v>0</v>
      </c>
      <c r="BN57" s="55">
        <f t="shared" si="13"/>
        <v>0</v>
      </c>
      <c r="BO57" s="17">
        <f t="shared" si="14"/>
        <v>0</v>
      </c>
    </row>
    <row r="58">
      <c r="A58" s="1" t="s">
        <v>135</v>
      </c>
      <c r="B58" s="32"/>
      <c r="C58" s="33"/>
      <c r="D58" s="29"/>
      <c r="E58" s="1"/>
      <c r="F58" s="21"/>
      <c r="G58" s="56"/>
      <c r="H58" s="35"/>
      <c r="I58" s="1" t="s">
        <v>136</v>
      </c>
      <c r="J58" s="32">
        <v>8.0</v>
      </c>
      <c r="K58" s="33"/>
      <c r="L58" s="29"/>
      <c r="M58" s="43"/>
      <c r="N58" s="21"/>
      <c r="O58" s="56"/>
      <c r="P58" s="35"/>
      <c r="Q58" s="1" t="s">
        <v>135</v>
      </c>
      <c r="R58" s="32">
        <v>31.0</v>
      </c>
      <c r="S58" s="33"/>
      <c r="T58" s="57"/>
      <c r="U58" s="43"/>
      <c r="V58" s="21"/>
      <c r="W58" s="56"/>
      <c r="X58" s="35"/>
      <c r="Y58" s="1" t="s">
        <v>135</v>
      </c>
      <c r="Z58" s="36"/>
      <c r="AA58" s="37"/>
      <c r="AB58" s="4"/>
      <c r="AC58" s="4"/>
      <c r="AD58" s="4"/>
      <c r="AE58" s="39"/>
      <c r="AF58" s="1"/>
      <c r="AG58" s="33"/>
      <c r="AH58" s="60"/>
      <c r="AI58" s="60"/>
      <c r="AJ58" s="21"/>
      <c r="AK58" s="56"/>
      <c r="AL58" s="41"/>
      <c r="AM58" s="33"/>
      <c r="AN58" s="60"/>
      <c r="AO58" s="60"/>
      <c r="AP58" s="21"/>
      <c r="AQ58" s="56"/>
      <c r="AR58" s="41"/>
      <c r="AS58" s="43">
        <f>'14 Oct'!AW58</f>
        <v>0</v>
      </c>
      <c r="AT58" s="17"/>
      <c r="AU58" s="44">
        <f t="shared" si="1"/>
        <v>0</v>
      </c>
      <c r="AV58" s="44">
        <f t="shared" si="2"/>
        <v>0</v>
      </c>
      <c r="AW58" s="19">
        <f t="shared" si="3"/>
        <v>0</v>
      </c>
      <c r="AX58" s="43">
        <f>'14 Oct'!BB58</f>
        <v>0</v>
      </c>
      <c r="AY58" s="17"/>
      <c r="AZ58" s="44">
        <f t="shared" si="4"/>
        <v>0</v>
      </c>
      <c r="BA58" s="46">
        <f t="shared" si="5"/>
        <v>0</v>
      </c>
      <c r="BB58" s="19">
        <f t="shared" si="6"/>
        <v>0</v>
      </c>
      <c r="BC58" s="43">
        <f>'14 Oct'!BL58</f>
        <v>550</v>
      </c>
      <c r="BD58" s="47">
        <f t="shared" si="7"/>
        <v>0</v>
      </c>
      <c r="BE58" s="1">
        <f t="shared" si="8"/>
        <v>550</v>
      </c>
      <c r="BF58" s="1" t="s">
        <v>135</v>
      </c>
      <c r="BG58" s="17"/>
      <c r="BH58">
        <f>'14 Oct'!BG58+AT58+AY58-BN58</f>
        <v>0</v>
      </c>
      <c r="BI58" s="68"/>
      <c r="BJ58" s="50">
        <f t="shared" si="9"/>
        <v>0</v>
      </c>
      <c r="BK58" s="51">
        <f t="shared" si="10"/>
        <v>0</v>
      </c>
      <c r="BL58" s="53">
        <f t="shared" si="11"/>
        <v>550</v>
      </c>
      <c r="BM58" s="54">
        <f t="shared" si="12"/>
        <v>0</v>
      </c>
      <c r="BN58" s="55">
        <f t="shared" si="13"/>
        <v>0</v>
      </c>
      <c r="BO58" s="17">
        <f t="shared" si="14"/>
        <v>550</v>
      </c>
      <c r="BP58" s="1"/>
      <c r="BQ58" s="1"/>
    </row>
    <row r="59">
      <c r="A59" s="1" t="s">
        <v>137</v>
      </c>
      <c r="B59" s="32"/>
      <c r="C59" s="33"/>
      <c r="D59" s="29"/>
      <c r="E59" s="1"/>
      <c r="F59" s="21"/>
      <c r="G59" s="56"/>
      <c r="H59" s="35"/>
      <c r="I59" s="1" t="s">
        <v>137</v>
      </c>
      <c r="J59" s="32"/>
      <c r="K59" s="33"/>
      <c r="L59" s="57"/>
      <c r="M59" s="49"/>
      <c r="N59" s="21"/>
      <c r="O59" s="56"/>
      <c r="P59" s="35"/>
      <c r="Q59" s="1" t="s">
        <v>137</v>
      </c>
      <c r="R59" s="32"/>
      <c r="S59" s="33">
        <v>2.0</v>
      </c>
      <c r="T59" s="29"/>
      <c r="U59" s="43"/>
      <c r="V59" s="21"/>
      <c r="W59" s="56"/>
      <c r="X59" s="35"/>
      <c r="Y59" s="1" t="s">
        <v>137</v>
      </c>
      <c r="Z59" s="59"/>
      <c r="AA59" s="37"/>
      <c r="AB59" s="8"/>
      <c r="AC59" s="8"/>
      <c r="AD59" s="4"/>
      <c r="AE59" s="39"/>
      <c r="AF59" s="1"/>
      <c r="AG59" s="33"/>
      <c r="AH59" s="67"/>
      <c r="AI59" s="67"/>
      <c r="AJ59" s="21"/>
      <c r="AK59" s="56"/>
      <c r="AL59" s="41"/>
      <c r="AM59" s="33"/>
      <c r="AN59" s="67"/>
      <c r="AO59" s="67"/>
      <c r="AP59" s="21"/>
      <c r="AQ59" s="56"/>
      <c r="AR59" s="41"/>
      <c r="AS59" s="43">
        <f>'14 Oct'!AW59</f>
        <v>0</v>
      </c>
      <c r="AT59" s="54"/>
      <c r="AU59" s="44">
        <f t="shared" si="1"/>
        <v>0</v>
      </c>
      <c r="AV59" s="44">
        <f t="shared" si="2"/>
        <v>0</v>
      </c>
      <c r="AW59" s="19">
        <f t="shared" si="3"/>
        <v>0</v>
      </c>
      <c r="AX59" s="43">
        <f>'14 Oct'!BB59</f>
        <v>0</v>
      </c>
      <c r="AY59" s="54"/>
      <c r="AZ59" s="44">
        <f t="shared" si="4"/>
        <v>0</v>
      </c>
      <c r="BA59" s="46">
        <f t="shared" si="5"/>
        <v>0</v>
      </c>
      <c r="BB59" s="19">
        <f t="shared" si="6"/>
        <v>0</v>
      </c>
      <c r="BC59" s="43">
        <f>'14 Oct'!BL59</f>
        <v>0</v>
      </c>
      <c r="BD59" s="47">
        <f t="shared" si="7"/>
        <v>0</v>
      </c>
      <c r="BE59" s="1">
        <f t="shared" si="8"/>
        <v>0</v>
      </c>
      <c r="BF59" s="1" t="s">
        <v>137</v>
      </c>
      <c r="BG59" s="17"/>
      <c r="BH59">
        <f>'14 Oct'!BG59+AT59+AY59-BN59</f>
        <v>-2</v>
      </c>
      <c r="BI59" s="48"/>
      <c r="BJ59" s="50">
        <f t="shared" si="9"/>
        <v>0</v>
      </c>
      <c r="BK59" s="51">
        <f t="shared" si="10"/>
        <v>0</v>
      </c>
      <c r="BL59" s="53">
        <f t="shared" si="11"/>
        <v>0</v>
      </c>
      <c r="BM59" s="54">
        <f t="shared" si="12"/>
        <v>2</v>
      </c>
      <c r="BN59" s="55">
        <f t="shared" si="13"/>
        <v>2</v>
      </c>
      <c r="BO59" s="17">
        <f t="shared" si="14"/>
        <v>0</v>
      </c>
      <c r="BQ59" s="1"/>
    </row>
    <row r="60">
      <c r="A60" s="1" t="s">
        <v>138</v>
      </c>
      <c r="B60" s="32"/>
      <c r="C60" s="33"/>
      <c r="D60" s="29"/>
      <c r="E60" s="1"/>
      <c r="F60" s="21"/>
      <c r="G60" s="56"/>
      <c r="H60" s="35"/>
      <c r="I60" s="1" t="s">
        <v>138</v>
      </c>
      <c r="J60" s="32"/>
      <c r="K60" s="33"/>
      <c r="L60" s="57"/>
      <c r="M60" s="49"/>
      <c r="N60" s="21"/>
      <c r="O60" s="56"/>
      <c r="P60" s="35"/>
      <c r="Q60" s="1" t="s">
        <v>138</v>
      </c>
      <c r="R60" s="32"/>
      <c r="S60" s="33"/>
      <c r="T60" s="57"/>
      <c r="U60" s="49"/>
      <c r="V60" s="21"/>
      <c r="W60" s="56"/>
      <c r="X60" s="35"/>
      <c r="Y60" s="1" t="s">
        <v>138</v>
      </c>
      <c r="Z60" s="59"/>
      <c r="AA60" s="37"/>
      <c r="AB60" s="8"/>
      <c r="AC60" s="8"/>
      <c r="AD60" s="4"/>
      <c r="AE60" s="39"/>
      <c r="AF60" s="1"/>
      <c r="AG60" s="33"/>
      <c r="AH60" s="67"/>
      <c r="AI60" s="67"/>
      <c r="AJ60" s="21"/>
      <c r="AK60" s="56"/>
      <c r="AL60" s="41"/>
      <c r="AM60" s="33"/>
      <c r="AN60" s="67"/>
      <c r="AO60" s="67"/>
      <c r="AP60" s="21"/>
      <c r="AQ60" s="56"/>
      <c r="AR60" s="41"/>
      <c r="AS60" s="43">
        <f>'14 Oct'!AW60</f>
        <v>0</v>
      </c>
      <c r="AT60" s="54"/>
      <c r="AU60" s="44">
        <f t="shared" si="1"/>
        <v>0</v>
      </c>
      <c r="AV60" s="44">
        <f t="shared" si="2"/>
        <v>0</v>
      </c>
      <c r="AW60" s="19">
        <f t="shared" si="3"/>
        <v>0</v>
      </c>
      <c r="AX60" s="43">
        <f>'14 Oct'!BB60</f>
        <v>0</v>
      </c>
      <c r="AY60" s="54"/>
      <c r="AZ60" s="44">
        <f t="shared" si="4"/>
        <v>0</v>
      </c>
      <c r="BA60" s="46">
        <f t="shared" si="5"/>
        <v>0</v>
      </c>
      <c r="BB60" s="19">
        <f t="shared" si="6"/>
        <v>0</v>
      </c>
      <c r="BC60" s="43">
        <f>'14 Oct'!BL60</f>
        <v>0</v>
      </c>
      <c r="BD60" s="47">
        <f t="shared" si="7"/>
        <v>0</v>
      </c>
      <c r="BE60" s="1">
        <f t="shared" si="8"/>
        <v>0</v>
      </c>
      <c r="BF60" s="1" t="s">
        <v>138</v>
      </c>
      <c r="BG60" s="17"/>
      <c r="BH60">
        <f>'14 Oct'!BG60+AT60+AY60-BN60</f>
        <v>0</v>
      </c>
      <c r="BI60" s="48"/>
      <c r="BJ60" s="50">
        <f t="shared" si="9"/>
        <v>0</v>
      </c>
      <c r="BK60" s="51">
        <f t="shared" si="10"/>
        <v>0</v>
      </c>
      <c r="BL60" s="53">
        <f t="shared" si="11"/>
        <v>0</v>
      </c>
      <c r="BM60" s="54">
        <f t="shared" si="12"/>
        <v>0</v>
      </c>
      <c r="BN60" s="55">
        <f t="shared" si="13"/>
        <v>0</v>
      </c>
      <c r="BO60" s="17">
        <f t="shared" si="14"/>
        <v>0</v>
      </c>
    </row>
    <row r="61">
      <c r="A61" s="1" t="s">
        <v>139</v>
      </c>
      <c r="B61" s="32"/>
      <c r="C61" s="33"/>
      <c r="D61" s="29"/>
      <c r="E61" s="1"/>
      <c r="F61" s="21"/>
      <c r="G61" s="56"/>
      <c r="H61" s="35"/>
      <c r="I61" s="1" t="s">
        <v>139</v>
      </c>
      <c r="J61" s="32" t="s">
        <v>145</v>
      </c>
      <c r="K61" s="33"/>
      <c r="L61" s="57"/>
      <c r="M61" s="49"/>
      <c r="N61" s="21"/>
      <c r="O61" s="56"/>
      <c r="P61" s="35"/>
      <c r="Q61" s="1" t="s">
        <v>139</v>
      </c>
      <c r="R61" s="61"/>
      <c r="S61" s="33"/>
      <c r="T61" s="57"/>
      <c r="U61" s="49"/>
      <c r="V61" s="21"/>
      <c r="W61" s="56"/>
      <c r="X61" s="35"/>
      <c r="Y61" s="1" t="s">
        <v>139</v>
      </c>
      <c r="Z61" s="59"/>
      <c r="AA61" s="37"/>
      <c r="AB61" s="8"/>
      <c r="AC61" s="8"/>
      <c r="AD61" s="4"/>
      <c r="AE61" s="39"/>
      <c r="AF61" s="1"/>
      <c r="AG61" s="33"/>
      <c r="AH61" s="67"/>
      <c r="AI61" s="67"/>
      <c r="AJ61" s="21"/>
      <c r="AK61" s="56"/>
      <c r="AL61" s="41"/>
      <c r="AM61" s="33"/>
      <c r="AN61" s="67"/>
      <c r="AO61" s="67"/>
      <c r="AP61" s="21"/>
      <c r="AQ61" s="56"/>
      <c r="AR61" s="41"/>
      <c r="AS61" s="43">
        <f>'14 Oct'!AW61</f>
        <v>0</v>
      </c>
      <c r="AT61" s="54"/>
      <c r="AU61" s="44">
        <f t="shared" si="1"/>
        <v>0</v>
      </c>
      <c r="AV61" s="44">
        <f t="shared" si="2"/>
        <v>0</v>
      </c>
      <c r="AW61" s="19">
        <f t="shared" si="3"/>
        <v>0</v>
      </c>
      <c r="AX61" s="43">
        <f>'14 Oct'!BB61</f>
        <v>0</v>
      </c>
      <c r="AY61" s="54"/>
      <c r="AZ61" s="44">
        <f t="shared" si="4"/>
        <v>0</v>
      </c>
      <c r="BA61" s="46">
        <f t="shared" si="5"/>
        <v>0</v>
      </c>
      <c r="BB61" s="19">
        <f t="shared" si="6"/>
        <v>0</v>
      </c>
      <c r="BC61" s="43">
        <f>'14 Oct'!BL61</f>
        <v>0</v>
      </c>
      <c r="BD61" s="47">
        <f t="shared" si="7"/>
        <v>0</v>
      </c>
      <c r="BE61" s="1">
        <f t="shared" si="8"/>
        <v>0</v>
      </c>
      <c r="BF61" s="1" t="s">
        <v>139</v>
      </c>
      <c r="BG61" s="17"/>
      <c r="BH61">
        <f>'14 Oct'!BG61+AT61+AY61-BN61</f>
        <v>15</v>
      </c>
      <c r="BI61" s="48"/>
      <c r="BJ61" s="50">
        <f t="shared" si="9"/>
        <v>0</v>
      </c>
      <c r="BK61" s="51">
        <f t="shared" si="10"/>
        <v>0</v>
      </c>
      <c r="BL61" s="53">
        <f t="shared" si="11"/>
        <v>0</v>
      </c>
      <c r="BM61" s="54">
        <f t="shared" si="12"/>
        <v>0</v>
      </c>
      <c r="BN61" s="55">
        <f t="shared" si="13"/>
        <v>0</v>
      </c>
      <c r="BO61" s="17">
        <f t="shared" si="14"/>
        <v>0</v>
      </c>
      <c r="BP61" s="1"/>
    </row>
    <row r="62">
      <c r="A62" s="1" t="s">
        <v>140</v>
      </c>
      <c r="B62" s="32"/>
      <c r="C62" s="33"/>
      <c r="D62" s="29"/>
      <c r="E62" s="1"/>
      <c r="F62" s="21"/>
      <c r="G62" s="56"/>
      <c r="H62" s="35"/>
      <c r="I62" s="1" t="s">
        <v>140</v>
      </c>
      <c r="J62" s="32"/>
      <c r="K62" s="33"/>
      <c r="L62" s="57"/>
      <c r="M62" s="49"/>
      <c r="N62" s="21"/>
      <c r="O62" s="56"/>
      <c r="P62" s="35"/>
      <c r="Q62" s="1" t="s">
        <v>140</v>
      </c>
      <c r="R62" s="32">
        <v>1.0</v>
      </c>
      <c r="S62" s="33"/>
      <c r="T62" s="57"/>
      <c r="U62" s="43"/>
      <c r="V62" s="21"/>
      <c r="W62" s="56"/>
      <c r="X62" s="35"/>
      <c r="Y62" s="1" t="s">
        <v>140</v>
      </c>
      <c r="Z62" s="59"/>
      <c r="AA62" s="37"/>
      <c r="AB62" s="8"/>
      <c r="AC62" s="8"/>
      <c r="AD62" s="4"/>
      <c r="AE62" s="39"/>
      <c r="AF62" s="1"/>
      <c r="AG62" s="33"/>
      <c r="AH62" s="67"/>
      <c r="AI62" s="67"/>
      <c r="AJ62" s="21"/>
      <c r="AK62" s="56"/>
      <c r="AL62" s="41"/>
      <c r="AM62" s="33"/>
      <c r="AN62" s="67"/>
      <c r="AO62" s="67"/>
      <c r="AP62" s="21"/>
      <c r="AQ62" s="56"/>
      <c r="AR62" s="41"/>
      <c r="AS62" s="43">
        <f>'14 Oct'!AW62</f>
        <v>0</v>
      </c>
      <c r="AT62" s="54"/>
      <c r="AU62" s="44">
        <f t="shared" si="1"/>
        <v>0</v>
      </c>
      <c r="AV62" s="44">
        <f t="shared" si="2"/>
        <v>0</v>
      </c>
      <c r="AW62" s="19">
        <f t="shared" si="3"/>
        <v>0</v>
      </c>
      <c r="AX62" s="43">
        <f>'14 Oct'!BB62</f>
        <v>0</v>
      </c>
      <c r="AY62" s="54"/>
      <c r="AZ62" s="44">
        <f t="shared" si="4"/>
        <v>0</v>
      </c>
      <c r="BA62" s="46">
        <f t="shared" si="5"/>
        <v>0</v>
      </c>
      <c r="BB62" s="19">
        <f t="shared" si="6"/>
        <v>0</v>
      </c>
      <c r="BC62" s="43">
        <f>'14 Oct'!BL62</f>
        <v>0</v>
      </c>
      <c r="BD62" s="47">
        <f t="shared" si="7"/>
        <v>0</v>
      </c>
      <c r="BE62" s="1">
        <f t="shared" si="8"/>
        <v>0</v>
      </c>
      <c r="BF62" s="1" t="s">
        <v>140</v>
      </c>
      <c r="BG62" s="17"/>
      <c r="BH62">
        <f>'14 Oct'!BG62+AT62+AY62-BN62</f>
        <v>0</v>
      </c>
      <c r="BI62" s="48"/>
      <c r="BJ62" s="50">
        <f t="shared" si="9"/>
        <v>0</v>
      </c>
      <c r="BK62" s="51">
        <f t="shared" si="10"/>
        <v>0</v>
      </c>
      <c r="BL62" s="53">
        <f t="shared" si="11"/>
        <v>0</v>
      </c>
      <c r="BM62" s="54">
        <f t="shared" si="12"/>
        <v>0</v>
      </c>
      <c r="BN62" s="55">
        <f t="shared" si="13"/>
        <v>0</v>
      </c>
      <c r="BO62" s="17">
        <f t="shared" si="14"/>
        <v>0</v>
      </c>
      <c r="BP62" s="1"/>
    </row>
    <row r="63">
      <c r="A63" s="1" t="s">
        <v>141</v>
      </c>
      <c r="B63" s="32"/>
      <c r="C63" s="33"/>
      <c r="D63" s="29"/>
      <c r="E63" s="1"/>
      <c r="F63" s="21"/>
      <c r="G63" s="56"/>
      <c r="H63" s="35"/>
      <c r="I63" s="1" t="s">
        <v>141</v>
      </c>
      <c r="J63" s="32">
        <v>12.0</v>
      </c>
      <c r="K63" s="33"/>
      <c r="L63" s="57"/>
      <c r="M63" s="49"/>
      <c r="N63" s="21"/>
      <c r="O63" s="56"/>
      <c r="P63" s="35"/>
      <c r="Q63" s="1" t="s">
        <v>141</v>
      </c>
      <c r="R63" s="32">
        <v>23.0</v>
      </c>
      <c r="S63" s="33"/>
      <c r="T63" s="57"/>
      <c r="U63" s="43"/>
      <c r="V63" s="21"/>
      <c r="W63" s="56"/>
      <c r="X63" s="35"/>
      <c r="Y63" s="1" t="s">
        <v>141</v>
      </c>
      <c r="Z63" s="58">
        <v>13.0</v>
      </c>
      <c r="AA63" s="63"/>
      <c r="AB63" s="4"/>
      <c r="AC63" s="71"/>
      <c r="AD63" s="4"/>
      <c r="AE63" s="39"/>
      <c r="AF63" s="1"/>
      <c r="AG63" s="33"/>
      <c r="AH63" s="67"/>
      <c r="AI63" s="67"/>
      <c r="AJ63" s="21"/>
      <c r="AK63" s="56"/>
      <c r="AL63" s="41"/>
      <c r="AM63" s="33"/>
      <c r="AN63" s="67"/>
      <c r="AO63" s="67"/>
      <c r="AP63" s="21"/>
      <c r="AQ63" s="56"/>
      <c r="AR63" s="41"/>
      <c r="AS63" s="43">
        <f>'14 Oct'!AW63</f>
        <v>0</v>
      </c>
      <c r="AT63" s="54"/>
      <c r="AU63" s="44">
        <f t="shared" si="1"/>
        <v>0</v>
      </c>
      <c r="AV63" s="44">
        <f t="shared" si="2"/>
        <v>0</v>
      </c>
      <c r="AW63" s="19">
        <f t="shared" si="3"/>
        <v>0</v>
      </c>
      <c r="AX63" s="43">
        <f>'14 Oct'!BB63</f>
        <v>0</v>
      </c>
      <c r="AY63" s="54"/>
      <c r="AZ63" s="44">
        <f t="shared" si="4"/>
        <v>0</v>
      </c>
      <c r="BA63" s="46">
        <f t="shared" si="5"/>
        <v>0</v>
      </c>
      <c r="BB63" s="19">
        <f t="shared" si="6"/>
        <v>0</v>
      </c>
      <c r="BC63" s="43">
        <f>'14 Oct'!BL63</f>
        <v>60</v>
      </c>
      <c r="BD63" s="47">
        <f t="shared" si="7"/>
        <v>0</v>
      </c>
      <c r="BE63" s="1">
        <f t="shared" si="8"/>
        <v>60</v>
      </c>
      <c r="BF63" s="1" t="s">
        <v>141</v>
      </c>
      <c r="BG63" s="17"/>
      <c r="BH63">
        <f>'14 Oct'!BG63+AT63+AY63-BN63</f>
        <v>0</v>
      </c>
      <c r="BI63" s="48"/>
      <c r="BJ63" s="50">
        <f t="shared" si="9"/>
        <v>0</v>
      </c>
      <c r="BK63" s="51">
        <f t="shared" si="10"/>
        <v>0</v>
      </c>
      <c r="BL63" s="53">
        <f t="shared" si="11"/>
        <v>60</v>
      </c>
      <c r="BM63" s="54">
        <f t="shared" si="12"/>
        <v>0</v>
      </c>
      <c r="BN63" s="55">
        <f t="shared" si="13"/>
        <v>0</v>
      </c>
      <c r="BO63" s="17">
        <f t="shared" si="14"/>
        <v>60</v>
      </c>
    </row>
    <row r="64">
      <c r="A64" s="1" t="s">
        <v>142</v>
      </c>
      <c r="B64" s="32"/>
      <c r="C64" s="33"/>
      <c r="D64" s="29"/>
      <c r="E64" s="1"/>
      <c r="F64" s="21"/>
      <c r="G64" s="56"/>
      <c r="H64" s="35"/>
      <c r="I64" s="1" t="s">
        <v>142</v>
      </c>
      <c r="J64" s="32"/>
      <c r="K64" s="33"/>
      <c r="L64" s="57"/>
      <c r="M64" s="49"/>
      <c r="N64" s="21"/>
      <c r="O64" s="56"/>
      <c r="P64" s="35"/>
      <c r="Q64" s="1" t="s">
        <v>142</v>
      </c>
      <c r="R64" s="32"/>
      <c r="S64" s="33"/>
      <c r="T64" s="57"/>
      <c r="U64" s="43"/>
      <c r="V64" s="21"/>
      <c r="W64" s="56"/>
      <c r="X64" s="35"/>
      <c r="Y64" s="1" t="s">
        <v>142</v>
      </c>
      <c r="Z64" s="69"/>
      <c r="AA64" s="66"/>
      <c r="AB64" s="8"/>
      <c r="AC64" s="8"/>
      <c r="AD64" s="4"/>
      <c r="AE64" s="39"/>
      <c r="AF64" s="1"/>
      <c r="AG64" s="33"/>
      <c r="AH64" s="67"/>
      <c r="AI64" s="67"/>
      <c r="AJ64" s="21"/>
      <c r="AK64" s="56"/>
      <c r="AL64" s="41"/>
      <c r="AM64" s="33"/>
      <c r="AN64" s="67"/>
      <c r="AO64" s="67"/>
      <c r="AP64" s="21"/>
      <c r="AQ64" s="56"/>
      <c r="AR64" s="41"/>
      <c r="AS64" s="43">
        <f>'14 Oct'!AW64</f>
        <v>0</v>
      </c>
      <c r="AT64" s="54"/>
      <c r="AU64" s="44">
        <f t="shared" si="1"/>
        <v>0</v>
      </c>
      <c r="AV64" s="44">
        <f t="shared" si="2"/>
        <v>0</v>
      </c>
      <c r="AW64" s="19">
        <f t="shared" si="3"/>
        <v>0</v>
      </c>
      <c r="AX64" s="43">
        <f>'14 Oct'!BB64</f>
        <v>0</v>
      </c>
      <c r="AY64" s="54"/>
      <c r="AZ64" s="44">
        <f t="shared" si="4"/>
        <v>0</v>
      </c>
      <c r="BA64" s="46">
        <f t="shared" si="5"/>
        <v>0</v>
      </c>
      <c r="BB64" s="19">
        <f t="shared" si="6"/>
        <v>0</v>
      </c>
      <c r="BC64" s="43">
        <f>'14 Oct'!BL64</f>
        <v>0</v>
      </c>
      <c r="BD64" s="47">
        <f t="shared" si="7"/>
        <v>0</v>
      </c>
      <c r="BE64" s="1">
        <f t="shared" si="8"/>
        <v>0</v>
      </c>
      <c r="BF64" s="1" t="s">
        <v>142</v>
      </c>
      <c r="BG64" s="54"/>
      <c r="BH64">
        <f>'14 Oct'!BG64+AT64+AY64-BN64</f>
        <v>0</v>
      </c>
      <c r="BI64" s="48"/>
      <c r="BJ64" s="50">
        <f t="shared" si="9"/>
        <v>0</v>
      </c>
      <c r="BK64" s="51">
        <f t="shared" si="10"/>
        <v>0</v>
      </c>
      <c r="BL64" s="53">
        <f t="shared" si="11"/>
        <v>0</v>
      </c>
      <c r="BM64" s="54">
        <f t="shared" si="12"/>
        <v>0</v>
      </c>
      <c r="BN64" s="55">
        <f t="shared" si="13"/>
        <v>0</v>
      </c>
      <c r="BO64" s="17">
        <f t="shared" si="14"/>
        <v>0</v>
      </c>
    </row>
    <row r="65">
      <c r="A65" s="1" t="s">
        <v>143</v>
      </c>
      <c r="B65" s="32"/>
      <c r="C65" s="33"/>
      <c r="D65" s="29"/>
      <c r="E65" s="1"/>
      <c r="F65" s="21"/>
      <c r="G65" s="56"/>
      <c r="H65" s="35"/>
      <c r="I65" s="1" t="s">
        <v>143</v>
      </c>
      <c r="J65" s="32">
        <v>1.5</v>
      </c>
      <c r="K65" s="33"/>
      <c r="L65" s="57"/>
      <c r="M65" s="43"/>
      <c r="N65" s="21"/>
      <c r="O65" s="56"/>
      <c r="P65" s="35"/>
      <c r="Q65" s="1" t="s">
        <v>143</v>
      </c>
      <c r="R65" s="32">
        <v>2.0</v>
      </c>
      <c r="S65" s="33"/>
      <c r="T65" s="57"/>
      <c r="U65" s="43"/>
      <c r="V65" s="21"/>
      <c r="W65" s="56"/>
      <c r="X65" s="35"/>
      <c r="Y65" s="1" t="s">
        <v>143</v>
      </c>
      <c r="Z65" s="59"/>
      <c r="AA65" s="37"/>
      <c r="AB65" s="8"/>
      <c r="AC65" s="8"/>
      <c r="AD65" s="4"/>
      <c r="AE65" s="39"/>
      <c r="AF65" s="1"/>
      <c r="AG65" s="33"/>
      <c r="AH65" s="67"/>
      <c r="AI65" s="67"/>
      <c r="AJ65" s="21"/>
      <c r="AK65" s="56"/>
      <c r="AL65" s="41"/>
      <c r="AM65" s="33"/>
      <c r="AN65" s="67"/>
      <c r="AO65" s="67"/>
      <c r="AP65" s="21"/>
      <c r="AQ65" s="56"/>
      <c r="AR65" s="41"/>
      <c r="AS65" s="43">
        <f>'14 Oct'!AW65</f>
        <v>0</v>
      </c>
      <c r="AT65" s="54"/>
      <c r="AU65" s="44">
        <f t="shared" si="1"/>
        <v>0</v>
      </c>
      <c r="AV65" s="44">
        <f t="shared" si="2"/>
        <v>0</v>
      </c>
      <c r="AW65" s="19">
        <f t="shared" si="3"/>
        <v>0</v>
      </c>
      <c r="AX65" s="43">
        <f>'14 Oct'!BB65</f>
        <v>0</v>
      </c>
      <c r="AY65" s="54"/>
      <c r="AZ65" s="44">
        <f t="shared" si="4"/>
        <v>0</v>
      </c>
      <c r="BA65" s="46">
        <f t="shared" si="5"/>
        <v>0</v>
      </c>
      <c r="BB65" s="19">
        <f t="shared" si="6"/>
        <v>0</v>
      </c>
      <c r="BC65" s="43">
        <f>'14 Oct'!BL65</f>
        <v>14</v>
      </c>
      <c r="BD65" s="47">
        <f t="shared" si="7"/>
        <v>0</v>
      </c>
      <c r="BE65" s="1">
        <f t="shared" si="8"/>
        <v>14</v>
      </c>
      <c r="BF65" s="1" t="s">
        <v>143</v>
      </c>
      <c r="BG65" s="54"/>
      <c r="BH65">
        <f>'14 Oct'!BG65+AT65+AY65-BN65</f>
        <v>16</v>
      </c>
      <c r="BI65" s="48"/>
      <c r="BJ65" s="50">
        <f t="shared" si="9"/>
        <v>0</v>
      </c>
      <c r="BK65" s="51">
        <f t="shared" si="10"/>
        <v>0</v>
      </c>
      <c r="BL65" s="53">
        <f t="shared" si="11"/>
        <v>14</v>
      </c>
      <c r="BM65" s="54">
        <f t="shared" si="12"/>
        <v>0</v>
      </c>
      <c r="BN65" s="55">
        <f t="shared" si="13"/>
        <v>0</v>
      </c>
      <c r="BO65" s="17">
        <f t="shared" si="14"/>
        <v>14</v>
      </c>
    </row>
    <row r="66">
      <c r="A66" s="1" t="s">
        <v>146</v>
      </c>
      <c r="B66" s="32"/>
      <c r="C66" s="33"/>
      <c r="D66" s="29"/>
      <c r="E66" s="1"/>
      <c r="F66" s="21"/>
      <c r="G66" s="56"/>
      <c r="H66" s="35"/>
      <c r="I66" s="1" t="s">
        <v>146</v>
      </c>
      <c r="J66" s="32"/>
      <c r="K66" s="33"/>
      <c r="L66" s="57"/>
      <c r="M66" s="49"/>
      <c r="N66" s="21"/>
      <c r="O66" s="56"/>
      <c r="P66" s="35"/>
      <c r="Q66" s="1" t="s">
        <v>146</v>
      </c>
      <c r="R66" s="32"/>
      <c r="S66" s="33">
        <v>4.0</v>
      </c>
      <c r="T66" s="57"/>
      <c r="U66" s="43"/>
      <c r="V66" s="21"/>
      <c r="W66" s="56"/>
      <c r="X66" s="35"/>
      <c r="Y66" s="1" t="s">
        <v>146</v>
      </c>
      <c r="Z66" s="36"/>
      <c r="AA66" s="37"/>
      <c r="AB66" s="8"/>
      <c r="AC66" s="8"/>
      <c r="AD66" s="4"/>
      <c r="AE66" s="39"/>
      <c r="AF66" s="1"/>
      <c r="AG66" s="33"/>
      <c r="AH66" s="60"/>
      <c r="AI66" s="60"/>
      <c r="AJ66" s="21"/>
      <c r="AK66" s="56"/>
      <c r="AL66" s="41"/>
      <c r="AM66" s="33"/>
      <c r="AN66" s="60"/>
      <c r="AO66" s="60"/>
      <c r="AP66" s="21"/>
      <c r="AQ66" s="56"/>
      <c r="AR66" s="41"/>
      <c r="AS66" s="43">
        <f>'14 Oct'!AW66</f>
        <v>0</v>
      </c>
      <c r="AT66" s="17"/>
      <c r="AU66" s="44">
        <f t="shared" si="1"/>
        <v>0</v>
      </c>
      <c r="AV66" s="44">
        <f t="shared" si="2"/>
        <v>0</v>
      </c>
      <c r="AW66" s="19">
        <f t="shared" si="3"/>
        <v>0</v>
      </c>
      <c r="AX66" s="43">
        <f>'14 Oct'!BB66</f>
        <v>0</v>
      </c>
      <c r="AY66" s="17"/>
      <c r="AZ66" s="44">
        <f t="shared" si="4"/>
        <v>0</v>
      </c>
      <c r="BA66" s="46">
        <f t="shared" si="5"/>
        <v>0</v>
      </c>
      <c r="BB66" s="19">
        <f t="shared" si="6"/>
        <v>0</v>
      </c>
      <c r="BC66" s="43">
        <f>'14 Oct'!BL66</f>
        <v>0</v>
      </c>
      <c r="BD66" s="47">
        <f t="shared" si="7"/>
        <v>0</v>
      </c>
      <c r="BE66" s="1">
        <f t="shared" si="8"/>
        <v>0</v>
      </c>
      <c r="BF66" s="1" t="s">
        <v>146</v>
      </c>
      <c r="BG66" s="17"/>
      <c r="BH66">
        <f>'14 Oct'!BG66+AT66+AY66-BN66</f>
        <v>-4</v>
      </c>
      <c r="BI66" s="48"/>
      <c r="BJ66" s="50">
        <f t="shared" si="9"/>
        <v>0</v>
      </c>
      <c r="BK66" s="51">
        <f t="shared" si="10"/>
        <v>0</v>
      </c>
      <c r="BL66" s="53">
        <f t="shared" si="11"/>
        <v>0</v>
      </c>
      <c r="BM66" s="54">
        <f t="shared" si="12"/>
        <v>4</v>
      </c>
      <c r="BN66" s="55">
        <f t="shared" si="13"/>
        <v>4</v>
      </c>
      <c r="BO66" s="17">
        <f t="shared" si="14"/>
        <v>0</v>
      </c>
      <c r="BP66" s="1"/>
    </row>
    <row r="67">
      <c r="A67" s="1" t="s">
        <v>147</v>
      </c>
      <c r="B67" s="32"/>
      <c r="C67" s="33"/>
      <c r="D67" s="29"/>
      <c r="E67" s="1"/>
      <c r="F67" s="21"/>
      <c r="G67" s="56"/>
      <c r="H67" s="35"/>
      <c r="I67" s="1" t="s">
        <v>147</v>
      </c>
      <c r="J67" s="32"/>
      <c r="K67" s="33"/>
      <c r="L67" s="57"/>
      <c r="M67" s="49"/>
      <c r="N67" s="21"/>
      <c r="O67" s="56"/>
      <c r="P67" s="35"/>
      <c r="Q67" s="1" t="s">
        <v>147</v>
      </c>
      <c r="R67" s="32"/>
      <c r="S67" s="33"/>
      <c r="T67" s="29"/>
      <c r="U67" s="43"/>
      <c r="V67" s="21"/>
      <c r="W67" s="56"/>
      <c r="X67" s="35"/>
      <c r="Y67" s="1" t="s">
        <v>147</v>
      </c>
      <c r="Z67" s="59"/>
      <c r="AA67" s="37"/>
      <c r="AB67" s="8"/>
      <c r="AC67" s="8"/>
      <c r="AD67" s="4"/>
      <c r="AE67" s="39"/>
      <c r="AF67" s="1"/>
      <c r="AG67" s="33"/>
      <c r="AH67" s="60"/>
      <c r="AI67" s="60"/>
      <c r="AJ67" s="21"/>
      <c r="AK67" s="56"/>
      <c r="AL67" s="41"/>
      <c r="AM67" s="33"/>
      <c r="AN67" s="60"/>
      <c r="AO67" s="60"/>
      <c r="AP67" s="21"/>
      <c r="AQ67" s="56"/>
      <c r="AR67" s="41"/>
      <c r="AS67" s="43">
        <f>'14 Oct'!AW67</f>
        <v>0</v>
      </c>
      <c r="AT67" s="17"/>
      <c r="AU67" s="44">
        <f t="shared" si="1"/>
        <v>0</v>
      </c>
      <c r="AV67" s="44">
        <f t="shared" si="2"/>
        <v>0</v>
      </c>
      <c r="AW67" s="19">
        <f t="shared" si="3"/>
        <v>0</v>
      </c>
      <c r="AX67" s="43">
        <f>'14 Oct'!BB67</f>
        <v>0</v>
      </c>
      <c r="AY67" s="17"/>
      <c r="AZ67" s="44">
        <f t="shared" si="4"/>
        <v>0</v>
      </c>
      <c r="BA67" s="46">
        <f t="shared" si="5"/>
        <v>0</v>
      </c>
      <c r="BB67" s="19">
        <f t="shared" si="6"/>
        <v>0</v>
      </c>
      <c r="BC67" s="43">
        <f>'14 Oct'!BL67</f>
        <v>0</v>
      </c>
      <c r="BD67" s="47">
        <f t="shared" si="7"/>
        <v>0</v>
      </c>
      <c r="BE67" s="1">
        <f t="shared" si="8"/>
        <v>0</v>
      </c>
      <c r="BF67" s="1" t="s">
        <v>147</v>
      </c>
      <c r="BG67" s="17"/>
      <c r="BH67">
        <f>'14 Oct'!BG67+AT67+AY67-BN67</f>
        <v>0</v>
      </c>
      <c r="BI67" s="48"/>
      <c r="BJ67" s="50">
        <f t="shared" si="9"/>
        <v>0</v>
      </c>
      <c r="BK67" s="51">
        <f t="shared" si="10"/>
        <v>0</v>
      </c>
      <c r="BL67" s="53">
        <f t="shared" si="11"/>
        <v>0</v>
      </c>
      <c r="BM67" s="54">
        <f t="shared" si="12"/>
        <v>0</v>
      </c>
      <c r="BN67" s="55">
        <f t="shared" si="13"/>
        <v>0</v>
      </c>
      <c r="BO67" s="17">
        <f t="shared" si="14"/>
        <v>0</v>
      </c>
      <c r="BQ67" s="1"/>
    </row>
    <row r="68">
      <c r="A68" s="1" t="s">
        <v>148</v>
      </c>
      <c r="B68" s="32"/>
      <c r="C68" s="33"/>
      <c r="D68" s="29"/>
      <c r="E68" s="1"/>
      <c r="F68" s="21"/>
      <c r="G68" s="56"/>
      <c r="H68" s="35"/>
      <c r="I68" s="1" t="s">
        <v>148</v>
      </c>
      <c r="J68" s="32"/>
      <c r="K68" s="33"/>
      <c r="L68" s="29"/>
      <c r="M68" s="43"/>
      <c r="N68" s="21"/>
      <c r="O68" s="56"/>
      <c r="P68" s="35"/>
      <c r="Q68" s="1" t="s">
        <v>148</v>
      </c>
      <c r="R68" s="32"/>
      <c r="S68" s="33"/>
      <c r="T68" s="57"/>
      <c r="U68" s="49"/>
      <c r="V68" s="21"/>
      <c r="W68" s="56"/>
      <c r="X68" s="35"/>
      <c r="Y68" s="1" t="s">
        <v>148</v>
      </c>
      <c r="Z68" s="59"/>
      <c r="AA68" s="37"/>
      <c r="AB68" s="8"/>
      <c r="AC68" s="8"/>
      <c r="AD68" s="4"/>
      <c r="AE68" s="39"/>
      <c r="AF68" s="1"/>
      <c r="AG68" s="33"/>
      <c r="AH68" s="60"/>
      <c r="AI68" s="60"/>
      <c r="AJ68" s="21"/>
      <c r="AK68" s="56"/>
      <c r="AL68" s="41"/>
      <c r="AM68" s="33"/>
      <c r="AN68" s="60"/>
      <c r="AO68" s="60"/>
      <c r="AP68" s="21"/>
      <c r="AQ68" s="56"/>
      <c r="AR68" s="41"/>
      <c r="AS68" s="43">
        <f>'14 Oct'!AW68</f>
        <v>0</v>
      </c>
      <c r="AT68" s="17"/>
      <c r="AU68" s="44">
        <f t="shared" si="1"/>
        <v>0</v>
      </c>
      <c r="AV68" s="44">
        <f t="shared" si="2"/>
        <v>0</v>
      </c>
      <c r="AW68" s="19">
        <f t="shared" si="3"/>
        <v>0</v>
      </c>
      <c r="AX68" s="43">
        <f>'14 Oct'!BB68</f>
        <v>0</v>
      </c>
      <c r="AY68" s="17"/>
      <c r="AZ68" s="44">
        <f t="shared" si="4"/>
        <v>0</v>
      </c>
      <c r="BA68" s="46">
        <f t="shared" si="5"/>
        <v>0</v>
      </c>
      <c r="BB68" s="19">
        <f t="shared" si="6"/>
        <v>0</v>
      </c>
      <c r="BC68" s="43">
        <f>'14 Oct'!BL68</f>
        <v>0</v>
      </c>
      <c r="BD68" s="47">
        <f t="shared" si="7"/>
        <v>0</v>
      </c>
      <c r="BE68" s="1">
        <f t="shared" si="8"/>
        <v>0</v>
      </c>
      <c r="BF68" s="1" t="s">
        <v>148</v>
      </c>
      <c r="BG68" s="17"/>
      <c r="BH68">
        <f>'14 Oct'!BG68+AT68+AY68-BN68</f>
        <v>0</v>
      </c>
      <c r="BI68" s="48"/>
      <c r="BJ68" s="50">
        <f t="shared" si="9"/>
        <v>0</v>
      </c>
      <c r="BK68" s="51">
        <f t="shared" si="10"/>
        <v>0</v>
      </c>
      <c r="BL68" s="53">
        <f t="shared" si="11"/>
        <v>0</v>
      </c>
      <c r="BM68" s="54">
        <f t="shared" si="12"/>
        <v>0</v>
      </c>
      <c r="BN68" s="55">
        <f t="shared" si="13"/>
        <v>0</v>
      </c>
      <c r="BO68" s="17">
        <f t="shared" si="14"/>
        <v>0</v>
      </c>
      <c r="BQ68" s="1"/>
    </row>
    <row r="69">
      <c r="A69" s="1" t="s">
        <v>149</v>
      </c>
      <c r="B69" s="32"/>
      <c r="C69" s="33"/>
      <c r="D69" s="29"/>
      <c r="E69" s="1"/>
      <c r="F69" s="21"/>
      <c r="G69" s="56"/>
      <c r="H69" s="7"/>
      <c r="I69" s="1" t="s">
        <v>149</v>
      </c>
      <c r="J69" s="32">
        <v>4.0</v>
      </c>
      <c r="K69" s="33"/>
      <c r="N69" s="21"/>
      <c r="O69" s="56"/>
      <c r="P69" s="35"/>
      <c r="Q69" s="1" t="s">
        <v>149</v>
      </c>
      <c r="R69" s="32">
        <v>4.0</v>
      </c>
      <c r="S69" s="33"/>
      <c r="T69" s="57"/>
      <c r="U69" s="43"/>
      <c r="V69" s="21"/>
      <c r="W69" s="56"/>
      <c r="X69" s="35"/>
      <c r="Y69" s="1" t="s">
        <v>149</v>
      </c>
      <c r="Z69" s="59"/>
      <c r="AA69" s="37"/>
      <c r="AB69" s="8"/>
      <c r="AC69" s="8"/>
      <c r="AD69" s="4"/>
      <c r="AE69" s="39"/>
      <c r="AG69" s="33"/>
      <c r="AH69" s="74"/>
      <c r="AI69" s="74"/>
      <c r="AJ69" s="21"/>
      <c r="AK69" s="56"/>
      <c r="AL69" s="41"/>
      <c r="AM69" s="33"/>
      <c r="AN69" s="74"/>
      <c r="AO69" s="74"/>
      <c r="AP69" s="21"/>
      <c r="AQ69" s="56"/>
      <c r="AR69" s="41"/>
      <c r="AS69" s="43">
        <f>'14 Oct'!AW69</f>
        <v>0</v>
      </c>
      <c r="AT69" s="76"/>
      <c r="AU69" s="44">
        <f t="shared" si="1"/>
        <v>0</v>
      </c>
      <c r="AV69" s="44">
        <f t="shared" si="2"/>
        <v>0</v>
      </c>
      <c r="AW69" s="19">
        <f t="shared" si="3"/>
        <v>0</v>
      </c>
      <c r="AX69" s="43">
        <f>'14 Oct'!BB69</f>
        <v>0</v>
      </c>
      <c r="AY69" s="76"/>
      <c r="AZ69" s="44">
        <f t="shared" si="4"/>
        <v>0</v>
      </c>
      <c r="BA69" s="46">
        <f t="shared" si="5"/>
        <v>0</v>
      </c>
      <c r="BB69" s="19">
        <f t="shared" si="6"/>
        <v>0</v>
      </c>
      <c r="BC69" s="43">
        <f>'14 Oct'!BL69</f>
        <v>0</v>
      </c>
      <c r="BD69" s="47">
        <f t="shared" si="7"/>
        <v>0</v>
      </c>
      <c r="BE69" s="1">
        <f t="shared" si="8"/>
        <v>0</v>
      </c>
      <c r="BF69" s="1" t="s">
        <v>149</v>
      </c>
      <c r="BG69" s="75"/>
      <c r="BH69">
        <f>'14 Oct'!BG69+AT69+AY69-BN69</f>
        <v>6</v>
      </c>
      <c r="BI69" s="48"/>
      <c r="BJ69" s="50">
        <f t="shared" si="9"/>
        <v>0</v>
      </c>
      <c r="BK69" s="51">
        <f t="shared" si="10"/>
        <v>0</v>
      </c>
      <c r="BL69" s="53">
        <f t="shared" si="11"/>
        <v>0</v>
      </c>
      <c r="BM69" s="54">
        <f t="shared" si="12"/>
        <v>0</v>
      </c>
      <c r="BN69" s="55">
        <f t="shared" si="13"/>
        <v>0</v>
      </c>
      <c r="BO69" s="17">
        <f t="shared" si="14"/>
        <v>0</v>
      </c>
      <c r="BQ69" s="1"/>
      <c r="BT69" s="1"/>
    </row>
    <row r="70">
      <c r="A70" s="1" t="s">
        <v>150</v>
      </c>
      <c r="B70" s="32"/>
      <c r="C70" s="33"/>
      <c r="D70" s="29"/>
      <c r="E70" s="1"/>
      <c r="F70" s="21"/>
      <c r="G70" s="56"/>
      <c r="H70" s="7"/>
      <c r="I70" s="1" t="s">
        <v>150</v>
      </c>
      <c r="J70" s="32"/>
      <c r="K70" s="33"/>
      <c r="N70" s="21"/>
      <c r="O70" s="56"/>
      <c r="P70" s="35"/>
      <c r="Q70" s="1" t="s">
        <v>150</v>
      </c>
      <c r="R70" s="32"/>
      <c r="S70" s="33"/>
      <c r="T70" s="57"/>
      <c r="U70" s="43"/>
      <c r="V70" s="21"/>
      <c r="W70" s="56"/>
      <c r="X70" s="35"/>
      <c r="Y70" s="1" t="s">
        <v>150</v>
      </c>
      <c r="Z70" s="59"/>
      <c r="AA70" s="37"/>
      <c r="AB70" s="8"/>
      <c r="AC70" s="8"/>
      <c r="AD70" s="4"/>
      <c r="AE70" s="39"/>
      <c r="AG70" s="33"/>
      <c r="AH70" s="74"/>
      <c r="AI70" s="74"/>
      <c r="AJ70" s="21"/>
      <c r="AK70" s="56"/>
      <c r="AL70" s="41"/>
      <c r="AM70" s="33"/>
      <c r="AN70" s="74"/>
      <c r="AO70" s="74"/>
      <c r="AP70" s="21"/>
      <c r="AQ70" s="56"/>
      <c r="AR70" s="41"/>
      <c r="AS70" s="43">
        <f>'14 Oct'!AW70</f>
        <v>0</v>
      </c>
      <c r="AT70" s="76"/>
      <c r="AU70" s="44">
        <f t="shared" si="1"/>
        <v>0</v>
      </c>
      <c r="AV70" s="44">
        <f t="shared" si="2"/>
        <v>0</v>
      </c>
      <c r="AW70" s="19">
        <f t="shared" si="3"/>
        <v>0</v>
      </c>
      <c r="AX70" s="43">
        <f>'14 Oct'!BB70</f>
        <v>0</v>
      </c>
      <c r="AY70" s="76"/>
      <c r="AZ70" s="44">
        <f t="shared" si="4"/>
        <v>0</v>
      </c>
      <c r="BA70" s="46">
        <f t="shared" si="5"/>
        <v>0</v>
      </c>
      <c r="BB70" s="19">
        <f t="shared" si="6"/>
        <v>0</v>
      </c>
      <c r="BC70" s="43">
        <f>'14 Oct'!BL70</f>
        <v>0</v>
      </c>
      <c r="BD70" s="47">
        <f t="shared" si="7"/>
        <v>0</v>
      </c>
      <c r="BE70" s="1">
        <f t="shared" si="8"/>
        <v>0</v>
      </c>
      <c r="BF70" s="1" t="s">
        <v>150</v>
      </c>
      <c r="BG70" s="75"/>
      <c r="BH70">
        <f>'14 Oct'!BG70+AT70+AY70-BN70</f>
        <v>0</v>
      </c>
      <c r="BI70" s="48"/>
      <c r="BJ70" s="50">
        <f t="shared" si="9"/>
        <v>0</v>
      </c>
      <c r="BK70" s="51">
        <f t="shared" si="10"/>
        <v>0</v>
      </c>
      <c r="BL70" s="53">
        <f t="shared" si="11"/>
        <v>0</v>
      </c>
      <c r="BM70" s="54">
        <f t="shared" si="12"/>
        <v>0</v>
      </c>
      <c r="BN70" s="55">
        <f t="shared" si="13"/>
        <v>0</v>
      </c>
      <c r="BO70" s="17">
        <f t="shared" si="14"/>
        <v>0</v>
      </c>
      <c r="BQ70" s="1"/>
      <c r="BT70" s="1"/>
    </row>
    <row r="71">
      <c r="A71" s="1" t="s">
        <v>151</v>
      </c>
      <c r="B71" s="32"/>
      <c r="C71" s="33"/>
      <c r="D71" s="29"/>
      <c r="E71" s="1"/>
      <c r="F71" s="21"/>
      <c r="G71" s="56"/>
      <c r="H71" s="7"/>
      <c r="I71" s="1" t="s">
        <v>151</v>
      </c>
      <c r="J71" s="32"/>
      <c r="K71" s="33"/>
      <c r="N71" s="21"/>
      <c r="O71" s="56"/>
      <c r="P71" s="35"/>
      <c r="Q71" s="1" t="s">
        <v>151</v>
      </c>
      <c r="R71" s="32"/>
      <c r="S71" s="33"/>
      <c r="T71" s="57"/>
      <c r="U71" s="43"/>
      <c r="V71" s="21"/>
      <c r="W71" s="56"/>
      <c r="X71" s="35"/>
      <c r="Y71" s="1" t="s">
        <v>151</v>
      </c>
      <c r="Z71" s="59"/>
      <c r="AA71" s="37"/>
      <c r="AB71" s="8"/>
      <c r="AC71" s="8"/>
      <c r="AD71" s="4"/>
      <c r="AE71" s="39"/>
      <c r="AG71" s="33"/>
      <c r="AH71" s="74"/>
      <c r="AI71" s="74"/>
      <c r="AJ71" s="21"/>
      <c r="AK71" s="56"/>
      <c r="AL71" s="41"/>
      <c r="AM71" s="33"/>
      <c r="AN71" s="74"/>
      <c r="AO71" s="74"/>
      <c r="AP71" s="21"/>
      <c r="AQ71" s="56"/>
      <c r="AR71" s="41"/>
      <c r="AS71" s="43">
        <f>'14 Oct'!AW71</f>
        <v>0</v>
      </c>
      <c r="AT71" s="76"/>
      <c r="AU71" s="44">
        <f t="shared" si="1"/>
        <v>0</v>
      </c>
      <c r="AV71" s="44">
        <f t="shared" si="2"/>
        <v>0</v>
      </c>
      <c r="AW71" s="19">
        <f t="shared" si="3"/>
        <v>0</v>
      </c>
      <c r="AX71" s="43">
        <f>'14 Oct'!BB71</f>
        <v>0</v>
      </c>
      <c r="AY71" s="76"/>
      <c r="AZ71" s="44">
        <f t="shared" si="4"/>
        <v>0</v>
      </c>
      <c r="BA71" s="46">
        <f t="shared" si="5"/>
        <v>0</v>
      </c>
      <c r="BB71" s="19">
        <f t="shared" si="6"/>
        <v>0</v>
      </c>
      <c r="BC71" s="43">
        <f>'14 Oct'!BL71</f>
        <v>0</v>
      </c>
      <c r="BD71" s="47">
        <f t="shared" si="7"/>
        <v>0</v>
      </c>
      <c r="BE71" s="1">
        <f t="shared" si="8"/>
        <v>0</v>
      </c>
      <c r="BF71" s="1" t="s">
        <v>151</v>
      </c>
      <c r="BG71" s="75"/>
      <c r="BH71">
        <f>'14 Oct'!BG71+AT71+AY71-BN71</f>
        <v>0</v>
      </c>
      <c r="BI71" s="48"/>
      <c r="BJ71" s="50">
        <f t="shared" si="9"/>
        <v>0</v>
      </c>
      <c r="BK71" s="51">
        <f t="shared" si="10"/>
        <v>0</v>
      </c>
      <c r="BL71" s="53">
        <f t="shared" si="11"/>
        <v>0</v>
      </c>
      <c r="BM71" s="54">
        <f t="shared" si="12"/>
        <v>0</v>
      </c>
      <c r="BN71" s="55">
        <f t="shared" si="13"/>
        <v>0</v>
      </c>
      <c r="BO71" s="17">
        <f t="shared" si="14"/>
        <v>0</v>
      </c>
      <c r="BQ71" s="1"/>
      <c r="BT71" s="1"/>
    </row>
    <row r="72">
      <c r="A72" s="1" t="s">
        <v>152</v>
      </c>
      <c r="B72" s="32"/>
      <c r="C72" s="33"/>
      <c r="D72" s="29"/>
      <c r="E72" s="1"/>
      <c r="F72" s="21"/>
      <c r="G72" s="56"/>
      <c r="H72" s="35"/>
      <c r="I72" s="1" t="s">
        <v>152</v>
      </c>
      <c r="J72" s="32">
        <v>4.0</v>
      </c>
      <c r="K72" s="33"/>
      <c r="L72" s="29"/>
      <c r="M72" s="43"/>
      <c r="N72" s="21"/>
      <c r="O72" s="56"/>
      <c r="P72" s="35"/>
      <c r="Q72" s="1" t="s">
        <v>152</v>
      </c>
      <c r="R72" s="32">
        <v>1.0</v>
      </c>
      <c r="S72" s="33"/>
      <c r="T72" s="57"/>
      <c r="U72" s="43"/>
      <c r="V72" s="21"/>
      <c r="W72" s="56"/>
      <c r="X72" s="35"/>
      <c r="Y72" s="1" t="s">
        <v>152</v>
      </c>
      <c r="Z72" s="58">
        <v>1.0</v>
      </c>
      <c r="AA72" s="37"/>
      <c r="AB72" s="8"/>
      <c r="AC72" s="8"/>
      <c r="AD72" s="4"/>
      <c r="AE72" s="39"/>
      <c r="AF72" s="1"/>
      <c r="AG72" s="33"/>
      <c r="AH72" s="60"/>
      <c r="AI72" s="60"/>
      <c r="AJ72" s="21"/>
      <c r="AK72" s="56"/>
      <c r="AL72" s="41"/>
      <c r="AM72" s="33"/>
      <c r="AN72" s="60"/>
      <c r="AO72" s="60"/>
      <c r="AP72" s="21"/>
      <c r="AQ72" s="56"/>
      <c r="AR72" s="41"/>
      <c r="AS72" s="43">
        <f>'14 Oct'!AW72</f>
        <v>0</v>
      </c>
      <c r="AT72" s="17"/>
      <c r="AU72" s="44">
        <f t="shared" si="1"/>
        <v>0</v>
      </c>
      <c r="AV72" s="44">
        <f t="shared" si="2"/>
        <v>0</v>
      </c>
      <c r="AW72" s="19">
        <f t="shared" si="3"/>
        <v>0</v>
      </c>
      <c r="AX72" s="43">
        <f>'14 Oct'!BB72</f>
        <v>0</v>
      </c>
      <c r="AY72" s="17"/>
      <c r="AZ72" s="44">
        <f t="shared" si="4"/>
        <v>0</v>
      </c>
      <c r="BA72" s="46">
        <f t="shared" si="5"/>
        <v>0</v>
      </c>
      <c r="BB72" s="19">
        <f t="shared" si="6"/>
        <v>0</v>
      </c>
      <c r="BC72" s="43">
        <f>'14 Oct'!BL72</f>
        <v>0</v>
      </c>
      <c r="BD72" s="47">
        <f t="shared" si="7"/>
        <v>0</v>
      </c>
      <c r="BE72" s="1">
        <f t="shared" si="8"/>
        <v>0</v>
      </c>
      <c r="BF72" s="1" t="s">
        <v>152</v>
      </c>
      <c r="BG72" s="17"/>
      <c r="BH72">
        <f>'14 Oct'!BG72+AT72+AY72-BN72</f>
        <v>0</v>
      </c>
      <c r="BI72" s="48"/>
      <c r="BJ72" s="50">
        <f t="shared" si="9"/>
        <v>0</v>
      </c>
      <c r="BK72" s="51">
        <f t="shared" si="10"/>
        <v>0</v>
      </c>
      <c r="BL72" s="53">
        <f t="shared" si="11"/>
        <v>0</v>
      </c>
      <c r="BM72" s="54">
        <f t="shared" si="12"/>
        <v>0</v>
      </c>
      <c r="BN72" s="55">
        <f t="shared" si="13"/>
        <v>0</v>
      </c>
      <c r="BO72" s="17">
        <f t="shared" si="14"/>
        <v>0</v>
      </c>
    </row>
    <row r="73">
      <c r="A73" s="1" t="s">
        <v>153</v>
      </c>
      <c r="B73" s="32"/>
      <c r="C73" s="65"/>
      <c r="D73" s="29"/>
      <c r="E73" s="1"/>
      <c r="F73" s="21"/>
      <c r="G73" s="56"/>
      <c r="H73" s="35"/>
      <c r="I73" s="1" t="s">
        <v>153</v>
      </c>
      <c r="J73" s="32"/>
      <c r="K73" s="33"/>
      <c r="L73" s="29"/>
      <c r="M73" s="43"/>
      <c r="N73" s="21"/>
      <c r="O73" s="56"/>
      <c r="P73" s="35"/>
      <c r="Q73" s="1" t="s">
        <v>153</v>
      </c>
      <c r="R73" s="32"/>
      <c r="S73" s="33">
        <v>16.0</v>
      </c>
      <c r="U73" s="1"/>
      <c r="V73" s="21"/>
      <c r="W73" s="56"/>
      <c r="X73" s="35"/>
      <c r="Y73" s="1" t="s">
        <v>153</v>
      </c>
      <c r="Z73" s="62">
        <v>1.0</v>
      </c>
      <c r="AA73" s="37"/>
      <c r="AB73" s="8"/>
      <c r="AC73" s="8"/>
      <c r="AD73" s="4"/>
      <c r="AE73" s="39"/>
      <c r="AF73" s="1"/>
      <c r="AG73" s="33"/>
      <c r="AH73" s="60"/>
      <c r="AI73" s="60"/>
      <c r="AJ73" s="21"/>
      <c r="AK73" s="56"/>
      <c r="AL73" s="41"/>
      <c r="AM73" s="33"/>
      <c r="AN73" s="60"/>
      <c r="AO73" s="60"/>
      <c r="AP73" s="21"/>
      <c r="AQ73" s="56"/>
      <c r="AR73" s="41"/>
      <c r="AS73" s="43">
        <f>'14 Oct'!AW73</f>
        <v>0</v>
      </c>
      <c r="AT73" s="17"/>
      <c r="AU73" s="44">
        <f t="shared" si="1"/>
        <v>0</v>
      </c>
      <c r="AV73" s="44">
        <f t="shared" si="2"/>
        <v>0</v>
      </c>
      <c r="AW73" s="19">
        <f t="shared" si="3"/>
        <v>0</v>
      </c>
      <c r="AX73" s="43">
        <f>'14 Oct'!BB73</f>
        <v>0</v>
      </c>
      <c r="AY73" s="17"/>
      <c r="AZ73" s="44">
        <f t="shared" si="4"/>
        <v>0</v>
      </c>
      <c r="BA73" s="46">
        <f t="shared" si="5"/>
        <v>0</v>
      </c>
      <c r="BB73" s="19">
        <f t="shared" si="6"/>
        <v>0</v>
      </c>
      <c r="BC73" s="43">
        <f>'14 Oct'!BL73</f>
        <v>0</v>
      </c>
      <c r="BD73" s="47">
        <f t="shared" si="7"/>
        <v>0</v>
      </c>
      <c r="BE73" s="1">
        <f t="shared" si="8"/>
        <v>0</v>
      </c>
      <c r="BF73" s="1" t="s">
        <v>153</v>
      </c>
      <c r="BG73" s="54"/>
      <c r="BH73">
        <f>'14 Oct'!BG73+AT73+AY73-BN73</f>
        <v>-16</v>
      </c>
      <c r="BI73" s="48"/>
      <c r="BJ73" s="50">
        <f t="shared" si="9"/>
        <v>0</v>
      </c>
      <c r="BK73" s="51">
        <f t="shared" si="10"/>
        <v>0</v>
      </c>
      <c r="BL73" s="53">
        <f t="shared" si="11"/>
        <v>0</v>
      </c>
      <c r="BM73" s="54">
        <f t="shared" si="12"/>
        <v>16</v>
      </c>
      <c r="BN73" s="55">
        <f t="shared" si="13"/>
        <v>16</v>
      </c>
      <c r="BO73" s="17">
        <f t="shared" si="14"/>
        <v>0</v>
      </c>
    </row>
    <row r="74">
      <c r="A74" s="1" t="s">
        <v>154</v>
      </c>
      <c r="B74" s="32"/>
      <c r="C74" s="33"/>
      <c r="D74" s="29"/>
      <c r="E74" s="1"/>
      <c r="F74" s="21"/>
      <c r="G74" s="56"/>
      <c r="H74" s="35"/>
      <c r="I74" s="1" t="s">
        <v>154</v>
      </c>
      <c r="J74" s="32"/>
      <c r="K74" s="33"/>
      <c r="L74" s="29"/>
      <c r="M74" s="43"/>
      <c r="N74" s="21"/>
      <c r="O74" s="56"/>
      <c r="P74" s="35"/>
      <c r="Q74" s="1" t="s">
        <v>154</v>
      </c>
      <c r="R74" s="32"/>
      <c r="S74" s="33"/>
      <c r="T74" s="57"/>
      <c r="U74" s="43"/>
      <c r="V74" s="21"/>
      <c r="W74" s="56"/>
      <c r="X74" s="35"/>
      <c r="Y74" s="1" t="s">
        <v>154</v>
      </c>
      <c r="Z74" s="59"/>
      <c r="AA74" s="37"/>
      <c r="AB74" s="8"/>
      <c r="AC74" s="8"/>
      <c r="AD74" s="4"/>
      <c r="AE74" s="39"/>
      <c r="AF74" s="35"/>
      <c r="AG74" s="33"/>
      <c r="AH74" s="60"/>
      <c r="AI74" s="60"/>
      <c r="AJ74" s="21"/>
      <c r="AK74" s="56"/>
      <c r="AL74" s="41"/>
      <c r="AM74" s="33"/>
      <c r="AN74" s="60"/>
      <c r="AO74" s="60"/>
      <c r="AP74" s="21"/>
      <c r="AQ74" s="56"/>
      <c r="AR74" s="41"/>
      <c r="AS74" s="43">
        <f>'14 Oct'!AW74</f>
        <v>0</v>
      </c>
      <c r="AT74" s="17"/>
      <c r="AU74" s="44">
        <f t="shared" si="1"/>
        <v>0</v>
      </c>
      <c r="AV74" s="44">
        <f t="shared" si="2"/>
        <v>0</v>
      </c>
      <c r="AW74" s="19">
        <f t="shared" si="3"/>
        <v>0</v>
      </c>
      <c r="AX74" s="43">
        <f>'14 Oct'!BB74</f>
        <v>0</v>
      </c>
      <c r="AY74" s="17"/>
      <c r="AZ74" s="44">
        <f t="shared" si="4"/>
        <v>0</v>
      </c>
      <c r="BA74" s="46">
        <f t="shared" si="5"/>
        <v>0</v>
      </c>
      <c r="BB74" s="19">
        <f t="shared" si="6"/>
        <v>0</v>
      </c>
      <c r="BC74" s="43">
        <f>'14 Oct'!BL74</f>
        <v>0</v>
      </c>
      <c r="BD74" s="47">
        <f t="shared" si="7"/>
        <v>0</v>
      </c>
      <c r="BE74" s="1">
        <f t="shared" si="8"/>
        <v>0</v>
      </c>
      <c r="BF74" s="1" t="s">
        <v>154</v>
      </c>
      <c r="BG74" s="54"/>
      <c r="BH74">
        <f>'14 Oct'!BG74+AT74+AY74-BN74</f>
        <v>0</v>
      </c>
      <c r="BI74" s="48"/>
      <c r="BJ74" s="50">
        <f t="shared" si="9"/>
        <v>0</v>
      </c>
      <c r="BK74" s="51">
        <f t="shared" si="10"/>
        <v>0</v>
      </c>
      <c r="BL74" s="53">
        <f t="shared" si="11"/>
        <v>0</v>
      </c>
      <c r="BM74" s="54">
        <f t="shared" si="12"/>
        <v>0</v>
      </c>
      <c r="BN74" s="55">
        <f t="shared" si="13"/>
        <v>0</v>
      </c>
      <c r="BO74" s="17">
        <f t="shared" si="14"/>
        <v>0</v>
      </c>
    </row>
    <row r="75">
      <c r="A75" s="1" t="s">
        <v>155</v>
      </c>
      <c r="B75" s="32"/>
      <c r="C75" s="65"/>
      <c r="D75" s="29"/>
      <c r="E75" s="1"/>
      <c r="F75" s="21"/>
      <c r="G75" s="56"/>
      <c r="H75" s="35"/>
      <c r="I75" s="1" t="s">
        <v>155</v>
      </c>
      <c r="J75" s="32"/>
      <c r="K75" s="33"/>
      <c r="L75" s="29"/>
      <c r="M75" s="43"/>
      <c r="N75" s="21"/>
      <c r="O75" s="56"/>
      <c r="P75" s="35"/>
      <c r="Q75" s="1" t="s">
        <v>155</v>
      </c>
      <c r="R75" s="32"/>
      <c r="S75" s="33">
        <v>16.0</v>
      </c>
      <c r="T75" s="57"/>
      <c r="U75" s="49"/>
      <c r="V75" s="21"/>
      <c r="W75" s="56"/>
      <c r="X75" s="35"/>
      <c r="Y75" s="1" t="s">
        <v>155</v>
      </c>
      <c r="Z75" s="58"/>
      <c r="AA75" s="37"/>
      <c r="AB75" s="8"/>
      <c r="AC75" s="8"/>
      <c r="AD75" s="4"/>
      <c r="AE75" s="39"/>
      <c r="AF75" s="35"/>
      <c r="AG75" s="33"/>
      <c r="AH75" s="60"/>
      <c r="AI75" s="60"/>
      <c r="AJ75" s="21"/>
      <c r="AK75" s="56"/>
      <c r="AL75" s="41"/>
      <c r="AM75" s="33"/>
      <c r="AN75" s="60"/>
      <c r="AO75" s="60"/>
      <c r="AP75" s="21"/>
      <c r="AQ75" s="56"/>
      <c r="AR75" s="41"/>
      <c r="AS75" s="43">
        <f>'14 Oct'!AW75</f>
        <v>0</v>
      </c>
      <c r="AT75" s="17"/>
      <c r="AU75" s="44">
        <f t="shared" si="1"/>
        <v>0</v>
      </c>
      <c r="AV75" s="44">
        <f t="shared" si="2"/>
        <v>0</v>
      </c>
      <c r="AW75" s="19">
        <f t="shared" si="3"/>
        <v>0</v>
      </c>
      <c r="AX75" s="43">
        <f>'14 Oct'!BB75</f>
        <v>0</v>
      </c>
      <c r="AY75" s="17"/>
      <c r="AZ75" s="44">
        <f t="shared" si="4"/>
        <v>0</v>
      </c>
      <c r="BA75" s="46">
        <f t="shared" si="5"/>
        <v>0</v>
      </c>
      <c r="BB75" s="19">
        <f t="shared" si="6"/>
        <v>0</v>
      </c>
      <c r="BC75" s="43">
        <f>'14 Oct'!BL75</f>
        <v>0</v>
      </c>
      <c r="BD75" s="47">
        <f t="shared" si="7"/>
        <v>0</v>
      </c>
      <c r="BE75" s="1">
        <f t="shared" si="8"/>
        <v>0</v>
      </c>
      <c r="BF75" s="1" t="s">
        <v>155</v>
      </c>
      <c r="BG75" s="54"/>
      <c r="BH75">
        <f>'14 Oct'!BG75+AT75+AY75-BN75</f>
        <v>-16</v>
      </c>
      <c r="BI75" s="48"/>
      <c r="BJ75" s="50">
        <f t="shared" si="9"/>
        <v>0</v>
      </c>
      <c r="BK75" s="51">
        <f t="shared" si="10"/>
        <v>0</v>
      </c>
      <c r="BL75" s="53">
        <f t="shared" si="11"/>
        <v>0</v>
      </c>
      <c r="BM75" s="54">
        <f t="shared" si="12"/>
        <v>16</v>
      </c>
      <c r="BN75" s="55">
        <f t="shared" si="13"/>
        <v>16</v>
      </c>
      <c r="BO75" s="17">
        <f t="shared" si="14"/>
        <v>0</v>
      </c>
    </row>
    <row r="76">
      <c r="A76" s="1" t="s">
        <v>156</v>
      </c>
      <c r="B76" s="32"/>
      <c r="C76" s="33"/>
      <c r="D76" s="29"/>
      <c r="E76" s="1"/>
      <c r="F76" s="21"/>
      <c r="G76" s="56"/>
      <c r="H76" s="35"/>
      <c r="I76" s="1" t="s">
        <v>156</v>
      </c>
      <c r="J76" s="32"/>
      <c r="K76" s="33"/>
      <c r="L76" s="57"/>
      <c r="M76" s="49"/>
      <c r="N76" s="21"/>
      <c r="O76" s="56"/>
      <c r="P76" s="35"/>
      <c r="Q76" s="1" t="s">
        <v>156</v>
      </c>
      <c r="R76" s="32"/>
      <c r="S76" s="33"/>
      <c r="T76" s="57"/>
      <c r="U76" s="49"/>
      <c r="V76" s="21"/>
      <c r="W76" s="56"/>
      <c r="X76" s="35"/>
      <c r="Y76" s="1" t="s">
        <v>156</v>
      </c>
      <c r="Z76" s="69"/>
      <c r="AA76" s="37"/>
      <c r="AB76" s="8"/>
      <c r="AC76" s="8"/>
      <c r="AD76" s="4"/>
      <c r="AE76" s="39"/>
      <c r="AF76" s="1"/>
      <c r="AG76" s="33"/>
      <c r="AH76" s="60"/>
      <c r="AI76" s="60"/>
      <c r="AJ76" s="21"/>
      <c r="AK76" s="56"/>
      <c r="AL76" s="41"/>
      <c r="AM76" s="33"/>
      <c r="AN76" s="60"/>
      <c r="AO76" s="60"/>
      <c r="AP76" s="21"/>
      <c r="AQ76" s="56"/>
      <c r="AR76" s="41"/>
      <c r="AS76" s="43">
        <f>'14 Oct'!AW76</f>
        <v>0</v>
      </c>
      <c r="AT76" s="17"/>
      <c r="AU76" s="44">
        <f t="shared" si="1"/>
        <v>0</v>
      </c>
      <c r="AV76" s="44">
        <f t="shared" si="2"/>
        <v>0</v>
      </c>
      <c r="AW76" s="19">
        <f t="shared" si="3"/>
        <v>0</v>
      </c>
      <c r="AX76" s="43">
        <f>'14 Oct'!BB76</f>
        <v>0</v>
      </c>
      <c r="AY76" s="17"/>
      <c r="AZ76" s="44">
        <f t="shared" si="4"/>
        <v>0</v>
      </c>
      <c r="BA76" s="46">
        <f t="shared" si="5"/>
        <v>0</v>
      </c>
      <c r="BB76" s="19">
        <f t="shared" si="6"/>
        <v>0</v>
      </c>
      <c r="BC76" s="43">
        <f>'14 Oct'!BL76</f>
        <v>0</v>
      </c>
      <c r="BD76" s="47">
        <f t="shared" si="7"/>
        <v>0</v>
      </c>
      <c r="BE76" s="1">
        <f t="shared" si="8"/>
        <v>0</v>
      </c>
      <c r="BF76" s="1" t="s">
        <v>156</v>
      </c>
      <c r="BG76" s="17"/>
      <c r="BH76">
        <f>'14 Oct'!BG76+AT76+AY76-BN76</f>
        <v>0</v>
      </c>
      <c r="BI76" s="48"/>
      <c r="BJ76" s="50">
        <f t="shared" si="9"/>
        <v>0</v>
      </c>
      <c r="BK76" s="51">
        <f t="shared" si="10"/>
        <v>0</v>
      </c>
      <c r="BL76" s="53">
        <f t="shared" si="11"/>
        <v>0</v>
      </c>
      <c r="BM76" s="54">
        <f t="shared" si="12"/>
        <v>0</v>
      </c>
      <c r="BN76" s="55">
        <f t="shared" si="13"/>
        <v>0</v>
      </c>
      <c r="BO76" s="17">
        <f t="shared" si="14"/>
        <v>0</v>
      </c>
    </row>
    <row r="77">
      <c r="A77" s="1" t="s">
        <v>157</v>
      </c>
      <c r="B77" s="32"/>
      <c r="C77" s="33"/>
      <c r="D77" s="29"/>
      <c r="E77" s="1"/>
      <c r="F77" s="21"/>
      <c r="G77" s="56"/>
      <c r="H77" s="35"/>
      <c r="I77" s="1" t="s">
        <v>157</v>
      </c>
      <c r="J77" s="32">
        <v>4.0</v>
      </c>
      <c r="K77" s="33"/>
      <c r="L77" s="57"/>
      <c r="M77" s="49"/>
      <c r="N77" s="21"/>
      <c r="O77" s="56"/>
      <c r="P77" s="35"/>
      <c r="Q77" s="1" t="s">
        <v>157</v>
      </c>
      <c r="R77" s="32">
        <v>5.0</v>
      </c>
      <c r="S77" s="33"/>
      <c r="T77" s="57"/>
      <c r="U77" s="43"/>
      <c r="V77" s="21"/>
      <c r="W77" s="56"/>
      <c r="X77" s="35"/>
      <c r="Y77" s="1" t="s">
        <v>157</v>
      </c>
      <c r="Z77" s="69"/>
      <c r="AA77" s="37"/>
      <c r="AB77" s="8"/>
      <c r="AC77" s="8"/>
      <c r="AD77" s="4"/>
      <c r="AE77" s="39"/>
      <c r="AF77" s="1"/>
      <c r="AG77" s="33"/>
      <c r="AH77" s="60"/>
      <c r="AI77" s="60"/>
      <c r="AJ77" s="21"/>
      <c r="AK77" s="56"/>
      <c r="AL77" s="41"/>
      <c r="AM77" s="33"/>
      <c r="AN77" s="60"/>
      <c r="AO77" s="60"/>
      <c r="AP77" s="21"/>
      <c r="AQ77" s="56"/>
      <c r="AR77" s="41"/>
      <c r="AS77" s="43">
        <f>'14 Oct'!AW77</f>
        <v>0</v>
      </c>
      <c r="AT77" s="17"/>
      <c r="AU77" s="44">
        <f t="shared" si="1"/>
        <v>0</v>
      </c>
      <c r="AV77" s="44">
        <f t="shared" si="2"/>
        <v>0</v>
      </c>
      <c r="AW77" s="19">
        <f t="shared" si="3"/>
        <v>0</v>
      </c>
      <c r="AX77" s="43">
        <f>'14 Oct'!BB77</f>
        <v>0</v>
      </c>
      <c r="AY77" s="17"/>
      <c r="AZ77" s="44">
        <f t="shared" si="4"/>
        <v>0</v>
      </c>
      <c r="BA77" s="46">
        <f t="shared" si="5"/>
        <v>0</v>
      </c>
      <c r="BB77" s="19">
        <f t="shared" si="6"/>
        <v>0</v>
      </c>
      <c r="BC77" s="43">
        <f>'14 Oct'!BL77</f>
        <v>0</v>
      </c>
      <c r="BD77" s="47">
        <f t="shared" si="7"/>
        <v>0</v>
      </c>
      <c r="BE77" s="1">
        <f t="shared" si="8"/>
        <v>0</v>
      </c>
      <c r="BF77" s="1" t="s">
        <v>157</v>
      </c>
      <c r="BG77" s="17"/>
      <c r="BH77">
        <f>'14 Oct'!BG77+AT77+AY77-BN77</f>
        <v>0</v>
      </c>
      <c r="BI77" s="48"/>
      <c r="BJ77" s="50">
        <f t="shared" si="9"/>
        <v>0</v>
      </c>
      <c r="BK77" s="51">
        <f t="shared" si="10"/>
        <v>0</v>
      </c>
      <c r="BL77" s="53">
        <f t="shared" si="11"/>
        <v>0</v>
      </c>
      <c r="BM77" s="54">
        <f t="shared" si="12"/>
        <v>0</v>
      </c>
      <c r="BN77" s="55">
        <f t="shared" si="13"/>
        <v>0</v>
      </c>
      <c r="BO77" s="17">
        <f t="shared" si="14"/>
        <v>0</v>
      </c>
      <c r="BQ77" s="1"/>
    </row>
    <row r="78">
      <c r="A78" s="1" t="s">
        <v>159</v>
      </c>
      <c r="B78" s="32"/>
      <c r="C78" s="33"/>
      <c r="D78" s="29"/>
      <c r="E78" s="1"/>
      <c r="F78" s="21"/>
      <c r="G78" s="56"/>
      <c r="H78" s="7"/>
      <c r="I78" s="1" t="s">
        <v>159</v>
      </c>
      <c r="J78" s="32"/>
      <c r="K78" s="33"/>
      <c r="N78" s="21"/>
      <c r="O78" s="56"/>
      <c r="P78" s="35"/>
      <c r="Q78" s="1" t="s">
        <v>159</v>
      </c>
      <c r="R78" s="32"/>
      <c r="S78" s="33"/>
      <c r="T78" s="57"/>
      <c r="U78" s="43"/>
      <c r="V78" s="21"/>
      <c r="W78" s="56"/>
      <c r="X78" s="35"/>
      <c r="Y78" s="1" t="s">
        <v>159</v>
      </c>
      <c r="Z78" s="59"/>
      <c r="AA78" s="37"/>
      <c r="AB78" s="8"/>
      <c r="AC78" s="8"/>
      <c r="AD78" s="4"/>
      <c r="AE78" s="39"/>
      <c r="AG78" s="33"/>
      <c r="AH78" s="74"/>
      <c r="AI78" s="74"/>
      <c r="AJ78" s="21"/>
      <c r="AK78" s="56"/>
      <c r="AL78" s="41"/>
      <c r="AM78" s="33"/>
      <c r="AN78" s="74"/>
      <c r="AO78" s="74"/>
      <c r="AP78" s="21"/>
      <c r="AQ78" s="56"/>
      <c r="AR78" s="41"/>
      <c r="AS78" s="43">
        <f>'14 Oct'!AW78</f>
        <v>0</v>
      </c>
      <c r="AT78" s="76"/>
      <c r="AU78" s="44">
        <f t="shared" si="1"/>
        <v>0</v>
      </c>
      <c r="AV78" s="44">
        <f t="shared" si="2"/>
        <v>0</v>
      </c>
      <c r="AW78" s="19">
        <f t="shared" si="3"/>
        <v>0</v>
      </c>
      <c r="AX78" s="43">
        <f>'14 Oct'!BB78</f>
        <v>0</v>
      </c>
      <c r="AY78" s="76"/>
      <c r="AZ78" s="44">
        <f t="shared" si="4"/>
        <v>0</v>
      </c>
      <c r="BA78" s="46">
        <f t="shared" si="5"/>
        <v>0</v>
      </c>
      <c r="BB78" s="19">
        <f t="shared" si="6"/>
        <v>0</v>
      </c>
      <c r="BC78" s="43">
        <f>'14 Oct'!BL78</f>
        <v>0</v>
      </c>
      <c r="BD78" s="47">
        <f t="shared" si="7"/>
        <v>0</v>
      </c>
      <c r="BE78" s="1">
        <f t="shared" si="8"/>
        <v>0</v>
      </c>
      <c r="BF78" s="1" t="s">
        <v>159</v>
      </c>
      <c r="BG78" s="76"/>
      <c r="BH78">
        <f>'14 Oct'!BG78+AT78+AY78-BN78</f>
        <v>0</v>
      </c>
      <c r="BI78" s="6"/>
      <c r="BJ78" s="50">
        <f t="shared" si="9"/>
        <v>0</v>
      </c>
      <c r="BK78" s="51">
        <f t="shared" si="10"/>
        <v>0</v>
      </c>
      <c r="BL78" s="53">
        <f t="shared" si="11"/>
        <v>0</v>
      </c>
      <c r="BM78" s="54">
        <f t="shared" si="12"/>
        <v>0</v>
      </c>
      <c r="BN78" s="55">
        <f t="shared" si="13"/>
        <v>0</v>
      </c>
      <c r="BO78" s="17">
        <f t="shared" si="14"/>
        <v>0</v>
      </c>
    </row>
    <row r="79">
      <c r="A79" s="1" t="s">
        <v>160</v>
      </c>
      <c r="B79" s="32"/>
      <c r="C79" s="33"/>
      <c r="D79" s="29"/>
      <c r="E79" s="1"/>
      <c r="F79" s="21"/>
      <c r="G79" s="56"/>
      <c r="H79" s="35"/>
      <c r="I79" s="1" t="s">
        <v>160</v>
      </c>
      <c r="J79" s="32">
        <v>5.0</v>
      </c>
      <c r="K79" s="33"/>
      <c r="L79" s="29"/>
      <c r="M79" s="49"/>
      <c r="N79" s="21"/>
      <c r="O79" s="56"/>
      <c r="P79" s="35"/>
      <c r="Q79" s="1" t="s">
        <v>160</v>
      </c>
      <c r="R79" s="32">
        <v>10.0</v>
      </c>
      <c r="S79" s="33"/>
      <c r="T79" s="29"/>
      <c r="U79" s="49"/>
      <c r="V79" s="21"/>
      <c r="W79" s="56"/>
      <c r="X79" s="35"/>
      <c r="Y79" s="1" t="s">
        <v>160</v>
      </c>
      <c r="Z79" s="62">
        <v>14.0</v>
      </c>
      <c r="AA79" s="37"/>
      <c r="AB79" s="40"/>
      <c r="AC79" s="8"/>
      <c r="AD79" s="4"/>
      <c r="AE79" s="39"/>
      <c r="AF79" s="1"/>
      <c r="AG79" s="33"/>
      <c r="AH79" s="60"/>
      <c r="AI79" s="67"/>
      <c r="AJ79" s="21"/>
      <c r="AK79" s="56"/>
      <c r="AL79" s="41"/>
      <c r="AM79" s="33"/>
      <c r="AN79" s="60"/>
      <c r="AO79" s="67"/>
      <c r="AP79" s="21"/>
      <c r="AQ79" s="56"/>
      <c r="AR79" s="41"/>
      <c r="AS79" s="43">
        <f>'14 Oct'!AW79</f>
        <v>0</v>
      </c>
      <c r="AT79" s="54"/>
      <c r="AU79" s="44">
        <f t="shared" si="1"/>
        <v>0</v>
      </c>
      <c r="AV79" s="44">
        <f t="shared" si="2"/>
        <v>0</v>
      </c>
      <c r="AW79" s="19">
        <f t="shared" si="3"/>
        <v>0</v>
      </c>
      <c r="AX79" s="43">
        <f>'14 Oct'!BB79</f>
        <v>0</v>
      </c>
      <c r="AY79" s="54"/>
      <c r="AZ79" s="44">
        <f t="shared" si="4"/>
        <v>0</v>
      </c>
      <c r="BA79" s="46">
        <f t="shared" si="5"/>
        <v>0</v>
      </c>
      <c r="BB79" s="19">
        <f t="shared" si="6"/>
        <v>0</v>
      </c>
      <c r="BC79" s="43">
        <f>'14 Oct'!BL79</f>
        <v>0</v>
      </c>
      <c r="BD79" s="47">
        <f t="shared" si="7"/>
        <v>0</v>
      </c>
      <c r="BE79" s="1">
        <f t="shared" si="8"/>
        <v>0</v>
      </c>
      <c r="BF79" s="1" t="s">
        <v>160</v>
      </c>
      <c r="BG79" s="17"/>
      <c r="BH79">
        <f>'14 Oct'!BG79+AT79+AY79-BN79</f>
        <v>0</v>
      </c>
      <c r="BI79" s="48"/>
      <c r="BJ79" s="50">
        <f t="shared" si="9"/>
        <v>0</v>
      </c>
      <c r="BK79" s="51">
        <f t="shared" si="10"/>
        <v>0</v>
      </c>
      <c r="BL79" s="53">
        <f t="shared" si="11"/>
        <v>0</v>
      </c>
      <c r="BM79" s="54">
        <f t="shared" si="12"/>
        <v>0</v>
      </c>
      <c r="BN79" s="55">
        <f t="shared" si="13"/>
        <v>0</v>
      </c>
      <c r="BO79" s="17">
        <f t="shared" si="14"/>
        <v>0</v>
      </c>
      <c r="BQ79" s="1"/>
    </row>
    <row r="80">
      <c r="A80" s="1" t="s">
        <v>163</v>
      </c>
      <c r="B80" s="32"/>
      <c r="C80" s="33"/>
      <c r="D80" s="29"/>
      <c r="E80" s="1"/>
      <c r="F80" s="21"/>
      <c r="G80" s="56"/>
      <c r="H80" s="35"/>
      <c r="I80" s="1" t="s">
        <v>163</v>
      </c>
      <c r="J80" s="32">
        <v>6.0</v>
      </c>
      <c r="K80" s="33"/>
      <c r="L80" s="29"/>
      <c r="M80" s="49"/>
      <c r="N80" s="21"/>
      <c r="O80" s="56"/>
      <c r="P80" s="35"/>
      <c r="Q80" s="1" t="s">
        <v>163</v>
      </c>
      <c r="R80" s="32">
        <v>10.0</v>
      </c>
      <c r="S80" s="33"/>
      <c r="T80" s="1"/>
      <c r="V80" s="21"/>
      <c r="W80" s="56"/>
      <c r="X80" s="35"/>
      <c r="Y80" s="1" t="s">
        <v>163</v>
      </c>
      <c r="Z80" s="62">
        <v>4.0</v>
      </c>
      <c r="AA80" s="37"/>
      <c r="AB80" s="40"/>
      <c r="AC80" s="8"/>
      <c r="AD80" s="4"/>
      <c r="AE80" s="39"/>
      <c r="AF80" s="1"/>
      <c r="AG80" s="33"/>
      <c r="AH80" s="60"/>
      <c r="AI80" s="67"/>
      <c r="AJ80" s="21"/>
      <c r="AK80" s="56"/>
      <c r="AL80" s="41"/>
      <c r="AM80" s="33"/>
      <c r="AN80" s="60"/>
      <c r="AO80" s="67"/>
      <c r="AP80" s="21"/>
      <c r="AQ80" s="56"/>
      <c r="AR80" s="41"/>
      <c r="AS80" s="43">
        <f>'14 Oct'!AW80</f>
        <v>0</v>
      </c>
      <c r="AT80" s="54"/>
      <c r="AU80" s="44">
        <f t="shared" si="1"/>
        <v>0</v>
      </c>
      <c r="AV80" s="44">
        <f t="shared" si="2"/>
        <v>0</v>
      </c>
      <c r="AW80" s="19">
        <f t="shared" si="3"/>
        <v>0</v>
      </c>
      <c r="AX80" s="43">
        <f>'14 Oct'!BB80</f>
        <v>0</v>
      </c>
      <c r="AY80" s="54"/>
      <c r="AZ80" s="44">
        <f t="shared" si="4"/>
        <v>0</v>
      </c>
      <c r="BA80" s="46">
        <f t="shared" si="5"/>
        <v>0</v>
      </c>
      <c r="BB80" s="19">
        <f t="shared" si="6"/>
        <v>0</v>
      </c>
      <c r="BC80" s="43">
        <f>'14 Oct'!BL80</f>
        <v>0</v>
      </c>
      <c r="BD80" s="47">
        <f t="shared" si="7"/>
        <v>0</v>
      </c>
      <c r="BE80" s="1">
        <f t="shared" si="8"/>
        <v>0</v>
      </c>
      <c r="BF80" s="1" t="s">
        <v>163</v>
      </c>
      <c r="BG80" s="17"/>
      <c r="BH80">
        <f>'14 Oct'!BG80+AT80+AY80-BN80</f>
        <v>0</v>
      </c>
      <c r="BI80" s="48"/>
      <c r="BJ80" s="50">
        <f t="shared" si="9"/>
        <v>0</v>
      </c>
      <c r="BK80" s="51">
        <f t="shared" si="10"/>
        <v>0</v>
      </c>
      <c r="BL80" s="53">
        <f t="shared" si="11"/>
        <v>0</v>
      </c>
      <c r="BM80" s="54">
        <f t="shared" si="12"/>
        <v>0</v>
      </c>
      <c r="BN80" s="55">
        <f t="shared" si="13"/>
        <v>0</v>
      </c>
      <c r="BO80" s="17">
        <f t="shared" si="14"/>
        <v>0</v>
      </c>
    </row>
    <row r="81">
      <c r="A81" s="1" t="s">
        <v>166</v>
      </c>
      <c r="B81" s="32"/>
      <c r="C81" s="33"/>
      <c r="D81" s="29"/>
      <c r="E81" s="1"/>
      <c r="F81" s="21"/>
      <c r="G81" s="56"/>
      <c r="H81" s="35"/>
      <c r="I81" s="1" t="s">
        <v>166</v>
      </c>
      <c r="J81" s="32">
        <v>1.0</v>
      </c>
      <c r="K81" s="33"/>
      <c r="L81" s="29"/>
      <c r="M81" s="49"/>
      <c r="N81" s="21"/>
      <c r="O81" s="56"/>
      <c r="P81" s="35"/>
      <c r="Q81" s="1" t="s">
        <v>166</v>
      </c>
      <c r="R81" s="32">
        <v>2.0</v>
      </c>
      <c r="S81" s="33"/>
      <c r="T81" s="29"/>
      <c r="U81" s="43"/>
      <c r="V81" s="21"/>
      <c r="W81" s="56"/>
      <c r="X81" s="35"/>
      <c r="Y81" s="1" t="s">
        <v>166</v>
      </c>
      <c r="Z81" s="59"/>
      <c r="AA81" s="37"/>
      <c r="AB81" s="8"/>
      <c r="AC81" s="8"/>
      <c r="AD81" s="4"/>
      <c r="AE81" s="39"/>
      <c r="AF81" s="1"/>
      <c r="AG81" s="33"/>
      <c r="AH81" s="67"/>
      <c r="AI81" s="67"/>
      <c r="AJ81" s="21"/>
      <c r="AK81" s="56"/>
      <c r="AL81" s="41"/>
      <c r="AM81" s="33"/>
      <c r="AN81" s="67"/>
      <c r="AO81" s="67"/>
      <c r="AP81" s="21"/>
      <c r="AQ81" s="56"/>
      <c r="AR81" s="41"/>
      <c r="AS81" s="43">
        <f>'14 Oct'!AW81</f>
        <v>0</v>
      </c>
      <c r="AT81" s="54"/>
      <c r="AU81" s="44">
        <f t="shared" si="1"/>
        <v>0</v>
      </c>
      <c r="AV81" s="44">
        <f t="shared" si="2"/>
        <v>0</v>
      </c>
      <c r="AW81" s="19">
        <f t="shared" si="3"/>
        <v>0</v>
      </c>
      <c r="AX81" s="43">
        <f>'14 Oct'!BB81</f>
        <v>0</v>
      </c>
      <c r="AY81" s="54"/>
      <c r="AZ81" s="44">
        <f t="shared" si="4"/>
        <v>0</v>
      </c>
      <c r="BA81" s="46">
        <f t="shared" si="5"/>
        <v>0</v>
      </c>
      <c r="BB81" s="19">
        <f t="shared" si="6"/>
        <v>0</v>
      </c>
      <c r="BC81" s="43">
        <f>'14 Oct'!BL81</f>
        <v>0</v>
      </c>
      <c r="BD81" s="47">
        <f t="shared" si="7"/>
        <v>0</v>
      </c>
      <c r="BE81" s="1">
        <f t="shared" si="8"/>
        <v>0</v>
      </c>
      <c r="BF81" s="1" t="s">
        <v>166</v>
      </c>
      <c r="BG81" s="17"/>
      <c r="BH81">
        <f>'14 Oct'!BG81+AT81+AY81-BN81</f>
        <v>0</v>
      </c>
      <c r="BI81" s="68"/>
      <c r="BJ81" s="50">
        <f t="shared" si="9"/>
        <v>0</v>
      </c>
      <c r="BK81" s="51">
        <f t="shared" si="10"/>
        <v>0</v>
      </c>
      <c r="BL81" s="53">
        <f t="shared" si="11"/>
        <v>0</v>
      </c>
      <c r="BM81" s="54">
        <f t="shared" si="12"/>
        <v>0</v>
      </c>
      <c r="BN81" s="55">
        <f t="shared" si="13"/>
        <v>0</v>
      </c>
      <c r="BO81" s="17">
        <f t="shared" si="14"/>
        <v>0</v>
      </c>
      <c r="BQ81" s="1"/>
    </row>
    <row r="82">
      <c r="A82" s="1" t="s">
        <v>168</v>
      </c>
      <c r="B82" s="32"/>
      <c r="C82" s="33"/>
      <c r="D82" s="29"/>
      <c r="E82" s="1"/>
      <c r="F82" s="21"/>
      <c r="G82" s="56"/>
      <c r="H82" s="35"/>
      <c r="I82" s="1" t="s">
        <v>168</v>
      </c>
      <c r="J82" s="32">
        <v>6.0</v>
      </c>
      <c r="K82" s="33"/>
      <c r="L82" s="29"/>
      <c r="M82" s="49"/>
      <c r="N82" s="21"/>
      <c r="O82" s="56"/>
      <c r="P82" s="70"/>
      <c r="Q82" s="1" t="s">
        <v>168</v>
      </c>
      <c r="R82" s="32">
        <v>5.0</v>
      </c>
      <c r="S82" s="33"/>
      <c r="T82" s="29"/>
      <c r="U82" s="43"/>
      <c r="V82" s="21"/>
      <c r="W82" s="56"/>
      <c r="X82" s="35"/>
      <c r="Y82" s="1" t="s">
        <v>168</v>
      </c>
      <c r="Z82" s="84"/>
      <c r="AA82" s="37"/>
      <c r="AB82" s="4"/>
      <c r="AC82" s="8"/>
      <c r="AD82" s="4"/>
      <c r="AE82" s="39"/>
      <c r="AF82" s="1"/>
      <c r="AG82" s="33"/>
      <c r="AH82" s="67"/>
      <c r="AI82" s="67"/>
      <c r="AJ82" s="21"/>
      <c r="AK82" s="56"/>
      <c r="AL82" s="41"/>
      <c r="AM82" s="33"/>
      <c r="AN82" s="67"/>
      <c r="AO82" s="67"/>
      <c r="AP82" s="21"/>
      <c r="AQ82" s="56"/>
      <c r="AR82" s="41"/>
      <c r="AS82" s="43">
        <f>'14 Oct'!AW82</f>
        <v>16</v>
      </c>
      <c r="AT82" s="54"/>
      <c r="AU82" s="44">
        <f t="shared" si="1"/>
        <v>16</v>
      </c>
      <c r="AV82" s="44">
        <f t="shared" si="2"/>
        <v>0</v>
      </c>
      <c r="AW82" s="19">
        <f t="shared" si="3"/>
        <v>16</v>
      </c>
      <c r="AX82" s="43">
        <f>'14 Oct'!BB82</f>
        <v>0</v>
      </c>
      <c r="AY82" s="54"/>
      <c r="AZ82" s="44">
        <f t="shared" si="4"/>
        <v>0</v>
      </c>
      <c r="BA82" s="46">
        <f t="shared" si="5"/>
        <v>0</v>
      </c>
      <c r="BB82" s="19">
        <f t="shared" si="6"/>
        <v>0</v>
      </c>
      <c r="BC82" s="43">
        <f>'14 Oct'!BL82</f>
        <v>0</v>
      </c>
      <c r="BD82" s="47">
        <f t="shared" si="7"/>
        <v>0</v>
      </c>
      <c r="BE82" s="1">
        <f t="shared" si="8"/>
        <v>0</v>
      </c>
      <c r="BF82" s="1" t="s">
        <v>168</v>
      </c>
      <c r="BG82" s="54"/>
      <c r="BH82">
        <f>'14 Oct'!BG82+AT82+AY82-BN82</f>
        <v>0</v>
      </c>
      <c r="BI82" s="48"/>
      <c r="BJ82" s="50">
        <f t="shared" si="9"/>
        <v>0</v>
      </c>
      <c r="BK82" s="51">
        <f t="shared" si="10"/>
        <v>0</v>
      </c>
      <c r="BL82" s="53">
        <f t="shared" si="11"/>
        <v>0</v>
      </c>
      <c r="BM82" s="54">
        <f t="shared" si="12"/>
        <v>0</v>
      </c>
      <c r="BN82" s="55">
        <f t="shared" si="13"/>
        <v>0</v>
      </c>
      <c r="BO82" s="17">
        <f t="shared" si="14"/>
        <v>16</v>
      </c>
    </row>
    <row r="83">
      <c r="A83" s="1" t="s">
        <v>169</v>
      </c>
      <c r="B83" s="32"/>
      <c r="C83" s="33"/>
      <c r="D83" s="29"/>
      <c r="E83" s="1"/>
      <c r="F83" s="21"/>
      <c r="G83" s="56"/>
      <c r="H83" s="35"/>
      <c r="I83" s="1" t="s">
        <v>169</v>
      </c>
      <c r="J83" s="32"/>
      <c r="K83" s="33"/>
      <c r="L83" s="57"/>
      <c r="M83" s="49"/>
      <c r="N83" s="21"/>
      <c r="O83" s="56"/>
      <c r="P83" s="85"/>
      <c r="Q83" s="1" t="s">
        <v>169</v>
      </c>
      <c r="R83" s="32"/>
      <c r="S83" s="33"/>
      <c r="T83" s="29"/>
      <c r="U83" s="43"/>
      <c r="V83" s="21"/>
      <c r="W83" s="56"/>
      <c r="X83" s="35"/>
      <c r="Y83" s="1" t="s">
        <v>169</v>
      </c>
      <c r="Z83" s="59"/>
      <c r="AA83" s="66"/>
      <c r="AB83" s="8"/>
      <c r="AC83" s="8"/>
      <c r="AD83" s="4"/>
      <c r="AE83" s="39"/>
      <c r="AF83" s="1"/>
      <c r="AG83" s="33"/>
      <c r="AH83" s="60"/>
      <c r="AI83" s="60"/>
      <c r="AJ83" s="21"/>
      <c r="AK83" s="56"/>
      <c r="AL83" s="41"/>
      <c r="AM83" s="33"/>
      <c r="AN83" s="60"/>
      <c r="AO83" s="60"/>
      <c r="AP83" s="21"/>
      <c r="AQ83" s="56"/>
      <c r="AR83" s="41"/>
      <c r="AS83" s="43">
        <f>'14 Oct'!AW83</f>
        <v>0</v>
      </c>
      <c r="AT83" s="17"/>
      <c r="AU83" s="44">
        <f t="shared" si="1"/>
        <v>0</v>
      </c>
      <c r="AV83" s="44">
        <f t="shared" si="2"/>
        <v>0</v>
      </c>
      <c r="AW83" s="19">
        <f t="shared" si="3"/>
        <v>0</v>
      </c>
      <c r="AX83" s="43">
        <f>'14 Oct'!BB83</f>
        <v>0</v>
      </c>
      <c r="AY83" s="17"/>
      <c r="AZ83" s="44">
        <f t="shared" si="4"/>
        <v>0</v>
      </c>
      <c r="BA83" s="46">
        <f t="shared" si="5"/>
        <v>0</v>
      </c>
      <c r="BB83" s="19">
        <f t="shared" si="6"/>
        <v>0</v>
      </c>
      <c r="BC83" s="43">
        <f>'14 Oct'!BL83</f>
        <v>0</v>
      </c>
      <c r="BD83" s="47">
        <f t="shared" si="7"/>
        <v>0</v>
      </c>
      <c r="BE83" s="1">
        <f t="shared" si="8"/>
        <v>0</v>
      </c>
      <c r="BF83" s="1" t="s">
        <v>169</v>
      </c>
      <c r="BG83" s="54"/>
      <c r="BH83">
        <f>'14 Oct'!BG83+AT83+AY83-BN83</f>
        <v>0</v>
      </c>
      <c r="BI83" s="48"/>
      <c r="BJ83" s="50">
        <f t="shared" si="9"/>
        <v>0</v>
      </c>
      <c r="BK83" s="51">
        <f t="shared" si="10"/>
        <v>0</v>
      </c>
      <c r="BL83" s="53">
        <f t="shared" si="11"/>
        <v>0</v>
      </c>
      <c r="BM83" s="54">
        <f t="shared" si="12"/>
        <v>0</v>
      </c>
      <c r="BN83" s="55">
        <f t="shared" si="13"/>
        <v>0</v>
      </c>
      <c r="BO83" s="17">
        <f t="shared" si="14"/>
        <v>0</v>
      </c>
    </row>
    <row r="84">
      <c r="A84" s="1" t="s">
        <v>171</v>
      </c>
      <c r="B84" s="32"/>
      <c r="C84" s="33"/>
      <c r="D84" s="29"/>
      <c r="E84" s="1"/>
      <c r="F84" s="21"/>
      <c r="G84" s="56"/>
      <c r="H84" s="35"/>
      <c r="I84" s="1" t="s">
        <v>171</v>
      </c>
      <c r="J84" s="32">
        <v>1.0</v>
      </c>
      <c r="K84" s="33"/>
      <c r="L84" s="29"/>
      <c r="M84" s="49"/>
      <c r="N84" s="21"/>
      <c r="O84" s="56"/>
      <c r="P84" s="70"/>
      <c r="Q84" s="1" t="s">
        <v>171</v>
      </c>
      <c r="R84" s="32"/>
      <c r="S84" s="33"/>
      <c r="T84" s="29"/>
      <c r="U84" s="43"/>
      <c r="V84" s="21"/>
      <c r="W84" s="56"/>
      <c r="X84" s="35"/>
      <c r="Y84" s="1" t="s">
        <v>171</v>
      </c>
      <c r="Z84" s="59"/>
      <c r="AA84" s="66"/>
      <c r="AB84" s="8"/>
      <c r="AC84" s="8"/>
      <c r="AD84" s="4"/>
      <c r="AE84" s="39"/>
      <c r="AF84" s="1"/>
      <c r="AG84" s="33"/>
      <c r="AH84" s="67"/>
      <c r="AI84" s="67"/>
      <c r="AJ84" s="21"/>
      <c r="AK84" s="56"/>
      <c r="AL84" s="41"/>
      <c r="AM84" s="33"/>
      <c r="AN84" s="67"/>
      <c r="AO84" s="67"/>
      <c r="AP84" s="21"/>
      <c r="AQ84" s="56"/>
      <c r="AR84" s="41"/>
      <c r="AS84" s="43">
        <f>'14 Oct'!AW84</f>
        <v>0</v>
      </c>
      <c r="AT84" s="54"/>
      <c r="AU84" s="44">
        <f t="shared" si="1"/>
        <v>0</v>
      </c>
      <c r="AV84" s="44">
        <f t="shared" si="2"/>
        <v>0</v>
      </c>
      <c r="AW84" s="19">
        <f t="shared" si="3"/>
        <v>0</v>
      </c>
      <c r="AX84" s="43">
        <f>'14 Oct'!BB84</f>
        <v>0</v>
      </c>
      <c r="AY84" s="54"/>
      <c r="AZ84" s="44">
        <f t="shared" si="4"/>
        <v>0</v>
      </c>
      <c r="BA84" s="46">
        <f t="shared" si="5"/>
        <v>0</v>
      </c>
      <c r="BB84" s="19">
        <f t="shared" si="6"/>
        <v>0</v>
      </c>
      <c r="BC84" s="43">
        <f>'14 Oct'!BL84</f>
        <v>0</v>
      </c>
      <c r="BD84" s="47">
        <f t="shared" si="7"/>
        <v>0</v>
      </c>
      <c r="BE84" s="1">
        <f t="shared" si="8"/>
        <v>0</v>
      </c>
      <c r="BF84" s="1" t="s">
        <v>171</v>
      </c>
      <c r="BG84" s="54"/>
      <c r="BH84">
        <f>'14 Oct'!BG84+AT84+AY84-BN84</f>
        <v>0</v>
      </c>
      <c r="BI84" s="48"/>
      <c r="BJ84" s="50">
        <f t="shared" si="9"/>
        <v>0</v>
      </c>
      <c r="BK84" s="51">
        <f t="shared" si="10"/>
        <v>0</v>
      </c>
      <c r="BL84" s="53">
        <f t="shared" si="11"/>
        <v>0</v>
      </c>
      <c r="BM84" s="54">
        <f t="shared" si="12"/>
        <v>0</v>
      </c>
      <c r="BN84" s="55">
        <f t="shared" si="13"/>
        <v>0</v>
      </c>
      <c r="BO84" s="17">
        <f t="shared" si="14"/>
        <v>0</v>
      </c>
    </row>
    <row r="85">
      <c r="A85" s="1" t="s">
        <v>174</v>
      </c>
      <c r="B85" s="32"/>
      <c r="C85" s="33"/>
      <c r="D85" s="29"/>
      <c r="E85" s="1"/>
      <c r="F85" s="21"/>
      <c r="G85" s="56"/>
      <c r="H85" s="35"/>
      <c r="I85" s="1" t="s">
        <v>174</v>
      </c>
      <c r="J85" s="32">
        <v>11.0</v>
      </c>
      <c r="K85" s="33"/>
      <c r="L85" s="29"/>
      <c r="M85" s="43"/>
      <c r="N85" s="21"/>
      <c r="O85" s="56"/>
      <c r="P85" s="35"/>
      <c r="Q85" s="1" t="s">
        <v>174</v>
      </c>
      <c r="R85" s="32">
        <v>12.0</v>
      </c>
      <c r="S85" s="33"/>
      <c r="T85" s="29"/>
      <c r="U85" s="49"/>
      <c r="V85" s="21"/>
      <c r="W85" s="56"/>
      <c r="X85" s="35"/>
      <c r="Y85" s="1" t="s">
        <v>174</v>
      </c>
      <c r="Z85" s="58">
        <v>12.0</v>
      </c>
      <c r="AA85" s="37"/>
      <c r="AB85" s="40"/>
      <c r="AC85" s="4"/>
      <c r="AD85" s="4"/>
      <c r="AE85" s="39"/>
      <c r="AF85" s="1"/>
      <c r="AG85" s="33"/>
      <c r="AH85" s="60"/>
      <c r="AI85" s="67"/>
      <c r="AJ85" s="21"/>
      <c r="AK85" s="56"/>
      <c r="AL85" s="41"/>
      <c r="AM85" s="33"/>
      <c r="AN85" s="60"/>
      <c r="AO85" s="67"/>
      <c r="AP85" s="21"/>
      <c r="AQ85" s="56"/>
      <c r="AR85" s="41"/>
      <c r="AS85" s="43">
        <f>'14 Oct'!AW85</f>
        <v>0</v>
      </c>
      <c r="AT85" s="54"/>
      <c r="AU85" s="44">
        <f t="shared" si="1"/>
        <v>0</v>
      </c>
      <c r="AV85" s="44">
        <f t="shared" si="2"/>
        <v>0</v>
      </c>
      <c r="AW85" s="19">
        <f t="shared" si="3"/>
        <v>0</v>
      </c>
      <c r="AX85" s="43">
        <f>'14 Oct'!BB85</f>
        <v>0</v>
      </c>
      <c r="AY85" s="54"/>
      <c r="AZ85" s="44">
        <f t="shared" si="4"/>
        <v>0</v>
      </c>
      <c r="BA85" s="46">
        <f t="shared" si="5"/>
        <v>0</v>
      </c>
      <c r="BB85" s="19">
        <f t="shared" si="6"/>
        <v>0</v>
      </c>
      <c r="BC85" s="43">
        <f>'14 Oct'!BL85</f>
        <v>0</v>
      </c>
      <c r="BD85" s="47">
        <f t="shared" si="7"/>
        <v>0</v>
      </c>
      <c r="BE85" s="1">
        <f t="shared" si="8"/>
        <v>0</v>
      </c>
      <c r="BF85" s="1" t="s">
        <v>174</v>
      </c>
      <c r="BG85" s="17"/>
      <c r="BH85">
        <f>'14 Oct'!BG85+AT85+AY85-BN85</f>
        <v>0</v>
      </c>
      <c r="BI85" s="48"/>
      <c r="BJ85" s="50">
        <f t="shared" si="9"/>
        <v>0</v>
      </c>
      <c r="BK85" s="51">
        <f t="shared" si="10"/>
        <v>0</v>
      </c>
      <c r="BL85" s="53">
        <f t="shared" si="11"/>
        <v>0</v>
      </c>
      <c r="BM85" s="54">
        <f t="shared" si="12"/>
        <v>0</v>
      </c>
      <c r="BN85" s="55">
        <f t="shared" si="13"/>
        <v>0</v>
      </c>
      <c r="BO85" s="17">
        <f t="shared" si="14"/>
        <v>0</v>
      </c>
    </row>
    <row r="86">
      <c r="A86" s="1" t="s">
        <v>179</v>
      </c>
      <c r="B86" s="32"/>
      <c r="C86" s="33"/>
      <c r="D86" s="29"/>
      <c r="E86" s="1"/>
      <c r="F86" s="21"/>
      <c r="G86" s="56"/>
      <c r="H86" s="35"/>
      <c r="I86" s="1" t="s">
        <v>179</v>
      </c>
      <c r="J86" s="32">
        <v>43.0</v>
      </c>
      <c r="K86" s="33"/>
      <c r="L86" s="57"/>
      <c r="M86" s="43"/>
      <c r="N86" s="21"/>
      <c r="O86" s="56"/>
      <c r="P86" s="35"/>
      <c r="Q86" s="1" t="s">
        <v>179</v>
      </c>
      <c r="R86" s="32">
        <v>24.0</v>
      </c>
      <c r="S86" s="33">
        <v>96.0</v>
      </c>
      <c r="T86" s="29">
        <v>96.0</v>
      </c>
      <c r="U86" s="43"/>
      <c r="V86" s="21"/>
      <c r="W86" s="56"/>
      <c r="X86" s="35" t="s">
        <v>187</v>
      </c>
      <c r="Y86" s="1" t="s">
        <v>179</v>
      </c>
      <c r="Z86" s="58">
        <v>20.0</v>
      </c>
      <c r="AA86" s="38"/>
      <c r="AB86" s="4"/>
      <c r="AC86" s="40"/>
      <c r="AD86" s="4"/>
      <c r="AE86" s="39"/>
      <c r="AF86" s="1"/>
      <c r="AG86" s="33"/>
      <c r="AH86" s="60"/>
      <c r="AI86" s="60"/>
      <c r="AJ86" s="21"/>
      <c r="AK86" s="56"/>
      <c r="AL86" s="41"/>
      <c r="AM86" s="33"/>
      <c r="AN86" s="60"/>
      <c r="AO86" s="60"/>
      <c r="AP86" s="21"/>
      <c r="AQ86" s="56"/>
      <c r="AR86" s="41"/>
      <c r="AS86" s="43">
        <f>'14 Oct'!AW86</f>
        <v>0</v>
      </c>
      <c r="AT86" s="17">
        <v>96.0</v>
      </c>
      <c r="AU86" s="44">
        <f t="shared" si="1"/>
        <v>96</v>
      </c>
      <c r="AV86" s="44">
        <f t="shared" si="2"/>
        <v>96</v>
      </c>
      <c r="AW86" s="19">
        <f t="shared" si="3"/>
        <v>0</v>
      </c>
      <c r="AX86" s="43">
        <f>'14 Oct'!BB86</f>
        <v>0</v>
      </c>
      <c r="AY86" s="17"/>
      <c r="AZ86" s="44">
        <f t="shared" si="4"/>
        <v>0</v>
      </c>
      <c r="BA86" s="46">
        <f t="shared" si="5"/>
        <v>0</v>
      </c>
      <c r="BB86" s="19">
        <f t="shared" si="6"/>
        <v>0</v>
      </c>
      <c r="BC86" s="43">
        <f>'14 Oct'!BL86</f>
        <v>0</v>
      </c>
      <c r="BD86" s="47">
        <f t="shared" si="7"/>
        <v>0</v>
      </c>
      <c r="BE86" s="1">
        <f t="shared" si="8"/>
        <v>0</v>
      </c>
      <c r="BF86" s="1" t="s">
        <v>179</v>
      </c>
      <c r="BG86" s="17"/>
      <c r="BH86">
        <f>'14 Oct'!BG86+AT86+AY86-BN86</f>
        <v>96</v>
      </c>
      <c r="BI86" s="68"/>
      <c r="BJ86" s="50">
        <f t="shared" si="9"/>
        <v>0</v>
      </c>
      <c r="BK86" s="51">
        <f t="shared" si="10"/>
        <v>0</v>
      </c>
      <c r="BL86" s="53">
        <f t="shared" si="11"/>
        <v>0</v>
      </c>
      <c r="BM86" s="54">
        <f t="shared" si="12"/>
        <v>96</v>
      </c>
      <c r="BN86" s="55">
        <f t="shared" si="13"/>
        <v>0</v>
      </c>
      <c r="BO86" s="17">
        <f t="shared" si="14"/>
        <v>0</v>
      </c>
      <c r="BQ86" s="1"/>
    </row>
    <row r="87">
      <c r="A87" s="40" t="s">
        <v>181</v>
      </c>
      <c r="B87" s="32"/>
      <c r="C87" s="33"/>
      <c r="D87" s="29"/>
      <c r="E87" s="1"/>
      <c r="F87" s="21"/>
      <c r="G87" s="56"/>
      <c r="H87" s="35"/>
      <c r="I87" s="40" t="s">
        <v>181</v>
      </c>
      <c r="J87" s="61"/>
      <c r="K87" s="33"/>
      <c r="L87" s="57"/>
      <c r="M87" s="49"/>
      <c r="N87" s="21"/>
      <c r="O87" s="56"/>
      <c r="P87" s="35"/>
      <c r="Q87" s="40" t="s">
        <v>181</v>
      </c>
      <c r="R87" s="32"/>
      <c r="S87" s="33"/>
      <c r="T87" s="29"/>
      <c r="U87" s="43"/>
      <c r="V87" s="21"/>
      <c r="W87" s="56"/>
      <c r="X87" s="35"/>
      <c r="Y87" s="40" t="s">
        <v>181</v>
      </c>
      <c r="Z87" s="59"/>
      <c r="AA87" s="37"/>
      <c r="AB87" s="8"/>
      <c r="AC87" s="8"/>
      <c r="AD87" s="4"/>
      <c r="AE87" s="39"/>
      <c r="AF87" s="1"/>
      <c r="AG87" s="33"/>
      <c r="AH87" s="67"/>
      <c r="AI87" s="67"/>
      <c r="AJ87" s="21"/>
      <c r="AK87" s="56"/>
      <c r="AL87" s="41"/>
      <c r="AM87" s="33"/>
      <c r="AN87" s="67"/>
      <c r="AO87" s="67"/>
      <c r="AP87" s="21"/>
      <c r="AQ87" s="56"/>
      <c r="AR87" s="41"/>
      <c r="AS87" s="43">
        <f>'14 Oct'!AW87</f>
        <v>0</v>
      </c>
      <c r="AT87" s="54"/>
      <c r="AU87" s="44">
        <f t="shared" si="1"/>
        <v>0</v>
      </c>
      <c r="AV87" s="44">
        <f t="shared" si="2"/>
        <v>0</v>
      </c>
      <c r="AW87" s="19">
        <f t="shared" si="3"/>
        <v>0</v>
      </c>
      <c r="AX87" s="43">
        <f>'14 Oct'!BB87</f>
        <v>0</v>
      </c>
      <c r="AY87" s="54"/>
      <c r="AZ87" s="44">
        <f t="shared" si="4"/>
        <v>0</v>
      </c>
      <c r="BA87" s="46">
        <f t="shared" si="5"/>
        <v>0</v>
      </c>
      <c r="BB87" s="19">
        <f t="shared" si="6"/>
        <v>0</v>
      </c>
      <c r="BC87" s="43">
        <f>'14 Oct'!BL87</f>
        <v>0</v>
      </c>
      <c r="BD87" s="47">
        <f t="shared" si="7"/>
        <v>0</v>
      </c>
      <c r="BE87" s="1">
        <f t="shared" si="8"/>
        <v>0</v>
      </c>
      <c r="BF87" s="40" t="s">
        <v>181</v>
      </c>
      <c r="BG87" s="54"/>
      <c r="BH87">
        <f>'14 Oct'!BG87+AT87+AY87-BN87</f>
        <v>0</v>
      </c>
      <c r="BI87" s="48"/>
      <c r="BJ87" s="50">
        <f t="shared" si="9"/>
        <v>0</v>
      </c>
      <c r="BK87" s="51">
        <f t="shared" si="10"/>
        <v>0</v>
      </c>
      <c r="BL87" s="53">
        <f t="shared" si="11"/>
        <v>0</v>
      </c>
      <c r="BM87" s="54">
        <f t="shared" si="12"/>
        <v>0</v>
      </c>
      <c r="BN87" s="55">
        <f t="shared" si="13"/>
        <v>0</v>
      </c>
      <c r="BO87" s="17">
        <f t="shared" si="14"/>
        <v>0</v>
      </c>
    </row>
    <row r="88">
      <c r="A88" s="1" t="s">
        <v>182</v>
      </c>
      <c r="B88" s="61"/>
      <c r="C88" s="33"/>
      <c r="D88" s="29"/>
      <c r="E88" s="1"/>
      <c r="F88" s="21"/>
      <c r="G88" s="56"/>
      <c r="H88" s="35"/>
      <c r="I88" s="1" t="s">
        <v>182</v>
      </c>
      <c r="J88" s="61"/>
      <c r="K88" s="33"/>
      <c r="L88" s="57"/>
      <c r="M88" s="49"/>
      <c r="N88" s="21"/>
      <c r="O88" s="56"/>
      <c r="P88" s="35"/>
      <c r="Q88" s="1" t="s">
        <v>182</v>
      </c>
      <c r="R88" s="32"/>
      <c r="S88" s="33"/>
      <c r="T88" s="57"/>
      <c r="U88" s="49"/>
      <c r="V88" s="21"/>
      <c r="W88" s="56"/>
      <c r="X88" s="35"/>
      <c r="Y88" s="1" t="s">
        <v>182</v>
      </c>
      <c r="Z88" s="59"/>
      <c r="AA88" s="37"/>
      <c r="AB88" s="8"/>
      <c r="AC88" s="8"/>
      <c r="AD88" s="4"/>
      <c r="AE88" s="39"/>
      <c r="AF88" s="1"/>
      <c r="AG88" s="33"/>
      <c r="AH88" s="60"/>
      <c r="AI88" s="60"/>
      <c r="AJ88" s="21"/>
      <c r="AK88" s="56"/>
      <c r="AL88" s="41"/>
      <c r="AM88" s="33"/>
      <c r="AN88" s="60"/>
      <c r="AO88" s="60"/>
      <c r="AP88" s="21"/>
      <c r="AQ88" s="56"/>
      <c r="AR88" s="41"/>
      <c r="AS88" s="43">
        <f>'14 Oct'!AW88</f>
        <v>0</v>
      </c>
      <c r="AT88" s="17"/>
      <c r="AU88" s="44">
        <f t="shared" si="1"/>
        <v>0</v>
      </c>
      <c r="AV88" s="44">
        <f t="shared" si="2"/>
        <v>0</v>
      </c>
      <c r="AW88" s="19">
        <f t="shared" si="3"/>
        <v>0</v>
      </c>
      <c r="AX88" s="43">
        <f>'14 Oct'!BB88</f>
        <v>0</v>
      </c>
      <c r="AY88" s="17"/>
      <c r="AZ88" s="44">
        <f t="shared" si="4"/>
        <v>0</v>
      </c>
      <c r="BA88" s="46">
        <f t="shared" si="5"/>
        <v>0</v>
      </c>
      <c r="BB88" s="19">
        <f t="shared" si="6"/>
        <v>0</v>
      </c>
      <c r="BC88" s="43">
        <f>'14 Oct'!BL88</f>
        <v>0</v>
      </c>
      <c r="BD88" s="47">
        <f t="shared" si="7"/>
        <v>0</v>
      </c>
      <c r="BE88" s="1">
        <f t="shared" si="8"/>
        <v>0</v>
      </c>
      <c r="BF88" s="1" t="s">
        <v>182</v>
      </c>
      <c r="BG88" s="17"/>
      <c r="BH88">
        <f>'14 Oct'!BG88+AT88+AY88-BN88</f>
        <v>0</v>
      </c>
      <c r="BI88" s="68"/>
      <c r="BJ88" s="50">
        <f t="shared" si="9"/>
        <v>0</v>
      </c>
      <c r="BK88" s="51">
        <f t="shared" si="10"/>
        <v>0</v>
      </c>
      <c r="BL88" s="53">
        <f t="shared" si="11"/>
        <v>0</v>
      </c>
      <c r="BM88" s="54">
        <f t="shared" si="12"/>
        <v>0</v>
      </c>
      <c r="BN88" s="55">
        <f t="shared" si="13"/>
        <v>0</v>
      </c>
      <c r="BO88" s="17">
        <f t="shared" si="14"/>
        <v>0</v>
      </c>
      <c r="BQ88" s="1"/>
    </row>
    <row r="89">
      <c r="A89" s="1" t="s">
        <v>183</v>
      </c>
      <c r="B89" s="61"/>
      <c r="C89" s="33"/>
      <c r="D89" s="29"/>
      <c r="E89" s="1"/>
      <c r="F89" s="21"/>
      <c r="G89" s="56"/>
      <c r="H89" s="35"/>
      <c r="I89" s="1" t="s">
        <v>184</v>
      </c>
      <c r="J89" s="32"/>
      <c r="K89" s="33"/>
      <c r="L89" s="57"/>
      <c r="M89" s="49"/>
      <c r="N89" s="21"/>
      <c r="O89" s="56"/>
      <c r="P89" s="35"/>
      <c r="Q89" s="1" t="s">
        <v>184</v>
      </c>
      <c r="R89" s="32"/>
      <c r="S89" s="33"/>
      <c r="T89" s="57"/>
      <c r="U89" s="49"/>
      <c r="V89" s="21"/>
      <c r="W89" s="56"/>
      <c r="X89" s="35"/>
      <c r="Y89" s="1" t="s">
        <v>184</v>
      </c>
      <c r="Z89" s="59"/>
      <c r="AA89" s="37"/>
      <c r="AB89" s="8"/>
      <c r="AC89" s="8"/>
      <c r="AD89" s="4"/>
      <c r="AE89" s="39"/>
      <c r="AF89" s="1"/>
      <c r="AG89" s="33"/>
      <c r="AH89" s="67"/>
      <c r="AI89" s="67"/>
      <c r="AJ89" s="21"/>
      <c r="AK89" s="56"/>
      <c r="AL89" s="41"/>
      <c r="AM89" s="33"/>
      <c r="AN89" s="67"/>
      <c r="AO89" s="67"/>
      <c r="AP89" s="21"/>
      <c r="AQ89" s="56"/>
      <c r="AR89" s="41"/>
      <c r="AS89" s="43">
        <f>'14 Oct'!AW89</f>
        <v>0</v>
      </c>
      <c r="AT89" s="54"/>
      <c r="AU89" s="44">
        <f t="shared" si="1"/>
        <v>0</v>
      </c>
      <c r="AV89" s="44">
        <f t="shared" si="2"/>
        <v>0</v>
      </c>
      <c r="AW89" s="19">
        <f t="shared" si="3"/>
        <v>0</v>
      </c>
      <c r="AX89" s="43">
        <f>'14 Oct'!BB89</f>
        <v>0</v>
      </c>
      <c r="AY89" s="54"/>
      <c r="AZ89" s="44">
        <f t="shared" si="4"/>
        <v>0</v>
      </c>
      <c r="BA89" s="46">
        <f t="shared" si="5"/>
        <v>0</v>
      </c>
      <c r="BB89" s="19">
        <f t="shared" si="6"/>
        <v>0</v>
      </c>
      <c r="BC89" s="43">
        <f>'14 Oct'!BL89</f>
        <v>0</v>
      </c>
      <c r="BD89" s="47">
        <f t="shared" si="7"/>
        <v>0</v>
      </c>
      <c r="BE89" s="1">
        <f t="shared" si="8"/>
        <v>0</v>
      </c>
      <c r="BF89" s="1" t="s">
        <v>184</v>
      </c>
      <c r="BG89" s="17"/>
      <c r="BH89">
        <f>'14 Oct'!BG89+AT89+AY89-BN89</f>
        <v>0</v>
      </c>
      <c r="BI89" s="48"/>
      <c r="BJ89" s="50">
        <f t="shared" si="9"/>
        <v>0</v>
      </c>
      <c r="BK89" s="51">
        <f t="shared" si="10"/>
        <v>0</v>
      </c>
      <c r="BL89" s="53">
        <f t="shared" si="11"/>
        <v>0</v>
      </c>
      <c r="BM89" s="54">
        <f t="shared" si="12"/>
        <v>0</v>
      </c>
      <c r="BN89" s="55">
        <f t="shared" si="13"/>
        <v>0</v>
      </c>
      <c r="BO89" s="17">
        <f t="shared" si="14"/>
        <v>0</v>
      </c>
    </row>
    <row r="90">
      <c r="A90" s="1" t="s">
        <v>185</v>
      </c>
      <c r="B90" s="32"/>
      <c r="C90" s="33"/>
      <c r="D90" s="29"/>
      <c r="E90" s="1"/>
      <c r="F90" s="21"/>
      <c r="G90" s="56"/>
      <c r="H90" s="35"/>
      <c r="I90" s="1" t="s">
        <v>185</v>
      </c>
      <c r="J90" s="32"/>
      <c r="K90" s="33"/>
      <c r="L90" s="57"/>
      <c r="M90" s="49"/>
      <c r="N90" s="21"/>
      <c r="O90" s="56"/>
      <c r="P90" s="35"/>
      <c r="Q90" s="1" t="s">
        <v>185</v>
      </c>
      <c r="R90" s="32"/>
      <c r="S90" s="33">
        <v>2.0</v>
      </c>
      <c r="T90" s="57"/>
      <c r="U90" s="49"/>
      <c r="V90" s="21"/>
      <c r="W90" s="56"/>
      <c r="X90" s="35"/>
      <c r="Y90" s="1" t="s">
        <v>185</v>
      </c>
      <c r="Z90" s="59"/>
      <c r="AA90" s="66"/>
      <c r="AB90" s="8"/>
      <c r="AC90" s="8"/>
      <c r="AD90" s="4"/>
      <c r="AE90" s="39"/>
      <c r="AF90" s="1"/>
      <c r="AG90" s="33"/>
      <c r="AH90" s="67"/>
      <c r="AI90" s="67"/>
      <c r="AJ90" s="21"/>
      <c r="AK90" s="56"/>
      <c r="AL90" s="41"/>
      <c r="AM90" s="33"/>
      <c r="AN90" s="67"/>
      <c r="AO90" s="67"/>
      <c r="AP90" s="21"/>
      <c r="AQ90" s="56"/>
      <c r="AR90" s="41"/>
      <c r="AS90" s="43">
        <f>'14 Oct'!AW90</f>
        <v>0</v>
      </c>
      <c r="AT90" s="54"/>
      <c r="AU90" s="44">
        <f t="shared" si="1"/>
        <v>0</v>
      </c>
      <c r="AV90" s="44">
        <f t="shared" si="2"/>
        <v>0</v>
      </c>
      <c r="AW90" s="19">
        <f t="shared" si="3"/>
        <v>0</v>
      </c>
      <c r="AX90" s="43">
        <f>'14 Oct'!BB90</f>
        <v>0</v>
      </c>
      <c r="AY90" s="54"/>
      <c r="AZ90" s="44">
        <f t="shared" si="4"/>
        <v>0</v>
      </c>
      <c r="BA90" s="46">
        <f t="shared" si="5"/>
        <v>0</v>
      </c>
      <c r="BB90" s="19">
        <f t="shared" si="6"/>
        <v>0</v>
      </c>
      <c r="BC90" s="43">
        <f>'14 Oct'!BL90</f>
        <v>0</v>
      </c>
      <c r="BD90" s="47">
        <f t="shared" si="7"/>
        <v>0</v>
      </c>
      <c r="BE90" s="1">
        <f t="shared" si="8"/>
        <v>0</v>
      </c>
      <c r="BF90" s="1" t="s">
        <v>185</v>
      </c>
      <c r="BG90" s="54"/>
      <c r="BH90">
        <f>'14 Oct'!BG90+AT90+AY90-BN90</f>
        <v>-2</v>
      </c>
      <c r="BI90" s="48"/>
      <c r="BJ90" s="50">
        <f t="shared" si="9"/>
        <v>0</v>
      </c>
      <c r="BK90" s="51">
        <f t="shared" si="10"/>
        <v>0</v>
      </c>
      <c r="BL90" s="53">
        <f t="shared" si="11"/>
        <v>0</v>
      </c>
      <c r="BM90" s="54">
        <f t="shared" si="12"/>
        <v>2</v>
      </c>
      <c r="BN90" s="55">
        <f t="shared" si="13"/>
        <v>2</v>
      </c>
      <c r="BO90" s="17">
        <f t="shared" si="14"/>
        <v>0</v>
      </c>
    </row>
    <row r="91">
      <c r="A91" s="1" t="s">
        <v>186</v>
      </c>
      <c r="B91" s="61"/>
      <c r="C91" s="65"/>
      <c r="D91" s="29"/>
      <c r="E91" s="1"/>
      <c r="F91" s="21"/>
      <c r="G91" s="56"/>
      <c r="H91" s="35"/>
      <c r="I91" s="1" t="s">
        <v>186</v>
      </c>
      <c r="J91" s="32"/>
      <c r="K91" s="65"/>
      <c r="L91" s="57"/>
      <c r="M91" s="49"/>
      <c r="N91" s="21"/>
      <c r="O91" s="56"/>
      <c r="P91" s="35"/>
      <c r="Q91" s="1" t="s">
        <v>186</v>
      </c>
      <c r="R91" s="32"/>
      <c r="S91" s="33"/>
      <c r="T91" s="57"/>
      <c r="U91" s="49"/>
      <c r="V91" s="21"/>
      <c r="W91" s="56"/>
      <c r="X91" s="35"/>
      <c r="Y91" s="1" t="s">
        <v>186</v>
      </c>
      <c r="Z91" s="59"/>
      <c r="AA91" s="66"/>
      <c r="AB91" s="8"/>
      <c r="AC91" s="8"/>
      <c r="AD91" s="4"/>
      <c r="AE91" s="39"/>
      <c r="AF91" s="1"/>
      <c r="AG91" s="33"/>
      <c r="AH91" s="67"/>
      <c r="AI91" s="67"/>
      <c r="AJ91" s="21"/>
      <c r="AK91" s="56"/>
      <c r="AL91" s="41"/>
      <c r="AM91" s="33"/>
      <c r="AN91" s="67"/>
      <c r="AO91" s="67"/>
      <c r="AP91" s="21"/>
      <c r="AQ91" s="56"/>
      <c r="AR91" s="41"/>
      <c r="AS91" s="43">
        <f>'14 Oct'!AW91</f>
        <v>0</v>
      </c>
      <c r="AT91" s="54"/>
      <c r="AU91" s="44">
        <f t="shared" si="1"/>
        <v>0</v>
      </c>
      <c r="AV91" s="44">
        <f t="shared" si="2"/>
        <v>0</v>
      </c>
      <c r="AW91" s="19">
        <f t="shared" si="3"/>
        <v>0</v>
      </c>
      <c r="AX91" s="43">
        <f>'14 Oct'!BB91</f>
        <v>0</v>
      </c>
      <c r="AY91" s="54"/>
      <c r="AZ91" s="44">
        <f t="shared" si="4"/>
        <v>0</v>
      </c>
      <c r="BA91" s="46">
        <f t="shared" si="5"/>
        <v>0</v>
      </c>
      <c r="BB91" s="19">
        <f t="shared" si="6"/>
        <v>0</v>
      </c>
      <c r="BC91" s="43">
        <f>'14 Oct'!BL91</f>
        <v>0</v>
      </c>
      <c r="BD91" s="47">
        <f t="shared" si="7"/>
        <v>0</v>
      </c>
      <c r="BE91" s="1">
        <f t="shared" si="8"/>
        <v>0</v>
      </c>
      <c r="BF91" s="1" t="s">
        <v>186</v>
      </c>
      <c r="BG91" s="54"/>
      <c r="BH91">
        <f>'14 Oct'!BG91+AT91+AY91-BN91</f>
        <v>0</v>
      </c>
      <c r="BI91" s="48"/>
      <c r="BJ91" s="50">
        <f t="shared" si="9"/>
        <v>0</v>
      </c>
      <c r="BK91" s="51">
        <f t="shared" si="10"/>
        <v>0</v>
      </c>
      <c r="BL91" s="53">
        <f t="shared" si="11"/>
        <v>0</v>
      </c>
      <c r="BM91" s="54">
        <f t="shared" si="12"/>
        <v>0</v>
      </c>
      <c r="BN91" s="55">
        <f t="shared" si="13"/>
        <v>0</v>
      </c>
      <c r="BO91" s="17">
        <f t="shared" si="14"/>
        <v>0</v>
      </c>
    </row>
    <row r="92">
      <c r="A92" s="1" t="s">
        <v>188</v>
      </c>
      <c r="B92" s="32"/>
      <c r="C92" s="33"/>
      <c r="D92" s="29"/>
      <c r="E92" s="1"/>
      <c r="F92" s="21"/>
      <c r="G92" s="56"/>
      <c r="H92" s="35"/>
      <c r="I92" s="1" t="s">
        <v>188</v>
      </c>
      <c r="J92" s="32">
        <v>2.0</v>
      </c>
      <c r="K92" s="33"/>
      <c r="L92" s="29"/>
      <c r="M92" s="43"/>
      <c r="N92" s="21"/>
      <c r="O92" s="56"/>
      <c r="P92" s="35"/>
      <c r="Q92" s="1" t="s">
        <v>188</v>
      </c>
      <c r="R92" s="32">
        <v>3.0</v>
      </c>
      <c r="S92" s="33"/>
      <c r="T92" s="29"/>
      <c r="U92" s="49"/>
      <c r="V92" s="21"/>
      <c r="W92" s="56"/>
      <c r="X92" s="35"/>
      <c r="Y92" s="1" t="s">
        <v>188</v>
      </c>
      <c r="Z92" s="69"/>
      <c r="AA92" s="66"/>
      <c r="AB92" s="8"/>
      <c r="AC92" s="8"/>
      <c r="AD92" s="4"/>
      <c r="AE92" s="39"/>
      <c r="AF92" s="1"/>
      <c r="AG92" s="33"/>
      <c r="AH92" s="60"/>
      <c r="AI92" s="60"/>
      <c r="AJ92" s="21"/>
      <c r="AK92" s="56"/>
      <c r="AL92" s="41"/>
      <c r="AM92" s="33"/>
      <c r="AN92" s="60"/>
      <c r="AO92" s="60"/>
      <c r="AP92" s="21"/>
      <c r="AQ92" s="56"/>
      <c r="AR92" s="41"/>
      <c r="AS92" s="43">
        <f>'14 Oct'!AW92</f>
        <v>0</v>
      </c>
      <c r="AT92" s="17"/>
      <c r="AU92" s="44">
        <f t="shared" si="1"/>
        <v>0</v>
      </c>
      <c r="AV92" s="44">
        <f t="shared" si="2"/>
        <v>0</v>
      </c>
      <c r="AW92" s="19">
        <f t="shared" si="3"/>
        <v>0</v>
      </c>
      <c r="AX92" s="43">
        <f>'14 Oct'!BB92</f>
        <v>0</v>
      </c>
      <c r="AY92" s="17"/>
      <c r="AZ92" s="44">
        <f t="shared" si="4"/>
        <v>0</v>
      </c>
      <c r="BA92" s="46">
        <f t="shared" si="5"/>
        <v>0</v>
      </c>
      <c r="BB92" s="19">
        <f t="shared" si="6"/>
        <v>0</v>
      </c>
      <c r="BC92" s="43">
        <f>'14 Oct'!BL92</f>
        <v>0</v>
      </c>
      <c r="BD92" s="47">
        <f t="shared" si="7"/>
        <v>0</v>
      </c>
      <c r="BE92" s="1">
        <f t="shared" si="8"/>
        <v>0</v>
      </c>
      <c r="BF92" s="1" t="s">
        <v>188</v>
      </c>
      <c r="BG92" s="17"/>
      <c r="BH92">
        <f>'14 Oct'!BG92+AT92+AY92-BN92</f>
        <v>0</v>
      </c>
      <c r="BI92" s="48"/>
      <c r="BJ92" s="50">
        <f t="shared" si="9"/>
        <v>0</v>
      </c>
      <c r="BK92" s="51">
        <f t="shared" si="10"/>
        <v>0</v>
      </c>
      <c r="BL92" s="53">
        <f t="shared" si="11"/>
        <v>0</v>
      </c>
      <c r="BM92" s="54">
        <f t="shared" si="12"/>
        <v>0</v>
      </c>
      <c r="BN92" s="55">
        <f t="shared" si="13"/>
        <v>0</v>
      </c>
      <c r="BO92" s="17">
        <f t="shared" si="14"/>
        <v>0</v>
      </c>
    </row>
    <row r="93">
      <c r="A93" s="1" t="s">
        <v>190</v>
      </c>
      <c r="B93" s="32"/>
      <c r="C93" s="33"/>
      <c r="D93" s="29"/>
      <c r="E93" s="1"/>
      <c r="F93" s="21"/>
      <c r="G93" s="56"/>
      <c r="H93" s="35"/>
      <c r="I93" s="1" t="s">
        <v>190</v>
      </c>
      <c r="J93" s="32"/>
      <c r="K93" s="33"/>
      <c r="L93" s="29"/>
      <c r="M93" s="43"/>
      <c r="N93" s="21"/>
      <c r="O93" s="56"/>
      <c r="P93" s="35"/>
      <c r="Q93" s="1" t="s">
        <v>190</v>
      </c>
      <c r="R93" s="32"/>
      <c r="S93" s="33"/>
      <c r="T93" s="29"/>
      <c r="U93" s="49"/>
      <c r="V93" s="21"/>
      <c r="W93" s="56"/>
      <c r="X93" s="35"/>
      <c r="Y93" s="1" t="s">
        <v>190</v>
      </c>
      <c r="Z93" s="59"/>
      <c r="AA93" s="66"/>
      <c r="AB93" s="8"/>
      <c r="AC93" s="8"/>
      <c r="AD93" s="4"/>
      <c r="AE93" s="39"/>
      <c r="AF93" s="1"/>
      <c r="AG93" s="33"/>
      <c r="AH93" s="67"/>
      <c r="AI93" s="67"/>
      <c r="AJ93" s="21"/>
      <c r="AK93" s="56"/>
      <c r="AL93" s="41"/>
      <c r="AM93" s="33"/>
      <c r="AN93" s="67"/>
      <c r="AO93" s="67"/>
      <c r="AP93" s="21"/>
      <c r="AQ93" s="56"/>
      <c r="AR93" s="41"/>
      <c r="AS93" s="43">
        <f>'14 Oct'!AW93</f>
        <v>0</v>
      </c>
      <c r="AT93" s="54"/>
      <c r="AU93" s="44">
        <f t="shared" si="1"/>
        <v>0</v>
      </c>
      <c r="AV93" s="44">
        <f t="shared" si="2"/>
        <v>0</v>
      </c>
      <c r="AW93" s="19">
        <f t="shared" si="3"/>
        <v>0</v>
      </c>
      <c r="AX93" s="43">
        <f>'14 Oct'!BB93</f>
        <v>0</v>
      </c>
      <c r="AY93" s="54"/>
      <c r="AZ93" s="44">
        <f t="shared" si="4"/>
        <v>0</v>
      </c>
      <c r="BA93" s="46">
        <f t="shared" si="5"/>
        <v>0</v>
      </c>
      <c r="BB93" s="19">
        <f t="shared" si="6"/>
        <v>0</v>
      </c>
      <c r="BC93" s="43">
        <f>'14 Oct'!BL93</f>
        <v>0</v>
      </c>
      <c r="BD93" s="47">
        <f t="shared" si="7"/>
        <v>0</v>
      </c>
      <c r="BE93" s="1">
        <f t="shared" si="8"/>
        <v>0</v>
      </c>
      <c r="BF93" s="1" t="s">
        <v>190</v>
      </c>
      <c r="BG93" s="54"/>
      <c r="BH93">
        <f>'14 Oct'!BG93+AT93+AY93-BN93</f>
        <v>0</v>
      </c>
      <c r="BI93" s="48"/>
      <c r="BJ93" s="50">
        <f t="shared" si="9"/>
        <v>0</v>
      </c>
      <c r="BK93" s="51">
        <f t="shared" si="10"/>
        <v>0</v>
      </c>
      <c r="BL93" s="53">
        <f t="shared" si="11"/>
        <v>0</v>
      </c>
      <c r="BM93" s="54">
        <f t="shared" si="12"/>
        <v>0</v>
      </c>
      <c r="BN93" s="55">
        <f t="shared" si="13"/>
        <v>0</v>
      </c>
      <c r="BO93" s="17">
        <f t="shared" si="14"/>
        <v>0</v>
      </c>
    </row>
    <row r="94">
      <c r="A94" s="1" t="s">
        <v>191</v>
      </c>
      <c r="B94" s="32"/>
      <c r="C94" s="33"/>
      <c r="D94" s="29"/>
      <c r="E94" s="1"/>
      <c r="F94" s="21"/>
      <c r="G94" s="56"/>
      <c r="H94" s="35"/>
      <c r="I94" s="1" t="s">
        <v>191</v>
      </c>
      <c r="J94" s="32">
        <v>1.5</v>
      </c>
      <c r="K94" s="33"/>
      <c r="L94" s="57"/>
      <c r="M94" s="49"/>
      <c r="N94" s="21"/>
      <c r="O94" s="56"/>
      <c r="P94" s="35"/>
      <c r="Q94" s="1" t="s">
        <v>191</v>
      </c>
      <c r="R94" s="32">
        <v>3.0</v>
      </c>
      <c r="S94" s="33"/>
      <c r="T94" s="29"/>
      <c r="U94" s="43"/>
      <c r="V94" s="21"/>
      <c r="W94" s="56"/>
      <c r="X94" s="35"/>
      <c r="Y94" s="1" t="s">
        <v>191</v>
      </c>
      <c r="Z94" s="69"/>
      <c r="AA94" s="37"/>
      <c r="AB94" s="8"/>
      <c r="AC94" s="8"/>
      <c r="AD94" s="4"/>
      <c r="AE94" s="39"/>
      <c r="AF94" s="1"/>
      <c r="AG94" s="33"/>
      <c r="AH94" s="60"/>
      <c r="AI94" s="60"/>
      <c r="AJ94" s="21"/>
      <c r="AK94" s="56"/>
      <c r="AL94" s="41"/>
      <c r="AM94" s="33"/>
      <c r="AN94" s="60"/>
      <c r="AO94" s="60"/>
      <c r="AP94" s="21"/>
      <c r="AQ94" s="56"/>
      <c r="AR94" s="41"/>
      <c r="AS94" s="43">
        <f>'14 Oct'!AW94</f>
        <v>0</v>
      </c>
      <c r="AT94" s="17"/>
      <c r="AU94" s="44">
        <f t="shared" si="1"/>
        <v>0</v>
      </c>
      <c r="AV94" s="44">
        <f t="shared" si="2"/>
        <v>0</v>
      </c>
      <c r="AW94" s="19">
        <f t="shared" si="3"/>
        <v>0</v>
      </c>
      <c r="AX94" s="43">
        <f>'14 Oct'!BB94</f>
        <v>0</v>
      </c>
      <c r="AY94" s="17"/>
      <c r="AZ94" s="44">
        <f t="shared" si="4"/>
        <v>0</v>
      </c>
      <c r="BA94" s="46">
        <f t="shared" si="5"/>
        <v>0</v>
      </c>
      <c r="BB94" s="19">
        <f t="shared" si="6"/>
        <v>0</v>
      </c>
      <c r="BC94" s="43">
        <f>'14 Oct'!BL94</f>
        <v>0</v>
      </c>
      <c r="BD94" s="47">
        <f t="shared" si="7"/>
        <v>0</v>
      </c>
      <c r="BE94" s="1">
        <f t="shared" si="8"/>
        <v>0</v>
      </c>
      <c r="BF94" s="1" t="s">
        <v>191</v>
      </c>
      <c r="BG94" s="17"/>
      <c r="BH94">
        <f>'14 Oct'!BG94+AT94+AY94-BN94</f>
        <v>10</v>
      </c>
      <c r="BI94" s="68"/>
      <c r="BJ94" s="50">
        <f t="shared" si="9"/>
        <v>0</v>
      </c>
      <c r="BK94" s="51">
        <f t="shared" si="10"/>
        <v>0</v>
      </c>
      <c r="BL94" s="53">
        <f t="shared" si="11"/>
        <v>0</v>
      </c>
      <c r="BM94" s="54">
        <f t="shared" si="12"/>
        <v>0</v>
      </c>
      <c r="BN94" s="55">
        <f t="shared" si="13"/>
        <v>0</v>
      </c>
      <c r="BO94" s="17">
        <f t="shared" si="14"/>
        <v>0</v>
      </c>
      <c r="BP94" s="1"/>
      <c r="BQ94" s="1"/>
    </row>
    <row r="95">
      <c r="A95" s="1" t="s">
        <v>192</v>
      </c>
      <c r="B95" s="32"/>
      <c r="C95" s="33"/>
      <c r="D95" s="29"/>
      <c r="E95" s="1"/>
      <c r="F95" s="21"/>
      <c r="G95" s="56"/>
      <c r="H95" s="35"/>
      <c r="I95" s="1" t="s">
        <v>192</v>
      </c>
      <c r="J95" s="32">
        <v>4.0</v>
      </c>
      <c r="K95" s="33"/>
      <c r="L95" s="57"/>
      <c r="M95" s="49"/>
      <c r="N95" s="21"/>
      <c r="O95" s="56"/>
      <c r="P95" s="35"/>
      <c r="Q95" s="1" t="s">
        <v>192</v>
      </c>
      <c r="R95" s="32">
        <v>8.0</v>
      </c>
      <c r="S95" s="33"/>
      <c r="T95" s="29"/>
      <c r="U95" s="43"/>
      <c r="V95" s="21"/>
      <c r="W95" s="56"/>
      <c r="X95" s="35"/>
      <c r="Y95" s="1" t="s">
        <v>192</v>
      </c>
      <c r="Z95" s="59"/>
      <c r="AA95" s="66"/>
      <c r="AB95" s="8"/>
      <c r="AC95" s="8"/>
      <c r="AD95" s="4"/>
      <c r="AE95" s="39"/>
      <c r="AF95" s="1"/>
      <c r="AG95" s="33"/>
      <c r="AH95" s="67"/>
      <c r="AI95" s="67"/>
      <c r="AJ95" s="21"/>
      <c r="AK95" s="56"/>
      <c r="AL95" s="41"/>
      <c r="AM95" s="33"/>
      <c r="AN95" s="67"/>
      <c r="AO95" s="67"/>
      <c r="AP95" s="21"/>
      <c r="AQ95" s="56"/>
      <c r="AR95" s="41"/>
      <c r="AS95" s="43">
        <f>'14 Oct'!AW95</f>
        <v>0</v>
      </c>
      <c r="AT95" s="54"/>
      <c r="AU95" s="44">
        <f t="shared" si="1"/>
        <v>0</v>
      </c>
      <c r="AV95" s="44">
        <f t="shared" si="2"/>
        <v>0</v>
      </c>
      <c r="AW95" s="19">
        <f t="shared" si="3"/>
        <v>0</v>
      </c>
      <c r="AX95" s="43">
        <f>'14 Oct'!BB95</f>
        <v>0</v>
      </c>
      <c r="AY95" s="54"/>
      <c r="AZ95" s="44">
        <f t="shared" si="4"/>
        <v>0</v>
      </c>
      <c r="BA95" s="46">
        <f t="shared" si="5"/>
        <v>0</v>
      </c>
      <c r="BB95" s="19">
        <f t="shared" si="6"/>
        <v>0</v>
      </c>
      <c r="BC95" s="43">
        <f>'14 Oct'!BL95</f>
        <v>13</v>
      </c>
      <c r="BD95" s="47">
        <f t="shared" si="7"/>
        <v>0</v>
      </c>
      <c r="BE95" s="1">
        <f t="shared" si="8"/>
        <v>13</v>
      </c>
      <c r="BF95" s="1" t="s">
        <v>192</v>
      </c>
      <c r="BG95" s="17"/>
      <c r="BH95">
        <f>'14 Oct'!BG95+AT95+AY95-BN95</f>
        <v>13</v>
      </c>
      <c r="BI95" s="48"/>
      <c r="BJ95" s="50">
        <f t="shared" si="9"/>
        <v>0</v>
      </c>
      <c r="BK95" s="51">
        <f t="shared" si="10"/>
        <v>0</v>
      </c>
      <c r="BL95" s="53">
        <f t="shared" si="11"/>
        <v>13</v>
      </c>
      <c r="BM95" s="54">
        <f t="shared" si="12"/>
        <v>0</v>
      </c>
      <c r="BN95" s="55">
        <f t="shared" si="13"/>
        <v>0</v>
      </c>
      <c r="BO95" s="17">
        <f t="shared" si="14"/>
        <v>13</v>
      </c>
    </row>
    <row r="96">
      <c r="A96" s="1" t="s">
        <v>193</v>
      </c>
      <c r="B96" s="32"/>
      <c r="C96" s="33"/>
      <c r="D96" s="29"/>
      <c r="E96" s="1"/>
      <c r="F96" s="21"/>
      <c r="G96" s="56"/>
      <c r="H96" s="35"/>
      <c r="I96" s="1" t="s">
        <v>193</v>
      </c>
      <c r="J96" s="32">
        <v>12.0</v>
      </c>
      <c r="K96" s="33"/>
      <c r="L96" s="57"/>
      <c r="M96" s="49"/>
      <c r="N96" s="21"/>
      <c r="O96" s="56"/>
      <c r="P96" s="35"/>
      <c r="Q96" s="1" t="s">
        <v>193</v>
      </c>
      <c r="R96" s="32">
        <v>8.0</v>
      </c>
      <c r="S96" s="33"/>
      <c r="T96" s="57"/>
      <c r="U96" s="43"/>
      <c r="V96" s="21"/>
      <c r="W96" s="56"/>
      <c r="X96" s="35"/>
      <c r="Y96" s="1" t="s">
        <v>193</v>
      </c>
      <c r="Z96" s="58">
        <v>3.0</v>
      </c>
      <c r="AA96" s="38"/>
      <c r="AB96" s="8"/>
      <c r="AC96" s="40"/>
      <c r="AD96" s="4"/>
      <c r="AE96" s="42"/>
      <c r="AF96" s="1"/>
      <c r="AG96" s="33"/>
      <c r="AH96" s="67"/>
      <c r="AI96" s="67"/>
      <c r="AJ96" s="21"/>
      <c r="AK96" s="56"/>
      <c r="AL96" s="41"/>
      <c r="AM96" s="33"/>
      <c r="AN96" s="67"/>
      <c r="AO96" s="67"/>
      <c r="AP96" s="21"/>
      <c r="AQ96" s="56"/>
      <c r="AR96" s="41"/>
      <c r="AS96" s="43">
        <f>'14 Oct'!AW96</f>
        <v>0</v>
      </c>
      <c r="AT96" s="54"/>
      <c r="AU96" s="44">
        <f t="shared" si="1"/>
        <v>0</v>
      </c>
      <c r="AV96" s="44">
        <f t="shared" si="2"/>
        <v>0</v>
      </c>
      <c r="AW96" s="19">
        <f t="shared" si="3"/>
        <v>0</v>
      </c>
      <c r="AX96" s="43">
        <f>'14 Oct'!BB96</f>
        <v>0</v>
      </c>
      <c r="AY96" s="54"/>
      <c r="AZ96" s="44">
        <f t="shared" si="4"/>
        <v>0</v>
      </c>
      <c r="BA96" s="46">
        <f t="shared" si="5"/>
        <v>0</v>
      </c>
      <c r="BB96" s="19">
        <f t="shared" si="6"/>
        <v>0</v>
      </c>
      <c r="BC96" s="43">
        <f>'14 Oct'!BL96</f>
        <v>0</v>
      </c>
      <c r="BD96" s="47">
        <f t="shared" si="7"/>
        <v>0</v>
      </c>
      <c r="BE96" s="1">
        <f t="shared" si="8"/>
        <v>0</v>
      </c>
      <c r="BF96" s="1" t="s">
        <v>193</v>
      </c>
      <c r="BG96" s="17"/>
      <c r="BH96">
        <f>'14 Oct'!BG96+AT96+AY96-BN96</f>
        <v>0</v>
      </c>
      <c r="BI96" s="48"/>
      <c r="BJ96" s="50">
        <f t="shared" si="9"/>
        <v>0</v>
      </c>
      <c r="BK96" s="51">
        <f t="shared" si="10"/>
        <v>0</v>
      </c>
      <c r="BL96" s="53">
        <f t="shared" si="11"/>
        <v>0</v>
      </c>
      <c r="BM96" s="54">
        <f t="shared" si="12"/>
        <v>0</v>
      </c>
      <c r="BN96" s="55">
        <f t="shared" si="13"/>
        <v>0</v>
      </c>
      <c r="BO96" s="17">
        <f t="shared" si="14"/>
        <v>0</v>
      </c>
      <c r="BP96" s="1"/>
      <c r="BQ96" s="1"/>
    </row>
    <row r="97">
      <c r="A97" s="1" t="s">
        <v>195</v>
      </c>
      <c r="B97" s="61"/>
      <c r="C97" s="65"/>
      <c r="D97" s="29"/>
      <c r="E97" s="1"/>
      <c r="F97" s="21"/>
      <c r="G97" s="56"/>
      <c r="H97" s="35"/>
      <c r="I97" s="1" t="s">
        <v>195</v>
      </c>
      <c r="J97" s="32"/>
      <c r="K97" s="65"/>
      <c r="L97" s="57"/>
      <c r="M97" s="49"/>
      <c r="N97" s="21"/>
      <c r="O97" s="56"/>
      <c r="P97" s="35"/>
      <c r="Q97" s="1" t="s">
        <v>195</v>
      </c>
      <c r="R97" s="32"/>
      <c r="S97" s="33"/>
      <c r="T97" s="57"/>
      <c r="U97" s="49"/>
      <c r="V97" s="21"/>
      <c r="W97" s="56"/>
      <c r="X97" s="35"/>
      <c r="Y97" s="1" t="s">
        <v>195</v>
      </c>
      <c r="Z97" s="59"/>
      <c r="AA97" s="37"/>
      <c r="AB97" s="8"/>
      <c r="AC97" s="8"/>
      <c r="AD97" s="4"/>
      <c r="AE97" s="39"/>
      <c r="AF97" s="1"/>
      <c r="AG97" s="33"/>
      <c r="AH97" s="67"/>
      <c r="AI97" s="67"/>
      <c r="AJ97" s="21"/>
      <c r="AK97" s="56"/>
      <c r="AL97" s="41"/>
      <c r="AM97" s="33"/>
      <c r="AN97" s="67"/>
      <c r="AO97" s="67"/>
      <c r="AP97" s="21"/>
      <c r="AQ97" s="56"/>
      <c r="AR97" s="41"/>
      <c r="AS97" s="43">
        <f>'14 Oct'!AW97</f>
        <v>0</v>
      </c>
      <c r="AT97" s="54"/>
      <c r="AU97" s="44">
        <f t="shared" si="1"/>
        <v>0</v>
      </c>
      <c r="AV97" s="44">
        <f t="shared" si="2"/>
        <v>0</v>
      </c>
      <c r="AW97" s="19">
        <f t="shared" si="3"/>
        <v>0</v>
      </c>
      <c r="AX97" s="43">
        <f>'14 Oct'!BB97</f>
        <v>0</v>
      </c>
      <c r="AY97" s="54"/>
      <c r="AZ97" s="44">
        <f t="shared" si="4"/>
        <v>0</v>
      </c>
      <c r="BA97" s="46">
        <f t="shared" si="5"/>
        <v>0</v>
      </c>
      <c r="BB97" s="19">
        <f t="shared" si="6"/>
        <v>0</v>
      </c>
      <c r="BC97" s="43">
        <f>'14 Oct'!BL97</f>
        <v>0</v>
      </c>
      <c r="BD97" s="47">
        <f t="shared" si="7"/>
        <v>0</v>
      </c>
      <c r="BE97" s="1">
        <f t="shared" si="8"/>
        <v>0</v>
      </c>
      <c r="BF97" s="1" t="s">
        <v>195</v>
      </c>
      <c r="BG97" s="54"/>
      <c r="BH97">
        <f>'14 Oct'!BG97+AT97+AY97-BN97</f>
        <v>0</v>
      </c>
      <c r="BI97" s="48"/>
      <c r="BJ97" s="50">
        <f t="shared" si="9"/>
        <v>0</v>
      </c>
      <c r="BK97" s="51">
        <f t="shared" si="10"/>
        <v>0</v>
      </c>
      <c r="BL97" s="53">
        <f t="shared" si="11"/>
        <v>0</v>
      </c>
      <c r="BM97" s="54">
        <f t="shared" si="12"/>
        <v>0</v>
      </c>
      <c r="BN97" s="55">
        <f t="shared" si="13"/>
        <v>0</v>
      </c>
      <c r="BO97" s="17">
        <f t="shared" si="14"/>
        <v>0</v>
      </c>
    </row>
    <row r="98">
      <c r="A98" s="1" t="s">
        <v>196</v>
      </c>
      <c r="B98" s="61"/>
      <c r="C98" s="33"/>
      <c r="D98" s="29"/>
      <c r="E98" s="1"/>
      <c r="F98" s="21"/>
      <c r="G98" s="56"/>
      <c r="H98" s="35"/>
      <c r="I98" s="1" t="s">
        <v>196</v>
      </c>
      <c r="J98" s="32">
        <v>3.0</v>
      </c>
      <c r="K98" s="33"/>
      <c r="L98" s="57"/>
      <c r="M98" s="49"/>
      <c r="N98" s="21"/>
      <c r="O98" s="56"/>
      <c r="P98" s="35"/>
      <c r="Q98" s="1" t="s">
        <v>196</v>
      </c>
      <c r="R98" s="32">
        <v>5.0</v>
      </c>
      <c r="S98" s="33"/>
      <c r="T98" s="57"/>
      <c r="U98" s="43"/>
      <c r="V98" s="21"/>
      <c r="W98" s="56"/>
      <c r="X98" s="35"/>
      <c r="Y98" s="1" t="s">
        <v>196</v>
      </c>
      <c r="Z98" s="69"/>
      <c r="AA98" s="66"/>
      <c r="AB98" s="8"/>
      <c r="AC98" s="8"/>
      <c r="AD98" s="4"/>
      <c r="AE98" s="39"/>
      <c r="AF98" s="1"/>
      <c r="AG98" s="33"/>
      <c r="AH98" s="67"/>
      <c r="AI98" s="67"/>
      <c r="AJ98" s="21"/>
      <c r="AK98" s="56"/>
      <c r="AL98" s="41"/>
      <c r="AM98" s="33"/>
      <c r="AN98" s="67"/>
      <c r="AO98" s="67"/>
      <c r="AP98" s="21"/>
      <c r="AQ98" s="56"/>
      <c r="AR98" s="41"/>
      <c r="AS98" s="43">
        <f>'14 Oct'!AW98</f>
        <v>0</v>
      </c>
      <c r="AT98" s="54"/>
      <c r="AU98" s="44">
        <f t="shared" si="1"/>
        <v>0</v>
      </c>
      <c r="AV98" s="44">
        <f t="shared" si="2"/>
        <v>0</v>
      </c>
      <c r="AW98" s="19">
        <f t="shared" si="3"/>
        <v>0</v>
      </c>
      <c r="AX98" s="43">
        <f>'14 Oct'!BB98</f>
        <v>0</v>
      </c>
      <c r="AY98" s="54"/>
      <c r="AZ98" s="44">
        <f t="shared" si="4"/>
        <v>0</v>
      </c>
      <c r="BA98" s="46">
        <f t="shared" si="5"/>
        <v>0</v>
      </c>
      <c r="BB98" s="19">
        <f t="shared" si="6"/>
        <v>0</v>
      </c>
      <c r="BC98" s="43">
        <f>'14 Oct'!BL98</f>
        <v>0</v>
      </c>
      <c r="BD98" s="47">
        <f t="shared" si="7"/>
        <v>0</v>
      </c>
      <c r="BE98" s="1">
        <f t="shared" si="8"/>
        <v>0</v>
      </c>
      <c r="BF98" s="1" t="s">
        <v>196</v>
      </c>
      <c r="BG98" s="17"/>
      <c r="BH98">
        <f>'14 Oct'!BG98+AT98+AY98-BN98</f>
        <v>0</v>
      </c>
      <c r="BI98" s="68"/>
      <c r="BJ98" s="50">
        <f t="shared" si="9"/>
        <v>0</v>
      </c>
      <c r="BK98" s="51">
        <f t="shared" si="10"/>
        <v>0</v>
      </c>
      <c r="BL98" s="53">
        <f t="shared" si="11"/>
        <v>0</v>
      </c>
      <c r="BM98" s="54">
        <f t="shared" si="12"/>
        <v>0</v>
      </c>
      <c r="BN98" s="55">
        <f t="shared" si="13"/>
        <v>0</v>
      </c>
      <c r="BO98" s="17">
        <f t="shared" si="14"/>
        <v>0</v>
      </c>
      <c r="BP98" s="1"/>
    </row>
    <row r="99">
      <c r="A99" s="1" t="s">
        <v>198</v>
      </c>
      <c r="B99" s="32"/>
      <c r="C99" s="33"/>
      <c r="D99" s="29"/>
      <c r="E99" s="1"/>
      <c r="F99" s="21"/>
      <c r="G99" s="56"/>
      <c r="H99" s="35"/>
      <c r="I99" s="1" t="s">
        <v>198</v>
      </c>
      <c r="J99" s="32"/>
      <c r="K99" s="33"/>
      <c r="L99" s="57"/>
      <c r="M99" s="49"/>
      <c r="N99" s="21"/>
      <c r="O99" s="56"/>
      <c r="P99" s="35"/>
      <c r="Q99" s="1" t="s">
        <v>198</v>
      </c>
      <c r="R99" s="32"/>
      <c r="S99" s="33"/>
      <c r="T99" s="57"/>
      <c r="U99" s="49"/>
      <c r="V99" s="21"/>
      <c r="W99" s="56"/>
      <c r="X99" s="35"/>
      <c r="Y99" s="1" t="s">
        <v>198</v>
      </c>
      <c r="Z99" s="69"/>
      <c r="AA99" s="37"/>
      <c r="AB99" s="8"/>
      <c r="AC99" s="8"/>
      <c r="AD99" s="4"/>
      <c r="AE99" s="39"/>
      <c r="AF99" s="1"/>
      <c r="AG99" s="33"/>
      <c r="AH99" s="60"/>
      <c r="AI99" s="60"/>
      <c r="AJ99" s="21"/>
      <c r="AK99" s="56"/>
      <c r="AL99" s="41"/>
      <c r="AM99" s="33"/>
      <c r="AN99" s="60"/>
      <c r="AO99" s="60"/>
      <c r="AP99" s="21"/>
      <c r="AQ99" s="56"/>
      <c r="AR99" s="41"/>
      <c r="AS99" s="43">
        <f>'14 Oct'!AW99</f>
        <v>0</v>
      </c>
      <c r="AT99" s="17"/>
      <c r="AU99" s="44">
        <f t="shared" si="1"/>
        <v>0</v>
      </c>
      <c r="AV99" s="44">
        <f t="shared" si="2"/>
        <v>0</v>
      </c>
      <c r="AW99" s="19">
        <f t="shared" si="3"/>
        <v>0</v>
      </c>
      <c r="AX99" s="43">
        <f>'14 Oct'!BB99</f>
        <v>0</v>
      </c>
      <c r="AY99" s="17"/>
      <c r="AZ99" s="44">
        <f t="shared" si="4"/>
        <v>0</v>
      </c>
      <c r="BA99" s="46">
        <f t="shared" si="5"/>
        <v>0</v>
      </c>
      <c r="BB99" s="19">
        <f t="shared" si="6"/>
        <v>0</v>
      </c>
      <c r="BC99" s="43">
        <f>'14 Oct'!BL99</f>
        <v>0</v>
      </c>
      <c r="BD99" s="47">
        <f t="shared" si="7"/>
        <v>0</v>
      </c>
      <c r="BE99" s="1">
        <f t="shared" si="8"/>
        <v>0</v>
      </c>
      <c r="BF99" s="1" t="s">
        <v>198</v>
      </c>
      <c r="BG99" s="54"/>
      <c r="BH99">
        <f>'14 Oct'!BG99+AT99+AY99-BN99</f>
        <v>0</v>
      </c>
      <c r="BI99" s="48"/>
      <c r="BJ99" s="50">
        <f t="shared" si="9"/>
        <v>0</v>
      </c>
      <c r="BK99" s="51">
        <f t="shared" si="10"/>
        <v>0</v>
      </c>
      <c r="BL99" s="53">
        <f t="shared" si="11"/>
        <v>0</v>
      </c>
      <c r="BM99" s="54">
        <f t="shared" si="12"/>
        <v>0</v>
      </c>
      <c r="BN99" s="55">
        <f t="shared" si="13"/>
        <v>0</v>
      </c>
      <c r="BO99" s="17">
        <f t="shared" si="14"/>
        <v>0</v>
      </c>
    </row>
    <row r="100">
      <c r="A100" s="1" t="s">
        <v>199</v>
      </c>
      <c r="B100" s="32"/>
      <c r="C100" s="33"/>
      <c r="D100" s="29"/>
      <c r="E100" s="1"/>
      <c r="F100" s="21"/>
      <c r="G100" s="56"/>
      <c r="H100" s="35"/>
      <c r="I100" s="1" t="s">
        <v>199</v>
      </c>
      <c r="J100" s="32">
        <v>2.0</v>
      </c>
      <c r="K100" s="33"/>
      <c r="L100" s="57"/>
      <c r="M100" s="49"/>
      <c r="N100" s="21"/>
      <c r="O100" s="56"/>
      <c r="P100" s="35"/>
      <c r="Q100" s="1" t="s">
        <v>199</v>
      </c>
      <c r="R100" s="32">
        <v>2.0</v>
      </c>
      <c r="S100" s="33"/>
      <c r="T100" s="57"/>
      <c r="U100" s="49"/>
      <c r="V100" s="21"/>
      <c r="W100" s="56"/>
      <c r="X100" s="35"/>
      <c r="Y100" s="1" t="s">
        <v>199</v>
      </c>
      <c r="Z100" s="69"/>
      <c r="AA100" s="66"/>
      <c r="AB100" s="8"/>
      <c r="AC100" s="8"/>
      <c r="AD100" s="4"/>
      <c r="AE100" s="39"/>
      <c r="AF100" s="1"/>
      <c r="AG100" s="33"/>
      <c r="AH100" s="60"/>
      <c r="AI100" s="60"/>
      <c r="AJ100" s="21"/>
      <c r="AK100" s="56"/>
      <c r="AL100" s="41"/>
      <c r="AM100" s="33"/>
      <c r="AN100" s="60"/>
      <c r="AO100" s="60"/>
      <c r="AP100" s="21"/>
      <c r="AQ100" s="56"/>
      <c r="AR100" s="41"/>
      <c r="AS100" s="43">
        <f>'14 Oct'!AW100</f>
        <v>0</v>
      </c>
      <c r="AT100" s="17"/>
      <c r="AU100" s="44">
        <f t="shared" si="1"/>
        <v>0</v>
      </c>
      <c r="AV100" s="44">
        <f t="shared" si="2"/>
        <v>0</v>
      </c>
      <c r="AW100" s="19">
        <f t="shared" si="3"/>
        <v>0</v>
      </c>
      <c r="AX100" s="43">
        <f>'14 Oct'!BB100</f>
        <v>0</v>
      </c>
      <c r="AY100" s="17"/>
      <c r="AZ100" s="44">
        <f t="shared" si="4"/>
        <v>0</v>
      </c>
      <c r="BA100" s="46">
        <f t="shared" si="5"/>
        <v>0</v>
      </c>
      <c r="BB100" s="19">
        <f t="shared" si="6"/>
        <v>0</v>
      </c>
      <c r="BC100" s="43">
        <f>'14 Oct'!BL100</f>
        <v>0</v>
      </c>
      <c r="BD100" s="47">
        <f t="shared" si="7"/>
        <v>0</v>
      </c>
      <c r="BE100" s="1">
        <f t="shared" si="8"/>
        <v>0</v>
      </c>
      <c r="BF100" s="1" t="s">
        <v>199</v>
      </c>
      <c r="BG100" s="17"/>
      <c r="BH100">
        <f>'14 Oct'!BG100+AT100+AY100-BN100</f>
        <v>10</v>
      </c>
      <c r="BI100" s="48"/>
      <c r="BJ100" s="50">
        <f t="shared" si="9"/>
        <v>0</v>
      </c>
      <c r="BK100" s="51">
        <f t="shared" si="10"/>
        <v>0</v>
      </c>
      <c r="BL100" s="53">
        <f t="shared" si="11"/>
        <v>0</v>
      </c>
      <c r="BM100" s="54">
        <f t="shared" si="12"/>
        <v>0</v>
      </c>
      <c r="BN100" s="55">
        <f t="shared" si="13"/>
        <v>0</v>
      </c>
      <c r="BO100" s="17">
        <f t="shared" si="14"/>
        <v>0</v>
      </c>
    </row>
    <row r="101">
      <c r="A101" s="1" t="s">
        <v>201</v>
      </c>
      <c r="B101" s="32"/>
      <c r="C101" s="33"/>
      <c r="D101" s="29"/>
      <c r="E101" s="1"/>
      <c r="F101" s="21"/>
      <c r="G101" s="56"/>
      <c r="H101" s="35"/>
      <c r="I101" s="1" t="s">
        <v>201</v>
      </c>
      <c r="J101" s="32"/>
      <c r="K101" s="33"/>
      <c r="L101" s="57"/>
      <c r="M101" s="49"/>
      <c r="N101" s="21"/>
      <c r="O101" s="56"/>
      <c r="P101" s="35"/>
      <c r="Q101" s="1" t="s">
        <v>201</v>
      </c>
      <c r="R101" s="32">
        <v>2.0</v>
      </c>
      <c r="S101" s="33"/>
      <c r="T101" s="57"/>
      <c r="U101" s="43"/>
      <c r="V101" s="21"/>
      <c r="W101" s="56"/>
      <c r="X101" s="35"/>
      <c r="Y101" s="1" t="s">
        <v>201</v>
      </c>
      <c r="Z101" s="69"/>
      <c r="AA101" s="37"/>
      <c r="AB101" s="8"/>
      <c r="AC101" s="8"/>
      <c r="AD101" s="4"/>
      <c r="AE101" s="39"/>
      <c r="AF101" s="1"/>
      <c r="AG101" s="33"/>
      <c r="AH101" s="67"/>
      <c r="AI101" s="67"/>
      <c r="AJ101" s="21"/>
      <c r="AK101" s="56"/>
      <c r="AL101" s="41"/>
      <c r="AM101" s="33"/>
      <c r="AN101" s="67"/>
      <c r="AO101" s="67"/>
      <c r="AP101" s="21"/>
      <c r="AQ101" s="56"/>
      <c r="AR101" s="41"/>
      <c r="AS101" s="43">
        <f>'14 Oct'!AW101</f>
        <v>0</v>
      </c>
      <c r="AT101" s="54"/>
      <c r="AU101" s="44">
        <f t="shared" si="1"/>
        <v>0</v>
      </c>
      <c r="AV101" s="44">
        <f t="shared" si="2"/>
        <v>0</v>
      </c>
      <c r="AW101" s="19">
        <f t="shared" si="3"/>
        <v>0</v>
      </c>
      <c r="AX101" s="43">
        <f>'14 Oct'!BB101</f>
        <v>0</v>
      </c>
      <c r="AY101" s="54"/>
      <c r="AZ101" s="44">
        <f t="shared" si="4"/>
        <v>0</v>
      </c>
      <c r="BA101" s="46">
        <f t="shared" si="5"/>
        <v>0</v>
      </c>
      <c r="BB101" s="19">
        <f t="shared" si="6"/>
        <v>0</v>
      </c>
      <c r="BC101" s="43">
        <f>'14 Oct'!BL101</f>
        <v>0</v>
      </c>
      <c r="BD101" s="47">
        <f t="shared" si="7"/>
        <v>0</v>
      </c>
      <c r="BE101" s="1">
        <f t="shared" si="8"/>
        <v>0</v>
      </c>
      <c r="BF101" s="1" t="s">
        <v>201</v>
      </c>
      <c r="BG101" s="54"/>
      <c r="BH101">
        <f>'14 Oct'!BG101+AT101+AY101-BN101</f>
        <v>0</v>
      </c>
      <c r="BI101" s="48"/>
      <c r="BJ101" s="50">
        <f t="shared" si="9"/>
        <v>0</v>
      </c>
      <c r="BK101" s="51">
        <f t="shared" si="10"/>
        <v>0</v>
      </c>
      <c r="BL101" s="53">
        <f t="shared" si="11"/>
        <v>0</v>
      </c>
      <c r="BM101" s="54">
        <f t="shared" si="12"/>
        <v>0</v>
      </c>
      <c r="BN101" s="55">
        <f t="shared" si="13"/>
        <v>0</v>
      </c>
      <c r="BO101" s="17">
        <f t="shared" si="14"/>
        <v>0</v>
      </c>
    </row>
    <row r="102">
      <c r="A102" s="1" t="s">
        <v>202</v>
      </c>
      <c r="B102" s="32"/>
      <c r="C102" s="33"/>
      <c r="D102" s="29"/>
      <c r="E102" s="1"/>
      <c r="F102" s="21"/>
      <c r="G102" s="56"/>
      <c r="H102" s="35"/>
      <c r="I102" s="1" t="s">
        <v>202</v>
      </c>
      <c r="J102" s="32">
        <v>10.0</v>
      </c>
      <c r="K102" s="33"/>
      <c r="L102" s="57"/>
      <c r="M102" s="49"/>
      <c r="N102" s="21"/>
      <c r="O102" s="56"/>
      <c r="P102" s="35"/>
      <c r="Q102" s="1" t="s">
        <v>202</v>
      </c>
      <c r="R102" s="32"/>
      <c r="S102" s="33">
        <v>1.0</v>
      </c>
      <c r="T102" s="57"/>
      <c r="U102" s="49"/>
      <c r="V102" s="21"/>
      <c r="W102" s="56"/>
      <c r="X102" s="35"/>
      <c r="Y102" s="1" t="s">
        <v>202</v>
      </c>
      <c r="Z102" s="69"/>
      <c r="AA102" s="37"/>
      <c r="AB102" s="4"/>
      <c r="AC102" s="4"/>
      <c r="AD102" s="4"/>
      <c r="AE102" s="39"/>
      <c r="AF102" s="1"/>
      <c r="AG102" s="33"/>
      <c r="AH102" s="67"/>
      <c r="AI102" s="67"/>
      <c r="AJ102" s="21"/>
      <c r="AK102" s="56"/>
      <c r="AL102" s="41"/>
      <c r="AM102" s="33"/>
      <c r="AN102" s="67"/>
      <c r="AO102" s="67"/>
      <c r="AP102" s="21"/>
      <c r="AQ102" s="56"/>
      <c r="AR102" s="41"/>
      <c r="AS102" s="43">
        <f>'14 Oct'!AW102</f>
        <v>30</v>
      </c>
      <c r="AT102" s="17"/>
      <c r="AU102" s="44">
        <f t="shared" si="1"/>
        <v>30</v>
      </c>
      <c r="AV102" s="44">
        <f t="shared" si="2"/>
        <v>0</v>
      </c>
      <c r="AW102" s="19">
        <f t="shared" si="3"/>
        <v>30</v>
      </c>
      <c r="AX102" s="43">
        <f>'14 Oct'!BB102</f>
        <v>0</v>
      </c>
      <c r="AY102" s="17"/>
      <c r="AZ102" s="44">
        <f t="shared" si="4"/>
        <v>0</v>
      </c>
      <c r="BA102" s="46">
        <f t="shared" si="5"/>
        <v>0</v>
      </c>
      <c r="BB102" s="19">
        <f t="shared" si="6"/>
        <v>0</v>
      </c>
      <c r="BC102" s="43">
        <f>'14 Oct'!BL102</f>
        <v>10</v>
      </c>
      <c r="BD102" s="47">
        <f t="shared" si="7"/>
        <v>0</v>
      </c>
      <c r="BE102" s="1">
        <f t="shared" si="8"/>
        <v>10</v>
      </c>
      <c r="BF102" s="1" t="s">
        <v>202</v>
      </c>
      <c r="BG102" s="17"/>
      <c r="BH102">
        <f>'14 Oct'!BG102+AT102+AY102-BN102</f>
        <v>10</v>
      </c>
      <c r="BI102" s="68"/>
      <c r="BJ102" s="50">
        <f t="shared" si="9"/>
        <v>0</v>
      </c>
      <c r="BK102" s="51">
        <f t="shared" si="10"/>
        <v>0</v>
      </c>
      <c r="BL102" s="53">
        <f t="shared" si="11"/>
        <v>10</v>
      </c>
      <c r="BM102" s="54">
        <f t="shared" si="12"/>
        <v>1</v>
      </c>
      <c r="BN102" s="55">
        <f t="shared" si="13"/>
        <v>0</v>
      </c>
      <c r="BO102" s="17">
        <f t="shared" si="14"/>
        <v>40</v>
      </c>
      <c r="BQ102" s="1"/>
    </row>
    <row r="103">
      <c r="A103" s="1" t="s">
        <v>203</v>
      </c>
      <c r="B103" s="32"/>
      <c r="C103" s="33"/>
      <c r="D103" s="29"/>
      <c r="E103" s="1"/>
      <c r="F103" s="21"/>
      <c r="G103" s="56"/>
      <c r="H103" s="35"/>
      <c r="I103" s="1" t="s">
        <v>203</v>
      </c>
      <c r="J103" s="32">
        <v>10.0</v>
      </c>
      <c r="K103" s="33"/>
      <c r="L103" s="57"/>
      <c r="M103" s="49"/>
      <c r="N103" s="21"/>
      <c r="O103" s="56"/>
      <c r="P103" s="35"/>
      <c r="Q103" s="1" t="s">
        <v>203</v>
      </c>
      <c r="R103" s="32"/>
      <c r="S103" s="33">
        <v>1.0</v>
      </c>
      <c r="T103" s="57"/>
      <c r="U103" s="49"/>
      <c r="V103" s="21"/>
      <c r="W103" s="56"/>
      <c r="X103" s="35"/>
      <c r="Y103" s="1" t="s">
        <v>203</v>
      </c>
      <c r="Z103" s="36"/>
      <c r="AA103" s="37"/>
      <c r="AB103" s="4"/>
      <c r="AC103" s="4"/>
      <c r="AD103" s="4"/>
      <c r="AE103" s="39"/>
      <c r="AF103" s="1"/>
      <c r="AG103" s="33"/>
      <c r="AH103" s="67"/>
      <c r="AI103" s="67"/>
      <c r="AJ103" s="21"/>
      <c r="AK103" s="56"/>
      <c r="AL103" s="41"/>
      <c r="AM103" s="33"/>
      <c r="AN103" s="67"/>
      <c r="AO103" s="67"/>
      <c r="AP103" s="21"/>
      <c r="AQ103" s="56"/>
      <c r="AR103" s="41"/>
      <c r="AS103" s="43">
        <f>'14 Oct'!AW103</f>
        <v>25</v>
      </c>
      <c r="AT103" s="17"/>
      <c r="AU103" s="44">
        <f t="shared" si="1"/>
        <v>25</v>
      </c>
      <c r="AV103" s="44">
        <f t="shared" si="2"/>
        <v>0</v>
      </c>
      <c r="AW103" s="19">
        <f t="shared" si="3"/>
        <v>25</v>
      </c>
      <c r="AX103" s="43">
        <f>'14 Oct'!BB103</f>
        <v>0</v>
      </c>
      <c r="AY103" s="17"/>
      <c r="AZ103" s="44">
        <f t="shared" si="4"/>
        <v>0</v>
      </c>
      <c r="BA103" s="46">
        <f t="shared" si="5"/>
        <v>0</v>
      </c>
      <c r="BB103" s="19">
        <f t="shared" si="6"/>
        <v>0</v>
      </c>
      <c r="BC103" s="43">
        <f>'14 Oct'!BL103</f>
        <v>0</v>
      </c>
      <c r="BD103" s="47">
        <f t="shared" si="7"/>
        <v>0</v>
      </c>
      <c r="BE103" s="1">
        <f t="shared" si="8"/>
        <v>0</v>
      </c>
      <c r="BF103" s="1" t="s">
        <v>203</v>
      </c>
      <c r="BG103" s="17"/>
      <c r="BH103">
        <f>'14 Oct'!BG103+AT103+AY103-BN103</f>
        <v>0</v>
      </c>
      <c r="BI103" s="68"/>
      <c r="BJ103" s="50">
        <f t="shared" si="9"/>
        <v>0</v>
      </c>
      <c r="BK103" s="51">
        <f t="shared" si="10"/>
        <v>0</v>
      </c>
      <c r="BL103" s="53">
        <f t="shared" si="11"/>
        <v>0</v>
      </c>
      <c r="BM103" s="54">
        <f t="shared" si="12"/>
        <v>1</v>
      </c>
      <c r="BN103" s="55">
        <f t="shared" si="13"/>
        <v>0</v>
      </c>
      <c r="BO103" s="17">
        <f t="shared" si="14"/>
        <v>25</v>
      </c>
      <c r="BQ103" s="1"/>
    </row>
    <row r="104">
      <c r="A104" s="1" t="s">
        <v>204</v>
      </c>
      <c r="B104" s="32"/>
      <c r="C104" s="33"/>
      <c r="D104" s="29"/>
      <c r="E104" s="1"/>
      <c r="F104" s="21"/>
      <c r="G104" s="56"/>
      <c r="H104" s="35"/>
      <c r="I104" s="1" t="s">
        <v>204</v>
      </c>
      <c r="J104" s="32"/>
      <c r="K104" s="33"/>
      <c r="L104" s="57"/>
      <c r="M104" s="49"/>
      <c r="N104" s="21"/>
      <c r="O104" s="56"/>
      <c r="P104" s="35"/>
      <c r="Q104" s="1" t="s">
        <v>204</v>
      </c>
      <c r="R104" s="32"/>
      <c r="S104" s="33">
        <v>2.0</v>
      </c>
      <c r="T104" s="29"/>
      <c r="U104" s="49"/>
      <c r="V104" s="21"/>
      <c r="W104" s="56"/>
      <c r="X104" s="35"/>
      <c r="Y104" s="1" t="s">
        <v>204</v>
      </c>
      <c r="Z104" s="59"/>
      <c r="AA104" s="66"/>
      <c r="AB104" s="8"/>
      <c r="AC104" s="8"/>
      <c r="AD104" s="4"/>
      <c r="AE104" s="39"/>
      <c r="AF104" s="1"/>
      <c r="AG104" s="33"/>
      <c r="AH104" s="67"/>
      <c r="AI104" s="67"/>
      <c r="AJ104" s="21"/>
      <c r="AK104" s="56"/>
      <c r="AL104" s="41"/>
      <c r="AM104" s="33"/>
      <c r="AN104" s="67"/>
      <c r="AO104" s="67"/>
      <c r="AP104" s="21"/>
      <c r="AQ104" s="56"/>
      <c r="AR104" s="41"/>
      <c r="AS104" s="43">
        <f>'14 Oct'!AW104</f>
        <v>0</v>
      </c>
      <c r="AT104" s="54"/>
      <c r="AU104" s="44">
        <f t="shared" si="1"/>
        <v>0</v>
      </c>
      <c r="AV104" s="44">
        <f t="shared" si="2"/>
        <v>0</v>
      </c>
      <c r="AW104" s="19">
        <f t="shared" si="3"/>
        <v>0</v>
      </c>
      <c r="AX104" s="43">
        <f>'14 Oct'!BB104</f>
        <v>0</v>
      </c>
      <c r="AY104" s="54"/>
      <c r="AZ104" s="44">
        <f t="shared" si="4"/>
        <v>0</v>
      </c>
      <c r="BA104" s="46">
        <f t="shared" si="5"/>
        <v>0</v>
      </c>
      <c r="BB104" s="19">
        <f t="shared" si="6"/>
        <v>0</v>
      </c>
      <c r="BC104" s="43">
        <f>'14 Oct'!BL104</f>
        <v>0</v>
      </c>
      <c r="BD104" s="47">
        <f t="shared" si="7"/>
        <v>0</v>
      </c>
      <c r="BE104" s="1">
        <f t="shared" si="8"/>
        <v>0</v>
      </c>
      <c r="BF104" s="1" t="s">
        <v>204</v>
      </c>
      <c r="BG104" s="54"/>
      <c r="BH104">
        <f>'14 Oct'!BG104+AT104+AY104-BN104</f>
        <v>-2</v>
      </c>
      <c r="BI104" s="48"/>
      <c r="BJ104" s="50">
        <f t="shared" si="9"/>
        <v>0</v>
      </c>
      <c r="BK104" s="51">
        <f t="shared" si="10"/>
        <v>0</v>
      </c>
      <c r="BL104" s="53">
        <f t="shared" si="11"/>
        <v>0</v>
      </c>
      <c r="BM104" s="54">
        <f t="shared" si="12"/>
        <v>2</v>
      </c>
      <c r="BN104" s="55">
        <f t="shared" si="13"/>
        <v>2</v>
      </c>
      <c r="BO104" s="17">
        <f t="shared" si="14"/>
        <v>0</v>
      </c>
    </row>
    <row r="105">
      <c r="A105" s="1" t="s">
        <v>205</v>
      </c>
      <c r="B105" s="32"/>
      <c r="C105" s="33"/>
      <c r="D105" s="29"/>
      <c r="E105" s="1"/>
      <c r="F105" s="21"/>
      <c r="G105" s="56"/>
      <c r="H105" s="35"/>
      <c r="I105" s="1" t="s">
        <v>205</v>
      </c>
      <c r="J105" s="32"/>
      <c r="K105" s="33"/>
      <c r="L105" s="57"/>
      <c r="M105" s="49"/>
      <c r="N105" s="21"/>
      <c r="O105" s="56"/>
      <c r="P105" s="35"/>
      <c r="Q105" s="1" t="s">
        <v>205</v>
      </c>
      <c r="R105" s="32"/>
      <c r="S105" s="33"/>
      <c r="T105" s="57"/>
      <c r="U105" s="49"/>
      <c r="V105" s="21"/>
      <c r="W105" s="56"/>
      <c r="X105" s="35"/>
      <c r="Y105" s="1" t="s">
        <v>205</v>
      </c>
      <c r="Z105" s="59"/>
      <c r="AA105" s="66"/>
      <c r="AB105" s="8"/>
      <c r="AC105" s="8"/>
      <c r="AD105" s="4"/>
      <c r="AE105" s="39"/>
      <c r="AF105" s="1"/>
      <c r="AG105" s="33"/>
      <c r="AH105" s="67"/>
      <c r="AI105" s="67"/>
      <c r="AJ105" s="21"/>
      <c r="AK105" s="56"/>
      <c r="AL105" s="41"/>
      <c r="AM105" s="33"/>
      <c r="AN105" s="67"/>
      <c r="AO105" s="67"/>
      <c r="AP105" s="21"/>
      <c r="AQ105" s="56"/>
      <c r="AR105" s="41"/>
      <c r="AS105" s="43">
        <f>'14 Oct'!AW105</f>
        <v>0</v>
      </c>
      <c r="AT105" s="54"/>
      <c r="AU105" s="44">
        <f t="shared" si="1"/>
        <v>0</v>
      </c>
      <c r="AV105" s="44">
        <f t="shared" si="2"/>
        <v>0</v>
      </c>
      <c r="AW105" s="19">
        <f t="shared" si="3"/>
        <v>0</v>
      </c>
      <c r="AX105" s="43">
        <f>'14 Oct'!BB105</f>
        <v>0</v>
      </c>
      <c r="AY105" s="54"/>
      <c r="AZ105" s="44">
        <f t="shared" si="4"/>
        <v>0</v>
      </c>
      <c r="BA105" s="46">
        <f t="shared" si="5"/>
        <v>0</v>
      </c>
      <c r="BB105" s="19">
        <f t="shared" si="6"/>
        <v>0</v>
      </c>
      <c r="BC105" s="43">
        <f>'14 Oct'!BL105</f>
        <v>0</v>
      </c>
      <c r="BD105" s="47">
        <f t="shared" si="7"/>
        <v>0</v>
      </c>
      <c r="BE105" s="1">
        <f t="shared" si="8"/>
        <v>0</v>
      </c>
      <c r="BF105" s="1" t="s">
        <v>205</v>
      </c>
      <c r="BG105" s="17"/>
      <c r="BH105">
        <f>'14 Oct'!BG105+AT105+AY105-BN105</f>
        <v>0</v>
      </c>
      <c r="BI105" s="68"/>
      <c r="BJ105" s="50">
        <f t="shared" si="9"/>
        <v>0</v>
      </c>
      <c r="BK105" s="51">
        <f t="shared" si="10"/>
        <v>0</v>
      </c>
      <c r="BL105" s="53">
        <f t="shared" si="11"/>
        <v>0</v>
      </c>
      <c r="BM105" s="54">
        <f t="shared" si="12"/>
        <v>0</v>
      </c>
      <c r="BN105" s="55">
        <f t="shared" si="13"/>
        <v>0</v>
      </c>
      <c r="BO105" s="17">
        <f t="shared" si="14"/>
        <v>0</v>
      </c>
      <c r="BP105" s="1"/>
    </row>
    <row r="106">
      <c r="A106" s="1" t="s">
        <v>206</v>
      </c>
      <c r="B106" s="32"/>
      <c r="C106" s="65"/>
      <c r="D106" s="29"/>
      <c r="E106" s="1"/>
      <c r="F106" s="21"/>
      <c r="G106" s="56"/>
      <c r="H106" s="35"/>
      <c r="I106" s="1" t="s">
        <v>206</v>
      </c>
      <c r="J106" s="32"/>
      <c r="K106" s="33"/>
      <c r="L106" s="57"/>
      <c r="M106" s="49"/>
      <c r="N106" s="21"/>
      <c r="O106" s="56"/>
      <c r="P106" s="35"/>
      <c r="Q106" s="1" t="s">
        <v>206</v>
      </c>
      <c r="R106" s="32"/>
      <c r="S106" s="33"/>
      <c r="T106" s="57"/>
      <c r="U106" s="49"/>
      <c r="V106" s="21"/>
      <c r="W106" s="56"/>
      <c r="X106" s="35"/>
      <c r="Y106" s="1" t="s">
        <v>206</v>
      </c>
      <c r="Z106" s="59"/>
      <c r="AA106" s="66"/>
      <c r="AB106" s="8"/>
      <c r="AC106" s="8"/>
      <c r="AD106" s="4"/>
      <c r="AE106" s="39"/>
      <c r="AF106" s="1"/>
      <c r="AG106" s="33"/>
      <c r="AH106" s="67"/>
      <c r="AI106" s="67"/>
      <c r="AJ106" s="21"/>
      <c r="AK106" s="56"/>
      <c r="AL106" s="41"/>
      <c r="AM106" s="33"/>
      <c r="AN106" s="67"/>
      <c r="AO106" s="67"/>
      <c r="AP106" s="21"/>
      <c r="AQ106" s="56"/>
      <c r="AR106" s="41"/>
      <c r="AS106" s="43">
        <f>'14 Oct'!AW106</f>
        <v>0</v>
      </c>
      <c r="AT106" s="54"/>
      <c r="AU106" s="44">
        <f t="shared" si="1"/>
        <v>0</v>
      </c>
      <c r="AV106" s="44">
        <f t="shared" si="2"/>
        <v>0</v>
      </c>
      <c r="AW106" s="19">
        <f t="shared" si="3"/>
        <v>0</v>
      </c>
      <c r="AX106" s="43">
        <f>'14 Oct'!BB106</f>
        <v>0</v>
      </c>
      <c r="AY106" s="54"/>
      <c r="AZ106" s="44">
        <f t="shared" si="4"/>
        <v>0</v>
      </c>
      <c r="BA106" s="46">
        <f t="shared" si="5"/>
        <v>0</v>
      </c>
      <c r="BB106" s="19">
        <f t="shared" si="6"/>
        <v>0</v>
      </c>
      <c r="BC106" s="43">
        <f>'14 Oct'!BL106</f>
        <v>0</v>
      </c>
      <c r="BD106" s="47">
        <f t="shared" si="7"/>
        <v>0</v>
      </c>
      <c r="BE106" s="1">
        <f t="shared" si="8"/>
        <v>0</v>
      </c>
      <c r="BF106" s="1" t="s">
        <v>206</v>
      </c>
      <c r="BG106" s="54"/>
      <c r="BH106">
        <f>'14 Oct'!BG106+AT106+AY106-BN106</f>
        <v>0</v>
      </c>
      <c r="BI106" s="48"/>
      <c r="BJ106" s="50">
        <f t="shared" si="9"/>
        <v>0</v>
      </c>
      <c r="BK106" s="51">
        <f t="shared" si="10"/>
        <v>0</v>
      </c>
      <c r="BL106" s="53">
        <f t="shared" si="11"/>
        <v>0</v>
      </c>
      <c r="BM106" s="54">
        <f t="shared" si="12"/>
        <v>0</v>
      </c>
      <c r="BN106" s="55">
        <f t="shared" si="13"/>
        <v>0</v>
      </c>
      <c r="BO106" s="17">
        <f t="shared" si="14"/>
        <v>0</v>
      </c>
    </row>
    <row r="107">
      <c r="A107" s="1" t="s">
        <v>207</v>
      </c>
      <c r="B107" s="32"/>
      <c r="C107" s="33">
        <v>16.0</v>
      </c>
      <c r="D107" s="29">
        <v>16.0</v>
      </c>
      <c r="E107" s="1"/>
      <c r="F107" s="21"/>
      <c r="G107" s="56"/>
      <c r="H107" s="35"/>
      <c r="I107" s="1" t="s">
        <v>207</v>
      </c>
      <c r="J107" s="32"/>
      <c r="K107" s="33">
        <v>8.0</v>
      </c>
      <c r="L107" s="29">
        <v>8.0</v>
      </c>
      <c r="M107" s="49"/>
      <c r="N107" s="21"/>
      <c r="O107" s="56"/>
      <c r="P107" s="35" t="s">
        <v>81</v>
      </c>
      <c r="Q107" s="1" t="s">
        <v>207</v>
      </c>
      <c r="R107" s="32">
        <v>6.0</v>
      </c>
      <c r="S107" s="33">
        <v>8.0</v>
      </c>
      <c r="T107" s="29"/>
      <c r="U107" s="49"/>
      <c r="V107" s="21"/>
      <c r="W107" s="56"/>
      <c r="X107" s="35"/>
      <c r="Y107" s="1" t="s">
        <v>207</v>
      </c>
      <c r="Z107" s="58">
        <v>1.0</v>
      </c>
      <c r="AA107" s="37"/>
      <c r="AB107" s="4"/>
      <c r="AC107" s="8"/>
      <c r="AD107" s="4"/>
      <c r="AE107" s="39"/>
      <c r="AF107" s="1"/>
      <c r="AG107" s="33"/>
      <c r="AH107" s="60"/>
      <c r="AI107" s="60"/>
      <c r="AJ107" s="21"/>
      <c r="AK107" s="56"/>
      <c r="AL107" s="41"/>
      <c r="AM107" s="33"/>
      <c r="AN107" s="60"/>
      <c r="AO107" s="60"/>
      <c r="AP107" s="21"/>
      <c r="AQ107" s="56"/>
      <c r="AR107" s="41"/>
      <c r="AS107" s="43">
        <f>'14 Oct'!AW107</f>
        <v>0</v>
      </c>
      <c r="AT107" s="17">
        <v>24.0</v>
      </c>
      <c r="AU107" s="44">
        <f t="shared" si="1"/>
        <v>24</v>
      </c>
      <c r="AV107" s="44">
        <f t="shared" si="2"/>
        <v>24</v>
      </c>
      <c r="AW107" s="19">
        <f t="shared" si="3"/>
        <v>0</v>
      </c>
      <c r="AX107" s="43">
        <f>'14 Oct'!BB107</f>
        <v>0</v>
      </c>
      <c r="AY107" s="17"/>
      <c r="AZ107" s="44">
        <f t="shared" si="4"/>
        <v>0</v>
      </c>
      <c r="BA107" s="46">
        <f t="shared" si="5"/>
        <v>0</v>
      </c>
      <c r="BB107" s="19">
        <f t="shared" si="6"/>
        <v>0</v>
      </c>
      <c r="BC107" s="43">
        <f>'14 Oct'!BL107</f>
        <v>0</v>
      </c>
      <c r="BD107" s="47">
        <f t="shared" si="7"/>
        <v>0</v>
      </c>
      <c r="BE107" s="1">
        <f t="shared" si="8"/>
        <v>0</v>
      </c>
      <c r="BF107" s="1" t="s">
        <v>207</v>
      </c>
      <c r="BG107" s="17"/>
      <c r="BH107">
        <f>'14 Oct'!BG107+AT107+AY107-BN107</f>
        <v>16</v>
      </c>
      <c r="BI107" s="48"/>
      <c r="BJ107" s="50">
        <f t="shared" si="9"/>
        <v>0</v>
      </c>
      <c r="BK107" s="51">
        <f t="shared" si="10"/>
        <v>0</v>
      </c>
      <c r="BL107" s="53">
        <f t="shared" si="11"/>
        <v>0</v>
      </c>
      <c r="BM107" s="54">
        <f t="shared" si="12"/>
        <v>32</v>
      </c>
      <c r="BN107" s="55">
        <f t="shared" si="13"/>
        <v>8</v>
      </c>
      <c r="BO107" s="17">
        <f t="shared" si="14"/>
        <v>0</v>
      </c>
      <c r="BQ107" s="1"/>
    </row>
    <row r="108">
      <c r="A108" s="1" t="s">
        <v>208</v>
      </c>
      <c r="B108" s="32"/>
      <c r="C108" s="33"/>
      <c r="D108" s="29"/>
      <c r="E108" s="1"/>
      <c r="F108" s="21"/>
      <c r="G108" s="56"/>
      <c r="H108" s="35"/>
      <c r="I108" s="1" t="s">
        <v>208</v>
      </c>
      <c r="J108" s="32"/>
      <c r="K108" s="33"/>
      <c r="L108" s="57"/>
      <c r="M108" s="49"/>
      <c r="N108" s="21"/>
      <c r="O108" s="56"/>
      <c r="P108" s="35"/>
      <c r="Q108" s="1" t="s">
        <v>208</v>
      </c>
      <c r="R108" s="32"/>
      <c r="S108" s="33"/>
      <c r="T108" s="57"/>
      <c r="U108" s="49"/>
      <c r="V108" s="21"/>
      <c r="W108" s="56"/>
      <c r="X108" s="35"/>
      <c r="Y108" s="1" t="s">
        <v>208</v>
      </c>
      <c r="Z108" s="94">
        <v>30.0</v>
      </c>
      <c r="AA108" s="38"/>
      <c r="AB108" s="8"/>
      <c r="AC108" s="8"/>
      <c r="AD108" s="4"/>
      <c r="AE108" s="39"/>
      <c r="AF108" s="1"/>
      <c r="AG108" s="33"/>
      <c r="AH108" s="67"/>
      <c r="AI108" s="67"/>
      <c r="AJ108" s="21"/>
      <c r="AK108" s="56"/>
      <c r="AL108" s="41"/>
      <c r="AM108" s="33"/>
      <c r="AN108" s="67"/>
      <c r="AO108" s="67"/>
      <c r="AP108" s="21"/>
      <c r="AQ108" s="56"/>
      <c r="AR108" s="41"/>
      <c r="AS108" s="43">
        <f>'14 Oct'!AW108</f>
        <v>0</v>
      </c>
      <c r="AT108" s="54"/>
      <c r="AU108" s="44">
        <f t="shared" si="1"/>
        <v>0</v>
      </c>
      <c r="AV108" s="44">
        <f t="shared" si="2"/>
        <v>0</v>
      </c>
      <c r="AW108" s="19">
        <f t="shared" si="3"/>
        <v>0</v>
      </c>
      <c r="AX108" s="43">
        <f>'14 Oct'!BB108</f>
        <v>0</v>
      </c>
      <c r="AY108" s="54"/>
      <c r="AZ108" s="44">
        <f t="shared" si="4"/>
        <v>0</v>
      </c>
      <c r="BA108" s="46">
        <f t="shared" si="5"/>
        <v>0</v>
      </c>
      <c r="BB108" s="19">
        <f t="shared" si="6"/>
        <v>0</v>
      </c>
      <c r="BC108" s="43">
        <f>'14 Oct'!BL108</f>
        <v>0</v>
      </c>
      <c r="BD108" s="47">
        <f t="shared" si="7"/>
        <v>0</v>
      </c>
      <c r="BE108" s="1">
        <f t="shared" si="8"/>
        <v>0</v>
      </c>
      <c r="BF108" s="1" t="s">
        <v>208</v>
      </c>
      <c r="BG108" s="17"/>
      <c r="BH108">
        <f>'14 Oct'!BG108+AT108+AY108-BN108</f>
        <v>0</v>
      </c>
      <c r="BI108" s="68"/>
      <c r="BJ108" s="50">
        <f t="shared" si="9"/>
        <v>0</v>
      </c>
      <c r="BK108" s="51">
        <f t="shared" si="10"/>
        <v>0</v>
      </c>
      <c r="BL108" s="53">
        <f t="shared" si="11"/>
        <v>0</v>
      </c>
      <c r="BM108" s="54">
        <f t="shared" si="12"/>
        <v>0</v>
      </c>
      <c r="BN108" s="55">
        <f t="shared" si="13"/>
        <v>0</v>
      </c>
      <c r="BO108" s="17">
        <f t="shared" si="14"/>
        <v>0</v>
      </c>
      <c r="BP108" s="1"/>
      <c r="BQ108" s="1"/>
    </row>
    <row r="109">
      <c r="A109" s="1" t="s">
        <v>211</v>
      </c>
      <c r="B109" s="61"/>
      <c r="C109" s="33"/>
      <c r="D109" s="29"/>
      <c r="E109" s="1"/>
      <c r="F109" s="21"/>
      <c r="G109" s="56"/>
      <c r="H109" s="35"/>
      <c r="I109" s="1" t="s">
        <v>211</v>
      </c>
      <c r="J109" s="32"/>
      <c r="K109" s="33"/>
      <c r="L109" s="57"/>
      <c r="M109" s="49"/>
      <c r="N109" s="21"/>
      <c r="O109" s="56"/>
      <c r="P109" s="35"/>
      <c r="Q109" s="1" t="s">
        <v>211</v>
      </c>
      <c r="R109" s="32"/>
      <c r="S109" s="33"/>
      <c r="T109" s="29"/>
      <c r="U109" s="49"/>
      <c r="V109" s="21"/>
      <c r="W109" s="56"/>
      <c r="X109" s="35"/>
      <c r="Y109" s="1" t="s">
        <v>211</v>
      </c>
      <c r="Z109" s="87"/>
      <c r="AA109" s="66"/>
      <c r="AB109" s="8"/>
      <c r="AC109" s="8"/>
      <c r="AD109" s="4"/>
      <c r="AE109" s="39"/>
      <c r="AF109" s="1"/>
      <c r="AG109" s="33"/>
      <c r="AH109" s="67"/>
      <c r="AI109" s="67"/>
      <c r="AJ109" s="21"/>
      <c r="AK109" s="56"/>
      <c r="AL109" s="41"/>
      <c r="AM109" s="33"/>
      <c r="AN109" s="67"/>
      <c r="AO109" s="67"/>
      <c r="AP109" s="21"/>
      <c r="AQ109" s="56"/>
      <c r="AR109" s="41"/>
      <c r="AS109" s="43">
        <f>'14 Oct'!AW109</f>
        <v>0</v>
      </c>
      <c r="AT109" s="54"/>
      <c r="AU109" s="44">
        <f t="shared" si="1"/>
        <v>0</v>
      </c>
      <c r="AV109" s="44">
        <f t="shared" si="2"/>
        <v>0</v>
      </c>
      <c r="AW109" s="19">
        <f t="shared" si="3"/>
        <v>0</v>
      </c>
      <c r="AX109" s="43">
        <f>'14 Oct'!BB109</f>
        <v>0</v>
      </c>
      <c r="AY109" s="54"/>
      <c r="AZ109" s="44">
        <f t="shared" si="4"/>
        <v>0</v>
      </c>
      <c r="BA109" s="46">
        <f t="shared" si="5"/>
        <v>0</v>
      </c>
      <c r="BB109" s="19">
        <f t="shared" si="6"/>
        <v>0</v>
      </c>
      <c r="BC109" s="43">
        <f>'14 Oct'!BL109</f>
        <v>0</v>
      </c>
      <c r="BD109" s="47">
        <f t="shared" si="7"/>
        <v>0</v>
      </c>
      <c r="BE109" s="1">
        <f t="shared" si="8"/>
        <v>0</v>
      </c>
      <c r="BF109" s="1" t="s">
        <v>211</v>
      </c>
      <c r="BG109" s="54"/>
      <c r="BH109">
        <f>'14 Oct'!BG109+AT109+AY109-BN109</f>
        <v>0</v>
      </c>
      <c r="BI109" s="48"/>
      <c r="BJ109" s="50">
        <f t="shared" si="9"/>
        <v>0</v>
      </c>
      <c r="BK109" s="51">
        <f t="shared" si="10"/>
        <v>0</v>
      </c>
      <c r="BL109" s="53">
        <f t="shared" si="11"/>
        <v>0</v>
      </c>
      <c r="BM109" s="54">
        <f t="shared" si="12"/>
        <v>0</v>
      </c>
      <c r="BN109" s="55">
        <f t="shared" si="13"/>
        <v>0</v>
      </c>
      <c r="BO109" s="17">
        <f t="shared" si="14"/>
        <v>0</v>
      </c>
    </row>
    <row r="110">
      <c r="A110" s="1" t="s">
        <v>212</v>
      </c>
      <c r="B110" s="32"/>
      <c r="C110" s="33"/>
      <c r="D110" s="29"/>
      <c r="E110" s="1"/>
      <c r="F110" s="21"/>
      <c r="G110" s="56"/>
      <c r="H110" s="35"/>
      <c r="I110" s="1" t="s">
        <v>212</v>
      </c>
      <c r="J110" s="32">
        <v>1.0</v>
      </c>
      <c r="K110" s="33"/>
      <c r="L110" s="57"/>
      <c r="M110" s="49"/>
      <c r="N110" s="21"/>
      <c r="O110" s="56"/>
      <c r="P110" s="35"/>
      <c r="Q110" s="1" t="s">
        <v>212</v>
      </c>
      <c r="R110" s="32">
        <v>4.0</v>
      </c>
      <c r="S110" s="33"/>
      <c r="T110" s="57"/>
      <c r="U110" s="49"/>
      <c r="V110" s="21"/>
      <c r="W110" s="56"/>
      <c r="X110" s="35"/>
      <c r="Y110" s="1" t="s">
        <v>212</v>
      </c>
      <c r="Z110" s="87"/>
      <c r="AA110" s="37"/>
      <c r="AB110" s="8"/>
      <c r="AC110" s="8"/>
      <c r="AD110" s="4"/>
      <c r="AE110" s="39"/>
      <c r="AF110" s="1"/>
      <c r="AG110" s="33"/>
      <c r="AH110" s="67"/>
      <c r="AI110" s="67"/>
      <c r="AJ110" s="21"/>
      <c r="AK110" s="56"/>
      <c r="AL110" s="41"/>
      <c r="AM110" s="33"/>
      <c r="AN110" s="67"/>
      <c r="AO110" s="67"/>
      <c r="AP110" s="21"/>
      <c r="AQ110" s="56"/>
      <c r="AR110" s="41"/>
      <c r="AS110" s="43">
        <f>'14 Oct'!AW110</f>
        <v>0</v>
      </c>
      <c r="AT110" s="54"/>
      <c r="AU110" s="44">
        <f t="shared" si="1"/>
        <v>0</v>
      </c>
      <c r="AV110" s="44">
        <f t="shared" si="2"/>
        <v>0</v>
      </c>
      <c r="AW110" s="19">
        <f t="shared" si="3"/>
        <v>0</v>
      </c>
      <c r="AX110" s="43">
        <f>'14 Oct'!BB110</f>
        <v>0</v>
      </c>
      <c r="AY110" s="54"/>
      <c r="AZ110" s="44">
        <f t="shared" si="4"/>
        <v>0</v>
      </c>
      <c r="BA110" s="46">
        <f t="shared" si="5"/>
        <v>0</v>
      </c>
      <c r="BB110" s="19">
        <f t="shared" si="6"/>
        <v>0</v>
      </c>
      <c r="BC110" s="43">
        <f>'14 Oct'!BL110</f>
        <v>0</v>
      </c>
      <c r="BD110" s="47">
        <f t="shared" si="7"/>
        <v>0</v>
      </c>
      <c r="BE110" s="1">
        <f t="shared" si="8"/>
        <v>0</v>
      </c>
      <c r="BF110" s="1" t="s">
        <v>212</v>
      </c>
      <c r="BG110" s="17"/>
      <c r="BH110">
        <f>'14 Oct'!BG110+AT110+AY110-BN110</f>
        <v>0</v>
      </c>
      <c r="BI110" s="68"/>
      <c r="BJ110" s="50">
        <f t="shared" si="9"/>
        <v>0</v>
      </c>
      <c r="BK110" s="51">
        <f t="shared" si="10"/>
        <v>0</v>
      </c>
      <c r="BL110" s="53">
        <f t="shared" si="11"/>
        <v>0</v>
      </c>
      <c r="BM110" s="54">
        <f t="shared" si="12"/>
        <v>0</v>
      </c>
      <c r="BN110" s="55">
        <f t="shared" si="13"/>
        <v>0</v>
      </c>
      <c r="BO110" s="17">
        <f t="shared" si="14"/>
        <v>0</v>
      </c>
      <c r="BP110" s="1"/>
    </row>
    <row r="111">
      <c r="A111" s="1" t="s">
        <v>213</v>
      </c>
      <c r="B111" s="88"/>
      <c r="C111" s="89"/>
      <c r="D111" s="29"/>
      <c r="E111" s="1"/>
      <c r="F111" s="21"/>
      <c r="G111" s="56"/>
      <c r="H111" s="35"/>
      <c r="I111" s="1" t="s">
        <v>213</v>
      </c>
      <c r="J111" s="32"/>
      <c r="K111" s="33"/>
      <c r="L111" s="57"/>
      <c r="M111" s="49"/>
      <c r="N111" s="21"/>
      <c r="O111" s="56"/>
      <c r="P111" s="35"/>
      <c r="Q111" s="1" t="s">
        <v>213</v>
      </c>
      <c r="R111" s="32"/>
      <c r="S111" s="33"/>
      <c r="T111" s="57"/>
      <c r="U111" s="49"/>
      <c r="V111" s="21"/>
      <c r="W111" s="56"/>
      <c r="X111" s="35"/>
      <c r="Y111" s="1" t="s">
        <v>213</v>
      </c>
      <c r="Z111" s="87"/>
      <c r="AA111" s="90"/>
      <c r="AB111" s="8"/>
      <c r="AC111" s="8"/>
      <c r="AD111" s="4"/>
      <c r="AE111" s="39"/>
      <c r="AF111" s="1"/>
      <c r="AG111" s="33"/>
      <c r="AH111" s="67"/>
      <c r="AI111" s="67"/>
      <c r="AJ111" s="21"/>
      <c r="AK111" s="56"/>
      <c r="AL111" s="41"/>
      <c r="AM111" s="33"/>
      <c r="AN111" s="67"/>
      <c r="AO111" s="67"/>
      <c r="AP111" s="21"/>
      <c r="AQ111" s="56"/>
      <c r="AR111" s="41"/>
      <c r="AS111" s="43">
        <f>'14 Oct'!AW111</f>
        <v>0</v>
      </c>
      <c r="AT111" s="54"/>
      <c r="AU111" s="44">
        <f t="shared" si="1"/>
        <v>0</v>
      </c>
      <c r="AV111" s="44">
        <f t="shared" si="2"/>
        <v>0</v>
      </c>
      <c r="AW111" s="19">
        <f t="shared" si="3"/>
        <v>0</v>
      </c>
      <c r="AX111" s="43">
        <f>'14 Oct'!BB111</f>
        <v>0</v>
      </c>
      <c r="AY111" s="54"/>
      <c r="AZ111" s="44">
        <f t="shared" si="4"/>
        <v>0</v>
      </c>
      <c r="BA111" s="46">
        <f t="shared" si="5"/>
        <v>0</v>
      </c>
      <c r="BB111" s="19">
        <f t="shared" si="6"/>
        <v>0</v>
      </c>
      <c r="BC111" s="43">
        <f>'14 Oct'!BL111</f>
        <v>0</v>
      </c>
      <c r="BD111" s="47">
        <f t="shared" si="7"/>
        <v>0</v>
      </c>
      <c r="BE111" s="1">
        <f t="shared" si="8"/>
        <v>0</v>
      </c>
      <c r="BF111" s="1" t="s">
        <v>213</v>
      </c>
      <c r="BG111" s="17"/>
      <c r="BH111">
        <f>'14 Oct'!BG111+AT111+AY111-BN111</f>
        <v>0</v>
      </c>
      <c r="BI111" s="68"/>
      <c r="BJ111" s="50">
        <f t="shared" si="9"/>
        <v>0</v>
      </c>
      <c r="BK111" s="51">
        <f t="shared" si="10"/>
        <v>0</v>
      </c>
      <c r="BL111" s="53">
        <f t="shared" si="11"/>
        <v>0</v>
      </c>
      <c r="BM111" s="92">
        <f t="shared" si="12"/>
        <v>0</v>
      </c>
      <c r="BN111" s="55">
        <f t="shared" si="13"/>
        <v>0</v>
      </c>
      <c r="BO111" s="17">
        <f t="shared" si="14"/>
        <v>0</v>
      </c>
      <c r="BP111" s="1"/>
    </row>
    <row r="112">
      <c r="A112" s="1" t="s">
        <v>214</v>
      </c>
      <c r="B112" s="88"/>
      <c r="C112" s="89"/>
      <c r="D112" s="29"/>
      <c r="E112" s="1"/>
      <c r="F112" s="21"/>
      <c r="G112" s="56"/>
      <c r="H112" s="35"/>
      <c r="I112" s="1" t="s">
        <v>214</v>
      </c>
      <c r="J112" s="32">
        <v>76.0</v>
      </c>
      <c r="K112" s="33"/>
      <c r="L112" s="57"/>
      <c r="M112" s="43"/>
      <c r="N112" s="21"/>
      <c r="O112" s="56"/>
      <c r="P112" s="35"/>
      <c r="Q112" s="1" t="s">
        <v>214</v>
      </c>
      <c r="R112" s="32">
        <v>180.0</v>
      </c>
      <c r="S112" s="33"/>
      <c r="T112" s="57"/>
      <c r="U112" s="43"/>
      <c r="V112" s="21"/>
      <c r="W112" s="56"/>
      <c r="X112" s="35"/>
      <c r="Y112" s="1" t="s">
        <v>214</v>
      </c>
      <c r="Z112" s="94">
        <v>36.0</v>
      </c>
      <c r="AA112" s="95"/>
      <c r="AB112" s="8"/>
      <c r="AC112" s="77"/>
      <c r="AD112" s="4"/>
      <c r="AE112" s="96"/>
      <c r="AF112" s="1"/>
      <c r="AG112" s="33"/>
      <c r="AH112" s="60"/>
      <c r="AI112" s="60"/>
      <c r="AJ112" s="21"/>
      <c r="AK112" s="56"/>
      <c r="AL112" s="41"/>
      <c r="AM112" s="33"/>
      <c r="AN112" s="60"/>
      <c r="AO112" s="60"/>
      <c r="AP112" s="21"/>
      <c r="AQ112" s="56"/>
      <c r="AR112" s="41"/>
      <c r="AS112" s="43">
        <f>'14 Oct'!AW112</f>
        <v>0</v>
      </c>
      <c r="AT112" s="17"/>
      <c r="AU112" s="44">
        <f t="shared" si="1"/>
        <v>0</v>
      </c>
      <c r="AV112" s="44">
        <f t="shared" si="2"/>
        <v>0</v>
      </c>
      <c r="AW112" s="19">
        <f t="shared" si="3"/>
        <v>0</v>
      </c>
      <c r="AX112" s="43">
        <f>'14 Oct'!BB112</f>
        <v>0</v>
      </c>
      <c r="AY112" s="17"/>
      <c r="AZ112" s="44">
        <f t="shared" si="4"/>
        <v>0</v>
      </c>
      <c r="BA112" s="46">
        <f t="shared" si="5"/>
        <v>0</v>
      </c>
      <c r="BB112" s="19">
        <f t="shared" si="6"/>
        <v>0</v>
      </c>
      <c r="BC112" s="43">
        <f>'14 Oct'!BL112</f>
        <v>0</v>
      </c>
      <c r="BD112" s="47">
        <f t="shared" si="7"/>
        <v>0</v>
      </c>
      <c r="BE112" s="1">
        <f t="shared" si="8"/>
        <v>0</v>
      </c>
      <c r="BF112" s="1" t="s">
        <v>214</v>
      </c>
      <c r="BG112" s="17"/>
      <c r="BH112">
        <f>'14 Oct'!BG112+AT112+AY112-BN112</f>
        <v>0</v>
      </c>
      <c r="BI112" s="48"/>
      <c r="BJ112" s="50">
        <f t="shared" si="9"/>
        <v>0</v>
      </c>
      <c r="BK112" s="51">
        <f t="shared" si="10"/>
        <v>0</v>
      </c>
      <c r="BL112" s="53">
        <f t="shared" si="11"/>
        <v>0</v>
      </c>
      <c r="BM112" s="92">
        <f t="shared" si="12"/>
        <v>0</v>
      </c>
      <c r="BN112" s="55">
        <f t="shared" si="13"/>
        <v>0</v>
      </c>
      <c r="BO112" s="17">
        <f t="shared" si="14"/>
        <v>0</v>
      </c>
      <c r="BP112" s="1"/>
      <c r="BQ112" s="1"/>
    </row>
    <row r="113">
      <c r="A113" s="1" t="s">
        <v>216</v>
      </c>
      <c r="B113" s="88"/>
      <c r="C113" s="89"/>
      <c r="D113" s="29"/>
      <c r="E113" s="1"/>
      <c r="F113" s="21"/>
      <c r="G113" s="56"/>
      <c r="H113" s="35"/>
      <c r="I113" s="1" t="s">
        <v>217</v>
      </c>
      <c r="J113" s="32">
        <v>7.0</v>
      </c>
      <c r="K113" s="33"/>
      <c r="L113" s="29"/>
      <c r="M113" s="43"/>
      <c r="N113" s="21"/>
      <c r="O113" s="56"/>
      <c r="P113" s="35"/>
      <c r="Q113" s="1" t="s">
        <v>217</v>
      </c>
      <c r="R113" s="88">
        <v>10.0</v>
      </c>
      <c r="S113" s="89"/>
      <c r="T113" s="57"/>
      <c r="U113" s="43"/>
      <c r="V113" s="21"/>
      <c r="W113" s="56"/>
      <c r="X113" s="35"/>
      <c r="Y113" s="1" t="s">
        <v>217</v>
      </c>
      <c r="Z113" s="87"/>
      <c r="AA113" s="90"/>
      <c r="AB113" s="4"/>
      <c r="AC113" s="4"/>
      <c r="AD113" s="4"/>
      <c r="AE113" s="39"/>
      <c r="AF113" s="1"/>
      <c r="AG113" s="33"/>
      <c r="AH113" s="60"/>
      <c r="AI113" s="60"/>
      <c r="AJ113" s="21"/>
      <c r="AK113" s="56"/>
      <c r="AL113" s="41"/>
      <c r="AM113" s="33"/>
      <c r="AN113" s="60"/>
      <c r="AO113" s="60"/>
      <c r="AP113" s="21"/>
      <c r="AQ113" s="56"/>
      <c r="AR113" s="41"/>
      <c r="AS113" s="43">
        <f>'14 Oct'!AW113</f>
        <v>0</v>
      </c>
      <c r="AT113" s="17"/>
      <c r="AU113" s="44">
        <f t="shared" si="1"/>
        <v>0</v>
      </c>
      <c r="AV113" s="44">
        <f t="shared" si="2"/>
        <v>0</v>
      </c>
      <c r="AW113" s="19">
        <f t="shared" si="3"/>
        <v>0</v>
      </c>
      <c r="AX113" s="43">
        <f>'14 Oct'!BB113</f>
        <v>0</v>
      </c>
      <c r="AY113" s="17"/>
      <c r="AZ113" s="44">
        <f t="shared" si="4"/>
        <v>0</v>
      </c>
      <c r="BA113" s="46">
        <f t="shared" si="5"/>
        <v>0</v>
      </c>
      <c r="BB113" s="19">
        <f t="shared" si="6"/>
        <v>0</v>
      </c>
      <c r="BC113" s="43">
        <f>'14 Oct'!BL113</f>
        <v>0</v>
      </c>
      <c r="BD113" s="47">
        <f t="shared" si="7"/>
        <v>0</v>
      </c>
      <c r="BE113" s="1">
        <f t="shared" si="8"/>
        <v>0</v>
      </c>
      <c r="BF113" s="1" t="s">
        <v>217</v>
      </c>
      <c r="BG113" s="17"/>
      <c r="BH113">
        <f>'14 Oct'!BG113+AT113+AY113-BN113</f>
        <v>0</v>
      </c>
      <c r="BI113" s="48"/>
      <c r="BJ113" s="50">
        <f t="shared" si="9"/>
        <v>0</v>
      </c>
      <c r="BK113" s="51">
        <f t="shared" si="10"/>
        <v>0</v>
      </c>
      <c r="BL113" s="53">
        <f t="shared" si="11"/>
        <v>0</v>
      </c>
      <c r="BM113" s="92">
        <f t="shared" si="12"/>
        <v>0</v>
      </c>
      <c r="BN113" s="55">
        <f t="shared" si="13"/>
        <v>0</v>
      </c>
      <c r="BO113" s="17">
        <f t="shared" si="14"/>
        <v>0</v>
      </c>
      <c r="BP113" s="1"/>
    </row>
    <row r="114">
      <c r="A114" s="1" t="s">
        <v>219</v>
      </c>
      <c r="B114" s="88"/>
      <c r="C114" s="98"/>
      <c r="D114" s="29"/>
      <c r="E114" s="1"/>
      <c r="F114" s="21"/>
      <c r="G114" s="56"/>
      <c r="H114" s="35"/>
      <c r="I114" s="1" t="s">
        <v>219</v>
      </c>
      <c r="J114" s="32"/>
      <c r="K114" s="33"/>
      <c r="L114" s="57"/>
      <c r="M114" s="49"/>
      <c r="N114" s="21"/>
      <c r="O114" s="56"/>
      <c r="P114" s="35"/>
      <c r="Q114" s="1" t="s">
        <v>219</v>
      </c>
      <c r="R114" s="88"/>
      <c r="S114" s="89"/>
      <c r="T114" s="29"/>
      <c r="U114" s="43"/>
      <c r="V114" s="21"/>
      <c r="W114" s="56"/>
      <c r="X114" s="35"/>
      <c r="Y114" s="1" t="s">
        <v>219</v>
      </c>
      <c r="Z114" s="87"/>
      <c r="AA114" s="90"/>
      <c r="AB114" s="4"/>
      <c r="AC114" s="4"/>
      <c r="AD114" s="4"/>
      <c r="AE114" s="39"/>
      <c r="AF114" s="1"/>
      <c r="AG114" s="33"/>
      <c r="AH114" s="67"/>
      <c r="AI114" s="67"/>
      <c r="AJ114" s="21"/>
      <c r="AK114" s="56"/>
      <c r="AL114" s="41"/>
      <c r="AM114" s="33"/>
      <c r="AN114" s="67"/>
      <c r="AO114" s="67"/>
      <c r="AP114" s="21"/>
      <c r="AQ114" s="56"/>
      <c r="AR114" s="41"/>
      <c r="AS114" s="43">
        <f>'14 Oct'!AW114</f>
        <v>0</v>
      </c>
      <c r="AT114" s="54"/>
      <c r="AU114" s="44">
        <f t="shared" si="1"/>
        <v>0</v>
      </c>
      <c r="AV114" s="44">
        <f t="shared" si="2"/>
        <v>0</v>
      </c>
      <c r="AW114" s="19">
        <f t="shared" si="3"/>
        <v>0</v>
      </c>
      <c r="AX114" s="43">
        <f>'14 Oct'!BB114</f>
        <v>0</v>
      </c>
      <c r="AY114" s="54"/>
      <c r="AZ114" s="44">
        <f t="shared" si="4"/>
        <v>0</v>
      </c>
      <c r="BA114" s="46">
        <f t="shared" si="5"/>
        <v>0</v>
      </c>
      <c r="BB114" s="19">
        <f t="shared" si="6"/>
        <v>0</v>
      </c>
      <c r="BC114" s="43">
        <f>'14 Oct'!BL114</f>
        <v>0</v>
      </c>
      <c r="BD114" s="47">
        <f t="shared" si="7"/>
        <v>0</v>
      </c>
      <c r="BE114" s="1">
        <f t="shared" si="8"/>
        <v>0</v>
      </c>
      <c r="BF114" s="1" t="s">
        <v>219</v>
      </c>
      <c r="BG114" s="17"/>
      <c r="BH114">
        <f>'14 Oct'!BG114+AT114+AY114-BN114</f>
        <v>0</v>
      </c>
      <c r="BI114" s="48"/>
      <c r="BJ114" s="50">
        <f t="shared" si="9"/>
        <v>0</v>
      </c>
      <c r="BK114" s="51">
        <f t="shared" si="10"/>
        <v>0</v>
      </c>
      <c r="BL114" s="53">
        <f t="shared" si="11"/>
        <v>0</v>
      </c>
      <c r="BM114" s="92">
        <f t="shared" si="12"/>
        <v>0</v>
      </c>
      <c r="BN114" s="55">
        <f t="shared" si="13"/>
        <v>0</v>
      </c>
      <c r="BO114" s="17">
        <f t="shared" si="14"/>
        <v>0</v>
      </c>
      <c r="BP114" s="1"/>
    </row>
    <row r="115">
      <c r="A115" s="1" t="s">
        <v>220</v>
      </c>
      <c r="B115" s="88"/>
      <c r="C115" s="89"/>
      <c r="D115" s="29"/>
      <c r="E115" s="1"/>
      <c r="F115" s="21"/>
      <c r="G115" s="56"/>
      <c r="H115" s="35"/>
      <c r="I115" s="1" t="s">
        <v>220</v>
      </c>
      <c r="J115" s="32">
        <v>2.0</v>
      </c>
      <c r="K115" s="33"/>
      <c r="L115" s="57"/>
      <c r="M115" s="43"/>
      <c r="N115" s="21"/>
      <c r="O115" s="56"/>
      <c r="P115" s="35"/>
      <c r="Q115" s="1" t="s">
        <v>220</v>
      </c>
      <c r="R115" s="88">
        <v>6.0</v>
      </c>
      <c r="S115" s="89"/>
      <c r="T115" s="57"/>
      <c r="U115" s="43"/>
      <c r="V115" s="21"/>
      <c r="W115" s="56"/>
      <c r="X115" s="35"/>
      <c r="Y115" s="1" t="s">
        <v>220</v>
      </c>
      <c r="Z115" s="87"/>
      <c r="AA115" s="90"/>
      <c r="AB115" s="8"/>
      <c r="AC115" s="4"/>
      <c r="AD115" s="4"/>
      <c r="AE115" s="39"/>
      <c r="AF115" s="1"/>
      <c r="AG115" s="33"/>
      <c r="AH115" s="60"/>
      <c r="AI115" s="60"/>
      <c r="AJ115" s="21"/>
      <c r="AK115" s="56"/>
      <c r="AL115" s="41"/>
      <c r="AM115" s="33"/>
      <c r="AN115" s="60"/>
      <c r="AO115" s="60"/>
      <c r="AP115" s="21"/>
      <c r="AQ115" s="56"/>
      <c r="AR115" s="41"/>
      <c r="AS115" s="43">
        <f>'14 Oct'!AW115</f>
        <v>0</v>
      </c>
      <c r="AT115" s="17"/>
      <c r="AU115" s="44">
        <f t="shared" si="1"/>
        <v>0</v>
      </c>
      <c r="AV115" s="44">
        <f t="shared" si="2"/>
        <v>0</v>
      </c>
      <c r="AW115" s="19">
        <f t="shared" si="3"/>
        <v>0</v>
      </c>
      <c r="AX115" s="43">
        <f>'14 Oct'!BB115</f>
        <v>0</v>
      </c>
      <c r="AY115" s="17"/>
      <c r="AZ115" s="44">
        <f t="shared" si="4"/>
        <v>0</v>
      </c>
      <c r="BA115" s="46">
        <f t="shared" si="5"/>
        <v>0</v>
      </c>
      <c r="BB115" s="19">
        <f t="shared" si="6"/>
        <v>0</v>
      </c>
      <c r="BC115" s="43">
        <f>'14 Oct'!BL115</f>
        <v>0</v>
      </c>
      <c r="BD115" s="47">
        <f t="shared" si="7"/>
        <v>0</v>
      </c>
      <c r="BE115" s="1">
        <f t="shared" si="8"/>
        <v>0</v>
      </c>
      <c r="BF115" s="1" t="s">
        <v>220</v>
      </c>
      <c r="BG115" s="54"/>
      <c r="BH115">
        <f>'14 Oct'!BG115+AT115+AY115-BN115</f>
        <v>24</v>
      </c>
      <c r="BI115" s="48"/>
      <c r="BJ115" s="50">
        <f t="shared" si="9"/>
        <v>0</v>
      </c>
      <c r="BK115" s="51">
        <f t="shared" si="10"/>
        <v>0</v>
      </c>
      <c r="BL115" s="53">
        <f t="shared" si="11"/>
        <v>0</v>
      </c>
      <c r="BM115" s="92">
        <f t="shared" si="12"/>
        <v>0</v>
      </c>
      <c r="BN115" s="55">
        <f t="shared" si="13"/>
        <v>0</v>
      </c>
      <c r="BO115" s="17">
        <f t="shared" si="14"/>
        <v>0</v>
      </c>
    </row>
    <row r="116">
      <c r="A116" s="1" t="s">
        <v>221</v>
      </c>
      <c r="B116" s="88"/>
      <c r="C116" s="89"/>
      <c r="D116" s="29"/>
      <c r="E116" s="1"/>
      <c r="F116" s="21"/>
      <c r="G116" s="56"/>
      <c r="H116" s="35"/>
      <c r="I116" s="1" t="s">
        <v>221</v>
      </c>
      <c r="J116" s="32"/>
      <c r="K116" s="33"/>
      <c r="L116" s="57"/>
      <c r="M116" s="43"/>
      <c r="N116" s="21"/>
      <c r="O116" s="56"/>
      <c r="P116" s="35"/>
      <c r="Q116" s="1" t="s">
        <v>221</v>
      </c>
      <c r="R116" s="88"/>
      <c r="S116" s="89"/>
      <c r="T116" s="57"/>
      <c r="U116" s="43"/>
      <c r="V116" s="21"/>
      <c r="W116" s="56"/>
      <c r="X116" s="35"/>
      <c r="Y116" s="1" t="s">
        <v>221</v>
      </c>
      <c r="Z116" s="87"/>
      <c r="AA116" s="90"/>
      <c r="AB116" s="8"/>
      <c r="AC116" s="4"/>
      <c r="AD116" s="4"/>
      <c r="AE116" s="39"/>
      <c r="AF116" s="1"/>
      <c r="AG116" s="33"/>
      <c r="AH116" s="60"/>
      <c r="AI116" s="60"/>
      <c r="AJ116" s="21"/>
      <c r="AK116" s="56"/>
      <c r="AL116" s="41"/>
      <c r="AM116" s="33"/>
      <c r="AN116" s="60"/>
      <c r="AO116" s="60"/>
      <c r="AP116" s="21"/>
      <c r="AQ116" s="56"/>
      <c r="AR116" s="41"/>
      <c r="AS116" s="43">
        <f>'14 Oct'!AW116</f>
        <v>0</v>
      </c>
      <c r="AT116" s="17"/>
      <c r="AU116" s="44">
        <f t="shared" si="1"/>
        <v>0</v>
      </c>
      <c r="AV116" s="44">
        <f t="shared" si="2"/>
        <v>0</v>
      </c>
      <c r="AW116" s="19">
        <f t="shared" si="3"/>
        <v>0</v>
      </c>
      <c r="AX116" s="43">
        <f>'14 Oct'!BB116</f>
        <v>0</v>
      </c>
      <c r="AY116" s="17"/>
      <c r="AZ116" s="44">
        <f t="shared" si="4"/>
        <v>0</v>
      </c>
      <c r="BA116" s="46">
        <f t="shared" si="5"/>
        <v>0</v>
      </c>
      <c r="BB116" s="19">
        <f t="shared" si="6"/>
        <v>0</v>
      </c>
      <c r="BC116" s="43">
        <f>'14 Oct'!BL116</f>
        <v>0</v>
      </c>
      <c r="BD116" s="47">
        <f t="shared" si="7"/>
        <v>0</v>
      </c>
      <c r="BE116" s="1">
        <f t="shared" si="8"/>
        <v>0</v>
      </c>
      <c r="BF116" s="1" t="s">
        <v>221</v>
      </c>
      <c r="BG116" s="17"/>
      <c r="BH116">
        <f>'14 Oct'!BG116+AT116+AY116-BN116</f>
        <v>0</v>
      </c>
      <c r="BI116" s="48"/>
      <c r="BJ116" s="50">
        <f t="shared" si="9"/>
        <v>0</v>
      </c>
      <c r="BK116" s="51">
        <f t="shared" si="10"/>
        <v>0</v>
      </c>
      <c r="BL116" s="53">
        <f t="shared" si="11"/>
        <v>0</v>
      </c>
      <c r="BM116" s="92">
        <f t="shared" si="12"/>
        <v>0</v>
      </c>
      <c r="BN116" s="55">
        <f t="shared" si="13"/>
        <v>0</v>
      </c>
      <c r="BO116" s="17">
        <f t="shared" si="14"/>
        <v>0</v>
      </c>
      <c r="BP116" s="1"/>
    </row>
    <row r="117">
      <c r="A117" s="1" t="s">
        <v>222</v>
      </c>
      <c r="B117" s="88"/>
      <c r="C117" s="98"/>
      <c r="D117" s="29"/>
      <c r="E117" s="1"/>
      <c r="F117" s="21"/>
      <c r="G117" s="56"/>
      <c r="H117" s="35"/>
      <c r="I117" s="1" t="s">
        <v>222</v>
      </c>
      <c r="J117" s="32">
        <v>12.0</v>
      </c>
      <c r="K117" s="33"/>
      <c r="L117" s="57"/>
      <c r="M117" s="49"/>
      <c r="N117" s="21"/>
      <c r="O117" s="56"/>
      <c r="P117" s="35"/>
      <c r="Q117" s="1" t="s">
        <v>222</v>
      </c>
      <c r="R117" s="88"/>
      <c r="S117" s="89"/>
      <c r="T117" s="57"/>
      <c r="U117" s="43"/>
      <c r="V117" s="21"/>
      <c r="W117" s="56"/>
      <c r="X117" s="35"/>
      <c r="Y117" s="1" t="s">
        <v>222</v>
      </c>
      <c r="Z117" s="87"/>
      <c r="AA117" s="90"/>
      <c r="AB117" s="8"/>
      <c r="AC117" s="8"/>
      <c r="AD117" s="4"/>
      <c r="AE117" s="39"/>
      <c r="AF117" s="1"/>
      <c r="AG117" s="33"/>
      <c r="AH117" s="60"/>
      <c r="AI117" s="60"/>
      <c r="AJ117" s="21"/>
      <c r="AK117" s="56"/>
      <c r="AL117" s="41"/>
      <c r="AM117" s="33"/>
      <c r="AN117" s="60"/>
      <c r="AO117" s="60"/>
      <c r="AP117" s="21"/>
      <c r="AQ117" s="56"/>
      <c r="AR117" s="41"/>
      <c r="AS117" s="43">
        <f>'14 Oct'!AW117</f>
        <v>0</v>
      </c>
      <c r="AT117" s="17"/>
      <c r="AU117" s="44">
        <f t="shared" si="1"/>
        <v>0</v>
      </c>
      <c r="AV117" s="44">
        <f t="shared" si="2"/>
        <v>0</v>
      </c>
      <c r="AW117" s="19">
        <f t="shared" si="3"/>
        <v>0</v>
      </c>
      <c r="AX117" s="43">
        <f>'14 Oct'!BB117</f>
        <v>0</v>
      </c>
      <c r="AY117" s="17"/>
      <c r="AZ117" s="44">
        <f t="shared" si="4"/>
        <v>0</v>
      </c>
      <c r="BA117" s="46">
        <f t="shared" si="5"/>
        <v>0</v>
      </c>
      <c r="BB117" s="19">
        <f t="shared" si="6"/>
        <v>0</v>
      </c>
      <c r="BC117" s="43">
        <f>'14 Oct'!BL117</f>
        <v>0</v>
      </c>
      <c r="BD117" s="47">
        <f t="shared" si="7"/>
        <v>0</v>
      </c>
      <c r="BE117" s="1">
        <f t="shared" si="8"/>
        <v>0</v>
      </c>
      <c r="BF117" s="1" t="s">
        <v>222</v>
      </c>
      <c r="BG117" s="17"/>
      <c r="BH117">
        <f>'14 Oct'!BG117+AT117+AY117-BN117</f>
        <v>0</v>
      </c>
      <c r="BI117" s="48"/>
      <c r="BJ117" s="50">
        <f t="shared" si="9"/>
        <v>0</v>
      </c>
      <c r="BK117" s="51">
        <f t="shared" si="10"/>
        <v>0</v>
      </c>
      <c r="BL117" s="53">
        <f t="shared" si="11"/>
        <v>0</v>
      </c>
      <c r="BM117" s="92">
        <f t="shared" si="12"/>
        <v>0</v>
      </c>
      <c r="BN117" s="55">
        <f t="shared" si="13"/>
        <v>0</v>
      </c>
      <c r="BO117" s="17">
        <f t="shared" si="14"/>
        <v>0</v>
      </c>
      <c r="BQ117" s="1"/>
    </row>
    <row r="118">
      <c r="A118" s="1" t="s">
        <v>223</v>
      </c>
      <c r="B118" s="88"/>
      <c r="C118" s="98"/>
      <c r="D118" s="29"/>
      <c r="E118" s="1"/>
      <c r="F118" s="21"/>
      <c r="G118" s="56"/>
      <c r="H118" s="35"/>
      <c r="I118" s="1" t="s">
        <v>223</v>
      </c>
      <c r="J118" s="32"/>
      <c r="K118" s="33"/>
      <c r="L118" s="57"/>
      <c r="M118" s="49"/>
      <c r="N118" s="21"/>
      <c r="O118" s="56"/>
      <c r="P118" s="35"/>
      <c r="Q118" s="1" t="s">
        <v>223</v>
      </c>
      <c r="R118" s="88">
        <v>20.0</v>
      </c>
      <c r="S118" s="89"/>
      <c r="T118" s="57"/>
      <c r="U118" s="43"/>
      <c r="V118" s="21"/>
      <c r="W118" s="56"/>
      <c r="X118" s="35"/>
      <c r="Y118" s="1" t="s">
        <v>223</v>
      </c>
      <c r="Z118" s="87"/>
      <c r="AA118" s="90"/>
      <c r="AB118" s="8"/>
      <c r="AC118" s="4"/>
      <c r="AD118" s="4"/>
      <c r="AE118" s="39"/>
      <c r="AF118" s="1"/>
      <c r="AG118" s="33"/>
      <c r="AH118" s="60"/>
      <c r="AI118" s="60"/>
      <c r="AJ118" s="21"/>
      <c r="AK118" s="56"/>
      <c r="AL118" s="41"/>
      <c r="AM118" s="33"/>
      <c r="AN118" s="60"/>
      <c r="AO118" s="60"/>
      <c r="AP118" s="21"/>
      <c r="AQ118" s="56"/>
      <c r="AR118" s="41"/>
      <c r="AS118" s="43">
        <f>'14 Oct'!AW118</f>
        <v>0</v>
      </c>
      <c r="AT118" s="17"/>
      <c r="AU118" s="44">
        <f t="shared" si="1"/>
        <v>0</v>
      </c>
      <c r="AV118" s="44">
        <f t="shared" si="2"/>
        <v>0</v>
      </c>
      <c r="AW118" s="19">
        <f t="shared" si="3"/>
        <v>0</v>
      </c>
      <c r="AX118" s="43">
        <f>'14 Oct'!BB118</f>
        <v>0</v>
      </c>
      <c r="AY118" s="17"/>
      <c r="AZ118" s="44">
        <f t="shared" si="4"/>
        <v>0</v>
      </c>
      <c r="BA118" s="46">
        <f t="shared" si="5"/>
        <v>0</v>
      </c>
      <c r="BB118" s="19">
        <f t="shared" si="6"/>
        <v>0</v>
      </c>
      <c r="BC118" s="43">
        <f>'14 Oct'!BL118</f>
        <v>0</v>
      </c>
      <c r="BD118" s="47">
        <f t="shared" si="7"/>
        <v>0</v>
      </c>
      <c r="BE118" s="1">
        <f t="shared" si="8"/>
        <v>0</v>
      </c>
      <c r="BF118" s="1" t="s">
        <v>223</v>
      </c>
      <c r="BG118" s="17"/>
      <c r="BH118">
        <f>'14 Oct'!BG118+AT118+AY118-BN118</f>
        <v>0</v>
      </c>
      <c r="BI118" s="68"/>
      <c r="BJ118" s="50">
        <f t="shared" si="9"/>
        <v>0</v>
      </c>
      <c r="BK118" s="51">
        <f t="shared" si="10"/>
        <v>0</v>
      </c>
      <c r="BL118" s="53">
        <f t="shared" si="11"/>
        <v>0</v>
      </c>
      <c r="BM118" s="92">
        <f t="shared" si="12"/>
        <v>0</v>
      </c>
      <c r="BN118" s="55">
        <f t="shared" si="13"/>
        <v>0</v>
      </c>
      <c r="BO118" s="17">
        <f t="shared" si="14"/>
        <v>0</v>
      </c>
      <c r="BQ118" s="1"/>
    </row>
    <row r="119">
      <c r="A119" s="1" t="s">
        <v>224</v>
      </c>
      <c r="B119" s="88"/>
      <c r="C119" s="89"/>
      <c r="D119" s="29"/>
      <c r="E119" s="1"/>
      <c r="F119" s="21"/>
      <c r="G119" s="56"/>
      <c r="H119" s="35"/>
      <c r="I119" s="1" t="s">
        <v>224</v>
      </c>
      <c r="J119" s="32"/>
      <c r="K119" s="33"/>
      <c r="L119" s="57"/>
      <c r="M119" s="49"/>
      <c r="N119" s="21"/>
      <c r="O119" s="56"/>
      <c r="P119" s="35"/>
      <c r="Q119" s="1" t="s">
        <v>224</v>
      </c>
      <c r="R119" s="88"/>
      <c r="S119" s="89"/>
      <c r="T119" s="57"/>
      <c r="U119" s="49"/>
      <c r="V119" s="21"/>
      <c r="W119" s="56"/>
      <c r="X119" s="35"/>
      <c r="Y119" s="1" t="s">
        <v>224</v>
      </c>
      <c r="Z119" s="87"/>
      <c r="AA119" s="90"/>
      <c r="AB119" s="8"/>
      <c r="AC119" s="8"/>
      <c r="AD119" s="4"/>
      <c r="AE119" s="39"/>
      <c r="AF119" s="1"/>
      <c r="AG119" s="33"/>
      <c r="AH119" s="60"/>
      <c r="AI119" s="60"/>
      <c r="AJ119" s="21"/>
      <c r="AK119" s="56"/>
      <c r="AL119" s="41"/>
      <c r="AM119" s="33"/>
      <c r="AN119" s="60"/>
      <c r="AO119" s="60"/>
      <c r="AP119" s="21"/>
      <c r="AQ119" s="56"/>
      <c r="AR119" s="41"/>
      <c r="AS119" s="43">
        <f>'14 Oct'!AW119</f>
        <v>0</v>
      </c>
      <c r="AT119" s="17"/>
      <c r="AU119" s="44">
        <f t="shared" si="1"/>
        <v>0</v>
      </c>
      <c r="AV119" s="44">
        <f t="shared" si="2"/>
        <v>0</v>
      </c>
      <c r="AW119" s="19">
        <f t="shared" si="3"/>
        <v>0</v>
      </c>
      <c r="AX119" s="43">
        <f>'14 Oct'!BB119</f>
        <v>0</v>
      </c>
      <c r="AY119" s="17"/>
      <c r="AZ119" s="44">
        <f t="shared" si="4"/>
        <v>0</v>
      </c>
      <c r="BA119" s="46">
        <f t="shared" si="5"/>
        <v>0</v>
      </c>
      <c r="BB119" s="19">
        <f t="shared" si="6"/>
        <v>0</v>
      </c>
      <c r="BC119" s="43">
        <f>'14 Oct'!BL119</f>
        <v>0</v>
      </c>
      <c r="BD119" s="47">
        <f t="shared" si="7"/>
        <v>0</v>
      </c>
      <c r="BE119" s="1">
        <f t="shared" si="8"/>
        <v>0</v>
      </c>
      <c r="BF119" s="1" t="s">
        <v>224</v>
      </c>
      <c r="BG119" s="17"/>
      <c r="BH119">
        <f>'14 Oct'!BG119+AT119+AY119-BN119</f>
        <v>0</v>
      </c>
      <c r="BI119" s="48"/>
      <c r="BJ119" s="50">
        <f t="shared" si="9"/>
        <v>0</v>
      </c>
      <c r="BK119" s="51">
        <f t="shared" si="10"/>
        <v>0</v>
      </c>
      <c r="BL119" s="53">
        <f t="shared" si="11"/>
        <v>0</v>
      </c>
      <c r="BM119" s="92">
        <f t="shared" si="12"/>
        <v>0</v>
      </c>
      <c r="BN119" s="55">
        <f t="shared" si="13"/>
        <v>0</v>
      </c>
      <c r="BO119" s="17">
        <f t="shared" si="14"/>
        <v>0</v>
      </c>
    </row>
    <row r="120">
      <c r="A120" s="1" t="s">
        <v>225</v>
      </c>
      <c r="B120" s="88"/>
      <c r="C120" s="89"/>
      <c r="D120" s="29"/>
      <c r="E120" s="1"/>
      <c r="F120" s="21"/>
      <c r="G120" s="56"/>
      <c r="H120" s="35"/>
      <c r="I120" s="1" t="s">
        <v>225</v>
      </c>
      <c r="J120" s="32"/>
      <c r="K120" s="33"/>
      <c r="L120" s="57"/>
      <c r="M120" s="49"/>
      <c r="N120" s="21"/>
      <c r="O120" s="56"/>
      <c r="P120" s="35"/>
      <c r="Q120" s="1" t="s">
        <v>225</v>
      </c>
      <c r="R120" s="88"/>
      <c r="S120" s="89"/>
      <c r="T120" s="57"/>
      <c r="U120" s="49"/>
      <c r="V120" s="21"/>
      <c r="W120" s="56"/>
      <c r="X120" s="35"/>
      <c r="Y120" s="1" t="s">
        <v>225</v>
      </c>
      <c r="Z120" s="87"/>
      <c r="AA120" s="90"/>
      <c r="AB120" s="8"/>
      <c r="AC120" s="8"/>
      <c r="AD120" s="4"/>
      <c r="AE120" s="39"/>
      <c r="AF120" s="1"/>
      <c r="AG120" s="33"/>
      <c r="AH120" s="67"/>
      <c r="AI120" s="67"/>
      <c r="AJ120" s="21"/>
      <c r="AK120" s="56"/>
      <c r="AL120" s="41"/>
      <c r="AM120" s="33"/>
      <c r="AN120" s="67"/>
      <c r="AO120" s="67"/>
      <c r="AP120" s="21"/>
      <c r="AQ120" s="56"/>
      <c r="AR120" s="41"/>
      <c r="AS120" s="43">
        <f>'14 Oct'!AW120</f>
        <v>0</v>
      </c>
      <c r="AT120" s="54"/>
      <c r="AU120" s="44">
        <f t="shared" si="1"/>
        <v>0</v>
      </c>
      <c r="AV120" s="44">
        <f t="shared" si="2"/>
        <v>0</v>
      </c>
      <c r="AW120" s="19">
        <f t="shared" si="3"/>
        <v>0</v>
      </c>
      <c r="AX120" s="43">
        <f>'14 Oct'!BB120</f>
        <v>0</v>
      </c>
      <c r="AY120" s="54"/>
      <c r="AZ120" s="44">
        <f t="shared" si="4"/>
        <v>0</v>
      </c>
      <c r="BA120" s="46">
        <f t="shared" si="5"/>
        <v>0</v>
      </c>
      <c r="BB120" s="19">
        <f t="shared" si="6"/>
        <v>0</v>
      </c>
      <c r="BC120" s="43">
        <f>'14 Oct'!BL120</f>
        <v>0</v>
      </c>
      <c r="BD120" s="47">
        <f t="shared" si="7"/>
        <v>0</v>
      </c>
      <c r="BE120" s="1">
        <f t="shared" si="8"/>
        <v>0</v>
      </c>
      <c r="BF120" s="1" t="s">
        <v>225</v>
      </c>
      <c r="BG120" s="17"/>
      <c r="BH120">
        <f>'14 Oct'!BG120+AT120+AY120-BN120</f>
        <v>0</v>
      </c>
      <c r="BI120" s="48"/>
      <c r="BJ120" s="50">
        <f t="shared" si="9"/>
        <v>0</v>
      </c>
      <c r="BK120" s="51">
        <f t="shared" si="10"/>
        <v>0</v>
      </c>
      <c r="BL120" s="53">
        <f t="shared" si="11"/>
        <v>0</v>
      </c>
      <c r="BM120" s="92">
        <f t="shared" si="12"/>
        <v>0</v>
      </c>
      <c r="BN120" s="55">
        <f t="shared" si="13"/>
        <v>0</v>
      </c>
      <c r="BO120" s="17">
        <f t="shared" si="14"/>
        <v>0</v>
      </c>
    </row>
    <row r="121">
      <c r="A121" s="1" t="s">
        <v>226</v>
      </c>
      <c r="B121" s="88"/>
      <c r="C121" s="89"/>
      <c r="D121" s="29"/>
      <c r="E121" s="1"/>
      <c r="F121" s="21"/>
      <c r="G121" s="56"/>
      <c r="H121" s="35"/>
      <c r="I121" s="1" t="s">
        <v>226</v>
      </c>
      <c r="J121" s="32" t="s">
        <v>236</v>
      </c>
      <c r="K121" s="33"/>
      <c r="L121" s="57"/>
      <c r="M121" s="49"/>
      <c r="N121" s="21"/>
      <c r="O121" s="56"/>
      <c r="P121" s="35"/>
      <c r="Q121" s="1" t="s">
        <v>226</v>
      </c>
      <c r="R121" s="88"/>
      <c r="S121" s="89"/>
      <c r="T121" s="57"/>
      <c r="U121" s="49"/>
      <c r="V121" s="21"/>
      <c r="W121" s="56"/>
      <c r="X121" s="35"/>
      <c r="Y121" s="1" t="s">
        <v>226</v>
      </c>
      <c r="Z121" s="87"/>
      <c r="AA121" s="90"/>
      <c r="AB121" s="8"/>
      <c r="AC121" s="8"/>
      <c r="AD121" s="4"/>
      <c r="AE121" s="39"/>
      <c r="AF121" s="1"/>
      <c r="AG121" s="33"/>
      <c r="AH121" s="67"/>
      <c r="AI121" s="67"/>
      <c r="AJ121" s="21"/>
      <c r="AK121" s="56"/>
      <c r="AL121" s="41"/>
      <c r="AM121" s="33"/>
      <c r="AN121" s="67"/>
      <c r="AO121" s="67"/>
      <c r="AP121" s="21"/>
      <c r="AQ121" s="56"/>
      <c r="AR121" s="41"/>
      <c r="AS121" s="43">
        <f>'14 Oct'!AW121</f>
        <v>0</v>
      </c>
      <c r="AT121" s="54"/>
      <c r="AU121" s="44">
        <f t="shared" si="1"/>
        <v>0</v>
      </c>
      <c r="AV121" s="44">
        <f t="shared" si="2"/>
        <v>0</v>
      </c>
      <c r="AW121" s="19">
        <f t="shared" si="3"/>
        <v>0</v>
      </c>
      <c r="AX121" s="43">
        <f>'14 Oct'!BB121</f>
        <v>0</v>
      </c>
      <c r="AY121" s="54"/>
      <c r="AZ121" s="44">
        <f t="shared" si="4"/>
        <v>0</v>
      </c>
      <c r="BA121" s="46">
        <f t="shared" si="5"/>
        <v>0</v>
      </c>
      <c r="BB121" s="19">
        <f t="shared" si="6"/>
        <v>0</v>
      </c>
      <c r="BC121" s="43">
        <f>'14 Oct'!BL121</f>
        <v>0</v>
      </c>
      <c r="BD121" s="47">
        <f t="shared" si="7"/>
        <v>0</v>
      </c>
      <c r="BE121" s="1">
        <f t="shared" si="8"/>
        <v>0</v>
      </c>
      <c r="BF121" s="1" t="s">
        <v>226</v>
      </c>
      <c r="BG121" s="17"/>
      <c r="BH121">
        <f>'14 Oct'!BG121+AT121+AY121-BN121</f>
        <v>10</v>
      </c>
      <c r="BI121" s="48"/>
      <c r="BJ121" s="50">
        <f t="shared" si="9"/>
        <v>0</v>
      </c>
      <c r="BK121" s="51">
        <f t="shared" si="10"/>
        <v>0</v>
      </c>
      <c r="BL121" s="53">
        <f t="shared" si="11"/>
        <v>0</v>
      </c>
      <c r="BM121" s="92">
        <f t="shared" si="12"/>
        <v>0</v>
      </c>
      <c r="BN121" s="55">
        <f t="shared" si="13"/>
        <v>0</v>
      </c>
      <c r="BO121" s="17">
        <f t="shared" si="14"/>
        <v>0</v>
      </c>
    </row>
    <row r="122">
      <c r="A122" s="1" t="s">
        <v>227</v>
      </c>
      <c r="B122" s="88"/>
      <c r="C122" s="89"/>
      <c r="D122" s="29"/>
      <c r="E122" s="1"/>
      <c r="F122" s="21"/>
      <c r="G122" s="56"/>
      <c r="H122" s="35"/>
      <c r="I122" s="1" t="s">
        <v>227</v>
      </c>
      <c r="J122" s="32">
        <v>1.0</v>
      </c>
      <c r="K122" s="33"/>
      <c r="L122" s="57"/>
      <c r="M122" s="49"/>
      <c r="N122" s="21"/>
      <c r="O122" s="56"/>
      <c r="P122" s="35"/>
      <c r="Q122" s="1" t="s">
        <v>227</v>
      </c>
      <c r="R122" s="88"/>
      <c r="S122" s="89">
        <v>6.0</v>
      </c>
      <c r="T122" s="57"/>
      <c r="U122" s="49"/>
      <c r="V122" s="21"/>
      <c r="W122" s="56"/>
      <c r="X122" s="35"/>
      <c r="Y122" s="1" t="s">
        <v>227</v>
      </c>
      <c r="Z122" s="87"/>
      <c r="AA122" s="90"/>
      <c r="AB122" s="8"/>
      <c r="AC122" s="8"/>
      <c r="AD122" s="4"/>
      <c r="AE122" s="39"/>
      <c r="AF122" s="1"/>
      <c r="AG122" s="33"/>
      <c r="AH122" s="60"/>
      <c r="AI122" s="60"/>
      <c r="AJ122" s="21"/>
      <c r="AK122" s="56"/>
      <c r="AL122" s="41"/>
      <c r="AM122" s="33"/>
      <c r="AN122" s="60"/>
      <c r="AO122" s="60"/>
      <c r="AP122" s="21"/>
      <c r="AQ122" s="56"/>
      <c r="AR122" s="41"/>
      <c r="AS122" s="43">
        <f>'14 Oct'!AW122</f>
        <v>0</v>
      </c>
      <c r="AT122" s="17"/>
      <c r="AU122" s="44">
        <f t="shared" si="1"/>
        <v>0</v>
      </c>
      <c r="AV122" s="44">
        <f t="shared" si="2"/>
        <v>0</v>
      </c>
      <c r="AW122" s="19">
        <f t="shared" si="3"/>
        <v>0</v>
      </c>
      <c r="AX122" s="43">
        <f>'14 Oct'!BB122</f>
        <v>0</v>
      </c>
      <c r="AY122" s="17"/>
      <c r="AZ122" s="44">
        <f t="shared" si="4"/>
        <v>0</v>
      </c>
      <c r="BA122" s="46">
        <f t="shared" si="5"/>
        <v>0</v>
      </c>
      <c r="BB122" s="19">
        <f t="shared" si="6"/>
        <v>0</v>
      </c>
      <c r="BC122" s="43">
        <f>'14 Oct'!BL122</f>
        <v>0</v>
      </c>
      <c r="BD122" s="47">
        <f t="shared" si="7"/>
        <v>0</v>
      </c>
      <c r="BE122" s="1">
        <f t="shared" si="8"/>
        <v>0</v>
      </c>
      <c r="BF122" s="1" t="s">
        <v>227</v>
      </c>
      <c r="BG122" s="17"/>
      <c r="BH122" s="91">
        <f>'14 Oct'!BG122+AT122+AY122-BN122</f>
        <v>-6</v>
      </c>
      <c r="BI122" s="68"/>
      <c r="BJ122" s="50">
        <f t="shared" si="9"/>
        <v>0</v>
      </c>
      <c r="BK122" s="51">
        <f t="shared" si="10"/>
        <v>0</v>
      </c>
      <c r="BL122" s="53">
        <f t="shared" si="11"/>
        <v>0</v>
      </c>
      <c r="BM122" s="92">
        <f t="shared" si="12"/>
        <v>6</v>
      </c>
      <c r="BN122" s="93">
        <f t="shared" si="13"/>
        <v>6</v>
      </c>
      <c r="BO122" s="17">
        <f t="shared" si="14"/>
        <v>0</v>
      </c>
      <c r="BP122" s="1"/>
    </row>
    <row r="123">
      <c r="A123" s="1" t="s">
        <v>228</v>
      </c>
      <c r="B123" s="32"/>
      <c r="C123" s="33"/>
      <c r="D123" s="29"/>
      <c r="E123" s="1"/>
      <c r="F123" s="21"/>
      <c r="G123" s="56"/>
      <c r="H123" s="35"/>
      <c r="I123" s="1" t="s">
        <v>228</v>
      </c>
      <c r="J123" s="32">
        <v>16.0</v>
      </c>
      <c r="K123" s="33"/>
      <c r="L123" s="29"/>
      <c r="M123" s="49"/>
      <c r="N123" s="21"/>
      <c r="O123" s="56"/>
      <c r="P123" s="35"/>
      <c r="Q123" s="1" t="s">
        <v>228</v>
      </c>
      <c r="R123" s="88">
        <v>30.0</v>
      </c>
      <c r="S123" s="89"/>
      <c r="T123" s="57"/>
      <c r="U123" s="49"/>
      <c r="V123" s="21"/>
      <c r="W123" s="56"/>
      <c r="X123" s="35"/>
      <c r="Y123" s="1" t="s">
        <v>228</v>
      </c>
      <c r="Z123" s="94">
        <v>16.0</v>
      </c>
      <c r="AA123" s="37"/>
      <c r="AB123" s="4"/>
      <c r="AC123" s="4"/>
      <c r="AD123" s="4"/>
      <c r="AE123" s="39"/>
      <c r="AF123" s="1"/>
      <c r="AG123" s="33"/>
      <c r="AH123" s="60"/>
      <c r="AI123" s="60"/>
      <c r="AJ123" s="21"/>
      <c r="AK123" s="56"/>
      <c r="AL123" s="41"/>
      <c r="AM123" s="33"/>
      <c r="AN123" s="60"/>
      <c r="AO123" s="60"/>
      <c r="AP123" s="21"/>
      <c r="AQ123" s="56"/>
      <c r="AR123" s="41"/>
      <c r="AS123" s="43">
        <f>'14 Oct'!AW123</f>
        <v>68</v>
      </c>
      <c r="AT123" s="17"/>
      <c r="AU123" s="44">
        <f t="shared" si="1"/>
        <v>68</v>
      </c>
      <c r="AV123" s="44">
        <f t="shared" si="2"/>
        <v>0</v>
      </c>
      <c r="AW123" s="19">
        <f t="shared" si="3"/>
        <v>68</v>
      </c>
      <c r="AX123" s="43">
        <f>'14 Oct'!BB123</f>
        <v>0</v>
      </c>
      <c r="AY123" s="17"/>
      <c r="AZ123" s="44">
        <f t="shared" si="4"/>
        <v>0</v>
      </c>
      <c r="BA123" s="46">
        <f t="shared" si="5"/>
        <v>0</v>
      </c>
      <c r="BB123" s="19">
        <f t="shared" si="6"/>
        <v>0</v>
      </c>
      <c r="BC123" s="43">
        <f>'14 Oct'!BL123</f>
        <v>0</v>
      </c>
      <c r="BD123" s="47">
        <f t="shared" si="7"/>
        <v>0</v>
      </c>
      <c r="BE123" s="1">
        <f t="shared" si="8"/>
        <v>0</v>
      </c>
      <c r="BF123" s="1" t="s">
        <v>228</v>
      </c>
      <c r="BG123" s="17"/>
      <c r="BH123">
        <f>'14 Oct'!BG123+AT123+AY123-BN123</f>
        <v>0</v>
      </c>
      <c r="BI123" s="68"/>
      <c r="BJ123" s="50">
        <f t="shared" si="9"/>
        <v>0</v>
      </c>
      <c r="BK123" s="51">
        <f t="shared" si="10"/>
        <v>0</v>
      </c>
      <c r="BL123" s="53">
        <f t="shared" si="11"/>
        <v>0</v>
      </c>
      <c r="BM123" s="92">
        <f t="shared" si="12"/>
        <v>0</v>
      </c>
      <c r="BN123" s="55">
        <f t="shared" si="13"/>
        <v>0</v>
      </c>
      <c r="BO123" s="17">
        <f t="shared" si="14"/>
        <v>68</v>
      </c>
      <c r="BP123" s="1"/>
    </row>
    <row r="124">
      <c r="A124" s="1" t="s">
        <v>229</v>
      </c>
      <c r="B124" s="32"/>
      <c r="C124" s="33"/>
      <c r="D124" s="29"/>
      <c r="E124" s="1"/>
      <c r="F124" s="21"/>
      <c r="G124" s="56"/>
      <c r="H124" s="35"/>
      <c r="I124" s="1" t="s">
        <v>229</v>
      </c>
      <c r="J124" s="32">
        <v>3.0</v>
      </c>
      <c r="K124" s="33"/>
      <c r="L124" s="57"/>
      <c r="M124" s="49"/>
      <c r="N124" s="21"/>
      <c r="O124" s="56"/>
      <c r="P124" s="35"/>
      <c r="Q124" s="1" t="s">
        <v>229</v>
      </c>
      <c r="R124" s="88">
        <v>6.0</v>
      </c>
      <c r="S124" s="89"/>
      <c r="T124" s="29"/>
      <c r="U124" s="43"/>
      <c r="V124" s="21"/>
      <c r="W124" s="56"/>
      <c r="X124" s="35"/>
      <c r="Y124" s="1" t="s">
        <v>229</v>
      </c>
      <c r="Z124" s="59"/>
      <c r="AA124" s="37"/>
      <c r="AB124" s="8"/>
      <c r="AC124" s="8"/>
      <c r="AD124" s="4"/>
      <c r="AE124" s="39"/>
      <c r="AF124" s="1"/>
      <c r="AG124" s="33"/>
      <c r="AH124" s="67"/>
      <c r="AI124" s="67"/>
      <c r="AJ124" s="21"/>
      <c r="AK124" s="56"/>
      <c r="AL124" s="41"/>
      <c r="AM124" s="33"/>
      <c r="AN124" s="67"/>
      <c r="AO124" s="67"/>
      <c r="AP124" s="21"/>
      <c r="AQ124" s="56"/>
      <c r="AR124" s="41"/>
      <c r="AS124" s="43">
        <f>'14 Oct'!AW124</f>
        <v>0</v>
      </c>
      <c r="AT124" s="54"/>
      <c r="AU124" s="44">
        <f t="shared" si="1"/>
        <v>0</v>
      </c>
      <c r="AV124" s="44">
        <f t="shared" si="2"/>
        <v>0</v>
      </c>
      <c r="AW124" s="19">
        <f t="shared" si="3"/>
        <v>0</v>
      </c>
      <c r="AX124" s="43">
        <f>'14 Oct'!BB124</f>
        <v>0</v>
      </c>
      <c r="AY124" s="54"/>
      <c r="AZ124" s="44">
        <f t="shared" si="4"/>
        <v>0</v>
      </c>
      <c r="BA124" s="46">
        <f t="shared" si="5"/>
        <v>0</v>
      </c>
      <c r="BB124" s="19">
        <f t="shared" si="6"/>
        <v>0</v>
      </c>
      <c r="BC124" s="43">
        <f>'14 Oct'!BL124</f>
        <v>24</v>
      </c>
      <c r="BD124" s="47">
        <f t="shared" si="7"/>
        <v>0</v>
      </c>
      <c r="BE124" s="1">
        <f t="shared" si="8"/>
        <v>24</v>
      </c>
      <c r="BF124" s="1" t="s">
        <v>229</v>
      </c>
      <c r="BG124" s="17"/>
      <c r="BH124">
        <f>'14 Oct'!BG124+AT124+AY124-BN124</f>
        <v>24</v>
      </c>
      <c r="BI124" s="48"/>
      <c r="BJ124" s="50">
        <f t="shared" si="9"/>
        <v>0</v>
      </c>
      <c r="BK124" s="51">
        <f t="shared" si="10"/>
        <v>0</v>
      </c>
      <c r="BL124" s="53">
        <f t="shared" si="11"/>
        <v>24</v>
      </c>
      <c r="BM124" s="92">
        <f t="shared" si="12"/>
        <v>0</v>
      </c>
      <c r="BN124" s="55">
        <f t="shared" si="13"/>
        <v>0</v>
      </c>
      <c r="BO124" s="17">
        <f t="shared" si="14"/>
        <v>24</v>
      </c>
      <c r="BP124" s="1"/>
    </row>
    <row r="125">
      <c r="A125" s="8" t="s">
        <v>230</v>
      </c>
      <c r="B125" s="32"/>
      <c r="C125" s="65"/>
      <c r="D125" s="29"/>
      <c r="E125" s="1"/>
      <c r="F125" s="21"/>
      <c r="G125" s="56"/>
      <c r="H125" s="35"/>
      <c r="I125" s="8" t="s">
        <v>230</v>
      </c>
      <c r="J125" s="32"/>
      <c r="K125" s="33"/>
      <c r="L125" s="57"/>
      <c r="M125" s="49"/>
      <c r="N125" s="21"/>
      <c r="O125" s="56"/>
      <c r="P125" s="35"/>
      <c r="Q125" s="8" t="s">
        <v>230</v>
      </c>
      <c r="R125" s="32"/>
      <c r="S125" s="33"/>
      <c r="T125" s="29"/>
      <c r="U125" s="49"/>
      <c r="V125" s="21"/>
      <c r="W125" s="56"/>
      <c r="X125" s="35"/>
      <c r="Y125" s="8" t="s">
        <v>230</v>
      </c>
      <c r="Z125" s="69"/>
      <c r="AA125" s="37"/>
      <c r="AB125" s="8"/>
      <c r="AC125" s="8"/>
      <c r="AD125" s="4"/>
      <c r="AE125" s="39"/>
      <c r="AF125" s="1"/>
      <c r="AG125" s="33"/>
      <c r="AH125" s="60"/>
      <c r="AI125" s="60"/>
      <c r="AJ125" s="21"/>
      <c r="AK125" s="56"/>
      <c r="AL125" s="41"/>
      <c r="AM125" s="33"/>
      <c r="AN125" s="60"/>
      <c r="AO125" s="60"/>
      <c r="AP125" s="21"/>
      <c r="AQ125" s="56"/>
      <c r="AR125" s="41"/>
      <c r="AS125" s="43">
        <f>'14 Oct'!AW125</f>
        <v>0</v>
      </c>
      <c r="AT125" s="17"/>
      <c r="AU125" s="44">
        <f t="shared" si="1"/>
        <v>0</v>
      </c>
      <c r="AV125" s="44">
        <f t="shared" si="2"/>
        <v>0</v>
      </c>
      <c r="AW125" s="19">
        <f t="shared" si="3"/>
        <v>0</v>
      </c>
      <c r="AX125" s="43">
        <f>'14 Oct'!BB125</f>
        <v>0</v>
      </c>
      <c r="AY125" s="17"/>
      <c r="AZ125" s="44">
        <f t="shared" si="4"/>
        <v>0</v>
      </c>
      <c r="BA125" s="46">
        <f t="shared" si="5"/>
        <v>0</v>
      </c>
      <c r="BB125" s="19">
        <f t="shared" si="6"/>
        <v>0</v>
      </c>
      <c r="BC125" s="43">
        <f>'14 Oct'!BL125</f>
        <v>0</v>
      </c>
      <c r="BD125" s="47">
        <f t="shared" si="7"/>
        <v>0</v>
      </c>
      <c r="BE125" s="1">
        <f t="shared" si="8"/>
        <v>0</v>
      </c>
      <c r="BF125" s="8" t="s">
        <v>230</v>
      </c>
      <c r="BG125" s="54"/>
      <c r="BH125">
        <f>'14 Oct'!BG125+AT125+AY125-BN125</f>
        <v>0</v>
      </c>
      <c r="BI125" s="48"/>
      <c r="BJ125" s="50">
        <f t="shared" si="9"/>
        <v>0</v>
      </c>
      <c r="BK125" s="51">
        <f t="shared" si="10"/>
        <v>0</v>
      </c>
      <c r="BL125" s="53">
        <f t="shared" si="11"/>
        <v>0</v>
      </c>
      <c r="BM125" s="54">
        <f t="shared" si="12"/>
        <v>0</v>
      </c>
      <c r="BN125" s="55">
        <f t="shared" si="13"/>
        <v>0</v>
      </c>
      <c r="BO125" s="17">
        <f t="shared" si="14"/>
        <v>0</v>
      </c>
    </row>
    <row r="126">
      <c r="A126" s="1" t="s">
        <v>231</v>
      </c>
      <c r="B126" s="32"/>
      <c r="C126" s="33"/>
      <c r="D126" s="29"/>
      <c r="E126" s="1"/>
      <c r="F126" s="21"/>
      <c r="G126" s="56"/>
      <c r="H126" s="35"/>
      <c r="I126" s="1" t="s">
        <v>231</v>
      </c>
      <c r="J126" s="32">
        <v>4.0</v>
      </c>
      <c r="K126" s="33"/>
      <c r="L126" s="57"/>
      <c r="M126" s="49"/>
      <c r="N126" s="21"/>
      <c r="O126" s="56"/>
      <c r="P126" s="35"/>
      <c r="Q126" s="1" t="s">
        <v>231</v>
      </c>
      <c r="R126" s="32"/>
      <c r="S126" s="33">
        <v>24.0</v>
      </c>
      <c r="T126" s="57"/>
      <c r="U126" s="49"/>
      <c r="V126" s="21"/>
      <c r="W126" s="56"/>
      <c r="X126" s="35"/>
      <c r="Y126" s="1" t="s">
        <v>231</v>
      </c>
      <c r="Z126" s="58">
        <v>20.0</v>
      </c>
      <c r="AA126" s="63"/>
      <c r="AB126" s="4"/>
      <c r="AC126" s="8"/>
      <c r="AD126" s="4"/>
      <c r="AE126" s="39"/>
      <c r="AF126" s="1"/>
      <c r="AG126" s="33"/>
      <c r="AH126" s="67"/>
      <c r="AI126" s="67"/>
      <c r="AJ126" s="21"/>
      <c r="AK126" s="56"/>
      <c r="AL126" s="41"/>
      <c r="AM126" s="33"/>
      <c r="AN126" s="67"/>
      <c r="AO126" s="67"/>
      <c r="AP126" s="21"/>
      <c r="AQ126" s="56"/>
      <c r="AR126" s="41"/>
      <c r="AS126" s="43">
        <f>'14 Oct'!AW126</f>
        <v>0</v>
      </c>
      <c r="AT126" s="17"/>
      <c r="AU126" s="44">
        <f t="shared" si="1"/>
        <v>0</v>
      </c>
      <c r="AV126" s="44">
        <f t="shared" si="2"/>
        <v>0</v>
      </c>
      <c r="AW126" s="19">
        <f t="shared" si="3"/>
        <v>0</v>
      </c>
      <c r="AX126" s="43">
        <f>'14 Oct'!BB126</f>
        <v>0</v>
      </c>
      <c r="AY126" s="17"/>
      <c r="AZ126" s="44">
        <f t="shared" si="4"/>
        <v>0</v>
      </c>
      <c r="BA126" s="46">
        <f t="shared" si="5"/>
        <v>0</v>
      </c>
      <c r="BB126" s="19">
        <f t="shared" si="6"/>
        <v>0</v>
      </c>
      <c r="BC126" s="43">
        <f>'14 Oct'!BL126</f>
        <v>0</v>
      </c>
      <c r="BD126" s="47">
        <f t="shared" si="7"/>
        <v>0</v>
      </c>
      <c r="BE126" s="1">
        <f t="shared" si="8"/>
        <v>0</v>
      </c>
      <c r="BF126" s="1" t="s">
        <v>231</v>
      </c>
      <c r="BG126" s="54"/>
      <c r="BH126">
        <f>'14 Oct'!BG126+AT126+AY126-BN126</f>
        <v>-24</v>
      </c>
      <c r="BI126" s="48"/>
      <c r="BJ126" s="50">
        <f t="shared" si="9"/>
        <v>0</v>
      </c>
      <c r="BK126" s="51">
        <f t="shared" si="10"/>
        <v>0</v>
      </c>
      <c r="BL126" s="53">
        <f t="shared" si="11"/>
        <v>0</v>
      </c>
      <c r="BM126" s="54">
        <f t="shared" si="12"/>
        <v>24</v>
      </c>
      <c r="BN126" s="55">
        <f t="shared" si="13"/>
        <v>24</v>
      </c>
      <c r="BO126" s="17">
        <f t="shared" si="14"/>
        <v>0</v>
      </c>
    </row>
    <row r="127">
      <c r="A127" s="1" t="s">
        <v>232</v>
      </c>
      <c r="B127" s="32"/>
      <c r="C127" s="33"/>
      <c r="D127" s="29"/>
      <c r="E127" s="1"/>
      <c r="F127" s="21"/>
      <c r="G127" s="56"/>
      <c r="H127" s="35"/>
      <c r="I127" s="1" t="s">
        <v>232</v>
      </c>
      <c r="J127" s="32"/>
      <c r="K127" s="33"/>
      <c r="L127" s="57"/>
      <c r="M127" s="49"/>
      <c r="N127" s="21"/>
      <c r="O127" s="56"/>
      <c r="P127" s="35"/>
      <c r="Q127" s="1" t="s">
        <v>232</v>
      </c>
      <c r="R127" s="32"/>
      <c r="S127" s="33"/>
      <c r="T127" s="29"/>
      <c r="U127" s="43"/>
      <c r="V127" s="21"/>
      <c r="W127" s="56"/>
      <c r="X127" s="35"/>
      <c r="Y127" s="1" t="s">
        <v>232</v>
      </c>
      <c r="Z127" s="69"/>
      <c r="AA127" s="66"/>
      <c r="AB127" s="8"/>
      <c r="AC127" s="8"/>
      <c r="AD127" s="4"/>
      <c r="AE127" s="39"/>
      <c r="AF127" s="1"/>
      <c r="AG127" s="33"/>
      <c r="AH127" s="60"/>
      <c r="AI127" s="60"/>
      <c r="AJ127" s="21"/>
      <c r="AK127" s="56"/>
      <c r="AL127" s="41"/>
      <c r="AM127" s="33"/>
      <c r="AN127" s="60"/>
      <c r="AO127" s="60"/>
      <c r="AP127" s="21"/>
      <c r="AQ127" s="56"/>
      <c r="AR127" s="41"/>
      <c r="AS127" s="43">
        <f>'14 Oct'!AW127</f>
        <v>0</v>
      </c>
      <c r="AT127" s="17"/>
      <c r="AU127" s="44">
        <f t="shared" si="1"/>
        <v>0</v>
      </c>
      <c r="AV127" s="44">
        <f t="shared" si="2"/>
        <v>0</v>
      </c>
      <c r="AW127" s="19">
        <f t="shared" si="3"/>
        <v>0</v>
      </c>
      <c r="AX127" s="43">
        <f>'14 Oct'!BB127</f>
        <v>0</v>
      </c>
      <c r="AY127" s="17"/>
      <c r="AZ127" s="44">
        <f t="shared" si="4"/>
        <v>0</v>
      </c>
      <c r="BA127" s="46">
        <f t="shared" si="5"/>
        <v>0</v>
      </c>
      <c r="BB127" s="19">
        <f t="shared" si="6"/>
        <v>0</v>
      </c>
      <c r="BC127" s="43">
        <f>'14 Oct'!BL127</f>
        <v>0</v>
      </c>
      <c r="BD127" s="47">
        <f t="shared" si="7"/>
        <v>0</v>
      </c>
      <c r="BE127" s="1">
        <f t="shared" si="8"/>
        <v>0</v>
      </c>
      <c r="BF127" s="1" t="s">
        <v>232</v>
      </c>
      <c r="BG127" s="54"/>
      <c r="BH127">
        <f>'14 Oct'!BG127+AT127+AY127-BN127</f>
        <v>0</v>
      </c>
      <c r="BI127" s="48"/>
      <c r="BJ127" s="50">
        <f t="shared" si="9"/>
        <v>0</v>
      </c>
      <c r="BK127" s="51">
        <f t="shared" si="10"/>
        <v>0</v>
      </c>
      <c r="BL127" s="53">
        <f t="shared" si="11"/>
        <v>0</v>
      </c>
      <c r="BM127" s="54">
        <f t="shared" si="12"/>
        <v>0</v>
      </c>
      <c r="BN127" s="55">
        <f t="shared" si="13"/>
        <v>0</v>
      </c>
      <c r="BO127" s="17">
        <f t="shared" si="14"/>
        <v>0</v>
      </c>
    </row>
    <row r="128">
      <c r="A128" s="1" t="s">
        <v>234</v>
      </c>
      <c r="B128" s="61"/>
      <c r="C128" s="65"/>
      <c r="D128" s="29"/>
      <c r="E128" s="1"/>
      <c r="F128" s="21"/>
      <c r="G128" s="56"/>
      <c r="H128" s="35"/>
      <c r="I128" s="1" t="s">
        <v>234</v>
      </c>
      <c r="J128" s="32"/>
      <c r="K128" s="33"/>
      <c r="L128" s="57"/>
      <c r="M128" s="49"/>
      <c r="N128" s="21"/>
      <c r="O128" s="56"/>
      <c r="P128" s="35"/>
      <c r="Q128" s="1" t="s">
        <v>234</v>
      </c>
      <c r="R128" s="32"/>
      <c r="S128" s="33"/>
      <c r="T128" s="29"/>
      <c r="U128" s="43"/>
      <c r="V128" s="21"/>
      <c r="W128" s="56"/>
      <c r="X128" s="35"/>
      <c r="Y128" s="1" t="s">
        <v>234</v>
      </c>
      <c r="Z128" s="59"/>
      <c r="AA128" s="66"/>
      <c r="AB128" s="8"/>
      <c r="AC128" s="8"/>
      <c r="AD128" s="4"/>
      <c r="AE128" s="39"/>
      <c r="AF128" s="1"/>
      <c r="AG128" s="33"/>
      <c r="AH128" s="60"/>
      <c r="AI128" s="60"/>
      <c r="AJ128" s="21"/>
      <c r="AK128" s="56"/>
      <c r="AL128" s="41"/>
      <c r="AM128" s="33"/>
      <c r="AN128" s="60"/>
      <c r="AO128" s="60"/>
      <c r="AP128" s="21"/>
      <c r="AQ128" s="56"/>
      <c r="AR128" s="41"/>
      <c r="AS128" s="43">
        <f>'14 Oct'!AW128</f>
        <v>0</v>
      </c>
      <c r="AT128" s="17"/>
      <c r="AU128" s="44">
        <f t="shared" si="1"/>
        <v>0</v>
      </c>
      <c r="AV128" s="44">
        <f t="shared" si="2"/>
        <v>0</v>
      </c>
      <c r="AW128" s="19">
        <f t="shared" si="3"/>
        <v>0</v>
      </c>
      <c r="AX128" s="43">
        <f>'14 Oct'!BB128</f>
        <v>0</v>
      </c>
      <c r="AY128" s="17"/>
      <c r="AZ128" s="44">
        <f t="shared" si="4"/>
        <v>0</v>
      </c>
      <c r="BA128" s="46">
        <f t="shared" si="5"/>
        <v>0</v>
      </c>
      <c r="BB128" s="19">
        <f t="shared" si="6"/>
        <v>0</v>
      </c>
      <c r="BC128" s="43">
        <f>'14 Oct'!BL128</f>
        <v>0</v>
      </c>
      <c r="BD128" s="47">
        <f t="shared" si="7"/>
        <v>0</v>
      </c>
      <c r="BE128" s="1">
        <f t="shared" si="8"/>
        <v>0</v>
      </c>
      <c r="BF128" s="1" t="s">
        <v>234</v>
      </c>
      <c r="BG128" s="54"/>
      <c r="BH128">
        <f>'14 Oct'!BG128+AT128+AY128-BN128</f>
        <v>0</v>
      </c>
      <c r="BI128" s="48"/>
      <c r="BJ128" s="50">
        <f t="shared" si="9"/>
        <v>0</v>
      </c>
      <c r="BK128" s="51">
        <f t="shared" si="10"/>
        <v>0</v>
      </c>
      <c r="BL128" s="53">
        <f t="shared" si="11"/>
        <v>0</v>
      </c>
      <c r="BM128" s="54">
        <f t="shared" si="12"/>
        <v>0</v>
      </c>
      <c r="BN128" s="55">
        <f t="shared" si="13"/>
        <v>0</v>
      </c>
      <c r="BO128" s="17">
        <f t="shared" si="14"/>
        <v>0</v>
      </c>
    </row>
    <row r="129">
      <c r="A129" s="8" t="s">
        <v>235</v>
      </c>
      <c r="B129" s="32"/>
      <c r="C129" s="33"/>
      <c r="D129" s="29"/>
      <c r="E129" s="1"/>
      <c r="F129" s="21"/>
      <c r="G129" s="56"/>
      <c r="H129" s="35"/>
      <c r="I129" s="8" t="s">
        <v>235</v>
      </c>
      <c r="J129" s="32"/>
      <c r="K129" s="33"/>
      <c r="L129" s="57"/>
      <c r="M129" s="49"/>
      <c r="N129" s="21"/>
      <c r="O129" s="56"/>
      <c r="P129" s="35"/>
      <c r="Q129" s="8" t="s">
        <v>235</v>
      </c>
      <c r="R129" s="32"/>
      <c r="S129" s="33"/>
      <c r="T129" s="57"/>
      <c r="U129" s="49"/>
      <c r="V129" s="21"/>
      <c r="W129" s="56"/>
      <c r="X129" s="35"/>
      <c r="Y129" s="8" t="s">
        <v>235</v>
      </c>
      <c r="Z129" s="59"/>
      <c r="AA129" s="37"/>
      <c r="AB129" s="8"/>
      <c r="AC129" s="8"/>
      <c r="AD129" s="4"/>
      <c r="AE129" s="39"/>
      <c r="AF129" s="1"/>
      <c r="AG129" s="33"/>
      <c r="AH129" s="67"/>
      <c r="AI129" s="67"/>
      <c r="AJ129" s="21"/>
      <c r="AK129" s="56"/>
      <c r="AL129" s="41"/>
      <c r="AM129" s="33"/>
      <c r="AN129" s="67"/>
      <c r="AO129" s="67"/>
      <c r="AP129" s="21"/>
      <c r="AQ129" s="56"/>
      <c r="AR129" s="41"/>
      <c r="AS129" s="43">
        <f>'14 Oct'!AW129</f>
        <v>0</v>
      </c>
      <c r="AT129" s="54"/>
      <c r="AU129" s="44">
        <f t="shared" si="1"/>
        <v>0</v>
      </c>
      <c r="AV129" s="44">
        <f t="shared" si="2"/>
        <v>0</v>
      </c>
      <c r="AW129" s="19">
        <f t="shared" si="3"/>
        <v>0</v>
      </c>
      <c r="AX129" s="43">
        <f>'14 Oct'!BB129</f>
        <v>0</v>
      </c>
      <c r="AY129" s="54"/>
      <c r="AZ129" s="44">
        <f t="shared" si="4"/>
        <v>0</v>
      </c>
      <c r="BA129" s="46">
        <f t="shared" si="5"/>
        <v>0</v>
      </c>
      <c r="BB129" s="19">
        <f t="shared" si="6"/>
        <v>0</v>
      </c>
      <c r="BC129" s="43">
        <f>'14 Oct'!BL129</f>
        <v>0</v>
      </c>
      <c r="BD129" s="47">
        <f t="shared" si="7"/>
        <v>0</v>
      </c>
      <c r="BE129" s="1">
        <f t="shared" si="8"/>
        <v>0</v>
      </c>
      <c r="BF129" s="8" t="s">
        <v>235</v>
      </c>
      <c r="BG129" s="17"/>
      <c r="BH129">
        <f>'14 Oct'!BG129+AT129+AY129-BN129</f>
        <v>0</v>
      </c>
      <c r="BI129" s="48"/>
      <c r="BJ129" s="50">
        <f t="shared" si="9"/>
        <v>0</v>
      </c>
      <c r="BK129" s="51">
        <f t="shared" si="10"/>
        <v>0</v>
      </c>
      <c r="BL129" s="53">
        <f t="shared" si="11"/>
        <v>0</v>
      </c>
      <c r="BM129" s="54">
        <f t="shared" si="12"/>
        <v>0</v>
      </c>
      <c r="BN129" s="55">
        <f t="shared" si="13"/>
        <v>0</v>
      </c>
      <c r="BO129" s="17">
        <f t="shared" si="14"/>
        <v>0</v>
      </c>
    </row>
    <row r="130">
      <c r="A130" s="1" t="s">
        <v>237</v>
      </c>
      <c r="B130" s="32"/>
      <c r="C130" s="33"/>
      <c r="D130" s="29"/>
      <c r="E130" s="1"/>
      <c r="F130" s="21"/>
      <c r="G130" s="56"/>
      <c r="H130" s="35"/>
      <c r="I130" s="1" t="s">
        <v>237</v>
      </c>
      <c r="J130" s="32">
        <v>16.0</v>
      </c>
      <c r="K130" s="33"/>
      <c r="L130" s="57"/>
      <c r="M130" s="49"/>
      <c r="N130" s="21"/>
      <c r="O130" s="56"/>
      <c r="P130" s="35"/>
      <c r="Q130" s="1" t="s">
        <v>237</v>
      </c>
      <c r="R130" s="32">
        <v>13.0</v>
      </c>
      <c r="S130" s="33"/>
      <c r="T130" s="57"/>
      <c r="U130" s="43"/>
      <c r="V130" s="21"/>
      <c r="W130" s="56"/>
      <c r="X130" s="35"/>
      <c r="Y130" s="1" t="s">
        <v>237</v>
      </c>
      <c r="Z130" s="62"/>
      <c r="AA130" s="37"/>
      <c r="AB130" s="8"/>
      <c r="AC130" s="4"/>
      <c r="AD130" s="4"/>
      <c r="AE130" s="39"/>
      <c r="AF130" s="1"/>
      <c r="AG130" s="33"/>
      <c r="AH130" s="67"/>
      <c r="AI130" s="67"/>
      <c r="AJ130" s="21"/>
      <c r="AK130" s="56"/>
      <c r="AL130" s="41"/>
      <c r="AM130" s="33"/>
      <c r="AN130" s="67"/>
      <c r="AO130" s="67"/>
      <c r="AP130" s="21"/>
      <c r="AQ130" s="56"/>
      <c r="AR130" s="41"/>
      <c r="AS130" s="43">
        <f>'14 Oct'!AW130</f>
        <v>0</v>
      </c>
      <c r="AT130" s="54"/>
      <c r="AU130" s="44">
        <f t="shared" si="1"/>
        <v>0</v>
      </c>
      <c r="AV130" s="44">
        <f t="shared" si="2"/>
        <v>0</v>
      </c>
      <c r="AW130" s="19">
        <f t="shared" si="3"/>
        <v>0</v>
      </c>
      <c r="AX130" s="43">
        <f>'14 Oct'!BB130</f>
        <v>0</v>
      </c>
      <c r="AY130" s="54"/>
      <c r="AZ130" s="44">
        <f t="shared" si="4"/>
        <v>0</v>
      </c>
      <c r="BA130" s="46">
        <f t="shared" si="5"/>
        <v>0</v>
      </c>
      <c r="BB130" s="19">
        <f t="shared" si="6"/>
        <v>0</v>
      </c>
      <c r="BC130" s="43">
        <f>'14 Oct'!BL130</f>
        <v>48</v>
      </c>
      <c r="BD130" s="47">
        <f t="shared" si="7"/>
        <v>0</v>
      </c>
      <c r="BE130" s="1">
        <f t="shared" si="8"/>
        <v>48</v>
      </c>
      <c r="BF130" s="1" t="s">
        <v>237</v>
      </c>
      <c r="BG130" s="17"/>
      <c r="BH130">
        <f>'14 Oct'!BG130+AT130+AY130-BN130</f>
        <v>0</v>
      </c>
      <c r="BI130" s="48"/>
      <c r="BJ130" s="50">
        <f t="shared" si="9"/>
        <v>0</v>
      </c>
      <c r="BK130" s="51">
        <f t="shared" si="10"/>
        <v>0</v>
      </c>
      <c r="BL130" s="53">
        <f t="shared" si="11"/>
        <v>48</v>
      </c>
      <c r="BM130" s="54">
        <f t="shared" si="12"/>
        <v>0</v>
      </c>
      <c r="BN130" s="55">
        <f t="shared" si="13"/>
        <v>0</v>
      </c>
      <c r="BO130" s="17">
        <f t="shared" si="14"/>
        <v>48</v>
      </c>
      <c r="BQ130" s="1"/>
    </row>
    <row r="131">
      <c r="A131" s="1" t="s">
        <v>238</v>
      </c>
      <c r="B131" s="32"/>
      <c r="C131" s="33"/>
      <c r="D131" s="29"/>
      <c r="E131" s="1"/>
      <c r="F131" s="21"/>
      <c r="G131" s="56"/>
      <c r="H131" s="35"/>
      <c r="I131" s="1" t="s">
        <v>238</v>
      </c>
      <c r="J131" s="32"/>
      <c r="K131" s="33"/>
      <c r="L131" s="57"/>
      <c r="M131" s="49"/>
      <c r="N131" s="21"/>
      <c r="O131" s="56"/>
      <c r="P131" s="35"/>
      <c r="Q131" s="1" t="s">
        <v>238</v>
      </c>
      <c r="R131" s="32"/>
      <c r="S131" s="33"/>
      <c r="T131" s="57"/>
      <c r="U131" s="43"/>
      <c r="V131" s="21"/>
      <c r="W131" s="56"/>
      <c r="X131" s="35"/>
      <c r="Y131" s="1" t="s">
        <v>238</v>
      </c>
      <c r="Z131" s="59"/>
      <c r="AA131" s="37"/>
      <c r="AB131" s="8"/>
      <c r="AC131" s="8"/>
      <c r="AD131" s="4"/>
      <c r="AE131" s="39"/>
      <c r="AF131" s="1"/>
      <c r="AG131" s="33"/>
      <c r="AH131" s="67"/>
      <c r="AI131" s="67"/>
      <c r="AJ131" s="21"/>
      <c r="AK131" s="56"/>
      <c r="AL131" s="41"/>
      <c r="AM131" s="33"/>
      <c r="AN131" s="67"/>
      <c r="AO131" s="67"/>
      <c r="AP131" s="21"/>
      <c r="AQ131" s="56"/>
      <c r="AR131" s="41"/>
      <c r="AS131" s="43">
        <f>'14 Oct'!AW131</f>
        <v>0</v>
      </c>
      <c r="AT131" s="54"/>
      <c r="AU131" s="44">
        <f t="shared" si="1"/>
        <v>0</v>
      </c>
      <c r="AV131" s="44">
        <f t="shared" si="2"/>
        <v>0</v>
      </c>
      <c r="AW131" s="19">
        <f t="shared" si="3"/>
        <v>0</v>
      </c>
      <c r="AX131" s="43">
        <f>'14 Oct'!BB131</f>
        <v>0</v>
      </c>
      <c r="AY131" s="54"/>
      <c r="AZ131" s="44">
        <f t="shared" si="4"/>
        <v>0</v>
      </c>
      <c r="BA131" s="46">
        <f t="shared" si="5"/>
        <v>0</v>
      </c>
      <c r="BB131" s="19">
        <f t="shared" si="6"/>
        <v>0</v>
      </c>
      <c r="BC131" s="43">
        <f>'14 Oct'!BL131</f>
        <v>0</v>
      </c>
      <c r="BD131" s="47">
        <f t="shared" si="7"/>
        <v>0</v>
      </c>
      <c r="BE131" s="1">
        <f t="shared" si="8"/>
        <v>0</v>
      </c>
      <c r="BF131" s="1" t="s">
        <v>238</v>
      </c>
      <c r="BG131" s="17"/>
      <c r="BH131">
        <f>'14 Oct'!BG131+AT131+AY131-BN131</f>
        <v>0</v>
      </c>
      <c r="BI131" s="68"/>
      <c r="BJ131" s="50">
        <f t="shared" si="9"/>
        <v>0</v>
      </c>
      <c r="BK131" s="51">
        <f t="shared" si="10"/>
        <v>0</v>
      </c>
      <c r="BL131" s="53">
        <f t="shared" si="11"/>
        <v>0</v>
      </c>
      <c r="BM131" s="54">
        <f t="shared" si="12"/>
        <v>0</v>
      </c>
      <c r="BN131" s="55">
        <f t="shared" si="13"/>
        <v>0</v>
      </c>
      <c r="BO131" s="17">
        <f t="shared" si="14"/>
        <v>0</v>
      </c>
      <c r="BQ131" s="1"/>
    </row>
    <row r="132">
      <c r="A132" s="1" t="s">
        <v>239</v>
      </c>
      <c r="B132" s="61"/>
      <c r="C132" s="33"/>
      <c r="D132" s="29"/>
      <c r="E132" s="1"/>
      <c r="F132" s="21"/>
      <c r="G132" s="56"/>
      <c r="H132" s="35"/>
      <c r="I132" s="1" t="s">
        <v>239</v>
      </c>
      <c r="J132" s="32">
        <v>11.0</v>
      </c>
      <c r="K132" s="33"/>
      <c r="L132" s="57"/>
      <c r="M132" s="49"/>
      <c r="N132" s="21"/>
      <c r="O132" s="56"/>
      <c r="P132" s="35"/>
      <c r="Q132" s="1" t="s">
        <v>239</v>
      </c>
      <c r="R132" s="32">
        <v>12.0</v>
      </c>
      <c r="S132" s="33"/>
      <c r="T132" s="57"/>
      <c r="U132" s="43"/>
      <c r="V132" s="21"/>
      <c r="W132" s="56"/>
      <c r="X132" s="35"/>
      <c r="Y132" s="1" t="s">
        <v>239</v>
      </c>
      <c r="Z132" s="59"/>
      <c r="AA132" s="66"/>
      <c r="AB132" s="8"/>
      <c r="AC132" s="8"/>
      <c r="AD132" s="4"/>
      <c r="AE132" s="39"/>
      <c r="AF132" s="1"/>
      <c r="AG132" s="33"/>
      <c r="AH132" s="60"/>
      <c r="AI132" s="60"/>
      <c r="AJ132" s="21"/>
      <c r="AK132" s="56"/>
      <c r="AL132" s="41"/>
      <c r="AM132" s="33"/>
      <c r="AN132" s="60"/>
      <c r="AO132" s="60"/>
      <c r="AP132" s="21"/>
      <c r="AQ132" s="56"/>
      <c r="AR132" s="41"/>
      <c r="AS132" s="43">
        <f>'14 Oct'!AW132</f>
        <v>0</v>
      </c>
      <c r="AT132" s="17"/>
      <c r="AU132" s="44">
        <f t="shared" si="1"/>
        <v>0</v>
      </c>
      <c r="AV132" s="44">
        <f t="shared" si="2"/>
        <v>0</v>
      </c>
      <c r="AW132" s="19">
        <f t="shared" si="3"/>
        <v>0</v>
      </c>
      <c r="AX132" s="43">
        <f>'14 Oct'!BB132</f>
        <v>0</v>
      </c>
      <c r="AY132" s="17"/>
      <c r="AZ132" s="44">
        <f t="shared" si="4"/>
        <v>0</v>
      </c>
      <c r="BA132" s="46">
        <f t="shared" si="5"/>
        <v>0</v>
      </c>
      <c r="BB132" s="19">
        <f t="shared" si="6"/>
        <v>0</v>
      </c>
      <c r="BC132" s="43">
        <f>'14 Oct'!BL132</f>
        <v>0</v>
      </c>
      <c r="BD132" s="47">
        <f t="shared" si="7"/>
        <v>0</v>
      </c>
      <c r="BE132" s="1">
        <f t="shared" si="8"/>
        <v>0</v>
      </c>
      <c r="BF132" s="1" t="s">
        <v>239</v>
      </c>
      <c r="BG132" s="17"/>
      <c r="BH132">
        <f>'14 Oct'!BG132+AT132+AY132-BN132</f>
        <v>0</v>
      </c>
      <c r="BI132" s="48"/>
      <c r="BJ132" s="50">
        <f t="shared" si="9"/>
        <v>0</v>
      </c>
      <c r="BK132" s="51">
        <f t="shared" si="10"/>
        <v>0</v>
      </c>
      <c r="BL132" s="53">
        <f t="shared" si="11"/>
        <v>0</v>
      </c>
      <c r="BM132" s="54">
        <f t="shared" si="12"/>
        <v>0</v>
      </c>
      <c r="BN132" s="55">
        <f t="shared" si="13"/>
        <v>0</v>
      </c>
      <c r="BO132" s="17">
        <f t="shared" si="14"/>
        <v>0</v>
      </c>
      <c r="BP132" s="1"/>
    </row>
    <row r="133">
      <c r="A133" s="1" t="s">
        <v>240</v>
      </c>
      <c r="B133" s="32"/>
      <c r="C133" s="65"/>
      <c r="D133" s="29"/>
      <c r="E133" s="1"/>
      <c r="F133" s="21"/>
      <c r="G133" s="56"/>
      <c r="H133" s="35"/>
      <c r="I133" s="1" t="s">
        <v>240</v>
      </c>
      <c r="J133" s="32"/>
      <c r="K133" s="33"/>
      <c r="L133" s="57"/>
      <c r="M133" s="49"/>
      <c r="N133" s="21"/>
      <c r="O133" s="56"/>
      <c r="P133" s="35"/>
      <c r="Q133" s="1" t="s">
        <v>240</v>
      </c>
      <c r="R133" s="32"/>
      <c r="S133" s="33"/>
      <c r="T133" s="57"/>
      <c r="U133" s="49"/>
      <c r="V133" s="21"/>
      <c r="W133" s="56"/>
      <c r="X133" s="35"/>
      <c r="Y133" s="1" t="s">
        <v>240</v>
      </c>
      <c r="Z133" s="69"/>
      <c r="AA133" s="37"/>
      <c r="AB133" s="8"/>
      <c r="AC133" s="8"/>
      <c r="AD133" s="4"/>
      <c r="AE133" s="39"/>
      <c r="AF133" s="1"/>
      <c r="AG133" s="33"/>
      <c r="AH133" s="60"/>
      <c r="AI133" s="60"/>
      <c r="AJ133" s="21"/>
      <c r="AK133" s="56"/>
      <c r="AL133" s="41"/>
      <c r="AM133" s="33"/>
      <c r="AN133" s="60"/>
      <c r="AO133" s="60"/>
      <c r="AP133" s="21"/>
      <c r="AQ133" s="56"/>
      <c r="AR133" s="41"/>
      <c r="AS133" s="43">
        <f>'14 Oct'!AW133</f>
        <v>0</v>
      </c>
      <c r="AT133" s="54"/>
      <c r="AU133" s="44">
        <f t="shared" si="1"/>
        <v>0</v>
      </c>
      <c r="AV133" s="44">
        <f t="shared" si="2"/>
        <v>0</v>
      </c>
      <c r="AW133" s="19">
        <f t="shared" si="3"/>
        <v>0</v>
      </c>
      <c r="AX133" s="43">
        <f>'14 Oct'!BB133</f>
        <v>0</v>
      </c>
      <c r="AY133" s="54"/>
      <c r="AZ133" s="44">
        <f t="shared" si="4"/>
        <v>0</v>
      </c>
      <c r="BA133" s="46">
        <f t="shared" si="5"/>
        <v>0</v>
      </c>
      <c r="BB133" s="19">
        <f t="shared" si="6"/>
        <v>0</v>
      </c>
      <c r="BC133" s="43">
        <f>'14 Oct'!BL133</f>
        <v>0</v>
      </c>
      <c r="BD133" s="47">
        <f t="shared" si="7"/>
        <v>0</v>
      </c>
      <c r="BE133" s="1">
        <f t="shared" si="8"/>
        <v>0</v>
      </c>
      <c r="BF133" s="1" t="s">
        <v>240</v>
      </c>
      <c r="BG133" s="54"/>
      <c r="BH133">
        <f>'14 Oct'!BG133+AT133+AY133-BN133</f>
        <v>0</v>
      </c>
      <c r="BI133" s="48"/>
      <c r="BJ133" s="50">
        <f t="shared" si="9"/>
        <v>0</v>
      </c>
      <c r="BK133" s="51">
        <f t="shared" si="10"/>
        <v>0</v>
      </c>
      <c r="BL133" s="53">
        <f t="shared" si="11"/>
        <v>0</v>
      </c>
      <c r="BM133" s="54">
        <f t="shared" si="12"/>
        <v>0</v>
      </c>
      <c r="BN133" s="55">
        <f t="shared" si="13"/>
        <v>0</v>
      </c>
      <c r="BO133" s="17">
        <f t="shared" si="14"/>
        <v>0</v>
      </c>
    </row>
    <row r="134">
      <c r="A134" s="1" t="s">
        <v>241</v>
      </c>
      <c r="B134" s="32"/>
      <c r="C134" s="33"/>
      <c r="D134" s="29"/>
      <c r="E134" s="1"/>
      <c r="F134" s="21"/>
      <c r="G134" s="56"/>
      <c r="H134" s="35"/>
      <c r="I134" s="1" t="s">
        <v>241</v>
      </c>
      <c r="J134" s="32"/>
      <c r="K134" s="33"/>
      <c r="L134" s="57"/>
      <c r="M134" s="49"/>
      <c r="N134" s="21"/>
      <c r="O134" s="56"/>
      <c r="P134" s="35"/>
      <c r="Q134" s="1" t="s">
        <v>241</v>
      </c>
      <c r="R134" s="32"/>
      <c r="S134" s="33">
        <v>2.0</v>
      </c>
      <c r="T134" s="57"/>
      <c r="U134" s="49"/>
      <c r="V134" s="21"/>
      <c r="W134" s="56"/>
      <c r="X134" s="35"/>
      <c r="Y134" s="1" t="s">
        <v>241</v>
      </c>
      <c r="Z134" s="59"/>
      <c r="AA134" s="66"/>
      <c r="AB134" s="8"/>
      <c r="AC134" s="8"/>
      <c r="AD134" s="4"/>
      <c r="AE134" s="39"/>
      <c r="AF134" s="1"/>
      <c r="AG134" s="33"/>
      <c r="AH134" s="67"/>
      <c r="AI134" s="67"/>
      <c r="AJ134" s="21"/>
      <c r="AK134" s="56"/>
      <c r="AL134" s="41"/>
      <c r="AM134" s="33"/>
      <c r="AN134" s="67"/>
      <c r="AO134" s="67"/>
      <c r="AP134" s="21"/>
      <c r="AQ134" s="56"/>
      <c r="AR134" s="41"/>
      <c r="AS134" s="43">
        <f>'14 Oct'!AW134</f>
        <v>0</v>
      </c>
      <c r="AT134" s="54"/>
      <c r="AU134" s="44">
        <f t="shared" si="1"/>
        <v>0</v>
      </c>
      <c r="AV134" s="44">
        <f t="shared" si="2"/>
        <v>0</v>
      </c>
      <c r="AW134" s="19">
        <f t="shared" si="3"/>
        <v>0</v>
      </c>
      <c r="AX134" s="43">
        <f>'14 Oct'!BB134</f>
        <v>0</v>
      </c>
      <c r="AY134" s="54"/>
      <c r="AZ134" s="44">
        <f t="shared" si="4"/>
        <v>0</v>
      </c>
      <c r="BA134" s="46">
        <f t="shared" si="5"/>
        <v>0</v>
      </c>
      <c r="BB134" s="19">
        <f t="shared" si="6"/>
        <v>0</v>
      </c>
      <c r="BC134" s="43">
        <f>'14 Oct'!BL134</f>
        <v>0</v>
      </c>
      <c r="BD134" s="47">
        <f t="shared" si="7"/>
        <v>0</v>
      </c>
      <c r="BE134" s="1">
        <f t="shared" si="8"/>
        <v>0</v>
      </c>
      <c r="BF134" s="1" t="s">
        <v>241</v>
      </c>
      <c r="BG134" s="17"/>
      <c r="BH134">
        <f>'14 Oct'!BG134+AT134+AY134-BN134</f>
        <v>-2</v>
      </c>
      <c r="BI134" s="48"/>
      <c r="BJ134" s="50">
        <f t="shared" si="9"/>
        <v>0</v>
      </c>
      <c r="BK134" s="51">
        <f t="shared" si="10"/>
        <v>0</v>
      </c>
      <c r="BL134" s="53">
        <f t="shared" si="11"/>
        <v>0</v>
      </c>
      <c r="BM134" s="54">
        <f t="shared" si="12"/>
        <v>2</v>
      </c>
      <c r="BN134" s="55">
        <f t="shared" si="13"/>
        <v>2</v>
      </c>
      <c r="BO134" s="17">
        <f t="shared" si="14"/>
        <v>0</v>
      </c>
    </row>
    <row r="135">
      <c r="A135" s="1" t="s">
        <v>242</v>
      </c>
      <c r="B135" s="32"/>
      <c r="C135" s="65"/>
      <c r="D135" s="29"/>
      <c r="E135" s="1"/>
      <c r="F135" s="21"/>
      <c r="G135" s="56"/>
      <c r="H135" s="35"/>
      <c r="I135" s="1" t="s">
        <v>242</v>
      </c>
      <c r="J135" s="61"/>
      <c r="K135" s="33"/>
      <c r="L135" s="57"/>
      <c r="M135" s="49"/>
      <c r="N135" s="21"/>
      <c r="O135" s="56"/>
      <c r="P135" s="35"/>
      <c r="Q135" s="1" t="s">
        <v>242</v>
      </c>
      <c r="R135" s="32"/>
      <c r="S135" s="33"/>
      <c r="T135" s="57"/>
      <c r="U135" s="49"/>
      <c r="V135" s="21"/>
      <c r="W135" s="56"/>
      <c r="X135" s="35"/>
      <c r="Y135" s="1" t="s">
        <v>242</v>
      </c>
      <c r="Z135" s="59"/>
      <c r="AA135" s="66"/>
      <c r="AB135" s="8"/>
      <c r="AC135" s="8"/>
      <c r="AD135" s="4"/>
      <c r="AE135" s="39"/>
      <c r="AF135" s="1"/>
      <c r="AG135" s="33"/>
      <c r="AH135" s="67"/>
      <c r="AI135" s="67"/>
      <c r="AJ135" s="21"/>
      <c r="AK135" s="56"/>
      <c r="AL135" s="41"/>
      <c r="AM135" s="33"/>
      <c r="AN135" s="67"/>
      <c r="AO135" s="67"/>
      <c r="AP135" s="21"/>
      <c r="AQ135" s="56"/>
      <c r="AR135" s="41"/>
      <c r="AS135" s="43">
        <f>'14 Oct'!AW135</f>
        <v>0</v>
      </c>
      <c r="AT135" s="54"/>
      <c r="AU135" s="44">
        <f t="shared" si="1"/>
        <v>0</v>
      </c>
      <c r="AV135" s="44">
        <f t="shared" si="2"/>
        <v>0</v>
      </c>
      <c r="AW135" s="19">
        <f t="shared" si="3"/>
        <v>0</v>
      </c>
      <c r="AX135" s="43">
        <f>'14 Oct'!BB135</f>
        <v>0</v>
      </c>
      <c r="AY135" s="54"/>
      <c r="AZ135" s="44">
        <f t="shared" si="4"/>
        <v>0</v>
      </c>
      <c r="BA135" s="46">
        <f t="shared" si="5"/>
        <v>0</v>
      </c>
      <c r="BB135" s="19">
        <f t="shared" si="6"/>
        <v>0</v>
      </c>
      <c r="BC135" s="43">
        <f>'14 Oct'!BL135</f>
        <v>0</v>
      </c>
      <c r="BD135" s="47">
        <f t="shared" si="7"/>
        <v>0</v>
      </c>
      <c r="BE135" s="1">
        <f t="shared" si="8"/>
        <v>0</v>
      </c>
      <c r="BF135" s="1" t="s">
        <v>242</v>
      </c>
      <c r="BG135" s="17"/>
      <c r="BH135">
        <f>'14 Oct'!BG135+AT135+AY135-BN135</f>
        <v>0</v>
      </c>
      <c r="BI135" s="48"/>
      <c r="BJ135" s="50">
        <f t="shared" si="9"/>
        <v>0</v>
      </c>
      <c r="BK135" s="51">
        <f t="shared" si="10"/>
        <v>0</v>
      </c>
      <c r="BL135" s="53">
        <f t="shared" si="11"/>
        <v>0</v>
      </c>
      <c r="BM135" s="54">
        <f t="shared" si="12"/>
        <v>0</v>
      </c>
      <c r="BN135" s="55">
        <f t="shared" si="13"/>
        <v>0</v>
      </c>
      <c r="BO135" s="17">
        <f t="shared" si="14"/>
        <v>0</v>
      </c>
    </row>
    <row r="136">
      <c r="A136" s="1" t="s">
        <v>243</v>
      </c>
      <c r="B136" s="32"/>
      <c r="C136" s="65"/>
      <c r="D136" s="29"/>
      <c r="E136" s="1"/>
      <c r="F136" s="21"/>
      <c r="G136" s="56"/>
      <c r="H136" s="35"/>
      <c r="I136" s="1" t="s">
        <v>243</v>
      </c>
      <c r="J136" s="32"/>
      <c r="K136" s="65"/>
      <c r="L136" s="57"/>
      <c r="M136" s="49"/>
      <c r="N136" s="21"/>
      <c r="O136" s="56"/>
      <c r="P136" s="35"/>
      <c r="Q136" s="1" t="s">
        <v>243</v>
      </c>
      <c r="R136" s="32"/>
      <c r="S136" s="33"/>
      <c r="T136" s="57"/>
      <c r="U136" s="49"/>
      <c r="V136" s="21"/>
      <c r="W136" s="56"/>
      <c r="X136" s="35"/>
      <c r="Y136" s="1" t="s">
        <v>243</v>
      </c>
      <c r="Z136" s="59"/>
      <c r="AA136" s="66"/>
      <c r="AB136" s="8"/>
      <c r="AC136" s="8"/>
      <c r="AD136" s="4"/>
      <c r="AE136" s="39"/>
      <c r="AF136" s="1"/>
      <c r="AG136" s="33"/>
      <c r="AH136" s="67"/>
      <c r="AI136" s="67"/>
      <c r="AJ136" s="21"/>
      <c r="AK136" s="56"/>
      <c r="AL136" s="41"/>
      <c r="AM136" s="33"/>
      <c r="AN136" s="67"/>
      <c r="AO136" s="67"/>
      <c r="AP136" s="21"/>
      <c r="AQ136" s="56"/>
      <c r="AR136" s="41"/>
      <c r="AS136" s="43">
        <f>'14 Oct'!AW136</f>
        <v>0</v>
      </c>
      <c r="AT136" s="54"/>
      <c r="AU136" s="44">
        <f t="shared" si="1"/>
        <v>0</v>
      </c>
      <c r="AV136" s="44">
        <f t="shared" si="2"/>
        <v>0</v>
      </c>
      <c r="AW136" s="19">
        <f t="shared" si="3"/>
        <v>0</v>
      </c>
      <c r="AX136" s="43">
        <f>'14 Oct'!BB136</f>
        <v>0</v>
      </c>
      <c r="AY136" s="54"/>
      <c r="AZ136" s="44">
        <f t="shared" si="4"/>
        <v>0</v>
      </c>
      <c r="BA136" s="46">
        <f t="shared" si="5"/>
        <v>0</v>
      </c>
      <c r="BB136" s="19">
        <f t="shared" si="6"/>
        <v>0</v>
      </c>
      <c r="BC136" s="43">
        <f>'14 Oct'!BL136</f>
        <v>0</v>
      </c>
      <c r="BD136" s="47">
        <f t="shared" si="7"/>
        <v>0</v>
      </c>
      <c r="BE136" s="1">
        <f t="shared" si="8"/>
        <v>0</v>
      </c>
      <c r="BF136" s="1" t="s">
        <v>243</v>
      </c>
      <c r="BG136" s="17"/>
      <c r="BH136">
        <f>'14 Oct'!BG136+AT136+AY136-BN136</f>
        <v>0</v>
      </c>
      <c r="BI136" s="48"/>
      <c r="BJ136" s="50">
        <f t="shared" si="9"/>
        <v>0</v>
      </c>
      <c r="BK136" s="51">
        <f t="shared" si="10"/>
        <v>0</v>
      </c>
      <c r="BL136" s="53">
        <f t="shared" si="11"/>
        <v>0</v>
      </c>
      <c r="BM136" s="54">
        <f t="shared" si="12"/>
        <v>0</v>
      </c>
      <c r="BN136" s="55">
        <f t="shared" si="13"/>
        <v>0</v>
      </c>
      <c r="BO136" s="17">
        <f t="shared" si="14"/>
        <v>0</v>
      </c>
      <c r="BQ136" s="1"/>
    </row>
    <row r="137">
      <c r="A137" s="1" t="s">
        <v>244</v>
      </c>
      <c r="B137" s="32"/>
      <c r="C137" s="65"/>
      <c r="D137" s="29"/>
      <c r="E137" s="1"/>
      <c r="F137" s="21"/>
      <c r="G137" s="56"/>
      <c r="H137" s="35"/>
      <c r="I137" s="1" t="s">
        <v>244</v>
      </c>
      <c r="J137" s="32"/>
      <c r="K137" s="33"/>
      <c r="L137" s="57"/>
      <c r="M137" s="49"/>
      <c r="N137" s="21"/>
      <c r="O137" s="56"/>
      <c r="P137" s="35"/>
      <c r="Q137" s="1" t="s">
        <v>244</v>
      </c>
      <c r="R137" s="32"/>
      <c r="S137" s="33"/>
      <c r="T137" s="57"/>
      <c r="U137" s="49"/>
      <c r="V137" s="21"/>
      <c r="W137" s="56"/>
      <c r="X137" s="35"/>
      <c r="Y137" s="1" t="s">
        <v>244</v>
      </c>
      <c r="Z137" s="69"/>
      <c r="AA137" s="37"/>
      <c r="AB137" s="8"/>
      <c r="AC137" s="8"/>
      <c r="AD137" s="4"/>
      <c r="AE137" s="39"/>
      <c r="AF137" s="1"/>
      <c r="AG137" s="33"/>
      <c r="AH137" s="60"/>
      <c r="AI137" s="60"/>
      <c r="AJ137" s="21"/>
      <c r="AK137" s="56"/>
      <c r="AL137" s="41"/>
      <c r="AM137" s="33"/>
      <c r="AN137" s="60"/>
      <c r="AO137" s="60"/>
      <c r="AP137" s="21"/>
      <c r="AQ137" s="56"/>
      <c r="AR137" s="41"/>
      <c r="AS137" s="43">
        <f>'14 Oct'!AW137</f>
        <v>0</v>
      </c>
      <c r="AT137" s="17"/>
      <c r="AU137" s="44">
        <f t="shared" si="1"/>
        <v>0</v>
      </c>
      <c r="AV137" s="44">
        <f t="shared" si="2"/>
        <v>0</v>
      </c>
      <c r="AW137" s="19">
        <f t="shared" si="3"/>
        <v>0</v>
      </c>
      <c r="AX137" s="43">
        <f>'14 Oct'!BB137</f>
        <v>0</v>
      </c>
      <c r="AY137" s="17"/>
      <c r="AZ137" s="44">
        <f t="shared" si="4"/>
        <v>0</v>
      </c>
      <c r="BA137" s="46">
        <f t="shared" si="5"/>
        <v>0</v>
      </c>
      <c r="BB137" s="19">
        <f t="shared" si="6"/>
        <v>0</v>
      </c>
      <c r="BC137" s="43">
        <f>'14 Oct'!BL137</f>
        <v>0</v>
      </c>
      <c r="BD137" s="47">
        <f t="shared" si="7"/>
        <v>0</v>
      </c>
      <c r="BE137" s="1">
        <f t="shared" si="8"/>
        <v>0</v>
      </c>
      <c r="BF137" s="1" t="s">
        <v>244</v>
      </c>
      <c r="BG137" s="54"/>
      <c r="BH137">
        <f>'14 Oct'!BG137+AT137+AY137-BN137</f>
        <v>0</v>
      </c>
      <c r="BI137" s="48"/>
      <c r="BJ137" s="50">
        <f t="shared" si="9"/>
        <v>0</v>
      </c>
      <c r="BK137" s="51">
        <f t="shared" si="10"/>
        <v>0</v>
      </c>
      <c r="BL137" s="53">
        <f t="shared" si="11"/>
        <v>0</v>
      </c>
      <c r="BM137" s="54">
        <f t="shared" si="12"/>
        <v>0</v>
      </c>
      <c r="BN137" s="55">
        <f t="shared" si="13"/>
        <v>0</v>
      </c>
      <c r="BO137" s="17">
        <f t="shared" si="14"/>
        <v>0</v>
      </c>
    </row>
    <row r="138">
      <c r="A138" s="40" t="s">
        <v>245</v>
      </c>
      <c r="B138" s="59"/>
      <c r="C138" s="66"/>
      <c r="D138" s="4"/>
      <c r="E138" s="4"/>
      <c r="F138" s="21"/>
      <c r="G138" s="39"/>
      <c r="H138" s="4"/>
      <c r="I138" s="40" t="s">
        <v>246</v>
      </c>
      <c r="J138" s="100"/>
      <c r="K138" s="66"/>
      <c r="L138" s="8"/>
      <c r="M138" s="8"/>
      <c r="N138" s="21"/>
      <c r="O138" s="39"/>
      <c r="P138" s="4"/>
      <c r="Q138" s="40" t="s">
        <v>246</v>
      </c>
      <c r="R138" s="61"/>
      <c r="S138" s="65"/>
      <c r="T138" s="57"/>
      <c r="U138" s="49"/>
      <c r="V138" s="21"/>
      <c r="W138" s="56"/>
      <c r="X138" s="4"/>
      <c r="Y138" s="40" t="s">
        <v>246</v>
      </c>
      <c r="Z138" s="69"/>
      <c r="AA138" s="66"/>
      <c r="AB138" s="8"/>
      <c r="AC138" s="8"/>
      <c r="AD138" s="4"/>
      <c r="AE138" s="39"/>
      <c r="AF138" s="4"/>
      <c r="AG138" s="37"/>
      <c r="AH138" s="8"/>
      <c r="AI138" s="8"/>
      <c r="AJ138" s="21"/>
      <c r="AK138" s="39"/>
      <c r="AL138" s="41"/>
      <c r="AM138" s="37"/>
      <c r="AN138" s="8"/>
      <c r="AO138" s="8"/>
      <c r="AP138" s="21"/>
      <c r="AQ138" s="39"/>
      <c r="AR138" s="41"/>
      <c r="AS138" s="43">
        <f>'14 Oct'!AW138</f>
        <v>0</v>
      </c>
      <c r="AT138" s="8"/>
      <c r="AU138" s="44">
        <f t="shared" si="1"/>
        <v>0</v>
      </c>
      <c r="AV138" s="44">
        <f t="shared" si="2"/>
        <v>0</v>
      </c>
      <c r="AW138" s="19">
        <f t="shared" si="3"/>
        <v>0</v>
      </c>
      <c r="AX138" s="43">
        <f>'14 Oct'!BB138</f>
        <v>0</v>
      </c>
      <c r="AY138" s="8"/>
      <c r="AZ138" s="44">
        <f t="shared" si="4"/>
        <v>0</v>
      </c>
      <c r="BA138" s="46">
        <f t="shared" si="5"/>
        <v>0</v>
      </c>
      <c r="BB138" s="19">
        <f t="shared" si="6"/>
        <v>0</v>
      </c>
      <c r="BC138" s="43">
        <f>'14 Oct'!BL138</f>
        <v>0</v>
      </c>
      <c r="BD138" s="47">
        <f t="shared" si="7"/>
        <v>0</v>
      </c>
      <c r="BE138" s="1">
        <f t="shared" si="8"/>
        <v>0</v>
      </c>
      <c r="BF138" s="40" t="s">
        <v>246</v>
      </c>
      <c r="BG138" s="8"/>
      <c r="BH138">
        <f>'14 Oct'!BG138+AT138+AY138-BN138</f>
        <v>0</v>
      </c>
      <c r="BI138" s="101"/>
      <c r="BJ138" s="50">
        <f t="shared" si="9"/>
        <v>0</v>
      </c>
      <c r="BK138" s="105">
        <f t="shared" si="10"/>
        <v>0</v>
      </c>
      <c r="BL138" s="53">
        <f t="shared" si="11"/>
        <v>0</v>
      </c>
      <c r="BM138" s="54">
        <f t="shared" si="12"/>
        <v>0</v>
      </c>
      <c r="BN138" s="55">
        <f t="shared" si="13"/>
        <v>0</v>
      </c>
      <c r="BO138" s="17">
        <f t="shared" si="14"/>
        <v>0</v>
      </c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</row>
    <row r="139">
      <c r="A139" s="1" t="s">
        <v>249</v>
      </c>
      <c r="B139" s="61"/>
      <c r="C139" s="65"/>
      <c r="D139" s="29"/>
      <c r="E139" s="1"/>
      <c r="F139" s="21"/>
      <c r="G139" s="56"/>
      <c r="H139" s="35"/>
      <c r="I139" s="1" t="s">
        <v>249</v>
      </c>
      <c r="J139" s="32"/>
      <c r="K139" s="65"/>
      <c r="L139" s="57"/>
      <c r="M139" s="49"/>
      <c r="N139" s="21"/>
      <c r="O139" s="56"/>
      <c r="P139" s="35"/>
      <c r="Q139" s="1" t="s">
        <v>249</v>
      </c>
      <c r="R139" s="100"/>
      <c r="S139" s="102"/>
      <c r="T139" s="103"/>
      <c r="U139" s="103"/>
      <c r="V139" s="21"/>
      <c r="W139" s="104"/>
      <c r="X139" s="35"/>
      <c r="Y139" s="1" t="s">
        <v>249</v>
      </c>
      <c r="Z139" s="69"/>
      <c r="AA139" s="66"/>
      <c r="AB139" s="8"/>
      <c r="AC139" s="8"/>
      <c r="AD139" s="4"/>
      <c r="AE139" s="39"/>
      <c r="AF139" s="1"/>
      <c r="AG139" s="33"/>
      <c r="AH139" s="67"/>
      <c r="AI139" s="67"/>
      <c r="AJ139" s="21"/>
      <c r="AK139" s="56"/>
      <c r="AL139" s="41"/>
      <c r="AM139" s="33"/>
      <c r="AN139" s="67"/>
      <c r="AO139" s="67"/>
      <c r="AP139" s="21"/>
      <c r="AQ139" s="56"/>
      <c r="AR139" s="41"/>
      <c r="AS139" s="43">
        <f>'14 Oct'!AW139</f>
        <v>0</v>
      </c>
      <c r="AT139" s="54"/>
      <c r="AU139" s="44">
        <f t="shared" si="1"/>
        <v>0</v>
      </c>
      <c r="AV139" s="44">
        <f t="shared" si="2"/>
        <v>0</v>
      </c>
      <c r="AW139" s="19">
        <f t="shared" si="3"/>
        <v>0</v>
      </c>
      <c r="AX139" s="43">
        <f>'14 Oct'!BB139</f>
        <v>0</v>
      </c>
      <c r="AY139" s="54"/>
      <c r="AZ139" s="44">
        <f t="shared" si="4"/>
        <v>0</v>
      </c>
      <c r="BA139" s="46">
        <f t="shared" si="5"/>
        <v>0</v>
      </c>
      <c r="BB139" s="19">
        <f t="shared" si="6"/>
        <v>0</v>
      </c>
      <c r="BC139" s="43">
        <f>'14 Oct'!BL139</f>
        <v>0</v>
      </c>
      <c r="BD139" s="47">
        <f t="shared" si="7"/>
        <v>0</v>
      </c>
      <c r="BE139" s="1">
        <f t="shared" si="8"/>
        <v>0</v>
      </c>
      <c r="BF139" s="1" t="s">
        <v>249</v>
      </c>
      <c r="BG139" s="54"/>
      <c r="BH139">
        <f>'14 Oct'!BG139+AT139+AY139-BN139</f>
        <v>0</v>
      </c>
      <c r="BI139" s="48"/>
      <c r="BJ139" s="50">
        <f t="shared" si="9"/>
        <v>0</v>
      </c>
      <c r="BK139" s="51">
        <f t="shared" si="10"/>
        <v>0</v>
      </c>
      <c r="BL139" s="53">
        <f t="shared" si="11"/>
        <v>0</v>
      </c>
      <c r="BM139" s="54">
        <f t="shared" si="12"/>
        <v>0</v>
      </c>
      <c r="BN139" s="55">
        <f t="shared" si="13"/>
        <v>0</v>
      </c>
      <c r="BO139" s="17">
        <f t="shared" si="14"/>
        <v>0</v>
      </c>
    </row>
    <row r="140">
      <c r="A140" s="1" t="s">
        <v>251</v>
      </c>
      <c r="B140" s="61"/>
      <c r="C140" s="65"/>
      <c r="D140" s="29"/>
      <c r="E140" s="1"/>
      <c r="F140" s="21"/>
      <c r="G140" s="56"/>
      <c r="H140" s="35"/>
      <c r="I140" s="1" t="s">
        <v>251</v>
      </c>
      <c r="J140" s="32"/>
      <c r="K140" s="65"/>
      <c r="L140" s="57"/>
      <c r="M140" s="49"/>
      <c r="N140" s="21"/>
      <c r="O140" s="56"/>
      <c r="P140" s="35"/>
      <c r="Q140" s="1" t="s">
        <v>251</v>
      </c>
      <c r="R140" s="32"/>
      <c r="S140" s="65"/>
      <c r="T140" s="57"/>
      <c r="U140" s="49"/>
      <c r="V140" s="21"/>
      <c r="W140" s="56"/>
      <c r="X140" s="35"/>
      <c r="Y140" s="1" t="s">
        <v>251</v>
      </c>
      <c r="Z140" s="69"/>
      <c r="AA140" s="66"/>
      <c r="AB140" s="8"/>
      <c r="AC140" s="8"/>
      <c r="AD140" s="4"/>
      <c r="AE140" s="39"/>
      <c r="AF140" s="1"/>
      <c r="AG140" s="33"/>
      <c r="AH140" s="67"/>
      <c r="AI140" s="67"/>
      <c r="AJ140" s="21"/>
      <c r="AK140" s="56"/>
      <c r="AL140" s="41"/>
      <c r="AM140" s="33"/>
      <c r="AN140" s="67"/>
      <c r="AO140" s="67"/>
      <c r="AP140" s="21"/>
      <c r="AQ140" s="56"/>
      <c r="AR140" s="41"/>
      <c r="AS140" s="43">
        <f>'14 Oct'!AW140</f>
        <v>0</v>
      </c>
      <c r="AT140" s="54"/>
      <c r="AU140" s="44">
        <f t="shared" si="1"/>
        <v>0</v>
      </c>
      <c r="AV140" s="44">
        <f t="shared" si="2"/>
        <v>0</v>
      </c>
      <c r="AW140" s="19">
        <f t="shared" si="3"/>
        <v>0</v>
      </c>
      <c r="AX140" s="43">
        <f>'14 Oct'!BB140</f>
        <v>0</v>
      </c>
      <c r="AY140" s="54"/>
      <c r="AZ140" s="44">
        <f t="shared" si="4"/>
        <v>0</v>
      </c>
      <c r="BA140" s="46">
        <f t="shared" si="5"/>
        <v>0</v>
      </c>
      <c r="BB140" s="19">
        <f t="shared" si="6"/>
        <v>0</v>
      </c>
      <c r="BC140" s="43">
        <f>'14 Oct'!BL140</f>
        <v>0</v>
      </c>
      <c r="BD140" s="47">
        <f t="shared" si="7"/>
        <v>0</v>
      </c>
      <c r="BE140" s="1">
        <f t="shared" si="8"/>
        <v>0</v>
      </c>
      <c r="BF140" s="1" t="s">
        <v>251</v>
      </c>
      <c r="BG140" s="54"/>
      <c r="BH140">
        <f>'14 Oct'!BG140+AT140+AY140-BN140</f>
        <v>0</v>
      </c>
      <c r="BI140" s="48"/>
      <c r="BJ140" s="50">
        <f t="shared" si="9"/>
        <v>0</v>
      </c>
      <c r="BK140" s="51">
        <f t="shared" si="10"/>
        <v>0</v>
      </c>
      <c r="BL140" s="53">
        <f t="shared" si="11"/>
        <v>0</v>
      </c>
      <c r="BM140" s="54">
        <f t="shared" si="12"/>
        <v>0</v>
      </c>
      <c r="BN140" s="55">
        <f t="shared" si="13"/>
        <v>0</v>
      </c>
      <c r="BO140" s="17">
        <f t="shared" si="14"/>
        <v>0</v>
      </c>
    </row>
    <row r="141">
      <c r="A141" s="1" t="s">
        <v>252</v>
      </c>
      <c r="B141" s="32"/>
      <c r="C141" s="33"/>
      <c r="D141" s="29"/>
      <c r="E141" s="1"/>
      <c r="F141" s="21"/>
      <c r="G141" s="56"/>
      <c r="H141" s="35"/>
      <c r="I141" s="1" t="s">
        <v>252</v>
      </c>
      <c r="J141" s="32"/>
      <c r="K141" s="33"/>
      <c r="L141" s="57"/>
      <c r="M141" s="49"/>
      <c r="N141" s="21"/>
      <c r="O141" s="56"/>
      <c r="P141" s="35"/>
      <c r="Q141" s="1" t="s">
        <v>252</v>
      </c>
      <c r="R141" s="32"/>
      <c r="S141" s="65"/>
      <c r="T141" s="57"/>
      <c r="U141" s="49"/>
      <c r="V141" s="21"/>
      <c r="W141" s="56"/>
      <c r="X141" s="35"/>
      <c r="Y141" s="1" t="s">
        <v>252</v>
      </c>
      <c r="Z141" s="69"/>
      <c r="AA141" s="37"/>
      <c r="AB141" s="8"/>
      <c r="AC141" s="8"/>
      <c r="AD141" s="4"/>
      <c r="AE141" s="39"/>
      <c r="AF141" s="1"/>
      <c r="AG141" s="33"/>
      <c r="AH141" s="60"/>
      <c r="AI141" s="60"/>
      <c r="AJ141" s="21"/>
      <c r="AK141" s="56"/>
      <c r="AL141" s="41"/>
      <c r="AM141" s="33"/>
      <c r="AN141" s="60"/>
      <c r="AO141" s="60"/>
      <c r="AP141" s="21"/>
      <c r="AQ141" s="56"/>
      <c r="AR141" s="41"/>
      <c r="AS141" s="43">
        <f>'14 Oct'!AW141</f>
        <v>0</v>
      </c>
      <c r="AT141" s="17"/>
      <c r="AU141" s="44">
        <f t="shared" si="1"/>
        <v>0</v>
      </c>
      <c r="AV141" s="44">
        <f t="shared" si="2"/>
        <v>0</v>
      </c>
      <c r="AW141" s="19">
        <f t="shared" si="3"/>
        <v>0</v>
      </c>
      <c r="AX141" s="43">
        <f>'14 Oct'!BB141</f>
        <v>0</v>
      </c>
      <c r="AY141" s="17"/>
      <c r="AZ141" s="44">
        <f t="shared" si="4"/>
        <v>0</v>
      </c>
      <c r="BA141" s="46">
        <f t="shared" si="5"/>
        <v>0</v>
      </c>
      <c r="BB141" s="19">
        <f t="shared" si="6"/>
        <v>0</v>
      </c>
      <c r="BC141" s="43">
        <f>'14 Oct'!BL141</f>
        <v>0</v>
      </c>
      <c r="BD141" s="47">
        <f t="shared" si="7"/>
        <v>0</v>
      </c>
      <c r="BE141" s="1">
        <f t="shared" si="8"/>
        <v>0</v>
      </c>
      <c r="BF141" s="1" t="s">
        <v>252</v>
      </c>
      <c r="BG141" s="17"/>
      <c r="BH141">
        <f>'14 Oct'!BG141+AT141+AY141-BN141</f>
        <v>0</v>
      </c>
      <c r="BI141" s="48"/>
      <c r="BJ141" s="50">
        <f t="shared" si="9"/>
        <v>0</v>
      </c>
      <c r="BK141" s="51">
        <f t="shared" si="10"/>
        <v>0</v>
      </c>
      <c r="BL141" s="53">
        <f t="shared" si="11"/>
        <v>0</v>
      </c>
      <c r="BM141" s="54">
        <f t="shared" si="12"/>
        <v>0</v>
      </c>
      <c r="BN141" s="55">
        <f t="shared" si="13"/>
        <v>0</v>
      </c>
      <c r="BO141" s="17">
        <f t="shared" si="14"/>
        <v>0</v>
      </c>
    </row>
    <row r="142">
      <c r="A142" s="1" t="s">
        <v>253</v>
      </c>
      <c r="B142" s="32"/>
      <c r="C142" s="33"/>
      <c r="D142" s="29"/>
      <c r="E142" s="1"/>
      <c r="F142" s="21"/>
      <c r="G142" s="56"/>
      <c r="H142" s="35"/>
      <c r="I142" s="1" t="s">
        <v>253</v>
      </c>
      <c r="J142" s="32"/>
      <c r="K142" s="33"/>
      <c r="L142" s="57"/>
      <c r="M142" s="49"/>
      <c r="N142" s="21"/>
      <c r="O142" s="56"/>
      <c r="P142" s="35"/>
      <c r="Q142" s="1" t="s">
        <v>253</v>
      </c>
      <c r="R142" s="61"/>
      <c r="S142" s="33"/>
      <c r="T142" s="57"/>
      <c r="U142" s="49"/>
      <c r="V142" s="21"/>
      <c r="W142" s="56"/>
      <c r="X142" s="35"/>
      <c r="Y142" s="1" t="s">
        <v>253</v>
      </c>
      <c r="Z142" s="69"/>
      <c r="AA142" s="66"/>
      <c r="AB142" s="8"/>
      <c r="AC142" s="8"/>
      <c r="AD142" s="4"/>
      <c r="AE142" s="39"/>
      <c r="AF142" s="1"/>
      <c r="AG142" s="33"/>
      <c r="AH142" s="67"/>
      <c r="AI142" s="67"/>
      <c r="AJ142" s="21"/>
      <c r="AK142" s="56"/>
      <c r="AL142" s="41"/>
      <c r="AM142" s="33"/>
      <c r="AN142" s="67"/>
      <c r="AO142" s="67"/>
      <c r="AP142" s="21"/>
      <c r="AQ142" s="56"/>
      <c r="AR142" s="41"/>
      <c r="AS142" s="43">
        <f>'14 Oct'!AW142</f>
        <v>0</v>
      </c>
      <c r="AT142" s="54"/>
      <c r="AU142" s="44">
        <f t="shared" si="1"/>
        <v>0</v>
      </c>
      <c r="AV142" s="44">
        <f t="shared" si="2"/>
        <v>0</v>
      </c>
      <c r="AW142" s="19">
        <f t="shared" si="3"/>
        <v>0</v>
      </c>
      <c r="AX142" s="43">
        <f>'14 Oct'!BB142</f>
        <v>0</v>
      </c>
      <c r="AY142" s="54"/>
      <c r="AZ142" s="44">
        <f t="shared" si="4"/>
        <v>0</v>
      </c>
      <c r="BA142" s="46">
        <f t="shared" si="5"/>
        <v>0</v>
      </c>
      <c r="BB142" s="19">
        <f t="shared" si="6"/>
        <v>0</v>
      </c>
      <c r="BC142" s="43">
        <f>'14 Oct'!BL142</f>
        <v>0</v>
      </c>
      <c r="BD142" s="47">
        <f t="shared" si="7"/>
        <v>0</v>
      </c>
      <c r="BE142" s="1">
        <f t="shared" si="8"/>
        <v>0</v>
      </c>
      <c r="BF142" s="1" t="s">
        <v>253</v>
      </c>
      <c r="BG142" s="54"/>
      <c r="BH142">
        <f>'14 Oct'!BG142+AT142+AY142-BN142</f>
        <v>0</v>
      </c>
      <c r="BI142" s="48"/>
      <c r="BJ142" s="50">
        <f t="shared" si="9"/>
        <v>0</v>
      </c>
      <c r="BK142" s="51">
        <f t="shared" si="10"/>
        <v>0</v>
      </c>
      <c r="BL142" s="53">
        <f t="shared" si="11"/>
        <v>0</v>
      </c>
      <c r="BM142" s="54">
        <f t="shared" si="12"/>
        <v>0</v>
      </c>
      <c r="BN142" s="55">
        <f t="shared" si="13"/>
        <v>0</v>
      </c>
      <c r="BO142" s="17">
        <f t="shared" si="14"/>
        <v>0</v>
      </c>
    </row>
    <row r="143">
      <c r="A143" s="1" t="s">
        <v>254</v>
      </c>
      <c r="B143" s="32"/>
      <c r="C143" s="33"/>
      <c r="D143" s="29"/>
      <c r="E143" s="1"/>
      <c r="F143" s="21"/>
      <c r="G143" s="56"/>
      <c r="H143" s="35"/>
      <c r="I143" s="1" t="s">
        <v>254</v>
      </c>
      <c r="J143" s="32"/>
      <c r="K143" s="33"/>
      <c r="L143" s="57"/>
      <c r="M143" s="43"/>
      <c r="N143" s="21"/>
      <c r="O143" s="56"/>
      <c r="P143" s="35"/>
      <c r="Q143" s="1" t="s">
        <v>254</v>
      </c>
      <c r="R143" s="32"/>
      <c r="S143" s="33">
        <v>16.0</v>
      </c>
      <c r="T143" s="57"/>
      <c r="U143" s="43"/>
      <c r="V143" s="21"/>
      <c r="W143" s="56"/>
      <c r="X143" s="35"/>
      <c r="Y143" s="1" t="s">
        <v>254</v>
      </c>
      <c r="Z143" s="69"/>
      <c r="AA143" s="66"/>
      <c r="AB143" s="8"/>
      <c r="AC143" s="8"/>
      <c r="AD143" s="4"/>
      <c r="AE143" s="39"/>
      <c r="AF143" s="1"/>
      <c r="AG143" s="33"/>
      <c r="AH143" s="60"/>
      <c r="AI143" s="60"/>
      <c r="AJ143" s="21"/>
      <c r="AK143" s="56"/>
      <c r="AL143" s="41"/>
      <c r="AM143" s="33"/>
      <c r="AN143" s="60"/>
      <c r="AO143" s="60"/>
      <c r="AP143" s="21"/>
      <c r="AQ143" s="56"/>
      <c r="AR143" s="41"/>
      <c r="AS143" s="43">
        <f>'14 Oct'!AW143</f>
        <v>0</v>
      </c>
      <c r="AT143" s="17"/>
      <c r="AU143" s="44">
        <f t="shared" si="1"/>
        <v>0</v>
      </c>
      <c r="AV143" s="44">
        <f t="shared" si="2"/>
        <v>0</v>
      </c>
      <c r="AW143" s="19">
        <f t="shared" si="3"/>
        <v>0</v>
      </c>
      <c r="AX143" s="43">
        <f>'14 Oct'!BB143</f>
        <v>0</v>
      </c>
      <c r="AY143" s="17"/>
      <c r="AZ143" s="44">
        <f t="shared" si="4"/>
        <v>0</v>
      </c>
      <c r="BA143" s="46">
        <f t="shared" si="5"/>
        <v>0</v>
      </c>
      <c r="BB143" s="19">
        <f t="shared" si="6"/>
        <v>0</v>
      </c>
      <c r="BC143" s="43">
        <f>'14 Oct'!BL143</f>
        <v>0</v>
      </c>
      <c r="BD143" s="47">
        <f t="shared" si="7"/>
        <v>0</v>
      </c>
      <c r="BE143" s="1">
        <f t="shared" si="8"/>
        <v>0</v>
      </c>
      <c r="BF143" s="1" t="s">
        <v>254</v>
      </c>
      <c r="BG143" s="17"/>
      <c r="BH143">
        <f>'14 Oct'!BG143+AT143+AY143-BN143</f>
        <v>-16</v>
      </c>
      <c r="BI143" s="48"/>
      <c r="BJ143" s="50">
        <f t="shared" si="9"/>
        <v>0</v>
      </c>
      <c r="BK143" s="51">
        <f t="shared" si="10"/>
        <v>0</v>
      </c>
      <c r="BL143" s="53">
        <f t="shared" si="11"/>
        <v>0</v>
      </c>
      <c r="BM143" s="54">
        <f t="shared" si="12"/>
        <v>16</v>
      </c>
      <c r="BN143" s="55">
        <f t="shared" si="13"/>
        <v>16</v>
      </c>
      <c r="BO143" s="17">
        <f t="shared" si="14"/>
        <v>0</v>
      </c>
      <c r="BQ143" s="1"/>
    </row>
    <row r="144">
      <c r="A144" s="1" t="s">
        <v>255</v>
      </c>
      <c r="B144" s="32"/>
      <c r="C144" s="33"/>
      <c r="D144" s="29"/>
      <c r="E144" s="1"/>
      <c r="F144" s="21"/>
      <c r="G144" s="56"/>
      <c r="H144" s="35"/>
      <c r="I144" s="1" t="s">
        <v>255</v>
      </c>
      <c r="J144" s="32"/>
      <c r="K144" s="33"/>
      <c r="L144" s="57"/>
      <c r="M144" s="43"/>
      <c r="N144" s="21"/>
      <c r="O144" s="56"/>
      <c r="P144" s="35"/>
      <c r="Q144" s="1" t="s">
        <v>255</v>
      </c>
      <c r="R144" s="32"/>
      <c r="S144" s="33"/>
      <c r="T144" s="57"/>
      <c r="U144" s="49"/>
      <c r="V144" s="21"/>
      <c r="W144" s="56"/>
      <c r="X144" s="35"/>
      <c r="Y144" s="1" t="s">
        <v>255</v>
      </c>
      <c r="Z144" s="59"/>
      <c r="AA144" s="37"/>
      <c r="AB144" s="8"/>
      <c r="AC144" s="4"/>
      <c r="AD144" s="4"/>
      <c r="AE144" s="39"/>
      <c r="AF144" s="1"/>
      <c r="AG144" s="33"/>
      <c r="AH144" s="67"/>
      <c r="AI144" s="67"/>
      <c r="AJ144" s="21"/>
      <c r="AK144" s="56"/>
      <c r="AL144" s="41"/>
      <c r="AM144" s="33"/>
      <c r="AN144" s="67"/>
      <c r="AO144" s="67"/>
      <c r="AP144" s="21"/>
      <c r="AQ144" s="56"/>
      <c r="AR144" s="41"/>
      <c r="AS144" s="43">
        <f>'14 Oct'!AW144</f>
        <v>0</v>
      </c>
      <c r="AT144" s="54"/>
      <c r="AU144" s="44">
        <f t="shared" si="1"/>
        <v>0</v>
      </c>
      <c r="AV144" s="44">
        <f t="shared" si="2"/>
        <v>0</v>
      </c>
      <c r="AW144" s="19">
        <f t="shared" si="3"/>
        <v>0</v>
      </c>
      <c r="AX144" s="43">
        <f>'14 Oct'!BB144</f>
        <v>0</v>
      </c>
      <c r="AY144" s="54"/>
      <c r="AZ144" s="44">
        <f t="shared" si="4"/>
        <v>0</v>
      </c>
      <c r="BA144" s="46">
        <f t="shared" si="5"/>
        <v>0</v>
      </c>
      <c r="BB144" s="19">
        <f t="shared" si="6"/>
        <v>0</v>
      </c>
      <c r="BC144" s="43">
        <f>'14 Oct'!BL144</f>
        <v>0</v>
      </c>
      <c r="BD144" s="47">
        <f t="shared" si="7"/>
        <v>0</v>
      </c>
      <c r="BE144" s="1">
        <f t="shared" si="8"/>
        <v>0</v>
      </c>
      <c r="BF144" s="1" t="s">
        <v>255</v>
      </c>
      <c r="BG144" s="17"/>
      <c r="BH144">
        <f>'14 Oct'!BG144+AT144+AY144-BN144</f>
        <v>0</v>
      </c>
      <c r="BI144" s="48"/>
      <c r="BJ144" s="50">
        <f t="shared" si="9"/>
        <v>0</v>
      </c>
      <c r="BK144" s="51">
        <f t="shared" si="10"/>
        <v>0</v>
      </c>
      <c r="BL144" s="53">
        <f t="shared" si="11"/>
        <v>0</v>
      </c>
      <c r="BM144" s="54">
        <f t="shared" si="12"/>
        <v>0</v>
      </c>
      <c r="BN144" s="55">
        <f t="shared" si="13"/>
        <v>0</v>
      </c>
      <c r="BO144" s="17">
        <f t="shared" si="14"/>
        <v>0</v>
      </c>
      <c r="BQ144" s="1"/>
    </row>
    <row r="145">
      <c r="A145" s="1" t="s">
        <v>257</v>
      </c>
      <c r="B145" s="32"/>
      <c r="C145" s="33"/>
      <c r="D145" s="29"/>
      <c r="E145" s="1"/>
      <c r="F145" s="21"/>
      <c r="G145" s="56"/>
      <c r="H145" s="35"/>
      <c r="I145" s="1" t="s">
        <v>257</v>
      </c>
      <c r="J145" s="32">
        <v>44.0</v>
      </c>
      <c r="K145" s="33"/>
      <c r="L145" s="57"/>
      <c r="M145" s="49"/>
      <c r="N145" s="21"/>
      <c r="O145" s="56"/>
      <c r="P145" s="35"/>
      <c r="Q145" s="1" t="s">
        <v>257</v>
      </c>
      <c r="R145" s="32">
        <v>45.0</v>
      </c>
      <c r="S145" s="33"/>
      <c r="T145" s="57"/>
      <c r="U145" s="43"/>
      <c r="V145" s="21"/>
      <c r="W145" s="56"/>
      <c r="X145" s="35"/>
      <c r="Y145" s="1" t="s">
        <v>257</v>
      </c>
      <c r="Z145" s="62">
        <v>18.0</v>
      </c>
      <c r="AA145" s="66"/>
      <c r="AB145" s="8"/>
      <c r="AC145" s="8"/>
      <c r="AD145" s="4"/>
      <c r="AE145" s="39"/>
      <c r="AF145" s="1"/>
      <c r="AG145" s="33"/>
      <c r="AH145" s="67"/>
      <c r="AI145" s="67"/>
      <c r="AJ145" s="21"/>
      <c r="AK145" s="56"/>
      <c r="AL145" s="41"/>
      <c r="AM145" s="33"/>
      <c r="AN145" s="67"/>
      <c r="AO145" s="67"/>
      <c r="AP145" s="21"/>
      <c r="AQ145" s="56"/>
      <c r="AR145" s="41"/>
      <c r="AS145" s="43">
        <f>'14 Oct'!AW145</f>
        <v>0</v>
      </c>
      <c r="AT145" s="54"/>
      <c r="AU145" s="44">
        <f t="shared" si="1"/>
        <v>0</v>
      </c>
      <c r="AV145" s="44">
        <f t="shared" si="2"/>
        <v>0</v>
      </c>
      <c r="AW145" s="19">
        <f t="shared" si="3"/>
        <v>0</v>
      </c>
      <c r="AX145" s="43">
        <f>'14 Oct'!BB145</f>
        <v>0</v>
      </c>
      <c r="AY145" s="54"/>
      <c r="AZ145" s="44">
        <f t="shared" si="4"/>
        <v>0</v>
      </c>
      <c r="BA145" s="46">
        <f t="shared" si="5"/>
        <v>0</v>
      </c>
      <c r="BB145" s="19">
        <f t="shared" si="6"/>
        <v>0</v>
      </c>
      <c r="BC145" s="43">
        <f>'14 Oct'!BL145</f>
        <v>25</v>
      </c>
      <c r="BD145" s="47">
        <f t="shared" si="7"/>
        <v>0</v>
      </c>
      <c r="BE145" s="1">
        <f t="shared" si="8"/>
        <v>25</v>
      </c>
      <c r="BF145" s="1" t="s">
        <v>257</v>
      </c>
      <c r="BG145" s="54"/>
      <c r="BH145">
        <f>'14 Oct'!BG145+AT145+AY145-BN145</f>
        <v>0</v>
      </c>
      <c r="BI145" s="48"/>
      <c r="BJ145" s="50">
        <f t="shared" si="9"/>
        <v>0</v>
      </c>
      <c r="BK145" s="51">
        <f t="shared" si="10"/>
        <v>0</v>
      </c>
      <c r="BL145" s="53">
        <f t="shared" si="11"/>
        <v>25</v>
      </c>
      <c r="BM145" s="54">
        <f t="shared" si="12"/>
        <v>0</v>
      </c>
      <c r="BN145" s="55">
        <f t="shared" si="13"/>
        <v>0</v>
      </c>
      <c r="BO145" s="17">
        <f t="shared" si="14"/>
        <v>25</v>
      </c>
    </row>
    <row r="146">
      <c r="A146" s="1" t="s">
        <v>258</v>
      </c>
      <c r="B146" s="32"/>
      <c r="C146" s="65"/>
      <c r="D146" s="29"/>
      <c r="E146" s="1"/>
      <c r="F146" s="21"/>
      <c r="G146" s="56"/>
      <c r="H146" s="35"/>
      <c r="I146" s="1" t="s">
        <v>258</v>
      </c>
      <c r="J146" s="32"/>
      <c r="K146" s="33"/>
      <c r="L146" s="57"/>
      <c r="M146" s="49"/>
      <c r="N146" s="21"/>
      <c r="O146" s="56"/>
      <c r="P146" s="35"/>
      <c r="Q146" s="1" t="s">
        <v>258</v>
      </c>
      <c r="R146" s="32"/>
      <c r="S146" s="33"/>
      <c r="T146" s="29"/>
      <c r="U146" s="43"/>
      <c r="V146" s="21"/>
      <c r="W146" s="56"/>
      <c r="X146" s="35"/>
      <c r="Y146" s="1" t="s">
        <v>258</v>
      </c>
      <c r="Z146" s="59"/>
      <c r="AA146" s="37"/>
      <c r="AB146" s="8"/>
      <c r="AC146" s="8"/>
      <c r="AD146" s="4"/>
      <c r="AE146" s="39"/>
      <c r="AF146" s="1"/>
      <c r="AG146" s="33"/>
      <c r="AH146" s="67"/>
      <c r="AI146" s="67"/>
      <c r="AJ146" s="21"/>
      <c r="AK146" s="56"/>
      <c r="AL146" s="41"/>
      <c r="AM146" s="33"/>
      <c r="AN146" s="67"/>
      <c r="AO146" s="67"/>
      <c r="AP146" s="21"/>
      <c r="AQ146" s="56"/>
      <c r="AR146" s="41"/>
      <c r="AS146" s="43">
        <f>'14 Oct'!AW146</f>
        <v>0</v>
      </c>
      <c r="AT146" s="54"/>
      <c r="AU146" s="44">
        <f t="shared" si="1"/>
        <v>0</v>
      </c>
      <c r="AV146" s="44">
        <f t="shared" si="2"/>
        <v>0</v>
      </c>
      <c r="AW146" s="19">
        <f t="shared" si="3"/>
        <v>0</v>
      </c>
      <c r="AX146" s="43">
        <f>'14 Oct'!BB146</f>
        <v>0</v>
      </c>
      <c r="AY146" s="54"/>
      <c r="AZ146" s="44">
        <f t="shared" si="4"/>
        <v>0</v>
      </c>
      <c r="BA146" s="46">
        <f t="shared" si="5"/>
        <v>0</v>
      </c>
      <c r="BB146" s="19">
        <f t="shared" si="6"/>
        <v>0</v>
      </c>
      <c r="BC146" s="43">
        <f>'14 Oct'!BL146</f>
        <v>0</v>
      </c>
      <c r="BD146" s="47">
        <f t="shared" si="7"/>
        <v>0</v>
      </c>
      <c r="BE146" s="1">
        <f t="shared" si="8"/>
        <v>0</v>
      </c>
      <c r="BF146" s="1" t="s">
        <v>258</v>
      </c>
      <c r="BG146" s="17"/>
      <c r="BH146">
        <f>'14 Oct'!BG146+AT146+AY146-BN146</f>
        <v>0</v>
      </c>
      <c r="BI146" s="48"/>
      <c r="BJ146" s="50">
        <f t="shared" si="9"/>
        <v>0</v>
      </c>
      <c r="BK146" s="51">
        <f t="shared" si="10"/>
        <v>0</v>
      </c>
      <c r="BL146" s="53">
        <f t="shared" si="11"/>
        <v>0</v>
      </c>
      <c r="BM146" s="54">
        <f t="shared" si="12"/>
        <v>0</v>
      </c>
      <c r="BN146" s="55">
        <f t="shared" si="13"/>
        <v>0</v>
      </c>
      <c r="BO146" s="17">
        <f t="shared" si="14"/>
        <v>0</v>
      </c>
      <c r="BQ146" s="1"/>
    </row>
    <row r="147">
      <c r="A147" s="1" t="s">
        <v>259</v>
      </c>
      <c r="B147" s="32"/>
      <c r="C147" s="65"/>
      <c r="D147" s="29"/>
      <c r="E147" s="1"/>
      <c r="F147" s="21"/>
      <c r="G147" s="56"/>
      <c r="H147" s="35"/>
      <c r="I147" s="1" t="s">
        <v>259</v>
      </c>
      <c r="J147" s="32"/>
      <c r="K147" s="33"/>
      <c r="L147" s="57"/>
      <c r="M147" s="49"/>
      <c r="N147" s="21"/>
      <c r="O147" s="56"/>
      <c r="P147" s="35"/>
      <c r="Q147" s="1" t="s">
        <v>259</v>
      </c>
      <c r="R147" s="32"/>
      <c r="S147" s="33"/>
      <c r="T147" s="29"/>
      <c r="U147" s="43"/>
      <c r="V147" s="21"/>
      <c r="W147" s="56"/>
      <c r="X147" s="35"/>
      <c r="Y147" s="1" t="s">
        <v>259</v>
      </c>
      <c r="Z147" s="59"/>
      <c r="AA147" s="37"/>
      <c r="AB147" s="8"/>
      <c r="AC147" s="8"/>
      <c r="AD147" s="4"/>
      <c r="AE147" s="39"/>
      <c r="AF147" s="1"/>
      <c r="AG147" s="33"/>
      <c r="AH147" s="67"/>
      <c r="AI147" s="67"/>
      <c r="AJ147" s="21"/>
      <c r="AK147" s="56"/>
      <c r="AL147" s="41"/>
      <c r="AM147" s="33"/>
      <c r="AN147" s="67"/>
      <c r="AO147" s="67"/>
      <c r="AP147" s="21"/>
      <c r="AQ147" s="56"/>
      <c r="AR147" s="41"/>
      <c r="AS147" s="43">
        <f>'14 Oct'!AW147</f>
        <v>0</v>
      </c>
      <c r="AT147" s="54"/>
      <c r="AU147" s="44">
        <f t="shared" si="1"/>
        <v>0</v>
      </c>
      <c r="AV147" s="44">
        <f t="shared" si="2"/>
        <v>0</v>
      </c>
      <c r="AW147" s="19">
        <f t="shared" si="3"/>
        <v>0</v>
      </c>
      <c r="AX147" s="43">
        <f>'14 Oct'!BB147</f>
        <v>0</v>
      </c>
      <c r="AY147" s="54"/>
      <c r="AZ147" s="44">
        <f t="shared" si="4"/>
        <v>0</v>
      </c>
      <c r="BA147" s="46">
        <f t="shared" si="5"/>
        <v>0</v>
      </c>
      <c r="BB147" s="19">
        <f t="shared" si="6"/>
        <v>0</v>
      </c>
      <c r="BC147" s="43">
        <f>'14 Oct'!BL147</f>
        <v>0</v>
      </c>
      <c r="BD147" s="47">
        <f t="shared" si="7"/>
        <v>0</v>
      </c>
      <c r="BE147" s="1">
        <f t="shared" si="8"/>
        <v>0</v>
      </c>
      <c r="BF147" s="1" t="s">
        <v>259</v>
      </c>
      <c r="BG147" s="17"/>
      <c r="BH147">
        <f>'14 Oct'!BG147+AT147+AY147-BN147</f>
        <v>0</v>
      </c>
      <c r="BI147" s="48"/>
      <c r="BJ147" s="50">
        <f t="shared" si="9"/>
        <v>0</v>
      </c>
      <c r="BK147" s="51">
        <f t="shared" si="10"/>
        <v>0</v>
      </c>
      <c r="BL147" s="53">
        <f t="shared" si="11"/>
        <v>0</v>
      </c>
      <c r="BM147" s="54">
        <f t="shared" si="12"/>
        <v>0</v>
      </c>
      <c r="BN147" s="55">
        <f t="shared" si="13"/>
        <v>0</v>
      </c>
      <c r="BO147" s="17">
        <f t="shared" si="14"/>
        <v>0</v>
      </c>
      <c r="BQ147" s="1"/>
    </row>
    <row r="148">
      <c r="A148" s="1" t="s">
        <v>260</v>
      </c>
      <c r="B148" s="32"/>
      <c r="C148" s="65"/>
      <c r="D148" s="29"/>
      <c r="E148" s="1"/>
      <c r="F148" s="21"/>
      <c r="G148" s="56"/>
      <c r="H148" s="35"/>
      <c r="I148" s="1" t="s">
        <v>260</v>
      </c>
      <c r="J148" s="32"/>
      <c r="K148" s="33"/>
      <c r="L148" s="57"/>
      <c r="M148" s="49"/>
      <c r="N148" s="21"/>
      <c r="O148" s="56"/>
      <c r="P148" s="35"/>
      <c r="Q148" s="1" t="s">
        <v>260</v>
      </c>
      <c r="R148" s="32"/>
      <c r="S148" s="33"/>
      <c r="T148" s="57"/>
      <c r="U148" s="49"/>
      <c r="V148" s="21"/>
      <c r="W148" s="56"/>
      <c r="X148" s="35"/>
      <c r="Y148" s="1" t="s">
        <v>260</v>
      </c>
      <c r="Z148" s="69"/>
      <c r="AA148" s="66"/>
      <c r="AB148" s="8"/>
      <c r="AC148" s="8"/>
      <c r="AD148" s="4"/>
      <c r="AE148" s="39"/>
      <c r="AF148" s="1"/>
      <c r="AG148" s="33"/>
      <c r="AH148" s="60"/>
      <c r="AI148" s="60"/>
      <c r="AJ148" s="21"/>
      <c r="AK148" s="56"/>
      <c r="AL148" s="41"/>
      <c r="AM148" s="33"/>
      <c r="AN148" s="60"/>
      <c r="AO148" s="60"/>
      <c r="AP148" s="21"/>
      <c r="AQ148" s="56"/>
      <c r="AR148" s="41"/>
      <c r="AS148" s="43">
        <f>'14 Oct'!AW148</f>
        <v>0</v>
      </c>
      <c r="AT148" s="17"/>
      <c r="AU148" s="44">
        <f t="shared" si="1"/>
        <v>0</v>
      </c>
      <c r="AV148" s="44">
        <f t="shared" si="2"/>
        <v>0</v>
      </c>
      <c r="AW148" s="19">
        <f t="shared" si="3"/>
        <v>0</v>
      </c>
      <c r="AX148" s="43">
        <f>'14 Oct'!BB148</f>
        <v>0</v>
      </c>
      <c r="AY148" s="17"/>
      <c r="AZ148" s="44">
        <f t="shared" si="4"/>
        <v>0</v>
      </c>
      <c r="BA148" s="46">
        <f t="shared" si="5"/>
        <v>0</v>
      </c>
      <c r="BB148" s="19">
        <f t="shared" si="6"/>
        <v>0</v>
      </c>
      <c r="BC148" s="43">
        <f>'14 Oct'!BL148</f>
        <v>0</v>
      </c>
      <c r="BD148" s="47">
        <f t="shared" si="7"/>
        <v>0</v>
      </c>
      <c r="BE148" s="1">
        <f t="shared" si="8"/>
        <v>0</v>
      </c>
      <c r="BF148" s="1" t="s">
        <v>260</v>
      </c>
      <c r="BG148" s="17"/>
      <c r="BH148">
        <f>'14 Oct'!BG148+AT148+AY148-BN148</f>
        <v>0</v>
      </c>
      <c r="BI148" s="48"/>
      <c r="BJ148" s="50">
        <f t="shared" si="9"/>
        <v>0</v>
      </c>
      <c r="BK148" s="51">
        <f t="shared" si="10"/>
        <v>0</v>
      </c>
      <c r="BL148" s="53">
        <f t="shared" si="11"/>
        <v>0</v>
      </c>
      <c r="BM148" s="54">
        <f t="shared" si="12"/>
        <v>0</v>
      </c>
      <c r="BN148" s="55">
        <f t="shared" si="13"/>
        <v>0</v>
      </c>
      <c r="BO148" s="17">
        <f t="shared" si="14"/>
        <v>0</v>
      </c>
    </row>
    <row r="149">
      <c r="A149" s="1" t="s">
        <v>261</v>
      </c>
      <c r="B149" s="61"/>
      <c r="C149" s="65"/>
      <c r="D149" s="29"/>
      <c r="E149" s="1"/>
      <c r="F149" s="21"/>
      <c r="G149" s="56"/>
      <c r="H149" s="35"/>
      <c r="I149" s="1" t="s">
        <v>262</v>
      </c>
      <c r="J149" s="61"/>
      <c r="K149" s="65"/>
      <c r="L149" s="57"/>
      <c r="M149" s="49"/>
      <c r="N149" s="21"/>
      <c r="O149" s="56"/>
      <c r="P149" s="35"/>
      <c r="Q149" s="1" t="s">
        <v>262</v>
      </c>
      <c r="R149" s="32"/>
      <c r="S149" s="33"/>
      <c r="T149" s="57"/>
      <c r="U149" s="43"/>
      <c r="V149" s="21"/>
      <c r="W149" s="56"/>
      <c r="X149" s="35"/>
      <c r="Y149" s="1" t="s">
        <v>262</v>
      </c>
      <c r="Z149" s="59"/>
      <c r="AA149" s="66"/>
      <c r="AB149" s="8"/>
      <c r="AC149" s="8"/>
      <c r="AD149" s="4"/>
      <c r="AE149" s="39"/>
      <c r="AF149" s="1"/>
      <c r="AG149" s="33"/>
      <c r="AH149" s="67"/>
      <c r="AI149" s="67"/>
      <c r="AJ149" s="21"/>
      <c r="AK149" s="56"/>
      <c r="AL149" s="41"/>
      <c r="AM149" s="33"/>
      <c r="AN149" s="67"/>
      <c r="AO149" s="67"/>
      <c r="AP149" s="21"/>
      <c r="AQ149" s="56"/>
      <c r="AR149" s="41"/>
      <c r="AS149" s="43">
        <f>'14 Oct'!AW149</f>
        <v>0</v>
      </c>
      <c r="AT149" s="54"/>
      <c r="AU149" s="44">
        <f t="shared" si="1"/>
        <v>0</v>
      </c>
      <c r="AV149" s="44">
        <f t="shared" si="2"/>
        <v>0</v>
      </c>
      <c r="AW149" s="19">
        <f t="shared" si="3"/>
        <v>0</v>
      </c>
      <c r="AX149" s="43">
        <f>'14 Oct'!BB149</f>
        <v>0</v>
      </c>
      <c r="AY149" s="54"/>
      <c r="AZ149" s="44">
        <f t="shared" si="4"/>
        <v>0</v>
      </c>
      <c r="BA149" s="46">
        <f t="shared" si="5"/>
        <v>0</v>
      </c>
      <c r="BB149" s="19">
        <f t="shared" si="6"/>
        <v>0</v>
      </c>
      <c r="BC149" s="43">
        <f>'14 Oct'!BL149</f>
        <v>0</v>
      </c>
      <c r="BD149" s="47">
        <f t="shared" si="7"/>
        <v>0</v>
      </c>
      <c r="BE149" s="1">
        <f t="shared" si="8"/>
        <v>0</v>
      </c>
      <c r="BF149" s="1" t="s">
        <v>262</v>
      </c>
      <c r="BG149" s="54"/>
      <c r="BH149">
        <f>'14 Oct'!BG149+AT149+AY149-BN149</f>
        <v>0</v>
      </c>
      <c r="BI149" s="48"/>
      <c r="BJ149" s="50">
        <f t="shared" si="9"/>
        <v>0</v>
      </c>
      <c r="BK149" s="51">
        <f t="shared" si="10"/>
        <v>0</v>
      </c>
      <c r="BL149" s="53">
        <f t="shared" si="11"/>
        <v>0</v>
      </c>
      <c r="BM149" s="54">
        <f t="shared" si="12"/>
        <v>0</v>
      </c>
      <c r="BN149" s="55">
        <f t="shared" si="13"/>
        <v>0</v>
      </c>
      <c r="BO149" s="17">
        <f t="shared" si="14"/>
        <v>0</v>
      </c>
    </row>
    <row r="150">
      <c r="A150" s="1" t="s">
        <v>264</v>
      </c>
      <c r="B150" s="61"/>
      <c r="C150" s="65"/>
      <c r="D150" s="29"/>
      <c r="E150" s="1"/>
      <c r="F150" s="21"/>
      <c r="G150" s="56"/>
      <c r="H150" s="35"/>
      <c r="I150" s="1" t="s">
        <v>265</v>
      </c>
      <c r="J150" s="61"/>
      <c r="K150" s="65"/>
      <c r="L150" s="57"/>
      <c r="M150" s="49"/>
      <c r="N150" s="21"/>
      <c r="O150" s="56"/>
      <c r="P150" s="35"/>
      <c r="Q150" s="1" t="s">
        <v>265</v>
      </c>
      <c r="R150" s="32"/>
      <c r="S150" s="33"/>
      <c r="T150" s="57"/>
      <c r="U150" s="49"/>
      <c r="V150" s="21"/>
      <c r="W150" s="56"/>
      <c r="X150" s="35"/>
      <c r="Y150" s="1" t="s">
        <v>265</v>
      </c>
      <c r="Z150" s="59"/>
      <c r="AA150" s="66"/>
      <c r="AB150" s="8"/>
      <c r="AC150" s="8"/>
      <c r="AD150" s="4"/>
      <c r="AE150" s="39"/>
      <c r="AF150" s="1"/>
      <c r="AG150" s="33"/>
      <c r="AH150" s="67"/>
      <c r="AI150" s="67"/>
      <c r="AJ150" s="21"/>
      <c r="AK150" s="56"/>
      <c r="AL150" s="41"/>
      <c r="AM150" s="33"/>
      <c r="AN150" s="67"/>
      <c r="AO150" s="67"/>
      <c r="AP150" s="21"/>
      <c r="AQ150" s="56"/>
      <c r="AR150" s="41"/>
      <c r="AS150" s="43">
        <f>'14 Oct'!AW150</f>
        <v>0</v>
      </c>
      <c r="AT150" s="54"/>
      <c r="AU150" s="44">
        <f t="shared" si="1"/>
        <v>0</v>
      </c>
      <c r="AV150" s="44">
        <f t="shared" si="2"/>
        <v>0</v>
      </c>
      <c r="AW150" s="19">
        <f t="shared" si="3"/>
        <v>0</v>
      </c>
      <c r="AX150" s="43">
        <f>'14 Oct'!BB150</f>
        <v>0</v>
      </c>
      <c r="AY150" s="54"/>
      <c r="AZ150" s="44">
        <f t="shared" si="4"/>
        <v>0</v>
      </c>
      <c r="BA150" s="46">
        <f t="shared" si="5"/>
        <v>0</v>
      </c>
      <c r="BB150" s="19">
        <f t="shared" si="6"/>
        <v>0</v>
      </c>
      <c r="BC150" s="43">
        <f>'14 Oct'!BL150</f>
        <v>0</v>
      </c>
      <c r="BD150" s="47">
        <f t="shared" si="7"/>
        <v>0</v>
      </c>
      <c r="BE150" s="1">
        <f t="shared" si="8"/>
        <v>0</v>
      </c>
      <c r="BF150" s="1" t="s">
        <v>265</v>
      </c>
      <c r="BG150" s="54"/>
      <c r="BH150">
        <f>'14 Oct'!BG150+AT150+AY150-BN150</f>
        <v>0</v>
      </c>
      <c r="BI150" s="48"/>
      <c r="BJ150" s="50">
        <f t="shared" si="9"/>
        <v>0</v>
      </c>
      <c r="BK150" s="51">
        <f t="shared" si="10"/>
        <v>0</v>
      </c>
      <c r="BL150" s="53">
        <f t="shared" si="11"/>
        <v>0</v>
      </c>
      <c r="BM150" s="54">
        <f t="shared" si="12"/>
        <v>0</v>
      </c>
      <c r="BN150" s="55">
        <f t="shared" si="13"/>
        <v>0</v>
      </c>
      <c r="BO150" s="17">
        <f t="shared" si="14"/>
        <v>0</v>
      </c>
    </row>
    <row r="151">
      <c r="A151" s="1" t="s">
        <v>266</v>
      </c>
      <c r="B151" s="61"/>
      <c r="C151" s="65"/>
      <c r="D151" s="29"/>
      <c r="E151" s="1"/>
      <c r="F151" s="21"/>
      <c r="G151" s="56"/>
      <c r="H151" s="35"/>
      <c r="I151" s="1" t="s">
        <v>266</v>
      </c>
      <c r="J151" s="61"/>
      <c r="K151" s="33"/>
      <c r="L151" s="57"/>
      <c r="M151" s="49"/>
      <c r="N151" s="21"/>
      <c r="O151" s="56"/>
      <c r="P151" s="35"/>
      <c r="Q151" s="1" t="s">
        <v>266</v>
      </c>
      <c r="R151" s="61"/>
      <c r="S151" s="33"/>
      <c r="T151" s="57"/>
      <c r="U151" s="43"/>
      <c r="V151" s="21"/>
      <c r="W151" s="56"/>
      <c r="X151" s="35"/>
      <c r="Y151" s="1" t="s">
        <v>266</v>
      </c>
      <c r="Z151" s="59"/>
      <c r="AA151" s="37"/>
      <c r="AB151" s="8"/>
      <c r="AC151" s="8"/>
      <c r="AD151" s="4"/>
      <c r="AE151" s="39"/>
      <c r="AF151" s="1"/>
      <c r="AG151" s="33"/>
      <c r="AH151" s="67"/>
      <c r="AI151" s="67"/>
      <c r="AJ151" s="21"/>
      <c r="AK151" s="56"/>
      <c r="AL151" s="41"/>
      <c r="AM151" s="33"/>
      <c r="AN151" s="67"/>
      <c r="AO151" s="67"/>
      <c r="AP151" s="21"/>
      <c r="AQ151" s="56"/>
      <c r="AR151" s="41"/>
      <c r="AS151" s="43">
        <f>'14 Oct'!AW151</f>
        <v>0</v>
      </c>
      <c r="AT151" s="54"/>
      <c r="AU151" s="44">
        <f t="shared" si="1"/>
        <v>0</v>
      </c>
      <c r="AV151" s="44">
        <f t="shared" si="2"/>
        <v>0</v>
      </c>
      <c r="AW151" s="19">
        <f t="shared" si="3"/>
        <v>0</v>
      </c>
      <c r="AX151" s="43">
        <f>'14 Oct'!BB151</f>
        <v>0</v>
      </c>
      <c r="AY151" s="54"/>
      <c r="AZ151" s="44">
        <f t="shared" si="4"/>
        <v>0</v>
      </c>
      <c r="BA151" s="46">
        <f t="shared" si="5"/>
        <v>0</v>
      </c>
      <c r="BB151" s="19">
        <f t="shared" si="6"/>
        <v>0</v>
      </c>
      <c r="BC151" s="43">
        <f>'14 Oct'!BL151</f>
        <v>0</v>
      </c>
      <c r="BD151" s="47">
        <f t="shared" si="7"/>
        <v>0</v>
      </c>
      <c r="BE151" s="1">
        <f t="shared" si="8"/>
        <v>0</v>
      </c>
      <c r="BF151" s="1" t="s">
        <v>266</v>
      </c>
      <c r="BG151" s="54"/>
      <c r="BH151">
        <f>'14 Oct'!BG151+AT151+AY151-BN151</f>
        <v>0</v>
      </c>
      <c r="BI151" s="48"/>
      <c r="BJ151" s="50">
        <f t="shared" si="9"/>
        <v>0</v>
      </c>
      <c r="BK151" s="51">
        <f t="shared" si="10"/>
        <v>0</v>
      </c>
      <c r="BL151" s="53">
        <f t="shared" si="11"/>
        <v>0</v>
      </c>
      <c r="BM151" s="54">
        <f t="shared" si="12"/>
        <v>0</v>
      </c>
      <c r="BN151" s="55">
        <f t="shared" si="13"/>
        <v>0</v>
      </c>
      <c r="BO151" s="17">
        <f t="shared" si="14"/>
        <v>0</v>
      </c>
    </row>
    <row r="152">
      <c r="A152" s="1" t="s">
        <v>266</v>
      </c>
      <c r="B152" s="61"/>
      <c r="C152" s="65"/>
      <c r="D152" s="29"/>
      <c r="E152" s="1"/>
      <c r="F152" s="21"/>
      <c r="G152" s="56"/>
      <c r="H152" s="35"/>
      <c r="I152" s="1" t="s">
        <v>266</v>
      </c>
      <c r="J152" s="61"/>
      <c r="K152" s="65"/>
      <c r="L152" s="57"/>
      <c r="M152" s="49"/>
      <c r="N152" s="21"/>
      <c r="O152" s="56"/>
      <c r="P152" s="35"/>
      <c r="Q152" s="1" t="s">
        <v>266</v>
      </c>
      <c r="R152" s="32"/>
      <c r="S152" s="33"/>
      <c r="T152" s="29"/>
      <c r="U152" s="43"/>
      <c r="V152" s="21"/>
      <c r="W152" s="56"/>
      <c r="X152" s="35"/>
      <c r="Y152" s="1" t="s">
        <v>266</v>
      </c>
      <c r="Z152" s="59"/>
      <c r="AA152" s="66"/>
      <c r="AB152" s="8"/>
      <c r="AC152" s="8"/>
      <c r="AD152" s="4"/>
      <c r="AE152" s="39"/>
      <c r="AF152" s="1"/>
      <c r="AG152" s="33"/>
      <c r="AH152" s="67"/>
      <c r="AI152" s="67"/>
      <c r="AJ152" s="21"/>
      <c r="AK152" s="56"/>
      <c r="AL152" s="41"/>
      <c r="AM152" s="33"/>
      <c r="AN152" s="67"/>
      <c r="AO152" s="67"/>
      <c r="AP152" s="21"/>
      <c r="AQ152" s="56"/>
      <c r="AR152" s="41"/>
      <c r="AS152" s="43">
        <f>'14 Oct'!AW152</f>
        <v>0</v>
      </c>
      <c r="AT152" s="54"/>
      <c r="AU152" s="44">
        <f t="shared" si="1"/>
        <v>0</v>
      </c>
      <c r="AV152" s="44">
        <f t="shared" si="2"/>
        <v>0</v>
      </c>
      <c r="AW152" s="19">
        <f t="shared" si="3"/>
        <v>0</v>
      </c>
      <c r="AX152" s="43">
        <f>'14 Oct'!BB152</f>
        <v>0</v>
      </c>
      <c r="AY152" s="54"/>
      <c r="AZ152" s="44">
        <f t="shared" si="4"/>
        <v>0</v>
      </c>
      <c r="BA152" s="46">
        <f t="shared" si="5"/>
        <v>0</v>
      </c>
      <c r="BB152" s="19">
        <f t="shared" si="6"/>
        <v>0</v>
      </c>
      <c r="BC152" s="43">
        <f>'14 Oct'!BL152</f>
        <v>0</v>
      </c>
      <c r="BD152" s="47">
        <f t="shared" si="7"/>
        <v>0</v>
      </c>
      <c r="BE152" s="1">
        <f t="shared" si="8"/>
        <v>0</v>
      </c>
      <c r="BF152" s="1" t="s">
        <v>266</v>
      </c>
      <c r="BG152" s="54"/>
      <c r="BH152">
        <f>'14 Oct'!BG152+AT152+AY152-BN152</f>
        <v>0</v>
      </c>
      <c r="BI152" s="48"/>
      <c r="BJ152" s="50">
        <f t="shared" si="9"/>
        <v>0</v>
      </c>
      <c r="BK152" s="51">
        <f t="shared" si="10"/>
        <v>0</v>
      </c>
      <c r="BL152" s="53">
        <f t="shared" si="11"/>
        <v>0</v>
      </c>
      <c r="BM152" s="54">
        <f t="shared" si="12"/>
        <v>0</v>
      </c>
      <c r="BN152" s="55">
        <f t="shared" si="13"/>
        <v>0</v>
      </c>
      <c r="BO152" s="17">
        <f t="shared" si="14"/>
        <v>0</v>
      </c>
    </row>
    <row r="153">
      <c r="A153" s="8" t="s">
        <v>267</v>
      </c>
      <c r="B153" s="32"/>
      <c r="C153" s="65"/>
      <c r="D153" s="29"/>
      <c r="E153" s="1"/>
      <c r="F153" s="21"/>
      <c r="G153" s="56"/>
      <c r="H153" s="35"/>
      <c r="I153" s="8" t="s">
        <v>267</v>
      </c>
      <c r="J153" s="32"/>
      <c r="K153" s="33"/>
      <c r="L153" s="57"/>
      <c r="M153" s="49"/>
      <c r="N153" s="21"/>
      <c r="O153" s="56"/>
      <c r="P153" s="35"/>
      <c r="Q153" s="8" t="s">
        <v>267</v>
      </c>
      <c r="R153" s="61"/>
      <c r="S153" s="65"/>
      <c r="T153" s="57"/>
      <c r="U153" s="49"/>
      <c r="V153" s="21"/>
      <c r="W153" s="56"/>
      <c r="X153" s="35"/>
      <c r="Y153" s="8" t="s">
        <v>267</v>
      </c>
      <c r="Z153" s="59"/>
      <c r="AA153" s="66"/>
      <c r="AB153" s="8"/>
      <c r="AC153" s="8"/>
      <c r="AD153" s="4"/>
      <c r="AE153" s="39"/>
      <c r="AF153" s="1"/>
      <c r="AG153" s="33"/>
      <c r="AH153" s="60"/>
      <c r="AI153" s="60"/>
      <c r="AJ153" s="21"/>
      <c r="AK153" s="56"/>
      <c r="AL153" s="41"/>
      <c r="AM153" s="33"/>
      <c r="AN153" s="60"/>
      <c r="AO153" s="60"/>
      <c r="AP153" s="21"/>
      <c r="AQ153" s="56"/>
      <c r="AR153" s="41"/>
      <c r="AS153" s="43">
        <f>'14 Oct'!AW153</f>
        <v>0</v>
      </c>
      <c r="AT153" s="17"/>
      <c r="AU153" s="44">
        <f t="shared" si="1"/>
        <v>0</v>
      </c>
      <c r="AV153" s="44">
        <f t="shared" si="2"/>
        <v>0</v>
      </c>
      <c r="AW153" s="19">
        <f t="shared" si="3"/>
        <v>0</v>
      </c>
      <c r="AX153" s="43">
        <f>'14 Oct'!BB153</f>
        <v>0</v>
      </c>
      <c r="AY153" s="17"/>
      <c r="AZ153" s="44">
        <f t="shared" si="4"/>
        <v>0</v>
      </c>
      <c r="BA153" s="46">
        <f t="shared" si="5"/>
        <v>0</v>
      </c>
      <c r="BB153" s="19">
        <f t="shared" si="6"/>
        <v>0</v>
      </c>
      <c r="BC153" s="43">
        <f>'14 Oct'!BL153</f>
        <v>0</v>
      </c>
      <c r="BD153" s="47">
        <f t="shared" si="7"/>
        <v>0</v>
      </c>
      <c r="BE153" s="1">
        <f t="shared" si="8"/>
        <v>0</v>
      </c>
      <c r="BF153" s="8" t="s">
        <v>267</v>
      </c>
      <c r="BG153" s="54"/>
      <c r="BH153">
        <f>'14 Oct'!BG153+AT153+AY153-BN153</f>
        <v>0</v>
      </c>
      <c r="BI153" s="48"/>
      <c r="BJ153" s="50">
        <f t="shared" si="9"/>
        <v>0</v>
      </c>
      <c r="BK153" s="51">
        <f t="shared" si="10"/>
        <v>0</v>
      </c>
      <c r="BL153" s="53">
        <f t="shared" si="11"/>
        <v>0</v>
      </c>
      <c r="BM153" s="54">
        <f t="shared" si="12"/>
        <v>0</v>
      </c>
      <c r="BN153" s="55">
        <f t="shared" si="13"/>
        <v>0</v>
      </c>
      <c r="BO153" s="17">
        <f t="shared" si="14"/>
        <v>0</v>
      </c>
    </row>
    <row r="154">
      <c r="A154" s="1" t="s">
        <v>268</v>
      </c>
      <c r="B154" s="61"/>
      <c r="C154" s="65"/>
      <c r="D154" s="29"/>
      <c r="E154" s="1"/>
      <c r="F154" s="21"/>
      <c r="G154" s="56"/>
      <c r="H154" s="35"/>
      <c r="I154" s="1" t="s">
        <v>268</v>
      </c>
      <c r="J154" s="32"/>
      <c r="K154" s="33"/>
      <c r="L154" s="57"/>
      <c r="M154" s="49"/>
      <c r="N154" s="21"/>
      <c r="O154" s="56"/>
      <c r="P154" s="35"/>
      <c r="Q154" s="1" t="s">
        <v>268</v>
      </c>
      <c r="R154" s="32"/>
      <c r="S154" s="65"/>
      <c r="T154" s="57"/>
      <c r="U154" s="49"/>
      <c r="V154" s="21"/>
      <c r="W154" s="56"/>
      <c r="X154" s="35"/>
      <c r="Y154" s="1" t="s">
        <v>268</v>
      </c>
      <c r="Z154" s="59"/>
      <c r="AA154" s="66"/>
      <c r="AB154" s="8"/>
      <c r="AC154" s="8"/>
      <c r="AD154" s="4"/>
      <c r="AE154" s="39"/>
      <c r="AF154" s="1"/>
      <c r="AG154" s="33"/>
      <c r="AH154" s="67"/>
      <c r="AI154" s="67"/>
      <c r="AJ154" s="21"/>
      <c r="AK154" s="56"/>
      <c r="AL154" s="41"/>
      <c r="AM154" s="33"/>
      <c r="AN154" s="67"/>
      <c r="AO154" s="67"/>
      <c r="AP154" s="21"/>
      <c r="AQ154" s="56"/>
      <c r="AR154" s="41"/>
      <c r="AS154" s="43">
        <f>'14 Oct'!AW154</f>
        <v>0</v>
      </c>
      <c r="AT154" s="54"/>
      <c r="AU154" s="44">
        <f t="shared" si="1"/>
        <v>0</v>
      </c>
      <c r="AV154" s="44">
        <f t="shared" si="2"/>
        <v>0</v>
      </c>
      <c r="AW154" s="19">
        <f t="shared" si="3"/>
        <v>0</v>
      </c>
      <c r="AX154" s="43">
        <f>'14 Oct'!BB154</f>
        <v>0</v>
      </c>
      <c r="AY154" s="54"/>
      <c r="AZ154" s="44">
        <f t="shared" si="4"/>
        <v>0</v>
      </c>
      <c r="BA154" s="46">
        <f t="shared" si="5"/>
        <v>0</v>
      </c>
      <c r="BB154" s="19">
        <f t="shared" si="6"/>
        <v>0</v>
      </c>
      <c r="BC154" s="43">
        <f>'14 Oct'!BL154</f>
        <v>0</v>
      </c>
      <c r="BD154" s="47">
        <f t="shared" si="7"/>
        <v>0</v>
      </c>
      <c r="BE154" s="1">
        <f t="shared" si="8"/>
        <v>0</v>
      </c>
      <c r="BF154" s="1" t="s">
        <v>268</v>
      </c>
      <c r="BG154" s="54"/>
      <c r="BH154">
        <f>'14 Oct'!BG154+AT154+AY154-BN154</f>
        <v>0</v>
      </c>
      <c r="BI154" s="48"/>
      <c r="BJ154" s="50">
        <f t="shared" si="9"/>
        <v>0</v>
      </c>
      <c r="BK154" s="51">
        <f t="shared" si="10"/>
        <v>0</v>
      </c>
      <c r="BL154" s="53">
        <f t="shared" si="11"/>
        <v>0</v>
      </c>
      <c r="BM154" s="54">
        <f t="shared" si="12"/>
        <v>0</v>
      </c>
      <c r="BN154" s="55">
        <f t="shared" si="13"/>
        <v>0</v>
      </c>
      <c r="BO154" s="17">
        <f t="shared" si="14"/>
        <v>0</v>
      </c>
    </row>
    <row r="155">
      <c r="A155" s="1" t="s">
        <v>269</v>
      </c>
      <c r="B155" s="32"/>
      <c r="C155" s="33"/>
      <c r="D155" s="29"/>
      <c r="E155" s="1"/>
      <c r="F155" s="21"/>
      <c r="G155" s="56"/>
      <c r="H155" s="35"/>
      <c r="I155" s="1" t="s">
        <v>269</v>
      </c>
      <c r="J155" s="32"/>
      <c r="K155" s="33"/>
      <c r="L155" s="57"/>
      <c r="M155" s="49"/>
      <c r="N155" s="21"/>
      <c r="O155" s="56"/>
      <c r="P155" s="35"/>
      <c r="Q155" s="1" t="s">
        <v>269</v>
      </c>
      <c r="R155" s="32"/>
      <c r="S155" s="33">
        <v>3.0</v>
      </c>
      <c r="T155" s="57"/>
      <c r="U155" s="49"/>
      <c r="V155" s="21"/>
      <c r="W155" s="56"/>
      <c r="X155" s="35"/>
      <c r="Y155" s="1" t="s">
        <v>269</v>
      </c>
      <c r="Z155" s="59"/>
      <c r="AA155" s="37"/>
      <c r="AB155" s="8"/>
      <c r="AC155" s="8"/>
      <c r="AD155" s="4"/>
      <c r="AE155" s="39"/>
      <c r="AF155" s="1"/>
      <c r="AG155" s="33"/>
      <c r="AH155" s="67"/>
      <c r="AI155" s="67"/>
      <c r="AJ155" s="21"/>
      <c r="AK155" s="56"/>
      <c r="AL155" s="41"/>
      <c r="AM155" s="33"/>
      <c r="AN155" s="67"/>
      <c r="AO155" s="67"/>
      <c r="AP155" s="21"/>
      <c r="AQ155" s="56"/>
      <c r="AR155" s="41"/>
      <c r="AS155" s="43">
        <f>'14 Oct'!AW155</f>
        <v>0</v>
      </c>
      <c r="AT155" s="54"/>
      <c r="AU155" s="44">
        <f t="shared" si="1"/>
        <v>0</v>
      </c>
      <c r="AV155" s="44">
        <f t="shared" si="2"/>
        <v>0</v>
      </c>
      <c r="AW155" s="19">
        <f t="shared" si="3"/>
        <v>0</v>
      </c>
      <c r="AX155" s="43">
        <f>'14 Oct'!BB155</f>
        <v>0</v>
      </c>
      <c r="AY155" s="54"/>
      <c r="AZ155" s="44">
        <f t="shared" si="4"/>
        <v>0</v>
      </c>
      <c r="BA155" s="46">
        <f t="shared" si="5"/>
        <v>0</v>
      </c>
      <c r="BB155" s="19">
        <f t="shared" si="6"/>
        <v>0</v>
      </c>
      <c r="BC155" s="43">
        <f>'14 Oct'!BL155</f>
        <v>0</v>
      </c>
      <c r="BD155" s="47">
        <f t="shared" si="7"/>
        <v>0</v>
      </c>
      <c r="BE155" s="1">
        <f t="shared" si="8"/>
        <v>0</v>
      </c>
      <c r="BF155" s="1" t="s">
        <v>269</v>
      </c>
      <c r="BG155" s="17"/>
      <c r="BH155">
        <f>'14 Oct'!BG155+AT155+AY155-BN155</f>
        <v>-3</v>
      </c>
      <c r="BI155" s="48"/>
      <c r="BJ155" s="50">
        <f t="shared" si="9"/>
        <v>0</v>
      </c>
      <c r="BK155" s="51">
        <f t="shared" si="10"/>
        <v>0</v>
      </c>
      <c r="BL155" s="53">
        <f t="shared" si="11"/>
        <v>0</v>
      </c>
      <c r="BM155" s="54">
        <f t="shared" si="12"/>
        <v>3</v>
      </c>
      <c r="BN155" s="55">
        <f t="shared" si="13"/>
        <v>3</v>
      </c>
      <c r="BO155" s="17">
        <f t="shared" si="14"/>
        <v>0</v>
      </c>
      <c r="BP155" s="1"/>
    </row>
    <row r="156">
      <c r="A156" s="1" t="s">
        <v>270</v>
      </c>
      <c r="B156" s="61"/>
      <c r="C156" s="33"/>
      <c r="D156" s="29"/>
      <c r="E156" s="1"/>
      <c r="F156" s="21"/>
      <c r="G156" s="56"/>
      <c r="H156" s="35"/>
      <c r="I156" s="1" t="s">
        <v>270</v>
      </c>
      <c r="J156" s="32">
        <v>16.0</v>
      </c>
      <c r="K156" s="33"/>
      <c r="L156" s="57"/>
      <c r="M156" s="49"/>
      <c r="N156" s="21"/>
      <c r="O156" s="56"/>
      <c r="P156" s="35"/>
      <c r="Q156" s="1" t="s">
        <v>270</v>
      </c>
      <c r="R156" s="32"/>
      <c r="S156" s="33"/>
      <c r="T156" s="57"/>
      <c r="U156" s="49"/>
      <c r="V156" s="21"/>
      <c r="W156" s="56"/>
      <c r="X156" s="35"/>
      <c r="Y156" s="1" t="s">
        <v>270</v>
      </c>
      <c r="Z156" s="69"/>
      <c r="AA156" s="66"/>
      <c r="AB156" s="8"/>
      <c r="AC156" s="8"/>
      <c r="AD156" s="4"/>
      <c r="AE156" s="39"/>
      <c r="AF156" s="1"/>
      <c r="AG156" s="33"/>
      <c r="AH156" s="60"/>
      <c r="AI156" s="60"/>
      <c r="AJ156" s="21"/>
      <c r="AK156" s="56"/>
      <c r="AL156" s="41"/>
      <c r="AM156" s="33"/>
      <c r="AN156" s="60"/>
      <c r="AO156" s="60"/>
      <c r="AP156" s="21"/>
      <c r="AQ156" s="56"/>
      <c r="AR156" s="41"/>
      <c r="AS156" s="43">
        <f>'14 Oct'!AW156</f>
        <v>0</v>
      </c>
      <c r="AT156" s="17"/>
      <c r="AU156" s="44">
        <f t="shared" si="1"/>
        <v>0</v>
      </c>
      <c r="AV156" s="44">
        <f t="shared" si="2"/>
        <v>0</v>
      </c>
      <c r="AW156" s="19">
        <f t="shared" si="3"/>
        <v>0</v>
      </c>
      <c r="AX156" s="43">
        <f>'14 Oct'!BB156</f>
        <v>0</v>
      </c>
      <c r="AY156" s="17"/>
      <c r="AZ156" s="44">
        <f t="shared" si="4"/>
        <v>0</v>
      </c>
      <c r="BA156" s="46">
        <f t="shared" si="5"/>
        <v>0</v>
      </c>
      <c r="BB156" s="19">
        <f t="shared" si="6"/>
        <v>0</v>
      </c>
      <c r="BC156" s="43">
        <f>'14 Oct'!BL156</f>
        <v>0</v>
      </c>
      <c r="BD156" s="47">
        <f t="shared" si="7"/>
        <v>0</v>
      </c>
      <c r="BE156" s="1">
        <f t="shared" si="8"/>
        <v>0</v>
      </c>
      <c r="BF156" s="1" t="s">
        <v>270</v>
      </c>
      <c r="BG156" s="54"/>
      <c r="BH156">
        <f>'14 Oct'!BG156+AT156+AY156-BN156</f>
        <v>0</v>
      </c>
      <c r="BI156" s="48"/>
      <c r="BJ156" s="50">
        <f t="shared" si="9"/>
        <v>0</v>
      </c>
      <c r="BK156" s="51">
        <f t="shared" si="10"/>
        <v>0</v>
      </c>
      <c r="BL156" s="53">
        <f t="shared" si="11"/>
        <v>0</v>
      </c>
      <c r="BM156" s="54">
        <f t="shared" si="12"/>
        <v>0</v>
      </c>
      <c r="BN156" s="55">
        <f t="shared" si="13"/>
        <v>0</v>
      </c>
      <c r="BO156" s="17">
        <f t="shared" si="14"/>
        <v>0</v>
      </c>
    </row>
    <row r="157">
      <c r="A157" s="1" t="s">
        <v>271</v>
      </c>
      <c r="B157" s="61"/>
      <c r="C157" s="65"/>
      <c r="D157" s="29"/>
      <c r="E157" s="1"/>
      <c r="F157" s="21"/>
      <c r="G157" s="56"/>
      <c r="H157" s="35"/>
      <c r="I157" s="1" t="s">
        <v>271</v>
      </c>
      <c r="J157" s="32"/>
      <c r="K157" s="33"/>
      <c r="L157" s="57"/>
      <c r="M157" s="49"/>
      <c r="N157" s="21"/>
      <c r="O157" s="56"/>
      <c r="P157" s="35"/>
      <c r="Q157" s="1" t="s">
        <v>271</v>
      </c>
      <c r="R157" s="32"/>
      <c r="S157" s="33"/>
      <c r="T157" s="57"/>
      <c r="U157" s="49"/>
      <c r="V157" s="21"/>
      <c r="W157" s="56"/>
      <c r="X157" s="35"/>
      <c r="Y157" s="1" t="s">
        <v>271</v>
      </c>
      <c r="Z157" s="59"/>
      <c r="AA157" s="66"/>
      <c r="AB157" s="8"/>
      <c r="AC157" s="8"/>
      <c r="AD157" s="4"/>
      <c r="AE157" s="39"/>
      <c r="AF157" s="1"/>
      <c r="AG157" s="33"/>
      <c r="AH157" s="67"/>
      <c r="AI157" s="67"/>
      <c r="AJ157" s="21"/>
      <c r="AK157" s="56"/>
      <c r="AL157" s="41"/>
      <c r="AM157" s="33"/>
      <c r="AN157" s="67"/>
      <c r="AO157" s="67"/>
      <c r="AP157" s="21"/>
      <c r="AQ157" s="56"/>
      <c r="AR157" s="41"/>
      <c r="AS157" s="43">
        <f>'14 Oct'!AW157</f>
        <v>0</v>
      </c>
      <c r="AT157" s="54"/>
      <c r="AU157" s="44">
        <f t="shared" si="1"/>
        <v>0</v>
      </c>
      <c r="AV157" s="44">
        <f t="shared" si="2"/>
        <v>0</v>
      </c>
      <c r="AW157" s="19">
        <f t="shared" si="3"/>
        <v>0</v>
      </c>
      <c r="AX157" s="43">
        <f>'14 Oct'!BB157</f>
        <v>0</v>
      </c>
      <c r="AY157" s="54"/>
      <c r="AZ157" s="44">
        <f t="shared" si="4"/>
        <v>0</v>
      </c>
      <c r="BA157" s="46">
        <f t="shared" si="5"/>
        <v>0</v>
      </c>
      <c r="BB157" s="19">
        <f t="shared" si="6"/>
        <v>0</v>
      </c>
      <c r="BC157" s="43">
        <f>'14 Oct'!BL157</f>
        <v>0</v>
      </c>
      <c r="BD157" s="47">
        <f t="shared" si="7"/>
        <v>0</v>
      </c>
      <c r="BE157" s="1">
        <f t="shared" si="8"/>
        <v>0</v>
      </c>
      <c r="BF157" s="1" t="s">
        <v>271</v>
      </c>
      <c r="BG157" s="54"/>
      <c r="BH157">
        <f>'14 Oct'!BG157+AT157+AY157-BN157</f>
        <v>0</v>
      </c>
      <c r="BI157" s="48"/>
      <c r="BJ157" s="50">
        <f t="shared" si="9"/>
        <v>0</v>
      </c>
      <c r="BK157" s="51">
        <f t="shared" si="10"/>
        <v>0</v>
      </c>
      <c r="BL157" s="53">
        <f t="shared" si="11"/>
        <v>0</v>
      </c>
      <c r="BM157" s="54">
        <f t="shared" si="12"/>
        <v>0</v>
      </c>
      <c r="BN157" s="55">
        <f t="shared" si="13"/>
        <v>0</v>
      </c>
      <c r="BO157" s="17">
        <f t="shared" si="14"/>
        <v>0</v>
      </c>
    </row>
    <row r="158">
      <c r="A158" s="1" t="s">
        <v>272</v>
      </c>
      <c r="B158" s="32"/>
      <c r="C158" s="33"/>
      <c r="D158" s="29"/>
      <c r="E158" s="1"/>
      <c r="F158" s="21"/>
      <c r="G158" s="56"/>
      <c r="H158" s="35"/>
      <c r="I158" s="1" t="s">
        <v>272</v>
      </c>
      <c r="J158" s="32">
        <v>3.0</v>
      </c>
      <c r="K158" s="33"/>
      <c r="L158" s="29"/>
      <c r="M158" s="43"/>
      <c r="N158" s="21"/>
      <c r="O158" s="56"/>
      <c r="P158" s="35"/>
      <c r="Q158" s="1" t="s">
        <v>272</v>
      </c>
      <c r="R158" s="32">
        <v>12.0</v>
      </c>
      <c r="S158" s="33"/>
      <c r="T158" s="57"/>
      <c r="U158" s="43"/>
      <c r="V158" s="21"/>
      <c r="W158" s="56"/>
      <c r="X158" s="35"/>
      <c r="Y158" s="1" t="s">
        <v>272</v>
      </c>
      <c r="Z158" s="69"/>
      <c r="AA158" s="37"/>
      <c r="AB158" s="8"/>
      <c r="AC158" s="8"/>
      <c r="AD158" s="4"/>
      <c r="AE158" s="39"/>
      <c r="AF158" s="1"/>
      <c r="AG158" s="33"/>
      <c r="AH158" s="67"/>
      <c r="AI158" s="67"/>
      <c r="AJ158" s="21"/>
      <c r="AK158" s="56"/>
      <c r="AL158" s="41"/>
      <c r="AM158" s="33"/>
      <c r="AN158" s="67"/>
      <c r="AO158" s="67"/>
      <c r="AP158" s="21"/>
      <c r="AQ158" s="56"/>
      <c r="AR158" s="41"/>
      <c r="AS158" s="43">
        <f>'14 Oct'!AW158</f>
        <v>0</v>
      </c>
      <c r="AT158" s="54"/>
      <c r="AU158" s="44">
        <f t="shared" si="1"/>
        <v>0</v>
      </c>
      <c r="AV158" s="44">
        <f t="shared" si="2"/>
        <v>0</v>
      </c>
      <c r="AW158" s="19">
        <f t="shared" si="3"/>
        <v>0</v>
      </c>
      <c r="AX158" s="43">
        <f>'14 Oct'!BB158</f>
        <v>0</v>
      </c>
      <c r="AY158" s="54"/>
      <c r="AZ158" s="44">
        <f t="shared" si="4"/>
        <v>0</v>
      </c>
      <c r="BA158" s="46">
        <f t="shared" si="5"/>
        <v>0</v>
      </c>
      <c r="BB158" s="19">
        <f t="shared" si="6"/>
        <v>0</v>
      </c>
      <c r="BC158" s="43">
        <f>'14 Oct'!BL158</f>
        <v>0</v>
      </c>
      <c r="BD158" s="47">
        <f t="shared" si="7"/>
        <v>0</v>
      </c>
      <c r="BE158" s="1">
        <f t="shared" si="8"/>
        <v>0</v>
      </c>
      <c r="BF158" s="1" t="s">
        <v>272</v>
      </c>
      <c r="BG158" s="17"/>
      <c r="BH158">
        <f>'14 Oct'!BG158+AT158+AY158-BN158</f>
        <v>0</v>
      </c>
      <c r="BI158" s="48"/>
      <c r="BJ158" s="50">
        <f t="shared" si="9"/>
        <v>0</v>
      </c>
      <c r="BK158" s="51">
        <f t="shared" si="10"/>
        <v>0</v>
      </c>
      <c r="BL158" s="53">
        <f t="shared" si="11"/>
        <v>0</v>
      </c>
      <c r="BM158" s="54">
        <f t="shared" si="12"/>
        <v>0</v>
      </c>
      <c r="BN158" s="55">
        <f t="shared" si="13"/>
        <v>0</v>
      </c>
      <c r="BO158" s="17">
        <f t="shared" si="14"/>
        <v>0</v>
      </c>
    </row>
    <row r="159">
      <c r="A159" s="1" t="s">
        <v>273</v>
      </c>
      <c r="B159" s="61"/>
      <c r="C159" s="33"/>
      <c r="D159" s="29"/>
      <c r="E159" s="1"/>
      <c r="F159" s="21"/>
      <c r="G159" s="56"/>
      <c r="H159" s="7"/>
      <c r="I159" s="1" t="s">
        <v>273</v>
      </c>
      <c r="J159" s="61"/>
      <c r="K159" s="33"/>
      <c r="N159" s="21"/>
      <c r="O159" s="56"/>
      <c r="P159" s="7"/>
      <c r="Q159" s="1" t="s">
        <v>273</v>
      </c>
      <c r="R159" s="32"/>
      <c r="S159" s="33"/>
      <c r="T159" s="57"/>
      <c r="U159" s="49"/>
      <c r="V159" s="21"/>
      <c r="W159" s="56"/>
      <c r="X159" s="7"/>
      <c r="Y159" s="1" t="s">
        <v>273</v>
      </c>
      <c r="Z159" s="59"/>
      <c r="AA159" s="37"/>
      <c r="AB159" s="8"/>
      <c r="AC159" s="8"/>
      <c r="AD159" s="4"/>
      <c r="AE159" s="39"/>
      <c r="AG159" s="33"/>
      <c r="AH159" s="74"/>
      <c r="AI159" s="74"/>
      <c r="AJ159" s="21"/>
      <c r="AK159" s="56"/>
      <c r="AL159" s="41"/>
      <c r="AM159" s="33"/>
      <c r="AN159" s="74"/>
      <c r="AO159" s="74"/>
      <c r="AP159" s="21"/>
      <c r="AQ159" s="56"/>
      <c r="AR159" s="41"/>
      <c r="AS159" s="43">
        <f>'14 Oct'!AW159</f>
        <v>0</v>
      </c>
      <c r="AT159" s="75"/>
      <c r="AU159" s="44">
        <f t="shared" si="1"/>
        <v>0</v>
      </c>
      <c r="AV159" s="44">
        <f t="shared" si="2"/>
        <v>0</v>
      </c>
      <c r="AW159" s="19">
        <f t="shared" si="3"/>
        <v>0</v>
      </c>
      <c r="AX159" s="43">
        <f>'14 Oct'!BB159</f>
        <v>0</v>
      </c>
      <c r="AY159" s="75"/>
      <c r="AZ159" s="44">
        <f t="shared" si="4"/>
        <v>0</v>
      </c>
      <c r="BA159" s="46">
        <f t="shared" si="5"/>
        <v>0</v>
      </c>
      <c r="BB159" s="19">
        <f t="shared" si="6"/>
        <v>0</v>
      </c>
      <c r="BC159" s="43">
        <f>'14 Oct'!BL159</f>
        <v>0</v>
      </c>
      <c r="BD159" s="47">
        <f t="shared" si="7"/>
        <v>0</v>
      </c>
      <c r="BE159" s="1">
        <f t="shared" si="8"/>
        <v>0</v>
      </c>
      <c r="BF159" s="1" t="s">
        <v>273</v>
      </c>
      <c r="BG159" s="76"/>
      <c r="BH159">
        <f>'14 Oct'!BG159+AT159+AY159-BN159</f>
        <v>0</v>
      </c>
      <c r="BI159" s="6"/>
      <c r="BJ159" s="50">
        <f t="shared" si="9"/>
        <v>0</v>
      </c>
      <c r="BK159" s="51">
        <f t="shared" si="10"/>
        <v>0</v>
      </c>
      <c r="BL159" s="53">
        <f t="shared" si="11"/>
        <v>0</v>
      </c>
      <c r="BM159" s="54">
        <f t="shared" si="12"/>
        <v>0</v>
      </c>
      <c r="BN159" s="55">
        <f t="shared" si="13"/>
        <v>0</v>
      </c>
      <c r="BO159" s="17">
        <f t="shared" si="14"/>
        <v>0</v>
      </c>
    </row>
    <row r="160">
      <c r="A160" s="1" t="s">
        <v>274</v>
      </c>
      <c r="B160" s="32"/>
      <c r="C160" s="65"/>
      <c r="D160" s="29"/>
      <c r="E160" s="1"/>
      <c r="F160" s="21"/>
      <c r="G160" s="56"/>
      <c r="H160" s="35"/>
      <c r="I160" s="1" t="s">
        <v>274</v>
      </c>
      <c r="J160" s="32"/>
      <c r="K160" s="33"/>
      <c r="L160" s="29"/>
      <c r="M160" s="43"/>
      <c r="N160" s="21"/>
      <c r="O160" s="56"/>
      <c r="P160" s="35"/>
      <c r="Q160" s="1" t="s">
        <v>274</v>
      </c>
      <c r="R160" s="32"/>
      <c r="S160" s="33"/>
      <c r="V160" s="21"/>
      <c r="W160" s="56"/>
      <c r="X160" s="35"/>
      <c r="Y160" s="1" t="s">
        <v>274</v>
      </c>
      <c r="Z160" s="69"/>
      <c r="AA160" s="37"/>
      <c r="AB160" s="8"/>
      <c r="AC160" s="8"/>
      <c r="AD160" s="4"/>
      <c r="AE160" s="39"/>
      <c r="AF160" s="1"/>
      <c r="AG160" s="33"/>
      <c r="AH160" s="67"/>
      <c r="AI160" s="67"/>
      <c r="AJ160" s="21"/>
      <c r="AK160" s="56"/>
      <c r="AL160" s="41"/>
      <c r="AM160" s="33"/>
      <c r="AN160" s="67"/>
      <c r="AO160" s="67"/>
      <c r="AP160" s="21"/>
      <c r="AQ160" s="56"/>
      <c r="AR160" s="41"/>
      <c r="AS160" s="43">
        <f>'14 Oct'!AW160</f>
        <v>0</v>
      </c>
      <c r="AT160" s="54"/>
      <c r="AU160" s="44">
        <f t="shared" si="1"/>
        <v>0</v>
      </c>
      <c r="AV160" s="44">
        <f t="shared" si="2"/>
        <v>0</v>
      </c>
      <c r="AW160" s="19">
        <f t="shared" si="3"/>
        <v>0</v>
      </c>
      <c r="AX160" s="43">
        <f>'14 Oct'!BB160</f>
        <v>0</v>
      </c>
      <c r="AY160" s="54"/>
      <c r="AZ160" s="44">
        <f t="shared" si="4"/>
        <v>0</v>
      </c>
      <c r="BA160" s="46">
        <f t="shared" si="5"/>
        <v>0</v>
      </c>
      <c r="BB160" s="19">
        <f t="shared" si="6"/>
        <v>0</v>
      </c>
      <c r="BC160" s="43">
        <f>'14 Oct'!BL160</f>
        <v>0</v>
      </c>
      <c r="BD160" s="47">
        <f t="shared" si="7"/>
        <v>0</v>
      </c>
      <c r="BE160" s="1">
        <f t="shared" si="8"/>
        <v>0</v>
      </c>
      <c r="BF160" s="1" t="s">
        <v>274</v>
      </c>
      <c r="BG160" s="54"/>
      <c r="BH160">
        <f>'14 Oct'!BG160+AT160+AY160-BN160</f>
        <v>0</v>
      </c>
      <c r="BI160" s="48"/>
      <c r="BJ160" s="50">
        <f t="shared" si="9"/>
        <v>0</v>
      </c>
      <c r="BK160" s="51">
        <f t="shared" si="10"/>
        <v>0</v>
      </c>
      <c r="BL160" s="53">
        <f t="shared" si="11"/>
        <v>0</v>
      </c>
      <c r="BM160" s="54">
        <f t="shared" si="12"/>
        <v>0</v>
      </c>
      <c r="BN160" s="55">
        <f t="shared" si="13"/>
        <v>0</v>
      </c>
      <c r="BO160" s="17">
        <f t="shared" si="14"/>
        <v>0</v>
      </c>
    </row>
    <row r="161">
      <c r="A161" s="1" t="s">
        <v>275</v>
      </c>
      <c r="B161" s="32"/>
      <c r="C161" s="33"/>
      <c r="D161" s="29"/>
      <c r="E161" s="1"/>
      <c r="F161" s="21"/>
      <c r="G161" s="56"/>
      <c r="H161" s="35"/>
      <c r="I161" s="1" t="s">
        <v>275</v>
      </c>
      <c r="J161" s="32"/>
      <c r="K161" s="33"/>
      <c r="L161" s="29"/>
      <c r="M161" s="43"/>
      <c r="N161" s="21"/>
      <c r="O161" s="56"/>
      <c r="P161" s="35"/>
      <c r="Q161" s="1" t="s">
        <v>275</v>
      </c>
      <c r="R161" s="32"/>
      <c r="S161" s="33"/>
      <c r="T161" s="57"/>
      <c r="U161" s="49"/>
      <c r="V161" s="21"/>
      <c r="W161" s="56"/>
      <c r="X161" s="35"/>
      <c r="Y161" s="1" t="s">
        <v>275</v>
      </c>
      <c r="Z161" s="69"/>
      <c r="AA161" s="66"/>
      <c r="AB161" s="8"/>
      <c r="AC161" s="8"/>
      <c r="AD161" s="4"/>
      <c r="AE161" s="39"/>
      <c r="AF161" s="1"/>
      <c r="AG161" s="33"/>
      <c r="AH161" s="60"/>
      <c r="AI161" s="60"/>
      <c r="AJ161" s="21"/>
      <c r="AK161" s="56"/>
      <c r="AL161" s="41"/>
      <c r="AM161" s="33"/>
      <c r="AN161" s="60"/>
      <c r="AO161" s="60"/>
      <c r="AP161" s="21"/>
      <c r="AQ161" s="56"/>
      <c r="AR161" s="41"/>
      <c r="AS161" s="43">
        <f>'14 Oct'!AW161</f>
        <v>0</v>
      </c>
      <c r="AT161" s="17"/>
      <c r="AU161" s="44">
        <f t="shared" si="1"/>
        <v>0</v>
      </c>
      <c r="AV161" s="44">
        <f t="shared" si="2"/>
        <v>0</v>
      </c>
      <c r="AW161" s="19">
        <f t="shared" si="3"/>
        <v>0</v>
      </c>
      <c r="AX161" s="43">
        <f>'14 Oct'!BB161</f>
        <v>0</v>
      </c>
      <c r="AY161" s="17"/>
      <c r="AZ161" s="44">
        <f t="shared" si="4"/>
        <v>0</v>
      </c>
      <c r="BA161" s="46">
        <f t="shared" si="5"/>
        <v>0</v>
      </c>
      <c r="BB161" s="19">
        <f t="shared" si="6"/>
        <v>0</v>
      </c>
      <c r="BC161" s="43">
        <f>'14 Oct'!BL161</f>
        <v>0</v>
      </c>
      <c r="BD161" s="47">
        <f t="shared" si="7"/>
        <v>0</v>
      </c>
      <c r="BE161" s="1">
        <f t="shared" si="8"/>
        <v>0</v>
      </c>
      <c r="BF161" s="1" t="s">
        <v>275</v>
      </c>
      <c r="BG161" s="54"/>
      <c r="BH161">
        <f>'14 Oct'!BG161+AT161+AY161-BN161</f>
        <v>0</v>
      </c>
      <c r="BI161" s="48"/>
      <c r="BJ161" s="50">
        <f t="shared" si="9"/>
        <v>0</v>
      </c>
      <c r="BK161" s="51">
        <f t="shared" si="10"/>
        <v>0</v>
      </c>
      <c r="BL161" s="53">
        <f t="shared" si="11"/>
        <v>0</v>
      </c>
      <c r="BM161" s="54">
        <f t="shared" si="12"/>
        <v>0</v>
      </c>
      <c r="BN161" s="55">
        <f t="shared" si="13"/>
        <v>0</v>
      </c>
      <c r="BO161" s="17">
        <f t="shared" si="14"/>
        <v>0</v>
      </c>
    </row>
    <row r="162">
      <c r="A162" s="1" t="s">
        <v>276</v>
      </c>
      <c r="B162" s="32"/>
      <c r="C162" s="33"/>
      <c r="D162" s="29"/>
      <c r="E162" s="1"/>
      <c r="F162" s="21"/>
      <c r="G162" s="56"/>
      <c r="H162" s="35"/>
      <c r="I162" s="1" t="s">
        <v>276</v>
      </c>
      <c r="J162" s="32"/>
      <c r="K162" s="33"/>
      <c r="L162" s="57"/>
      <c r="M162" s="49"/>
      <c r="N162" s="21"/>
      <c r="O162" s="56"/>
      <c r="P162" s="35"/>
      <c r="Q162" s="1" t="s">
        <v>276</v>
      </c>
      <c r="R162" s="32"/>
      <c r="S162" s="33"/>
      <c r="T162" s="57"/>
      <c r="U162" s="43"/>
      <c r="V162" s="21"/>
      <c r="W162" s="56"/>
      <c r="X162" s="35"/>
      <c r="Y162" s="1" t="s">
        <v>276</v>
      </c>
      <c r="Z162" s="69"/>
      <c r="AA162" s="66"/>
      <c r="AB162" s="8"/>
      <c r="AC162" s="8"/>
      <c r="AD162" s="4"/>
      <c r="AE162" s="39"/>
      <c r="AF162" s="1"/>
      <c r="AG162" s="33"/>
      <c r="AH162" s="67"/>
      <c r="AI162" s="67"/>
      <c r="AJ162" s="21"/>
      <c r="AK162" s="56"/>
      <c r="AL162" s="41"/>
      <c r="AM162" s="33"/>
      <c r="AN162" s="67"/>
      <c r="AO162" s="67"/>
      <c r="AP162" s="21"/>
      <c r="AQ162" s="56"/>
      <c r="AR162" s="41"/>
      <c r="AS162" s="43">
        <f>'14 Oct'!AW162</f>
        <v>0</v>
      </c>
      <c r="AT162" s="54"/>
      <c r="AU162" s="44">
        <f t="shared" si="1"/>
        <v>0</v>
      </c>
      <c r="AV162" s="44">
        <f t="shared" si="2"/>
        <v>0</v>
      </c>
      <c r="AW162" s="19">
        <f t="shared" si="3"/>
        <v>0</v>
      </c>
      <c r="AX162" s="43">
        <f>'14 Oct'!BB162</f>
        <v>0</v>
      </c>
      <c r="AY162" s="54"/>
      <c r="AZ162" s="44">
        <f t="shared" si="4"/>
        <v>0</v>
      </c>
      <c r="BA162" s="46">
        <f t="shared" si="5"/>
        <v>0</v>
      </c>
      <c r="BB162" s="19">
        <f t="shared" si="6"/>
        <v>0</v>
      </c>
      <c r="BC162" s="43">
        <f>'14 Oct'!BL162</f>
        <v>0</v>
      </c>
      <c r="BD162" s="47">
        <f t="shared" si="7"/>
        <v>0</v>
      </c>
      <c r="BE162" s="1">
        <f t="shared" si="8"/>
        <v>0</v>
      </c>
      <c r="BF162" s="1" t="s">
        <v>276</v>
      </c>
      <c r="BG162" s="17"/>
      <c r="BH162">
        <f>'14 Oct'!BG162+AT162+AY162-BN162</f>
        <v>0</v>
      </c>
      <c r="BI162" s="68"/>
      <c r="BJ162" s="50">
        <f t="shared" si="9"/>
        <v>0</v>
      </c>
      <c r="BK162" s="51">
        <f t="shared" si="10"/>
        <v>0</v>
      </c>
      <c r="BL162" s="53">
        <f t="shared" si="11"/>
        <v>0</v>
      </c>
      <c r="BM162" s="54">
        <f t="shared" si="12"/>
        <v>0</v>
      </c>
      <c r="BN162" s="55">
        <f t="shared" si="13"/>
        <v>0</v>
      </c>
      <c r="BO162" s="17">
        <f t="shared" si="14"/>
        <v>0</v>
      </c>
      <c r="BQ162" s="1"/>
      <c r="BR162" s="1"/>
      <c r="BT162" s="1"/>
    </row>
    <row r="163">
      <c r="A163" s="1" t="s">
        <v>277</v>
      </c>
      <c r="B163" s="32"/>
      <c r="C163" s="33"/>
      <c r="D163" s="29"/>
      <c r="E163" s="1"/>
      <c r="F163" s="21"/>
      <c r="G163" s="56"/>
      <c r="H163" s="35"/>
      <c r="I163" s="1" t="s">
        <v>277</v>
      </c>
      <c r="J163" s="32"/>
      <c r="K163" s="33"/>
      <c r="L163" s="57"/>
      <c r="M163" s="49"/>
      <c r="N163" s="21"/>
      <c r="O163" s="56"/>
      <c r="P163" s="35"/>
      <c r="Q163" s="1" t="s">
        <v>277</v>
      </c>
      <c r="R163" s="32"/>
      <c r="S163" s="33"/>
      <c r="T163" s="29"/>
      <c r="U163" s="43"/>
      <c r="V163" s="21"/>
      <c r="W163" s="56"/>
      <c r="X163" s="35"/>
      <c r="Y163" s="1" t="s">
        <v>277</v>
      </c>
      <c r="Z163" s="69"/>
      <c r="AA163" s="66"/>
      <c r="AB163" s="8"/>
      <c r="AC163" s="8"/>
      <c r="AD163" s="4"/>
      <c r="AE163" s="39"/>
      <c r="AF163" s="1"/>
      <c r="AG163" s="33"/>
      <c r="AH163" s="67"/>
      <c r="AI163" s="67"/>
      <c r="AJ163" s="21"/>
      <c r="AK163" s="56"/>
      <c r="AL163" s="41"/>
      <c r="AM163" s="33"/>
      <c r="AN163" s="67"/>
      <c r="AO163" s="67"/>
      <c r="AP163" s="21"/>
      <c r="AQ163" s="56"/>
      <c r="AR163" s="41"/>
      <c r="AS163" s="43">
        <f>'14 Oct'!AW163</f>
        <v>0</v>
      </c>
      <c r="AT163" s="54"/>
      <c r="AU163" s="44">
        <f t="shared" si="1"/>
        <v>0</v>
      </c>
      <c r="AV163" s="44">
        <f t="shared" si="2"/>
        <v>0</v>
      </c>
      <c r="AW163" s="19">
        <f t="shared" si="3"/>
        <v>0</v>
      </c>
      <c r="AX163" s="43">
        <f>'14 Oct'!BB163</f>
        <v>0</v>
      </c>
      <c r="AY163" s="54"/>
      <c r="AZ163" s="44">
        <f t="shared" si="4"/>
        <v>0</v>
      </c>
      <c r="BA163" s="46">
        <f t="shared" si="5"/>
        <v>0</v>
      </c>
      <c r="BB163" s="19">
        <f t="shared" si="6"/>
        <v>0</v>
      </c>
      <c r="BC163" s="43">
        <f>'14 Oct'!BL163</f>
        <v>0</v>
      </c>
      <c r="BD163" s="47">
        <f t="shared" si="7"/>
        <v>0</v>
      </c>
      <c r="BE163" s="1">
        <f t="shared" si="8"/>
        <v>0</v>
      </c>
      <c r="BF163" s="1" t="s">
        <v>277</v>
      </c>
      <c r="BG163" s="17"/>
      <c r="BH163">
        <f>'14 Oct'!BG163+AT163+AY163-BN163</f>
        <v>0</v>
      </c>
      <c r="BI163" s="68"/>
      <c r="BJ163" s="50">
        <f t="shared" si="9"/>
        <v>0</v>
      </c>
      <c r="BK163" s="51">
        <f t="shared" si="10"/>
        <v>0</v>
      </c>
      <c r="BL163" s="53">
        <f t="shared" si="11"/>
        <v>0</v>
      </c>
      <c r="BM163" s="54">
        <f t="shared" si="12"/>
        <v>0</v>
      </c>
      <c r="BN163" s="55">
        <f t="shared" si="13"/>
        <v>0</v>
      </c>
      <c r="BO163" s="17">
        <f t="shared" si="14"/>
        <v>0</v>
      </c>
      <c r="BQ163" s="1"/>
      <c r="BR163" s="1"/>
      <c r="BT163" s="1"/>
    </row>
    <row r="164">
      <c r="A164" s="1" t="s">
        <v>278</v>
      </c>
      <c r="B164" s="32"/>
      <c r="C164" s="33"/>
      <c r="D164" s="29"/>
      <c r="E164" s="1"/>
      <c r="F164" s="21"/>
      <c r="G164" s="56"/>
      <c r="H164" s="35"/>
      <c r="I164" s="1" t="s">
        <v>278</v>
      </c>
      <c r="J164" s="32"/>
      <c r="K164" s="33"/>
      <c r="L164" s="57"/>
      <c r="M164" s="43"/>
      <c r="N164" s="21"/>
      <c r="O164" s="56"/>
      <c r="P164" s="35"/>
      <c r="Q164" s="1" t="s">
        <v>278</v>
      </c>
      <c r="R164" s="32"/>
      <c r="S164" s="33"/>
      <c r="T164" s="57"/>
      <c r="U164" s="43"/>
      <c r="V164" s="21"/>
      <c r="W164" s="56"/>
      <c r="X164" s="35"/>
      <c r="Y164" s="1" t="s">
        <v>278</v>
      </c>
      <c r="Z164" s="69"/>
      <c r="AA164" s="37"/>
      <c r="AB164" s="8"/>
      <c r="AC164" s="4"/>
      <c r="AD164" s="4"/>
      <c r="AE164" s="39"/>
      <c r="AF164" s="1"/>
      <c r="AG164" s="33"/>
      <c r="AH164" s="67"/>
      <c r="AI164" s="67"/>
      <c r="AJ164" s="21"/>
      <c r="AK164" s="56"/>
      <c r="AL164" s="41"/>
      <c r="AM164" s="33"/>
      <c r="AN164" s="67"/>
      <c r="AO164" s="67"/>
      <c r="AP164" s="21"/>
      <c r="AQ164" s="56"/>
      <c r="AR164" s="41"/>
      <c r="AS164" s="43">
        <f>'14 Oct'!AW164</f>
        <v>0</v>
      </c>
      <c r="AT164" s="54"/>
      <c r="AU164" s="44">
        <f t="shared" si="1"/>
        <v>0</v>
      </c>
      <c r="AV164" s="44">
        <f t="shared" si="2"/>
        <v>0</v>
      </c>
      <c r="AW164" s="19">
        <f t="shared" si="3"/>
        <v>0</v>
      </c>
      <c r="AX164" s="43">
        <f>'14 Oct'!BB164</f>
        <v>0</v>
      </c>
      <c r="AY164" s="54"/>
      <c r="AZ164" s="44">
        <f t="shared" si="4"/>
        <v>0</v>
      </c>
      <c r="BA164" s="46">
        <f t="shared" si="5"/>
        <v>0</v>
      </c>
      <c r="BB164" s="19">
        <f t="shared" si="6"/>
        <v>0</v>
      </c>
      <c r="BC164" s="43">
        <f>'14 Oct'!BL164</f>
        <v>0</v>
      </c>
      <c r="BD164" s="47">
        <f t="shared" si="7"/>
        <v>0</v>
      </c>
      <c r="BE164" s="1">
        <f t="shared" si="8"/>
        <v>0</v>
      </c>
      <c r="BF164" s="1" t="s">
        <v>278</v>
      </c>
      <c r="BG164" s="17"/>
      <c r="BH164">
        <f>'14 Oct'!BG164+AT164+AY164-BN164</f>
        <v>0</v>
      </c>
      <c r="BI164" s="79"/>
      <c r="BJ164" s="50">
        <f t="shared" si="9"/>
        <v>0</v>
      </c>
      <c r="BK164" s="51">
        <f t="shared" si="10"/>
        <v>0</v>
      </c>
      <c r="BL164" s="53">
        <f t="shared" si="11"/>
        <v>0</v>
      </c>
      <c r="BM164" s="54">
        <f t="shared" si="12"/>
        <v>0</v>
      </c>
      <c r="BN164" s="55">
        <f t="shared" si="13"/>
        <v>0</v>
      </c>
      <c r="BO164" s="17">
        <f t="shared" si="14"/>
        <v>0</v>
      </c>
      <c r="BQ164" s="1"/>
      <c r="BR164" s="1"/>
      <c r="BT164" s="1"/>
    </row>
    <row r="165">
      <c r="A165" s="1" t="s">
        <v>279</v>
      </c>
      <c r="B165" s="32"/>
      <c r="C165" s="33"/>
      <c r="D165" s="29"/>
      <c r="E165" s="1"/>
      <c r="F165" s="21"/>
      <c r="G165" s="56"/>
      <c r="H165" s="7"/>
      <c r="I165" s="1" t="s">
        <v>279</v>
      </c>
      <c r="J165" s="32">
        <v>16.0</v>
      </c>
      <c r="K165" s="33"/>
      <c r="N165" s="21"/>
      <c r="O165" s="56"/>
      <c r="P165" s="7"/>
      <c r="Q165" s="1" t="s">
        <v>279</v>
      </c>
      <c r="R165" s="32">
        <v>16.0</v>
      </c>
      <c r="S165" s="33"/>
      <c r="T165" s="57"/>
      <c r="U165" s="43"/>
      <c r="V165" s="21"/>
      <c r="W165" s="56"/>
      <c r="X165" s="7"/>
      <c r="Y165" s="1" t="s">
        <v>279</v>
      </c>
      <c r="Z165" s="59"/>
      <c r="AA165" s="37"/>
      <c r="AB165" s="8"/>
      <c r="AC165" s="8"/>
      <c r="AD165" s="4"/>
      <c r="AE165" s="39"/>
      <c r="AG165" s="33"/>
      <c r="AH165" s="74"/>
      <c r="AI165" s="74"/>
      <c r="AJ165" s="21"/>
      <c r="AK165" s="56"/>
      <c r="AL165" s="41"/>
      <c r="AM165" s="33"/>
      <c r="AN165" s="74"/>
      <c r="AO165" s="74"/>
      <c r="AP165" s="21"/>
      <c r="AQ165" s="56"/>
      <c r="AR165" s="41"/>
      <c r="AS165" s="43">
        <f>'14 Oct'!AW165</f>
        <v>0</v>
      </c>
      <c r="AT165" s="75"/>
      <c r="AU165" s="44">
        <f t="shared" si="1"/>
        <v>0</v>
      </c>
      <c r="AV165" s="44">
        <f t="shared" si="2"/>
        <v>0</v>
      </c>
      <c r="AW165" s="19">
        <f t="shared" si="3"/>
        <v>0</v>
      </c>
      <c r="AX165" s="43">
        <f>'14 Oct'!BB165</f>
        <v>0</v>
      </c>
      <c r="AY165" s="75"/>
      <c r="AZ165" s="44">
        <f t="shared" si="4"/>
        <v>0</v>
      </c>
      <c r="BA165" s="46">
        <f t="shared" si="5"/>
        <v>0</v>
      </c>
      <c r="BB165" s="19">
        <f t="shared" si="6"/>
        <v>0</v>
      </c>
      <c r="BC165" s="43">
        <f>'14 Oct'!BL165</f>
        <v>0</v>
      </c>
      <c r="BD165" s="47">
        <f t="shared" si="7"/>
        <v>0</v>
      </c>
      <c r="BE165" s="1">
        <f t="shared" si="8"/>
        <v>0</v>
      </c>
      <c r="BF165" s="1" t="s">
        <v>279</v>
      </c>
      <c r="BG165" s="76"/>
      <c r="BH165">
        <f>'14 Oct'!BG165+AT165+AY165-BN165</f>
        <v>0</v>
      </c>
      <c r="BI165" s="6"/>
      <c r="BJ165" s="50">
        <f t="shared" si="9"/>
        <v>0</v>
      </c>
      <c r="BK165" s="51">
        <f t="shared" si="10"/>
        <v>0</v>
      </c>
      <c r="BL165" s="53">
        <f t="shared" si="11"/>
        <v>0</v>
      </c>
      <c r="BM165" s="54">
        <f t="shared" si="12"/>
        <v>0</v>
      </c>
      <c r="BN165" s="55">
        <f t="shared" si="13"/>
        <v>0</v>
      </c>
      <c r="BO165" s="17">
        <f t="shared" si="14"/>
        <v>0</v>
      </c>
    </row>
    <row r="166">
      <c r="A166" s="1" t="s">
        <v>281</v>
      </c>
      <c r="B166" s="61"/>
      <c r="C166" s="33"/>
      <c r="D166" s="29"/>
      <c r="E166" s="1"/>
      <c r="F166" s="21"/>
      <c r="G166" s="56"/>
      <c r="H166" s="7"/>
      <c r="I166" s="1" t="s">
        <v>281</v>
      </c>
      <c r="J166" s="32"/>
      <c r="K166" s="33"/>
      <c r="N166" s="21"/>
      <c r="O166" s="56"/>
      <c r="P166" s="7"/>
      <c r="Q166" s="1" t="s">
        <v>281</v>
      </c>
      <c r="R166" s="32"/>
      <c r="S166" s="33"/>
      <c r="U166" s="1"/>
      <c r="V166" s="21"/>
      <c r="W166" s="56"/>
      <c r="X166" s="7"/>
      <c r="Y166" s="1" t="s">
        <v>281</v>
      </c>
      <c r="Z166" s="59"/>
      <c r="AA166" s="37"/>
      <c r="AB166" s="8"/>
      <c r="AC166" s="8"/>
      <c r="AD166" s="4"/>
      <c r="AE166" s="39"/>
      <c r="AG166" s="33"/>
      <c r="AH166" s="74"/>
      <c r="AI166" s="74"/>
      <c r="AJ166" s="21"/>
      <c r="AK166" s="56"/>
      <c r="AL166" s="41"/>
      <c r="AM166" s="33"/>
      <c r="AN166" s="74"/>
      <c r="AO166" s="74"/>
      <c r="AP166" s="21"/>
      <c r="AQ166" s="56"/>
      <c r="AR166" s="41"/>
      <c r="AS166" s="43">
        <f>'14 Oct'!AW166</f>
        <v>0</v>
      </c>
      <c r="AT166" s="75"/>
      <c r="AU166" s="44">
        <f t="shared" si="1"/>
        <v>0</v>
      </c>
      <c r="AV166" s="44">
        <f t="shared" si="2"/>
        <v>0</v>
      </c>
      <c r="AW166" s="19">
        <f t="shared" si="3"/>
        <v>0</v>
      </c>
      <c r="AX166" s="43">
        <f>'14 Oct'!BB166</f>
        <v>0</v>
      </c>
      <c r="AY166" s="75"/>
      <c r="AZ166" s="44">
        <f t="shared" si="4"/>
        <v>0</v>
      </c>
      <c r="BA166" s="46">
        <f t="shared" si="5"/>
        <v>0</v>
      </c>
      <c r="BB166" s="19">
        <f t="shared" si="6"/>
        <v>0</v>
      </c>
      <c r="BC166" s="43">
        <f>'14 Oct'!BL166</f>
        <v>0</v>
      </c>
      <c r="BD166" s="47">
        <f t="shared" si="7"/>
        <v>0</v>
      </c>
      <c r="BE166" s="1">
        <f t="shared" si="8"/>
        <v>0</v>
      </c>
      <c r="BF166" s="1" t="s">
        <v>281</v>
      </c>
      <c r="BG166" s="76"/>
      <c r="BH166">
        <f>'14 Oct'!BG166+AT166+AY166-BN166</f>
        <v>0</v>
      </c>
      <c r="BI166" s="6"/>
      <c r="BJ166" s="50">
        <f t="shared" si="9"/>
        <v>0</v>
      </c>
      <c r="BK166" s="51">
        <f t="shared" si="10"/>
        <v>0</v>
      </c>
      <c r="BL166" s="53">
        <f t="shared" si="11"/>
        <v>0</v>
      </c>
      <c r="BM166" s="54">
        <f t="shared" si="12"/>
        <v>0</v>
      </c>
      <c r="BN166" s="55">
        <f t="shared" si="13"/>
        <v>0</v>
      </c>
      <c r="BO166" s="17">
        <f t="shared" si="14"/>
        <v>0</v>
      </c>
    </row>
    <row r="167">
      <c r="A167" s="1" t="s">
        <v>282</v>
      </c>
      <c r="B167" s="32"/>
      <c r="C167" s="33"/>
      <c r="D167" s="29"/>
      <c r="E167" s="1"/>
      <c r="F167" s="21"/>
      <c r="G167" s="56"/>
      <c r="H167" s="7"/>
      <c r="I167" s="1" t="s">
        <v>282</v>
      </c>
      <c r="J167" s="32"/>
      <c r="K167" s="33"/>
      <c r="N167" s="21"/>
      <c r="O167" s="56"/>
      <c r="P167" s="7"/>
      <c r="Q167" s="1" t="s">
        <v>282</v>
      </c>
      <c r="R167" s="32"/>
      <c r="S167" s="33">
        <v>18.0</v>
      </c>
      <c r="V167" s="21"/>
      <c r="W167" s="56"/>
      <c r="X167" s="7"/>
      <c r="Y167" s="1" t="s">
        <v>282</v>
      </c>
      <c r="Z167" s="69"/>
      <c r="AA167" s="37"/>
      <c r="AB167" s="8"/>
      <c r="AC167" s="8"/>
      <c r="AD167" s="4"/>
      <c r="AE167" s="39"/>
      <c r="AG167" s="33"/>
      <c r="AH167" s="74"/>
      <c r="AI167" s="74"/>
      <c r="AJ167" s="21"/>
      <c r="AK167" s="56"/>
      <c r="AL167" s="41"/>
      <c r="AM167" s="33"/>
      <c r="AN167" s="74"/>
      <c r="AO167" s="74"/>
      <c r="AP167" s="21"/>
      <c r="AQ167" s="56"/>
      <c r="AR167" s="41"/>
      <c r="AS167" s="43">
        <f>'14 Oct'!AW167</f>
        <v>0</v>
      </c>
      <c r="AT167" s="75"/>
      <c r="AU167" s="44">
        <f t="shared" si="1"/>
        <v>0</v>
      </c>
      <c r="AV167" s="44">
        <f t="shared" si="2"/>
        <v>0</v>
      </c>
      <c r="AW167" s="19">
        <f t="shared" si="3"/>
        <v>0</v>
      </c>
      <c r="AX167" s="43">
        <f>'14 Oct'!BB167</f>
        <v>0</v>
      </c>
      <c r="AY167" s="75"/>
      <c r="AZ167" s="44">
        <f t="shared" si="4"/>
        <v>0</v>
      </c>
      <c r="BA167" s="46">
        <f t="shared" si="5"/>
        <v>0</v>
      </c>
      <c r="BB167" s="19">
        <f t="shared" si="6"/>
        <v>0</v>
      </c>
      <c r="BC167" s="43">
        <f>'14 Oct'!BL167</f>
        <v>0</v>
      </c>
      <c r="BD167" s="47">
        <f t="shared" si="7"/>
        <v>0</v>
      </c>
      <c r="BE167" s="1">
        <f t="shared" si="8"/>
        <v>0</v>
      </c>
      <c r="BF167" s="1" t="s">
        <v>282</v>
      </c>
      <c r="BG167" s="76"/>
      <c r="BH167">
        <f>'14 Oct'!BG167+AT167+AY167-BN167</f>
        <v>-18</v>
      </c>
      <c r="BI167" s="6"/>
      <c r="BJ167" s="50">
        <f t="shared" si="9"/>
        <v>0</v>
      </c>
      <c r="BK167" s="51">
        <f t="shared" si="10"/>
        <v>0</v>
      </c>
      <c r="BL167" s="53">
        <f t="shared" si="11"/>
        <v>0</v>
      </c>
      <c r="BM167" s="54">
        <f t="shared" si="12"/>
        <v>18</v>
      </c>
      <c r="BN167" s="55">
        <f t="shared" si="13"/>
        <v>18</v>
      </c>
      <c r="BO167" s="17">
        <f t="shared" si="14"/>
        <v>0</v>
      </c>
    </row>
    <row r="168">
      <c r="A168" s="1" t="s">
        <v>283</v>
      </c>
      <c r="B168" s="61"/>
      <c r="C168" s="33"/>
      <c r="D168" s="29"/>
      <c r="E168" s="1"/>
      <c r="F168" s="21"/>
      <c r="G168" s="56"/>
      <c r="H168" s="7"/>
      <c r="I168" s="1" t="s">
        <v>283</v>
      </c>
      <c r="J168" s="32"/>
      <c r="K168" s="33"/>
      <c r="N168" s="21"/>
      <c r="O168" s="56"/>
      <c r="P168" s="7"/>
      <c r="Q168" s="1" t="s">
        <v>283</v>
      </c>
      <c r="R168" s="32"/>
      <c r="S168" s="33">
        <v>24.0</v>
      </c>
      <c r="U168" s="1"/>
      <c r="V168" s="21"/>
      <c r="W168" s="56"/>
      <c r="X168" s="35"/>
      <c r="Y168" s="1" t="s">
        <v>283</v>
      </c>
      <c r="Z168" s="59"/>
      <c r="AA168" s="37"/>
      <c r="AB168" s="8"/>
      <c r="AC168" s="8"/>
      <c r="AD168" s="4"/>
      <c r="AE168" s="39"/>
      <c r="AG168" s="33"/>
      <c r="AH168" s="74"/>
      <c r="AI168" s="74"/>
      <c r="AJ168" s="21"/>
      <c r="AK168" s="56"/>
      <c r="AL168" s="41"/>
      <c r="AM168" s="33"/>
      <c r="AN168" s="74"/>
      <c r="AO168" s="74"/>
      <c r="AP168" s="21"/>
      <c r="AQ168" s="56"/>
      <c r="AR168" s="41"/>
      <c r="AS168" s="43">
        <f>'14 Oct'!AW168</f>
        <v>0</v>
      </c>
      <c r="AT168" s="75"/>
      <c r="AU168" s="44">
        <f t="shared" si="1"/>
        <v>0</v>
      </c>
      <c r="AV168" s="44">
        <f t="shared" si="2"/>
        <v>0</v>
      </c>
      <c r="AW168" s="19">
        <f t="shared" si="3"/>
        <v>0</v>
      </c>
      <c r="AX168" s="43">
        <f>'14 Oct'!BB168</f>
        <v>0</v>
      </c>
      <c r="AY168" s="75"/>
      <c r="AZ168" s="44">
        <f t="shared" si="4"/>
        <v>0</v>
      </c>
      <c r="BA168" s="46">
        <f t="shared" si="5"/>
        <v>0</v>
      </c>
      <c r="BB168" s="19">
        <f t="shared" si="6"/>
        <v>0</v>
      </c>
      <c r="BC168" s="43">
        <f>'14 Oct'!BL168</f>
        <v>0</v>
      </c>
      <c r="BD168" s="47">
        <f t="shared" si="7"/>
        <v>0</v>
      </c>
      <c r="BE168" s="1">
        <f t="shared" si="8"/>
        <v>0</v>
      </c>
      <c r="BF168" s="1" t="s">
        <v>283</v>
      </c>
      <c r="BG168" s="76"/>
      <c r="BH168">
        <f>'14 Oct'!BG168+AT168+AY168-BN168</f>
        <v>-24</v>
      </c>
      <c r="BI168" s="6"/>
      <c r="BJ168" s="50">
        <f t="shared" si="9"/>
        <v>0</v>
      </c>
      <c r="BK168" s="51">
        <f t="shared" si="10"/>
        <v>0</v>
      </c>
      <c r="BL168" s="53">
        <f t="shared" si="11"/>
        <v>0</v>
      </c>
      <c r="BM168" s="54">
        <f t="shared" si="12"/>
        <v>24</v>
      </c>
      <c r="BN168" s="55">
        <f t="shared" si="13"/>
        <v>24</v>
      </c>
      <c r="BO168" s="17">
        <f t="shared" si="14"/>
        <v>0</v>
      </c>
    </row>
    <row r="169">
      <c r="A169" s="1" t="s">
        <v>284</v>
      </c>
      <c r="B169" s="32"/>
      <c r="C169" s="33"/>
      <c r="D169" s="29"/>
      <c r="E169" s="1"/>
      <c r="F169" s="21"/>
      <c r="G169" s="56"/>
      <c r="H169" s="7"/>
      <c r="I169" s="1" t="s">
        <v>284</v>
      </c>
      <c r="J169" s="32"/>
      <c r="K169" s="33"/>
      <c r="N169" s="21"/>
      <c r="O169" s="56"/>
      <c r="P169" s="7"/>
      <c r="Q169" s="1" t="s">
        <v>284</v>
      </c>
      <c r="R169" s="32"/>
      <c r="S169" s="33">
        <v>24.0</v>
      </c>
      <c r="V169" s="21"/>
      <c r="W169" s="56"/>
      <c r="X169" s="7"/>
      <c r="Y169" s="1" t="s">
        <v>284</v>
      </c>
      <c r="Z169" s="84"/>
      <c r="AA169" s="37"/>
      <c r="AB169" s="8"/>
      <c r="AC169" s="8"/>
      <c r="AD169" s="4"/>
      <c r="AE169" s="39"/>
      <c r="AG169" s="33"/>
      <c r="AH169" s="74"/>
      <c r="AI169" s="74"/>
      <c r="AJ169" s="21"/>
      <c r="AK169" s="56"/>
      <c r="AL169" s="41"/>
      <c r="AM169" s="33"/>
      <c r="AN169" s="74"/>
      <c r="AO169" s="74"/>
      <c r="AP169" s="21"/>
      <c r="AQ169" s="56"/>
      <c r="AR169" s="41"/>
      <c r="AS169" s="43">
        <f>'14 Oct'!AW169</f>
        <v>0</v>
      </c>
      <c r="AT169" s="75"/>
      <c r="AU169" s="44">
        <f t="shared" si="1"/>
        <v>0</v>
      </c>
      <c r="AV169" s="44">
        <f t="shared" si="2"/>
        <v>0</v>
      </c>
      <c r="AW169" s="19">
        <f t="shared" si="3"/>
        <v>0</v>
      </c>
      <c r="AX169" s="43">
        <f>'14 Oct'!BB169</f>
        <v>0</v>
      </c>
      <c r="AY169" s="75"/>
      <c r="AZ169" s="44">
        <f t="shared" si="4"/>
        <v>0</v>
      </c>
      <c r="BA169" s="46">
        <f t="shared" si="5"/>
        <v>0</v>
      </c>
      <c r="BB169" s="19">
        <f t="shared" si="6"/>
        <v>0</v>
      </c>
      <c r="BC169" s="43">
        <f>'14 Oct'!BL169</f>
        <v>0</v>
      </c>
      <c r="BD169" s="47">
        <f t="shared" si="7"/>
        <v>0</v>
      </c>
      <c r="BE169" s="1">
        <f t="shared" si="8"/>
        <v>0</v>
      </c>
      <c r="BF169" s="1" t="s">
        <v>284</v>
      </c>
      <c r="BG169" s="76"/>
      <c r="BH169">
        <f>'14 Oct'!BG169+AT169+AY169-BN169</f>
        <v>-24</v>
      </c>
      <c r="BI169" s="6"/>
      <c r="BJ169" s="50">
        <f t="shared" si="9"/>
        <v>0</v>
      </c>
      <c r="BK169" s="51">
        <f t="shared" si="10"/>
        <v>0</v>
      </c>
      <c r="BL169" s="53">
        <f t="shared" si="11"/>
        <v>0</v>
      </c>
      <c r="BM169" s="54">
        <f t="shared" si="12"/>
        <v>24</v>
      </c>
      <c r="BN169" s="55">
        <f t="shared" si="13"/>
        <v>24</v>
      </c>
      <c r="BO169" s="17">
        <f t="shared" si="14"/>
        <v>0</v>
      </c>
    </row>
    <row r="170">
      <c r="A170" s="1" t="s">
        <v>285</v>
      </c>
      <c r="B170" s="61"/>
      <c r="C170" s="33"/>
      <c r="D170" s="29"/>
      <c r="E170" s="1"/>
      <c r="F170" s="21"/>
      <c r="G170" s="56"/>
      <c r="H170" s="7"/>
      <c r="I170" s="1" t="s">
        <v>285</v>
      </c>
      <c r="J170" s="32"/>
      <c r="K170" s="33"/>
      <c r="N170" s="21"/>
      <c r="O170" s="56"/>
      <c r="P170" s="7"/>
      <c r="Q170" s="1" t="s">
        <v>285</v>
      </c>
      <c r="R170" s="32"/>
      <c r="S170" s="33"/>
      <c r="V170" s="21"/>
      <c r="W170" s="56"/>
      <c r="X170" s="7"/>
      <c r="Y170" s="1" t="s">
        <v>285</v>
      </c>
      <c r="Z170" s="59"/>
      <c r="AA170" s="37"/>
      <c r="AB170" s="8"/>
      <c r="AC170" s="8"/>
      <c r="AD170" s="4"/>
      <c r="AE170" s="39"/>
      <c r="AG170" s="33"/>
      <c r="AH170" s="74"/>
      <c r="AI170" s="74"/>
      <c r="AJ170" s="21"/>
      <c r="AK170" s="56"/>
      <c r="AL170" s="41"/>
      <c r="AM170" s="33"/>
      <c r="AN170" s="74"/>
      <c r="AO170" s="74"/>
      <c r="AP170" s="21"/>
      <c r="AQ170" s="56"/>
      <c r="AR170" s="41"/>
      <c r="AS170" s="43">
        <f>'14 Oct'!AW170</f>
        <v>0</v>
      </c>
      <c r="AT170" s="75"/>
      <c r="AU170" s="44">
        <f t="shared" si="1"/>
        <v>0</v>
      </c>
      <c r="AV170" s="44">
        <f t="shared" si="2"/>
        <v>0</v>
      </c>
      <c r="AW170" s="19">
        <f t="shared" si="3"/>
        <v>0</v>
      </c>
      <c r="AX170" s="43">
        <f>'14 Oct'!BB170</f>
        <v>0</v>
      </c>
      <c r="AY170" s="75"/>
      <c r="AZ170" s="44">
        <f t="shared" si="4"/>
        <v>0</v>
      </c>
      <c r="BA170" s="46">
        <f t="shared" si="5"/>
        <v>0</v>
      </c>
      <c r="BB170" s="19">
        <f t="shared" si="6"/>
        <v>0</v>
      </c>
      <c r="BC170" s="43">
        <f>'14 Oct'!BL170</f>
        <v>0</v>
      </c>
      <c r="BD170" s="47">
        <f t="shared" si="7"/>
        <v>0</v>
      </c>
      <c r="BE170" s="1">
        <f t="shared" si="8"/>
        <v>0</v>
      </c>
      <c r="BF170" s="1" t="s">
        <v>285</v>
      </c>
      <c r="BG170" s="76"/>
      <c r="BH170">
        <f>'14 Oct'!BG170+AT170+AY170-BN170</f>
        <v>0</v>
      </c>
      <c r="BI170" s="6"/>
      <c r="BJ170" s="50">
        <f t="shared" si="9"/>
        <v>0</v>
      </c>
      <c r="BK170" s="51">
        <f t="shared" si="10"/>
        <v>0</v>
      </c>
      <c r="BL170" s="53">
        <f t="shared" si="11"/>
        <v>0</v>
      </c>
      <c r="BM170" s="54">
        <f t="shared" si="12"/>
        <v>0</v>
      </c>
      <c r="BN170" s="55">
        <f t="shared" si="13"/>
        <v>0</v>
      </c>
      <c r="BO170" s="17">
        <f t="shared" si="14"/>
        <v>0</v>
      </c>
    </row>
    <row r="171">
      <c r="A171" s="1" t="s">
        <v>286</v>
      </c>
      <c r="B171" s="61"/>
      <c r="C171" s="33"/>
      <c r="D171" s="29"/>
      <c r="E171" s="1"/>
      <c r="F171" s="21"/>
      <c r="G171" s="56"/>
      <c r="H171" s="7"/>
      <c r="I171" s="1" t="s">
        <v>286</v>
      </c>
      <c r="J171" s="32"/>
      <c r="K171" s="33"/>
      <c r="N171" s="21"/>
      <c r="O171" s="56"/>
      <c r="P171" s="7"/>
      <c r="Q171" s="1" t="s">
        <v>286</v>
      </c>
      <c r="R171" s="32"/>
      <c r="S171" s="33"/>
      <c r="V171" s="21"/>
      <c r="W171" s="56"/>
      <c r="X171" s="7"/>
      <c r="Y171" s="1" t="s">
        <v>286</v>
      </c>
      <c r="Z171" s="59"/>
      <c r="AA171" s="37"/>
      <c r="AB171" s="8"/>
      <c r="AC171" s="8"/>
      <c r="AD171" s="4"/>
      <c r="AE171" s="39"/>
      <c r="AG171" s="33"/>
      <c r="AH171" s="74"/>
      <c r="AI171" s="74"/>
      <c r="AJ171" s="21"/>
      <c r="AK171" s="56"/>
      <c r="AL171" s="41"/>
      <c r="AM171" s="33"/>
      <c r="AN171" s="74"/>
      <c r="AO171" s="74"/>
      <c r="AP171" s="21"/>
      <c r="AQ171" s="56"/>
      <c r="AR171" s="41"/>
      <c r="AS171" s="43">
        <f>'14 Oct'!AW171</f>
        <v>0</v>
      </c>
      <c r="AT171" s="75"/>
      <c r="AU171" s="44">
        <f t="shared" si="1"/>
        <v>0</v>
      </c>
      <c r="AV171" s="44">
        <f t="shared" si="2"/>
        <v>0</v>
      </c>
      <c r="AW171" s="19">
        <f t="shared" si="3"/>
        <v>0</v>
      </c>
      <c r="AX171" s="43">
        <f>'14 Oct'!BB171</f>
        <v>0</v>
      </c>
      <c r="AY171" s="75"/>
      <c r="AZ171" s="44">
        <f t="shared" si="4"/>
        <v>0</v>
      </c>
      <c r="BA171" s="46">
        <f t="shared" si="5"/>
        <v>0</v>
      </c>
      <c r="BB171" s="19">
        <f t="shared" si="6"/>
        <v>0</v>
      </c>
      <c r="BC171" s="43">
        <f>'14 Oct'!BL171</f>
        <v>0</v>
      </c>
      <c r="BD171" s="47">
        <f t="shared" si="7"/>
        <v>0</v>
      </c>
      <c r="BE171" s="1">
        <f t="shared" si="8"/>
        <v>0</v>
      </c>
      <c r="BF171" s="1" t="s">
        <v>286</v>
      </c>
      <c r="BG171" s="76"/>
      <c r="BH171">
        <f>'14 Oct'!BG171+AT171+AY171-BN171</f>
        <v>0</v>
      </c>
      <c r="BI171" s="6"/>
      <c r="BJ171" s="50">
        <f t="shared" si="9"/>
        <v>0</v>
      </c>
      <c r="BK171" s="51">
        <f t="shared" si="10"/>
        <v>0</v>
      </c>
      <c r="BL171" s="53">
        <f t="shared" si="11"/>
        <v>0</v>
      </c>
      <c r="BM171" s="54">
        <f t="shared" si="12"/>
        <v>0</v>
      </c>
      <c r="BN171" s="55">
        <f t="shared" si="13"/>
        <v>0</v>
      </c>
      <c r="BO171" s="17">
        <f t="shared" si="14"/>
        <v>0</v>
      </c>
    </row>
    <row r="172">
      <c r="A172" s="1" t="s">
        <v>287</v>
      </c>
      <c r="B172" s="61"/>
      <c r="C172" s="33"/>
      <c r="D172" s="29"/>
      <c r="E172" s="1"/>
      <c r="F172" s="21"/>
      <c r="G172" s="56"/>
      <c r="H172" s="35"/>
      <c r="I172" s="1" t="s">
        <v>287</v>
      </c>
      <c r="J172" s="61"/>
      <c r="K172" s="65"/>
      <c r="L172" s="57"/>
      <c r="M172" s="49"/>
      <c r="N172" s="21"/>
      <c r="O172" s="56"/>
      <c r="P172" s="35"/>
      <c r="Q172" s="1" t="s">
        <v>287</v>
      </c>
      <c r="R172" s="32"/>
      <c r="S172" s="33"/>
      <c r="U172" s="1"/>
      <c r="V172" s="21"/>
      <c r="W172" s="56"/>
      <c r="X172" s="35"/>
      <c r="Y172" s="1" t="s">
        <v>284</v>
      </c>
      <c r="Z172" s="69"/>
      <c r="AA172" s="66"/>
      <c r="AB172" s="8"/>
      <c r="AC172" s="8"/>
      <c r="AD172" s="4"/>
      <c r="AE172" s="39"/>
      <c r="AF172" s="1"/>
      <c r="AG172" s="33"/>
      <c r="AH172" s="60"/>
      <c r="AI172" s="60"/>
      <c r="AJ172" s="21"/>
      <c r="AK172" s="56"/>
      <c r="AL172" s="41"/>
      <c r="AM172" s="33"/>
      <c r="AN172" s="60"/>
      <c r="AO172" s="60"/>
      <c r="AP172" s="21"/>
      <c r="AQ172" s="56"/>
      <c r="AR172" s="41"/>
      <c r="AS172" s="43">
        <f>'14 Oct'!AW172</f>
        <v>0</v>
      </c>
      <c r="AT172" s="17"/>
      <c r="AU172" s="44">
        <f t="shared" si="1"/>
        <v>0</v>
      </c>
      <c r="AV172" s="44">
        <f t="shared" si="2"/>
        <v>0</v>
      </c>
      <c r="AW172" s="19">
        <f t="shared" si="3"/>
        <v>0</v>
      </c>
      <c r="AX172" s="43">
        <f>'14 Oct'!BB172</f>
        <v>0</v>
      </c>
      <c r="AY172" s="17"/>
      <c r="AZ172" s="44">
        <f t="shared" si="4"/>
        <v>0</v>
      </c>
      <c r="BA172" s="46">
        <f t="shared" si="5"/>
        <v>0</v>
      </c>
      <c r="BB172" s="19">
        <f t="shared" si="6"/>
        <v>0</v>
      </c>
      <c r="BC172" s="43">
        <f>'14 Oct'!BL172</f>
        <v>0</v>
      </c>
      <c r="BD172" s="47">
        <f t="shared" si="7"/>
        <v>0</v>
      </c>
      <c r="BE172" s="1">
        <f t="shared" si="8"/>
        <v>0</v>
      </c>
      <c r="BF172" s="1" t="s">
        <v>287</v>
      </c>
      <c r="BG172" s="17"/>
      <c r="BH172">
        <f>'14 Oct'!BG172+AT172+AY172-BN172</f>
        <v>0</v>
      </c>
      <c r="BI172" s="48"/>
      <c r="BJ172" s="50">
        <f t="shared" si="9"/>
        <v>0</v>
      </c>
      <c r="BK172" s="51">
        <f t="shared" si="10"/>
        <v>0</v>
      </c>
      <c r="BL172" s="53">
        <f t="shared" si="11"/>
        <v>0</v>
      </c>
      <c r="BM172" s="54">
        <f t="shared" si="12"/>
        <v>0</v>
      </c>
      <c r="BN172" s="55">
        <f t="shared" si="13"/>
        <v>0</v>
      </c>
      <c r="BO172" s="17">
        <f t="shared" si="14"/>
        <v>0</v>
      </c>
    </row>
    <row r="173">
      <c r="A173" s="1" t="s">
        <v>288</v>
      </c>
      <c r="B173" s="32"/>
      <c r="C173" s="65"/>
      <c r="D173" s="29"/>
      <c r="E173" s="1"/>
      <c r="F173" s="21"/>
      <c r="G173" s="56"/>
      <c r="H173" s="35"/>
      <c r="I173" s="1" t="s">
        <v>288</v>
      </c>
      <c r="J173" s="32"/>
      <c r="K173" s="33"/>
      <c r="L173" s="57"/>
      <c r="M173" s="49"/>
      <c r="N173" s="21"/>
      <c r="O173" s="56"/>
      <c r="P173" s="35"/>
      <c r="Q173" s="1" t="s">
        <v>288</v>
      </c>
      <c r="R173" s="32"/>
      <c r="S173" s="33"/>
      <c r="T173" s="57"/>
      <c r="U173" s="43"/>
      <c r="V173" s="21"/>
      <c r="W173" s="56"/>
      <c r="X173" s="35"/>
      <c r="Y173" s="1" t="s">
        <v>288</v>
      </c>
      <c r="Z173" s="69"/>
      <c r="AA173" s="37"/>
      <c r="AB173" s="8"/>
      <c r="AC173" s="8"/>
      <c r="AD173" s="4"/>
      <c r="AE173" s="39"/>
      <c r="AF173" s="1"/>
      <c r="AG173" s="33"/>
      <c r="AH173" s="67"/>
      <c r="AI173" s="67"/>
      <c r="AJ173" s="21"/>
      <c r="AK173" s="56"/>
      <c r="AL173" s="41"/>
      <c r="AM173" s="33"/>
      <c r="AN173" s="67"/>
      <c r="AO173" s="67"/>
      <c r="AP173" s="21"/>
      <c r="AQ173" s="56"/>
      <c r="AR173" s="41"/>
      <c r="AS173" s="43">
        <f>'14 Oct'!AW173</f>
        <v>0</v>
      </c>
      <c r="AT173" s="54"/>
      <c r="AU173" s="44">
        <f t="shared" si="1"/>
        <v>0</v>
      </c>
      <c r="AV173" s="44">
        <f t="shared" si="2"/>
        <v>0</v>
      </c>
      <c r="AW173" s="19">
        <f t="shared" si="3"/>
        <v>0</v>
      </c>
      <c r="AX173" s="43">
        <f>'14 Oct'!BB173</f>
        <v>0</v>
      </c>
      <c r="AY173" s="54"/>
      <c r="AZ173" s="44">
        <f t="shared" si="4"/>
        <v>0</v>
      </c>
      <c r="BA173" s="46">
        <f t="shared" si="5"/>
        <v>0</v>
      </c>
      <c r="BB173" s="19">
        <f t="shared" si="6"/>
        <v>0</v>
      </c>
      <c r="BC173" s="43">
        <f>'14 Oct'!BL173</f>
        <v>0</v>
      </c>
      <c r="BD173" s="47">
        <f t="shared" si="7"/>
        <v>0</v>
      </c>
      <c r="BE173" s="1">
        <f t="shared" si="8"/>
        <v>0</v>
      </c>
      <c r="BF173" s="1" t="s">
        <v>288</v>
      </c>
      <c r="BG173" s="54"/>
      <c r="BH173">
        <f>'14 Oct'!BG173+AT173+AY173-BN173</f>
        <v>0</v>
      </c>
      <c r="BI173" s="48"/>
      <c r="BJ173" s="50">
        <f t="shared" si="9"/>
        <v>0</v>
      </c>
      <c r="BK173" s="51">
        <f t="shared" si="10"/>
        <v>0</v>
      </c>
      <c r="BL173" s="53">
        <f t="shared" si="11"/>
        <v>0</v>
      </c>
      <c r="BM173" s="54">
        <f t="shared" si="12"/>
        <v>0</v>
      </c>
      <c r="BN173" s="55">
        <f t="shared" si="13"/>
        <v>0</v>
      </c>
      <c r="BO173" s="17">
        <f t="shared" si="14"/>
        <v>0</v>
      </c>
    </row>
    <row r="174">
      <c r="A174" s="1" t="s">
        <v>290</v>
      </c>
      <c r="B174" s="32"/>
      <c r="C174" s="65"/>
      <c r="D174" s="29"/>
      <c r="E174" s="1"/>
      <c r="F174" s="21"/>
      <c r="G174" s="56"/>
      <c r="H174" s="35"/>
      <c r="I174" s="1" t="s">
        <v>290</v>
      </c>
      <c r="J174" s="32"/>
      <c r="K174" s="33"/>
      <c r="L174" s="57"/>
      <c r="M174" s="49"/>
      <c r="N174" s="21"/>
      <c r="O174" s="56"/>
      <c r="P174" s="35"/>
      <c r="Q174" s="1" t="s">
        <v>290</v>
      </c>
      <c r="R174" s="32"/>
      <c r="S174" s="65"/>
      <c r="T174" s="57"/>
      <c r="U174" s="49"/>
      <c r="V174" s="21"/>
      <c r="W174" s="56"/>
      <c r="X174" s="35"/>
      <c r="Y174" s="1" t="s">
        <v>290</v>
      </c>
      <c r="Z174" s="59"/>
      <c r="AA174" s="66"/>
      <c r="AB174" s="8"/>
      <c r="AC174" s="8"/>
      <c r="AD174" s="4"/>
      <c r="AE174" s="39"/>
      <c r="AF174" s="1"/>
      <c r="AG174" s="33"/>
      <c r="AH174" s="67"/>
      <c r="AI174" s="67"/>
      <c r="AJ174" s="21"/>
      <c r="AK174" s="56"/>
      <c r="AL174" s="41"/>
      <c r="AM174" s="33"/>
      <c r="AN174" s="67"/>
      <c r="AO174" s="67"/>
      <c r="AP174" s="21"/>
      <c r="AQ174" s="56"/>
      <c r="AR174" s="41"/>
      <c r="AS174" s="43">
        <f>'14 Oct'!AW174</f>
        <v>0</v>
      </c>
      <c r="AT174" s="54"/>
      <c r="AU174" s="44">
        <f t="shared" si="1"/>
        <v>0</v>
      </c>
      <c r="AV174" s="44">
        <f t="shared" si="2"/>
        <v>0</v>
      </c>
      <c r="AW174" s="19">
        <f t="shared" si="3"/>
        <v>0</v>
      </c>
      <c r="AX174" s="43">
        <f>'14 Oct'!BB174</f>
        <v>0</v>
      </c>
      <c r="AY174" s="54"/>
      <c r="AZ174" s="44">
        <f t="shared" si="4"/>
        <v>0</v>
      </c>
      <c r="BA174" s="46">
        <f t="shared" si="5"/>
        <v>0</v>
      </c>
      <c r="BB174" s="19">
        <f t="shared" si="6"/>
        <v>0</v>
      </c>
      <c r="BC174" s="43">
        <f>'14 Oct'!BL174</f>
        <v>0</v>
      </c>
      <c r="BD174" s="47">
        <f t="shared" si="7"/>
        <v>0</v>
      </c>
      <c r="BE174" s="1">
        <f t="shared" si="8"/>
        <v>0</v>
      </c>
      <c r="BF174" s="1" t="s">
        <v>290</v>
      </c>
      <c r="BG174" s="17"/>
      <c r="BH174">
        <f>'14 Oct'!BG174+AT174+AY174-BN174</f>
        <v>0</v>
      </c>
      <c r="BI174" s="48"/>
      <c r="BJ174" s="50">
        <f t="shared" si="9"/>
        <v>0</v>
      </c>
      <c r="BK174" s="51">
        <f t="shared" si="10"/>
        <v>0</v>
      </c>
      <c r="BL174" s="53">
        <f t="shared" si="11"/>
        <v>0</v>
      </c>
      <c r="BM174" s="54">
        <f t="shared" si="12"/>
        <v>0</v>
      </c>
      <c r="BN174" s="55">
        <f t="shared" si="13"/>
        <v>0</v>
      </c>
      <c r="BO174" s="17">
        <f t="shared" si="14"/>
        <v>0</v>
      </c>
    </row>
    <row r="175">
      <c r="A175" s="1" t="s">
        <v>291</v>
      </c>
      <c r="B175" s="32"/>
      <c r="C175" s="65"/>
      <c r="D175" s="29"/>
      <c r="E175" s="1"/>
      <c r="F175" s="21"/>
      <c r="G175" s="56"/>
      <c r="H175" s="35"/>
      <c r="I175" s="1" t="s">
        <v>291</v>
      </c>
      <c r="J175" s="32"/>
      <c r="K175" s="33"/>
      <c r="L175" s="29"/>
      <c r="M175" s="43"/>
      <c r="N175" s="21"/>
      <c r="O175" s="56"/>
      <c r="P175" s="35"/>
      <c r="Q175" s="1" t="s">
        <v>291</v>
      </c>
      <c r="R175" s="32"/>
      <c r="S175" s="33"/>
      <c r="T175" s="57"/>
      <c r="U175" s="49"/>
      <c r="V175" s="21"/>
      <c r="W175" s="56"/>
      <c r="X175" s="35"/>
      <c r="Y175" s="1" t="s">
        <v>291</v>
      </c>
      <c r="Z175" s="69"/>
      <c r="AA175" s="37"/>
      <c r="AB175" s="8"/>
      <c r="AC175" s="8"/>
      <c r="AD175" s="4"/>
      <c r="AE175" s="39"/>
      <c r="AF175" s="1"/>
      <c r="AG175" s="33"/>
      <c r="AH175" s="60"/>
      <c r="AI175" s="60"/>
      <c r="AJ175" s="21"/>
      <c r="AK175" s="56"/>
      <c r="AL175" s="41"/>
      <c r="AM175" s="33"/>
      <c r="AN175" s="60"/>
      <c r="AO175" s="60"/>
      <c r="AP175" s="21"/>
      <c r="AQ175" s="56"/>
      <c r="AR175" s="41"/>
      <c r="AS175" s="43">
        <f>'14 Oct'!AW175</f>
        <v>0</v>
      </c>
      <c r="AT175" s="17"/>
      <c r="AU175" s="44">
        <f t="shared" si="1"/>
        <v>0</v>
      </c>
      <c r="AV175" s="44">
        <f t="shared" si="2"/>
        <v>0</v>
      </c>
      <c r="AW175" s="19">
        <f t="shared" si="3"/>
        <v>0</v>
      </c>
      <c r="AX175" s="43">
        <f>'14 Oct'!BB175</f>
        <v>0</v>
      </c>
      <c r="AY175" s="17"/>
      <c r="AZ175" s="44">
        <f t="shared" si="4"/>
        <v>0</v>
      </c>
      <c r="BA175" s="46">
        <f t="shared" si="5"/>
        <v>0</v>
      </c>
      <c r="BB175" s="19">
        <f t="shared" si="6"/>
        <v>0</v>
      </c>
      <c r="BC175" s="43">
        <f>'14 Oct'!BL175</f>
        <v>0</v>
      </c>
      <c r="BD175" s="47">
        <f t="shared" si="7"/>
        <v>0</v>
      </c>
      <c r="BE175" s="1">
        <f t="shared" si="8"/>
        <v>0</v>
      </c>
      <c r="BF175" s="1" t="s">
        <v>291</v>
      </c>
      <c r="BG175" s="17"/>
      <c r="BH175">
        <f>'14 Oct'!BG175+AT175+AY175-BN175</f>
        <v>0</v>
      </c>
      <c r="BI175" s="48"/>
      <c r="BJ175" s="50">
        <f t="shared" si="9"/>
        <v>0</v>
      </c>
      <c r="BK175" s="51">
        <f t="shared" si="10"/>
        <v>0</v>
      </c>
      <c r="BL175" s="53">
        <f t="shared" si="11"/>
        <v>0</v>
      </c>
      <c r="BM175" s="54">
        <f t="shared" si="12"/>
        <v>0</v>
      </c>
      <c r="BN175" s="55">
        <f t="shared" si="13"/>
        <v>0</v>
      </c>
      <c r="BO175" s="17">
        <f t="shared" si="14"/>
        <v>0</v>
      </c>
    </row>
    <row r="176">
      <c r="A176" s="1" t="s">
        <v>292</v>
      </c>
      <c r="B176" s="32"/>
      <c r="C176" s="65"/>
      <c r="D176" s="29"/>
      <c r="E176" s="1"/>
      <c r="F176" s="21"/>
      <c r="G176" s="56"/>
      <c r="H176" s="35"/>
      <c r="I176" s="1" t="s">
        <v>292</v>
      </c>
      <c r="J176" s="32"/>
      <c r="K176" s="33"/>
      <c r="L176" s="57"/>
      <c r="M176" s="49"/>
      <c r="N176" s="21"/>
      <c r="O176" s="56"/>
      <c r="P176" s="35"/>
      <c r="Q176" s="1" t="s">
        <v>292</v>
      </c>
      <c r="R176" s="32"/>
      <c r="S176" s="33"/>
      <c r="T176" s="57"/>
      <c r="U176" s="49"/>
      <c r="V176" s="21"/>
      <c r="W176" s="56"/>
      <c r="X176" s="35"/>
      <c r="Y176" s="1" t="s">
        <v>292</v>
      </c>
      <c r="Z176" s="69"/>
      <c r="AA176" s="66"/>
      <c r="AB176" s="8"/>
      <c r="AC176" s="8"/>
      <c r="AD176" s="4"/>
      <c r="AE176" s="39"/>
      <c r="AF176" s="1"/>
      <c r="AG176" s="33"/>
      <c r="AH176" s="60"/>
      <c r="AI176" s="60"/>
      <c r="AJ176" s="21"/>
      <c r="AK176" s="56"/>
      <c r="AL176" s="41"/>
      <c r="AM176" s="33"/>
      <c r="AN176" s="60"/>
      <c r="AO176" s="60"/>
      <c r="AP176" s="21"/>
      <c r="AQ176" s="56"/>
      <c r="AR176" s="41"/>
      <c r="AS176" s="43">
        <f>'14 Oct'!AW176</f>
        <v>0</v>
      </c>
      <c r="AT176" s="17"/>
      <c r="AU176" s="44">
        <f t="shared" si="1"/>
        <v>0</v>
      </c>
      <c r="AV176" s="44">
        <f t="shared" si="2"/>
        <v>0</v>
      </c>
      <c r="AW176" s="19">
        <f t="shared" si="3"/>
        <v>0</v>
      </c>
      <c r="AX176" s="43">
        <f>'14 Oct'!BB176</f>
        <v>0</v>
      </c>
      <c r="AY176" s="17"/>
      <c r="AZ176" s="44">
        <f t="shared" si="4"/>
        <v>0</v>
      </c>
      <c r="BA176" s="46">
        <f t="shared" si="5"/>
        <v>0</v>
      </c>
      <c r="BB176" s="19">
        <f t="shared" si="6"/>
        <v>0</v>
      </c>
      <c r="BC176" s="43">
        <f>'14 Oct'!BL176</f>
        <v>0</v>
      </c>
      <c r="BD176" s="47">
        <f t="shared" si="7"/>
        <v>0</v>
      </c>
      <c r="BE176" s="1">
        <f t="shared" si="8"/>
        <v>0</v>
      </c>
      <c r="BF176" s="1" t="s">
        <v>292</v>
      </c>
      <c r="BG176" s="54"/>
      <c r="BH176">
        <f>'14 Oct'!BG176+AT176+AY176-BN176</f>
        <v>0</v>
      </c>
      <c r="BI176" s="48"/>
      <c r="BJ176" s="50">
        <f t="shared" si="9"/>
        <v>0</v>
      </c>
      <c r="BK176" s="51">
        <f t="shared" si="10"/>
        <v>0</v>
      </c>
      <c r="BL176" s="53">
        <f t="shared" si="11"/>
        <v>0</v>
      </c>
      <c r="BM176" s="54">
        <f t="shared" si="12"/>
        <v>0</v>
      </c>
      <c r="BN176" s="55">
        <f t="shared" si="13"/>
        <v>0</v>
      </c>
      <c r="BO176" s="17">
        <f t="shared" si="14"/>
        <v>0</v>
      </c>
    </row>
    <row r="177">
      <c r="A177" s="1" t="s">
        <v>293</v>
      </c>
      <c r="B177" s="61"/>
      <c r="C177" s="65"/>
      <c r="D177" s="29"/>
      <c r="E177" s="1"/>
      <c r="F177" s="21"/>
      <c r="G177" s="56"/>
      <c r="H177" s="35"/>
      <c r="I177" s="1" t="s">
        <v>293</v>
      </c>
      <c r="J177" s="32"/>
      <c r="K177" s="33"/>
      <c r="L177" s="57"/>
      <c r="M177" s="49"/>
      <c r="N177" s="21"/>
      <c r="O177" s="56"/>
      <c r="P177" s="35"/>
      <c r="Q177" s="1" t="s">
        <v>293</v>
      </c>
      <c r="R177" s="32"/>
      <c r="S177" s="33"/>
      <c r="T177" s="57"/>
      <c r="U177" s="49"/>
      <c r="V177" s="21"/>
      <c r="W177" s="56"/>
      <c r="X177" s="35"/>
      <c r="Y177" s="1" t="s">
        <v>293</v>
      </c>
      <c r="Z177" s="69"/>
      <c r="AA177" s="66"/>
      <c r="AB177" s="8"/>
      <c r="AC177" s="8"/>
      <c r="AD177" s="4"/>
      <c r="AE177" s="39"/>
      <c r="AF177" s="1"/>
      <c r="AG177" s="33"/>
      <c r="AH177" s="67"/>
      <c r="AI177" s="67"/>
      <c r="AJ177" s="21"/>
      <c r="AK177" s="56"/>
      <c r="AL177" s="41"/>
      <c r="AM177" s="33"/>
      <c r="AN177" s="67"/>
      <c r="AO177" s="67"/>
      <c r="AP177" s="21"/>
      <c r="AQ177" s="56"/>
      <c r="AR177" s="41"/>
      <c r="AS177" s="43">
        <f>'14 Oct'!AW177</f>
        <v>0</v>
      </c>
      <c r="AT177" s="54"/>
      <c r="AU177" s="44">
        <f t="shared" si="1"/>
        <v>0</v>
      </c>
      <c r="AV177" s="44">
        <f t="shared" si="2"/>
        <v>0</v>
      </c>
      <c r="AW177" s="19">
        <f t="shared" si="3"/>
        <v>0</v>
      </c>
      <c r="AX177" s="43">
        <f>'14 Oct'!BB177</f>
        <v>0</v>
      </c>
      <c r="AY177" s="54"/>
      <c r="AZ177" s="44">
        <f t="shared" si="4"/>
        <v>0</v>
      </c>
      <c r="BA177" s="46">
        <f t="shared" si="5"/>
        <v>0</v>
      </c>
      <c r="BB177" s="19">
        <f t="shared" si="6"/>
        <v>0</v>
      </c>
      <c r="BC177" s="43">
        <f>'14 Oct'!BL177</f>
        <v>0</v>
      </c>
      <c r="BD177" s="47">
        <f t="shared" si="7"/>
        <v>0</v>
      </c>
      <c r="BE177" s="1">
        <f t="shared" si="8"/>
        <v>0</v>
      </c>
      <c r="BF177" s="1" t="s">
        <v>293</v>
      </c>
      <c r="BG177" s="54"/>
      <c r="BH177">
        <f>'14 Oct'!BG177+AT177+AY177-BN177</f>
        <v>0</v>
      </c>
      <c r="BI177" s="48"/>
      <c r="BJ177" s="50">
        <f t="shared" si="9"/>
        <v>0</v>
      </c>
      <c r="BK177" s="51">
        <f t="shared" si="10"/>
        <v>0</v>
      </c>
      <c r="BL177" s="53">
        <f t="shared" si="11"/>
        <v>0</v>
      </c>
      <c r="BM177" s="54">
        <f t="shared" si="12"/>
        <v>0</v>
      </c>
      <c r="BN177" s="55">
        <f t="shared" si="13"/>
        <v>0</v>
      </c>
      <c r="BO177" s="17">
        <f t="shared" si="14"/>
        <v>0</v>
      </c>
    </row>
    <row r="178">
      <c r="A178" s="1" t="s">
        <v>294</v>
      </c>
      <c r="B178" s="32"/>
      <c r="C178" s="33"/>
      <c r="D178" s="29"/>
      <c r="E178" s="1"/>
      <c r="F178" s="21"/>
      <c r="G178" s="56"/>
      <c r="H178" s="35"/>
      <c r="I178" s="1" t="s">
        <v>294</v>
      </c>
      <c r="J178" s="32"/>
      <c r="K178" s="33"/>
      <c r="L178" s="57"/>
      <c r="M178" s="49"/>
      <c r="N178" s="21"/>
      <c r="O178" s="56"/>
      <c r="P178" s="35"/>
      <c r="Q178" s="1" t="s">
        <v>294</v>
      </c>
      <c r="R178" s="32"/>
      <c r="S178" s="33"/>
      <c r="T178" s="57"/>
      <c r="U178" s="49"/>
      <c r="V178" s="21"/>
      <c r="W178" s="56"/>
      <c r="X178" s="35"/>
      <c r="Y178" s="1" t="s">
        <v>294</v>
      </c>
      <c r="Z178" s="59"/>
      <c r="AA178" s="37"/>
      <c r="AB178" s="8"/>
      <c r="AC178" s="8"/>
      <c r="AD178" s="4"/>
      <c r="AE178" s="39"/>
      <c r="AF178" s="1"/>
      <c r="AG178" s="33"/>
      <c r="AH178" s="67"/>
      <c r="AI178" s="67"/>
      <c r="AJ178" s="21"/>
      <c r="AK178" s="56"/>
      <c r="AL178" s="41"/>
      <c r="AM178" s="33"/>
      <c r="AN178" s="67"/>
      <c r="AO178" s="67"/>
      <c r="AP178" s="21"/>
      <c r="AQ178" s="56"/>
      <c r="AR178" s="41"/>
      <c r="AS178" s="43">
        <f>'14 Oct'!AW178</f>
        <v>0</v>
      </c>
      <c r="AT178" s="54"/>
      <c r="AU178" s="44">
        <f t="shared" si="1"/>
        <v>0</v>
      </c>
      <c r="AV178" s="44">
        <f t="shared" si="2"/>
        <v>0</v>
      </c>
      <c r="AW178" s="19">
        <f t="shared" si="3"/>
        <v>0</v>
      </c>
      <c r="AX178" s="43">
        <f>'14 Oct'!BB178</f>
        <v>0</v>
      </c>
      <c r="AY178" s="54"/>
      <c r="AZ178" s="44">
        <f t="shared" si="4"/>
        <v>0</v>
      </c>
      <c r="BA178" s="46">
        <f t="shared" si="5"/>
        <v>0</v>
      </c>
      <c r="BB178" s="19">
        <f t="shared" si="6"/>
        <v>0</v>
      </c>
      <c r="BC178" s="43">
        <f>'14 Oct'!BL178</f>
        <v>0</v>
      </c>
      <c r="BD178" s="47">
        <f t="shared" si="7"/>
        <v>0</v>
      </c>
      <c r="BE178" s="1">
        <f t="shared" si="8"/>
        <v>0</v>
      </c>
      <c r="BF178" s="1" t="s">
        <v>294</v>
      </c>
      <c r="BG178" s="54"/>
      <c r="BH178">
        <f>'14 Oct'!BG178+AT178+AY178-BN178</f>
        <v>0</v>
      </c>
      <c r="BI178" s="48"/>
      <c r="BJ178" s="50">
        <f t="shared" si="9"/>
        <v>0</v>
      </c>
      <c r="BK178" s="51">
        <f t="shared" si="10"/>
        <v>0</v>
      </c>
      <c r="BL178" s="53">
        <f t="shared" si="11"/>
        <v>0</v>
      </c>
      <c r="BM178" s="54">
        <f t="shared" si="12"/>
        <v>0</v>
      </c>
      <c r="BN178" s="55">
        <f t="shared" si="13"/>
        <v>0</v>
      </c>
      <c r="BO178" s="17">
        <f t="shared" si="14"/>
        <v>0</v>
      </c>
    </row>
    <row r="179">
      <c r="A179" s="1" t="s">
        <v>295</v>
      </c>
      <c r="B179" s="32"/>
      <c r="C179" s="65"/>
      <c r="D179" s="29"/>
      <c r="E179" s="1"/>
      <c r="F179" s="21"/>
      <c r="G179" s="56"/>
      <c r="H179" s="35"/>
      <c r="I179" s="1" t="s">
        <v>295</v>
      </c>
      <c r="J179" s="32"/>
      <c r="K179" s="33"/>
      <c r="L179" s="57"/>
      <c r="M179" s="49"/>
      <c r="N179" s="21"/>
      <c r="O179" s="56"/>
      <c r="P179" s="35"/>
      <c r="Q179" s="1" t="s">
        <v>295</v>
      </c>
      <c r="R179" s="32"/>
      <c r="S179" s="33"/>
      <c r="T179" s="57"/>
      <c r="U179" s="49"/>
      <c r="V179" s="21"/>
      <c r="W179" s="56"/>
      <c r="X179" s="35"/>
      <c r="Y179" s="1" t="s">
        <v>295</v>
      </c>
      <c r="Z179" s="69"/>
      <c r="AA179" s="37"/>
      <c r="AB179" s="8"/>
      <c r="AC179" s="8"/>
      <c r="AD179" s="4"/>
      <c r="AE179" s="39"/>
      <c r="AF179" s="1"/>
      <c r="AG179" s="33"/>
      <c r="AH179" s="60"/>
      <c r="AI179" s="60"/>
      <c r="AJ179" s="21"/>
      <c r="AK179" s="56"/>
      <c r="AL179" s="41"/>
      <c r="AM179" s="33"/>
      <c r="AN179" s="60"/>
      <c r="AO179" s="60"/>
      <c r="AP179" s="21"/>
      <c r="AQ179" s="56"/>
      <c r="AR179" s="41"/>
      <c r="AS179" s="43">
        <f>'14 Oct'!AW179</f>
        <v>0</v>
      </c>
      <c r="AT179" s="17"/>
      <c r="AU179" s="44">
        <f t="shared" si="1"/>
        <v>0</v>
      </c>
      <c r="AV179" s="44">
        <f t="shared" si="2"/>
        <v>0</v>
      </c>
      <c r="AW179" s="19">
        <f t="shared" si="3"/>
        <v>0</v>
      </c>
      <c r="AX179" s="43">
        <f>'14 Oct'!BB179</f>
        <v>0</v>
      </c>
      <c r="AY179" s="17"/>
      <c r="AZ179" s="44">
        <f t="shared" si="4"/>
        <v>0</v>
      </c>
      <c r="BA179" s="46">
        <f t="shared" si="5"/>
        <v>0</v>
      </c>
      <c r="BB179" s="19">
        <f t="shared" si="6"/>
        <v>0</v>
      </c>
      <c r="BC179" s="43">
        <f>'14 Oct'!BL179</f>
        <v>0</v>
      </c>
      <c r="BD179" s="47">
        <f t="shared" si="7"/>
        <v>0</v>
      </c>
      <c r="BE179" s="1">
        <f t="shared" si="8"/>
        <v>0</v>
      </c>
      <c r="BF179" s="1" t="s">
        <v>295</v>
      </c>
      <c r="BG179" s="54"/>
      <c r="BH179">
        <f>'14 Oct'!BG179+AT179+AY179-BN179</f>
        <v>0</v>
      </c>
      <c r="BI179" s="48"/>
      <c r="BJ179" s="50">
        <f t="shared" si="9"/>
        <v>0</v>
      </c>
      <c r="BK179" s="51">
        <f t="shared" si="10"/>
        <v>0</v>
      </c>
      <c r="BL179" s="53">
        <f t="shared" si="11"/>
        <v>0</v>
      </c>
      <c r="BM179" s="54">
        <f t="shared" si="12"/>
        <v>0</v>
      </c>
      <c r="BN179" s="55">
        <f t="shared" si="13"/>
        <v>0</v>
      </c>
      <c r="BO179" s="17">
        <f t="shared" si="14"/>
        <v>0</v>
      </c>
    </row>
    <row r="180">
      <c r="A180" s="1" t="s">
        <v>296</v>
      </c>
      <c r="B180" s="61"/>
      <c r="C180" s="65"/>
      <c r="D180" s="29"/>
      <c r="E180" s="1"/>
      <c r="F180" s="21"/>
      <c r="G180" s="56"/>
      <c r="H180" s="35"/>
      <c r="I180" s="1" t="s">
        <v>296</v>
      </c>
      <c r="J180" s="61"/>
      <c r="K180" s="33"/>
      <c r="L180" s="57"/>
      <c r="M180" s="49"/>
      <c r="N180" s="21"/>
      <c r="O180" s="56"/>
      <c r="P180" s="35"/>
      <c r="Q180" s="1" t="s">
        <v>296</v>
      </c>
      <c r="R180" s="32"/>
      <c r="S180" s="33"/>
      <c r="T180" s="57"/>
      <c r="U180" s="49"/>
      <c r="V180" s="21"/>
      <c r="W180" s="56"/>
      <c r="X180" s="35"/>
      <c r="Y180" s="1" t="s">
        <v>296</v>
      </c>
      <c r="Z180" s="69"/>
      <c r="AA180" s="66"/>
      <c r="AB180" s="8"/>
      <c r="AC180" s="8"/>
      <c r="AD180" s="4"/>
      <c r="AE180" s="39"/>
      <c r="AF180" s="1"/>
      <c r="AG180" s="33"/>
      <c r="AH180" s="67"/>
      <c r="AI180" s="67"/>
      <c r="AJ180" s="21"/>
      <c r="AK180" s="56"/>
      <c r="AL180" s="41"/>
      <c r="AM180" s="33"/>
      <c r="AN180" s="67"/>
      <c r="AO180" s="67"/>
      <c r="AP180" s="21"/>
      <c r="AQ180" s="56"/>
      <c r="AR180" s="41"/>
      <c r="AS180" s="43">
        <f>'14 Oct'!AW180</f>
        <v>0</v>
      </c>
      <c r="AT180" s="54"/>
      <c r="AU180" s="44">
        <f t="shared" si="1"/>
        <v>0</v>
      </c>
      <c r="AV180" s="44">
        <f t="shared" si="2"/>
        <v>0</v>
      </c>
      <c r="AW180" s="19">
        <f t="shared" si="3"/>
        <v>0</v>
      </c>
      <c r="AX180" s="43">
        <f>'14 Oct'!BB180</f>
        <v>0</v>
      </c>
      <c r="AY180" s="54"/>
      <c r="AZ180" s="44">
        <f t="shared" si="4"/>
        <v>0</v>
      </c>
      <c r="BA180" s="46">
        <f t="shared" si="5"/>
        <v>0</v>
      </c>
      <c r="BB180" s="19">
        <f t="shared" si="6"/>
        <v>0</v>
      </c>
      <c r="BC180" s="43">
        <f>'14 Oct'!BL180</f>
        <v>0</v>
      </c>
      <c r="BD180" s="47">
        <f t="shared" si="7"/>
        <v>0</v>
      </c>
      <c r="BE180" s="1">
        <f t="shared" si="8"/>
        <v>0</v>
      </c>
      <c r="BF180" s="1" t="s">
        <v>296</v>
      </c>
      <c r="BG180" s="54"/>
      <c r="BH180">
        <f>'14 Oct'!BG180+AT180+AY180-BN180</f>
        <v>0</v>
      </c>
      <c r="BI180" s="48"/>
      <c r="BJ180" s="50">
        <f t="shared" si="9"/>
        <v>0</v>
      </c>
      <c r="BK180" s="51">
        <f t="shared" si="10"/>
        <v>0</v>
      </c>
      <c r="BL180" s="53">
        <f t="shared" si="11"/>
        <v>0</v>
      </c>
      <c r="BM180" s="54">
        <f t="shared" si="12"/>
        <v>0</v>
      </c>
      <c r="BN180" s="55">
        <f t="shared" si="13"/>
        <v>0</v>
      </c>
      <c r="BO180" s="17">
        <f t="shared" si="14"/>
        <v>0</v>
      </c>
    </row>
    <row r="181">
      <c r="A181" s="1" t="s">
        <v>297</v>
      </c>
      <c r="B181" s="61"/>
      <c r="C181" s="65"/>
      <c r="D181" s="29"/>
      <c r="E181" s="1"/>
      <c r="F181" s="21"/>
      <c r="G181" s="56"/>
      <c r="H181" s="35"/>
      <c r="I181" s="1" t="s">
        <v>297</v>
      </c>
      <c r="J181" s="61"/>
      <c r="K181" s="33"/>
      <c r="L181" s="57"/>
      <c r="M181" s="49"/>
      <c r="N181" s="21"/>
      <c r="O181" s="56"/>
      <c r="P181" s="35"/>
      <c r="Q181" s="1" t="s">
        <v>297</v>
      </c>
      <c r="R181" s="32"/>
      <c r="S181" s="33"/>
      <c r="T181" s="57"/>
      <c r="U181" s="49"/>
      <c r="V181" s="21"/>
      <c r="W181" s="56"/>
      <c r="X181" s="35"/>
      <c r="Y181" s="1" t="s">
        <v>297</v>
      </c>
      <c r="Z181" s="69"/>
      <c r="AA181" s="66"/>
      <c r="AB181" s="8"/>
      <c r="AC181" s="8"/>
      <c r="AD181" s="4"/>
      <c r="AE181" s="39"/>
      <c r="AF181" s="1"/>
      <c r="AG181" s="33"/>
      <c r="AH181" s="67"/>
      <c r="AI181" s="67"/>
      <c r="AJ181" s="21"/>
      <c r="AK181" s="56"/>
      <c r="AL181" s="41"/>
      <c r="AM181" s="33"/>
      <c r="AN181" s="67"/>
      <c r="AO181" s="67"/>
      <c r="AP181" s="21"/>
      <c r="AQ181" s="56"/>
      <c r="AR181" s="41"/>
      <c r="AS181" s="43">
        <f>'14 Oct'!AW181</f>
        <v>0</v>
      </c>
      <c r="AT181" s="54"/>
      <c r="AU181" s="44">
        <f t="shared" si="1"/>
        <v>0</v>
      </c>
      <c r="AV181" s="44">
        <f t="shared" si="2"/>
        <v>0</v>
      </c>
      <c r="AW181" s="19">
        <f t="shared" si="3"/>
        <v>0</v>
      </c>
      <c r="AX181" s="43">
        <f>'14 Oct'!BB181</f>
        <v>0</v>
      </c>
      <c r="AY181" s="54"/>
      <c r="AZ181" s="44">
        <f t="shared" si="4"/>
        <v>0</v>
      </c>
      <c r="BA181" s="46">
        <f t="shared" si="5"/>
        <v>0</v>
      </c>
      <c r="BB181" s="19">
        <f t="shared" si="6"/>
        <v>0</v>
      </c>
      <c r="BC181" s="43">
        <f>'14 Oct'!BL181</f>
        <v>0</v>
      </c>
      <c r="BD181" s="47">
        <f t="shared" si="7"/>
        <v>0</v>
      </c>
      <c r="BE181" s="1">
        <f t="shared" si="8"/>
        <v>0</v>
      </c>
      <c r="BF181" s="1" t="s">
        <v>297</v>
      </c>
      <c r="BG181" s="54"/>
      <c r="BH181">
        <f>'14 Oct'!BG181+AT181+AY181-BN181</f>
        <v>0</v>
      </c>
      <c r="BI181" s="48"/>
      <c r="BJ181" s="50">
        <f t="shared" si="9"/>
        <v>0</v>
      </c>
      <c r="BK181" s="51">
        <f t="shared" si="10"/>
        <v>0</v>
      </c>
      <c r="BL181" s="53">
        <f t="shared" si="11"/>
        <v>0</v>
      </c>
      <c r="BM181" s="54">
        <f t="shared" si="12"/>
        <v>0</v>
      </c>
      <c r="BN181" s="55">
        <f t="shared" si="13"/>
        <v>0</v>
      </c>
      <c r="BO181" s="17">
        <f t="shared" si="14"/>
        <v>0</v>
      </c>
    </row>
    <row r="182">
      <c r="A182" s="1" t="s">
        <v>298</v>
      </c>
      <c r="B182" s="61"/>
      <c r="C182" s="33"/>
      <c r="D182" s="29"/>
      <c r="E182" s="1"/>
      <c r="F182" s="21"/>
      <c r="G182" s="56"/>
      <c r="H182" s="35"/>
      <c r="I182" s="1" t="s">
        <v>298</v>
      </c>
      <c r="J182" s="32"/>
      <c r="K182" s="33"/>
      <c r="L182" s="57"/>
      <c r="M182" s="49"/>
      <c r="N182" s="21"/>
      <c r="O182" s="56"/>
      <c r="P182" s="35"/>
      <c r="Q182" s="1" t="s">
        <v>298</v>
      </c>
      <c r="R182" s="32"/>
      <c r="S182" s="33">
        <v>6.0</v>
      </c>
      <c r="T182" s="57"/>
      <c r="U182" s="49"/>
      <c r="V182" s="21"/>
      <c r="W182" s="56"/>
      <c r="X182" s="35"/>
      <c r="Y182" s="1" t="s">
        <v>298</v>
      </c>
      <c r="Z182" s="59"/>
      <c r="AA182" s="66"/>
      <c r="AB182" s="8"/>
      <c r="AC182" s="8"/>
      <c r="AD182" s="4"/>
      <c r="AE182" s="39"/>
      <c r="AF182" s="1"/>
      <c r="AG182" s="33"/>
      <c r="AH182" s="67"/>
      <c r="AI182" s="67"/>
      <c r="AJ182" s="21"/>
      <c r="AK182" s="56"/>
      <c r="AL182" s="41"/>
      <c r="AM182" s="33"/>
      <c r="AN182" s="67"/>
      <c r="AO182" s="67"/>
      <c r="AP182" s="21"/>
      <c r="AQ182" s="56"/>
      <c r="AR182" s="41"/>
      <c r="AS182" s="43">
        <f>'14 Oct'!AW182</f>
        <v>0</v>
      </c>
      <c r="AT182" s="54"/>
      <c r="AU182" s="44">
        <f t="shared" si="1"/>
        <v>0</v>
      </c>
      <c r="AV182" s="44">
        <f t="shared" si="2"/>
        <v>0</v>
      </c>
      <c r="AW182" s="19">
        <f t="shared" si="3"/>
        <v>0</v>
      </c>
      <c r="AX182" s="43">
        <f>'14 Oct'!BB182</f>
        <v>0</v>
      </c>
      <c r="AY182" s="54"/>
      <c r="AZ182" s="44">
        <f t="shared" si="4"/>
        <v>0</v>
      </c>
      <c r="BA182" s="46">
        <f t="shared" si="5"/>
        <v>0</v>
      </c>
      <c r="BB182" s="19">
        <f t="shared" si="6"/>
        <v>0</v>
      </c>
      <c r="BC182" s="43">
        <f>'14 Oct'!BL182</f>
        <v>0</v>
      </c>
      <c r="BD182" s="47">
        <f t="shared" si="7"/>
        <v>0</v>
      </c>
      <c r="BE182" s="1">
        <f t="shared" si="8"/>
        <v>0</v>
      </c>
      <c r="BF182" s="1" t="s">
        <v>298</v>
      </c>
      <c r="BG182" s="54"/>
      <c r="BH182">
        <f>'14 Oct'!BG182+AT182+AY182-BN182</f>
        <v>-6</v>
      </c>
      <c r="BI182" s="48"/>
      <c r="BJ182" s="50">
        <f t="shared" si="9"/>
        <v>0</v>
      </c>
      <c r="BK182" s="51">
        <f t="shared" si="10"/>
        <v>0</v>
      </c>
      <c r="BL182" s="53">
        <f t="shared" si="11"/>
        <v>0</v>
      </c>
      <c r="BM182" s="54">
        <f t="shared" si="12"/>
        <v>6</v>
      </c>
      <c r="BN182" s="55">
        <f t="shared" si="13"/>
        <v>6</v>
      </c>
      <c r="BO182" s="17">
        <f t="shared" si="14"/>
        <v>0</v>
      </c>
    </row>
    <row r="183">
      <c r="A183" s="1" t="s">
        <v>300</v>
      </c>
      <c r="B183" s="32"/>
      <c r="C183" s="33"/>
      <c r="D183" s="29"/>
      <c r="E183" s="1"/>
      <c r="F183" s="21"/>
      <c r="G183" s="56"/>
      <c r="H183" s="35"/>
      <c r="I183" s="1" t="s">
        <v>300</v>
      </c>
      <c r="J183" s="32">
        <v>6.0</v>
      </c>
      <c r="K183" s="33"/>
      <c r="L183" s="57"/>
      <c r="M183" s="49"/>
      <c r="N183" s="21"/>
      <c r="O183" s="56"/>
      <c r="P183" s="35"/>
      <c r="Q183" s="1" t="s">
        <v>300</v>
      </c>
      <c r="R183" s="32">
        <v>3.0</v>
      </c>
      <c r="S183" s="33">
        <v>12.0</v>
      </c>
      <c r="T183" s="57"/>
      <c r="U183" s="49"/>
      <c r="V183" s="21"/>
      <c r="W183" s="56"/>
      <c r="X183" s="35"/>
      <c r="Y183" s="1" t="s">
        <v>300</v>
      </c>
      <c r="Z183" s="58">
        <v>6.0</v>
      </c>
      <c r="AA183" s="37"/>
      <c r="AB183" s="8"/>
      <c r="AC183" s="8"/>
      <c r="AD183" s="4"/>
      <c r="AE183" s="39"/>
      <c r="AF183" s="1"/>
      <c r="AG183" s="33"/>
      <c r="AH183" s="60"/>
      <c r="AI183" s="60"/>
      <c r="AJ183" s="21"/>
      <c r="AK183" s="56"/>
      <c r="AL183" s="41"/>
      <c r="AM183" s="33"/>
      <c r="AN183" s="60"/>
      <c r="AO183" s="60"/>
      <c r="AP183" s="21"/>
      <c r="AQ183" s="56"/>
      <c r="AR183" s="41"/>
      <c r="AS183" s="43">
        <f>'14 Oct'!AW183</f>
        <v>0</v>
      </c>
      <c r="AT183" s="17"/>
      <c r="AU183" s="44">
        <f t="shared" si="1"/>
        <v>0</v>
      </c>
      <c r="AV183" s="44">
        <f t="shared" si="2"/>
        <v>0</v>
      </c>
      <c r="AW183" s="19">
        <f t="shared" si="3"/>
        <v>0</v>
      </c>
      <c r="AX183" s="43">
        <f>'14 Oct'!BB183</f>
        <v>0</v>
      </c>
      <c r="AY183" s="17"/>
      <c r="AZ183" s="44">
        <f t="shared" si="4"/>
        <v>0</v>
      </c>
      <c r="BA183" s="46">
        <f t="shared" si="5"/>
        <v>0</v>
      </c>
      <c r="BB183" s="19">
        <f t="shared" si="6"/>
        <v>0</v>
      </c>
      <c r="BC183" s="43">
        <f>'14 Oct'!BL183</f>
        <v>0</v>
      </c>
      <c r="BD183" s="47">
        <f t="shared" si="7"/>
        <v>0</v>
      </c>
      <c r="BE183" s="1">
        <f t="shared" si="8"/>
        <v>0</v>
      </c>
      <c r="BF183" s="1" t="s">
        <v>300</v>
      </c>
      <c r="BG183" s="17"/>
      <c r="BH183">
        <f>'14 Oct'!BG183+AT183+AY183-BN183</f>
        <v>-12</v>
      </c>
      <c r="BI183" s="48"/>
      <c r="BJ183" s="50">
        <f t="shared" si="9"/>
        <v>0</v>
      </c>
      <c r="BK183" s="51">
        <f t="shared" si="10"/>
        <v>0</v>
      </c>
      <c r="BL183" s="53">
        <f t="shared" si="11"/>
        <v>0</v>
      </c>
      <c r="BM183" s="54">
        <f t="shared" si="12"/>
        <v>12</v>
      </c>
      <c r="BN183" s="55">
        <f t="shared" si="13"/>
        <v>12</v>
      </c>
      <c r="BO183" s="17">
        <f t="shared" si="14"/>
        <v>0</v>
      </c>
      <c r="BP183" s="1"/>
      <c r="BQ183" s="1"/>
    </row>
    <row r="184">
      <c r="A184" s="1" t="s">
        <v>301</v>
      </c>
      <c r="B184" s="32"/>
      <c r="C184" s="33"/>
      <c r="D184" s="29"/>
      <c r="E184" s="1"/>
      <c r="F184" s="21"/>
      <c r="G184" s="56"/>
      <c r="H184" s="35"/>
      <c r="I184" s="1" t="s">
        <v>301</v>
      </c>
      <c r="J184" s="32">
        <v>3.0</v>
      </c>
      <c r="K184" s="33"/>
      <c r="L184" s="29"/>
      <c r="M184" s="43"/>
      <c r="N184" s="21"/>
      <c r="O184" s="56"/>
      <c r="P184" s="35"/>
      <c r="Q184" s="1" t="s">
        <v>301</v>
      </c>
      <c r="R184" s="32">
        <v>6.0</v>
      </c>
      <c r="S184" s="33"/>
      <c r="T184" s="57"/>
      <c r="U184" s="43"/>
      <c r="V184" s="21"/>
      <c r="W184" s="56"/>
      <c r="X184" s="35"/>
      <c r="Y184" s="1" t="s">
        <v>301</v>
      </c>
      <c r="Z184" s="58">
        <v>1.0</v>
      </c>
      <c r="AA184" s="37"/>
      <c r="AB184" s="8"/>
      <c r="AC184" s="8"/>
      <c r="AD184" s="4"/>
      <c r="AE184" s="39"/>
      <c r="AF184" s="1"/>
      <c r="AG184" s="33"/>
      <c r="AH184" s="67"/>
      <c r="AI184" s="67"/>
      <c r="AJ184" s="21"/>
      <c r="AK184" s="56"/>
      <c r="AL184" s="41"/>
      <c r="AM184" s="33"/>
      <c r="AN184" s="67"/>
      <c r="AO184" s="67"/>
      <c r="AP184" s="21"/>
      <c r="AQ184" s="56"/>
      <c r="AR184" s="41"/>
      <c r="AS184" s="43">
        <f>'14 Oct'!AW184</f>
        <v>0</v>
      </c>
      <c r="AT184" s="54"/>
      <c r="AU184" s="44">
        <f t="shared" si="1"/>
        <v>0</v>
      </c>
      <c r="AV184" s="44">
        <f t="shared" si="2"/>
        <v>0</v>
      </c>
      <c r="AW184" s="19">
        <f t="shared" si="3"/>
        <v>0</v>
      </c>
      <c r="AX184" s="43">
        <f>'14 Oct'!BB184</f>
        <v>0</v>
      </c>
      <c r="AY184" s="54"/>
      <c r="AZ184" s="44">
        <f t="shared" si="4"/>
        <v>0</v>
      </c>
      <c r="BA184" s="46">
        <f t="shared" si="5"/>
        <v>0</v>
      </c>
      <c r="BB184" s="19">
        <f t="shared" si="6"/>
        <v>0</v>
      </c>
      <c r="BC184" s="43">
        <f>'14 Oct'!BL184</f>
        <v>0</v>
      </c>
      <c r="BD184" s="47">
        <f t="shared" si="7"/>
        <v>0</v>
      </c>
      <c r="BE184" s="1">
        <f t="shared" si="8"/>
        <v>0</v>
      </c>
      <c r="BF184" s="1" t="s">
        <v>301</v>
      </c>
      <c r="BG184" s="17"/>
      <c r="BH184">
        <f>'14 Oct'!BG184+AT184+AY184-BN184</f>
        <v>0</v>
      </c>
      <c r="BI184" s="48"/>
      <c r="BJ184" s="50">
        <f t="shared" si="9"/>
        <v>0</v>
      </c>
      <c r="BK184" s="51">
        <f t="shared" si="10"/>
        <v>0</v>
      </c>
      <c r="BL184" s="53">
        <f t="shared" si="11"/>
        <v>0</v>
      </c>
      <c r="BM184" s="54">
        <f t="shared" si="12"/>
        <v>0</v>
      </c>
      <c r="BN184" s="55">
        <f t="shared" si="13"/>
        <v>0</v>
      </c>
      <c r="BO184" s="17">
        <f t="shared" si="14"/>
        <v>0</v>
      </c>
      <c r="BP184" s="1"/>
    </row>
    <row r="185">
      <c r="A185" s="1" t="s">
        <v>303</v>
      </c>
      <c r="B185" s="32"/>
      <c r="C185" s="33"/>
      <c r="D185" s="29"/>
      <c r="E185" s="1"/>
      <c r="F185" s="21"/>
      <c r="G185" s="56"/>
      <c r="H185" s="35"/>
      <c r="I185" s="1" t="s">
        <v>303</v>
      </c>
      <c r="J185" s="32"/>
      <c r="K185" s="33"/>
      <c r="L185" s="57"/>
      <c r="M185" s="43"/>
      <c r="N185" s="21"/>
      <c r="O185" s="56"/>
      <c r="P185" s="35"/>
      <c r="Q185" s="1" t="s">
        <v>303</v>
      </c>
      <c r="R185" s="32"/>
      <c r="S185" s="33">
        <v>8.0</v>
      </c>
      <c r="T185" s="57"/>
      <c r="U185" s="49"/>
      <c r="V185" s="21"/>
      <c r="W185" s="56"/>
      <c r="X185" s="35"/>
      <c r="Y185" s="1" t="s">
        <v>303</v>
      </c>
      <c r="Z185" s="36"/>
      <c r="AA185" s="37"/>
      <c r="AB185" s="8"/>
      <c r="AC185" s="8"/>
      <c r="AD185" s="4"/>
      <c r="AE185" s="39"/>
      <c r="AF185" s="1"/>
      <c r="AG185" s="33"/>
      <c r="AH185" s="60"/>
      <c r="AI185" s="60"/>
      <c r="AJ185" s="21"/>
      <c r="AK185" s="56"/>
      <c r="AL185" s="41"/>
      <c r="AM185" s="33"/>
      <c r="AN185" s="60"/>
      <c r="AO185" s="60"/>
      <c r="AP185" s="21"/>
      <c r="AQ185" s="56"/>
      <c r="AR185" s="41"/>
      <c r="AS185" s="43">
        <f>'14 Oct'!AW185</f>
        <v>0</v>
      </c>
      <c r="AT185" s="17"/>
      <c r="AU185" s="44">
        <f t="shared" si="1"/>
        <v>0</v>
      </c>
      <c r="AV185" s="44">
        <f t="shared" si="2"/>
        <v>0</v>
      </c>
      <c r="AW185" s="19">
        <f t="shared" si="3"/>
        <v>0</v>
      </c>
      <c r="AX185" s="43">
        <f>'14 Oct'!BB185</f>
        <v>0</v>
      </c>
      <c r="AY185" s="17"/>
      <c r="AZ185" s="44">
        <f t="shared" si="4"/>
        <v>0</v>
      </c>
      <c r="BA185" s="46">
        <f t="shared" si="5"/>
        <v>0</v>
      </c>
      <c r="BB185" s="19">
        <f t="shared" si="6"/>
        <v>0</v>
      </c>
      <c r="BC185" s="43">
        <f>'14 Oct'!BL185</f>
        <v>0</v>
      </c>
      <c r="BD185" s="47">
        <f t="shared" si="7"/>
        <v>0</v>
      </c>
      <c r="BE185" s="1">
        <f t="shared" si="8"/>
        <v>0</v>
      </c>
      <c r="BF185" s="1" t="s">
        <v>303</v>
      </c>
      <c r="BG185" s="17"/>
      <c r="BH185">
        <f>'14 Oct'!BG185+AT185+AY185-BN185</f>
        <v>-8</v>
      </c>
      <c r="BI185" s="48"/>
      <c r="BJ185" s="50">
        <f t="shared" si="9"/>
        <v>0</v>
      </c>
      <c r="BK185" s="51">
        <f t="shared" si="10"/>
        <v>0</v>
      </c>
      <c r="BL185" s="53">
        <f t="shared" si="11"/>
        <v>0</v>
      </c>
      <c r="BM185" s="54">
        <f t="shared" si="12"/>
        <v>8</v>
      </c>
      <c r="BN185" s="55">
        <f t="shared" si="13"/>
        <v>8</v>
      </c>
      <c r="BO185" s="17">
        <f t="shared" si="14"/>
        <v>0</v>
      </c>
    </row>
    <row r="186">
      <c r="A186" s="1" t="s">
        <v>304</v>
      </c>
      <c r="B186" s="32"/>
      <c r="C186" s="33"/>
      <c r="D186" s="29"/>
      <c r="E186" s="1"/>
      <c r="F186" s="21"/>
      <c r="G186" s="56"/>
      <c r="H186" s="35"/>
      <c r="I186" s="1" t="s">
        <v>304</v>
      </c>
      <c r="J186" s="32">
        <v>2.0</v>
      </c>
      <c r="K186" s="33"/>
      <c r="L186" s="57"/>
      <c r="M186" s="43"/>
      <c r="N186" s="21"/>
      <c r="O186" s="56"/>
      <c r="P186" s="35"/>
      <c r="Q186" s="1" t="s">
        <v>304</v>
      </c>
      <c r="R186" s="32"/>
      <c r="S186" s="33">
        <v>12.0</v>
      </c>
      <c r="T186" s="57"/>
      <c r="U186" s="49"/>
      <c r="V186" s="21"/>
      <c r="W186" s="56"/>
      <c r="X186" s="35"/>
      <c r="Y186" s="1" t="s">
        <v>304</v>
      </c>
      <c r="Z186" s="58">
        <v>3.0</v>
      </c>
      <c r="AA186" s="37"/>
      <c r="AB186" s="8"/>
      <c r="AC186" s="4"/>
      <c r="AD186" s="4"/>
      <c r="AE186" s="39"/>
      <c r="AF186" s="1"/>
      <c r="AG186" s="33"/>
      <c r="AH186" s="60"/>
      <c r="AI186" s="60"/>
      <c r="AJ186" s="21"/>
      <c r="AK186" s="56"/>
      <c r="AL186" s="41"/>
      <c r="AM186" s="33"/>
      <c r="AN186" s="60"/>
      <c r="AO186" s="60"/>
      <c r="AP186" s="21"/>
      <c r="AQ186" s="56"/>
      <c r="AR186" s="41"/>
      <c r="AS186" s="43">
        <f>'14 Oct'!AW186</f>
        <v>0</v>
      </c>
      <c r="AT186" s="17"/>
      <c r="AU186" s="44">
        <f t="shared" si="1"/>
        <v>0</v>
      </c>
      <c r="AV186" s="44">
        <f t="shared" si="2"/>
        <v>0</v>
      </c>
      <c r="AW186" s="19">
        <f t="shared" si="3"/>
        <v>0</v>
      </c>
      <c r="AX186" s="43">
        <f>'14 Oct'!BB186</f>
        <v>0</v>
      </c>
      <c r="AY186" s="17"/>
      <c r="AZ186" s="44">
        <f t="shared" si="4"/>
        <v>0</v>
      </c>
      <c r="BA186" s="46">
        <f t="shared" si="5"/>
        <v>0</v>
      </c>
      <c r="BB186" s="19">
        <f t="shared" si="6"/>
        <v>0</v>
      </c>
      <c r="BC186" s="43">
        <f>'14 Oct'!BL186</f>
        <v>0</v>
      </c>
      <c r="BD186" s="47">
        <f t="shared" si="7"/>
        <v>0</v>
      </c>
      <c r="BE186" s="1">
        <f t="shared" si="8"/>
        <v>0</v>
      </c>
      <c r="BF186" s="1" t="s">
        <v>304</v>
      </c>
      <c r="BG186" s="54"/>
      <c r="BH186">
        <f>'14 Oct'!BG186+AT186+AY186-BN186</f>
        <v>-12</v>
      </c>
      <c r="BI186" s="48"/>
      <c r="BJ186" s="50">
        <f t="shared" si="9"/>
        <v>0</v>
      </c>
      <c r="BK186" s="51">
        <f t="shared" si="10"/>
        <v>0</v>
      </c>
      <c r="BL186" s="53">
        <f t="shared" si="11"/>
        <v>0</v>
      </c>
      <c r="BM186" s="54">
        <f t="shared" si="12"/>
        <v>12</v>
      </c>
      <c r="BN186" s="55">
        <f t="shared" si="13"/>
        <v>12</v>
      </c>
      <c r="BO186" s="17">
        <f t="shared" si="14"/>
        <v>0</v>
      </c>
      <c r="BQ186" s="1"/>
    </row>
    <row r="187">
      <c r="A187" s="1" t="s">
        <v>305</v>
      </c>
      <c r="B187" s="32"/>
      <c r="C187" s="33"/>
      <c r="D187" s="29"/>
      <c r="E187" s="1"/>
      <c r="F187" s="21"/>
      <c r="G187" s="56"/>
      <c r="H187" s="35"/>
      <c r="I187" s="1" t="s">
        <v>305</v>
      </c>
      <c r="J187" s="32">
        <v>2.0</v>
      </c>
      <c r="K187" s="33"/>
      <c r="L187" s="57"/>
      <c r="M187" s="49"/>
      <c r="N187" s="21"/>
      <c r="O187" s="56"/>
      <c r="P187" s="35"/>
      <c r="Q187" s="1" t="s">
        <v>305</v>
      </c>
      <c r="R187" s="32">
        <v>1.0</v>
      </c>
      <c r="S187" s="33"/>
      <c r="T187" s="57"/>
      <c r="U187" s="49"/>
      <c r="V187" s="21"/>
      <c r="W187" s="56"/>
      <c r="X187" s="35"/>
      <c r="Y187" s="1" t="s">
        <v>305</v>
      </c>
      <c r="Z187" s="59"/>
      <c r="AA187" s="66"/>
      <c r="AB187" s="8"/>
      <c r="AC187" s="8"/>
      <c r="AD187" s="4"/>
      <c r="AE187" s="39"/>
      <c r="AF187" s="1"/>
      <c r="AG187" s="33"/>
      <c r="AH187" s="60"/>
      <c r="AI187" s="60"/>
      <c r="AJ187" s="21"/>
      <c r="AK187" s="56"/>
      <c r="AL187" s="41"/>
      <c r="AM187" s="33"/>
      <c r="AN187" s="60"/>
      <c r="AO187" s="60"/>
      <c r="AP187" s="21"/>
      <c r="AQ187" s="56"/>
      <c r="AR187" s="41"/>
      <c r="AS187" s="43">
        <f>'14 Oct'!AW187</f>
        <v>0</v>
      </c>
      <c r="AT187" s="17"/>
      <c r="AU187" s="44">
        <f t="shared" si="1"/>
        <v>0</v>
      </c>
      <c r="AV187" s="44">
        <f t="shared" si="2"/>
        <v>0</v>
      </c>
      <c r="AW187" s="19">
        <f t="shared" si="3"/>
        <v>0</v>
      </c>
      <c r="AX187" s="43">
        <f>'14 Oct'!BB187</f>
        <v>0</v>
      </c>
      <c r="AY187" s="17"/>
      <c r="AZ187" s="44">
        <f t="shared" si="4"/>
        <v>0</v>
      </c>
      <c r="BA187" s="46">
        <f t="shared" si="5"/>
        <v>0</v>
      </c>
      <c r="BB187" s="19">
        <f t="shared" si="6"/>
        <v>0</v>
      </c>
      <c r="BC187" s="43">
        <f>'14 Oct'!BL187</f>
        <v>0</v>
      </c>
      <c r="BD187" s="47">
        <f t="shared" si="7"/>
        <v>0</v>
      </c>
      <c r="BE187" s="1">
        <f t="shared" si="8"/>
        <v>0</v>
      </c>
      <c r="BF187" s="1" t="s">
        <v>305</v>
      </c>
      <c r="BG187" s="54"/>
      <c r="BH187">
        <f>'14 Oct'!BG187+AT187+AY187-BN187</f>
        <v>0</v>
      </c>
      <c r="BI187" s="48"/>
      <c r="BJ187" s="50">
        <f t="shared" si="9"/>
        <v>0</v>
      </c>
      <c r="BK187" s="51">
        <f t="shared" si="10"/>
        <v>0</v>
      </c>
      <c r="BL187" s="53">
        <f t="shared" si="11"/>
        <v>0</v>
      </c>
      <c r="BM187" s="54">
        <f t="shared" si="12"/>
        <v>0</v>
      </c>
      <c r="BN187" s="55">
        <f t="shared" si="13"/>
        <v>0</v>
      </c>
      <c r="BO187" s="17">
        <f t="shared" si="14"/>
        <v>0</v>
      </c>
    </row>
    <row r="188">
      <c r="A188" s="1" t="s">
        <v>306</v>
      </c>
      <c r="B188" s="32"/>
      <c r="C188" s="65"/>
      <c r="D188" s="29"/>
      <c r="E188" s="1"/>
      <c r="F188" s="21"/>
      <c r="G188" s="56"/>
      <c r="H188" s="35"/>
      <c r="I188" s="1" t="s">
        <v>306</v>
      </c>
      <c r="J188" s="32"/>
      <c r="K188" s="33"/>
      <c r="L188" s="57"/>
      <c r="M188" s="49"/>
      <c r="N188" s="21"/>
      <c r="O188" s="56"/>
      <c r="P188" s="35"/>
      <c r="Q188" s="1" t="s">
        <v>306</v>
      </c>
      <c r="R188" s="32"/>
      <c r="S188" s="33"/>
      <c r="T188" s="57"/>
      <c r="U188" s="49"/>
      <c r="V188" s="21"/>
      <c r="W188" s="56"/>
      <c r="X188" s="35"/>
      <c r="Y188" s="1" t="s">
        <v>306</v>
      </c>
      <c r="Z188" s="69"/>
      <c r="AA188" s="37"/>
      <c r="AB188" s="8"/>
      <c r="AC188" s="8"/>
      <c r="AD188" s="4"/>
      <c r="AE188" s="39"/>
      <c r="AF188" s="1"/>
      <c r="AG188" s="33"/>
      <c r="AH188" s="67"/>
      <c r="AI188" s="67"/>
      <c r="AJ188" s="21"/>
      <c r="AK188" s="56"/>
      <c r="AL188" s="41"/>
      <c r="AM188" s="33"/>
      <c r="AN188" s="67"/>
      <c r="AO188" s="67"/>
      <c r="AP188" s="21"/>
      <c r="AQ188" s="56"/>
      <c r="AR188" s="41"/>
      <c r="AS188" s="43">
        <f>'14 Oct'!AW188</f>
        <v>0</v>
      </c>
      <c r="AT188" s="54"/>
      <c r="AU188" s="44">
        <f t="shared" si="1"/>
        <v>0</v>
      </c>
      <c r="AV188" s="44">
        <f t="shared" si="2"/>
        <v>0</v>
      </c>
      <c r="AW188" s="19">
        <f t="shared" si="3"/>
        <v>0</v>
      </c>
      <c r="AX188" s="43">
        <f>'14 Oct'!BB188</f>
        <v>0</v>
      </c>
      <c r="AY188" s="54"/>
      <c r="AZ188" s="44">
        <f t="shared" si="4"/>
        <v>0</v>
      </c>
      <c r="BA188" s="46">
        <f t="shared" si="5"/>
        <v>0</v>
      </c>
      <c r="BB188" s="19">
        <f t="shared" si="6"/>
        <v>0</v>
      </c>
      <c r="BC188" s="43">
        <f>'14 Oct'!BL188</f>
        <v>0</v>
      </c>
      <c r="BD188" s="47">
        <f t="shared" si="7"/>
        <v>0</v>
      </c>
      <c r="BE188" s="1">
        <f t="shared" si="8"/>
        <v>0</v>
      </c>
      <c r="BF188" s="1" t="s">
        <v>306</v>
      </c>
      <c r="BG188" s="17"/>
      <c r="BH188">
        <f>'14 Oct'!BG188+AT188+AY188-BN188</f>
        <v>0</v>
      </c>
      <c r="BI188" s="48"/>
      <c r="BJ188" s="50">
        <f t="shared" si="9"/>
        <v>0</v>
      </c>
      <c r="BK188" s="51">
        <f t="shared" si="10"/>
        <v>0</v>
      </c>
      <c r="BL188" s="53">
        <f t="shared" si="11"/>
        <v>0</v>
      </c>
      <c r="BM188" s="54">
        <f t="shared" si="12"/>
        <v>0</v>
      </c>
      <c r="BN188" s="55">
        <f t="shared" si="13"/>
        <v>0</v>
      </c>
      <c r="BO188" s="17">
        <f t="shared" si="14"/>
        <v>0</v>
      </c>
    </row>
    <row r="189">
      <c r="A189" s="1" t="s">
        <v>307</v>
      </c>
      <c r="B189" s="32"/>
      <c r="C189" s="33"/>
      <c r="D189" s="29"/>
      <c r="E189" s="1"/>
      <c r="F189" s="21"/>
      <c r="G189" s="56"/>
      <c r="H189" s="35"/>
      <c r="I189" s="1" t="s">
        <v>307</v>
      </c>
      <c r="J189" s="32">
        <v>7.0</v>
      </c>
      <c r="K189" s="33"/>
      <c r="L189" s="57"/>
      <c r="M189" s="49"/>
      <c r="N189" s="21"/>
      <c r="O189" s="56"/>
      <c r="P189" s="35"/>
      <c r="Q189" s="1" t="s">
        <v>307</v>
      </c>
      <c r="R189" s="32">
        <v>12.0</v>
      </c>
      <c r="S189" s="33"/>
      <c r="T189" s="57"/>
      <c r="U189" s="43"/>
      <c r="V189" s="21"/>
      <c r="W189" s="56"/>
      <c r="X189" s="35"/>
      <c r="Y189" s="1" t="s">
        <v>307</v>
      </c>
      <c r="Z189" s="69"/>
      <c r="AA189" s="37"/>
      <c r="AB189" s="4"/>
      <c r="AC189" s="4"/>
      <c r="AD189" s="4"/>
      <c r="AE189" s="39"/>
      <c r="AF189" s="1"/>
      <c r="AG189" s="33"/>
      <c r="AH189" s="60"/>
      <c r="AI189" s="60"/>
      <c r="AJ189" s="21"/>
      <c r="AK189" s="56"/>
      <c r="AL189" s="41"/>
      <c r="AM189" s="33"/>
      <c r="AN189" s="60"/>
      <c r="AO189" s="60"/>
      <c r="AP189" s="21"/>
      <c r="AQ189" s="56"/>
      <c r="AR189" s="41"/>
      <c r="AS189" s="43">
        <f>'14 Oct'!AW189</f>
        <v>0</v>
      </c>
      <c r="AT189" s="17"/>
      <c r="AU189" s="44">
        <f t="shared" si="1"/>
        <v>0</v>
      </c>
      <c r="AV189" s="44">
        <f t="shared" si="2"/>
        <v>0</v>
      </c>
      <c r="AW189" s="19">
        <f t="shared" si="3"/>
        <v>0</v>
      </c>
      <c r="AX189" s="43">
        <f>'14 Oct'!BB189</f>
        <v>0</v>
      </c>
      <c r="AY189" s="17"/>
      <c r="AZ189" s="44">
        <f t="shared" si="4"/>
        <v>0</v>
      </c>
      <c r="BA189" s="46">
        <f t="shared" si="5"/>
        <v>0</v>
      </c>
      <c r="BB189" s="19">
        <f t="shared" si="6"/>
        <v>0</v>
      </c>
      <c r="BC189" s="43">
        <f>'14 Oct'!BL189</f>
        <v>0</v>
      </c>
      <c r="BD189" s="47">
        <f t="shared" si="7"/>
        <v>0</v>
      </c>
      <c r="BE189" s="1">
        <f t="shared" si="8"/>
        <v>0</v>
      </c>
      <c r="BF189" s="1" t="s">
        <v>307</v>
      </c>
      <c r="BG189" s="17"/>
      <c r="BH189">
        <f>'14 Oct'!BG189+AT189+AY189-BN189</f>
        <v>0</v>
      </c>
      <c r="BI189" s="48"/>
      <c r="BJ189" s="50">
        <f t="shared" si="9"/>
        <v>0</v>
      </c>
      <c r="BK189" s="51">
        <f t="shared" si="10"/>
        <v>0</v>
      </c>
      <c r="BL189" s="53">
        <f t="shared" si="11"/>
        <v>0</v>
      </c>
      <c r="BM189" s="54">
        <f t="shared" si="12"/>
        <v>0</v>
      </c>
      <c r="BN189" s="55">
        <f t="shared" si="13"/>
        <v>0</v>
      </c>
      <c r="BO189" s="17">
        <f t="shared" si="14"/>
        <v>0</v>
      </c>
      <c r="BQ189" s="1"/>
    </row>
    <row r="190">
      <c r="A190" s="1" t="s">
        <v>308</v>
      </c>
      <c r="B190" s="32"/>
      <c r="C190" s="33"/>
      <c r="D190" s="29"/>
      <c r="E190" s="1"/>
      <c r="F190" s="21"/>
      <c r="G190" s="56"/>
      <c r="H190" s="35"/>
      <c r="I190" s="1" t="s">
        <v>308</v>
      </c>
      <c r="J190" s="32"/>
      <c r="K190" s="33"/>
      <c r="L190" s="29"/>
      <c r="M190" s="43"/>
      <c r="N190" s="21"/>
      <c r="O190" s="56"/>
      <c r="P190" s="35"/>
      <c r="Q190" s="1" t="s">
        <v>308</v>
      </c>
      <c r="R190" s="32"/>
      <c r="S190" s="33">
        <v>36.0</v>
      </c>
      <c r="T190" s="29">
        <v>21.0</v>
      </c>
      <c r="U190" s="49"/>
      <c r="V190" s="21"/>
      <c r="W190" s="56"/>
      <c r="X190" s="35">
        <v>21.0</v>
      </c>
      <c r="Y190" s="1" t="s">
        <v>308</v>
      </c>
      <c r="Z190" s="59"/>
      <c r="AA190" s="66"/>
      <c r="AB190" s="40">
        <v>3.0</v>
      </c>
      <c r="AC190" s="8"/>
      <c r="AD190" s="4"/>
      <c r="AE190" s="39"/>
      <c r="AF190" s="1"/>
      <c r="AG190" s="33"/>
      <c r="AH190" s="67"/>
      <c r="AI190" s="67"/>
      <c r="AJ190" s="21"/>
      <c r="AK190" s="56"/>
      <c r="AL190" s="41"/>
      <c r="AM190" s="33"/>
      <c r="AN190" s="67"/>
      <c r="AO190" s="67"/>
      <c r="AP190" s="21"/>
      <c r="AQ190" s="56"/>
      <c r="AR190" s="41"/>
      <c r="AS190" s="43">
        <f>'14 Oct'!AW190</f>
        <v>24</v>
      </c>
      <c r="AT190" s="54"/>
      <c r="AU190" s="44">
        <f t="shared" si="1"/>
        <v>24</v>
      </c>
      <c r="AV190" s="44">
        <f t="shared" si="2"/>
        <v>24</v>
      </c>
      <c r="AW190" s="19">
        <f t="shared" si="3"/>
        <v>0</v>
      </c>
      <c r="AX190" s="43">
        <f>'14 Oct'!BB190</f>
        <v>0</v>
      </c>
      <c r="AY190" s="54"/>
      <c r="AZ190" s="44">
        <f t="shared" si="4"/>
        <v>0</v>
      </c>
      <c r="BA190" s="46">
        <f t="shared" si="5"/>
        <v>0</v>
      </c>
      <c r="BB190" s="19">
        <f t="shared" si="6"/>
        <v>0</v>
      </c>
      <c r="BC190" s="43">
        <f>'14 Oct'!BL190</f>
        <v>0</v>
      </c>
      <c r="BD190" s="47">
        <f t="shared" si="7"/>
        <v>0</v>
      </c>
      <c r="BE190" s="1">
        <f t="shared" si="8"/>
        <v>0</v>
      </c>
      <c r="BF190" s="1" t="s">
        <v>308</v>
      </c>
      <c r="BG190" s="54"/>
      <c r="BH190">
        <f>'14 Oct'!BG190+AT190+AY190-BN190</f>
        <v>-12</v>
      </c>
      <c r="BI190" s="48"/>
      <c r="BJ190" s="50">
        <f t="shared" si="9"/>
        <v>0</v>
      </c>
      <c r="BK190" s="51">
        <f t="shared" si="10"/>
        <v>0</v>
      </c>
      <c r="BL190" s="53">
        <f t="shared" si="11"/>
        <v>0</v>
      </c>
      <c r="BM190" s="54">
        <f t="shared" si="12"/>
        <v>36</v>
      </c>
      <c r="BN190" s="55">
        <f t="shared" si="13"/>
        <v>12</v>
      </c>
      <c r="BO190" s="17">
        <f t="shared" si="14"/>
        <v>0</v>
      </c>
    </row>
    <row r="191">
      <c r="A191" s="1" t="s">
        <v>309</v>
      </c>
      <c r="B191" s="32"/>
      <c r="C191" s="33"/>
      <c r="D191" s="29"/>
      <c r="E191" s="1"/>
      <c r="F191" s="21"/>
      <c r="G191" s="56"/>
      <c r="H191" s="35"/>
      <c r="I191" s="1" t="s">
        <v>309</v>
      </c>
      <c r="J191" s="32"/>
      <c r="K191" s="33"/>
      <c r="L191" s="57"/>
      <c r="M191" s="49"/>
      <c r="N191" s="21"/>
      <c r="O191" s="56"/>
      <c r="P191" s="35"/>
      <c r="Q191" s="1" t="s">
        <v>309</v>
      </c>
      <c r="R191" s="32"/>
      <c r="S191" s="33"/>
      <c r="T191" s="57"/>
      <c r="U191" s="49"/>
      <c r="V191" s="21"/>
      <c r="W191" s="56"/>
      <c r="X191" s="35"/>
      <c r="Y191" s="1" t="s">
        <v>309</v>
      </c>
      <c r="Z191" s="58"/>
      <c r="AA191" s="63"/>
      <c r="AB191" s="71"/>
      <c r="AC191" s="8"/>
      <c r="AD191" s="4"/>
      <c r="AE191" s="39"/>
      <c r="AF191" s="1"/>
      <c r="AG191" s="33"/>
      <c r="AH191" s="67"/>
      <c r="AI191" s="67"/>
      <c r="AJ191" s="21"/>
      <c r="AK191" s="56"/>
      <c r="AL191" s="41"/>
      <c r="AM191" s="33"/>
      <c r="AN191" s="67"/>
      <c r="AO191" s="67"/>
      <c r="AP191" s="21"/>
      <c r="AQ191" s="56"/>
      <c r="AR191" s="41"/>
      <c r="AS191" s="43">
        <f>'14 Oct'!AW191</f>
        <v>0</v>
      </c>
      <c r="AT191" s="17"/>
      <c r="AU191" s="44">
        <f t="shared" si="1"/>
        <v>0</v>
      </c>
      <c r="AV191" s="44">
        <f t="shared" si="2"/>
        <v>0</v>
      </c>
      <c r="AW191" s="19">
        <f t="shared" si="3"/>
        <v>0</v>
      </c>
      <c r="AX191" s="43">
        <f>'14 Oct'!BB191</f>
        <v>0</v>
      </c>
      <c r="AY191" s="17"/>
      <c r="AZ191" s="44">
        <f t="shared" si="4"/>
        <v>0</v>
      </c>
      <c r="BA191" s="46">
        <f t="shared" si="5"/>
        <v>0</v>
      </c>
      <c r="BB191" s="19">
        <f t="shared" si="6"/>
        <v>0</v>
      </c>
      <c r="BC191" s="43">
        <f>'14 Oct'!BL191</f>
        <v>0</v>
      </c>
      <c r="BD191" s="47">
        <f t="shared" si="7"/>
        <v>0</v>
      </c>
      <c r="BE191" s="1">
        <f t="shared" si="8"/>
        <v>0</v>
      </c>
      <c r="BF191" s="1" t="s">
        <v>309</v>
      </c>
      <c r="BG191" s="54"/>
      <c r="BH191">
        <f>'14 Oct'!BG191+AT191+AY191-BN191</f>
        <v>0</v>
      </c>
      <c r="BI191" s="48"/>
      <c r="BJ191" s="50">
        <f t="shared" si="9"/>
        <v>0</v>
      </c>
      <c r="BK191" s="51">
        <f t="shared" si="10"/>
        <v>0</v>
      </c>
      <c r="BL191" s="53">
        <f t="shared" si="11"/>
        <v>0</v>
      </c>
      <c r="BM191" s="54">
        <f t="shared" si="12"/>
        <v>0</v>
      </c>
      <c r="BN191" s="55">
        <f t="shared" si="13"/>
        <v>0</v>
      </c>
      <c r="BO191" s="17">
        <f t="shared" si="14"/>
        <v>0</v>
      </c>
    </row>
    <row r="192">
      <c r="A192" s="1" t="s">
        <v>310</v>
      </c>
      <c r="B192" s="32"/>
      <c r="C192" s="33"/>
      <c r="D192" s="29"/>
      <c r="E192" s="1"/>
      <c r="F192" s="21"/>
      <c r="G192" s="56"/>
      <c r="H192" s="35"/>
      <c r="I192" s="1" t="s">
        <v>310</v>
      </c>
      <c r="J192" s="32">
        <v>1.0</v>
      </c>
      <c r="K192" s="33"/>
      <c r="L192" s="57"/>
      <c r="M192" s="49"/>
      <c r="N192" s="21"/>
      <c r="O192" s="56"/>
      <c r="P192" s="35"/>
      <c r="Q192" s="1" t="s">
        <v>310</v>
      </c>
      <c r="R192" s="32">
        <v>2.0</v>
      </c>
      <c r="S192" s="33">
        <v>12.0</v>
      </c>
      <c r="T192" s="57"/>
      <c r="U192" s="49"/>
      <c r="V192" s="21"/>
      <c r="W192" s="56"/>
      <c r="X192" s="35"/>
      <c r="Y192" s="1" t="s">
        <v>310</v>
      </c>
      <c r="Z192" s="69"/>
      <c r="AA192" s="37"/>
      <c r="AB192" s="8"/>
      <c r="AC192" s="8"/>
      <c r="AD192" s="4"/>
      <c r="AE192" s="39"/>
      <c r="AF192" s="1"/>
      <c r="AG192" s="33"/>
      <c r="AH192" s="60"/>
      <c r="AI192" s="60"/>
      <c r="AJ192" s="21"/>
      <c r="AK192" s="56"/>
      <c r="AL192" s="41"/>
      <c r="AM192" s="33"/>
      <c r="AN192" s="60"/>
      <c r="AO192" s="60"/>
      <c r="AP192" s="21"/>
      <c r="AQ192" s="56"/>
      <c r="AR192" s="41"/>
      <c r="AS192" s="43">
        <f>'14 Oct'!AW192</f>
        <v>0</v>
      </c>
      <c r="AT192" s="17"/>
      <c r="AU192" s="44">
        <f t="shared" si="1"/>
        <v>0</v>
      </c>
      <c r="AV192" s="44">
        <f t="shared" si="2"/>
        <v>0</v>
      </c>
      <c r="AW192" s="19">
        <f t="shared" si="3"/>
        <v>0</v>
      </c>
      <c r="AX192" s="43">
        <f>'14 Oct'!BB192</f>
        <v>0</v>
      </c>
      <c r="AY192" s="17"/>
      <c r="AZ192" s="44">
        <f t="shared" si="4"/>
        <v>0</v>
      </c>
      <c r="BA192" s="46">
        <f t="shared" si="5"/>
        <v>0</v>
      </c>
      <c r="BB192" s="19">
        <f t="shared" si="6"/>
        <v>0</v>
      </c>
      <c r="BC192" s="43">
        <f>'14 Oct'!BL192</f>
        <v>0</v>
      </c>
      <c r="BD192" s="47">
        <f t="shared" si="7"/>
        <v>0</v>
      </c>
      <c r="BE192" s="1">
        <f t="shared" si="8"/>
        <v>0</v>
      </c>
      <c r="BF192" s="1" t="s">
        <v>310</v>
      </c>
      <c r="BG192" s="17"/>
      <c r="BH192">
        <f>'14 Oct'!BG192+AT192+AY192-BN192</f>
        <v>-12</v>
      </c>
      <c r="BI192" s="48"/>
      <c r="BJ192" s="50">
        <f t="shared" si="9"/>
        <v>0</v>
      </c>
      <c r="BK192" s="51">
        <f t="shared" si="10"/>
        <v>0</v>
      </c>
      <c r="BL192" s="53">
        <f t="shared" si="11"/>
        <v>0</v>
      </c>
      <c r="BM192" s="54">
        <f t="shared" si="12"/>
        <v>12</v>
      </c>
      <c r="BN192" s="55">
        <f t="shared" si="13"/>
        <v>12</v>
      </c>
      <c r="BO192" s="17">
        <f t="shared" si="14"/>
        <v>0</v>
      </c>
      <c r="BQ192" s="1"/>
    </row>
    <row r="193">
      <c r="A193" s="1" t="s">
        <v>311</v>
      </c>
      <c r="B193" s="32"/>
      <c r="C193" s="33"/>
      <c r="D193" s="29"/>
      <c r="E193" s="1"/>
      <c r="F193" s="21"/>
      <c r="G193" s="56"/>
      <c r="H193" s="35"/>
      <c r="I193" s="1" t="s">
        <v>311</v>
      </c>
      <c r="J193" s="32"/>
      <c r="K193" s="33"/>
      <c r="L193" s="57"/>
      <c r="M193" s="49"/>
      <c r="N193" s="21"/>
      <c r="O193" s="56"/>
      <c r="P193" s="35"/>
      <c r="Q193" s="1" t="s">
        <v>311</v>
      </c>
      <c r="R193" s="32"/>
      <c r="S193" s="33">
        <v>24.0</v>
      </c>
      <c r="T193" s="57"/>
      <c r="U193" s="43"/>
      <c r="V193" s="21"/>
      <c r="W193" s="56"/>
      <c r="X193" s="35"/>
      <c r="Y193" s="1" t="s">
        <v>311</v>
      </c>
      <c r="Z193" s="59"/>
      <c r="AA193" s="66"/>
      <c r="AB193" s="8"/>
      <c r="AC193" s="8"/>
      <c r="AD193" s="4"/>
      <c r="AE193" s="39"/>
      <c r="AF193" s="1"/>
      <c r="AG193" s="33"/>
      <c r="AH193" s="60"/>
      <c r="AI193" s="60"/>
      <c r="AJ193" s="21"/>
      <c r="AK193" s="56"/>
      <c r="AL193" s="41"/>
      <c r="AM193" s="33"/>
      <c r="AN193" s="60"/>
      <c r="AO193" s="60"/>
      <c r="AP193" s="21"/>
      <c r="AQ193" s="56"/>
      <c r="AR193" s="41"/>
      <c r="AS193" s="43">
        <f>'14 Oct'!AW193</f>
        <v>0</v>
      </c>
      <c r="AT193" s="17"/>
      <c r="AU193" s="44">
        <f t="shared" si="1"/>
        <v>0</v>
      </c>
      <c r="AV193" s="44">
        <f t="shared" si="2"/>
        <v>0</v>
      </c>
      <c r="AW193" s="19">
        <f t="shared" si="3"/>
        <v>0</v>
      </c>
      <c r="AX193" s="43">
        <f>'14 Oct'!BB193</f>
        <v>0</v>
      </c>
      <c r="AY193" s="17"/>
      <c r="AZ193" s="44">
        <f t="shared" si="4"/>
        <v>0</v>
      </c>
      <c r="BA193" s="46">
        <f t="shared" si="5"/>
        <v>0</v>
      </c>
      <c r="BB193" s="19">
        <f t="shared" si="6"/>
        <v>0</v>
      </c>
      <c r="BC193" s="43">
        <f>'14 Oct'!BL193</f>
        <v>0</v>
      </c>
      <c r="BD193" s="47">
        <f t="shared" si="7"/>
        <v>0</v>
      </c>
      <c r="BE193" s="1">
        <f t="shared" si="8"/>
        <v>0</v>
      </c>
      <c r="BF193" s="1" t="s">
        <v>311</v>
      </c>
      <c r="BG193" s="54"/>
      <c r="BH193">
        <f>'14 Oct'!BG193+AT193+AY193-BN193</f>
        <v>-24</v>
      </c>
      <c r="BI193" s="48"/>
      <c r="BJ193" s="50">
        <f t="shared" si="9"/>
        <v>0</v>
      </c>
      <c r="BK193" s="51">
        <f t="shared" si="10"/>
        <v>0</v>
      </c>
      <c r="BL193" s="53">
        <f t="shared" si="11"/>
        <v>0</v>
      </c>
      <c r="BM193" s="54">
        <f t="shared" si="12"/>
        <v>24</v>
      </c>
      <c r="BN193" s="55">
        <f t="shared" si="13"/>
        <v>24</v>
      </c>
      <c r="BO193" s="17">
        <f t="shared" si="14"/>
        <v>0</v>
      </c>
    </row>
    <row r="194">
      <c r="A194" s="1" t="s">
        <v>312</v>
      </c>
      <c r="B194" s="32"/>
      <c r="C194" s="33"/>
      <c r="D194" s="29"/>
      <c r="E194" s="1"/>
      <c r="F194" s="21"/>
      <c r="G194" s="56"/>
      <c r="H194" s="35"/>
      <c r="I194" s="1" t="s">
        <v>312</v>
      </c>
      <c r="J194" s="32"/>
      <c r="K194" s="65"/>
      <c r="L194" s="57"/>
      <c r="M194" s="49"/>
      <c r="N194" s="21"/>
      <c r="O194" s="56"/>
      <c r="P194" s="35"/>
      <c r="Q194" s="1" t="s">
        <v>312</v>
      </c>
      <c r="R194" s="32"/>
      <c r="S194" s="33"/>
      <c r="T194" s="57"/>
      <c r="U194" s="49"/>
      <c r="V194" s="21"/>
      <c r="W194" s="56"/>
      <c r="X194" s="35"/>
      <c r="Y194" s="1" t="s">
        <v>312</v>
      </c>
      <c r="Z194" s="69"/>
      <c r="AA194" s="37"/>
      <c r="AB194" s="8"/>
      <c r="AC194" s="8"/>
      <c r="AD194" s="4"/>
      <c r="AE194" s="39"/>
      <c r="AF194" s="1"/>
      <c r="AG194" s="33"/>
      <c r="AH194" s="60"/>
      <c r="AI194" s="60"/>
      <c r="AJ194" s="21"/>
      <c r="AK194" s="56"/>
      <c r="AL194" s="41"/>
      <c r="AM194" s="33"/>
      <c r="AN194" s="60"/>
      <c r="AO194" s="60"/>
      <c r="AP194" s="21"/>
      <c r="AQ194" s="56"/>
      <c r="AR194" s="41"/>
      <c r="AS194" s="43">
        <f>'14 Oct'!AW194</f>
        <v>0</v>
      </c>
      <c r="AT194" s="17"/>
      <c r="AU194" s="44">
        <f t="shared" si="1"/>
        <v>0</v>
      </c>
      <c r="AV194" s="44">
        <f t="shared" si="2"/>
        <v>0</v>
      </c>
      <c r="AW194" s="19">
        <f t="shared" si="3"/>
        <v>0</v>
      </c>
      <c r="AX194" s="43">
        <f>'14 Oct'!BB194</f>
        <v>0</v>
      </c>
      <c r="AY194" s="17"/>
      <c r="AZ194" s="44">
        <f t="shared" si="4"/>
        <v>0</v>
      </c>
      <c r="BA194" s="46">
        <f t="shared" si="5"/>
        <v>0</v>
      </c>
      <c r="BB194" s="19">
        <f t="shared" si="6"/>
        <v>0</v>
      </c>
      <c r="BC194" s="43">
        <f>'14 Oct'!BL194</f>
        <v>0</v>
      </c>
      <c r="BD194" s="47">
        <f t="shared" si="7"/>
        <v>0</v>
      </c>
      <c r="BE194" s="1">
        <f t="shared" si="8"/>
        <v>0</v>
      </c>
      <c r="BF194" s="1" t="s">
        <v>312</v>
      </c>
      <c r="BG194" s="17"/>
      <c r="BH194">
        <f>'14 Oct'!BG194+AT194+AY194-BN194</f>
        <v>0</v>
      </c>
      <c r="BI194" s="48"/>
      <c r="BJ194" s="50">
        <f t="shared" si="9"/>
        <v>0</v>
      </c>
      <c r="BK194" s="51">
        <f t="shared" si="10"/>
        <v>0</v>
      </c>
      <c r="BL194" s="53">
        <f t="shared" si="11"/>
        <v>0</v>
      </c>
      <c r="BM194" s="54">
        <f t="shared" si="12"/>
        <v>0</v>
      </c>
      <c r="BN194" s="55">
        <f t="shared" si="13"/>
        <v>0</v>
      </c>
      <c r="BO194" s="17">
        <f t="shared" si="14"/>
        <v>0</v>
      </c>
      <c r="BQ194" s="1"/>
    </row>
    <row r="195">
      <c r="A195" s="1" t="s">
        <v>313</v>
      </c>
      <c r="B195" s="32"/>
      <c r="C195" s="33"/>
      <c r="D195" s="29"/>
      <c r="E195" s="1"/>
      <c r="F195" s="21"/>
      <c r="G195" s="56"/>
      <c r="H195" s="35"/>
      <c r="I195" s="1" t="s">
        <v>313</v>
      </c>
      <c r="J195" s="32">
        <v>11.0</v>
      </c>
      <c r="K195" s="65"/>
      <c r="L195" s="57"/>
      <c r="M195" s="49"/>
      <c r="N195" s="21"/>
      <c r="O195" s="56"/>
      <c r="P195" s="35"/>
      <c r="Q195" s="1" t="s">
        <v>313</v>
      </c>
      <c r="R195" s="32">
        <v>13.0</v>
      </c>
      <c r="S195" s="33"/>
      <c r="T195" s="57"/>
      <c r="U195" s="43"/>
      <c r="V195" s="21"/>
      <c r="W195" s="56"/>
      <c r="X195" s="35"/>
      <c r="Y195" s="1" t="s">
        <v>313</v>
      </c>
      <c r="Z195" s="59"/>
      <c r="AA195" s="37"/>
      <c r="AB195" s="8"/>
      <c r="AC195" s="8"/>
      <c r="AD195" s="4"/>
      <c r="AE195" s="39"/>
      <c r="AF195" s="1"/>
      <c r="AG195" s="33"/>
      <c r="AH195" s="60"/>
      <c r="AI195" s="60"/>
      <c r="AJ195" s="21"/>
      <c r="AK195" s="56"/>
      <c r="AL195" s="41"/>
      <c r="AM195" s="33"/>
      <c r="AN195" s="60"/>
      <c r="AO195" s="60"/>
      <c r="AP195" s="21"/>
      <c r="AQ195" s="56"/>
      <c r="AR195" s="41"/>
      <c r="AS195" s="43">
        <f>'14 Oct'!AW195</f>
        <v>0</v>
      </c>
      <c r="AT195" s="17"/>
      <c r="AU195" s="44">
        <f t="shared" si="1"/>
        <v>0</v>
      </c>
      <c r="AV195" s="44">
        <f t="shared" si="2"/>
        <v>0</v>
      </c>
      <c r="AW195" s="19">
        <f t="shared" si="3"/>
        <v>0</v>
      </c>
      <c r="AX195" s="43">
        <f>'14 Oct'!BB195</f>
        <v>0</v>
      </c>
      <c r="AY195" s="17"/>
      <c r="AZ195" s="44">
        <f t="shared" si="4"/>
        <v>0</v>
      </c>
      <c r="BA195" s="46">
        <f t="shared" si="5"/>
        <v>0</v>
      </c>
      <c r="BB195" s="19">
        <f t="shared" si="6"/>
        <v>0</v>
      </c>
      <c r="BC195" s="43">
        <f>'14 Oct'!BL195</f>
        <v>60</v>
      </c>
      <c r="BD195" s="47">
        <f t="shared" si="7"/>
        <v>0</v>
      </c>
      <c r="BE195" s="1">
        <f t="shared" si="8"/>
        <v>60</v>
      </c>
      <c r="BF195" s="1" t="s">
        <v>313</v>
      </c>
      <c r="BG195" s="17"/>
      <c r="BH195">
        <f>'14 Oct'!BG195+AT195+AY195-BN195</f>
        <v>0</v>
      </c>
      <c r="BI195" s="48"/>
      <c r="BJ195" s="50">
        <f t="shared" si="9"/>
        <v>0</v>
      </c>
      <c r="BK195" s="51">
        <f t="shared" si="10"/>
        <v>0</v>
      </c>
      <c r="BL195" s="53">
        <f t="shared" si="11"/>
        <v>60</v>
      </c>
      <c r="BM195" s="54">
        <f t="shared" si="12"/>
        <v>0</v>
      </c>
      <c r="BN195" s="55">
        <f t="shared" si="13"/>
        <v>0</v>
      </c>
      <c r="BO195" s="17">
        <f t="shared" si="14"/>
        <v>60</v>
      </c>
    </row>
    <row r="196">
      <c r="A196" s="1" t="s">
        <v>314</v>
      </c>
      <c r="B196" s="32"/>
      <c r="C196" s="33"/>
      <c r="D196" s="29"/>
      <c r="E196" s="1"/>
      <c r="F196" s="21"/>
      <c r="G196" s="56"/>
      <c r="H196" s="35"/>
      <c r="I196" s="1" t="s">
        <v>314</v>
      </c>
      <c r="J196" s="32"/>
      <c r="K196" s="33"/>
      <c r="L196" s="57"/>
      <c r="M196" s="49"/>
      <c r="N196" s="21"/>
      <c r="O196" s="56"/>
      <c r="P196" s="35"/>
      <c r="Q196" s="1" t="s">
        <v>314</v>
      </c>
      <c r="R196" s="32"/>
      <c r="S196" s="33">
        <v>1.0</v>
      </c>
      <c r="T196" s="29"/>
      <c r="U196" s="49"/>
      <c r="V196" s="21"/>
      <c r="W196" s="56"/>
      <c r="X196" s="35"/>
      <c r="Y196" s="1" t="s">
        <v>314</v>
      </c>
      <c r="Z196" s="59"/>
      <c r="AA196" s="37"/>
      <c r="AB196" s="8"/>
      <c r="AC196" s="8"/>
      <c r="AD196" s="4"/>
      <c r="AE196" s="39"/>
      <c r="AF196" s="1"/>
      <c r="AG196" s="33"/>
      <c r="AH196" s="60"/>
      <c r="AI196" s="60"/>
      <c r="AJ196" s="21"/>
      <c r="AK196" s="56"/>
      <c r="AL196" s="41"/>
      <c r="AM196" s="33"/>
      <c r="AN196" s="60"/>
      <c r="AO196" s="60"/>
      <c r="AP196" s="21"/>
      <c r="AQ196" s="56"/>
      <c r="AR196" s="41"/>
      <c r="AS196" s="43">
        <f>'14 Oct'!AW196</f>
        <v>0</v>
      </c>
      <c r="AT196" s="17"/>
      <c r="AU196" s="44">
        <f t="shared" si="1"/>
        <v>0</v>
      </c>
      <c r="AV196" s="44">
        <f t="shared" si="2"/>
        <v>0</v>
      </c>
      <c r="AW196" s="19">
        <f t="shared" si="3"/>
        <v>0</v>
      </c>
      <c r="AX196" s="43">
        <f>'14 Oct'!BB196</f>
        <v>0</v>
      </c>
      <c r="AY196" s="17"/>
      <c r="AZ196" s="44">
        <f t="shared" si="4"/>
        <v>0</v>
      </c>
      <c r="BA196" s="46">
        <f t="shared" si="5"/>
        <v>0</v>
      </c>
      <c r="BB196" s="19">
        <f t="shared" si="6"/>
        <v>0</v>
      </c>
      <c r="BC196" s="43">
        <f>'14 Oct'!BL196</f>
        <v>0</v>
      </c>
      <c r="BD196" s="47">
        <f t="shared" si="7"/>
        <v>0</v>
      </c>
      <c r="BE196" s="1">
        <f t="shared" si="8"/>
        <v>0</v>
      </c>
      <c r="BF196" s="1" t="s">
        <v>314</v>
      </c>
      <c r="BG196" s="17"/>
      <c r="BH196">
        <f>'14 Oct'!BG196+AT196+AY196-BN196</f>
        <v>-1</v>
      </c>
      <c r="BI196" s="48"/>
      <c r="BJ196" s="50">
        <f t="shared" si="9"/>
        <v>0</v>
      </c>
      <c r="BK196" s="51">
        <f t="shared" si="10"/>
        <v>0</v>
      </c>
      <c r="BL196" s="53">
        <f t="shared" si="11"/>
        <v>0</v>
      </c>
      <c r="BM196" s="54">
        <f t="shared" si="12"/>
        <v>1</v>
      </c>
      <c r="BN196" s="55">
        <f t="shared" si="13"/>
        <v>1</v>
      </c>
      <c r="BO196" s="17">
        <f t="shared" si="14"/>
        <v>0</v>
      </c>
    </row>
    <row r="197">
      <c r="A197" s="1" t="s">
        <v>315</v>
      </c>
      <c r="B197" s="32"/>
      <c r="C197" s="33"/>
      <c r="D197" s="29"/>
      <c r="E197" s="1"/>
      <c r="F197" s="21"/>
      <c r="G197" s="56"/>
      <c r="H197" s="35"/>
      <c r="I197" s="1" t="s">
        <v>315</v>
      </c>
      <c r="J197" s="32"/>
      <c r="K197" s="33"/>
      <c r="L197" s="57"/>
      <c r="M197" s="49"/>
      <c r="N197" s="21"/>
      <c r="O197" s="56"/>
      <c r="P197" s="35"/>
      <c r="Q197" s="1" t="s">
        <v>315</v>
      </c>
      <c r="R197" s="32"/>
      <c r="S197" s="33"/>
      <c r="T197" s="29"/>
      <c r="U197" s="43"/>
      <c r="V197" s="21"/>
      <c r="W197" s="56"/>
      <c r="X197" s="35"/>
      <c r="Y197" s="1" t="s">
        <v>315</v>
      </c>
      <c r="Z197" s="69"/>
      <c r="AA197" s="66"/>
      <c r="AB197" s="8"/>
      <c r="AC197" s="8"/>
      <c r="AD197" s="4"/>
      <c r="AE197" s="39"/>
      <c r="AF197" s="1"/>
      <c r="AG197" s="33"/>
      <c r="AH197" s="60"/>
      <c r="AI197" s="60"/>
      <c r="AJ197" s="21"/>
      <c r="AK197" s="56"/>
      <c r="AL197" s="41"/>
      <c r="AM197" s="33"/>
      <c r="AN197" s="60"/>
      <c r="AO197" s="60"/>
      <c r="AP197" s="21"/>
      <c r="AQ197" s="56"/>
      <c r="AR197" s="41"/>
      <c r="AS197" s="43">
        <f>'14 Oct'!AW197</f>
        <v>0</v>
      </c>
      <c r="AT197" s="17"/>
      <c r="AU197" s="44">
        <f t="shared" si="1"/>
        <v>0</v>
      </c>
      <c r="AV197" s="44">
        <f t="shared" si="2"/>
        <v>0</v>
      </c>
      <c r="AW197" s="19">
        <f t="shared" si="3"/>
        <v>0</v>
      </c>
      <c r="AX197" s="43">
        <f>'14 Oct'!BB197</f>
        <v>0</v>
      </c>
      <c r="AY197" s="17"/>
      <c r="AZ197" s="44">
        <f t="shared" si="4"/>
        <v>0</v>
      </c>
      <c r="BA197" s="46">
        <f t="shared" si="5"/>
        <v>0</v>
      </c>
      <c r="BB197" s="19">
        <f t="shared" si="6"/>
        <v>0</v>
      </c>
      <c r="BC197" s="43">
        <f>'14 Oct'!BL197</f>
        <v>0</v>
      </c>
      <c r="BD197" s="47">
        <f t="shared" si="7"/>
        <v>0</v>
      </c>
      <c r="BE197" s="1">
        <f t="shared" si="8"/>
        <v>0</v>
      </c>
      <c r="BF197" s="1" t="s">
        <v>315</v>
      </c>
      <c r="BG197" s="17"/>
      <c r="BH197">
        <f>'14 Oct'!BG197+AT197+AY197-BN197</f>
        <v>0</v>
      </c>
      <c r="BI197" s="48"/>
      <c r="BJ197" s="50">
        <f t="shared" si="9"/>
        <v>0</v>
      </c>
      <c r="BK197" s="51">
        <f t="shared" si="10"/>
        <v>0</v>
      </c>
      <c r="BL197" s="53">
        <f t="shared" si="11"/>
        <v>0</v>
      </c>
      <c r="BM197" s="54">
        <f t="shared" si="12"/>
        <v>0</v>
      </c>
      <c r="BN197" s="55">
        <f t="shared" si="13"/>
        <v>0</v>
      </c>
      <c r="BO197" s="17">
        <f t="shared" si="14"/>
        <v>0</v>
      </c>
    </row>
    <row r="198">
      <c r="A198" s="1" t="s">
        <v>316</v>
      </c>
      <c r="B198" s="61"/>
      <c r="C198" s="65"/>
      <c r="D198" s="29"/>
      <c r="E198" s="1"/>
      <c r="F198" s="21"/>
      <c r="G198" s="56"/>
      <c r="H198" s="35"/>
      <c r="I198" s="1" t="s">
        <v>316</v>
      </c>
      <c r="J198" s="32"/>
      <c r="K198" s="33"/>
      <c r="L198" s="57"/>
      <c r="M198" s="49"/>
      <c r="N198" s="21"/>
      <c r="O198" s="56"/>
      <c r="P198" s="35"/>
      <c r="Q198" s="1" t="s">
        <v>316</v>
      </c>
      <c r="R198" s="32"/>
      <c r="S198" s="33"/>
      <c r="T198" s="57"/>
      <c r="U198" s="49"/>
      <c r="V198" s="21"/>
      <c r="W198" s="56"/>
      <c r="X198" s="35"/>
      <c r="Y198" s="1" t="s">
        <v>316</v>
      </c>
      <c r="Z198" s="59"/>
      <c r="AA198" s="66"/>
      <c r="AB198" s="8"/>
      <c r="AC198" s="8"/>
      <c r="AD198" s="4"/>
      <c r="AE198" s="39"/>
      <c r="AF198" s="1"/>
      <c r="AG198" s="33"/>
      <c r="AH198" s="60"/>
      <c r="AI198" s="60"/>
      <c r="AJ198" s="21"/>
      <c r="AK198" s="56"/>
      <c r="AL198" s="41"/>
      <c r="AM198" s="33"/>
      <c r="AN198" s="60"/>
      <c r="AO198" s="60"/>
      <c r="AP198" s="21"/>
      <c r="AQ198" s="56"/>
      <c r="AR198" s="41"/>
      <c r="AS198" s="43">
        <f>'14 Oct'!AW198</f>
        <v>0</v>
      </c>
      <c r="AT198" s="17"/>
      <c r="AU198" s="44">
        <f t="shared" si="1"/>
        <v>0</v>
      </c>
      <c r="AV198" s="44">
        <f t="shared" si="2"/>
        <v>0</v>
      </c>
      <c r="AW198" s="19">
        <f t="shared" si="3"/>
        <v>0</v>
      </c>
      <c r="AX198" s="43">
        <f>'14 Oct'!BB198</f>
        <v>0</v>
      </c>
      <c r="AY198" s="17"/>
      <c r="AZ198" s="44">
        <f t="shared" si="4"/>
        <v>0</v>
      </c>
      <c r="BA198" s="46">
        <f t="shared" si="5"/>
        <v>0</v>
      </c>
      <c r="BB198" s="19">
        <f t="shared" si="6"/>
        <v>0</v>
      </c>
      <c r="BC198" s="43">
        <f>'14 Oct'!BL198</f>
        <v>0</v>
      </c>
      <c r="BD198" s="47">
        <f t="shared" si="7"/>
        <v>0</v>
      </c>
      <c r="BE198" s="1">
        <f t="shared" si="8"/>
        <v>0</v>
      </c>
      <c r="BF198" s="1" t="s">
        <v>316</v>
      </c>
      <c r="BG198" s="17"/>
      <c r="BH198">
        <f>'14 Oct'!BG198+AT198+AY198-BN198</f>
        <v>0</v>
      </c>
      <c r="BI198" s="48"/>
      <c r="BJ198" s="50">
        <f t="shared" si="9"/>
        <v>0</v>
      </c>
      <c r="BK198" s="51">
        <f t="shared" si="10"/>
        <v>0</v>
      </c>
      <c r="BL198" s="53">
        <f t="shared" si="11"/>
        <v>0</v>
      </c>
      <c r="BM198" s="54">
        <f t="shared" si="12"/>
        <v>0</v>
      </c>
      <c r="BN198" s="55">
        <f t="shared" si="13"/>
        <v>0</v>
      </c>
      <c r="BO198" s="17">
        <f t="shared" si="14"/>
        <v>0</v>
      </c>
    </row>
    <row r="199">
      <c r="A199" s="1" t="s">
        <v>317</v>
      </c>
      <c r="B199" s="61"/>
      <c r="C199" s="33"/>
      <c r="D199" s="29"/>
      <c r="E199" s="1"/>
      <c r="F199" s="21"/>
      <c r="G199" s="56"/>
      <c r="H199" s="7"/>
      <c r="I199" s="1" t="s">
        <v>317</v>
      </c>
      <c r="J199" s="61"/>
      <c r="K199" s="33"/>
      <c r="N199" s="21"/>
      <c r="O199" s="56"/>
      <c r="P199" s="7"/>
      <c r="Q199" s="1" t="s">
        <v>317</v>
      </c>
      <c r="R199" s="32"/>
      <c r="S199" s="33"/>
      <c r="T199" s="29"/>
      <c r="U199" s="43"/>
      <c r="V199" s="21"/>
      <c r="W199" s="56"/>
      <c r="X199" s="7"/>
      <c r="Y199" s="1" t="s">
        <v>317</v>
      </c>
      <c r="Z199" s="59"/>
      <c r="AA199" s="37"/>
      <c r="AB199" s="8"/>
      <c r="AC199" s="8"/>
      <c r="AD199" s="4"/>
      <c r="AE199" s="39"/>
      <c r="AG199" s="33"/>
      <c r="AH199" s="74"/>
      <c r="AI199" s="74"/>
      <c r="AJ199" s="21"/>
      <c r="AK199" s="56"/>
      <c r="AL199" s="41"/>
      <c r="AM199" s="33"/>
      <c r="AN199" s="74"/>
      <c r="AO199" s="74"/>
      <c r="AP199" s="21"/>
      <c r="AQ199" s="56"/>
      <c r="AR199" s="41"/>
      <c r="AS199" s="43">
        <f>'14 Oct'!AW199</f>
        <v>0</v>
      </c>
      <c r="AT199" s="76"/>
      <c r="AU199" s="44">
        <f t="shared" si="1"/>
        <v>0</v>
      </c>
      <c r="AV199" s="44">
        <f t="shared" si="2"/>
        <v>0</v>
      </c>
      <c r="AW199" s="19">
        <f t="shared" si="3"/>
        <v>0</v>
      </c>
      <c r="AX199" s="43">
        <f>'14 Oct'!BB199</f>
        <v>0</v>
      </c>
      <c r="AY199" s="76"/>
      <c r="AZ199" s="44">
        <f t="shared" si="4"/>
        <v>0</v>
      </c>
      <c r="BA199" s="46">
        <f t="shared" si="5"/>
        <v>0</v>
      </c>
      <c r="BB199" s="19">
        <f t="shared" si="6"/>
        <v>0</v>
      </c>
      <c r="BC199" s="43">
        <f>'14 Oct'!BL199</f>
        <v>0</v>
      </c>
      <c r="BD199" s="47">
        <f t="shared" si="7"/>
        <v>0</v>
      </c>
      <c r="BE199" s="1">
        <f t="shared" si="8"/>
        <v>0</v>
      </c>
      <c r="BF199" s="1" t="s">
        <v>317</v>
      </c>
      <c r="BG199" s="76"/>
      <c r="BH199">
        <f>'14 Oct'!BG199+AT199+AY199-BN199</f>
        <v>0</v>
      </c>
      <c r="BI199" s="48"/>
      <c r="BJ199" s="50">
        <f t="shared" si="9"/>
        <v>0</v>
      </c>
      <c r="BK199" s="51">
        <f t="shared" si="10"/>
        <v>0</v>
      </c>
      <c r="BL199" s="53">
        <f t="shared" si="11"/>
        <v>0</v>
      </c>
      <c r="BM199" s="54">
        <f t="shared" si="12"/>
        <v>0</v>
      </c>
      <c r="BN199" s="55">
        <f t="shared" si="13"/>
        <v>0</v>
      </c>
      <c r="BO199" s="17">
        <f t="shared" si="14"/>
        <v>0</v>
      </c>
    </row>
    <row r="200">
      <c r="A200" s="1" t="s">
        <v>318</v>
      </c>
      <c r="B200" s="61"/>
      <c r="C200" s="65"/>
      <c r="D200" s="29"/>
      <c r="E200" s="1"/>
      <c r="F200" s="21"/>
      <c r="G200" s="56"/>
      <c r="H200" s="35"/>
      <c r="I200" s="1" t="s">
        <v>318</v>
      </c>
      <c r="J200" s="61"/>
      <c r="K200" s="33"/>
      <c r="L200" s="57"/>
      <c r="M200" s="49"/>
      <c r="N200" s="21"/>
      <c r="O200" s="56"/>
      <c r="P200" s="35"/>
      <c r="Q200" s="1" t="s">
        <v>318</v>
      </c>
      <c r="R200" s="32"/>
      <c r="S200" s="33"/>
      <c r="T200" s="57"/>
      <c r="U200" s="43"/>
      <c r="V200" s="21"/>
      <c r="W200" s="56"/>
      <c r="X200" s="35"/>
      <c r="Y200" s="1" t="s">
        <v>318</v>
      </c>
      <c r="Z200" s="59"/>
      <c r="AA200" s="66"/>
      <c r="AB200" s="8"/>
      <c r="AC200" s="8"/>
      <c r="AD200" s="4"/>
      <c r="AE200" s="39"/>
      <c r="AF200" s="1"/>
      <c r="AG200" s="33"/>
      <c r="AH200" s="67"/>
      <c r="AI200" s="67"/>
      <c r="AJ200" s="21"/>
      <c r="AK200" s="56"/>
      <c r="AL200" s="41"/>
      <c r="AM200" s="33"/>
      <c r="AN200" s="67"/>
      <c r="AO200" s="67"/>
      <c r="AP200" s="21"/>
      <c r="AQ200" s="56"/>
      <c r="AR200" s="41"/>
      <c r="AS200" s="43">
        <f>'14 Oct'!AW200</f>
        <v>0</v>
      </c>
      <c r="AT200" s="54"/>
      <c r="AU200" s="44">
        <f t="shared" si="1"/>
        <v>0</v>
      </c>
      <c r="AV200" s="44">
        <f t="shared" si="2"/>
        <v>0</v>
      </c>
      <c r="AW200" s="19">
        <f t="shared" si="3"/>
        <v>0</v>
      </c>
      <c r="AX200" s="43">
        <f>'14 Oct'!BB200</f>
        <v>0</v>
      </c>
      <c r="AY200" s="54"/>
      <c r="AZ200" s="44">
        <f t="shared" si="4"/>
        <v>0</v>
      </c>
      <c r="BA200" s="46">
        <f t="shared" si="5"/>
        <v>0</v>
      </c>
      <c r="BB200" s="19">
        <f t="shared" si="6"/>
        <v>0</v>
      </c>
      <c r="BC200" s="43">
        <f>'14 Oct'!BL200</f>
        <v>0</v>
      </c>
      <c r="BD200" s="47">
        <f t="shared" si="7"/>
        <v>0</v>
      </c>
      <c r="BE200" s="1">
        <f t="shared" si="8"/>
        <v>0</v>
      </c>
      <c r="BF200" s="1" t="s">
        <v>318</v>
      </c>
      <c r="BG200" s="54"/>
      <c r="BH200">
        <f>'14 Oct'!BG200+AT200+AY200-BN200</f>
        <v>0</v>
      </c>
      <c r="BI200" s="48"/>
      <c r="BJ200" s="50">
        <f t="shared" si="9"/>
        <v>0</v>
      </c>
      <c r="BK200" s="51">
        <f t="shared" si="10"/>
        <v>0</v>
      </c>
      <c r="BL200" s="53">
        <f t="shared" si="11"/>
        <v>0</v>
      </c>
      <c r="BM200" s="54">
        <f t="shared" si="12"/>
        <v>0</v>
      </c>
      <c r="BN200" s="55">
        <f t="shared" si="13"/>
        <v>0</v>
      </c>
      <c r="BO200" s="17">
        <f t="shared" si="14"/>
        <v>0</v>
      </c>
    </row>
    <row r="201">
      <c r="A201" s="1" t="s">
        <v>319</v>
      </c>
      <c r="B201" s="32"/>
      <c r="C201" s="33"/>
      <c r="D201" s="29"/>
      <c r="E201" s="1"/>
      <c r="F201" s="21"/>
      <c r="G201" s="56"/>
      <c r="H201" s="35"/>
      <c r="I201" s="1" t="s">
        <v>319</v>
      </c>
      <c r="J201" s="32">
        <v>5.0</v>
      </c>
      <c r="K201" s="33"/>
      <c r="L201" s="57"/>
      <c r="M201" s="49"/>
      <c r="N201" s="21"/>
      <c r="O201" s="56"/>
      <c r="P201" s="35"/>
      <c r="Q201" s="1" t="s">
        <v>319</v>
      </c>
      <c r="R201" s="32"/>
      <c r="S201" s="33">
        <v>12.0</v>
      </c>
      <c r="T201" s="57"/>
      <c r="U201" s="43"/>
      <c r="V201" s="21"/>
      <c r="W201" s="56"/>
      <c r="X201" s="35"/>
      <c r="Y201" s="1" t="s">
        <v>319</v>
      </c>
      <c r="Z201" s="62">
        <v>9.0</v>
      </c>
      <c r="AA201" s="37"/>
      <c r="AB201" s="8"/>
      <c r="AC201" s="8"/>
      <c r="AD201" s="4"/>
      <c r="AE201" s="39"/>
      <c r="AF201" s="1"/>
      <c r="AG201" s="33"/>
      <c r="AH201" s="60"/>
      <c r="AI201" s="60"/>
      <c r="AJ201" s="21"/>
      <c r="AK201" s="56"/>
      <c r="AL201" s="41"/>
      <c r="AM201" s="33"/>
      <c r="AN201" s="60"/>
      <c r="AO201" s="60"/>
      <c r="AP201" s="21"/>
      <c r="AQ201" s="56"/>
      <c r="AR201" s="41"/>
      <c r="AS201" s="43">
        <f>'14 Oct'!AW201</f>
        <v>0</v>
      </c>
      <c r="AT201" s="54"/>
      <c r="AU201" s="44">
        <f t="shared" si="1"/>
        <v>0</v>
      </c>
      <c r="AV201" s="44">
        <f t="shared" si="2"/>
        <v>0</v>
      </c>
      <c r="AW201" s="19">
        <f t="shared" si="3"/>
        <v>0</v>
      </c>
      <c r="AX201" s="43">
        <f>'14 Oct'!BB201</f>
        <v>0</v>
      </c>
      <c r="AY201" s="54"/>
      <c r="AZ201" s="44">
        <f t="shared" si="4"/>
        <v>0</v>
      </c>
      <c r="BA201" s="46">
        <f t="shared" si="5"/>
        <v>0</v>
      </c>
      <c r="BB201" s="19">
        <f t="shared" si="6"/>
        <v>0</v>
      </c>
      <c r="BC201" s="43">
        <f>'14 Oct'!BL201</f>
        <v>0</v>
      </c>
      <c r="BD201" s="47">
        <f t="shared" si="7"/>
        <v>0</v>
      </c>
      <c r="BE201" s="1">
        <f t="shared" si="8"/>
        <v>0</v>
      </c>
      <c r="BF201" s="1" t="s">
        <v>319</v>
      </c>
      <c r="BG201" s="17"/>
      <c r="BH201">
        <f>'14 Oct'!BG201+AT201+AY201-BN201</f>
        <v>-12</v>
      </c>
      <c r="BI201" s="48"/>
      <c r="BJ201" s="50">
        <f t="shared" si="9"/>
        <v>0</v>
      </c>
      <c r="BK201" s="51">
        <f t="shared" si="10"/>
        <v>0</v>
      </c>
      <c r="BL201" s="53">
        <f t="shared" si="11"/>
        <v>0</v>
      </c>
      <c r="BM201" s="54">
        <f t="shared" si="12"/>
        <v>12</v>
      </c>
      <c r="BN201" s="55">
        <f t="shared" si="13"/>
        <v>12</v>
      </c>
      <c r="BO201" s="17">
        <f t="shared" si="14"/>
        <v>0</v>
      </c>
    </row>
    <row r="202">
      <c r="A202" s="1" t="s">
        <v>321</v>
      </c>
      <c r="B202" s="32"/>
      <c r="C202" s="33"/>
      <c r="D202" s="29"/>
      <c r="E202" s="1"/>
      <c r="F202" s="21"/>
      <c r="G202" s="56"/>
      <c r="H202" s="35"/>
      <c r="I202" s="1" t="s">
        <v>321</v>
      </c>
      <c r="J202" s="32"/>
      <c r="K202" s="33"/>
      <c r="L202" s="57"/>
      <c r="M202" s="49"/>
      <c r="N202" s="21"/>
      <c r="O202" s="56"/>
      <c r="P202" s="35"/>
      <c r="Q202" s="1" t="s">
        <v>321</v>
      </c>
      <c r="R202" s="32"/>
      <c r="S202" s="33">
        <v>1.0</v>
      </c>
      <c r="T202" s="57"/>
      <c r="U202" s="49"/>
      <c r="V202" s="21"/>
      <c r="W202" s="56"/>
      <c r="X202" s="35"/>
      <c r="Y202" s="1" t="s">
        <v>321</v>
      </c>
      <c r="Z202" s="69"/>
      <c r="AA202" s="66"/>
      <c r="AB202" s="8"/>
      <c r="AC202" s="8"/>
      <c r="AD202" s="4"/>
      <c r="AE202" s="39"/>
      <c r="AF202" s="1"/>
      <c r="AG202" s="33"/>
      <c r="AH202" s="67"/>
      <c r="AI202" s="67"/>
      <c r="AJ202" s="21"/>
      <c r="AK202" s="56"/>
      <c r="AL202" s="41"/>
      <c r="AM202" s="33"/>
      <c r="AN202" s="67"/>
      <c r="AO202" s="67"/>
      <c r="AP202" s="21"/>
      <c r="AQ202" s="56"/>
      <c r="AR202" s="41"/>
      <c r="AS202" s="43">
        <f>'14 Oct'!AW202</f>
        <v>0</v>
      </c>
      <c r="AT202" s="54"/>
      <c r="AU202" s="44">
        <f t="shared" si="1"/>
        <v>0</v>
      </c>
      <c r="AV202" s="44">
        <f t="shared" si="2"/>
        <v>0</v>
      </c>
      <c r="AW202" s="19">
        <f t="shared" si="3"/>
        <v>0</v>
      </c>
      <c r="AX202" s="43">
        <f>'14 Oct'!BB202</f>
        <v>0</v>
      </c>
      <c r="AY202" s="54"/>
      <c r="AZ202" s="44">
        <f t="shared" si="4"/>
        <v>0</v>
      </c>
      <c r="BA202" s="46">
        <f t="shared" si="5"/>
        <v>0</v>
      </c>
      <c r="BB202" s="19">
        <f t="shared" si="6"/>
        <v>0</v>
      </c>
      <c r="BC202" s="43">
        <f>'14 Oct'!BL202</f>
        <v>0</v>
      </c>
      <c r="BD202" s="47">
        <f t="shared" si="7"/>
        <v>0</v>
      </c>
      <c r="BE202" s="1">
        <f t="shared" si="8"/>
        <v>0</v>
      </c>
      <c r="BF202" s="1" t="s">
        <v>321</v>
      </c>
      <c r="BG202" s="17"/>
      <c r="BH202">
        <f>'14 Oct'!BG202+AT202+AY202-BN202</f>
        <v>-1</v>
      </c>
      <c r="BI202" s="48"/>
      <c r="BJ202" s="50">
        <f t="shared" si="9"/>
        <v>0</v>
      </c>
      <c r="BK202" s="51">
        <f t="shared" si="10"/>
        <v>0</v>
      </c>
      <c r="BL202" s="53">
        <f t="shared" si="11"/>
        <v>0</v>
      </c>
      <c r="BM202" s="54">
        <f t="shared" si="12"/>
        <v>1</v>
      </c>
      <c r="BN202" s="55">
        <f t="shared" si="13"/>
        <v>1</v>
      </c>
      <c r="BO202" s="17">
        <f t="shared" si="14"/>
        <v>0</v>
      </c>
    </row>
    <row r="203">
      <c r="A203" s="1" t="s">
        <v>322</v>
      </c>
      <c r="B203" s="61"/>
      <c r="C203" s="33"/>
      <c r="D203" s="29"/>
      <c r="E203" s="1"/>
      <c r="F203" s="21"/>
      <c r="G203" s="56"/>
      <c r="H203" s="35"/>
      <c r="I203" s="1" t="s">
        <v>322</v>
      </c>
      <c r="J203" s="32"/>
      <c r="K203" s="33"/>
      <c r="L203" s="57"/>
      <c r="M203" s="49"/>
      <c r="N203" s="21"/>
      <c r="O203" s="56"/>
      <c r="P203" s="35"/>
      <c r="Q203" s="1" t="s">
        <v>322</v>
      </c>
      <c r="R203" s="32"/>
      <c r="S203" s="33"/>
      <c r="T203" s="57"/>
      <c r="U203" s="43"/>
      <c r="V203" s="21"/>
      <c r="W203" s="56"/>
      <c r="X203" s="35"/>
      <c r="Y203" s="1" t="s">
        <v>322</v>
      </c>
      <c r="Z203" s="69"/>
      <c r="AA203" s="66"/>
      <c r="AB203" s="8"/>
      <c r="AC203" s="8"/>
      <c r="AD203" s="4"/>
      <c r="AE203" s="39"/>
      <c r="AF203" s="1"/>
      <c r="AG203" s="33"/>
      <c r="AH203" s="67"/>
      <c r="AI203" s="67"/>
      <c r="AJ203" s="21"/>
      <c r="AK203" s="56"/>
      <c r="AL203" s="41"/>
      <c r="AM203" s="33"/>
      <c r="AN203" s="67"/>
      <c r="AO203" s="67"/>
      <c r="AP203" s="21"/>
      <c r="AQ203" s="56"/>
      <c r="AR203" s="41"/>
      <c r="AS203" s="43">
        <f>'14 Oct'!AW203</f>
        <v>0</v>
      </c>
      <c r="AT203" s="54"/>
      <c r="AU203" s="44">
        <f t="shared" si="1"/>
        <v>0</v>
      </c>
      <c r="AV203" s="44">
        <f t="shared" si="2"/>
        <v>0</v>
      </c>
      <c r="AW203" s="19">
        <f t="shared" si="3"/>
        <v>0</v>
      </c>
      <c r="AX203" s="43">
        <f>'14 Oct'!BB203</f>
        <v>0</v>
      </c>
      <c r="AY203" s="54"/>
      <c r="AZ203" s="44">
        <f t="shared" si="4"/>
        <v>0</v>
      </c>
      <c r="BA203" s="46">
        <f t="shared" si="5"/>
        <v>0</v>
      </c>
      <c r="BB203" s="19">
        <f t="shared" si="6"/>
        <v>0</v>
      </c>
      <c r="BC203" s="43">
        <f>'14 Oct'!BL203</f>
        <v>0</v>
      </c>
      <c r="BD203" s="47">
        <f t="shared" si="7"/>
        <v>0</v>
      </c>
      <c r="BE203" s="1">
        <f t="shared" si="8"/>
        <v>0</v>
      </c>
      <c r="BF203" s="1" t="s">
        <v>322</v>
      </c>
      <c r="BG203" s="54"/>
      <c r="BH203">
        <f>'14 Oct'!BG203+AT203+AY203-BN203</f>
        <v>0</v>
      </c>
      <c r="BI203" s="48"/>
      <c r="BJ203" s="50">
        <f t="shared" si="9"/>
        <v>0</v>
      </c>
      <c r="BK203" s="51">
        <f t="shared" si="10"/>
        <v>0</v>
      </c>
      <c r="BL203" s="53">
        <f t="shared" si="11"/>
        <v>0</v>
      </c>
      <c r="BM203" s="54">
        <f t="shared" si="12"/>
        <v>0</v>
      </c>
      <c r="BN203" s="55">
        <f t="shared" si="13"/>
        <v>0</v>
      </c>
      <c r="BO203" s="17">
        <f t="shared" si="14"/>
        <v>0</v>
      </c>
    </row>
    <row r="204">
      <c r="A204" s="40" t="s">
        <v>323</v>
      </c>
      <c r="B204" s="61"/>
      <c r="C204" s="33"/>
      <c r="D204" s="29"/>
      <c r="E204" s="1"/>
      <c r="F204" s="21"/>
      <c r="G204" s="56"/>
      <c r="H204" s="35"/>
      <c r="I204" s="40" t="s">
        <v>323</v>
      </c>
      <c r="J204" s="32"/>
      <c r="K204" s="33"/>
      <c r="L204" s="57"/>
      <c r="M204" s="49"/>
      <c r="N204" s="21"/>
      <c r="O204" s="56"/>
      <c r="P204" s="35"/>
      <c r="Q204" s="40" t="s">
        <v>324</v>
      </c>
      <c r="R204" s="32"/>
      <c r="S204" s="33">
        <v>12.0</v>
      </c>
      <c r="T204" s="29"/>
      <c r="U204" s="43"/>
      <c r="V204" s="21"/>
      <c r="W204" s="56"/>
      <c r="X204" s="35"/>
      <c r="Y204" s="40" t="s">
        <v>324</v>
      </c>
      <c r="Z204" s="69"/>
      <c r="AA204" s="66"/>
      <c r="AB204" s="8"/>
      <c r="AC204" s="8"/>
      <c r="AD204" s="4"/>
      <c r="AE204" s="39"/>
      <c r="AF204" s="1"/>
      <c r="AG204" s="33"/>
      <c r="AH204" s="67"/>
      <c r="AI204" s="67"/>
      <c r="AJ204" s="21"/>
      <c r="AK204" s="56"/>
      <c r="AL204" s="41"/>
      <c r="AM204" s="33"/>
      <c r="AN204" s="67"/>
      <c r="AO204" s="67"/>
      <c r="AP204" s="21"/>
      <c r="AQ204" s="56"/>
      <c r="AR204" s="41"/>
      <c r="AS204" s="43">
        <f>'14 Oct'!AW204</f>
        <v>0</v>
      </c>
      <c r="AT204" s="54"/>
      <c r="AU204" s="44">
        <f t="shared" si="1"/>
        <v>0</v>
      </c>
      <c r="AV204" s="44">
        <f t="shared" si="2"/>
        <v>0</v>
      </c>
      <c r="AW204" s="19">
        <f t="shared" si="3"/>
        <v>0</v>
      </c>
      <c r="AX204" s="43">
        <f>'14 Oct'!BB204</f>
        <v>0</v>
      </c>
      <c r="AY204" s="54"/>
      <c r="AZ204" s="44">
        <f t="shared" si="4"/>
        <v>0</v>
      </c>
      <c r="BA204" s="46">
        <f t="shared" si="5"/>
        <v>0</v>
      </c>
      <c r="BB204" s="19">
        <f t="shared" si="6"/>
        <v>0</v>
      </c>
      <c r="BC204" s="43">
        <f>'14 Oct'!BL204</f>
        <v>0</v>
      </c>
      <c r="BD204" s="47">
        <f t="shared" si="7"/>
        <v>0</v>
      </c>
      <c r="BE204" s="1">
        <f t="shared" si="8"/>
        <v>0</v>
      </c>
      <c r="BF204" s="40" t="s">
        <v>324</v>
      </c>
      <c r="BG204" s="17"/>
      <c r="BH204">
        <f>'14 Oct'!BG204+AT204+AY204-BN204</f>
        <v>-12</v>
      </c>
      <c r="BI204" s="48"/>
      <c r="BJ204" s="50">
        <f t="shared" si="9"/>
        <v>0</v>
      </c>
      <c r="BK204" s="51">
        <f t="shared" si="10"/>
        <v>0</v>
      </c>
      <c r="BL204" s="53">
        <f t="shared" si="11"/>
        <v>0</v>
      </c>
      <c r="BM204" s="54">
        <f t="shared" si="12"/>
        <v>12</v>
      </c>
      <c r="BN204" s="55">
        <f t="shared" si="13"/>
        <v>12</v>
      </c>
      <c r="BO204" s="17">
        <f t="shared" si="14"/>
        <v>0</v>
      </c>
    </row>
    <row r="205">
      <c r="A205" s="40" t="s">
        <v>325</v>
      </c>
      <c r="B205" s="32"/>
      <c r="C205" s="65"/>
      <c r="D205" s="29"/>
      <c r="E205" s="1"/>
      <c r="F205" s="21"/>
      <c r="G205" s="56"/>
      <c r="H205" s="35"/>
      <c r="I205" s="40" t="s">
        <v>325</v>
      </c>
      <c r="J205" s="32"/>
      <c r="K205" s="33"/>
      <c r="L205" s="57"/>
      <c r="M205" s="49"/>
      <c r="N205" s="21"/>
      <c r="O205" s="56"/>
      <c r="P205" s="35"/>
      <c r="Q205" s="40" t="s">
        <v>325</v>
      </c>
      <c r="R205" s="32"/>
      <c r="S205" s="33"/>
      <c r="T205" s="29"/>
      <c r="U205" s="43"/>
      <c r="V205" s="21"/>
      <c r="W205" s="56"/>
      <c r="X205" s="35"/>
      <c r="Y205" s="40" t="s">
        <v>325</v>
      </c>
      <c r="Z205" s="59"/>
      <c r="AA205" s="66"/>
      <c r="AB205" s="8"/>
      <c r="AC205" s="8"/>
      <c r="AD205" s="4"/>
      <c r="AE205" s="39"/>
      <c r="AF205" s="1"/>
      <c r="AG205" s="33"/>
      <c r="AH205" s="67"/>
      <c r="AI205" s="67"/>
      <c r="AJ205" s="21"/>
      <c r="AK205" s="56"/>
      <c r="AL205" s="41"/>
      <c r="AM205" s="33"/>
      <c r="AN205" s="67"/>
      <c r="AO205" s="67"/>
      <c r="AP205" s="21"/>
      <c r="AQ205" s="56"/>
      <c r="AR205" s="41"/>
      <c r="AS205" s="43">
        <f>'14 Oct'!AW205</f>
        <v>0</v>
      </c>
      <c r="AT205" s="54"/>
      <c r="AU205" s="44">
        <f t="shared" si="1"/>
        <v>0</v>
      </c>
      <c r="AV205" s="44">
        <f t="shared" si="2"/>
        <v>0</v>
      </c>
      <c r="AW205" s="19">
        <f t="shared" si="3"/>
        <v>0</v>
      </c>
      <c r="AX205" s="43">
        <f>'14 Oct'!BB205</f>
        <v>0</v>
      </c>
      <c r="AY205" s="54"/>
      <c r="AZ205" s="44">
        <f t="shared" si="4"/>
        <v>0</v>
      </c>
      <c r="BA205" s="46">
        <f t="shared" si="5"/>
        <v>0</v>
      </c>
      <c r="BB205" s="19">
        <f t="shared" si="6"/>
        <v>0</v>
      </c>
      <c r="BC205" s="43">
        <f>'14 Oct'!BL205</f>
        <v>0</v>
      </c>
      <c r="BD205" s="47">
        <f t="shared" si="7"/>
        <v>0</v>
      </c>
      <c r="BE205" s="1">
        <f t="shared" si="8"/>
        <v>0</v>
      </c>
      <c r="BF205" s="40" t="s">
        <v>325</v>
      </c>
      <c r="BG205" s="54"/>
      <c r="BH205">
        <f>'14 Oct'!BG205+AT205+AY205-BN205</f>
        <v>0</v>
      </c>
      <c r="BI205" s="48"/>
      <c r="BJ205" s="50">
        <f t="shared" si="9"/>
        <v>0</v>
      </c>
      <c r="BK205" s="51">
        <f t="shared" si="10"/>
        <v>0</v>
      </c>
      <c r="BL205" s="53">
        <f t="shared" si="11"/>
        <v>0</v>
      </c>
      <c r="BM205" s="54">
        <f t="shared" si="12"/>
        <v>0</v>
      </c>
      <c r="BN205" s="55">
        <f t="shared" si="13"/>
        <v>0</v>
      </c>
      <c r="BO205" s="17">
        <f t="shared" si="14"/>
        <v>0</v>
      </c>
    </row>
    <row r="206">
      <c r="A206" s="8" t="s">
        <v>326</v>
      </c>
      <c r="B206" s="32"/>
      <c r="C206" s="65"/>
      <c r="D206" s="29"/>
      <c r="E206" s="1"/>
      <c r="F206" s="21"/>
      <c r="G206" s="56"/>
      <c r="H206" s="35"/>
      <c r="I206" s="8" t="s">
        <v>326</v>
      </c>
      <c r="J206" s="32"/>
      <c r="K206" s="65"/>
      <c r="L206" s="57"/>
      <c r="M206" s="49"/>
      <c r="N206" s="21"/>
      <c r="O206" s="56"/>
      <c r="P206" s="35"/>
      <c r="Q206" s="8" t="s">
        <v>326</v>
      </c>
      <c r="R206" s="32"/>
      <c r="S206" s="33"/>
      <c r="T206" s="57"/>
      <c r="U206" s="43"/>
      <c r="V206" s="21"/>
      <c r="W206" s="56"/>
      <c r="X206" s="35"/>
      <c r="Y206" s="8" t="s">
        <v>326</v>
      </c>
      <c r="Z206" s="59"/>
      <c r="AA206" s="66"/>
      <c r="AB206" s="8"/>
      <c r="AC206" s="8"/>
      <c r="AD206" s="4"/>
      <c r="AE206" s="39"/>
      <c r="AF206" s="1"/>
      <c r="AG206" s="33"/>
      <c r="AH206" s="67"/>
      <c r="AI206" s="67"/>
      <c r="AJ206" s="21"/>
      <c r="AK206" s="56"/>
      <c r="AL206" s="41"/>
      <c r="AM206" s="33"/>
      <c r="AN206" s="67"/>
      <c r="AO206" s="67"/>
      <c r="AP206" s="21"/>
      <c r="AQ206" s="56"/>
      <c r="AR206" s="41"/>
      <c r="AS206" s="43">
        <f>'14 Oct'!AW206</f>
        <v>0</v>
      </c>
      <c r="AT206" s="54"/>
      <c r="AU206" s="44">
        <f t="shared" si="1"/>
        <v>0</v>
      </c>
      <c r="AV206" s="44">
        <f t="shared" si="2"/>
        <v>0</v>
      </c>
      <c r="AW206" s="19">
        <f t="shared" si="3"/>
        <v>0</v>
      </c>
      <c r="AX206" s="43">
        <f>'14 Oct'!BB206</f>
        <v>0</v>
      </c>
      <c r="AY206" s="54"/>
      <c r="AZ206" s="44">
        <f t="shared" si="4"/>
        <v>0</v>
      </c>
      <c r="BA206" s="46">
        <f t="shared" si="5"/>
        <v>0</v>
      </c>
      <c r="BB206" s="19">
        <f t="shared" si="6"/>
        <v>0</v>
      </c>
      <c r="BC206" s="43">
        <f>'14 Oct'!BL206</f>
        <v>0</v>
      </c>
      <c r="BD206" s="47">
        <f t="shared" si="7"/>
        <v>0</v>
      </c>
      <c r="BE206" s="1">
        <f t="shared" si="8"/>
        <v>0</v>
      </c>
      <c r="BF206" s="8" t="s">
        <v>326</v>
      </c>
      <c r="BG206" s="54"/>
      <c r="BH206">
        <f>'14 Oct'!BG206+AT206+AY206-BN206</f>
        <v>0</v>
      </c>
      <c r="BI206" s="48"/>
      <c r="BJ206" s="50">
        <f t="shared" si="9"/>
        <v>0</v>
      </c>
      <c r="BK206" s="51">
        <f t="shared" si="10"/>
        <v>0</v>
      </c>
      <c r="BL206" s="53">
        <f t="shared" si="11"/>
        <v>0</v>
      </c>
      <c r="BM206" s="54">
        <f t="shared" si="12"/>
        <v>0</v>
      </c>
      <c r="BN206" s="55">
        <f t="shared" si="13"/>
        <v>0</v>
      </c>
      <c r="BO206" s="17">
        <f t="shared" si="14"/>
        <v>0</v>
      </c>
    </row>
    <row r="207">
      <c r="A207" s="1" t="s">
        <v>327</v>
      </c>
      <c r="B207" s="61"/>
      <c r="C207" s="65"/>
      <c r="D207" s="29"/>
      <c r="E207" s="1"/>
      <c r="F207" s="21"/>
      <c r="G207" s="56"/>
      <c r="H207" s="35"/>
      <c r="I207" s="1" t="s">
        <v>327</v>
      </c>
      <c r="J207" s="32"/>
      <c r="K207" s="65"/>
      <c r="L207" s="57"/>
      <c r="M207" s="49"/>
      <c r="N207" s="21"/>
      <c r="O207" s="56"/>
      <c r="P207" s="35"/>
      <c r="Q207" s="1" t="s">
        <v>327</v>
      </c>
      <c r="R207" s="32"/>
      <c r="S207" s="33"/>
      <c r="T207" s="57"/>
      <c r="U207" s="49"/>
      <c r="V207" s="21"/>
      <c r="W207" s="56"/>
      <c r="X207" s="35"/>
      <c r="Y207" s="1" t="s">
        <v>327</v>
      </c>
      <c r="Z207" s="59"/>
      <c r="AA207" s="66"/>
      <c r="AB207" s="8"/>
      <c r="AC207" s="8"/>
      <c r="AD207" s="4"/>
      <c r="AE207" s="39"/>
      <c r="AF207" s="1"/>
      <c r="AG207" s="33"/>
      <c r="AH207" s="67"/>
      <c r="AI207" s="67"/>
      <c r="AJ207" s="21"/>
      <c r="AK207" s="56"/>
      <c r="AL207" s="41"/>
      <c r="AM207" s="33"/>
      <c r="AN207" s="67"/>
      <c r="AO207" s="67"/>
      <c r="AP207" s="21"/>
      <c r="AQ207" s="56"/>
      <c r="AR207" s="41"/>
      <c r="AS207" s="43">
        <f>'14 Oct'!AW207</f>
        <v>0</v>
      </c>
      <c r="AT207" s="54"/>
      <c r="AU207" s="44">
        <f t="shared" si="1"/>
        <v>0</v>
      </c>
      <c r="AV207" s="44">
        <f t="shared" si="2"/>
        <v>0</v>
      </c>
      <c r="AW207" s="19">
        <f t="shared" si="3"/>
        <v>0</v>
      </c>
      <c r="AX207" s="43">
        <f>'14 Oct'!BB207</f>
        <v>0</v>
      </c>
      <c r="AY207" s="54"/>
      <c r="AZ207" s="44">
        <f t="shared" si="4"/>
        <v>0</v>
      </c>
      <c r="BA207" s="46">
        <f t="shared" si="5"/>
        <v>0</v>
      </c>
      <c r="BB207" s="19">
        <f t="shared" si="6"/>
        <v>0</v>
      </c>
      <c r="BC207" s="43">
        <f>'14 Oct'!BL207</f>
        <v>0</v>
      </c>
      <c r="BD207" s="47">
        <f t="shared" si="7"/>
        <v>0</v>
      </c>
      <c r="BE207" s="1">
        <f t="shared" si="8"/>
        <v>0</v>
      </c>
      <c r="BF207" s="1" t="s">
        <v>327</v>
      </c>
      <c r="BG207" s="54"/>
      <c r="BH207">
        <f>'14 Oct'!BG207+AT207+AY207-BN207</f>
        <v>0</v>
      </c>
      <c r="BI207" s="48"/>
      <c r="BJ207" s="50">
        <f t="shared" si="9"/>
        <v>0</v>
      </c>
      <c r="BK207" s="51">
        <f t="shared" si="10"/>
        <v>0</v>
      </c>
      <c r="BL207" s="53">
        <f t="shared" si="11"/>
        <v>0</v>
      </c>
      <c r="BM207" s="54">
        <f t="shared" si="12"/>
        <v>0</v>
      </c>
      <c r="BN207" s="55">
        <f t="shared" si="13"/>
        <v>0</v>
      </c>
      <c r="BO207" s="17">
        <f t="shared" si="14"/>
        <v>0</v>
      </c>
    </row>
    <row r="208">
      <c r="A208" s="1" t="s">
        <v>328</v>
      </c>
      <c r="B208" s="32"/>
      <c r="C208" s="65"/>
      <c r="D208" s="29"/>
      <c r="E208" s="1"/>
      <c r="F208" s="21"/>
      <c r="G208" s="56"/>
      <c r="H208" s="35"/>
      <c r="I208" s="1" t="s">
        <v>328</v>
      </c>
      <c r="J208" s="32">
        <v>7.0</v>
      </c>
      <c r="K208" s="33"/>
      <c r="L208" s="57"/>
      <c r="M208" s="43"/>
      <c r="N208" s="21"/>
      <c r="O208" s="56"/>
      <c r="P208" s="35"/>
      <c r="Q208" s="1" t="s">
        <v>328</v>
      </c>
      <c r="R208" s="32">
        <v>11.0</v>
      </c>
      <c r="S208" s="33"/>
      <c r="T208" s="29"/>
      <c r="U208" s="43"/>
      <c r="V208" s="21"/>
      <c r="W208" s="56"/>
      <c r="X208" s="35"/>
      <c r="Y208" s="1" t="s">
        <v>328</v>
      </c>
      <c r="Z208" s="59"/>
      <c r="AA208" s="37"/>
      <c r="AB208" s="8"/>
      <c r="AC208" s="8"/>
      <c r="AD208" s="4"/>
      <c r="AE208" s="39"/>
      <c r="AF208" s="1"/>
      <c r="AG208" s="33"/>
      <c r="AH208" s="60"/>
      <c r="AI208" s="60"/>
      <c r="AJ208" s="21"/>
      <c r="AK208" s="56"/>
      <c r="AL208" s="41"/>
      <c r="AM208" s="33"/>
      <c r="AN208" s="60"/>
      <c r="AO208" s="60"/>
      <c r="AP208" s="21"/>
      <c r="AQ208" s="56"/>
      <c r="AR208" s="41"/>
      <c r="AS208" s="43">
        <f>'14 Oct'!AW208</f>
        <v>0</v>
      </c>
      <c r="AT208" s="17"/>
      <c r="AU208" s="44">
        <f t="shared" si="1"/>
        <v>0</v>
      </c>
      <c r="AV208" s="44">
        <f t="shared" si="2"/>
        <v>0</v>
      </c>
      <c r="AW208" s="19">
        <f t="shared" si="3"/>
        <v>0</v>
      </c>
      <c r="AX208" s="43">
        <f>'14 Oct'!BB208</f>
        <v>0</v>
      </c>
      <c r="AY208" s="17"/>
      <c r="AZ208" s="44">
        <f t="shared" si="4"/>
        <v>0</v>
      </c>
      <c r="BA208" s="46">
        <f t="shared" si="5"/>
        <v>0</v>
      </c>
      <c r="BB208" s="19">
        <f t="shared" si="6"/>
        <v>0</v>
      </c>
      <c r="BC208" s="43">
        <f>'14 Oct'!BL208</f>
        <v>95</v>
      </c>
      <c r="BD208" s="47">
        <f t="shared" si="7"/>
        <v>0</v>
      </c>
      <c r="BE208" s="1">
        <f t="shared" si="8"/>
        <v>95</v>
      </c>
      <c r="BF208" s="1" t="s">
        <v>328</v>
      </c>
      <c r="BG208" s="54"/>
      <c r="BH208">
        <f>'14 Oct'!BG208+AT208+AY208-BN208</f>
        <v>0</v>
      </c>
      <c r="BI208" s="48"/>
      <c r="BJ208" s="50">
        <f t="shared" si="9"/>
        <v>0</v>
      </c>
      <c r="BK208" s="51">
        <f t="shared" si="10"/>
        <v>0</v>
      </c>
      <c r="BL208" s="53">
        <f t="shared" si="11"/>
        <v>95</v>
      </c>
      <c r="BM208" s="54">
        <f t="shared" si="12"/>
        <v>0</v>
      </c>
      <c r="BN208" s="55">
        <f t="shared" si="13"/>
        <v>0</v>
      </c>
      <c r="BO208" s="17">
        <f t="shared" si="14"/>
        <v>95</v>
      </c>
    </row>
    <row r="209">
      <c r="A209" s="1" t="s">
        <v>329</v>
      </c>
      <c r="B209" s="32"/>
      <c r="C209" s="65"/>
      <c r="D209" s="29"/>
      <c r="E209" s="1"/>
      <c r="F209" s="21"/>
      <c r="G209" s="56"/>
      <c r="H209" s="35"/>
      <c r="I209" s="1" t="s">
        <v>329</v>
      </c>
      <c r="J209" s="32"/>
      <c r="K209" s="33"/>
      <c r="L209" s="57"/>
      <c r="M209" s="43"/>
      <c r="N209" s="21"/>
      <c r="O209" s="56"/>
      <c r="P209" s="35"/>
      <c r="Q209" s="1" t="s">
        <v>329</v>
      </c>
      <c r="R209" s="32"/>
      <c r="S209" s="33">
        <v>1.0</v>
      </c>
      <c r="T209" s="29"/>
      <c r="U209" s="43"/>
      <c r="V209" s="21"/>
      <c r="W209" s="56"/>
      <c r="X209" s="35"/>
      <c r="Y209" s="1" t="s">
        <v>329</v>
      </c>
      <c r="Z209" s="59"/>
      <c r="AA209" s="37"/>
      <c r="AB209" s="8"/>
      <c r="AC209" s="8"/>
      <c r="AD209" s="4"/>
      <c r="AE209" s="39"/>
      <c r="AF209" s="1"/>
      <c r="AG209" s="33"/>
      <c r="AH209" s="60"/>
      <c r="AI209" s="60"/>
      <c r="AJ209" s="21"/>
      <c r="AK209" s="56"/>
      <c r="AL209" s="41"/>
      <c r="AM209" s="33"/>
      <c r="AN209" s="60"/>
      <c r="AO209" s="60"/>
      <c r="AP209" s="21"/>
      <c r="AQ209" s="56"/>
      <c r="AR209" s="41"/>
      <c r="AS209" s="43">
        <f>'14 Oct'!AW209</f>
        <v>0</v>
      </c>
      <c r="AT209" s="17"/>
      <c r="AU209" s="44">
        <f t="shared" si="1"/>
        <v>0</v>
      </c>
      <c r="AV209" s="44">
        <f t="shared" si="2"/>
        <v>0</v>
      </c>
      <c r="AW209" s="19">
        <f t="shared" si="3"/>
        <v>0</v>
      </c>
      <c r="AX209" s="43">
        <f>'14 Oct'!BB209</f>
        <v>0</v>
      </c>
      <c r="AY209" s="17"/>
      <c r="AZ209" s="44">
        <f t="shared" si="4"/>
        <v>0</v>
      </c>
      <c r="BA209" s="46">
        <f t="shared" si="5"/>
        <v>0</v>
      </c>
      <c r="BB209" s="19">
        <f t="shared" si="6"/>
        <v>0</v>
      </c>
      <c r="BC209" s="43">
        <f>'14 Oct'!BL209</f>
        <v>0</v>
      </c>
      <c r="BD209" s="47">
        <f t="shared" si="7"/>
        <v>0</v>
      </c>
      <c r="BE209" s="1">
        <f t="shared" si="8"/>
        <v>0</v>
      </c>
      <c r="BF209" s="1" t="s">
        <v>329</v>
      </c>
      <c r="BG209" s="54"/>
      <c r="BH209">
        <f>'14 Oct'!BG209+AT209+AY209-BN209</f>
        <v>-1</v>
      </c>
      <c r="BI209" s="48"/>
      <c r="BJ209" s="50">
        <f t="shared" si="9"/>
        <v>0</v>
      </c>
      <c r="BK209" s="51">
        <f t="shared" si="10"/>
        <v>0</v>
      </c>
      <c r="BL209" s="53">
        <f t="shared" si="11"/>
        <v>0</v>
      </c>
      <c r="BM209" s="54">
        <f t="shared" si="12"/>
        <v>1</v>
      </c>
      <c r="BN209" s="55">
        <f t="shared" si="13"/>
        <v>1</v>
      </c>
      <c r="BO209" s="17">
        <f t="shared" si="14"/>
        <v>0</v>
      </c>
    </row>
    <row r="210">
      <c r="A210" s="1" t="s">
        <v>330</v>
      </c>
      <c r="B210" s="32"/>
      <c r="C210" s="33"/>
      <c r="D210" s="29"/>
      <c r="E210" s="1"/>
      <c r="F210" s="21"/>
      <c r="G210" s="56"/>
      <c r="H210" s="35"/>
      <c r="I210" s="1" t="s">
        <v>330</v>
      </c>
      <c r="J210" s="32">
        <v>12.0</v>
      </c>
      <c r="K210" s="33"/>
      <c r="L210" s="57"/>
      <c r="M210" s="49"/>
      <c r="N210" s="21"/>
      <c r="O210" s="56"/>
      <c r="P210" s="35"/>
      <c r="Q210" s="1" t="s">
        <v>330</v>
      </c>
      <c r="R210" s="32">
        <v>8.0</v>
      </c>
      <c r="S210" s="33"/>
      <c r="T210" s="57"/>
      <c r="U210" s="49"/>
      <c r="V210" s="21"/>
      <c r="W210" s="56"/>
      <c r="X210" s="35"/>
      <c r="Y210" s="1" t="s">
        <v>330</v>
      </c>
      <c r="Z210" s="58">
        <v>14.0</v>
      </c>
      <c r="AA210" s="37"/>
      <c r="AB210" s="8"/>
      <c r="AC210" s="8"/>
      <c r="AD210" s="4"/>
      <c r="AE210" s="39"/>
      <c r="AF210" s="1"/>
      <c r="AG210" s="33"/>
      <c r="AH210" s="67"/>
      <c r="AI210" s="67"/>
      <c r="AJ210" s="21"/>
      <c r="AK210" s="56"/>
      <c r="AL210" s="41"/>
      <c r="AM210" s="33"/>
      <c r="AN210" s="67"/>
      <c r="AO210" s="67"/>
      <c r="AP210" s="21"/>
      <c r="AQ210" s="56"/>
      <c r="AR210" s="41"/>
      <c r="AS210" s="43">
        <f>'14 Oct'!AW210</f>
        <v>0</v>
      </c>
      <c r="AT210" s="54"/>
      <c r="AU210" s="44">
        <f t="shared" si="1"/>
        <v>0</v>
      </c>
      <c r="AV210" s="44">
        <f t="shared" si="2"/>
        <v>0</v>
      </c>
      <c r="AW210" s="19">
        <f t="shared" si="3"/>
        <v>0</v>
      </c>
      <c r="AX210" s="43">
        <f>'14 Oct'!BB210</f>
        <v>0</v>
      </c>
      <c r="AY210" s="54"/>
      <c r="AZ210" s="44">
        <f t="shared" si="4"/>
        <v>0</v>
      </c>
      <c r="BA210" s="46">
        <f t="shared" si="5"/>
        <v>0</v>
      </c>
      <c r="BB210" s="19">
        <f t="shared" si="6"/>
        <v>0</v>
      </c>
      <c r="BC210" s="43">
        <f>'14 Oct'!BL210</f>
        <v>135</v>
      </c>
      <c r="BD210" s="47">
        <f t="shared" si="7"/>
        <v>0</v>
      </c>
      <c r="BE210" s="1">
        <f t="shared" si="8"/>
        <v>135</v>
      </c>
      <c r="BF210" s="1" t="s">
        <v>330</v>
      </c>
      <c r="BG210" s="17"/>
      <c r="BH210">
        <f>'14 Oct'!BG210+AT210+AY210-BN210</f>
        <v>0</v>
      </c>
      <c r="BI210" s="48"/>
      <c r="BJ210" s="50">
        <f t="shared" si="9"/>
        <v>0</v>
      </c>
      <c r="BK210" s="51">
        <f t="shared" si="10"/>
        <v>0</v>
      </c>
      <c r="BL210" s="53">
        <f t="shared" si="11"/>
        <v>135</v>
      </c>
      <c r="BM210" s="54">
        <f t="shared" si="12"/>
        <v>0</v>
      </c>
      <c r="BN210" s="55">
        <f t="shared" si="13"/>
        <v>0</v>
      </c>
      <c r="BO210" s="17">
        <f t="shared" si="14"/>
        <v>135</v>
      </c>
    </row>
    <row r="211">
      <c r="A211" s="1" t="s">
        <v>331</v>
      </c>
      <c r="B211" s="32"/>
      <c r="C211" s="33"/>
      <c r="D211" s="29"/>
      <c r="E211" s="1"/>
      <c r="F211" s="21"/>
      <c r="G211" s="56"/>
      <c r="H211" s="35"/>
      <c r="I211" s="1" t="s">
        <v>331</v>
      </c>
      <c r="J211" s="32" t="s">
        <v>119</v>
      </c>
      <c r="K211" s="33"/>
      <c r="L211" s="57"/>
      <c r="M211" s="49"/>
      <c r="N211" s="21"/>
      <c r="O211" s="56"/>
      <c r="P211" s="35"/>
      <c r="Q211" s="1" t="s">
        <v>331</v>
      </c>
      <c r="R211" s="32">
        <v>1.0</v>
      </c>
      <c r="S211" s="33"/>
      <c r="T211" s="57"/>
      <c r="U211" s="43"/>
      <c r="V211" s="21"/>
      <c r="W211" s="56"/>
      <c r="X211" s="35"/>
      <c r="Y211" s="1" t="s">
        <v>331</v>
      </c>
      <c r="Z211" s="69"/>
      <c r="AA211" s="66"/>
      <c r="AB211" s="8"/>
      <c r="AC211" s="8"/>
      <c r="AD211" s="4"/>
      <c r="AE211" s="39"/>
      <c r="AF211" s="1"/>
      <c r="AG211" s="33"/>
      <c r="AH211" s="67"/>
      <c r="AI211" s="67"/>
      <c r="AJ211" s="21"/>
      <c r="AK211" s="56"/>
      <c r="AL211" s="41"/>
      <c r="AM211" s="33"/>
      <c r="AN211" s="67"/>
      <c r="AO211" s="67"/>
      <c r="AP211" s="21"/>
      <c r="AQ211" s="56"/>
      <c r="AR211" s="41"/>
      <c r="AS211" s="43">
        <f>'14 Oct'!AW211</f>
        <v>0</v>
      </c>
      <c r="AT211" s="54"/>
      <c r="AU211" s="44">
        <f t="shared" si="1"/>
        <v>0</v>
      </c>
      <c r="AV211" s="44">
        <f t="shared" si="2"/>
        <v>0</v>
      </c>
      <c r="AW211" s="19">
        <f t="shared" si="3"/>
        <v>0</v>
      </c>
      <c r="AX211" s="43">
        <f>'14 Oct'!BB211</f>
        <v>0</v>
      </c>
      <c r="AY211" s="54"/>
      <c r="AZ211" s="44">
        <f t="shared" si="4"/>
        <v>0</v>
      </c>
      <c r="BA211" s="46">
        <f t="shared" si="5"/>
        <v>0</v>
      </c>
      <c r="BB211" s="19">
        <f t="shared" si="6"/>
        <v>0</v>
      </c>
      <c r="BC211" s="43">
        <f>'14 Oct'!BL211</f>
        <v>17</v>
      </c>
      <c r="BD211" s="47">
        <f t="shared" si="7"/>
        <v>0</v>
      </c>
      <c r="BE211" s="1">
        <f t="shared" si="8"/>
        <v>17</v>
      </c>
      <c r="BF211" s="1" t="s">
        <v>331</v>
      </c>
      <c r="BG211" s="17"/>
      <c r="BH211">
        <f>'14 Oct'!BG211+AT211+AY211-BN211</f>
        <v>0</v>
      </c>
      <c r="BI211" s="48"/>
      <c r="BJ211" s="50">
        <f t="shared" si="9"/>
        <v>0</v>
      </c>
      <c r="BK211" s="51">
        <f t="shared" si="10"/>
        <v>0</v>
      </c>
      <c r="BL211" s="53">
        <f t="shared" si="11"/>
        <v>17</v>
      </c>
      <c r="BM211" s="54">
        <f t="shared" si="12"/>
        <v>0</v>
      </c>
      <c r="BN211" s="55">
        <f t="shared" si="13"/>
        <v>0</v>
      </c>
      <c r="BO211" s="17">
        <f t="shared" si="14"/>
        <v>17</v>
      </c>
    </row>
    <row r="212">
      <c r="A212" s="1" t="s">
        <v>334</v>
      </c>
      <c r="B212" s="61"/>
      <c r="C212" s="65"/>
      <c r="D212" s="29"/>
      <c r="E212" s="1"/>
      <c r="F212" s="21"/>
      <c r="G212" s="56"/>
      <c r="H212" s="35"/>
      <c r="I212" s="1" t="s">
        <v>334</v>
      </c>
      <c r="J212" s="32"/>
      <c r="K212" s="33"/>
      <c r="L212" s="57"/>
      <c r="M212" s="49"/>
      <c r="N212" s="21"/>
      <c r="O212" s="56"/>
      <c r="P212" s="35"/>
      <c r="Q212" s="1" t="s">
        <v>334</v>
      </c>
      <c r="R212" s="32"/>
      <c r="S212" s="33"/>
      <c r="T212" s="57"/>
      <c r="U212" s="43"/>
      <c r="V212" s="21"/>
      <c r="W212" s="56"/>
      <c r="X212" s="35"/>
      <c r="Y212" s="1" t="s">
        <v>334</v>
      </c>
      <c r="Z212" s="59"/>
      <c r="AA212" s="66"/>
      <c r="AB212" s="8"/>
      <c r="AC212" s="8"/>
      <c r="AD212" s="4"/>
      <c r="AE212" s="39"/>
      <c r="AF212" s="1"/>
      <c r="AG212" s="33"/>
      <c r="AH212" s="67"/>
      <c r="AI212" s="67"/>
      <c r="AJ212" s="21"/>
      <c r="AK212" s="56"/>
      <c r="AL212" s="41"/>
      <c r="AM212" s="33"/>
      <c r="AN212" s="67"/>
      <c r="AO212" s="67"/>
      <c r="AP212" s="21"/>
      <c r="AQ212" s="56"/>
      <c r="AR212" s="41"/>
      <c r="AS212" s="43">
        <f>'14 Oct'!AW212</f>
        <v>0</v>
      </c>
      <c r="AT212" s="54"/>
      <c r="AU212" s="44">
        <f t="shared" si="1"/>
        <v>0</v>
      </c>
      <c r="AV212" s="44">
        <f t="shared" si="2"/>
        <v>0</v>
      </c>
      <c r="AW212" s="19">
        <f t="shared" si="3"/>
        <v>0</v>
      </c>
      <c r="AX212" s="43">
        <f>'14 Oct'!BB212</f>
        <v>0</v>
      </c>
      <c r="AY212" s="54"/>
      <c r="AZ212" s="44">
        <f t="shared" si="4"/>
        <v>0</v>
      </c>
      <c r="BA212" s="46">
        <f t="shared" si="5"/>
        <v>0</v>
      </c>
      <c r="BB212" s="19">
        <f t="shared" si="6"/>
        <v>0</v>
      </c>
      <c r="BC212" s="43">
        <f>'14 Oct'!BL212</f>
        <v>0</v>
      </c>
      <c r="BD212" s="47">
        <f t="shared" si="7"/>
        <v>0</v>
      </c>
      <c r="BE212" s="1">
        <f t="shared" si="8"/>
        <v>0</v>
      </c>
      <c r="BF212" s="1" t="s">
        <v>334</v>
      </c>
      <c r="BG212" s="54"/>
      <c r="BH212">
        <f>'14 Oct'!BG212+AT212+AY212-BN212</f>
        <v>0</v>
      </c>
      <c r="BI212" s="48"/>
      <c r="BJ212" s="50">
        <f t="shared" si="9"/>
        <v>0</v>
      </c>
      <c r="BK212" s="51">
        <f t="shared" si="10"/>
        <v>0</v>
      </c>
      <c r="BL212" s="53">
        <f t="shared" si="11"/>
        <v>0</v>
      </c>
      <c r="BM212" s="54">
        <f t="shared" si="12"/>
        <v>0</v>
      </c>
      <c r="BN212" s="55">
        <f t="shared" si="13"/>
        <v>0</v>
      </c>
      <c r="BO212" s="17">
        <f t="shared" si="14"/>
        <v>0</v>
      </c>
    </row>
    <row r="213">
      <c r="A213" s="1" t="s">
        <v>335</v>
      </c>
      <c r="B213" s="32"/>
      <c r="C213" s="33"/>
      <c r="D213" s="29"/>
      <c r="E213" s="1"/>
      <c r="F213" s="21"/>
      <c r="G213" s="56"/>
      <c r="H213" s="35"/>
      <c r="I213" s="1" t="s">
        <v>335</v>
      </c>
      <c r="J213" s="32"/>
      <c r="K213" s="33"/>
      <c r="L213" s="57"/>
      <c r="M213" s="49"/>
      <c r="N213" s="21"/>
      <c r="O213" s="56"/>
      <c r="P213" s="35"/>
      <c r="Q213" s="1" t="s">
        <v>335</v>
      </c>
      <c r="R213" s="32">
        <v>5.0</v>
      </c>
      <c r="S213" s="33">
        <v>12.0</v>
      </c>
      <c r="T213" s="57"/>
      <c r="U213" s="49"/>
      <c r="V213" s="21"/>
      <c r="W213" s="56"/>
      <c r="X213" s="35"/>
      <c r="Y213" s="1" t="s">
        <v>335</v>
      </c>
      <c r="Z213" s="59"/>
      <c r="AA213" s="37"/>
      <c r="AB213" s="8"/>
      <c r="AC213" s="8"/>
      <c r="AD213" s="4"/>
      <c r="AE213" s="39"/>
      <c r="AF213" s="1"/>
      <c r="AG213" s="33"/>
      <c r="AH213" s="67"/>
      <c r="AI213" s="67"/>
      <c r="AJ213" s="21"/>
      <c r="AK213" s="56"/>
      <c r="AL213" s="41"/>
      <c r="AM213" s="33"/>
      <c r="AN213" s="67"/>
      <c r="AO213" s="67"/>
      <c r="AP213" s="21"/>
      <c r="AQ213" s="56"/>
      <c r="AR213" s="41"/>
      <c r="AS213" s="43">
        <f>'14 Oct'!AW213</f>
        <v>0</v>
      </c>
      <c r="AT213" s="54"/>
      <c r="AU213" s="44">
        <f t="shared" si="1"/>
        <v>0</v>
      </c>
      <c r="AV213" s="44">
        <f t="shared" si="2"/>
        <v>0</v>
      </c>
      <c r="AW213" s="19">
        <f t="shared" si="3"/>
        <v>0</v>
      </c>
      <c r="AX213" s="43">
        <f>'14 Oct'!BB213</f>
        <v>0</v>
      </c>
      <c r="AY213" s="54"/>
      <c r="AZ213" s="44">
        <f t="shared" si="4"/>
        <v>0</v>
      </c>
      <c r="BA213" s="46">
        <f t="shared" si="5"/>
        <v>0</v>
      </c>
      <c r="BB213" s="19">
        <f t="shared" si="6"/>
        <v>0</v>
      </c>
      <c r="BC213" s="43">
        <f>'14 Oct'!BL213</f>
        <v>0</v>
      </c>
      <c r="BD213" s="47">
        <f t="shared" si="7"/>
        <v>0</v>
      </c>
      <c r="BE213" s="1">
        <f t="shared" si="8"/>
        <v>0</v>
      </c>
      <c r="BF213" s="1" t="s">
        <v>335</v>
      </c>
      <c r="BG213" s="54"/>
      <c r="BH213">
        <f>'14 Oct'!BG213+AT213+AY213-BN213</f>
        <v>-12</v>
      </c>
      <c r="BI213" s="48"/>
      <c r="BJ213" s="50">
        <f t="shared" si="9"/>
        <v>0</v>
      </c>
      <c r="BK213" s="51">
        <f t="shared" si="10"/>
        <v>0</v>
      </c>
      <c r="BL213" s="53">
        <f t="shared" si="11"/>
        <v>0</v>
      </c>
      <c r="BM213" s="54">
        <f t="shared" si="12"/>
        <v>12</v>
      </c>
      <c r="BN213" s="55">
        <f t="shared" si="13"/>
        <v>12</v>
      </c>
      <c r="BO213" s="17">
        <f t="shared" si="14"/>
        <v>0</v>
      </c>
      <c r="BP213" s="1"/>
    </row>
    <row r="214">
      <c r="A214" s="1" t="s">
        <v>336</v>
      </c>
      <c r="B214" s="32"/>
      <c r="C214" s="33"/>
      <c r="D214" s="29"/>
      <c r="E214" s="1"/>
      <c r="F214" s="21"/>
      <c r="G214" s="56"/>
      <c r="H214" s="35"/>
      <c r="I214" s="1" t="s">
        <v>336</v>
      </c>
      <c r="J214" s="32">
        <v>6.0</v>
      </c>
      <c r="K214" s="33"/>
      <c r="L214" s="57"/>
      <c r="M214" s="49"/>
      <c r="N214" s="21"/>
      <c r="O214" s="56"/>
      <c r="P214" s="35"/>
      <c r="Q214" s="1" t="s">
        <v>336</v>
      </c>
      <c r="R214" s="32">
        <v>22.0</v>
      </c>
      <c r="S214" s="33"/>
      <c r="T214" s="57"/>
      <c r="U214" s="43"/>
      <c r="V214" s="21"/>
      <c r="W214" s="56"/>
      <c r="X214" s="35"/>
      <c r="Y214" s="1" t="s">
        <v>336</v>
      </c>
      <c r="Z214" s="62">
        <v>10.0</v>
      </c>
      <c r="AA214" s="63"/>
      <c r="AB214" s="8"/>
      <c r="AC214" s="8"/>
      <c r="AD214" s="4"/>
      <c r="AE214" s="39"/>
      <c r="AF214" s="1"/>
      <c r="AG214" s="33"/>
      <c r="AH214" s="60"/>
      <c r="AI214" s="60"/>
      <c r="AJ214" s="21"/>
      <c r="AK214" s="56"/>
      <c r="AL214" s="41"/>
      <c r="AM214" s="33"/>
      <c r="AN214" s="60"/>
      <c r="AO214" s="60"/>
      <c r="AP214" s="21"/>
      <c r="AQ214" s="56"/>
      <c r="AR214" s="41"/>
      <c r="AS214" s="43">
        <f>'14 Oct'!AW214</f>
        <v>0</v>
      </c>
      <c r="AT214" s="17"/>
      <c r="AU214" s="44">
        <f t="shared" si="1"/>
        <v>0</v>
      </c>
      <c r="AV214" s="44">
        <f t="shared" si="2"/>
        <v>0</v>
      </c>
      <c r="AW214" s="19">
        <f t="shared" si="3"/>
        <v>0</v>
      </c>
      <c r="AX214" s="43">
        <f>'14 Oct'!BB214</f>
        <v>0</v>
      </c>
      <c r="AY214" s="17"/>
      <c r="AZ214" s="44">
        <f t="shared" si="4"/>
        <v>0</v>
      </c>
      <c r="BA214" s="46">
        <f t="shared" si="5"/>
        <v>0</v>
      </c>
      <c r="BB214" s="19">
        <f t="shared" si="6"/>
        <v>0</v>
      </c>
      <c r="BC214" s="43">
        <f>'14 Oct'!BL214</f>
        <v>0</v>
      </c>
      <c r="BD214" s="47">
        <f t="shared" si="7"/>
        <v>0</v>
      </c>
      <c r="BE214" s="1">
        <f t="shared" si="8"/>
        <v>0</v>
      </c>
      <c r="BF214" s="1" t="s">
        <v>336</v>
      </c>
      <c r="BG214" s="54"/>
      <c r="BH214">
        <f>'14 Oct'!BG214+AT214+AY214-BN214</f>
        <v>0</v>
      </c>
      <c r="BI214" s="48"/>
      <c r="BJ214" s="50">
        <f t="shared" si="9"/>
        <v>0</v>
      </c>
      <c r="BK214" s="51">
        <f t="shared" si="10"/>
        <v>0</v>
      </c>
      <c r="BL214" s="53">
        <f t="shared" si="11"/>
        <v>0</v>
      </c>
      <c r="BM214" s="54">
        <f t="shared" si="12"/>
        <v>0</v>
      </c>
      <c r="BN214" s="55">
        <f t="shared" si="13"/>
        <v>0</v>
      </c>
      <c r="BO214" s="17">
        <f t="shared" si="14"/>
        <v>0</v>
      </c>
    </row>
    <row r="215">
      <c r="A215" s="1" t="s">
        <v>338</v>
      </c>
      <c r="B215" s="32"/>
      <c r="C215" s="65"/>
      <c r="D215" s="29"/>
      <c r="E215" s="1"/>
      <c r="F215" s="21"/>
      <c r="G215" s="56"/>
      <c r="H215" s="35"/>
      <c r="I215" s="1" t="s">
        <v>338</v>
      </c>
      <c r="J215" s="32"/>
      <c r="K215" s="65"/>
      <c r="L215" s="57"/>
      <c r="M215" s="49"/>
      <c r="N215" s="21"/>
      <c r="O215" s="56"/>
      <c r="P215" s="35"/>
      <c r="Q215" s="1" t="s">
        <v>338</v>
      </c>
      <c r="R215" s="32"/>
      <c r="S215" s="65"/>
      <c r="T215" s="57"/>
      <c r="U215" s="43"/>
      <c r="V215" s="21"/>
      <c r="W215" s="56"/>
      <c r="X215" s="35"/>
      <c r="Y215" s="1" t="s">
        <v>338</v>
      </c>
      <c r="Z215" s="69"/>
      <c r="AA215" s="37"/>
      <c r="AB215" s="8"/>
      <c r="AC215" s="8"/>
      <c r="AD215" s="4"/>
      <c r="AE215" s="39"/>
      <c r="AF215" s="1"/>
      <c r="AG215" s="33"/>
      <c r="AH215" s="60"/>
      <c r="AI215" s="60"/>
      <c r="AJ215" s="21"/>
      <c r="AK215" s="56"/>
      <c r="AL215" s="41"/>
      <c r="AM215" s="33"/>
      <c r="AN215" s="60"/>
      <c r="AO215" s="60"/>
      <c r="AP215" s="21"/>
      <c r="AQ215" s="56"/>
      <c r="AR215" s="41"/>
      <c r="AS215" s="43">
        <f>'14 Oct'!AW215</f>
        <v>0</v>
      </c>
      <c r="AT215" s="17"/>
      <c r="AU215" s="44">
        <f t="shared" si="1"/>
        <v>0</v>
      </c>
      <c r="AV215" s="44">
        <f t="shared" si="2"/>
        <v>0</v>
      </c>
      <c r="AW215" s="19">
        <f t="shared" si="3"/>
        <v>0</v>
      </c>
      <c r="AX215" s="43">
        <f>'14 Oct'!BB215</f>
        <v>0</v>
      </c>
      <c r="AY215" s="17"/>
      <c r="AZ215" s="44">
        <f t="shared" si="4"/>
        <v>0</v>
      </c>
      <c r="BA215" s="46">
        <f t="shared" si="5"/>
        <v>0</v>
      </c>
      <c r="BB215" s="19">
        <f t="shared" si="6"/>
        <v>0</v>
      </c>
      <c r="BC215" s="43">
        <f>'14 Oct'!BL215</f>
        <v>0</v>
      </c>
      <c r="BD215" s="47">
        <f t="shared" si="7"/>
        <v>0</v>
      </c>
      <c r="BE215" s="1">
        <f t="shared" si="8"/>
        <v>0</v>
      </c>
      <c r="BF215" s="1" t="s">
        <v>338</v>
      </c>
      <c r="BG215" s="54"/>
      <c r="BH215">
        <f>'14 Oct'!BG215+AT215+AY215-BN215</f>
        <v>0</v>
      </c>
      <c r="BI215" s="48"/>
      <c r="BJ215" s="50">
        <f t="shared" si="9"/>
        <v>0</v>
      </c>
      <c r="BK215" s="51">
        <f t="shared" si="10"/>
        <v>0</v>
      </c>
      <c r="BL215" s="53">
        <f t="shared" si="11"/>
        <v>0</v>
      </c>
      <c r="BM215" s="54">
        <f t="shared" si="12"/>
        <v>0</v>
      </c>
      <c r="BN215" s="55">
        <f t="shared" si="13"/>
        <v>0</v>
      </c>
      <c r="BO215" s="17">
        <f t="shared" si="14"/>
        <v>0</v>
      </c>
    </row>
    <row r="216">
      <c r="A216" s="1" t="s">
        <v>339</v>
      </c>
      <c r="B216" s="32"/>
      <c r="C216" s="33"/>
      <c r="D216" s="29"/>
      <c r="E216" s="1"/>
      <c r="F216" s="21"/>
      <c r="G216" s="56"/>
      <c r="H216" s="35"/>
      <c r="I216" s="1" t="s">
        <v>339</v>
      </c>
      <c r="J216" s="32">
        <v>5.0</v>
      </c>
      <c r="K216" s="33"/>
      <c r="L216" s="57"/>
      <c r="M216" s="49"/>
      <c r="N216" s="21"/>
      <c r="O216" s="56"/>
      <c r="P216" s="35"/>
      <c r="Q216" s="1" t="s">
        <v>339</v>
      </c>
      <c r="R216" s="32">
        <v>12.0</v>
      </c>
      <c r="S216" s="33"/>
      <c r="T216" s="57"/>
      <c r="U216" s="49"/>
      <c r="V216" s="21"/>
      <c r="W216" s="56"/>
      <c r="X216" s="35"/>
      <c r="Y216" s="1" t="s">
        <v>339</v>
      </c>
      <c r="Z216" s="69"/>
      <c r="AA216" s="66"/>
      <c r="AB216" s="8"/>
      <c r="AC216" s="8"/>
      <c r="AD216" s="4"/>
      <c r="AE216" s="39"/>
      <c r="AF216" s="1"/>
      <c r="AG216" s="33"/>
      <c r="AH216" s="67"/>
      <c r="AI216" s="67"/>
      <c r="AJ216" s="21"/>
      <c r="AK216" s="56"/>
      <c r="AL216" s="41"/>
      <c r="AM216" s="33"/>
      <c r="AN216" s="67"/>
      <c r="AO216" s="67"/>
      <c r="AP216" s="21"/>
      <c r="AQ216" s="56"/>
      <c r="AR216" s="41"/>
      <c r="AS216" s="43">
        <f>'14 Oct'!AW216</f>
        <v>0</v>
      </c>
      <c r="AT216" s="54"/>
      <c r="AU216" s="44">
        <f t="shared" si="1"/>
        <v>0</v>
      </c>
      <c r="AV216" s="44">
        <f t="shared" si="2"/>
        <v>0</v>
      </c>
      <c r="AW216" s="19">
        <f t="shared" si="3"/>
        <v>0</v>
      </c>
      <c r="AX216" s="43">
        <f>'14 Oct'!BB216</f>
        <v>0</v>
      </c>
      <c r="AY216" s="54"/>
      <c r="AZ216" s="44">
        <f t="shared" si="4"/>
        <v>0</v>
      </c>
      <c r="BA216" s="46">
        <f t="shared" si="5"/>
        <v>0</v>
      </c>
      <c r="BB216" s="19">
        <f t="shared" si="6"/>
        <v>0</v>
      </c>
      <c r="BC216" s="43">
        <f>'14 Oct'!BL216</f>
        <v>0</v>
      </c>
      <c r="BD216" s="47">
        <f t="shared" si="7"/>
        <v>0</v>
      </c>
      <c r="BE216" s="1">
        <f t="shared" si="8"/>
        <v>0</v>
      </c>
      <c r="BF216" s="1" t="s">
        <v>339</v>
      </c>
      <c r="BG216" s="54"/>
      <c r="BH216">
        <f>'14 Oct'!BG216+AT216+AY216-BN216</f>
        <v>0</v>
      </c>
      <c r="BI216" s="48"/>
      <c r="BJ216" s="50">
        <f t="shared" si="9"/>
        <v>0</v>
      </c>
      <c r="BK216" s="51">
        <f t="shared" si="10"/>
        <v>0</v>
      </c>
      <c r="BL216" s="53">
        <f t="shared" si="11"/>
        <v>0</v>
      </c>
      <c r="BM216" s="54">
        <f t="shared" si="12"/>
        <v>0</v>
      </c>
      <c r="BN216" s="55">
        <f t="shared" si="13"/>
        <v>0</v>
      </c>
      <c r="BO216" s="17">
        <f t="shared" si="14"/>
        <v>0</v>
      </c>
      <c r="BQ216" s="1"/>
    </row>
    <row r="217">
      <c r="A217" s="1" t="s">
        <v>341</v>
      </c>
      <c r="B217" s="32"/>
      <c r="C217" s="33"/>
      <c r="D217" s="29"/>
      <c r="E217" s="1"/>
      <c r="F217" s="21"/>
      <c r="G217" s="56"/>
      <c r="H217" s="35"/>
      <c r="I217" s="1" t="s">
        <v>341</v>
      </c>
      <c r="J217" s="32">
        <v>15.0</v>
      </c>
      <c r="K217" s="33"/>
      <c r="L217" s="29"/>
      <c r="M217" s="43"/>
      <c r="N217" s="21"/>
      <c r="O217" s="56"/>
      <c r="P217" s="35"/>
      <c r="Q217" s="1" t="s">
        <v>341</v>
      </c>
      <c r="R217" s="32">
        <v>6.0</v>
      </c>
      <c r="S217" s="33"/>
      <c r="T217" s="57"/>
      <c r="U217" s="49"/>
      <c r="V217" s="21"/>
      <c r="W217" s="56"/>
      <c r="X217" s="35"/>
      <c r="Y217" s="1" t="s">
        <v>341</v>
      </c>
      <c r="Z217" s="69"/>
      <c r="AA217" s="37"/>
      <c r="AB217" s="8"/>
      <c r="AC217" s="8"/>
      <c r="AD217" s="4"/>
      <c r="AE217" s="39"/>
      <c r="AF217" s="1"/>
      <c r="AG217" s="33"/>
      <c r="AH217" s="67"/>
      <c r="AI217" s="67"/>
      <c r="AJ217" s="21"/>
      <c r="AK217" s="56"/>
      <c r="AL217" s="41"/>
      <c r="AM217" s="33"/>
      <c r="AN217" s="67"/>
      <c r="AO217" s="67"/>
      <c r="AP217" s="21"/>
      <c r="AQ217" s="56"/>
      <c r="AR217" s="41"/>
      <c r="AS217" s="43">
        <f>'14 Oct'!AW217</f>
        <v>0</v>
      </c>
      <c r="AT217" s="54"/>
      <c r="AU217" s="44">
        <f t="shared" si="1"/>
        <v>0</v>
      </c>
      <c r="AV217" s="44">
        <f t="shared" si="2"/>
        <v>0</v>
      </c>
      <c r="AW217" s="19">
        <f t="shared" si="3"/>
        <v>0</v>
      </c>
      <c r="AX217" s="43">
        <f>'14 Oct'!BB217</f>
        <v>0</v>
      </c>
      <c r="AY217" s="54"/>
      <c r="AZ217" s="44">
        <f t="shared" si="4"/>
        <v>0</v>
      </c>
      <c r="BA217" s="46">
        <f t="shared" si="5"/>
        <v>0</v>
      </c>
      <c r="BB217" s="19">
        <f t="shared" si="6"/>
        <v>0</v>
      </c>
      <c r="BC217" s="43">
        <f>'14 Oct'!BL217</f>
        <v>42</v>
      </c>
      <c r="BD217" s="47">
        <f t="shared" si="7"/>
        <v>0</v>
      </c>
      <c r="BE217" s="1">
        <f t="shared" si="8"/>
        <v>42</v>
      </c>
      <c r="BF217" s="1" t="s">
        <v>341</v>
      </c>
      <c r="BG217" s="17"/>
      <c r="BH217">
        <f>'14 Oct'!BG217+AT217+AY217-BN217</f>
        <v>0</v>
      </c>
      <c r="BI217" s="68"/>
      <c r="BJ217" s="50">
        <f t="shared" si="9"/>
        <v>0</v>
      </c>
      <c r="BK217" s="51">
        <f t="shared" si="10"/>
        <v>0</v>
      </c>
      <c r="BL217" s="53">
        <f t="shared" si="11"/>
        <v>42</v>
      </c>
      <c r="BM217" s="54">
        <f t="shared" si="12"/>
        <v>0</v>
      </c>
      <c r="BN217" s="55">
        <f t="shared" si="13"/>
        <v>0</v>
      </c>
      <c r="BO217" s="17">
        <f t="shared" si="14"/>
        <v>42</v>
      </c>
      <c r="BQ217" s="1"/>
    </row>
    <row r="218">
      <c r="A218" s="1" t="s">
        <v>343</v>
      </c>
      <c r="B218" s="32"/>
      <c r="C218" s="33"/>
      <c r="D218" s="29"/>
      <c r="E218" s="1"/>
      <c r="F218" s="21"/>
      <c r="G218" s="56"/>
      <c r="H218" s="35"/>
      <c r="I218" s="1" t="s">
        <v>343</v>
      </c>
      <c r="J218" s="32"/>
      <c r="K218" s="33"/>
      <c r="L218" s="57"/>
      <c r="M218" s="43"/>
      <c r="N218" s="21"/>
      <c r="O218" s="56"/>
      <c r="P218" s="35"/>
      <c r="Q218" s="1" t="s">
        <v>343</v>
      </c>
      <c r="R218" s="32"/>
      <c r="S218" s="33">
        <v>24.0</v>
      </c>
      <c r="T218" s="57"/>
      <c r="U218" s="43"/>
      <c r="V218" s="21"/>
      <c r="W218" s="56"/>
      <c r="X218" s="35"/>
      <c r="Y218" s="1" t="s">
        <v>343</v>
      </c>
      <c r="Z218" s="69"/>
      <c r="AA218" s="78"/>
      <c r="AB218" s="8"/>
      <c r="AC218" s="40"/>
      <c r="AD218" s="4"/>
      <c r="AE218" s="39"/>
      <c r="AF218" s="1"/>
      <c r="AG218" s="33"/>
      <c r="AH218" s="67"/>
      <c r="AI218" s="67"/>
      <c r="AJ218" s="21"/>
      <c r="AK218" s="56"/>
      <c r="AL218" s="41"/>
      <c r="AM218" s="33"/>
      <c r="AN218" s="67"/>
      <c r="AO218" s="67"/>
      <c r="AP218" s="21"/>
      <c r="AQ218" s="56"/>
      <c r="AR218" s="41"/>
      <c r="AS218" s="43">
        <f>'14 Oct'!AW218</f>
        <v>0</v>
      </c>
      <c r="AT218" s="54"/>
      <c r="AU218" s="44">
        <f t="shared" si="1"/>
        <v>0</v>
      </c>
      <c r="AV218" s="44">
        <f t="shared" si="2"/>
        <v>0</v>
      </c>
      <c r="AW218" s="19">
        <f t="shared" si="3"/>
        <v>0</v>
      </c>
      <c r="AX218" s="43">
        <f>'14 Oct'!BB218</f>
        <v>0</v>
      </c>
      <c r="AY218" s="54"/>
      <c r="AZ218" s="44">
        <f t="shared" si="4"/>
        <v>0</v>
      </c>
      <c r="BA218" s="46">
        <f t="shared" si="5"/>
        <v>0</v>
      </c>
      <c r="BB218" s="19">
        <f t="shared" si="6"/>
        <v>0</v>
      </c>
      <c r="BC218" s="43">
        <f>'14 Oct'!BL218</f>
        <v>0</v>
      </c>
      <c r="BD218" s="47">
        <f t="shared" si="7"/>
        <v>0</v>
      </c>
      <c r="BE218" s="1">
        <f t="shared" si="8"/>
        <v>0</v>
      </c>
      <c r="BF218" s="1" t="s">
        <v>343</v>
      </c>
      <c r="BG218" s="54"/>
      <c r="BH218">
        <f>'14 Oct'!BG218+AT218+AY218-BN218</f>
        <v>-24</v>
      </c>
      <c r="BI218" s="48"/>
      <c r="BJ218" s="50">
        <f t="shared" si="9"/>
        <v>0</v>
      </c>
      <c r="BK218" s="51">
        <f t="shared" si="10"/>
        <v>0</v>
      </c>
      <c r="BL218" s="53">
        <f t="shared" si="11"/>
        <v>0</v>
      </c>
      <c r="BM218" s="54">
        <f t="shared" si="12"/>
        <v>24</v>
      </c>
      <c r="BN218" s="55">
        <f t="shared" si="13"/>
        <v>24</v>
      </c>
      <c r="BO218" s="17">
        <f t="shared" si="14"/>
        <v>0</v>
      </c>
    </row>
    <row r="219">
      <c r="A219" s="1" t="s">
        <v>344</v>
      </c>
      <c r="B219" s="32"/>
      <c r="C219" s="33"/>
      <c r="D219" s="29"/>
      <c r="E219" s="1"/>
      <c r="F219" s="21"/>
      <c r="G219" s="56"/>
      <c r="H219" s="35"/>
      <c r="I219" s="1" t="s">
        <v>344</v>
      </c>
      <c r="J219" s="61"/>
      <c r="K219" s="33"/>
      <c r="L219" s="57"/>
      <c r="M219" s="49"/>
      <c r="N219" s="21"/>
      <c r="O219" s="56"/>
      <c r="P219" s="35"/>
      <c r="Q219" s="1" t="s">
        <v>344</v>
      </c>
      <c r="R219" s="32"/>
      <c r="S219" s="33"/>
      <c r="T219" s="57"/>
      <c r="U219" s="49"/>
      <c r="V219" s="21"/>
      <c r="W219" s="56"/>
      <c r="X219" s="35"/>
      <c r="Y219" s="1" t="s">
        <v>344</v>
      </c>
      <c r="Z219" s="69"/>
      <c r="AA219" s="66"/>
      <c r="AB219" s="8"/>
      <c r="AC219" s="8"/>
      <c r="AD219" s="4"/>
      <c r="AE219" s="39"/>
      <c r="AF219" s="1"/>
      <c r="AG219" s="33"/>
      <c r="AH219" s="67"/>
      <c r="AI219" s="67"/>
      <c r="AJ219" s="21"/>
      <c r="AK219" s="56"/>
      <c r="AL219" s="41"/>
      <c r="AM219" s="33"/>
      <c r="AN219" s="67"/>
      <c r="AO219" s="67"/>
      <c r="AP219" s="21"/>
      <c r="AQ219" s="56"/>
      <c r="AR219" s="41"/>
      <c r="AS219" s="43">
        <f>'14 Oct'!AW219</f>
        <v>0</v>
      </c>
      <c r="AT219" s="54"/>
      <c r="AU219" s="44">
        <f t="shared" si="1"/>
        <v>0</v>
      </c>
      <c r="AV219" s="44">
        <f t="shared" si="2"/>
        <v>0</v>
      </c>
      <c r="AW219" s="19">
        <f t="shared" si="3"/>
        <v>0</v>
      </c>
      <c r="AX219" s="43">
        <f>'14 Oct'!BB219</f>
        <v>0</v>
      </c>
      <c r="AY219" s="54"/>
      <c r="AZ219" s="44">
        <f t="shared" si="4"/>
        <v>0</v>
      </c>
      <c r="BA219" s="46">
        <f t="shared" si="5"/>
        <v>0</v>
      </c>
      <c r="BB219" s="19">
        <f t="shared" si="6"/>
        <v>0</v>
      </c>
      <c r="BC219" s="43">
        <f>'14 Oct'!BL219</f>
        <v>0</v>
      </c>
      <c r="BD219" s="47">
        <f t="shared" si="7"/>
        <v>0</v>
      </c>
      <c r="BE219" s="1">
        <f t="shared" si="8"/>
        <v>0</v>
      </c>
      <c r="BF219" s="1" t="s">
        <v>344</v>
      </c>
      <c r="BG219" s="54"/>
      <c r="BH219">
        <f>'14 Oct'!BG219+AT219+AY219-BN219</f>
        <v>0</v>
      </c>
      <c r="BI219" s="48"/>
      <c r="BJ219" s="50">
        <f t="shared" si="9"/>
        <v>0</v>
      </c>
      <c r="BK219" s="51">
        <f t="shared" si="10"/>
        <v>0</v>
      </c>
      <c r="BL219" s="53">
        <f t="shared" si="11"/>
        <v>0</v>
      </c>
      <c r="BM219" s="54">
        <f t="shared" si="12"/>
        <v>0</v>
      </c>
      <c r="BN219" s="55">
        <f t="shared" si="13"/>
        <v>0</v>
      </c>
      <c r="BO219" s="17">
        <f t="shared" si="14"/>
        <v>0</v>
      </c>
    </row>
    <row r="220">
      <c r="A220" s="1" t="s">
        <v>345</v>
      </c>
      <c r="B220" s="32"/>
      <c r="C220" s="65"/>
      <c r="D220" s="29"/>
      <c r="E220" s="1"/>
      <c r="F220" s="21"/>
      <c r="G220" s="56"/>
      <c r="H220" s="35"/>
      <c r="I220" s="1" t="s">
        <v>345</v>
      </c>
      <c r="J220" s="32"/>
      <c r="K220" s="65"/>
      <c r="L220" s="57"/>
      <c r="M220" s="49"/>
      <c r="N220" s="21"/>
      <c r="O220" s="56"/>
      <c r="P220" s="35"/>
      <c r="Q220" s="1" t="s">
        <v>345</v>
      </c>
      <c r="R220" s="32"/>
      <c r="S220" s="33"/>
      <c r="T220" s="57"/>
      <c r="U220" s="49"/>
      <c r="V220" s="21"/>
      <c r="W220" s="56"/>
      <c r="X220" s="35"/>
      <c r="Y220" s="1" t="s">
        <v>345</v>
      </c>
      <c r="Z220" s="69"/>
      <c r="AA220" s="66"/>
      <c r="AB220" s="8"/>
      <c r="AC220" s="8"/>
      <c r="AD220" s="4"/>
      <c r="AE220" s="39"/>
      <c r="AF220" s="1"/>
      <c r="AG220" s="33"/>
      <c r="AH220" s="67"/>
      <c r="AI220" s="67"/>
      <c r="AJ220" s="21"/>
      <c r="AK220" s="56"/>
      <c r="AL220" s="41"/>
      <c r="AM220" s="33"/>
      <c r="AN220" s="67"/>
      <c r="AO220" s="67"/>
      <c r="AP220" s="21"/>
      <c r="AQ220" s="56"/>
      <c r="AR220" s="41"/>
      <c r="AS220" s="43">
        <f>'14 Oct'!AW220</f>
        <v>0</v>
      </c>
      <c r="AT220" s="54"/>
      <c r="AU220" s="44">
        <f t="shared" si="1"/>
        <v>0</v>
      </c>
      <c r="AV220" s="44">
        <f t="shared" si="2"/>
        <v>0</v>
      </c>
      <c r="AW220" s="19">
        <f t="shared" si="3"/>
        <v>0</v>
      </c>
      <c r="AX220" s="43">
        <f>'14 Oct'!BB220</f>
        <v>0</v>
      </c>
      <c r="AY220" s="54"/>
      <c r="AZ220" s="44">
        <f t="shared" si="4"/>
        <v>0</v>
      </c>
      <c r="BA220" s="46">
        <f t="shared" si="5"/>
        <v>0</v>
      </c>
      <c r="BB220" s="19">
        <f t="shared" si="6"/>
        <v>0</v>
      </c>
      <c r="BC220" s="43">
        <f>'14 Oct'!BL220</f>
        <v>0</v>
      </c>
      <c r="BD220" s="47">
        <f t="shared" si="7"/>
        <v>0</v>
      </c>
      <c r="BE220" s="1">
        <f t="shared" si="8"/>
        <v>0</v>
      </c>
      <c r="BF220" s="1" t="s">
        <v>345</v>
      </c>
      <c r="BG220" s="54"/>
      <c r="BH220">
        <f>'14 Oct'!BG220+AT220+AY220-BN220</f>
        <v>0</v>
      </c>
      <c r="BI220" s="48"/>
      <c r="BJ220" s="50">
        <f t="shared" si="9"/>
        <v>0</v>
      </c>
      <c r="BK220" s="51">
        <f t="shared" si="10"/>
        <v>0</v>
      </c>
      <c r="BL220" s="53">
        <f t="shared" si="11"/>
        <v>0</v>
      </c>
      <c r="BM220" s="54">
        <f t="shared" si="12"/>
        <v>0</v>
      </c>
      <c r="BN220" s="55">
        <f t="shared" si="13"/>
        <v>0</v>
      </c>
      <c r="BO220" s="17">
        <f t="shared" si="14"/>
        <v>0</v>
      </c>
    </row>
    <row r="221">
      <c r="A221" s="1" t="s">
        <v>346</v>
      </c>
      <c r="B221" s="32"/>
      <c r="C221" s="33"/>
      <c r="D221" s="29"/>
      <c r="E221" s="1"/>
      <c r="F221" s="21"/>
      <c r="G221" s="56"/>
      <c r="H221" s="35"/>
      <c r="I221" s="1" t="s">
        <v>346</v>
      </c>
      <c r="J221" s="32"/>
      <c r="K221" s="33"/>
      <c r="L221" s="57"/>
      <c r="M221" s="49"/>
      <c r="N221" s="21"/>
      <c r="O221" s="56"/>
      <c r="P221" s="35"/>
      <c r="Q221" s="1" t="s">
        <v>346</v>
      </c>
      <c r="R221" s="32"/>
      <c r="S221" s="33"/>
      <c r="T221" s="57"/>
      <c r="U221" s="49"/>
      <c r="V221" s="21"/>
      <c r="W221" s="56"/>
      <c r="X221" s="35"/>
      <c r="Y221" s="1" t="s">
        <v>346</v>
      </c>
      <c r="Z221" s="69"/>
      <c r="AA221" s="66"/>
      <c r="AB221" s="8"/>
      <c r="AC221" s="8"/>
      <c r="AD221" s="4"/>
      <c r="AE221" s="39"/>
      <c r="AF221" s="1"/>
      <c r="AG221" s="33"/>
      <c r="AH221" s="67"/>
      <c r="AI221" s="67"/>
      <c r="AJ221" s="21"/>
      <c r="AK221" s="56"/>
      <c r="AL221" s="41"/>
      <c r="AM221" s="33"/>
      <c r="AN221" s="67"/>
      <c r="AO221" s="67"/>
      <c r="AP221" s="21"/>
      <c r="AQ221" s="56"/>
      <c r="AR221" s="41"/>
      <c r="AS221" s="43">
        <f>'14 Oct'!AW221</f>
        <v>0</v>
      </c>
      <c r="AT221" s="54"/>
      <c r="AU221" s="44">
        <f t="shared" si="1"/>
        <v>0</v>
      </c>
      <c r="AV221" s="44">
        <f t="shared" si="2"/>
        <v>0</v>
      </c>
      <c r="AW221" s="19">
        <f t="shared" si="3"/>
        <v>0</v>
      </c>
      <c r="AX221" s="43">
        <f>'14 Oct'!BB221</f>
        <v>0</v>
      </c>
      <c r="AY221" s="54"/>
      <c r="AZ221" s="44">
        <f t="shared" si="4"/>
        <v>0</v>
      </c>
      <c r="BA221" s="46">
        <f t="shared" si="5"/>
        <v>0</v>
      </c>
      <c r="BB221" s="19">
        <f t="shared" si="6"/>
        <v>0</v>
      </c>
      <c r="BC221" s="43">
        <f>'14 Oct'!BL221</f>
        <v>0</v>
      </c>
      <c r="BD221" s="47">
        <f t="shared" si="7"/>
        <v>0</v>
      </c>
      <c r="BE221" s="1">
        <f t="shared" si="8"/>
        <v>0</v>
      </c>
      <c r="BF221" s="1" t="s">
        <v>346</v>
      </c>
      <c r="BG221" s="54"/>
      <c r="BH221">
        <f>'14 Oct'!BG221+AT221+AY221-BN221</f>
        <v>0</v>
      </c>
      <c r="BI221" s="48"/>
      <c r="BJ221" s="50">
        <f t="shared" si="9"/>
        <v>0</v>
      </c>
      <c r="BK221" s="51">
        <f t="shared" si="10"/>
        <v>0</v>
      </c>
      <c r="BL221" s="53">
        <f t="shared" si="11"/>
        <v>0</v>
      </c>
      <c r="BM221" s="54">
        <f t="shared" si="12"/>
        <v>0</v>
      </c>
      <c r="BN221" s="55">
        <f t="shared" si="13"/>
        <v>0</v>
      </c>
      <c r="BO221" s="17">
        <f t="shared" si="14"/>
        <v>0</v>
      </c>
    </row>
    <row r="222">
      <c r="A222" s="1" t="s">
        <v>347</v>
      </c>
      <c r="B222" s="32"/>
      <c r="C222" s="33"/>
      <c r="D222" s="29"/>
      <c r="E222" s="1"/>
      <c r="F222" s="21"/>
      <c r="G222" s="56"/>
      <c r="H222" s="35"/>
      <c r="I222" s="1" t="s">
        <v>347</v>
      </c>
      <c r="J222" s="32"/>
      <c r="K222" s="33"/>
      <c r="L222" s="57"/>
      <c r="M222" s="49"/>
      <c r="N222" s="21"/>
      <c r="O222" s="56"/>
      <c r="P222" s="35"/>
      <c r="Q222" s="1" t="s">
        <v>347</v>
      </c>
      <c r="R222" s="32"/>
      <c r="S222" s="65"/>
      <c r="T222" s="57"/>
      <c r="U222" s="49"/>
      <c r="V222" s="21"/>
      <c r="W222" s="56"/>
      <c r="X222" s="35"/>
      <c r="Y222" s="1" t="s">
        <v>347</v>
      </c>
      <c r="Z222" s="59"/>
      <c r="AA222" s="66"/>
      <c r="AB222" s="8"/>
      <c r="AC222" s="8"/>
      <c r="AD222" s="4"/>
      <c r="AE222" s="39"/>
      <c r="AF222" s="1"/>
      <c r="AG222" s="33"/>
      <c r="AH222" s="67"/>
      <c r="AI222" s="67"/>
      <c r="AJ222" s="21"/>
      <c r="AK222" s="56"/>
      <c r="AL222" s="41"/>
      <c r="AM222" s="33"/>
      <c r="AN222" s="67"/>
      <c r="AO222" s="67"/>
      <c r="AP222" s="21"/>
      <c r="AQ222" s="56"/>
      <c r="AR222" s="41"/>
      <c r="AS222" s="43">
        <f>'14 Oct'!AW222</f>
        <v>0</v>
      </c>
      <c r="AT222" s="54"/>
      <c r="AU222" s="44">
        <f t="shared" si="1"/>
        <v>0</v>
      </c>
      <c r="AV222" s="44">
        <f t="shared" si="2"/>
        <v>0</v>
      </c>
      <c r="AW222" s="19">
        <f t="shared" si="3"/>
        <v>0</v>
      </c>
      <c r="AX222" s="43">
        <f>'14 Oct'!BB222</f>
        <v>0</v>
      </c>
      <c r="AY222" s="54"/>
      <c r="AZ222" s="44">
        <f t="shared" si="4"/>
        <v>0</v>
      </c>
      <c r="BA222" s="46">
        <f t="shared" si="5"/>
        <v>0</v>
      </c>
      <c r="BB222" s="19">
        <f t="shared" si="6"/>
        <v>0</v>
      </c>
      <c r="BC222" s="43">
        <f>'14 Oct'!BL222</f>
        <v>0</v>
      </c>
      <c r="BD222" s="47">
        <f t="shared" si="7"/>
        <v>0</v>
      </c>
      <c r="BE222" s="1">
        <f t="shared" si="8"/>
        <v>0</v>
      </c>
      <c r="BF222" s="1" t="s">
        <v>347</v>
      </c>
      <c r="BG222" s="54"/>
      <c r="BH222">
        <f>'14 Oct'!BG222+AT222+AY222-BN222</f>
        <v>0</v>
      </c>
      <c r="BI222" s="48"/>
      <c r="BJ222" s="50">
        <f t="shared" si="9"/>
        <v>0</v>
      </c>
      <c r="BK222" s="51">
        <f t="shared" si="10"/>
        <v>0</v>
      </c>
      <c r="BL222" s="53">
        <f t="shared" si="11"/>
        <v>0</v>
      </c>
      <c r="BM222" s="54">
        <f t="shared" si="12"/>
        <v>0</v>
      </c>
      <c r="BN222" s="55">
        <f t="shared" si="13"/>
        <v>0</v>
      </c>
      <c r="BO222" s="17">
        <f t="shared" si="14"/>
        <v>0</v>
      </c>
    </row>
    <row r="223">
      <c r="A223" s="1" t="s">
        <v>348</v>
      </c>
      <c r="B223" s="61"/>
      <c r="C223" s="65"/>
      <c r="D223" s="29"/>
      <c r="E223" s="1"/>
      <c r="F223" s="21"/>
      <c r="G223" s="56"/>
      <c r="H223" s="35"/>
      <c r="I223" s="1" t="s">
        <v>348</v>
      </c>
      <c r="J223" s="32"/>
      <c r="K223" s="33"/>
      <c r="L223" s="57"/>
      <c r="M223" s="49"/>
      <c r="N223" s="21"/>
      <c r="O223" s="56"/>
      <c r="P223" s="35"/>
      <c r="Q223" s="1" t="s">
        <v>348</v>
      </c>
      <c r="R223" s="32"/>
      <c r="S223" s="33"/>
      <c r="T223" s="57"/>
      <c r="U223" s="43"/>
      <c r="V223" s="21"/>
      <c r="W223" s="56"/>
      <c r="X223" s="35"/>
      <c r="Y223" s="1" t="s">
        <v>348</v>
      </c>
      <c r="Z223" s="59"/>
      <c r="AA223" s="66"/>
      <c r="AB223" s="8"/>
      <c r="AC223" s="8"/>
      <c r="AD223" s="4"/>
      <c r="AE223" s="39"/>
      <c r="AF223" s="1"/>
      <c r="AG223" s="33"/>
      <c r="AH223" s="67"/>
      <c r="AI223" s="67"/>
      <c r="AJ223" s="21"/>
      <c r="AK223" s="56"/>
      <c r="AL223" s="41"/>
      <c r="AM223" s="33"/>
      <c r="AN223" s="67"/>
      <c r="AO223" s="67"/>
      <c r="AP223" s="21"/>
      <c r="AQ223" s="56"/>
      <c r="AR223" s="41"/>
      <c r="AS223" s="43">
        <f>'14 Oct'!AW223</f>
        <v>0</v>
      </c>
      <c r="AT223" s="54"/>
      <c r="AU223" s="44">
        <f t="shared" si="1"/>
        <v>0</v>
      </c>
      <c r="AV223" s="44">
        <f t="shared" si="2"/>
        <v>0</v>
      </c>
      <c r="AW223" s="19">
        <f t="shared" si="3"/>
        <v>0</v>
      </c>
      <c r="AX223" s="43">
        <f>'14 Oct'!BB223</f>
        <v>0</v>
      </c>
      <c r="AY223" s="54"/>
      <c r="AZ223" s="44">
        <f t="shared" si="4"/>
        <v>0</v>
      </c>
      <c r="BA223" s="46">
        <f t="shared" si="5"/>
        <v>0</v>
      </c>
      <c r="BB223" s="19">
        <f t="shared" si="6"/>
        <v>0</v>
      </c>
      <c r="BC223" s="43">
        <f>'14 Oct'!BL223</f>
        <v>0</v>
      </c>
      <c r="BD223" s="47">
        <f t="shared" si="7"/>
        <v>0</v>
      </c>
      <c r="BE223" s="1">
        <f t="shared" si="8"/>
        <v>0</v>
      </c>
      <c r="BF223" s="1" t="s">
        <v>348</v>
      </c>
      <c r="BG223" s="54"/>
      <c r="BH223">
        <f>'14 Oct'!BG223+AT223+AY223-BN223</f>
        <v>0</v>
      </c>
      <c r="BI223" s="48"/>
      <c r="BJ223" s="50">
        <f t="shared" si="9"/>
        <v>0</v>
      </c>
      <c r="BK223" s="51">
        <f t="shared" si="10"/>
        <v>0</v>
      </c>
      <c r="BL223" s="53">
        <f t="shared" si="11"/>
        <v>0</v>
      </c>
      <c r="BM223" s="54">
        <f t="shared" si="12"/>
        <v>0</v>
      </c>
      <c r="BN223" s="55">
        <f t="shared" si="13"/>
        <v>0</v>
      </c>
      <c r="BO223" s="17">
        <f t="shared" si="14"/>
        <v>0</v>
      </c>
    </row>
    <row r="224">
      <c r="A224" s="1" t="s">
        <v>349</v>
      </c>
      <c r="B224" s="61"/>
      <c r="C224" s="65"/>
      <c r="D224" s="29"/>
      <c r="E224" s="1"/>
      <c r="F224" s="21"/>
      <c r="G224" s="56"/>
      <c r="H224" s="35"/>
      <c r="I224" s="1" t="s">
        <v>349</v>
      </c>
      <c r="J224" s="61"/>
      <c r="K224" s="65"/>
      <c r="L224" s="57"/>
      <c r="M224" s="49"/>
      <c r="N224" s="21"/>
      <c r="O224" s="56"/>
      <c r="P224" s="35"/>
      <c r="Q224" s="1" t="s">
        <v>349</v>
      </c>
      <c r="R224" s="32"/>
      <c r="S224" s="33"/>
      <c r="T224" s="57"/>
      <c r="U224" s="49"/>
      <c r="V224" s="21"/>
      <c r="W224" s="56"/>
      <c r="X224" s="35"/>
      <c r="Y224" s="1" t="s">
        <v>349</v>
      </c>
      <c r="Z224" s="59"/>
      <c r="AA224" s="66"/>
      <c r="AB224" s="8"/>
      <c r="AC224" s="8"/>
      <c r="AD224" s="4"/>
      <c r="AE224" s="39"/>
      <c r="AF224" s="1"/>
      <c r="AG224" s="33"/>
      <c r="AH224" s="67"/>
      <c r="AI224" s="67"/>
      <c r="AJ224" s="21"/>
      <c r="AK224" s="56"/>
      <c r="AL224" s="41"/>
      <c r="AM224" s="33"/>
      <c r="AN224" s="67"/>
      <c r="AO224" s="67"/>
      <c r="AP224" s="21"/>
      <c r="AQ224" s="56"/>
      <c r="AR224" s="41"/>
      <c r="AS224" s="43">
        <f>'14 Oct'!AW224</f>
        <v>0</v>
      </c>
      <c r="AT224" s="54"/>
      <c r="AU224" s="44">
        <f t="shared" si="1"/>
        <v>0</v>
      </c>
      <c r="AV224" s="44">
        <f t="shared" si="2"/>
        <v>0</v>
      </c>
      <c r="AW224" s="19">
        <f t="shared" si="3"/>
        <v>0</v>
      </c>
      <c r="AX224" s="43">
        <f>'14 Oct'!BB224</f>
        <v>0</v>
      </c>
      <c r="AY224" s="54"/>
      <c r="AZ224" s="44">
        <f t="shared" si="4"/>
        <v>0</v>
      </c>
      <c r="BA224" s="46">
        <f t="shared" si="5"/>
        <v>0</v>
      </c>
      <c r="BB224" s="19">
        <f t="shared" si="6"/>
        <v>0</v>
      </c>
      <c r="BC224" s="43">
        <f>'14 Oct'!BL224</f>
        <v>0</v>
      </c>
      <c r="BD224" s="47">
        <f t="shared" si="7"/>
        <v>0</v>
      </c>
      <c r="BE224" s="1">
        <f t="shared" si="8"/>
        <v>0</v>
      </c>
      <c r="BF224" s="1" t="s">
        <v>349</v>
      </c>
      <c r="BG224" s="54"/>
      <c r="BH224">
        <f>'14 Oct'!BG224+AT224+AY224-BN224</f>
        <v>0</v>
      </c>
      <c r="BI224" s="48"/>
      <c r="BJ224" s="50">
        <f t="shared" si="9"/>
        <v>0</v>
      </c>
      <c r="BK224" s="51">
        <f t="shared" si="10"/>
        <v>0</v>
      </c>
      <c r="BL224" s="53">
        <f t="shared" si="11"/>
        <v>0</v>
      </c>
      <c r="BM224" s="54">
        <f t="shared" si="12"/>
        <v>0</v>
      </c>
      <c r="BN224" s="55">
        <f t="shared" si="13"/>
        <v>0</v>
      </c>
      <c r="BO224" s="17">
        <f t="shared" si="14"/>
        <v>0</v>
      </c>
    </row>
    <row r="225">
      <c r="A225" s="1" t="s">
        <v>350</v>
      </c>
      <c r="B225" s="32"/>
      <c r="C225" s="65"/>
      <c r="D225" s="29"/>
      <c r="E225" s="1"/>
      <c r="F225" s="21"/>
      <c r="G225" s="56"/>
      <c r="H225" s="35"/>
      <c r="I225" s="1" t="s">
        <v>350</v>
      </c>
      <c r="J225" s="32"/>
      <c r="K225" s="33"/>
      <c r="L225" s="57"/>
      <c r="M225" s="49"/>
      <c r="N225" s="21"/>
      <c r="O225" s="56"/>
      <c r="P225" s="35"/>
      <c r="Q225" s="1" t="s">
        <v>350</v>
      </c>
      <c r="R225" s="32"/>
      <c r="S225" s="33"/>
      <c r="T225" s="57"/>
      <c r="U225" s="43"/>
      <c r="V225" s="21"/>
      <c r="W225" s="56"/>
      <c r="X225" s="35"/>
      <c r="Y225" s="1" t="s">
        <v>350</v>
      </c>
      <c r="Z225" s="59"/>
      <c r="AA225" s="37"/>
      <c r="AB225" s="8"/>
      <c r="AC225" s="8"/>
      <c r="AD225" s="4"/>
      <c r="AE225" s="39"/>
      <c r="AF225" s="1"/>
      <c r="AG225" s="33"/>
      <c r="AH225" s="67"/>
      <c r="AI225" s="67"/>
      <c r="AJ225" s="21"/>
      <c r="AK225" s="56"/>
      <c r="AL225" s="41"/>
      <c r="AM225" s="33"/>
      <c r="AN225" s="67"/>
      <c r="AO225" s="67"/>
      <c r="AP225" s="21"/>
      <c r="AQ225" s="56"/>
      <c r="AR225" s="41"/>
      <c r="AS225" s="43">
        <f>'14 Oct'!AW225</f>
        <v>0</v>
      </c>
      <c r="AT225" s="54"/>
      <c r="AU225" s="44">
        <f t="shared" si="1"/>
        <v>0</v>
      </c>
      <c r="AV225" s="44">
        <f t="shared" si="2"/>
        <v>0</v>
      </c>
      <c r="AW225" s="19">
        <f t="shared" si="3"/>
        <v>0</v>
      </c>
      <c r="AX225" s="43">
        <f>'14 Oct'!BB225</f>
        <v>0</v>
      </c>
      <c r="AY225" s="54"/>
      <c r="AZ225" s="44">
        <f t="shared" si="4"/>
        <v>0</v>
      </c>
      <c r="BA225" s="46">
        <f t="shared" si="5"/>
        <v>0</v>
      </c>
      <c r="BB225" s="19">
        <f t="shared" si="6"/>
        <v>0</v>
      </c>
      <c r="BC225" s="43">
        <f>'14 Oct'!BL225</f>
        <v>0</v>
      </c>
      <c r="BD225" s="47">
        <f t="shared" si="7"/>
        <v>0</v>
      </c>
      <c r="BE225" s="1">
        <f t="shared" si="8"/>
        <v>0</v>
      </c>
      <c r="BF225" s="1" t="s">
        <v>350</v>
      </c>
      <c r="BG225" s="54"/>
      <c r="BH225">
        <f>'14 Oct'!BG225+AT225+AY225-BN225</f>
        <v>0</v>
      </c>
      <c r="BI225" s="48"/>
      <c r="BJ225" s="50">
        <f t="shared" si="9"/>
        <v>0</v>
      </c>
      <c r="BK225" s="51">
        <f t="shared" si="10"/>
        <v>0</v>
      </c>
      <c r="BL225" s="53">
        <f t="shared" si="11"/>
        <v>0</v>
      </c>
      <c r="BM225" s="54">
        <f t="shared" si="12"/>
        <v>0</v>
      </c>
      <c r="BN225" s="55">
        <f t="shared" si="13"/>
        <v>0</v>
      </c>
      <c r="BO225" s="17">
        <f t="shared" si="14"/>
        <v>0</v>
      </c>
    </row>
    <row r="226">
      <c r="A226" s="1" t="s">
        <v>351</v>
      </c>
      <c r="B226" s="61"/>
      <c r="C226" s="65"/>
      <c r="D226" s="29"/>
      <c r="E226" s="1"/>
      <c r="F226" s="21"/>
      <c r="G226" s="56"/>
      <c r="H226" s="35"/>
      <c r="I226" s="1" t="s">
        <v>351</v>
      </c>
      <c r="J226" s="32"/>
      <c r="K226" s="33"/>
      <c r="L226" s="57"/>
      <c r="M226" s="49"/>
      <c r="N226" s="21"/>
      <c r="O226" s="56"/>
      <c r="P226" s="35"/>
      <c r="Q226" s="1" t="s">
        <v>351</v>
      </c>
      <c r="R226" s="32"/>
      <c r="S226" s="33"/>
      <c r="T226" s="57"/>
      <c r="U226" s="49"/>
      <c r="V226" s="21"/>
      <c r="W226" s="56"/>
      <c r="X226" s="35"/>
      <c r="Y226" s="1" t="s">
        <v>351</v>
      </c>
      <c r="Z226" s="59"/>
      <c r="AA226" s="66"/>
      <c r="AB226" s="8"/>
      <c r="AC226" s="8"/>
      <c r="AD226" s="4"/>
      <c r="AE226" s="39"/>
      <c r="AF226" s="1"/>
      <c r="AG226" s="33"/>
      <c r="AH226" s="67"/>
      <c r="AI226" s="67"/>
      <c r="AJ226" s="21"/>
      <c r="AK226" s="56"/>
      <c r="AL226" s="41"/>
      <c r="AM226" s="33"/>
      <c r="AN226" s="67"/>
      <c r="AO226" s="67"/>
      <c r="AP226" s="21"/>
      <c r="AQ226" s="56"/>
      <c r="AR226" s="41"/>
      <c r="AS226" s="43">
        <f>'14 Oct'!AW226</f>
        <v>0</v>
      </c>
      <c r="AT226" s="54"/>
      <c r="AU226" s="44">
        <f t="shared" si="1"/>
        <v>0</v>
      </c>
      <c r="AV226" s="44">
        <f t="shared" si="2"/>
        <v>0</v>
      </c>
      <c r="AW226" s="19">
        <f t="shared" si="3"/>
        <v>0</v>
      </c>
      <c r="AX226" s="43">
        <f>'14 Oct'!BB226</f>
        <v>0</v>
      </c>
      <c r="AY226" s="54"/>
      <c r="AZ226" s="44">
        <f t="shared" si="4"/>
        <v>0</v>
      </c>
      <c r="BA226" s="46">
        <f t="shared" si="5"/>
        <v>0</v>
      </c>
      <c r="BB226" s="19">
        <f t="shared" si="6"/>
        <v>0</v>
      </c>
      <c r="BC226" s="43">
        <f>'14 Oct'!BL226</f>
        <v>0</v>
      </c>
      <c r="BD226" s="47">
        <f t="shared" si="7"/>
        <v>0</v>
      </c>
      <c r="BE226" s="1">
        <f t="shared" si="8"/>
        <v>0</v>
      </c>
      <c r="BF226" s="1" t="s">
        <v>351</v>
      </c>
      <c r="BG226" s="54"/>
      <c r="BH226">
        <f>'14 Oct'!BG226+AT226+AY226-BN226</f>
        <v>0</v>
      </c>
      <c r="BI226" s="48"/>
      <c r="BJ226" s="50">
        <f t="shared" si="9"/>
        <v>0</v>
      </c>
      <c r="BK226" s="51">
        <f t="shared" si="10"/>
        <v>0</v>
      </c>
      <c r="BL226" s="53">
        <f t="shared" si="11"/>
        <v>0</v>
      </c>
      <c r="BM226" s="54">
        <f t="shared" si="12"/>
        <v>0</v>
      </c>
      <c r="BN226" s="55">
        <f t="shared" si="13"/>
        <v>0</v>
      </c>
      <c r="BO226" s="17">
        <f t="shared" si="14"/>
        <v>0</v>
      </c>
    </row>
    <row r="227">
      <c r="A227" s="1" t="s">
        <v>352</v>
      </c>
      <c r="B227" s="61"/>
      <c r="C227" s="65"/>
      <c r="D227" s="29"/>
      <c r="E227" s="1"/>
      <c r="F227" s="21"/>
      <c r="G227" s="56"/>
      <c r="H227" s="35"/>
      <c r="I227" s="1" t="s">
        <v>352</v>
      </c>
      <c r="J227" s="32"/>
      <c r="K227" s="33"/>
      <c r="L227" s="57"/>
      <c r="M227" s="49"/>
      <c r="N227" s="21"/>
      <c r="O227" s="56"/>
      <c r="P227" s="35"/>
      <c r="Q227" s="1" t="s">
        <v>352</v>
      </c>
      <c r="R227" s="32"/>
      <c r="S227" s="33"/>
      <c r="T227" s="57"/>
      <c r="U227" s="49"/>
      <c r="V227" s="21"/>
      <c r="W227" s="56"/>
      <c r="X227" s="35"/>
      <c r="Y227" s="1" t="s">
        <v>352</v>
      </c>
      <c r="Z227" s="59"/>
      <c r="AA227" s="66"/>
      <c r="AB227" s="8"/>
      <c r="AC227" s="8"/>
      <c r="AD227" s="4"/>
      <c r="AE227" s="39"/>
      <c r="AF227" s="1"/>
      <c r="AG227" s="33"/>
      <c r="AH227" s="67"/>
      <c r="AI227" s="67"/>
      <c r="AJ227" s="21"/>
      <c r="AK227" s="56"/>
      <c r="AL227" s="41"/>
      <c r="AM227" s="33"/>
      <c r="AN227" s="67"/>
      <c r="AO227" s="67"/>
      <c r="AP227" s="21"/>
      <c r="AQ227" s="56"/>
      <c r="AR227" s="41"/>
      <c r="AS227" s="43">
        <f>'14 Oct'!AW227</f>
        <v>0</v>
      </c>
      <c r="AT227" s="54"/>
      <c r="AU227" s="44">
        <f t="shared" si="1"/>
        <v>0</v>
      </c>
      <c r="AV227" s="44">
        <f t="shared" si="2"/>
        <v>0</v>
      </c>
      <c r="AW227" s="19">
        <f t="shared" si="3"/>
        <v>0</v>
      </c>
      <c r="AX227" s="43">
        <f>'14 Oct'!BB227</f>
        <v>0</v>
      </c>
      <c r="AY227" s="54"/>
      <c r="AZ227" s="44">
        <f t="shared" si="4"/>
        <v>0</v>
      </c>
      <c r="BA227" s="46">
        <f t="shared" si="5"/>
        <v>0</v>
      </c>
      <c r="BB227" s="19">
        <f t="shared" si="6"/>
        <v>0</v>
      </c>
      <c r="BC227" s="43">
        <f>'14 Oct'!BL227</f>
        <v>0</v>
      </c>
      <c r="BD227" s="47">
        <f t="shared" si="7"/>
        <v>0</v>
      </c>
      <c r="BE227" s="1">
        <f t="shared" si="8"/>
        <v>0</v>
      </c>
      <c r="BF227" s="1" t="s">
        <v>352</v>
      </c>
      <c r="BG227" s="54"/>
      <c r="BH227">
        <f>'14 Oct'!BG227+AT227+AY227-BN227</f>
        <v>0</v>
      </c>
      <c r="BI227" s="48"/>
      <c r="BJ227" s="50">
        <f t="shared" si="9"/>
        <v>0</v>
      </c>
      <c r="BK227" s="51">
        <f t="shared" si="10"/>
        <v>0</v>
      </c>
      <c r="BL227" s="53">
        <f t="shared" si="11"/>
        <v>0</v>
      </c>
      <c r="BM227" s="54">
        <f t="shared" si="12"/>
        <v>0</v>
      </c>
      <c r="BN227" s="55">
        <f t="shared" si="13"/>
        <v>0</v>
      </c>
      <c r="BO227" s="17">
        <f t="shared" si="14"/>
        <v>0</v>
      </c>
    </row>
    <row r="228">
      <c r="A228" s="1" t="s">
        <v>353</v>
      </c>
      <c r="B228" s="32"/>
      <c r="C228" s="33"/>
      <c r="D228" s="29"/>
      <c r="E228" s="1"/>
      <c r="F228" s="21"/>
      <c r="G228" s="56"/>
      <c r="H228" s="35"/>
      <c r="I228" s="1" t="s">
        <v>353</v>
      </c>
      <c r="J228" s="32"/>
      <c r="K228" s="33"/>
      <c r="L228" s="57"/>
      <c r="M228" s="49"/>
      <c r="N228" s="21"/>
      <c r="O228" s="56"/>
      <c r="P228" s="35"/>
      <c r="Q228" s="1" t="s">
        <v>353</v>
      </c>
      <c r="R228" s="32"/>
      <c r="S228" s="65"/>
      <c r="T228" s="57"/>
      <c r="U228" s="49"/>
      <c r="V228" s="21"/>
      <c r="W228" s="56"/>
      <c r="X228" s="35"/>
      <c r="Y228" s="1" t="s">
        <v>353</v>
      </c>
      <c r="Z228" s="69"/>
      <c r="AA228" s="66"/>
      <c r="AB228" s="8"/>
      <c r="AC228" s="8"/>
      <c r="AD228" s="4"/>
      <c r="AE228" s="39"/>
      <c r="AF228" s="1"/>
      <c r="AG228" s="33"/>
      <c r="AH228" s="67"/>
      <c r="AI228" s="67"/>
      <c r="AJ228" s="21"/>
      <c r="AK228" s="56"/>
      <c r="AL228" s="41"/>
      <c r="AM228" s="33"/>
      <c r="AN228" s="67"/>
      <c r="AO228" s="67"/>
      <c r="AP228" s="21"/>
      <c r="AQ228" s="56"/>
      <c r="AR228" s="41"/>
      <c r="AS228" s="43">
        <f>'14 Oct'!AW228</f>
        <v>0</v>
      </c>
      <c r="AT228" s="54"/>
      <c r="AU228" s="44">
        <f t="shared" si="1"/>
        <v>0</v>
      </c>
      <c r="AV228" s="44">
        <f t="shared" si="2"/>
        <v>0</v>
      </c>
      <c r="AW228" s="19">
        <f t="shared" si="3"/>
        <v>0</v>
      </c>
      <c r="AX228" s="43">
        <f>'14 Oct'!BB228</f>
        <v>0</v>
      </c>
      <c r="AY228" s="54"/>
      <c r="AZ228" s="44">
        <f t="shared" si="4"/>
        <v>0</v>
      </c>
      <c r="BA228" s="46">
        <f t="shared" si="5"/>
        <v>0</v>
      </c>
      <c r="BB228" s="19">
        <f t="shared" si="6"/>
        <v>0</v>
      </c>
      <c r="BC228" s="43">
        <f>'14 Oct'!BL228</f>
        <v>0</v>
      </c>
      <c r="BD228" s="47">
        <f t="shared" si="7"/>
        <v>0</v>
      </c>
      <c r="BE228" s="1">
        <f t="shared" si="8"/>
        <v>0</v>
      </c>
      <c r="BF228" s="1" t="s">
        <v>353</v>
      </c>
      <c r="BG228" s="54"/>
      <c r="BH228">
        <f>'14 Oct'!BG228+AT228+AY228-BN228</f>
        <v>0</v>
      </c>
      <c r="BI228" s="48"/>
      <c r="BJ228" s="50">
        <f t="shared" si="9"/>
        <v>0</v>
      </c>
      <c r="BK228" s="51">
        <f t="shared" si="10"/>
        <v>0</v>
      </c>
      <c r="BL228" s="53">
        <f t="shared" si="11"/>
        <v>0</v>
      </c>
      <c r="BM228" s="54">
        <f t="shared" si="12"/>
        <v>0</v>
      </c>
      <c r="BN228" s="55">
        <f t="shared" si="13"/>
        <v>0</v>
      </c>
      <c r="BO228" s="17">
        <f t="shared" si="14"/>
        <v>0</v>
      </c>
    </row>
    <row r="229">
      <c r="A229" s="1" t="s">
        <v>354</v>
      </c>
      <c r="B229" s="32"/>
      <c r="C229" s="33"/>
      <c r="D229" s="29"/>
      <c r="E229" s="1"/>
      <c r="F229" s="21"/>
      <c r="G229" s="56"/>
      <c r="H229" s="35"/>
      <c r="I229" s="1" t="s">
        <v>354</v>
      </c>
      <c r="J229" s="32"/>
      <c r="K229" s="33"/>
      <c r="L229" s="57"/>
      <c r="M229" s="49"/>
      <c r="N229" s="21"/>
      <c r="O229" s="56"/>
      <c r="P229" s="35"/>
      <c r="Q229" s="1" t="s">
        <v>354</v>
      </c>
      <c r="R229" s="32"/>
      <c r="S229" s="33">
        <v>16.0</v>
      </c>
      <c r="T229" s="57"/>
      <c r="U229" s="49"/>
      <c r="V229" s="21"/>
      <c r="W229" s="56"/>
      <c r="X229" s="35"/>
      <c r="Y229" s="1" t="s">
        <v>354</v>
      </c>
      <c r="Z229" s="69"/>
      <c r="AA229" s="37"/>
      <c r="AB229" s="4"/>
      <c r="AC229" s="4"/>
      <c r="AD229" s="4"/>
      <c r="AE229" s="39"/>
      <c r="AF229" s="1"/>
      <c r="AG229" s="33"/>
      <c r="AH229" s="60"/>
      <c r="AI229" s="60"/>
      <c r="AJ229" s="21"/>
      <c r="AK229" s="56"/>
      <c r="AL229" s="41"/>
      <c r="AM229" s="33"/>
      <c r="AN229" s="60"/>
      <c r="AO229" s="60"/>
      <c r="AP229" s="21"/>
      <c r="AQ229" s="56"/>
      <c r="AR229" s="41"/>
      <c r="AS229" s="43">
        <f>'14 Oct'!AW229</f>
        <v>0</v>
      </c>
      <c r="AT229" s="17"/>
      <c r="AU229" s="44">
        <f t="shared" si="1"/>
        <v>0</v>
      </c>
      <c r="AV229" s="44">
        <f t="shared" si="2"/>
        <v>0</v>
      </c>
      <c r="AW229" s="19">
        <f t="shared" si="3"/>
        <v>0</v>
      </c>
      <c r="AX229" s="43">
        <f>'14 Oct'!BB229</f>
        <v>0</v>
      </c>
      <c r="AY229" s="17"/>
      <c r="AZ229" s="44">
        <f t="shared" si="4"/>
        <v>0</v>
      </c>
      <c r="BA229" s="46">
        <f t="shared" si="5"/>
        <v>0</v>
      </c>
      <c r="BB229" s="19">
        <f t="shared" si="6"/>
        <v>0</v>
      </c>
      <c r="BC229" s="43">
        <f>'14 Oct'!BL229</f>
        <v>0</v>
      </c>
      <c r="BD229" s="47">
        <f t="shared" si="7"/>
        <v>0</v>
      </c>
      <c r="BE229" s="1">
        <f t="shared" si="8"/>
        <v>0</v>
      </c>
      <c r="BF229" s="1" t="s">
        <v>354</v>
      </c>
      <c r="BG229" s="17"/>
      <c r="BH229">
        <f>'14 Oct'!BG229+AT229+AY229-BN229</f>
        <v>-16</v>
      </c>
      <c r="BI229" s="48"/>
      <c r="BJ229" s="50">
        <f t="shared" si="9"/>
        <v>0</v>
      </c>
      <c r="BK229" s="51">
        <f t="shared" si="10"/>
        <v>0</v>
      </c>
      <c r="BL229" s="53">
        <f t="shared" si="11"/>
        <v>0</v>
      </c>
      <c r="BM229" s="54">
        <f t="shared" si="12"/>
        <v>16</v>
      </c>
      <c r="BN229" s="55">
        <f t="shared" si="13"/>
        <v>16</v>
      </c>
      <c r="BO229" s="17">
        <f t="shared" si="14"/>
        <v>0</v>
      </c>
      <c r="BQ229" s="1"/>
    </row>
    <row r="230">
      <c r="A230" s="1" t="s">
        <v>355</v>
      </c>
      <c r="B230" s="32"/>
      <c r="C230" s="33"/>
      <c r="D230" s="29"/>
      <c r="E230" s="1"/>
      <c r="F230" s="21"/>
      <c r="G230" s="56"/>
      <c r="H230" s="35"/>
      <c r="I230" s="1" t="s">
        <v>355</v>
      </c>
      <c r="J230" s="32"/>
      <c r="K230" s="33"/>
      <c r="L230" s="57"/>
      <c r="M230" s="49"/>
      <c r="N230" s="21"/>
      <c r="O230" s="56"/>
      <c r="P230" s="35"/>
      <c r="Q230" s="1" t="s">
        <v>355</v>
      </c>
      <c r="R230" s="32"/>
      <c r="S230" s="33"/>
      <c r="T230" s="57"/>
      <c r="U230" s="49"/>
      <c r="V230" s="21"/>
      <c r="W230" s="56"/>
      <c r="X230" s="35"/>
      <c r="Y230" s="1" t="s">
        <v>355</v>
      </c>
      <c r="Z230" s="69"/>
      <c r="AA230" s="37"/>
      <c r="AB230" s="4"/>
      <c r="AC230" s="4"/>
      <c r="AD230" s="4"/>
      <c r="AE230" s="39"/>
      <c r="AF230" s="1"/>
      <c r="AG230" s="33"/>
      <c r="AH230" s="60"/>
      <c r="AI230" s="60"/>
      <c r="AJ230" s="21"/>
      <c r="AK230" s="56"/>
      <c r="AL230" s="41"/>
      <c r="AM230" s="33"/>
      <c r="AN230" s="60"/>
      <c r="AO230" s="60"/>
      <c r="AP230" s="21"/>
      <c r="AQ230" s="56"/>
      <c r="AR230" s="41"/>
      <c r="AS230" s="43">
        <f>'14 Oct'!AW230</f>
        <v>0</v>
      </c>
      <c r="AT230" s="17"/>
      <c r="AU230" s="44">
        <f t="shared" si="1"/>
        <v>0</v>
      </c>
      <c r="AV230" s="44">
        <f t="shared" si="2"/>
        <v>0</v>
      </c>
      <c r="AW230" s="19">
        <f t="shared" si="3"/>
        <v>0</v>
      </c>
      <c r="AX230" s="43">
        <f>'14 Oct'!BB230</f>
        <v>0</v>
      </c>
      <c r="AY230" s="17"/>
      <c r="AZ230" s="44">
        <f t="shared" si="4"/>
        <v>0</v>
      </c>
      <c r="BA230" s="46">
        <f t="shared" si="5"/>
        <v>0</v>
      </c>
      <c r="BB230" s="19">
        <f t="shared" si="6"/>
        <v>0</v>
      </c>
      <c r="BC230" s="43">
        <f>'14 Oct'!BL230</f>
        <v>0</v>
      </c>
      <c r="BD230" s="47">
        <f t="shared" si="7"/>
        <v>0</v>
      </c>
      <c r="BE230" s="1">
        <f t="shared" si="8"/>
        <v>0</v>
      </c>
      <c r="BF230" s="1" t="s">
        <v>355</v>
      </c>
      <c r="BG230" s="17"/>
      <c r="BH230">
        <f>'14 Oct'!BG230+AT230+AY230-BN230</f>
        <v>0</v>
      </c>
      <c r="BI230" s="48"/>
      <c r="BJ230" s="50">
        <f t="shared" si="9"/>
        <v>0</v>
      </c>
      <c r="BK230" s="51">
        <f t="shared" si="10"/>
        <v>0</v>
      </c>
      <c r="BL230" s="53">
        <f t="shared" si="11"/>
        <v>0</v>
      </c>
      <c r="BM230" s="54">
        <f t="shared" si="12"/>
        <v>0</v>
      </c>
      <c r="BN230" s="55">
        <f t="shared" si="13"/>
        <v>0</v>
      </c>
      <c r="BO230" s="17">
        <f t="shared" si="14"/>
        <v>0</v>
      </c>
      <c r="BQ230" s="1"/>
    </row>
    <row r="231">
      <c r="A231" s="1" t="s">
        <v>356</v>
      </c>
      <c r="B231" s="32"/>
      <c r="C231" s="33"/>
      <c r="D231" s="29"/>
      <c r="E231" s="1"/>
      <c r="F231" s="21"/>
      <c r="G231" s="56"/>
      <c r="H231" s="35"/>
      <c r="I231" s="1" t="s">
        <v>356</v>
      </c>
      <c r="J231" s="32"/>
      <c r="K231" s="33"/>
      <c r="L231" s="57"/>
      <c r="M231" s="49"/>
      <c r="N231" s="21"/>
      <c r="O231" s="56"/>
      <c r="P231" s="35"/>
      <c r="Q231" s="1" t="s">
        <v>356</v>
      </c>
      <c r="R231" s="61"/>
      <c r="S231" s="33"/>
      <c r="T231" s="57"/>
      <c r="U231" s="49"/>
      <c r="V231" s="21"/>
      <c r="W231" s="56"/>
      <c r="X231" s="35"/>
      <c r="Y231" s="1" t="s">
        <v>356</v>
      </c>
      <c r="Z231" s="69"/>
      <c r="AA231" s="37"/>
      <c r="AB231" s="4"/>
      <c r="AC231" s="4"/>
      <c r="AD231" s="4"/>
      <c r="AE231" s="39"/>
      <c r="AF231" s="35"/>
      <c r="AG231" s="33"/>
      <c r="AH231" s="60"/>
      <c r="AI231" s="60"/>
      <c r="AJ231" s="21"/>
      <c r="AK231" s="56"/>
      <c r="AL231" s="41"/>
      <c r="AM231" s="33"/>
      <c r="AN231" s="60"/>
      <c r="AO231" s="60"/>
      <c r="AP231" s="21"/>
      <c r="AQ231" s="56"/>
      <c r="AR231" s="41"/>
      <c r="AS231" s="43">
        <f>'14 Oct'!AW231</f>
        <v>0</v>
      </c>
      <c r="AT231" s="17"/>
      <c r="AU231" s="44">
        <f t="shared" si="1"/>
        <v>0</v>
      </c>
      <c r="AV231" s="44">
        <f t="shared" si="2"/>
        <v>0</v>
      </c>
      <c r="AW231" s="19">
        <f t="shared" si="3"/>
        <v>0</v>
      </c>
      <c r="AX231" s="43">
        <f>'14 Oct'!BB231</f>
        <v>0</v>
      </c>
      <c r="AY231" s="17"/>
      <c r="AZ231" s="44">
        <f t="shared" si="4"/>
        <v>0</v>
      </c>
      <c r="BA231" s="46">
        <f t="shared" si="5"/>
        <v>0</v>
      </c>
      <c r="BB231" s="19">
        <f t="shared" si="6"/>
        <v>0</v>
      </c>
      <c r="BC231" s="43">
        <f>'14 Oct'!BL231</f>
        <v>0</v>
      </c>
      <c r="BD231" s="47">
        <f t="shared" si="7"/>
        <v>0</v>
      </c>
      <c r="BE231" s="1">
        <f t="shared" si="8"/>
        <v>0</v>
      </c>
      <c r="BF231" s="1" t="s">
        <v>356</v>
      </c>
      <c r="BG231" s="17"/>
      <c r="BH231">
        <f>'14 Oct'!BG231+AT231+AY231-BN231</f>
        <v>0</v>
      </c>
      <c r="BI231" s="48"/>
      <c r="BJ231" s="50">
        <f t="shared" si="9"/>
        <v>0</v>
      </c>
      <c r="BK231" s="51">
        <f t="shared" si="10"/>
        <v>0</v>
      </c>
      <c r="BL231" s="53">
        <f t="shared" si="11"/>
        <v>0</v>
      </c>
      <c r="BM231" s="54">
        <f t="shared" si="12"/>
        <v>0</v>
      </c>
      <c r="BN231" s="55">
        <f t="shared" si="13"/>
        <v>0</v>
      </c>
      <c r="BO231" s="17">
        <f t="shared" si="14"/>
        <v>0</v>
      </c>
    </row>
    <row r="232">
      <c r="A232" s="1" t="s">
        <v>357</v>
      </c>
      <c r="B232" s="61"/>
      <c r="C232" s="65"/>
      <c r="D232" s="29"/>
      <c r="E232" s="1"/>
      <c r="F232" s="21"/>
      <c r="G232" s="56"/>
      <c r="H232" s="35"/>
      <c r="I232" s="1" t="s">
        <v>357</v>
      </c>
      <c r="J232" s="61"/>
      <c r="K232" s="33"/>
      <c r="L232" s="57"/>
      <c r="M232" s="49"/>
      <c r="N232" s="21"/>
      <c r="O232" s="56"/>
      <c r="P232" s="35"/>
      <c r="Q232" s="1" t="s">
        <v>357</v>
      </c>
      <c r="R232" s="32"/>
      <c r="S232" s="65"/>
      <c r="T232" s="57"/>
      <c r="U232" s="43"/>
      <c r="V232" s="21"/>
      <c r="W232" s="56"/>
      <c r="X232" s="35"/>
      <c r="Y232" s="1" t="s">
        <v>357</v>
      </c>
      <c r="Z232" s="69"/>
      <c r="AA232" s="66"/>
      <c r="AB232" s="8"/>
      <c r="AC232" s="8"/>
      <c r="AD232" s="4"/>
      <c r="AE232" s="39"/>
      <c r="AF232" s="1"/>
      <c r="AG232" s="33"/>
      <c r="AH232" s="67"/>
      <c r="AI232" s="67"/>
      <c r="AJ232" s="21"/>
      <c r="AK232" s="56"/>
      <c r="AL232" s="41"/>
      <c r="AM232" s="33"/>
      <c r="AN232" s="67"/>
      <c r="AO232" s="67"/>
      <c r="AP232" s="21"/>
      <c r="AQ232" s="56"/>
      <c r="AR232" s="41"/>
      <c r="AS232" s="43">
        <f>'14 Oct'!AW232</f>
        <v>0</v>
      </c>
      <c r="AT232" s="54"/>
      <c r="AU232" s="44">
        <f t="shared" si="1"/>
        <v>0</v>
      </c>
      <c r="AV232" s="44">
        <f t="shared" si="2"/>
        <v>0</v>
      </c>
      <c r="AW232" s="19">
        <f t="shared" si="3"/>
        <v>0</v>
      </c>
      <c r="AX232" s="43">
        <f>'14 Oct'!BB232</f>
        <v>0</v>
      </c>
      <c r="AY232" s="54"/>
      <c r="AZ232" s="44">
        <f t="shared" si="4"/>
        <v>0</v>
      </c>
      <c r="BA232" s="46">
        <f t="shared" si="5"/>
        <v>0</v>
      </c>
      <c r="BB232" s="19">
        <f t="shared" si="6"/>
        <v>0</v>
      </c>
      <c r="BC232" s="43">
        <f>'14 Oct'!BL232</f>
        <v>0</v>
      </c>
      <c r="BD232" s="47">
        <f t="shared" si="7"/>
        <v>0</v>
      </c>
      <c r="BE232" s="1">
        <f t="shared" si="8"/>
        <v>0</v>
      </c>
      <c r="BF232" s="1" t="s">
        <v>357</v>
      </c>
      <c r="BG232" s="54"/>
      <c r="BH232">
        <f>'14 Oct'!BG232+AT232+AY232-BN232</f>
        <v>0</v>
      </c>
      <c r="BI232" s="48"/>
      <c r="BJ232" s="50">
        <f t="shared" si="9"/>
        <v>0</v>
      </c>
      <c r="BK232" s="51">
        <f t="shared" si="10"/>
        <v>0</v>
      </c>
      <c r="BL232" s="53">
        <f t="shared" si="11"/>
        <v>0</v>
      </c>
      <c r="BM232" s="54">
        <f t="shared" si="12"/>
        <v>0</v>
      </c>
      <c r="BN232" s="55">
        <f t="shared" si="13"/>
        <v>0</v>
      </c>
      <c r="BO232" s="17">
        <f t="shared" si="14"/>
        <v>0</v>
      </c>
    </row>
    <row r="233">
      <c r="A233" s="1" t="s">
        <v>358</v>
      </c>
      <c r="B233" s="32"/>
      <c r="C233" s="65"/>
      <c r="D233" s="29"/>
      <c r="E233" s="1"/>
      <c r="F233" s="21"/>
      <c r="G233" s="56"/>
      <c r="H233" s="35"/>
      <c r="I233" s="1" t="s">
        <v>358</v>
      </c>
      <c r="J233" s="61"/>
      <c r="K233" s="33"/>
      <c r="L233" s="57"/>
      <c r="M233" s="49"/>
      <c r="N233" s="21"/>
      <c r="O233" s="56"/>
      <c r="P233" s="35"/>
      <c r="Q233" s="1" t="s">
        <v>358</v>
      </c>
      <c r="R233" s="32"/>
      <c r="S233" s="65"/>
      <c r="T233" s="57"/>
      <c r="U233" s="49"/>
      <c r="V233" s="21"/>
      <c r="W233" s="56"/>
      <c r="X233" s="35"/>
      <c r="Y233" s="1" t="s">
        <v>358</v>
      </c>
      <c r="Z233" s="69"/>
      <c r="AA233" s="66"/>
      <c r="AB233" s="8"/>
      <c r="AC233" s="8"/>
      <c r="AD233" s="4"/>
      <c r="AE233" s="39"/>
      <c r="AF233" s="1"/>
      <c r="AG233" s="33"/>
      <c r="AH233" s="67"/>
      <c r="AI233" s="67"/>
      <c r="AJ233" s="21"/>
      <c r="AK233" s="56"/>
      <c r="AL233" s="41"/>
      <c r="AM233" s="33"/>
      <c r="AN233" s="67"/>
      <c r="AO233" s="67"/>
      <c r="AP233" s="21"/>
      <c r="AQ233" s="56"/>
      <c r="AR233" s="41"/>
      <c r="AS233" s="43">
        <f>'14 Oct'!AW233</f>
        <v>0</v>
      </c>
      <c r="AT233" s="54"/>
      <c r="AU233" s="44">
        <f t="shared" si="1"/>
        <v>0</v>
      </c>
      <c r="AV233" s="44">
        <f t="shared" si="2"/>
        <v>0</v>
      </c>
      <c r="AW233" s="19">
        <f t="shared" si="3"/>
        <v>0</v>
      </c>
      <c r="AX233" s="43">
        <f>'14 Oct'!BB233</f>
        <v>0</v>
      </c>
      <c r="AY233" s="54"/>
      <c r="AZ233" s="44">
        <f t="shared" si="4"/>
        <v>0</v>
      </c>
      <c r="BA233" s="46">
        <f t="shared" si="5"/>
        <v>0</v>
      </c>
      <c r="BB233" s="19">
        <f t="shared" si="6"/>
        <v>0</v>
      </c>
      <c r="BC233" s="43">
        <f>'14 Oct'!BL233</f>
        <v>0</v>
      </c>
      <c r="BD233" s="47">
        <f t="shared" si="7"/>
        <v>0</v>
      </c>
      <c r="BE233" s="1">
        <f t="shared" si="8"/>
        <v>0</v>
      </c>
      <c r="BF233" s="1" t="s">
        <v>358</v>
      </c>
      <c r="BG233" s="54"/>
      <c r="BH233">
        <f>'14 Oct'!BG233+AT233+AY233-BN233</f>
        <v>0</v>
      </c>
      <c r="BI233" s="48"/>
      <c r="BJ233" s="50">
        <f t="shared" si="9"/>
        <v>0</v>
      </c>
      <c r="BK233" s="51">
        <f t="shared" si="10"/>
        <v>0</v>
      </c>
      <c r="BL233" s="53">
        <f t="shared" si="11"/>
        <v>0</v>
      </c>
      <c r="BM233" s="54">
        <f t="shared" si="12"/>
        <v>0</v>
      </c>
      <c r="BN233" s="55">
        <f t="shared" si="13"/>
        <v>0</v>
      </c>
      <c r="BO233" s="17">
        <f t="shared" si="14"/>
        <v>0</v>
      </c>
    </row>
    <row r="234">
      <c r="A234" s="1" t="s">
        <v>359</v>
      </c>
      <c r="B234" s="32"/>
      <c r="C234" s="65"/>
      <c r="D234" s="29"/>
      <c r="E234" s="1"/>
      <c r="F234" s="21"/>
      <c r="G234" s="56"/>
      <c r="H234" s="35"/>
      <c r="I234" s="1" t="s">
        <v>359</v>
      </c>
      <c r="J234" s="32"/>
      <c r="K234" s="65"/>
      <c r="L234" s="57"/>
      <c r="M234" s="49"/>
      <c r="N234" s="21"/>
      <c r="O234" s="56"/>
      <c r="P234" s="35"/>
      <c r="Q234" s="1" t="s">
        <v>359</v>
      </c>
      <c r="R234" s="32"/>
      <c r="S234" s="65"/>
      <c r="T234" s="57"/>
      <c r="U234" s="49"/>
      <c r="V234" s="21"/>
      <c r="W234" s="56"/>
      <c r="X234" s="35"/>
      <c r="Y234" s="1" t="s">
        <v>359</v>
      </c>
      <c r="Z234" s="59"/>
      <c r="AA234" s="66"/>
      <c r="AB234" s="8"/>
      <c r="AC234" s="8"/>
      <c r="AD234" s="4"/>
      <c r="AE234" s="39"/>
      <c r="AF234" s="1"/>
      <c r="AG234" s="33"/>
      <c r="AH234" s="67"/>
      <c r="AI234" s="67"/>
      <c r="AJ234" s="21"/>
      <c r="AK234" s="56"/>
      <c r="AL234" s="41"/>
      <c r="AM234" s="33"/>
      <c r="AN234" s="67"/>
      <c r="AO234" s="67"/>
      <c r="AP234" s="21"/>
      <c r="AQ234" s="56"/>
      <c r="AR234" s="41"/>
      <c r="AS234" s="43">
        <f>'14 Oct'!AW234</f>
        <v>0</v>
      </c>
      <c r="AT234" s="54"/>
      <c r="AU234" s="44">
        <f t="shared" si="1"/>
        <v>0</v>
      </c>
      <c r="AV234" s="44">
        <f t="shared" si="2"/>
        <v>0</v>
      </c>
      <c r="AW234" s="19">
        <f t="shared" si="3"/>
        <v>0</v>
      </c>
      <c r="AX234" s="43">
        <f>'14 Oct'!BB234</f>
        <v>0</v>
      </c>
      <c r="AY234" s="54"/>
      <c r="AZ234" s="44">
        <f t="shared" si="4"/>
        <v>0</v>
      </c>
      <c r="BA234" s="46">
        <f t="shared" si="5"/>
        <v>0</v>
      </c>
      <c r="BB234" s="19">
        <f t="shared" si="6"/>
        <v>0</v>
      </c>
      <c r="BC234" s="43">
        <f>'14 Oct'!BL234</f>
        <v>0</v>
      </c>
      <c r="BD234" s="47">
        <f t="shared" si="7"/>
        <v>0</v>
      </c>
      <c r="BE234" s="1">
        <f t="shared" si="8"/>
        <v>0</v>
      </c>
      <c r="BF234" s="1" t="s">
        <v>359</v>
      </c>
      <c r="BG234" s="17"/>
      <c r="BH234">
        <f>'14 Oct'!BG234+AT234+AY234-BN234</f>
        <v>0</v>
      </c>
      <c r="BI234" s="48"/>
      <c r="BJ234" s="50">
        <f t="shared" si="9"/>
        <v>0</v>
      </c>
      <c r="BK234" s="51">
        <f t="shared" si="10"/>
        <v>0</v>
      </c>
      <c r="BL234" s="53">
        <f t="shared" si="11"/>
        <v>0</v>
      </c>
      <c r="BM234" s="54">
        <f t="shared" si="12"/>
        <v>0</v>
      </c>
      <c r="BN234" s="55">
        <f t="shared" si="13"/>
        <v>0</v>
      </c>
      <c r="BO234" s="17">
        <f t="shared" si="14"/>
        <v>0</v>
      </c>
    </row>
    <row r="235">
      <c r="A235" s="1" t="s">
        <v>360</v>
      </c>
      <c r="B235" s="32"/>
      <c r="C235" s="65"/>
      <c r="D235" s="29"/>
      <c r="E235" s="1"/>
      <c r="F235" s="21"/>
      <c r="G235" s="56"/>
      <c r="H235" s="35"/>
      <c r="I235" s="1" t="s">
        <v>360</v>
      </c>
      <c r="J235" s="32"/>
      <c r="K235" s="33"/>
      <c r="L235" s="57"/>
      <c r="M235" s="49"/>
      <c r="N235" s="21"/>
      <c r="O235" s="56"/>
      <c r="P235" s="35"/>
      <c r="Q235" s="1" t="s">
        <v>360</v>
      </c>
      <c r="R235" s="32"/>
      <c r="S235" s="65"/>
      <c r="T235" s="57"/>
      <c r="U235" s="49"/>
      <c r="V235" s="21"/>
      <c r="W235" s="56"/>
      <c r="X235" s="35"/>
      <c r="Y235" s="1" t="s">
        <v>360</v>
      </c>
      <c r="Z235" s="59"/>
      <c r="AA235" s="66"/>
      <c r="AB235" s="8"/>
      <c r="AC235" s="8"/>
      <c r="AD235" s="4"/>
      <c r="AE235" s="39"/>
      <c r="AF235" s="1"/>
      <c r="AG235" s="33"/>
      <c r="AH235" s="67"/>
      <c r="AI235" s="67"/>
      <c r="AJ235" s="21"/>
      <c r="AK235" s="56"/>
      <c r="AL235" s="41"/>
      <c r="AM235" s="33"/>
      <c r="AN235" s="67"/>
      <c r="AO235" s="67"/>
      <c r="AP235" s="21"/>
      <c r="AQ235" s="56"/>
      <c r="AR235" s="41"/>
      <c r="AS235" s="43">
        <f>'14 Oct'!AW235</f>
        <v>0</v>
      </c>
      <c r="AT235" s="54"/>
      <c r="AU235" s="44">
        <f t="shared" si="1"/>
        <v>0</v>
      </c>
      <c r="AV235" s="44">
        <f t="shared" si="2"/>
        <v>0</v>
      </c>
      <c r="AW235" s="19">
        <f t="shared" si="3"/>
        <v>0</v>
      </c>
      <c r="AX235" s="43">
        <f>'14 Oct'!BB235</f>
        <v>0</v>
      </c>
      <c r="AY235" s="54"/>
      <c r="AZ235" s="44">
        <f t="shared" si="4"/>
        <v>0</v>
      </c>
      <c r="BA235" s="46">
        <f t="shared" si="5"/>
        <v>0</v>
      </c>
      <c r="BB235" s="19">
        <f t="shared" si="6"/>
        <v>0</v>
      </c>
      <c r="BC235" s="43">
        <f>'14 Oct'!BL235</f>
        <v>0</v>
      </c>
      <c r="BD235" s="47">
        <f t="shared" si="7"/>
        <v>0</v>
      </c>
      <c r="BE235" s="1">
        <f t="shared" si="8"/>
        <v>0</v>
      </c>
      <c r="BF235" s="1" t="s">
        <v>360</v>
      </c>
      <c r="BG235" s="54"/>
      <c r="BH235">
        <f>'14 Oct'!BG235+AT235+AY235-BN235</f>
        <v>0</v>
      </c>
      <c r="BI235" s="48"/>
      <c r="BJ235" s="50">
        <f t="shared" si="9"/>
        <v>0</v>
      </c>
      <c r="BK235" s="51">
        <f t="shared" si="10"/>
        <v>0</v>
      </c>
      <c r="BL235" s="53">
        <f t="shared" si="11"/>
        <v>0</v>
      </c>
      <c r="BM235" s="54">
        <f t="shared" si="12"/>
        <v>0</v>
      </c>
      <c r="BN235" s="55">
        <f t="shared" si="13"/>
        <v>0</v>
      </c>
      <c r="BO235" s="17">
        <f t="shared" si="14"/>
        <v>0</v>
      </c>
    </row>
    <row r="236">
      <c r="A236" s="1" t="s">
        <v>361</v>
      </c>
      <c r="B236" s="32"/>
      <c r="C236" s="33"/>
      <c r="D236" s="29"/>
      <c r="E236" s="1"/>
      <c r="F236" s="21"/>
      <c r="G236" s="56"/>
      <c r="H236" s="35"/>
      <c r="I236" s="1" t="s">
        <v>361</v>
      </c>
      <c r="J236" s="32"/>
      <c r="K236" s="33"/>
      <c r="L236" s="57"/>
      <c r="M236" s="49"/>
      <c r="N236" s="21"/>
      <c r="O236" s="56"/>
      <c r="P236" s="35"/>
      <c r="Q236" s="1" t="s">
        <v>361</v>
      </c>
      <c r="R236" s="32"/>
      <c r="S236" s="65"/>
      <c r="T236" s="57"/>
      <c r="U236" s="49"/>
      <c r="V236" s="21"/>
      <c r="W236" s="56"/>
      <c r="X236" s="35"/>
      <c r="Y236" s="1" t="s">
        <v>361</v>
      </c>
      <c r="Z236" s="69"/>
      <c r="AA236" s="37"/>
      <c r="AB236" s="8"/>
      <c r="AC236" s="8"/>
      <c r="AD236" s="4"/>
      <c r="AE236" s="39"/>
      <c r="AF236" s="1"/>
      <c r="AG236" s="33"/>
      <c r="AH236" s="60"/>
      <c r="AI236" s="60"/>
      <c r="AJ236" s="21"/>
      <c r="AK236" s="56"/>
      <c r="AL236" s="41"/>
      <c r="AM236" s="33"/>
      <c r="AN236" s="60"/>
      <c r="AO236" s="60"/>
      <c r="AP236" s="21"/>
      <c r="AQ236" s="56"/>
      <c r="AR236" s="41"/>
      <c r="AS236" s="43">
        <f>'14 Oct'!AW236</f>
        <v>0</v>
      </c>
      <c r="AT236" s="17"/>
      <c r="AU236" s="44">
        <f t="shared" si="1"/>
        <v>0</v>
      </c>
      <c r="AV236" s="44">
        <f t="shared" si="2"/>
        <v>0</v>
      </c>
      <c r="AW236" s="19">
        <f t="shared" si="3"/>
        <v>0</v>
      </c>
      <c r="AX236" s="43">
        <f>'14 Oct'!BB236</f>
        <v>0</v>
      </c>
      <c r="AY236" s="17"/>
      <c r="AZ236" s="44">
        <f t="shared" si="4"/>
        <v>0</v>
      </c>
      <c r="BA236" s="46">
        <f t="shared" si="5"/>
        <v>0</v>
      </c>
      <c r="BB236" s="19">
        <f t="shared" si="6"/>
        <v>0</v>
      </c>
      <c r="BC236" s="43">
        <f>'14 Oct'!BL236</f>
        <v>0</v>
      </c>
      <c r="BD236" s="47">
        <f t="shared" si="7"/>
        <v>0</v>
      </c>
      <c r="BE236" s="1">
        <f t="shared" si="8"/>
        <v>0</v>
      </c>
      <c r="BF236" s="1" t="s">
        <v>361</v>
      </c>
      <c r="BG236" s="54"/>
      <c r="BH236">
        <f>'14 Oct'!BG236+AT236+AY236-BN236</f>
        <v>0</v>
      </c>
      <c r="BI236" s="48"/>
      <c r="BJ236" s="50">
        <f t="shared" si="9"/>
        <v>0</v>
      </c>
      <c r="BK236" s="51">
        <f t="shared" si="10"/>
        <v>0</v>
      </c>
      <c r="BL236" s="53">
        <f t="shared" si="11"/>
        <v>0</v>
      </c>
      <c r="BM236" s="54">
        <f t="shared" si="12"/>
        <v>0</v>
      </c>
      <c r="BN236" s="55">
        <f t="shared" si="13"/>
        <v>0</v>
      </c>
      <c r="BO236" s="17">
        <f t="shared" si="14"/>
        <v>0</v>
      </c>
    </row>
    <row r="237">
      <c r="A237" s="40" t="s">
        <v>362</v>
      </c>
      <c r="B237" s="32"/>
      <c r="C237" s="65"/>
      <c r="D237" s="29"/>
      <c r="E237" s="1"/>
      <c r="F237" s="21"/>
      <c r="G237" s="56"/>
      <c r="H237" s="35"/>
      <c r="I237" s="40" t="s">
        <v>362</v>
      </c>
      <c r="J237" s="61"/>
      <c r="K237" s="33"/>
      <c r="L237" s="57"/>
      <c r="M237" s="49"/>
      <c r="N237" s="21"/>
      <c r="O237" s="56"/>
      <c r="P237" s="35"/>
      <c r="Q237" s="40" t="s">
        <v>362</v>
      </c>
      <c r="R237" s="32"/>
      <c r="S237" s="33"/>
      <c r="T237" s="57"/>
      <c r="U237" s="43"/>
      <c r="V237" s="21"/>
      <c r="W237" s="56"/>
      <c r="X237" s="35"/>
      <c r="Y237" s="40" t="s">
        <v>362</v>
      </c>
      <c r="Z237" s="59"/>
      <c r="AA237" s="66"/>
      <c r="AB237" s="8"/>
      <c r="AC237" s="8"/>
      <c r="AD237" s="4"/>
      <c r="AE237" s="39"/>
      <c r="AF237" s="1"/>
      <c r="AG237" s="33"/>
      <c r="AH237" s="67"/>
      <c r="AI237" s="67"/>
      <c r="AJ237" s="21"/>
      <c r="AK237" s="56"/>
      <c r="AL237" s="41"/>
      <c r="AM237" s="33"/>
      <c r="AN237" s="67"/>
      <c r="AO237" s="67"/>
      <c r="AP237" s="21"/>
      <c r="AQ237" s="56"/>
      <c r="AR237" s="41"/>
      <c r="AS237" s="43">
        <f>'14 Oct'!AW237</f>
        <v>0</v>
      </c>
      <c r="AT237" s="54"/>
      <c r="AU237" s="44">
        <f t="shared" si="1"/>
        <v>0</v>
      </c>
      <c r="AV237" s="44">
        <f t="shared" si="2"/>
        <v>0</v>
      </c>
      <c r="AW237" s="19">
        <f t="shared" si="3"/>
        <v>0</v>
      </c>
      <c r="AX237" s="43">
        <f>'14 Oct'!BB237</f>
        <v>0</v>
      </c>
      <c r="AY237" s="54"/>
      <c r="AZ237" s="44">
        <f t="shared" si="4"/>
        <v>0</v>
      </c>
      <c r="BA237" s="46">
        <f t="shared" si="5"/>
        <v>0</v>
      </c>
      <c r="BB237" s="19">
        <f t="shared" si="6"/>
        <v>0</v>
      </c>
      <c r="BC237" s="43">
        <f>'14 Oct'!BL237</f>
        <v>0</v>
      </c>
      <c r="BD237" s="47">
        <f t="shared" si="7"/>
        <v>0</v>
      </c>
      <c r="BE237" s="1">
        <f t="shared" si="8"/>
        <v>0</v>
      </c>
      <c r="BF237" s="40" t="s">
        <v>362</v>
      </c>
      <c r="BG237" s="54"/>
      <c r="BH237">
        <f>'14 Oct'!BG237+AT237+AY237-BN237</f>
        <v>0</v>
      </c>
      <c r="BI237" s="48"/>
      <c r="BJ237" s="50">
        <f t="shared" si="9"/>
        <v>0</v>
      </c>
      <c r="BK237" s="51">
        <f t="shared" si="10"/>
        <v>0</v>
      </c>
      <c r="BL237" s="53">
        <f t="shared" si="11"/>
        <v>0</v>
      </c>
      <c r="BM237" s="54">
        <f t="shared" si="12"/>
        <v>0</v>
      </c>
      <c r="BN237" s="55">
        <f t="shared" si="13"/>
        <v>0</v>
      </c>
      <c r="BO237" s="17">
        <f t="shared" si="14"/>
        <v>0</v>
      </c>
    </row>
    <row r="238">
      <c r="A238" s="1" t="s">
        <v>363</v>
      </c>
      <c r="B238" s="32"/>
      <c r="C238" s="33"/>
      <c r="D238" s="29"/>
      <c r="E238" s="1"/>
      <c r="F238" s="21"/>
      <c r="G238" s="56"/>
      <c r="H238" s="35"/>
      <c r="I238" s="1" t="s">
        <v>363</v>
      </c>
      <c r="J238" s="32"/>
      <c r="K238" s="33"/>
      <c r="L238" s="57"/>
      <c r="M238" s="49"/>
      <c r="N238" s="21"/>
      <c r="O238" s="56"/>
      <c r="P238" s="35"/>
      <c r="Q238" s="1" t="s">
        <v>363</v>
      </c>
      <c r="R238" s="32"/>
      <c r="S238" s="33"/>
      <c r="T238" s="57"/>
      <c r="U238" s="49"/>
      <c r="V238" s="21"/>
      <c r="W238" s="56"/>
      <c r="X238" s="35"/>
      <c r="Y238" s="1" t="s">
        <v>363</v>
      </c>
      <c r="Z238" s="59"/>
      <c r="AA238" s="66"/>
      <c r="AB238" s="8"/>
      <c r="AC238" s="8"/>
      <c r="AD238" s="4"/>
      <c r="AE238" s="39"/>
      <c r="AF238" s="1"/>
      <c r="AG238" s="33"/>
      <c r="AH238" s="67"/>
      <c r="AI238" s="67"/>
      <c r="AJ238" s="21"/>
      <c r="AK238" s="56"/>
      <c r="AL238" s="41"/>
      <c r="AM238" s="33"/>
      <c r="AN238" s="67"/>
      <c r="AO238" s="67"/>
      <c r="AP238" s="21"/>
      <c r="AQ238" s="56"/>
      <c r="AR238" s="41"/>
      <c r="AS238" s="43">
        <f>'14 Oct'!AW238</f>
        <v>0</v>
      </c>
      <c r="AT238" s="54"/>
      <c r="AU238" s="44">
        <f t="shared" si="1"/>
        <v>0</v>
      </c>
      <c r="AV238" s="44">
        <f t="shared" si="2"/>
        <v>0</v>
      </c>
      <c r="AW238" s="19">
        <f t="shared" si="3"/>
        <v>0</v>
      </c>
      <c r="AX238" s="43">
        <f>'14 Oct'!BB238</f>
        <v>0</v>
      </c>
      <c r="AY238" s="54"/>
      <c r="AZ238" s="44">
        <f t="shared" si="4"/>
        <v>0</v>
      </c>
      <c r="BA238" s="46">
        <f t="shared" si="5"/>
        <v>0</v>
      </c>
      <c r="BB238" s="19">
        <f t="shared" si="6"/>
        <v>0</v>
      </c>
      <c r="BC238" s="43">
        <f>'14 Oct'!BL238</f>
        <v>0</v>
      </c>
      <c r="BD238" s="47">
        <f t="shared" si="7"/>
        <v>0</v>
      </c>
      <c r="BE238" s="1">
        <f t="shared" si="8"/>
        <v>0</v>
      </c>
      <c r="BF238" s="1" t="s">
        <v>363</v>
      </c>
      <c r="BG238" s="17"/>
      <c r="BH238">
        <f>'14 Oct'!BG238+AT238+AY238-BN238</f>
        <v>0</v>
      </c>
      <c r="BI238" s="48"/>
      <c r="BJ238" s="50">
        <f t="shared" si="9"/>
        <v>0</v>
      </c>
      <c r="BK238" s="51">
        <f t="shared" si="10"/>
        <v>0</v>
      </c>
      <c r="BL238" s="53">
        <f t="shared" si="11"/>
        <v>0</v>
      </c>
      <c r="BM238" s="54">
        <f t="shared" si="12"/>
        <v>0</v>
      </c>
      <c r="BN238" s="55">
        <f t="shared" si="13"/>
        <v>0</v>
      </c>
      <c r="BO238" s="17">
        <f t="shared" si="14"/>
        <v>0</v>
      </c>
    </row>
    <row r="239">
      <c r="A239" s="40" t="s">
        <v>364</v>
      </c>
      <c r="B239" s="32"/>
      <c r="C239" s="65"/>
      <c r="D239" s="29"/>
      <c r="E239" s="1"/>
      <c r="F239" s="21"/>
      <c r="G239" s="56"/>
      <c r="H239" s="35"/>
      <c r="I239" s="40" t="s">
        <v>364</v>
      </c>
      <c r="J239" s="61"/>
      <c r="K239" s="33"/>
      <c r="L239" s="57"/>
      <c r="M239" s="49"/>
      <c r="N239" s="21"/>
      <c r="O239" s="56"/>
      <c r="P239" s="35"/>
      <c r="Q239" s="40" t="s">
        <v>364</v>
      </c>
      <c r="R239" s="32"/>
      <c r="S239" s="33"/>
      <c r="T239" s="29"/>
      <c r="U239" s="43"/>
      <c r="V239" s="21"/>
      <c r="W239" s="56"/>
      <c r="X239" s="35"/>
      <c r="Y239" s="40" t="s">
        <v>364</v>
      </c>
      <c r="Z239" s="59"/>
      <c r="AA239" s="66"/>
      <c r="AB239" s="8"/>
      <c r="AC239" s="8"/>
      <c r="AD239" s="4"/>
      <c r="AE239" s="39"/>
      <c r="AF239" s="1"/>
      <c r="AG239" s="33"/>
      <c r="AH239" s="67"/>
      <c r="AI239" s="67"/>
      <c r="AJ239" s="21"/>
      <c r="AK239" s="56"/>
      <c r="AL239" s="41"/>
      <c r="AM239" s="33"/>
      <c r="AN239" s="67"/>
      <c r="AO239" s="67"/>
      <c r="AP239" s="21"/>
      <c r="AQ239" s="56"/>
      <c r="AR239" s="41"/>
      <c r="AS239" s="43">
        <f>'14 Oct'!AW239</f>
        <v>0</v>
      </c>
      <c r="AT239" s="54"/>
      <c r="AU239" s="44">
        <f t="shared" si="1"/>
        <v>0</v>
      </c>
      <c r="AV239" s="44">
        <f t="shared" si="2"/>
        <v>0</v>
      </c>
      <c r="AW239" s="19">
        <f t="shared" si="3"/>
        <v>0</v>
      </c>
      <c r="AX239" s="43">
        <f>'14 Oct'!BB239</f>
        <v>0</v>
      </c>
      <c r="AY239" s="54"/>
      <c r="AZ239" s="44">
        <f t="shared" si="4"/>
        <v>0</v>
      </c>
      <c r="BA239" s="46">
        <f t="shared" si="5"/>
        <v>0</v>
      </c>
      <c r="BB239" s="19">
        <f t="shared" si="6"/>
        <v>0</v>
      </c>
      <c r="BC239" s="43">
        <f>'14 Oct'!BL239</f>
        <v>0</v>
      </c>
      <c r="BD239" s="47">
        <f t="shared" si="7"/>
        <v>0</v>
      </c>
      <c r="BE239" s="1">
        <f t="shared" si="8"/>
        <v>0</v>
      </c>
      <c r="BF239" s="40" t="s">
        <v>364</v>
      </c>
      <c r="BG239" s="54"/>
      <c r="BH239">
        <f>'14 Oct'!BG239+AT239+AY239-BN239</f>
        <v>0</v>
      </c>
      <c r="BI239" s="48"/>
      <c r="BJ239" s="50">
        <f t="shared" si="9"/>
        <v>0</v>
      </c>
      <c r="BK239" s="51">
        <f t="shared" si="10"/>
        <v>0</v>
      </c>
      <c r="BL239" s="53">
        <f t="shared" si="11"/>
        <v>0</v>
      </c>
      <c r="BM239" s="54">
        <f t="shared" si="12"/>
        <v>0</v>
      </c>
      <c r="BN239" s="55">
        <f t="shared" si="13"/>
        <v>0</v>
      </c>
      <c r="BO239" s="17">
        <f t="shared" si="14"/>
        <v>0</v>
      </c>
    </row>
    <row r="240">
      <c r="A240" s="1" t="s">
        <v>365</v>
      </c>
      <c r="B240" s="61"/>
      <c r="C240" s="65"/>
      <c r="D240" s="29"/>
      <c r="E240" s="1"/>
      <c r="F240" s="21"/>
      <c r="G240" s="56"/>
      <c r="H240" s="35"/>
      <c r="I240" s="1" t="s">
        <v>365</v>
      </c>
      <c r="J240" s="32"/>
      <c r="K240" s="33"/>
      <c r="L240" s="57"/>
      <c r="M240" s="49"/>
      <c r="N240" s="21"/>
      <c r="O240" s="56"/>
      <c r="P240" s="35"/>
      <c r="Q240" s="1" t="s">
        <v>365</v>
      </c>
      <c r="R240" s="32"/>
      <c r="S240" s="65"/>
      <c r="T240" s="57"/>
      <c r="U240" s="49"/>
      <c r="V240" s="21"/>
      <c r="W240" s="56"/>
      <c r="X240" s="35"/>
      <c r="Y240" s="1" t="s">
        <v>365</v>
      </c>
      <c r="Z240" s="59"/>
      <c r="AA240" s="66"/>
      <c r="AB240" s="8"/>
      <c r="AC240" s="8"/>
      <c r="AD240" s="4"/>
      <c r="AE240" s="39"/>
      <c r="AF240" s="1"/>
      <c r="AG240" s="33"/>
      <c r="AH240" s="67"/>
      <c r="AI240" s="67"/>
      <c r="AJ240" s="21"/>
      <c r="AK240" s="56"/>
      <c r="AL240" s="41"/>
      <c r="AM240" s="33"/>
      <c r="AN240" s="67"/>
      <c r="AO240" s="67"/>
      <c r="AP240" s="21"/>
      <c r="AQ240" s="56"/>
      <c r="AR240" s="41"/>
      <c r="AS240" s="43">
        <f>'14 Oct'!AW240</f>
        <v>0</v>
      </c>
      <c r="AT240" s="54"/>
      <c r="AU240" s="44">
        <f t="shared" si="1"/>
        <v>0</v>
      </c>
      <c r="AV240" s="44">
        <f t="shared" si="2"/>
        <v>0</v>
      </c>
      <c r="AW240" s="19">
        <f t="shared" si="3"/>
        <v>0</v>
      </c>
      <c r="AX240" s="43">
        <f>'14 Oct'!BB240</f>
        <v>0</v>
      </c>
      <c r="AY240" s="54"/>
      <c r="AZ240" s="44">
        <f t="shared" si="4"/>
        <v>0</v>
      </c>
      <c r="BA240" s="46">
        <f t="shared" si="5"/>
        <v>0</v>
      </c>
      <c r="BB240" s="19">
        <f t="shared" si="6"/>
        <v>0</v>
      </c>
      <c r="BC240" s="43">
        <f>'14 Oct'!BL240</f>
        <v>0</v>
      </c>
      <c r="BD240" s="47">
        <f t="shared" si="7"/>
        <v>0</v>
      </c>
      <c r="BE240" s="1">
        <f t="shared" si="8"/>
        <v>0</v>
      </c>
      <c r="BF240" s="1" t="s">
        <v>365</v>
      </c>
      <c r="BG240" s="54"/>
      <c r="BH240">
        <f>'14 Oct'!BG240+AT240+AY240-BN240</f>
        <v>0</v>
      </c>
      <c r="BI240" s="48"/>
      <c r="BJ240" s="50">
        <f t="shared" si="9"/>
        <v>0</v>
      </c>
      <c r="BK240" s="51">
        <f t="shared" si="10"/>
        <v>0</v>
      </c>
      <c r="BL240" s="53">
        <f t="shared" si="11"/>
        <v>0</v>
      </c>
      <c r="BM240" s="54">
        <f t="shared" si="12"/>
        <v>0</v>
      </c>
      <c r="BN240" s="55">
        <f t="shared" si="13"/>
        <v>0</v>
      </c>
      <c r="BO240" s="17">
        <f t="shared" si="14"/>
        <v>0</v>
      </c>
    </row>
    <row r="241">
      <c r="A241" s="1" t="s">
        <v>366</v>
      </c>
      <c r="B241" s="61"/>
      <c r="C241" s="65"/>
      <c r="D241" s="29"/>
      <c r="E241" s="1"/>
      <c r="F241" s="21"/>
      <c r="G241" s="56"/>
      <c r="H241" s="35"/>
      <c r="I241" s="1" t="s">
        <v>366</v>
      </c>
      <c r="J241" s="61"/>
      <c r="K241" s="33"/>
      <c r="L241" s="57"/>
      <c r="M241" s="49"/>
      <c r="N241" s="21"/>
      <c r="O241" s="56"/>
      <c r="P241" s="35"/>
      <c r="Q241" s="1" t="s">
        <v>366</v>
      </c>
      <c r="R241" s="61"/>
      <c r="S241" s="65"/>
      <c r="T241" s="57"/>
      <c r="U241" s="49"/>
      <c r="V241" s="21"/>
      <c r="W241" s="56"/>
      <c r="X241" s="35"/>
      <c r="Y241" s="1" t="s">
        <v>366</v>
      </c>
      <c r="Z241" s="59"/>
      <c r="AA241" s="66"/>
      <c r="AB241" s="8"/>
      <c r="AC241" s="8"/>
      <c r="AD241" s="4"/>
      <c r="AE241" s="39"/>
      <c r="AF241" s="1"/>
      <c r="AG241" s="33"/>
      <c r="AH241" s="67"/>
      <c r="AI241" s="67"/>
      <c r="AJ241" s="21"/>
      <c r="AK241" s="56"/>
      <c r="AL241" s="41"/>
      <c r="AM241" s="33"/>
      <c r="AN241" s="67"/>
      <c r="AO241" s="67"/>
      <c r="AP241" s="21"/>
      <c r="AQ241" s="56"/>
      <c r="AR241" s="41"/>
      <c r="AS241" s="43">
        <f>'14 Oct'!AW241</f>
        <v>0</v>
      </c>
      <c r="AT241" s="54"/>
      <c r="AU241" s="44">
        <f t="shared" si="1"/>
        <v>0</v>
      </c>
      <c r="AV241" s="44">
        <f t="shared" si="2"/>
        <v>0</v>
      </c>
      <c r="AW241" s="19">
        <f t="shared" si="3"/>
        <v>0</v>
      </c>
      <c r="AX241" s="43">
        <f>'14 Oct'!BB241</f>
        <v>0</v>
      </c>
      <c r="AY241" s="54"/>
      <c r="AZ241" s="44">
        <f t="shared" si="4"/>
        <v>0</v>
      </c>
      <c r="BA241" s="46">
        <f t="shared" si="5"/>
        <v>0</v>
      </c>
      <c r="BB241" s="19">
        <f t="shared" si="6"/>
        <v>0</v>
      </c>
      <c r="BC241" s="43">
        <f>'14 Oct'!BL241</f>
        <v>0</v>
      </c>
      <c r="BD241" s="47">
        <f t="shared" si="7"/>
        <v>0</v>
      </c>
      <c r="BE241" s="1">
        <f t="shared" si="8"/>
        <v>0</v>
      </c>
      <c r="BF241" s="1" t="s">
        <v>366</v>
      </c>
      <c r="BG241" s="54"/>
      <c r="BH241">
        <f>'14 Oct'!BG241+AT241+AY241-BN241</f>
        <v>0</v>
      </c>
      <c r="BI241" s="48"/>
      <c r="BJ241" s="50">
        <f t="shared" si="9"/>
        <v>0</v>
      </c>
      <c r="BK241" s="51">
        <f t="shared" si="10"/>
        <v>0</v>
      </c>
      <c r="BL241" s="53">
        <f t="shared" si="11"/>
        <v>0</v>
      </c>
      <c r="BM241" s="54">
        <f t="shared" si="12"/>
        <v>0</v>
      </c>
      <c r="BN241" s="55">
        <f t="shared" si="13"/>
        <v>0</v>
      </c>
      <c r="BO241" s="17">
        <f t="shared" si="14"/>
        <v>0</v>
      </c>
    </row>
    <row r="242">
      <c r="A242" s="1" t="s">
        <v>367</v>
      </c>
      <c r="B242" s="32"/>
      <c r="C242" s="65"/>
      <c r="D242" s="29"/>
      <c r="E242" s="1"/>
      <c r="F242" s="21"/>
      <c r="G242" s="56"/>
      <c r="H242" s="35"/>
      <c r="I242" s="1" t="s">
        <v>367</v>
      </c>
      <c r="J242" s="32"/>
      <c r="K242" s="33"/>
      <c r="L242" s="57"/>
      <c r="M242" s="49"/>
      <c r="N242" s="21"/>
      <c r="O242" s="56"/>
      <c r="P242" s="35"/>
      <c r="Q242" s="1" t="s">
        <v>367</v>
      </c>
      <c r="R242" s="32"/>
      <c r="S242" s="33"/>
      <c r="T242" s="57"/>
      <c r="U242" s="49"/>
      <c r="V242" s="21"/>
      <c r="W242" s="56"/>
      <c r="X242" s="35"/>
      <c r="Y242" s="1" t="s">
        <v>367</v>
      </c>
      <c r="Z242" s="69"/>
      <c r="AA242" s="37"/>
      <c r="AB242" s="8"/>
      <c r="AC242" s="8"/>
      <c r="AD242" s="4"/>
      <c r="AE242" s="39"/>
      <c r="AF242" s="1"/>
      <c r="AG242" s="33"/>
      <c r="AH242" s="67"/>
      <c r="AI242" s="67"/>
      <c r="AJ242" s="21"/>
      <c r="AK242" s="56"/>
      <c r="AL242" s="41"/>
      <c r="AM242" s="33"/>
      <c r="AN242" s="67"/>
      <c r="AO242" s="67"/>
      <c r="AP242" s="21"/>
      <c r="AQ242" s="56"/>
      <c r="AR242" s="41"/>
      <c r="AS242" s="43">
        <f>'14 Oct'!AW242</f>
        <v>0</v>
      </c>
      <c r="AT242" s="54"/>
      <c r="AU242" s="44">
        <f t="shared" si="1"/>
        <v>0</v>
      </c>
      <c r="AV242" s="44">
        <f t="shared" si="2"/>
        <v>0</v>
      </c>
      <c r="AW242" s="19">
        <f t="shared" si="3"/>
        <v>0</v>
      </c>
      <c r="AX242" s="43">
        <f>'14 Oct'!BB242</f>
        <v>0</v>
      </c>
      <c r="AY242" s="54"/>
      <c r="AZ242" s="44">
        <f t="shared" si="4"/>
        <v>0</v>
      </c>
      <c r="BA242" s="46">
        <f t="shared" si="5"/>
        <v>0</v>
      </c>
      <c r="BB242" s="19">
        <f t="shared" si="6"/>
        <v>0</v>
      </c>
      <c r="BC242" s="43">
        <f>'14 Oct'!BL242</f>
        <v>0</v>
      </c>
      <c r="BD242" s="47">
        <f t="shared" si="7"/>
        <v>0</v>
      </c>
      <c r="BE242" s="1">
        <f t="shared" si="8"/>
        <v>0</v>
      </c>
      <c r="BF242" s="1" t="s">
        <v>367</v>
      </c>
      <c r="BG242" s="54"/>
      <c r="BH242">
        <f>'14 Oct'!BG242+AT242+AY242-BN242</f>
        <v>0</v>
      </c>
      <c r="BI242" s="48"/>
      <c r="BJ242" s="50">
        <f t="shared" si="9"/>
        <v>0</v>
      </c>
      <c r="BK242" s="51">
        <f t="shared" si="10"/>
        <v>0</v>
      </c>
      <c r="BL242" s="53">
        <f t="shared" si="11"/>
        <v>0</v>
      </c>
      <c r="BM242" s="54">
        <f t="shared" si="12"/>
        <v>0</v>
      </c>
      <c r="BN242" s="55">
        <f t="shared" si="13"/>
        <v>0</v>
      </c>
      <c r="BO242" s="17">
        <f t="shared" si="14"/>
        <v>0</v>
      </c>
    </row>
    <row r="243">
      <c r="A243" s="1" t="s">
        <v>360</v>
      </c>
      <c r="B243" s="32"/>
      <c r="C243" s="65"/>
      <c r="D243" s="29"/>
      <c r="E243" s="1"/>
      <c r="F243" s="21"/>
      <c r="G243" s="56"/>
      <c r="H243" s="35"/>
      <c r="I243" s="1" t="s">
        <v>368</v>
      </c>
      <c r="J243" s="32"/>
      <c r="K243" s="33"/>
      <c r="L243" s="57"/>
      <c r="M243" s="49"/>
      <c r="N243" s="21"/>
      <c r="O243" s="56"/>
      <c r="P243" s="35"/>
      <c r="Q243" s="1" t="s">
        <v>360</v>
      </c>
      <c r="R243" s="32"/>
      <c r="S243" s="33"/>
      <c r="T243" s="57"/>
      <c r="U243" s="49"/>
      <c r="V243" s="21"/>
      <c r="W243" s="56"/>
      <c r="X243" s="35"/>
      <c r="Y243" s="1" t="s">
        <v>360</v>
      </c>
      <c r="Z243" s="59"/>
      <c r="AA243" s="66"/>
      <c r="AB243" s="8"/>
      <c r="AC243" s="8"/>
      <c r="AD243" s="4"/>
      <c r="AE243" s="39"/>
      <c r="AF243" s="1"/>
      <c r="AG243" s="33"/>
      <c r="AH243" s="67"/>
      <c r="AI243" s="67"/>
      <c r="AJ243" s="21"/>
      <c r="AK243" s="56"/>
      <c r="AL243" s="41"/>
      <c r="AM243" s="33"/>
      <c r="AN243" s="67"/>
      <c r="AO243" s="67"/>
      <c r="AP243" s="21"/>
      <c r="AQ243" s="56"/>
      <c r="AR243" s="41"/>
      <c r="AS243" s="43">
        <f>'14 Oct'!AW243</f>
        <v>0</v>
      </c>
      <c r="AT243" s="54"/>
      <c r="AU243" s="44">
        <f t="shared" si="1"/>
        <v>0</v>
      </c>
      <c r="AV243" s="44">
        <f t="shared" si="2"/>
        <v>0</v>
      </c>
      <c r="AW243" s="19">
        <f t="shared" si="3"/>
        <v>0</v>
      </c>
      <c r="AX243" s="43">
        <f>'14 Oct'!BB243</f>
        <v>0</v>
      </c>
      <c r="AY243" s="54"/>
      <c r="AZ243" s="44">
        <f t="shared" si="4"/>
        <v>0</v>
      </c>
      <c r="BA243" s="46">
        <f t="shared" si="5"/>
        <v>0</v>
      </c>
      <c r="BB243" s="19">
        <f t="shared" si="6"/>
        <v>0</v>
      </c>
      <c r="BC243" s="43">
        <f>'14 Oct'!BL243</f>
        <v>0</v>
      </c>
      <c r="BD243" s="47">
        <f t="shared" si="7"/>
        <v>0</v>
      </c>
      <c r="BE243" s="1">
        <f t="shared" si="8"/>
        <v>0</v>
      </c>
      <c r="BF243" s="1" t="s">
        <v>360</v>
      </c>
      <c r="BG243" s="54"/>
      <c r="BH243">
        <f>'14 Oct'!BG243+AT243+AY243-BN243</f>
        <v>0</v>
      </c>
      <c r="BI243" s="48"/>
      <c r="BJ243" s="50">
        <f t="shared" si="9"/>
        <v>0</v>
      </c>
      <c r="BK243" s="51">
        <f t="shared" si="10"/>
        <v>0</v>
      </c>
      <c r="BL243" s="53">
        <f t="shared" si="11"/>
        <v>0</v>
      </c>
      <c r="BM243" s="54">
        <f t="shared" si="12"/>
        <v>0</v>
      </c>
      <c r="BN243" s="55">
        <f t="shared" si="13"/>
        <v>0</v>
      </c>
      <c r="BO243" s="17">
        <f t="shared" si="14"/>
        <v>0</v>
      </c>
    </row>
    <row r="244">
      <c r="A244" s="1" t="s">
        <v>369</v>
      </c>
      <c r="B244" s="32"/>
      <c r="C244" s="65"/>
      <c r="D244" s="29"/>
      <c r="E244" s="1"/>
      <c r="F244" s="21"/>
      <c r="G244" s="56"/>
      <c r="H244" s="35"/>
      <c r="I244" s="1" t="s">
        <v>369</v>
      </c>
      <c r="J244" s="32"/>
      <c r="K244" s="33"/>
      <c r="L244" s="57"/>
      <c r="M244" s="49"/>
      <c r="N244" s="21"/>
      <c r="O244" s="56"/>
      <c r="P244" s="35"/>
      <c r="Q244" s="1" t="s">
        <v>369</v>
      </c>
      <c r="R244" s="32"/>
      <c r="S244" s="33"/>
      <c r="T244" s="29"/>
      <c r="U244" s="43"/>
      <c r="V244" s="21"/>
      <c r="W244" s="56"/>
      <c r="X244" s="35"/>
      <c r="Y244" s="1" t="s">
        <v>369</v>
      </c>
      <c r="Z244" s="59"/>
      <c r="AA244" s="37"/>
      <c r="AB244" s="8"/>
      <c r="AC244" s="8"/>
      <c r="AD244" s="4"/>
      <c r="AE244" s="39"/>
      <c r="AF244" s="1"/>
      <c r="AG244" s="33"/>
      <c r="AH244" s="67"/>
      <c r="AI244" s="67"/>
      <c r="AJ244" s="21"/>
      <c r="AK244" s="56"/>
      <c r="AL244" s="41"/>
      <c r="AM244" s="33"/>
      <c r="AN244" s="67"/>
      <c r="AO244" s="67"/>
      <c r="AP244" s="21"/>
      <c r="AQ244" s="56"/>
      <c r="AR244" s="41"/>
      <c r="AS244" s="43">
        <f>'14 Oct'!AW244</f>
        <v>0</v>
      </c>
      <c r="AT244" s="54"/>
      <c r="AU244" s="44">
        <f t="shared" si="1"/>
        <v>0</v>
      </c>
      <c r="AV244" s="44">
        <f t="shared" si="2"/>
        <v>0</v>
      </c>
      <c r="AW244" s="19">
        <f t="shared" si="3"/>
        <v>0</v>
      </c>
      <c r="AX244" s="43">
        <f>'14 Oct'!BB244</f>
        <v>0</v>
      </c>
      <c r="AY244" s="54"/>
      <c r="AZ244" s="44">
        <f t="shared" si="4"/>
        <v>0</v>
      </c>
      <c r="BA244" s="46">
        <f t="shared" si="5"/>
        <v>0</v>
      </c>
      <c r="BB244" s="19">
        <f t="shared" si="6"/>
        <v>0</v>
      </c>
      <c r="BC244" s="43">
        <f>'14 Oct'!BL244</f>
        <v>0</v>
      </c>
      <c r="BD244" s="47">
        <f t="shared" si="7"/>
        <v>0</v>
      </c>
      <c r="BE244" s="1">
        <f t="shared" si="8"/>
        <v>0</v>
      </c>
      <c r="BF244" s="1" t="s">
        <v>369</v>
      </c>
      <c r="BG244" s="54"/>
      <c r="BH244">
        <f>'14 Oct'!BG244+AT244+AY244-BN244</f>
        <v>0</v>
      </c>
      <c r="BI244" s="48"/>
      <c r="BJ244" s="50">
        <f t="shared" si="9"/>
        <v>0</v>
      </c>
      <c r="BK244" s="51">
        <f t="shared" si="10"/>
        <v>0</v>
      </c>
      <c r="BL244" s="53">
        <f t="shared" si="11"/>
        <v>0</v>
      </c>
      <c r="BM244" s="54">
        <f t="shared" si="12"/>
        <v>0</v>
      </c>
      <c r="BN244" s="55">
        <f t="shared" si="13"/>
        <v>0</v>
      </c>
      <c r="BO244" s="17">
        <f t="shared" si="14"/>
        <v>0</v>
      </c>
    </row>
    <row r="245">
      <c r="A245" s="1" t="s">
        <v>370</v>
      </c>
      <c r="B245" s="32"/>
      <c r="C245" s="65"/>
      <c r="D245" s="29"/>
      <c r="E245" s="1"/>
      <c r="F245" s="21"/>
      <c r="G245" s="56"/>
      <c r="H245" s="35"/>
      <c r="I245" s="1" t="s">
        <v>370</v>
      </c>
      <c r="J245" s="61"/>
      <c r="K245" s="33"/>
      <c r="L245" s="57"/>
      <c r="M245" s="49"/>
      <c r="N245" s="21"/>
      <c r="O245" s="56"/>
      <c r="P245" s="35"/>
      <c r="Q245" s="1" t="s">
        <v>370</v>
      </c>
      <c r="R245" s="32"/>
      <c r="S245" s="33"/>
      <c r="T245" s="57"/>
      <c r="U245" s="49"/>
      <c r="V245" s="21"/>
      <c r="W245" s="56"/>
      <c r="X245" s="35"/>
      <c r="Y245" s="1" t="s">
        <v>370</v>
      </c>
      <c r="Z245" s="69"/>
      <c r="AA245" s="37"/>
      <c r="AB245" s="8"/>
      <c r="AC245" s="8"/>
      <c r="AD245" s="4"/>
      <c r="AE245" s="39"/>
      <c r="AF245" s="1"/>
      <c r="AG245" s="33"/>
      <c r="AH245" s="60"/>
      <c r="AI245" s="60"/>
      <c r="AJ245" s="21"/>
      <c r="AK245" s="56"/>
      <c r="AL245" s="41"/>
      <c r="AM245" s="33"/>
      <c r="AN245" s="60"/>
      <c r="AO245" s="60"/>
      <c r="AP245" s="21"/>
      <c r="AQ245" s="56"/>
      <c r="AR245" s="41"/>
      <c r="AS245" s="43">
        <f>'14 Oct'!AW245</f>
        <v>0</v>
      </c>
      <c r="AT245" s="17"/>
      <c r="AU245" s="44">
        <f t="shared" si="1"/>
        <v>0</v>
      </c>
      <c r="AV245" s="44">
        <f t="shared" si="2"/>
        <v>0</v>
      </c>
      <c r="AW245" s="19">
        <f t="shared" si="3"/>
        <v>0</v>
      </c>
      <c r="AX245" s="43">
        <f>'14 Oct'!BB245</f>
        <v>0</v>
      </c>
      <c r="AY245" s="17"/>
      <c r="AZ245" s="44">
        <f t="shared" si="4"/>
        <v>0</v>
      </c>
      <c r="BA245" s="46">
        <f t="shared" si="5"/>
        <v>0</v>
      </c>
      <c r="BB245" s="19">
        <f t="shared" si="6"/>
        <v>0</v>
      </c>
      <c r="BC245" s="43">
        <f>'14 Oct'!BL245</f>
        <v>0</v>
      </c>
      <c r="BD245" s="47">
        <f t="shared" si="7"/>
        <v>0</v>
      </c>
      <c r="BE245" s="1">
        <f t="shared" si="8"/>
        <v>0</v>
      </c>
      <c r="BF245" s="1" t="s">
        <v>370</v>
      </c>
      <c r="BG245" s="54"/>
      <c r="BH245">
        <f>'14 Oct'!BG245+AT245+AY245-BN245</f>
        <v>0</v>
      </c>
      <c r="BI245" s="48"/>
      <c r="BJ245" s="50">
        <f t="shared" si="9"/>
        <v>0</v>
      </c>
      <c r="BK245" s="51">
        <f t="shared" si="10"/>
        <v>0</v>
      </c>
      <c r="BL245" s="53">
        <f t="shared" si="11"/>
        <v>0</v>
      </c>
      <c r="BM245" s="54">
        <f t="shared" si="12"/>
        <v>0</v>
      </c>
      <c r="BN245" s="55">
        <f t="shared" si="13"/>
        <v>0</v>
      </c>
      <c r="BO245" s="17">
        <f t="shared" si="14"/>
        <v>0</v>
      </c>
    </row>
    <row r="246">
      <c r="A246" s="1" t="s">
        <v>371</v>
      </c>
      <c r="B246" s="32"/>
      <c r="C246" s="65"/>
      <c r="D246" s="29"/>
      <c r="E246" s="1"/>
      <c r="F246" s="21"/>
      <c r="G246" s="56"/>
      <c r="H246" s="35"/>
      <c r="I246" s="1" t="s">
        <v>371</v>
      </c>
      <c r="J246" s="61"/>
      <c r="K246" s="33"/>
      <c r="L246" s="57"/>
      <c r="M246" s="49"/>
      <c r="N246" s="21"/>
      <c r="O246" s="56"/>
      <c r="P246" s="35"/>
      <c r="Q246" s="1" t="s">
        <v>371</v>
      </c>
      <c r="R246" s="32"/>
      <c r="S246" s="33"/>
      <c r="T246" s="57"/>
      <c r="U246" s="49"/>
      <c r="V246" s="21"/>
      <c r="W246" s="56"/>
      <c r="X246" s="35"/>
      <c r="Y246" s="1" t="s">
        <v>371</v>
      </c>
      <c r="Z246" s="69"/>
      <c r="AA246" s="66"/>
      <c r="AB246" s="8"/>
      <c r="AC246" s="8"/>
      <c r="AD246" s="4"/>
      <c r="AE246" s="39"/>
      <c r="AF246" s="1"/>
      <c r="AG246" s="33"/>
      <c r="AH246" s="67"/>
      <c r="AI246" s="67"/>
      <c r="AJ246" s="21"/>
      <c r="AK246" s="56"/>
      <c r="AL246" s="41"/>
      <c r="AM246" s="33"/>
      <c r="AN246" s="67"/>
      <c r="AO246" s="67"/>
      <c r="AP246" s="21"/>
      <c r="AQ246" s="56"/>
      <c r="AR246" s="41"/>
      <c r="AS246" s="43">
        <f>'14 Oct'!AW246</f>
        <v>0</v>
      </c>
      <c r="AT246" s="54"/>
      <c r="AU246" s="44">
        <f t="shared" si="1"/>
        <v>0</v>
      </c>
      <c r="AV246" s="44">
        <f t="shared" si="2"/>
        <v>0</v>
      </c>
      <c r="AW246" s="19">
        <f t="shared" si="3"/>
        <v>0</v>
      </c>
      <c r="AX246" s="43">
        <f>'14 Oct'!BB246</f>
        <v>0</v>
      </c>
      <c r="AY246" s="54"/>
      <c r="AZ246" s="44">
        <f t="shared" si="4"/>
        <v>0</v>
      </c>
      <c r="BA246" s="46">
        <f t="shared" si="5"/>
        <v>0</v>
      </c>
      <c r="BB246" s="19">
        <f t="shared" si="6"/>
        <v>0</v>
      </c>
      <c r="BC246" s="43">
        <f>'14 Oct'!BL246</f>
        <v>0</v>
      </c>
      <c r="BD246" s="47">
        <f t="shared" si="7"/>
        <v>0</v>
      </c>
      <c r="BE246" s="1">
        <f t="shared" si="8"/>
        <v>0</v>
      </c>
      <c r="BF246" s="1" t="s">
        <v>371</v>
      </c>
      <c r="BG246" s="54"/>
      <c r="BH246">
        <f>'14 Oct'!BG246+AT246+AY246-BN246</f>
        <v>0</v>
      </c>
      <c r="BI246" s="48"/>
      <c r="BJ246" s="50">
        <f t="shared" si="9"/>
        <v>0</v>
      </c>
      <c r="BK246" s="51">
        <f t="shared" si="10"/>
        <v>0</v>
      </c>
      <c r="BL246" s="53">
        <f t="shared" si="11"/>
        <v>0</v>
      </c>
      <c r="BM246" s="54">
        <f t="shared" si="12"/>
        <v>0</v>
      </c>
      <c r="BN246" s="55">
        <f t="shared" si="13"/>
        <v>0</v>
      </c>
      <c r="BO246" s="17">
        <f t="shared" si="14"/>
        <v>0</v>
      </c>
    </row>
    <row r="247">
      <c r="A247" s="1" t="s">
        <v>372</v>
      </c>
      <c r="B247" s="32"/>
      <c r="C247" s="65"/>
      <c r="D247" s="29"/>
      <c r="E247" s="1"/>
      <c r="F247" s="21"/>
      <c r="G247" s="56"/>
      <c r="H247" s="35"/>
      <c r="I247" s="1" t="s">
        <v>372</v>
      </c>
      <c r="J247" s="32"/>
      <c r="K247" s="33"/>
      <c r="L247" s="57"/>
      <c r="M247" s="49"/>
      <c r="N247" s="21"/>
      <c r="O247" s="56"/>
      <c r="P247" s="35"/>
      <c r="Q247" s="1" t="s">
        <v>371</v>
      </c>
      <c r="R247" s="32"/>
      <c r="S247" s="33"/>
      <c r="T247" s="57"/>
      <c r="U247" s="49"/>
      <c r="V247" s="21"/>
      <c r="W247" s="56"/>
      <c r="X247" s="35"/>
      <c r="Y247" s="1" t="s">
        <v>371</v>
      </c>
      <c r="Z247" s="69"/>
      <c r="AA247" s="66"/>
      <c r="AB247" s="8"/>
      <c r="AC247" s="8"/>
      <c r="AD247" s="4"/>
      <c r="AE247" s="39"/>
      <c r="AF247" s="1"/>
      <c r="AG247" s="33"/>
      <c r="AH247" s="67"/>
      <c r="AI247" s="67"/>
      <c r="AJ247" s="21"/>
      <c r="AK247" s="56"/>
      <c r="AL247" s="41"/>
      <c r="AM247" s="33"/>
      <c r="AN247" s="67"/>
      <c r="AO247" s="67"/>
      <c r="AP247" s="21"/>
      <c r="AQ247" s="56"/>
      <c r="AR247" s="41"/>
      <c r="AS247" s="43">
        <f>'14 Oct'!AW247</f>
        <v>0</v>
      </c>
      <c r="AT247" s="54"/>
      <c r="AU247" s="44">
        <f t="shared" si="1"/>
        <v>0</v>
      </c>
      <c r="AV247" s="44">
        <f t="shared" si="2"/>
        <v>0</v>
      </c>
      <c r="AW247" s="19">
        <f t="shared" si="3"/>
        <v>0</v>
      </c>
      <c r="AX247" s="43">
        <f>'14 Oct'!BB247</f>
        <v>0</v>
      </c>
      <c r="AY247" s="54"/>
      <c r="AZ247" s="44">
        <f t="shared" si="4"/>
        <v>0</v>
      </c>
      <c r="BA247" s="46">
        <f t="shared" si="5"/>
        <v>0</v>
      </c>
      <c r="BB247" s="19">
        <f t="shared" si="6"/>
        <v>0</v>
      </c>
      <c r="BC247" s="43">
        <f>'14 Oct'!BL247</f>
        <v>0</v>
      </c>
      <c r="BD247" s="47">
        <f t="shared" si="7"/>
        <v>0</v>
      </c>
      <c r="BE247" s="1">
        <f t="shared" si="8"/>
        <v>0</v>
      </c>
      <c r="BF247" s="1" t="s">
        <v>371</v>
      </c>
      <c r="BG247" s="54"/>
      <c r="BH247">
        <f>'14 Oct'!BG247+AT247+AY247-BN247</f>
        <v>0</v>
      </c>
      <c r="BI247" s="48"/>
      <c r="BJ247" s="50">
        <f t="shared" si="9"/>
        <v>0</v>
      </c>
      <c r="BK247" s="51">
        <f t="shared" si="10"/>
        <v>0</v>
      </c>
      <c r="BL247" s="53">
        <f t="shared" si="11"/>
        <v>0</v>
      </c>
      <c r="BM247" s="54">
        <f t="shared" si="12"/>
        <v>0</v>
      </c>
      <c r="BN247" s="55">
        <f t="shared" si="13"/>
        <v>0</v>
      </c>
      <c r="BO247" s="17">
        <f t="shared" si="14"/>
        <v>0</v>
      </c>
    </row>
    <row r="248">
      <c r="A248" s="1" t="s">
        <v>373</v>
      </c>
      <c r="B248" s="61"/>
      <c r="C248" s="33"/>
      <c r="D248" s="29"/>
      <c r="E248" s="1"/>
      <c r="F248" s="21"/>
      <c r="G248" s="56"/>
      <c r="H248" s="7"/>
      <c r="I248" s="1" t="s">
        <v>373</v>
      </c>
      <c r="J248" s="32"/>
      <c r="K248" s="33"/>
      <c r="N248" s="21"/>
      <c r="O248" s="56"/>
      <c r="P248" s="7"/>
      <c r="Q248" s="1" t="s">
        <v>373</v>
      </c>
      <c r="R248" s="32"/>
      <c r="S248" s="33"/>
      <c r="T248" s="57"/>
      <c r="U248" s="49"/>
      <c r="V248" s="21"/>
      <c r="W248" s="56"/>
      <c r="X248" s="7"/>
      <c r="Y248" s="1" t="s">
        <v>373</v>
      </c>
      <c r="Z248" s="59"/>
      <c r="AA248" s="37"/>
      <c r="AB248" s="8"/>
      <c r="AC248" s="8"/>
      <c r="AD248" s="4"/>
      <c r="AE248" s="39"/>
      <c r="AG248" s="33"/>
      <c r="AH248" s="74"/>
      <c r="AI248" s="74"/>
      <c r="AJ248" s="21"/>
      <c r="AK248" s="56"/>
      <c r="AL248" s="41"/>
      <c r="AM248" s="33"/>
      <c r="AN248" s="74"/>
      <c r="AO248" s="74"/>
      <c r="AP248" s="21"/>
      <c r="AQ248" s="56"/>
      <c r="AR248" s="41"/>
      <c r="AS248" s="43">
        <f>'14 Oct'!AW248</f>
        <v>0</v>
      </c>
      <c r="AT248" s="76"/>
      <c r="AU248" s="44">
        <f t="shared" si="1"/>
        <v>0</v>
      </c>
      <c r="AV248" s="44">
        <f t="shared" si="2"/>
        <v>0</v>
      </c>
      <c r="AW248" s="19">
        <f t="shared" si="3"/>
        <v>0</v>
      </c>
      <c r="AX248" s="43">
        <f>'14 Oct'!BB248</f>
        <v>0</v>
      </c>
      <c r="AY248" s="76"/>
      <c r="AZ248" s="44">
        <f t="shared" si="4"/>
        <v>0</v>
      </c>
      <c r="BA248" s="46">
        <f t="shared" si="5"/>
        <v>0</v>
      </c>
      <c r="BB248" s="19">
        <f t="shared" si="6"/>
        <v>0</v>
      </c>
      <c r="BC248" s="43">
        <f>'14 Oct'!BL248</f>
        <v>0</v>
      </c>
      <c r="BD248" s="47">
        <f t="shared" si="7"/>
        <v>0</v>
      </c>
      <c r="BE248" s="1">
        <f t="shared" si="8"/>
        <v>0</v>
      </c>
      <c r="BF248" s="1" t="s">
        <v>373</v>
      </c>
      <c r="BG248" s="76"/>
      <c r="BH248">
        <f>'14 Oct'!BG248+AT248+AY248-BN248</f>
        <v>0</v>
      </c>
      <c r="BI248" s="48"/>
      <c r="BJ248" s="50">
        <f t="shared" si="9"/>
        <v>0</v>
      </c>
      <c r="BK248" s="51">
        <f t="shared" si="10"/>
        <v>0</v>
      </c>
      <c r="BL248" s="53">
        <f t="shared" si="11"/>
        <v>0</v>
      </c>
      <c r="BM248" s="54">
        <f t="shared" si="12"/>
        <v>0</v>
      </c>
      <c r="BN248" s="55">
        <f t="shared" si="13"/>
        <v>0</v>
      </c>
      <c r="BO248" s="17">
        <f t="shared" si="14"/>
        <v>0</v>
      </c>
    </row>
    <row r="249">
      <c r="A249" s="1" t="s">
        <v>374</v>
      </c>
      <c r="B249" s="61"/>
      <c r="C249" s="33"/>
      <c r="D249" s="29"/>
      <c r="E249" s="1"/>
      <c r="F249" s="21"/>
      <c r="G249" s="56"/>
      <c r="H249" s="7"/>
      <c r="I249" s="1" t="s">
        <v>374</v>
      </c>
      <c r="J249" s="32"/>
      <c r="K249" s="33"/>
      <c r="N249" s="21"/>
      <c r="O249" s="56"/>
      <c r="P249" s="7"/>
      <c r="Q249" s="1" t="s">
        <v>374</v>
      </c>
      <c r="R249" s="32"/>
      <c r="S249" s="33"/>
      <c r="T249" s="57"/>
      <c r="U249" s="49"/>
      <c r="V249" s="21"/>
      <c r="W249" s="56"/>
      <c r="X249" s="7"/>
      <c r="Y249" s="1" t="s">
        <v>374</v>
      </c>
      <c r="Z249" s="59"/>
      <c r="AA249" s="37"/>
      <c r="AB249" s="8"/>
      <c r="AC249" s="8"/>
      <c r="AD249" s="4"/>
      <c r="AE249" s="39"/>
      <c r="AG249" s="33"/>
      <c r="AH249" s="74"/>
      <c r="AI249" s="74"/>
      <c r="AJ249" s="21"/>
      <c r="AK249" s="56"/>
      <c r="AL249" s="41"/>
      <c r="AM249" s="33"/>
      <c r="AN249" s="74"/>
      <c r="AO249" s="74"/>
      <c r="AP249" s="21"/>
      <c r="AQ249" s="56"/>
      <c r="AR249" s="41"/>
      <c r="AS249" s="43">
        <f>'14 Oct'!AW249</f>
        <v>0</v>
      </c>
      <c r="AT249" s="76"/>
      <c r="AU249" s="44">
        <f t="shared" si="1"/>
        <v>0</v>
      </c>
      <c r="AV249" s="44">
        <f t="shared" si="2"/>
        <v>0</v>
      </c>
      <c r="AW249" s="19">
        <f t="shared" si="3"/>
        <v>0</v>
      </c>
      <c r="AX249" s="43">
        <f>'14 Oct'!BB249</f>
        <v>0</v>
      </c>
      <c r="AY249" s="76"/>
      <c r="AZ249" s="44">
        <f t="shared" si="4"/>
        <v>0</v>
      </c>
      <c r="BA249" s="46">
        <f t="shared" si="5"/>
        <v>0</v>
      </c>
      <c r="BB249" s="19">
        <f t="shared" si="6"/>
        <v>0</v>
      </c>
      <c r="BC249" s="43">
        <f>'14 Oct'!BL249</f>
        <v>0</v>
      </c>
      <c r="BD249" s="47">
        <f t="shared" si="7"/>
        <v>0</v>
      </c>
      <c r="BE249" s="1">
        <f t="shared" si="8"/>
        <v>0</v>
      </c>
      <c r="BF249" s="1" t="s">
        <v>374</v>
      </c>
      <c r="BG249" s="76"/>
      <c r="BH249">
        <f>'14 Oct'!BG249+AT249+AY249-BN249</f>
        <v>0</v>
      </c>
      <c r="BI249" s="48"/>
      <c r="BJ249" s="50">
        <f t="shared" si="9"/>
        <v>0</v>
      </c>
      <c r="BK249" s="51">
        <f t="shared" si="10"/>
        <v>0</v>
      </c>
      <c r="BL249" s="53">
        <f t="shared" si="11"/>
        <v>0</v>
      </c>
      <c r="BM249" s="54">
        <f t="shared" si="12"/>
        <v>0</v>
      </c>
      <c r="BN249" s="55">
        <f t="shared" si="13"/>
        <v>0</v>
      </c>
      <c r="BO249" s="17">
        <f t="shared" si="14"/>
        <v>0</v>
      </c>
    </row>
    <row r="250">
      <c r="A250" s="1" t="s">
        <v>375</v>
      </c>
      <c r="B250" s="61"/>
      <c r="C250" s="33"/>
      <c r="D250" s="29"/>
      <c r="E250" s="1"/>
      <c r="F250" s="21"/>
      <c r="G250" s="56"/>
      <c r="H250" s="7"/>
      <c r="I250" s="1" t="s">
        <v>375</v>
      </c>
      <c r="J250" s="61"/>
      <c r="K250" s="33"/>
      <c r="N250" s="21"/>
      <c r="O250" s="56"/>
      <c r="P250" s="7"/>
      <c r="Q250" s="1" t="s">
        <v>375</v>
      </c>
      <c r="R250" s="32"/>
      <c r="S250" s="33"/>
      <c r="T250" s="57"/>
      <c r="U250" s="49"/>
      <c r="V250" s="21"/>
      <c r="W250" s="56"/>
      <c r="X250" s="7"/>
      <c r="Y250" s="1" t="s">
        <v>375</v>
      </c>
      <c r="Z250" s="59"/>
      <c r="AA250" s="37"/>
      <c r="AB250" s="8"/>
      <c r="AC250" s="8"/>
      <c r="AD250" s="4"/>
      <c r="AE250" s="39"/>
      <c r="AG250" s="33"/>
      <c r="AH250" s="74"/>
      <c r="AI250" s="74"/>
      <c r="AJ250" s="21"/>
      <c r="AK250" s="56"/>
      <c r="AL250" s="41"/>
      <c r="AM250" s="33"/>
      <c r="AN250" s="74"/>
      <c r="AO250" s="74"/>
      <c r="AP250" s="21"/>
      <c r="AQ250" s="56"/>
      <c r="AR250" s="41"/>
      <c r="AS250" s="43">
        <f>'14 Oct'!AW250</f>
        <v>0</v>
      </c>
      <c r="AT250" s="76"/>
      <c r="AU250" s="44">
        <f t="shared" si="1"/>
        <v>0</v>
      </c>
      <c r="AV250" s="44">
        <f t="shared" si="2"/>
        <v>0</v>
      </c>
      <c r="AW250" s="19">
        <f t="shared" si="3"/>
        <v>0</v>
      </c>
      <c r="AX250" s="43">
        <f>'14 Oct'!BB250</f>
        <v>0</v>
      </c>
      <c r="AY250" s="76"/>
      <c r="AZ250" s="44">
        <f t="shared" si="4"/>
        <v>0</v>
      </c>
      <c r="BA250" s="46">
        <f t="shared" si="5"/>
        <v>0</v>
      </c>
      <c r="BB250" s="19">
        <f t="shared" si="6"/>
        <v>0</v>
      </c>
      <c r="BC250" s="43">
        <f>'14 Oct'!BL250</f>
        <v>0</v>
      </c>
      <c r="BD250" s="47">
        <f t="shared" si="7"/>
        <v>0</v>
      </c>
      <c r="BE250" s="1">
        <f t="shared" si="8"/>
        <v>0</v>
      </c>
      <c r="BF250" s="1" t="s">
        <v>375</v>
      </c>
      <c r="BG250" s="76"/>
      <c r="BH250">
        <f>'14 Oct'!BG250+AT250+AY250-BN250</f>
        <v>0</v>
      </c>
      <c r="BI250" s="48"/>
      <c r="BJ250" s="50">
        <f t="shared" si="9"/>
        <v>0</v>
      </c>
      <c r="BK250" s="51">
        <f t="shared" si="10"/>
        <v>0</v>
      </c>
      <c r="BL250" s="53">
        <f t="shared" si="11"/>
        <v>0</v>
      </c>
      <c r="BM250" s="54">
        <f t="shared" si="12"/>
        <v>0</v>
      </c>
      <c r="BN250" s="55">
        <f t="shared" si="13"/>
        <v>0</v>
      </c>
      <c r="BO250" s="17">
        <f t="shared" si="14"/>
        <v>0</v>
      </c>
    </row>
    <row r="251">
      <c r="A251" s="1" t="s">
        <v>376</v>
      </c>
      <c r="B251" s="32"/>
      <c r="C251" s="33"/>
      <c r="D251" s="29"/>
      <c r="E251" s="1"/>
      <c r="F251" s="21"/>
      <c r="G251" s="56"/>
      <c r="H251" s="35"/>
      <c r="I251" s="1" t="s">
        <v>376</v>
      </c>
      <c r="J251" s="32"/>
      <c r="K251" s="33"/>
      <c r="L251" s="57"/>
      <c r="M251" s="49"/>
      <c r="N251" s="21"/>
      <c r="O251" s="56"/>
      <c r="P251" s="35"/>
      <c r="Q251" s="1" t="s">
        <v>376</v>
      </c>
      <c r="R251" s="32"/>
      <c r="S251" s="33"/>
      <c r="T251" s="57"/>
      <c r="U251" s="49"/>
      <c r="V251" s="21"/>
      <c r="W251" s="56"/>
      <c r="X251" s="35"/>
      <c r="Y251" s="1" t="s">
        <v>376</v>
      </c>
      <c r="Z251" s="69"/>
      <c r="AA251" s="66"/>
      <c r="AB251" s="8"/>
      <c r="AC251" s="8"/>
      <c r="AD251" s="4"/>
      <c r="AE251" s="39"/>
      <c r="AF251" s="1"/>
      <c r="AG251" s="33"/>
      <c r="AH251" s="67"/>
      <c r="AI251" s="67"/>
      <c r="AJ251" s="21"/>
      <c r="AK251" s="56"/>
      <c r="AL251" s="41"/>
      <c r="AM251" s="33"/>
      <c r="AN251" s="67"/>
      <c r="AO251" s="67"/>
      <c r="AP251" s="21"/>
      <c r="AQ251" s="56"/>
      <c r="AR251" s="41"/>
      <c r="AS251" s="43">
        <f>'14 Oct'!AW251</f>
        <v>0</v>
      </c>
      <c r="AT251" s="54"/>
      <c r="AU251" s="44">
        <f t="shared" si="1"/>
        <v>0</v>
      </c>
      <c r="AV251" s="44">
        <f t="shared" si="2"/>
        <v>0</v>
      </c>
      <c r="AW251" s="19">
        <f t="shared" si="3"/>
        <v>0</v>
      </c>
      <c r="AX251" s="43">
        <f>'14 Oct'!BB251</f>
        <v>0</v>
      </c>
      <c r="AY251" s="54"/>
      <c r="AZ251" s="44">
        <f t="shared" si="4"/>
        <v>0</v>
      </c>
      <c r="BA251" s="46">
        <f t="shared" si="5"/>
        <v>0</v>
      </c>
      <c r="BB251" s="19">
        <f t="shared" si="6"/>
        <v>0</v>
      </c>
      <c r="BC251" s="43">
        <f>'14 Oct'!BL251</f>
        <v>0</v>
      </c>
      <c r="BD251" s="47">
        <f t="shared" si="7"/>
        <v>0</v>
      </c>
      <c r="BE251" s="1">
        <f t="shared" si="8"/>
        <v>0</v>
      </c>
      <c r="BF251" s="1" t="s">
        <v>376</v>
      </c>
      <c r="BG251" s="17"/>
      <c r="BH251">
        <f>'14 Oct'!BG251+AT251+AY251-BN251</f>
        <v>0</v>
      </c>
      <c r="BI251" s="48"/>
      <c r="BJ251" s="50">
        <f t="shared" si="9"/>
        <v>0</v>
      </c>
      <c r="BK251" s="51">
        <f t="shared" si="10"/>
        <v>0</v>
      </c>
      <c r="BL251" s="53">
        <f t="shared" si="11"/>
        <v>0</v>
      </c>
      <c r="BM251" s="54">
        <f t="shared" si="12"/>
        <v>0</v>
      </c>
      <c r="BN251" s="55">
        <f t="shared" si="13"/>
        <v>0</v>
      </c>
      <c r="BO251" s="17">
        <f t="shared" si="14"/>
        <v>0</v>
      </c>
    </row>
    <row r="252">
      <c r="A252" s="1" t="s">
        <v>377</v>
      </c>
      <c r="B252" s="32"/>
      <c r="C252" s="33"/>
      <c r="D252" s="29"/>
      <c r="E252" s="1"/>
      <c r="F252" s="21"/>
      <c r="G252" s="56"/>
      <c r="H252" s="35"/>
      <c r="I252" s="1" t="s">
        <v>377</v>
      </c>
      <c r="J252" s="32">
        <v>1.0</v>
      </c>
      <c r="K252" s="33"/>
      <c r="L252" s="57"/>
      <c r="M252" s="43"/>
      <c r="N252" s="21"/>
      <c r="O252" s="56"/>
      <c r="P252" s="35"/>
      <c r="Q252" s="1" t="s">
        <v>377</v>
      </c>
      <c r="R252" s="32">
        <v>15.0</v>
      </c>
      <c r="S252" s="33"/>
      <c r="T252" s="57"/>
      <c r="U252" s="43"/>
      <c r="V252" s="21"/>
      <c r="W252" s="56"/>
      <c r="X252" s="35"/>
      <c r="Y252" s="1" t="s">
        <v>377</v>
      </c>
      <c r="Z252" s="59"/>
      <c r="AA252" s="66"/>
      <c r="AB252" s="8"/>
      <c r="AC252" s="8"/>
      <c r="AD252" s="4"/>
      <c r="AE252" s="39"/>
      <c r="AF252" s="1"/>
      <c r="AG252" s="33"/>
      <c r="AH252" s="60"/>
      <c r="AI252" s="60"/>
      <c r="AJ252" s="21"/>
      <c r="AK252" s="56"/>
      <c r="AL252" s="41"/>
      <c r="AM252" s="33"/>
      <c r="AN252" s="60"/>
      <c r="AO252" s="60"/>
      <c r="AP252" s="21"/>
      <c r="AQ252" s="56"/>
      <c r="AR252" s="41"/>
      <c r="AS252" s="43">
        <f>'14 Oct'!AW252</f>
        <v>0</v>
      </c>
      <c r="AT252" s="17"/>
      <c r="AU252" s="44">
        <f t="shared" si="1"/>
        <v>0</v>
      </c>
      <c r="AV252" s="44">
        <f t="shared" si="2"/>
        <v>0</v>
      </c>
      <c r="AW252" s="19">
        <f t="shared" si="3"/>
        <v>0</v>
      </c>
      <c r="AX252" s="43">
        <f>'14 Oct'!BB252</f>
        <v>0</v>
      </c>
      <c r="AY252" s="17"/>
      <c r="AZ252" s="44">
        <f t="shared" si="4"/>
        <v>0</v>
      </c>
      <c r="BA252" s="46">
        <f t="shared" si="5"/>
        <v>0</v>
      </c>
      <c r="BB252" s="19">
        <f t="shared" si="6"/>
        <v>0</v>
      </c>
      <c r="BC252" s="43">
        <f>'14 Oct'!BL252</f>
        <v>40</v>
      </c>
      <c r="BD252" s="47">
        <f t="shared" si="7"/>
        <v>0</v>
      </c>
      <c r="BE252" s="1">
        <f t="shared" si="8"/>
        <v>40</v>
      </c>
      <c r="BF252" s="1" t="s">
        <v>377</v>
      </c>
      <c r="BG252" s="17"/>
      <c r="BH252">
        <f>'14 Oct'!BG252+AT252+AY252-BN252</f>
        <v>0</v>
      </c>
      <c r="BI252" s="48"/>
      <c r="BJ252" s="50">
        <f t="shared" si="9"/>
        <v>0</v>
      </c>
      <c r="BK252" s="51">
        <f t="shared" si="10"/>
        <v>0</v>
      </c>
      <c r="BL252" s="53">
        <f t="shared" si="11"/>
        <v>40</v>
      </c>
      <c r="BM252" s="54">
        <f t="shared" si="12"/>
        <v>0</v>
      </c>
      <c r="BN252" s="55">
        <f t="shared" si="13"/>
        <v>0</v>
      </c>
      <c r="BO252" s="17">
        <f t="shared" si="14"/>
        <v>40</v>
      </c>
    </row>
    <row r="253">
      <c r="A253" s="1" t="s">
        <v>378</v>
      </c>
      <c r="B253" s="32"/>
      <c r="C253" s="33"/>
      <c r="D253" s="29"/>
      <c r="E253" s="1"/>
      <c r="F253" s="21"/>
      <c r="G253" s="56"/>
      <c r="H253" s="35"/>
      <c r="I253" s="1" t="s">
        <v>378</v>
      </c>
      <c r="J253" s="32"/>
      <c r="K253" s="33"/>
      <c r="L253" s="57"/>
      <c r="M253" s="49"/>
      <c r="N253" s="21"/>
      <c r="O253" s="56"/>
      <c r="P253" s="35"/>
      <c r="Q253" s="1" t="s">
        <v>378</v>
      </c>
      <c r="R253" s="32"/>
      <c r="S253" s="33"/>
      <c r="V253" s="21"/>
      <c r="W253" s="109"/>
      <c r="X253" s="35"/>
      <c r="Y253" s="1" t="s">
        <v>378</v>
      </c>
      <c r="Z253" s="69"/>
      <c r="AA253" s="37"/>
      <c r="AB253" s="8"/>
      <c r="AC253" s="8"/>
      <c r="AD253" s="4"/>
      <c r="AE253" s="39"/>
      <c r="AF253" s="1"/>
      <c r="AG253" s="33"/>
      <c r="AH253" s="67"/>
      <c r="AI253" s="67"/>
      <c r="AJ253" s="21"/>
      <c r="AK253" s="56"/>
      <c r="AL253" s="41"/>
      <c r="AM253" s="33"/>
      <c r="AN253" s="67"/>
      <c r="AO253" s="67"/>
      <c r="AP253" s="21"/>
      <c r="AQ253" s="56"/>
      <c r="AR253" s="41"/>
      <c r="AS253" s="43">
        <f>'14 Oct'!AW253</f>
        <v>0</v>
      </c>
      <c r="AT253" s="54"/>
      <c r="AU253" s="44">
        <f t="shared" si="1"/>
        <v>0</v>
      </c>
      <c r="AV253" s="44">
        <f t="shared" si="2"/>
        <v>0</v>
      </c>
      <c r="AW253" s="19">
        <f t="shared" si="3"/>
        <v>0</v>
      </c>
      <c r="AX253" s="43">
        <f>'14 Oct'!BB253</f>
        <v>0</v>
      </c>
      <c r="AY253" s="54"/>
      <c r="AZ253" s="44">
        <f t="shared" si="4"/>
        <v>0</v>
      </c>
      <c r="BA253" s="46">
        <f t="shared" si="5"/>
        <v>0</v>
      </c>
      <c r="BB253" s="19">
        <f t="shared" si="6"/>
        <v>0</v>
      </c>
      <c r="BC253" s="43">
        <f>'14 Oct'!BL253</f>
        <v>0</v>
      </c>
      <c r="BD253" s="47">
        <f t="shared" si="7"/>
        <v>0</v>
      </c>
      <c r="BE253" s="1">
        <f t="shared" si="8"/>
        <v>0</v>
      </c>
      <c r="BF253" s="1" t="s">
        <v>378</v>
      </c>
      <c r="BG253" s="17"/>
      <c r="BH253">
        <f>'14 Oct'!BG253+AT253+AY253-BN253</f>
        <v>0</v>
      </c>
      <c r="BI253" s="48"/>
      <c r="BJ253" s="50">
        <f t="shared" si="9"/>
        <v>0</v>
      </c>
      <c r="BK253" s="51">
        <f t="shared" si="10"/>
        <v>0</v>
      </c>
      <c r="BL253" s="53">
        <f t="shared" si="11"/>
        <v>0</v>
      </c>
      <c r="BM253" s="54">
        <f t="shared" si="12"/>
        <v>0</v>
      </c>
      <c r="BN253" s="55">
        <f t="shared" si="13"/>
        <v>0</v>
      </c>
      <c r="BO253" s="17">
        <f t="shared" si="14"/>
        <v>0</v>
      </c>
    </row>
    <row r="254">
      <c r="A254" s="1" t="s">
        <v>379</v>
      </c>
      <c r="B254" s="32"/>
      <c r="C254" s="33"/>
      <c r="D254" s="29"/>
      <c r="E254" s="1"/>
      <c r="F254" s="21"/>
      <c r="G254" s="56"/>
      <c r="H254" s="35"/>
      <c r="I254" s="1" t="s">
        <v>379</v>
      </c>
      <c r="J254" s="32">
        <v>3.0</v>
      </c>
      <c r="K254" s="33"/>
      <c r="L254" s="29"/>
      <c r="M254" s="43"/>
      <c r="N254" s="21"/>
      <c r="O254" s="56"/>
      <c r="P254" s="35"/>
      <c r="Q254" s="1" t="s">
        <v>379</v>
      </c>
      <c r="R254" s="32">
        <v>4.0</v>
      </c>
      <c r="S254" s="33">
        <v>8.0</v>
      </c>
      <c r="U254" s="1"/>
      <c r="V254" s="21"/>
      <c r="W254" s="56"/>
      <c r="X254" s="35"/>
      <c r="Y254" s="1" t="s">
        <v>379</v>
      </c>
      <c r="Z254" s="69"/>
      <c r="AA254" s="66"/>
      <c r="AB254" s="8"/>
      <c r="AC254" s="8"/>
      <c r="AD254" s="4"/>
      <c r="AE254" s="39"/>
      <c r="AF254" s="1"/>
      <c r="AG254" s="33"/>
      <c r="AH254" s="67"/>
      <c r="AI254" s="67"/>
      <c r="AJ254" s="21"/>
      <c r="AK254" s="56"/>
      <c r="AL254" s="41"/>
      <c r="AM254" s="33"/>
      <c r="AN254" s="67"/>
      <c r="AO254" s="67"/>
      <c r="AP254" s="21"/>
      <c r="AQ254" s="56"/>
      <c r="AR254" s="41"/>
      <c r="AS254" s="43">
        <f>'14 Oct'!AW254</f>
        <v>0</v>
      </c>
      <c r="AT254" s="54"/>
      <c r="AU254" s="44">
        <f t="shared" si="1"/>
        <v>0</v>
      </c>
      <c r="AV254" s="44">
        <f t="shared" si="2"/>
        <v>0</v>
      </c>
      <c r="AW254" s="19">
        <f t="shared" si="3"/>
        <v>0</v>
      </c>
      <c r="AX254" s="43">
        <f>'14 Oct'!BB254</f>
        <v>0</v>
      </c>
      <c r="AY254" s="54"/>
      <c r="AZ254" s="44">
        <f t="shared" si="4"/>
        <v>0</v>
      </c>
      <c r="BA254" s="46">
        <f t="shared" si="5"/>
        <v>0</v>
      </c>
      <c r="BB254" s="19">
        <f t="shared" si="6"/>
        <v>0</v>
      </c>
      <c r="BC254" s="43">
        <f>'14 Oct'!BL254</f>
        <v>0</v>
      </c>
      <c r="BD254" s="47">
        <f t="shared" si="7"/>
        <v>0</v>
      </c>
      <c r="BE254" s="1">
        <f t="shared" si="8"/>
        <v>0</v>
      </c>
      <c r="BF254" s="1" t="s">
        <v>379</v>
      </c>
      <c r="BG254" s="17"/>
      <c r="BH254">
        <f>'14 Oct'!BG254+AT254+AY254-BN254</f>
        <v>-8</v>
      </c>
      <c r="BI254" s="48"/>
      <c r="BJ254" s="50">
        <f t="shared" si="9"/>
        <v>0</v>
      </c>
      <c r="BK254" s="51">
        <f t="shared" si="10"/>
        <v>0</v>
      </c>
      <c r="BL254" s="53">
        <f t="shared" si="11"/>
        <v>0</v>
      </c>
      <c r="BM254" s="54">
        <f t="shared" si="12"/>
        <v>8</v>
      </c>
      <c r="BN254" s="55">
        <f t="shared" si="13"/>
        <v>8</v>
      </c>
      <c r="BO254" s="17">
        <f t="shared" si="14"/>
        <v>0</v>
      </c>
    </row>
    <row r="255">
      <c r="A255" s="1" t="s">
        <v>380</v>
      </c>
      <c r="B255" s="61"/>
      <c r="C255" s="65"/>
      <c r="D255" s="29"/>
      <c r="E255" s="1"/>
      <c r="F255" s="21"/>
      <c r="G255" s="56"/>
      <c r="H255" s="35"/>
      <c r="I255" s="1" t="s">
        <v>380</v>
      </c>
      <c r="J255" s="32"/>
      <c r="K255" s="33"/>
      <c r="L255" s="57"/>
      <c r="M255" s="49"/>
      <c r="N255" s="21"/>
      <c r="O255" s="56"/>
      <c r="P255" s="35"/>
      <c r="Q255" s="1" t="s">
        <v>380</v>
      </c>
      <c r="R255" s="32"/>
      <c r="S255" s="33"/>
      <c r="V255" s="21"/>
      <c r="W255" s="56"/>
      <c r="X255" s="35"/>
      <c r="Y255" s="1" t="s">
        <v>380</v>
      </c>
      <c r="Z255" s="69"/>
      <c r="AA255" s="66"/>
      <c r="AB255" s="8"/>
      <c r="AC255" s="8"/>
      <c r="AD255" s="4"/>
      <c r="AE255" s="39"/>
      <c r="AF255" s="1"/>
      <c r="AG255" s="33"/>
      <c r="AH255" s="67"/>
      <c r="AI255" s="67"/>
      <c r="AJ255" s="21"/>
      <c r="AK255" s="56"/>
      <c r="AL255" s="41"/>
      <c r="AM255" s="33"/>
      <c r="AN255" s="67"/>
      <c r="AO255" s="67"/>
      <c r="AP255" s="21"/>
      <c r="AQ255" s="56"/>
      <c r="AR255" s="41"/>
      <c r="AS255" s="43">
        <f>'14 Oct'!AW255</f>
        <v>0</v>
      </c>
      <c r="AT255" s="54"/>
      <c r="AU255" s="44">
        <f t="shared" si="1"/>
        <v>0</v>
      </c>
      <c r="AV255" s="44">
        <f t="shared" si="2"/>
        <v>0</v>
      </c>
      <c r="AW255" s="19">
        <f t="shared" si="3"/>
        <v>0</v>
      </c>
      <c r="AX255" s="43">
        <f>'14 Oct'!BB255</f>
        <v>0</v>
      </c>
      <c r="AY255" s="54"/>
      <c r="AZ255" s="44">
        <f t="shared" si="4"/>
        <v>0</v>
      </c>
      <c r="BA255" s="46">
        <f t="shared" si="5"/>
        <v>0</v>
      </c>
      <c r="BB255" s="19">
        <f t="shared" si="6"/>
        <v>0</v>
      </c>
      <c r="BC255" s="43">
        <f>'14 Oct'!BL255</f>
        <v>0</v>
      </c>
      <c r="BD255" s="47">
        <f t="shared" si="7"/>
        <v>0</v>
      </c>
      <c r="BE255" s="1">
        <f t="shared" si="8"/>
        <v>0</v>
      </c>
      <c r="BF255" s="1" t="s">
        <v>380</v>
      </c>
      <c r="BG255" s="54"/>
      <c r="BH255">
        <f>'14 Oct'!BG255+AT255+AY255-BN255</f>
        <v>0</v>
      </c>
      <c r="BI255" s="48"/>
      <c r="BJ255" s="50">
        <f t="shared" si="9"/>
        <v>0</v>
      </c>
      <c r="BK255" s="51">
        <f t="shared" si="10"/>
        <v>0</v>
      </c>
      <c r="BL255" s="53">
        <f t="shared" si="11"/>
        <v>0</v>
      </c>
      <c r="BM255" s="54">
        <f t="shared" si="12"/>
        <v>0</v>
      </c>
      <c r="BN255" s="55">
        <f t="shared" si="13"/>
        <v>0</v>
      </c>
      <c r="BO255" s="17">
        <f t="shared" si="14"/>
        <v>0</v>
      </c>
    </row>
    <row r="256">
      <c r="A256" s="1" t="s">
        <v>381</v>
      </c>
      <c r="B256" s="32"/>
      <c r="C256" s="33"/>
      <c r="D256" s="29"/>
      <c r="E256" s="1"/>
      <c r="F256" s="21"/>
      <c r="G256" s="56"/>
      <c r="H256" s="35"/>
      <c r="I256" s="1" t="s">
        <v>381</v>
      </c>
      <c r="J256" s="32">
        <v>1.0</v>
      </c>
      <c r="K256" s="33"/>
      <c r="L256" s="57"/>
      <c r="M256" s="49"/>
      <c r="N256" s="21"/>
      <c r="O256" s="56"/>
      <c r="P256" s="35"/>
      <c r="Q256" s="1" t="s">
        <v>381</v>
      </c>
      <c r="R256" s="32"/>
      <c r="S256" s="33"/>
      <c r="T256" s="57"/>
      <c r="U256" s="49"/>
      <c r="V256" s="21"/>
      <c r="W256" s="56"/>
      <c r="X256" s="35"/>
      <c r="Y256" s="1" t="s">
        <v>381</v>
      </c>
      <c r="Z256" s="69"/>
      <c r="AA256" s="66"/>
      <c r="AB256" s="8"/>
      <c r="AC256" s="8"/>
      <c r="AD256" s="4"/>
      <c r="AE256" s="39"/>
      <c r="AF256" s="1"/>
      <c r="AG256" s="33"/>
      <c r="AH256" s="67"/>
      <c r="AI256" s="67"/>
      <c r="AJ256" s="21"/>
      <c r="AK256" s="56"/>
      <c r="AL256" s="41"/>
      <c r="AM256" s="33"/>
      <c r="AN256" s="67"/>
      <c r="AO256" s="67"/>
      <c r="AP256" s="21"/>
      <c r="AQ256" s="56"/>
      <c r="AR256" s="41"/>
      <c r="AS256" s="43">
        <f>'14 Oct'!AW256</f>
        <v>0</v>
      </c>
      <c r="AT256" s="54"/>
      <c r="AU256" s="44">
        <f t="shared" si="1"/>
        <v>0</v>
      </c>
      <c r="AV256" s="44">
        <f t="shared" si="2"/>
        <v>0</v>
      </c>
      <c r="AW256" s="19">
        <f t="shared" si="3"/>
        <v>0</v>
      </c>
      <c r="AX256" s="43">
        <f>'14 Oct'!BB256</f>
        <v>0</v>
      </c>
      <c r="AY256" s="54"/>
      <c r="AZ256" s="44">
        <f t="shared" si="4"/>
        <v>0</v>
      </c>
      <c r="BA256" s="46">
        <f t="shared" si="5"/>
        <v>0</v>
      </c>
      <c r="BB256" s="19">
        <f t="shared" si="6"/>
        <v>0</v>
      </c>
      <c r="BC256" s="43">
        <f>'14 Oct'!BL256</f>
        <v>0</v>
      </c>
      <c r="BD256" s="47">
        <f t="shared" si="7"/>
        <v>0</v>
      </c>
      <c r="BE256" s="1">
        <f t="shared" si="8"/>
        <v>0</v>
      </c>
      <c r="BF256" s="1" t="s">
        <v>381</v>
      </c>
      <c r="BG256" s="54"/>
      <c r="BH256">
        <f>'14 Oct'!BG256+AT256+AY256-BN256</f>
        <v>0</v>
      </c>
      <c r="BI256" s="48"/>
      <c r="BJ256" s="50">
        <f t="shared" si="9"/>
        <v>0</v>
      </c>
      <c r="BK256" s="51">
        <f t="shared" si="10"/>
        <v>0</v>
      </c>
      <c r="BL256" s="53">
        <f t="shared" si="11"/>
        <v>0</v>
      </c>
      <c r="BM256" s="54">
        <f t="shared" si="12"/>
        <v>0</v>
      </c>
      <c r="BN256" s="55">
        <f t="shared" si="13"/>
        <v>0</v>
      </c>
      <c r="BO256" s="17">
        <f t="shared" si="14"/>
        <v>0</v>
      </c>
    </row>
    <row r="257">
      <c r="A257" s="1" t="s">
        <v>382</v>
      </c>
      <c r="B257" s="32"/>
      <c r="C257" s="33"/>
      <c r="D257" s="29"/>
      <c r="E257" s="1"/>
      <c r="F257" s="21"/>
      <c r="G257" s="56"/>
      <c r="H257" s="35"/>
      <c r="I257" s="1" t="s">
        <v>382</v>
      </c>
      <c r="J257" s="32"/>
      <c r="K257" s="33"/>
      <c r="L257" s="57"/>
      <c r="M257" s="49"/>
      <c r="N257" s="21"/>
      <c r="O257" s="56"/>
      <c r="P257" s="35"/>
      <c r="Q257" s="1" t="s">
        <v>382</v>
      </c>
      <c r="R257" s="32"/>
      <c r="S257" s="33"/>
      <c r="T257" s="57"/>
      <c r="U257" s="49"/>
      <c r="V257" s="21"/>
      <c r="W257" s="56"/>
      <c r="X257" s="35"/>
      <c r="Y257" s="1" t="s">
        <v>382</v>
      </c>
      <c r="Z257" s="69"/>
      <c r="AA257" s="37"/>
      <c r="AB257" s="8"/>
      <c r="AC257" s="8"/>
      <c r="AD257" s="4"/>
      <c r="AE257" s="39"/>
      <c r="AF257" s="1"/>
      <c r="AG257" s="33"/>
      <c r="AH257" s="67"/>
      <c r="AI257" s="67"/>
      <c r="AJ257" s="21"/>
      <c r="AK257" s="56"/>
      <c r="AL257" s="41"/>
      <c r="AM257" s="33"/>
      <c r="AN257" s="67"/>
      <c r="AO257" s="67"/>
      <c r="AP257" s="21"/>
      <c r="AQ257" s="56"/>
      <c r="AR257" s="41"/>
      <c r="AS257" s="43">
        <f>'14 Oct'!AW257</f>
        <v>0</v>
      </c>
      <c r="AT257" s="54"/>
      <c r="AU257" s="44">
        <f t="shared" si="1"/>
        <v>0</v>
      </c>
      <c r="AV257" s="44">
        <f t="shared" si="2"/>
        <v>0</v>
      </c>
      <c r="AW257" s="19">
        <f t="shared" si="3"/>
        <v>0</v>
      </c>
      <c r="AX257" s="43">
        <f>'14 Oct'!BB257</f>
        <v>0</v>
      </c>
      <c r="AY257" s="54"/>
      <c r="AZ257" s="44">
        <f t="shared" si="4"/>
        <v>0</v>
      </c>
      <c r="BA257" s="46">
        <f t="shared" si="5"/>
        <v>0</v>
      </c>
      <c r="BB257" s="19">
        <f t="shared" si="6"/>
        <v>0</v>
      </c>
      <c r="BC257" s="43">
        <f>'14 Oct'!BL257</f>
        <v>0</v>
      </c>
      <c r="BD257" s="47">
        <f t="shared" si="7"/>
        <v>0</v>
      </c>
      <c r="BE257" s="1">
        <f t="shared" si="8"/>
        <v>0</v>
      </c>
      <c r="BF257" s="1" t="s">
        <v>382</v>
      </c>
      <c r="BG257" s="54"/>
      <c r="BH257">
        <f>'14 Oct'!BG257+AT257+AY257-BN257</f>
        <v>0</v>
      </c>
      <c r="BI257" s="48"/>
      <c r="BJ257" s="50">
        <f t="shared" si="9"/>
        <v>0</v>
      </c>
      <c r="BK257" s="51">
        <f t="shared" si="10"/>
        <v>0</v>
      </c>
      <c r="BL257" s="53">
        <f t="shared" si="11"/>
        <v>0</v>
      </c>
      <c r="BM257" s="54">
        <f t="shared" si="12"/>
        <v>0</v>
      </c>
      <c r="BN257" s="55">
        <f t="shared" si="13"/>
        <v>0</v>
      </c>
      <c r="BO257" s="17">
        <f t="shared" si="14"/>
        <v>0</v>
      </c>
    </row>
    <row r="258">
      <c r="A258" s="1" t="s">
        <v>383</v>
      </c>
      <c r="B258" s="61"/>
      <c r="C258" s="33"/>
      <c r="D258" s="29"/>
      <c r="E258" s="1"/>
      <c r="F258" s="21"/>
      <c r="G258" s="56"/>
      <c r="H258" s="35"/>
      <c r="I258" s="1" t="s">
        <v>383</v>
      </c>
      <c r="J258" s="32">
        <v>16.0</v>
      </c>
      <c r="K258" s="33"/>
      <c r="L258" s="57"/>
      <c r="M258" s="49"/>
      <c r="N258" s="21"/>
      <c r="O258" s="56"/>
      <c r="P258" s="35"/>
      <c r="Q258" s="1" t="s">
        <v>383</v>
      </c>
      <c r="R258" s="32">
        <v>32.0</v>
      </c>
      <c r="S258" s="33"/>
      <c r="T258" s="57"/>
      <c r="U258" s="49"/>
      <c r="V258" s="21"/>
      <c r="W258" s="56"/>
      <c r="X258" s="35"/>
      <c r="Y258" s="1" t="s">
        <v>383</v>
      </c>
      <c r="Z258" s="59"/>
      <c r="AA258" s="66"/>
      <c r="AB258" s="8"/>
      <c r="AC258" s="8"/>
      <c r="AD258" s="4"/>
      <c r="AE258" s="39"/>
      <c r="AF258" s="1"/>
      <c r="AG258" s="33"/>
      <c r="AH258" s="110"/>
      <c r="AI258" s="110"/>
      <c r="AJ258" s="21"/>
      <c r="AK258" s="56"/>
      <c r="AL258" s="41"/>
      <c r="AM258" s="33"/>
      <c r="AN258" s="110"/>
      <c r="AO258" s="110"/>
      <c r="AP258" s="21"/>
      <c r="AQ258" s="56"/>
      <c r="AR258" s="41"/>
      <c r="AS258" s="43">
        <f>'14 Oct'!AW258</f>
        <v>0</v>
      </c>
      <c r="AT258" s="75"/>
      <c r="AU258" s="44">
        <f t="shared" si="1"/>
        <v>0</v>
      </c>
      <c r="AV258" s="44">
        <f t="shared" si="2"/>
        <v>0</v>
      </c>
      <c r="AW258" s="19">
        <f t="shared" si="3"/>
        <v>0</v>
      </c>
      <c r="AX258" s="43">
        <f>'14 Oct'!BB258</f>
        <v>0</v>
      </c>
      <c r="AY258" s="75"/>
      <c r="AZ258" s="44">
        <f t="shared" si="4"/>
        <v>0</v>
      </c>
      <c r="BA258" s="46">
        <f t="shared" si="5"/>
        <v>0</v>
      </c>
      <c r="BB258" s="19">
        <f t="shared" si="6"/>
        <v>0</v>
      </c>
      <c r="BC258" s="43">
        <f>'14 Oct'!BL258</f>
        <v>84</v>
      </c>
      <c r="BD258" s="47">
        <f t="shared" si="7"/>
        <v>0</v>
      </c>
      <c r="BE258" s="1">
        <f t="shared" si="8"/>
        <v>84</v>
      </c>
      <c r="BF258" s="1" t="s">
        <v>383</v>
      </c>
      <c r="BG258" s="54"/>
      <c r="BH258">
        <f>'14 Oct'!BG258+AT258+AY258-BN258</f>
        <v>0</v>
      </c>
      <c r="BI258" s="48"/>
      <c r="BJ258" s="50">
        <f t="shared" si="9"/>
        <v>0</v>
      </c>
      <c r="BK258" s="51">
        <f t="shared" si="10"/>
        <v>0</v>
      </c>
      <c r="BL258" s="53">
        <f t="shared" si="11"/>
        <v>84</v>
      </c>
      <c r="BM258" s="54">
        <f t="shared" si="12"/>
        <v>0</v>
      </c>
      <c r="BN258" s="55">
        <f t="shared" si="13"/>
        <v>0</v>
      </c>
      <c r="BO258" s="17">
        <f t="shared" si="14"/>
        <v>84</v>
      </c>
    </row>
    <row r="259">
      <c r="A259" s="1" t="s">
        <v>385</v>
      </c>
      <c r="B259" s="32"/>
      <c r="C259" s="33"/>
      <c r="D259" s="29"/>
      <c r="E259" s="1"/>
      <c r="F259" s="21"/>
      <c r="G259" s="56"/>
      <c r="H259" s="35"/>
      <c r="I259" s="1" t="s">
        <v>385</v>
      </c>
      <c r="J259" s="32">
        <v>46.0</v>
      </c>
      <c r="K259" s="33"/>
      <c r="L259" s="57"/>
      <c r="M259" s="49"/>
      <c r="N259" s="21"/>
      <c r="O259" s="56"/>
      <c r="P259" s="35"/>
      <c r="Q259" s="1" t="s">
        <v>385</v>
      </c>
      <c r="R259" s="32">
        <v>40.0</v>
      </c>
      <c r="S259" s="33"/>
      <c r="T259" s="57"/>
      <c r="U259" s="43"/>
      <c r="V259" s="21"/>
      <c r="W259" s="56"/>
      <c r="X259" s="35"/>
      <c r="Y259" s="1" t="s">
        <v>385</v>
      </c>
      <c r="Z259" s="62">
        <v>3.0</v>
      </c>
      <c r="AA259" s="63"/>
      <c r="AB259" s="8"/>
      <c r="AC259" s="8"/>
      <c r="AD259" s="4"/>
      <c r="AE259" s="42"/>
      <c r="AF259" s="1"/>
      <c r="AG259" s="33"/>
      <c r="AH259" s="67"/>
      <c r="AI259" s="67"/>
      <c r="AJ259" s="21"/>
      <c r="AK259" s="56"/>
      <c r="AL259" s="41"/>
      <c r="AM259" s="33"/>
      <c r="AN259" s="67"/>
      <c r="AO259" s="67"/>
      <c r="AP259" s="21"/>
      <c r="AQ259" s="56"/>
      <c r="AR259" s="41"/>
      <c r="AS259" s="43">
        <f>'14 Oct'!AW259</f>
        <v>0</v>
      </c>
      <c r="AT259" s="54"/>
      <c r="AU259" s="44">
        <f t="shared" si="1"/>
        <v>0</v>
      </c>
      <c r="AV259" s="44">
        <f t="shared" si="2"/>
        <v>0</v>
      </c>
      <c r="AW259" s="19">
        <f t="shared" si="3"/>
        <v>0</v>
      </c>
      <c r="AX259" s="43">
        <f>'14 Oct'!BB259</f>
        <v>0</v>
      </c>
      <c r="AY259" s="54"/>
      <c r="AZ259" s="44">
        <f t="shared" si="4"/>
        <v>0</v>
      </c>
      <c r="BA259" s="46">
        <f t="shared" si="5"/>
        <v>0</v>
      </c>
      <c r="BB259" s="19">
        <f t="shared" si="6"/>
        <v>0</v>
      </c>
      <c r="BC259" s="43">
        <f>'14 Oct'!BL259</f>
        <v>0</v>
      </c>
      <c r="BD259" s="47">
        <f t="shared" si="7"/>
        <v>0</v>
      </c>
      <c r="BE259" s="1">
        <f t="shared" si="8"/>
        <v>0</v>
      </c>
      <c r="BF259" s="1" t="s">
        <v>385</v>
      </c>
      <c r="BG259" s="17"/>
      <c r="BH259">
        <f>'14 Oct'!BG259+AT259+AY259-BN259</f>
        <v>72</v>
      </c>
      <c r="BI259" s="48"/>
      <c r="BJ259" s="50">
        <f t="shared" si="9"/>
        <v>0</v>
      </c>
      <c r="BK259" s="51">
        <f t="shared" si="10"/>
        <v>0</v>
      </c>
      <c r="BL259" s="53">
        <f t="shared" si="11"/>
        <v>0</v>
      </c>
      <c r="BM259" s="54">
        <f t="shared" si="12"/>
        <v>0</v>
      </c>
      <c r="BN259" s="55">
        <f t="shared" si="13"/>
        <v>0</v>
      </c>
      <c r="BO259" s="17">
        <f t="shared" si="14"/>
        <v>0</v>
      </c>
      <c r="BP259" s="1"/>
      <c r="BQ259" s="1"/>
      <c r="BR259" s="1"/>
    </row>
    <row r="260">
      <c r="A260" s="1" t="s">
        <v>387</v>
      </c>
      <c r="B260" s="32"/>
      <c r="C260" s="33"/>
      <c r="D260" s="29"/>
      <c r="E260" s="1"/>
      <c r="F260" s="21"/>
      <c r="G260" s="56"/>
      <c r="H260" s="35"/>
      <c r="I260" s="1" t="s">
        <v>387</v>
      </c>
      <c r="J260" s="32">
        <v>2.0</v>
      </c>
      <c r="K260" s="33"/>
      <c r="L260" s="57"/>
      <c r="M260" s="49"/>
      <c r="N260" s="21"/>
      <c r="O260" s="56"/>
      <c r="P260" s="35"/>
      <c r="Q260" s="1" t="s">
        <v>387</v>
      </c>
      <c r="R260" s="32"/>
      <c r="S260" s="33">
        <v>4.0</v>
      </c>
      <c r="T260" s="57"/>
      <c r="U260" s="49"/>
      <c r="V260" s="21"/>
      <c r="W260" s="56"/>
      <c r="X260" s="35"/>
      <c r="Y260" s="1" t="s">
        <v>387</v>
      </c>
      <c r="Z260" s="59"/>
      <c r="AA260" s="66"/>
      <c r="AB260" s="8"/>
      <c r="AC260" s="8"/>
      <c r="AD260" s="4"/>
      <c r="AE260" s="39"/>
      <c r="AF260" s="1"/>
      <c r="AG260" s="33"/>
      <c r="AH260" s="67"/>
      <c r="AI260" s="67"/>
      <c r="AJ260" s="21"/>
      <c r="AK260" s="56"/>
      <c r="AL260" s="41"/>
      <c r="AM260" s="33"/>
      <c r="AN260" s="67"/>
      <c r="AO260" s="67"/>
      <c r="AP260" s="21"/>
      <c r="AQ260" s="56"/>
      <c r="AR260" s="41"/>
      <c r="AS260" s="43">
        <f>'14 Oct'!AW260</f>
        <v>0</v>
      </c>
      <c r="AT260" s="54"/>
      <c r="AU260" s="44">
        <f t="shared" si="1"/>
        <v>0</v>
      </c>
      <c r="AV260" s="44">
        <f t="shared" si="2"/>
        <v>0</v>
      </c>
      <c r="AW260" s="19">
        <f t="shared" si="3"/>
        <v>0</v>
      </c>
      <c r="AX260" s="43">
        <f>'14 Oct'!BB260</f>
        <v>0</v>
      </c>
      <c r="AY260" s="54"/>
      <c r="AZ260" s="44">
        <f t="shared" si="4"/>
        <v>0</v>
      </c>
      <c r="BA260" s="46">
        <f t="shared" si="5"/>
        <v>0</v>
      </c>
      <c r="BB260" s="19">
        <f t="shared" si="6"/>
        <v>0</v>
      </c>
      <c r="BC260" s="43">
        <f>'14 Oct'!BL260</f>
        <v>0</v>
      </c>
      <c r="BD260" s="47">
        <f t="shared" si="7"/>
        <v>0</v>
      </c>
      <c r="BE260" s="1">
        <f t="shared" si="8"/>
        <v>0</v>
      </c>
      <c r="BF260" s="1" t="s">
        <v>387</v>
      </c>
      <c r="BG260" s="17"/>
      <c r="BH260">
        <f>'14 Oct'!BG260+AT260+AY260-BN260</f>
        <v>14</v>
      </c>
      <c r="BI260" s="48"/>
      <c r="BJ260" s="50">
        <f t="shared" si="9"/>
        <v>0</v>
      </c>
      <c r="BK260" s="51">
        <f t="shared" si="10"/>
        <v>0</v>
      </c>
      <c r="BL260" s="53">
        <f t="shared" si="11"/>
        <v>0</v>
      </c>
      <c r="BM260" s="54">
        <f t="shared" si="12"/>
        <v>4</v>
      </c>
      <c r="BN260" s="55">
        <f t="shared" si="13"/>
        <v>4</v>
      </c>
      <c r="BO260" s="17">
        <f t="shared" si="14"/>
        <v>0</v>
      </c>
      <c r="BQ260" s="1"/>
    </row>
    <row r="261">
      <c r="A261" s="1" t="s">
        <v>388</v>
      </c>
      <c r="B261" s="32"/>
      <c r="C261" s="33"/>
      <c r="D261" s="29"/>
      <c r="E261" s="1"/>
      <c r="F261" s="21"/>
      <c r="G261" s="56"/>
      <c r="H261" s="35"/>
      <c r="I261" s="1" t="s">
        <v>388</v>
      </c>
      <c r="J261" s="32">
        <v>29.0</v>
      </c>
      <c r="K261" s="33"/>
      <c r="L261" s="57"/>
      <c r="M261" s="49"/>
      <c r="N261" s="21"/>
      <c r="O261" s="56"/>
      <c r="P261" s="35"/>
      <c r="Q261" s="1" t="s">
        <v>388</v>
      </c>
      <c r="R261" s="32"/>
      <c r="S261" s="33">
        <v>16.0</v>
      </c>
      <c r="T261" s="57"/>
      <c r="U261" s="43"/>
      <c r="V261" s="21"/>
      <c r="W261" s="56"/>
      <c r="X261" s="35"/>
      <c r="Y261" s="1" t="s">
        <v>388</v>
      </c>
      <c r="Z261" s="59"/>
      <c r="AA261" s="66"/>
      <c r="AB261" s="8"/>
      <c r="AC261" s="8"/>
      <c r="AD261" s="4"/>
      <c r="AE261" s="39"/>
      <c r="AF261" s="1"/>
      <c r="AG261" s="33"/>
      <c r="AH261" s="60"/>
      <c r="AI261" s="60"/>
      <c r="AJ261" s="21"/>
      <c r="AK261" s="56"/>
      <c r="AL261" s="41"/>
      <c r="AM261" s="33"/>
      <c r="AN261" s="60"/>
      <c r="AO261" s="60"/>
      <c r="AP261" s="21"/>
      <c r="AQ261" s="56"/>
      <c r="AR261" s="41"/>
      <c r="AS261" s="43">
        <f>'14 Oct'!AW261</f>
        <v>0</v>
      </c>
      <c r="AT261" s="17"/>
      <c r="AU261" s="44">
        <f t="shared" si="1"/>
        <v>0</v>
      </c>
      <c r="AV261" s="44">
        <f t="shared" si="2"/>
        <v>0</v>
      </c>
      <c r="AW261" s="19">
        <f t="shared" si="3"/>
        <v>0</v>
      </c>
      <c r="AX261" s="43">
        <f>'14 Oct'!BB261</f>
        <v>0</v>
      </c>
      <c r="AY261" s="17"/>
      <c r="AZ261" s="44">
        <f t="shared" si="4"/>
        <v>0</v>
      </c>
      <c r="BA261" s="46">
        <f t="shared" si="5"/>
        <v>0</v>
      </c>
      <c r="BB261" s="19">
        <f t="shared" si="6"/>
        <v>0</v>
      </c>
      <c r="BC261" s="43">
        <f>'14 Oct'!BL261</f>
        <v>0</v>
      </c>
      <c r="BD261" s="47">
        <f t="shared" si="7"/>
        <v>0</v>
      </c>
      <c r="BE261" s="1">
        <f t="shared" si="8"/>
        <v>0</v>
      </c>
      <c r="BF261" s="1" t="s">
        <v>388</v>
      </c>
      <c r="BG261" s="54"/>
      <c r="BH261">
        <f>'14 Oct'!BG261+AT261+AY261-BN261</f>
        <v>-16</v>
      </c>
      <c r="BI261" s="48"/>
      <c r="BJ261" s="50">
        <f t="shared" si="9"/>
        <v>0</v>
      </c>
      <c r="BK261" s="51">
        <f t="shared" si="10"/>
        <v>0</v>
      </c>
      <c r="BL261" s="53">
        <f t="shared" si="11"/>
        <v>0</v>
      </c>
      <c r="BM261" s="54">
        <f t="shared" si="12"/>
        <v>16</v>
      </c>
      <c r="BN261" s="55">
        <f t="shared" si="13"/>
        <v>16</v>
      </c>
      <c r="BO261" s="17">
        <f t="shared" si="14"/>
        <v>0</v>
      </c>
    </row>
    <row r="262">
      <c r="A262" s="1" t="s">
        <v>389</v>
      </c>
      <c r="B262" s="32"/>
      <c r="C262" s="33"/>
      <c r="D262" s="29"/>
      <c r="E262" s="1"/>
      <c r="F262" s="21"/>
      <c r="G262" s="56"/>
      <c r="H262" s="35"/>
      <c r="I262" s="1" t="s">
        <v>389</v>
      </c>
      <c r="J262" s="32">
        <v>16.0</v>
      </c>
      <c r="K262" s="33"/>
      <c r="L262" s="57"/>
      <c r="M262" s="43"/>
      <c r="N262" s="21"/>
      <c r="O262" s="56"/>
      <c r="P262" s="35"/>
      <c r="Q262" s="1" t="s">
        <v>389</v>
      </c>
      <c r="R262" s="32">
        <v>48.0</v>
      </c>
      <c r="S262" s="33"/>
      <c r="T262" s="29"/>
      <c r="U262" s="43"/>
      <c r="V262" s="21"/>
      <c r="W262" s="56"/>
      <c r="X262" s="35"/>
      <c r="Y262" s="1" t="s">
        <v>389</v>
      </c>
      <c r="Z262" s="59"/>
      <c r="AA262" s="37"/>
      <c r="AB262" s="8"/>
      <c r="AC262" s="8"/>
      <c r="AD262" s="4"/>
      <c r="AE262" s="39"/>
      <c r="AF262" s="1"/>
      <c r="AG262" s="33"/>
      <c r="AH262" s="67"/>
      <c r="AI262" s="67"/>
      <c r="AJ262" s="21"/>
      <c r="AK262" s="56"/>
      <c r="AL262" s="41"/>
      <c r="AM262" s="33"/>
      <c r="AN262" s="67"/>
      <c r="AO262" s="67"/>
      <c r="AP262" s="21"/>
      <c r="AQ262" s="56"/>
      <c r="AR262" s="41"/>
      <c r="AS262" s="43">
        <f>'14 Oct'!AW262</f>
        <v>0</v>
      </c>
      <c r="AT262" s="54"/>
      <c r="AU262" s="44">
        <f t="shared" si="1"/>
        <v>0</v>
      </c>
      <c r="AV262" s="44">
        <f t="shared" si="2"/>
        <v>0</v>
      </c>
      <c r="AW262" s="19">
        <f t="shared" si="3"/>
        <v>0</v>
      </c>
      <c r="AX262" s="43">
        <f>'14 Oct'!BB262</f>
        <v>0</v>
      </c>
      <c r="AY262" s="54"/>
      <c r="AZ262" s="44">
        <f t="shared" si="4"/>
        <v>0</v>
      </c>
      <c r="BA262" s="46">
        <f t="shared" si="5"/>
        <v>0</v>
      </c>
      <c r="BB262" s="19">
        <f t="shared" si="6"/>
        <v>0</v>
      </c>
      <c r="BC262" s="43">
        <f>'14 Oct'!BL262</f>
        <v>24</v>
      </c>
      <c r="BD262" s="47">
        <f t="shared" si="7"/>
        <v>0</v>
      </c>
      <c r="BE262" s="1">
        <f t="shared" si="8"/>
        <v>24</v>
      </c>
      <c r="BF262" s="1" t="s">
        <v>389</v>
      </c>
      <c r="BG262" s="54"/>
      <c r="BH262">
        <f>'14 Oct'!BG262+AT262+AY262-BN262</f>
        <v>96</v>
      </c>
      <c r="BI262" s="68"/>
      <c r="BJ262" s="50">
        <f t="shared" si="9"/>
        <v>0</v>
      </c>
      <c r="BK262" s="51">
        <f t="shared" si="10"/>
        <v>0</v>
      </c>
      <c r="BL262" s="53">
        <f t="shared" si="11"/>
        <v>24</v>
      </c>
      <c r="BM262" s="54">
        <f t="shared" si="12"/>
        <v>0</v>
      </c>
      <c r="BN262" s="55">
        <f t="shared" si="13"/>
        <v>0</v>
      </c>
      <c r="BO262" s="17">
        <f t="shared" si="14"/>
        <v>24</v>
      </c>
      <c r="BP262" s="1"/>
      <c r="BQ262" s="1"/>
      <c r="BS262" s="1"/>
    </row>
    <row r="263">
      <c r="A263" s="1" t="s">
        <v>391</v>
      </c>
      <c r="B263" s="32"/>
      <c r="C263" s="33"/>
      <c r="D263" s="29"/>
      <c r="E263" s="1"/>
      <c r="F263" s="21"/>
      <c r="G263" s="56"/>
      <c r="H263" s="35"/>
      <c r="I263" s="1" t="s">
        <v>391</v>
      </c>
      <c r="J263" s="32">
        <v>6.0</v>
      </c>
      <c r="K263" s="33"/>
      <c r="L263" s="57"/>
      <c r="M263" s="49"/>
      <c r="N263" s="21"/>
      <c r="O263" s="56"/>
      <c r="P263" s="35"/>
      <c r="Q263" s="1" t="s">
        <v>391</v>
      </c>
      <c r="R263" s="32">
        <v>10.0</v>
      </c>
      <c r="S263" s="33"/>
      <c r="T263" s="29"/>
      <c r="U263" s="43"/>
      <c r="V263" s="21"/>
      <c r="W263" s="56"/>
      <c r="X263" s="35"/>
      <c r="Y263" s="1" t="s">
        <v>391</v>
      </c>
      <c r="Z263" s="69"/>
      <c r="AA263" s="66"/>
      <c r="AB263" s="8"/>
      <c r="AC263" s="8"/>
      <c r="AD263" s="4"/>
      <c r="AE263" s="39"/>
      <c r="AF263" s="1"/>
      <c r="AG263" s="33"/>
      <c r="AH263" s="67"/>
      <c r="AI263" s="67"/>
      <c r="AJ263" s="21"/>
      <c r="AK263" s="56"/>
      <c r="AL263" s="41"/>
      <c r="AM263" s="33"/>
      <c r="AN263" s="67"/>
      <c r="AO263" s="67"/>
      <c r="AP263" s="21"/>
      <c r="AQ263" s="56"/>
      <c r="AR263" s="41"/>
      <c r="AS263" s="43">
        <f>'14 Oct'!AW263</f>
        <v>0</v>
      </c>
      <c r="AT263" s="54"/>
      <c r="AU263" s="44">
        <f t="shared" si="1"/>
        <v>0</v>
      </c>
      <c r="AV263" s="44">
        <f t="shared" si="2"/>
        <v>0</v>
      </c>
      <c r="AW263" s="19">
        <f t="shared" si="3"/>
        <v>0</v>
      </c>
      <c r="AX263" s="43">
        <f>'14 Oct'!BB263</f>
        <v>0</v>
      </c>
      <c r="AY263" s="54"/>
      <c r="AZ263" s="44">
        <f t="shared" si="4"/>
        <v>0</v>
      </c>
      <c r="BA263" s="46">
        <f t="shared" si="5"/>
        <v>0</v>
      </c>
      <c r="BB263" s="19">
        <f t="shared" si="6"/>
        <v>0</v>
      </c>
      <c r="BC263" s="43">
        <f>'14 Oct'!BL263</f>
        <v>0</v>
      </c>
      <c r="BD263" s="47">
        <f t="shared" si="7"/>
        <v>0</v>
      </c>
      <c r="BE263" s="1">
        <f t="shared" si="8"/>
        <v>0</v>
      </c>
      <c r="BF263" s="1" t="s">
        <v>391</v>
      </c>
      <c r="BG263" s="17"/>
      <c r="BH263">
        <f>'14 Oct'!BG263+AT263+AY263-BN263</f>
        <v>0</v>
      </c>
      <c r="BI263" s="48"/>
      <c r="BJ263" s="50">
        <f t="shared" si="9"/>
        <v>0</v>
      </c>
      <c r="BK263" s="51">
        <f t="shared" si="10"/>
        <v>0</v>
      </c>
      <c r="BL263" s="53">
        <f t="shared" si="11"/>
        <v>0</v>
      </c>
      <c r="BM263" s="54">
        <f t="shared" si="12"/>
        <v>0</v>
      </c>
      <c r="BN263" s="55">
        <f t="shared" si="13"/>
        <v>0</v>
      </c>
      <c r="BO263" s="17">
        <f t="shared" si="14"/>
        <v>0</v>
      </c>
    </row>
    <row r="264">
      <c r="A264" s="1" t="s">
        <v>393</v>
      </c>
      <c r="B264" s="61"/>
      <c r="C264" s="33"/>
      <c r="D264" s="29"/>
      <c r="E264" s="1"/>
      <c r="F264" s="21"/>
      <c r="G264" s="56"/>
      <c r="H264" s="35"/>
      <c r="I264" s="1" t="s">
        <v>393</v>
      </c>
      <c r="J264" s="32"/>
      <c r="K264" s="33"/>
      <c r="L264" s="57"/>
      <c r="M264" s="49"/>
      <c r="N264" s="21"/>
      <c r="O264" s="56"/>
      <c r="P264" s="35"/>
      <c r="Q264" s="1" t="s">
        <v>393</v>
      </c>
      <c r="R264" s="32">
        <v>1.0</v>
      </c>
      <c r="S264" s="33"/>
      <c r="T264" s="57"/>
      <c r="U264" s="43"/>
      <c r="V264" s="21"/>
      <c r="W264" s="56"/>
      <c r="X264" s="35"/>
      <c r="Y264" s="1" t="s">
        <v>393</v>
      </c>
      <c r="Z264" s="59"/>
      <c r="AA264" s="37"/>
      <c r="AB264" s="8"/>
      <c r="AC264" s="8"/>
      <c r="AD264" s="4"/>
      <c r="AE264" s="39"/>
      <c r="AF264" s="1"/>
      <c r="AG264" s="33"/>
      <c r="AH264" s="67"/>
      <c r="AI264" s="67"/>
      <c r="AJ264" s="21"/>
      <c r="AK264" s="56"/>
      <c r="AL264" s="41"/>
      <c r="AM264" s="33"/>
      <c r="AN264" s="67"/>
      <c r="AO264" s="67"/>
      <c r="AP264" s="21"/>
      <c r="AQ264" s="56"/>
      <c r="AR264" s="41"/>
      <c r="AS264" s="43">
        <f>'14 Oct'!AW264</f>
        <v>0</v>
      </c>
      <c r="AT264" s="54"/>
      <c r="AU264" s="44">
        <f t="shared" si="1"/>
        <v>0</v>
      </c>
      <c r="AV264" s="44">
        <f t="shared" si="2"/>
        <v>0</v>
      </c>
      <c r="AW264" s="19">
        <f t="shared" si="3"/>
        <v>0</v>
      </c>
      <c r="AX264" s="43">
        <f>'14 Oct'!BB264</f>
        <v>0</v>
      </c>
      <c r="AY264" s="54"/>
      <c r="AZ264" s="44">
        <f t="shared" si="4"/>
        <v>0</v>
      </c>
      <c r="BA264" s="46">
        <f t="shared" si="5"/>
        <v>0</v>
      </c>
      <c r="BB264" s="19">
        <f t="shared" si="6"/>
        <v>0</v>
      </c>
      <c r="BC264" s="43">
        <f>'14 Oct'!BL264</f>
        <v>0</v>
      </c>
      <c r="BD264" s="47">
        <f t="shared" si="7"/>
        <v>0</v>
      </c>
      <c r="BE264" s="1">
        <f t="shared" si="8"/>
        <v>0</v>
      </c>
      <c r="BF264" s="1" t="s">
        <v>393</v>
      </c>
      <c r="BG264" s="54"/>
      <c r="BH264">
        <f>'14 Oct'!BG264+AT264+AY264-BN264</f>
        <v>0</v>
      </c>
      <c r="BI264" s="48"/>
      <c r="BJ264" s="50">
        <f t="shared" si="9"/>
        <v>0</v>
      </c>
      <c r="BK264" s="51">
        <f t="shared" si="10"/>
        <v>0</v>
      </c>
      <c r="BL264" s="53">
        <f t="shared" si="11"/>
        <v>0</v>
      </c>
      <c r="BM264" s="54">
        <f t="shared" si="12"/>
        <v>0</v>
      </c>
      <c r="BN264" s="55">
        <f t="shared" si="13"/>
        <v>0</v>
      </c>
      <c r="BO264" s="17">
        <f t="shared" si="14"/>
        <v>0</v>
      </c>
    </row>
    <row r="265">
      <c r="A265" s="1" t="s">
        <v>394</v>
      </c>
      <c r="B265" s="61"/>
      <c r="C265" s="65"/>
      <c r="D265" s="29"/>
      <c r="E265" s="1"/>
      <c r="F265" s="21"/>
      <c r="G265" s="56"/>
      <c r="H265" s="35"/>
      <c r="I265" s="1" t="s">
        <v>395</v>
      </c>
      <c r="J265" s="61"/>
      <c r="K265" s="33"/>
      <c r="L265" s="57"/>
      <c r="M265" s="49"/>
      <c r="N265" s="21"/>
      <c r="O265" s="56"/>
      <c r="P265" s="35"/>
      <c r="Q265" s="1" t="s">
        <v>395</v>
      </c>
      <c r="R265" s="32"/>
      <c r="S265" s="33"/>
      <c r="T265" s="57"/>
      <c r="U265" s="43"/>
      <c r="V265" s="21"/>
      <c r="W265" s="56"/>
      <c r="X265" s="35"/>
      <c r="Y265" s="1" t="s">
        <v>395</v>
      </c>
      <c r="Z265" s="59"/>
      <c r="AA265" s="37"/>
      <c r="AB265" s="8"/>
      <c r="AC265" s="8"/>
      <c r="AD265" s="4"/>
      <c r="AE265" s="39"/>
      <c r="AF265" s="1"/>
      <c r="AG265" s="33"/>
      <c r="AH265" s="67"/>
      <c r="AI265" s="67"/>
      <c r="AJ265" s="21"/>
      <c r="AK265" s="56"/>
      <c r="AL265" s="41"/>
      <c r="AM265" s="33"/>
      <c r="AN265" s="67"/>
      <c r="AO265" s="67"/>
      <c r="AP265" s="21"/>
      <c r="AQ265" s="56"/>
      <c r="AR265" s="41"/>
      <c r="AS265" s="43">
        <f>'14 Oct'!AW265</f>
        <v>0</v>
      </c>
      <c r="AT265" s="54"/>
      <c r="AU265" s="44">
        <f t="shared" si="1"/>
        <v>0</v>
      </c>
      <c r="AV265" s="44">
        <f t="shared" si="2"/>
        <v>0</v>
      </c>
      <c r="AW265" s="19">
        <f t="shared" si="3"/>
        <v>0</v>
      </c>
      <c r="AX265" s="43">
        <f>'14 Oct'!BB265</f>
        <v>0</v>
      </c>
      <c r="AY265" s="54"/>
      <c r="AZ265" s="44">
        <f t="shared" si="4"/>
        <v>0</v>
      </c>
      <c r="BA265" s="46">
        <f t="shared" si="5"/>
        <v>0</v>
      </c>
      <c r="BB265" s="19">
        <f t="shared" si="6"/>
        <v>0</v>
      </c>
      <c r="BC265" s="43">
        <f>'14 Oct'!BL265</f>
        <v>0</v>
      </c>
      <c r="BD265" s="47">
        <f t="shared" si="7"/>
        <v>0</v>
      </c>
      <c r="BE265" s="1">
        <f t="shared" si="8"/>
        <v>0</v>
      </c>
      <c r="BF265" s="1" t="s">
        <v>395</v>
      </c>
      <c r="BG265" s="54"/>
      <c r="BH265">
        <f>'14 Oct'!BG265+AT265+AY265-BN265</f>
        <v>0</v>
      </c>
      <c r="BI265" s="48"/>
      <c r="BJ265" s="50">
        <f t="shared" si="9"/>
        <v>0</v>
      </c>
      <c r="BK265" s="51">
        <f t="shared" si="10"/>
        <v>0</v>
      </c>
      <c r="BL265" s="53">
        <f t="shared" si="11"/>
        <v>0</v>
      </c>
      <c r="BM265" s="54">
        <f t="shared" si="12"/>
        <v>0</v>
      </c>
      <c r="BN265" s="55">
        <f t="shared" si="13"/>
        <v>0</v>
      </c>
      <c r="BO265" s="17">
        <f t="shared" si="14"/>
        <v>0</v>
      </c>
    </row>
    <row r="266">
      <c r="A266" s="1" t="s">
        <v>396</v>
      </c>
      <c r="B266" s="32"/>
      <c r="C266" s="33"/>
      <c r="D266" s="29"/>
      <c r="E266" s="1"/>
      <c r="F266" s="21"/>
      <c r="G266" s="56"/>
      <c r="H266" s="35"/>
      <c r="I266" s="1" t="s">
        <v>396</v>
      </c>
      <c r="J266" s="32">
        <v>9.0</v>
      </c>
      <c r="K266" s="33"/>
      <c r="L266" s="57"/>
      <c r="M266" s="49"/>
      <c r="N266" s="21"/>
      <c r="O266" s="56"/>
      <c r="P266" s="35"/>
      <c r="Q266" s="1" t="s">
        <v>396</v>
      </c>
      <c r="R266" s="32">
        <v>16.0</v>
      </c>
      <c r="S266" s="33"/>
      <c r="T266" s="57"/>
      <c r="U266" s="43"/>
      <c r="V266" s="21"/>
      <c r="W266" s="56"/>
      <c r="X266" s="35"/>
      <c r="Y266" s="1" t="s">
        <v>396</v>
      </c>
      <c r="Z266" s="58">
        <v>24.0</v>
      </c>
      <c r="AA266" s="37"/>
      <c r="AB266" s="4"/>
      <c r="AC266" s="4"/>
      <c r="AD266" s="4"/>
      <c r="AE266" s="39"/>
      <c r="AF266" s="1"/>
      <c r="AG266" s="33"/>
      <c r="AH266" s="60"/>
      <c r="AI266" s="60"/>
      <c r="AJ266" s="21"/>
      <c r="AK266" s="56"/>
      <c r="AL266" s="41"/>
      <c r="AM266" s="33"/>
      <c r="AN266" s="60"/>
      <c r="AO266" s="60"/>
      <c r="AP266" s="21"/>
      <c r="AQ266" s="56"/>
      <c r="AR266" s="41"/>
      <c r="AS266" s="43">
        <f>'14 Oct'!AW266</f>
        <v>0</v>
      </c>
      <c r="AT266" s="17"/>
      <c r="AU266" s="44">
        <f t="shared" si="1"/>
        <v>0</v>
      </c>
      <c r="AV266" s="44">
        <f t="shared" si="2"/>
        <v>0</v>
      </c>
      <c r="AW266" s="19">
        <f t="shared" si="3"/>
        <v>0</v>
      </c>
      <c r="AX266" s="43">
        <f>'14 Oct'!BB266</f>
        <v>0</v>
      </c>
      <c r="AY266" s="17"/>
      <c r="AZ266" s="44">
        <f t="shared" si="4"/>
        <v>0</v>
      </c>
      <c r="BA266" s="46">
        <f t="shared" si="5"/>
        <v>0</v>
      </c>
      <c r="BB266" s="19">
        <f t="shared" si="6"/>
        <v>0</v>
      </c>
      <c r="BC266" s="43">
        <f>'14 Oct'!BL266</f>
        <v>24</v>
      </c>
      <c r="BD266" s="47">
        <f t="shared" si="7"/>
        <v>0</v>
      </c>
      <c r="BE266" s="1">
        <f t="shared" si="8"/>
        <v>24</v>
      </c>
      <c r="BF266" s="1" t="s">
        <v>396</v>
      </c>
      <c r="BG266" s="17"/>
      <c r="BH266">
        <f>'14 Oct'!BG266+AT266+AY266-BN266</f>
        <v>0</v>
      </c>
      <c r="BI266" s="48"/>
      <c r="BJ266" s="50">
        <f t="shared" si="9"/>
        <v>0</v>
      </c>
      <c r="BK266" s="51">
        <f t="shared" si="10"/>
        <v>0</v>
      </c>
      <c r="BL266" s="53">
        <f t="shared" si="11"/>
        <v>24</v>
      </c>
      <c r="BM266" s="54">
        <f t="shared" si="12"/>
        <v>0</v>
      </c>
      <c r="BN266" s="55">
        <f t="shared" si="13"/>
        <v>0</v>
      </c>
      <c r="BO266" s="17">
        <f t="shared" si="14"/>
        <v>24</v>
      </c>
    </row>
    <row r="267">
      <c r="A267" s="1" t="s">
        <v>397</v>
      </c>
      <c r="B267" s="32"/>
      <c r="C267" s="33"/>
      <c r="D267" s="29"/>
      <c r="E267" s="1"/>
      <c r="F267" s="21"/>
      <c r="G267" s="56"/>
      <c r="H267" s="35"/>
      <c r="I267" s="1" t="s">
        <v>397</v>
      </c>
      <c r="J267" s="32">
        <v>6.0</v>
      </c>
      <c r="K267" s="33"/>
      <c r="L267" s="57"/>
      <c r="M267" s="49"/>
      <c r="N267" s="21"/>
      <c r="O267" s="56"/>
      <c r="P267" s="35"/>
      <c r="Q267" s="1" t="s">
        <v>397</v>
      </c>
      <c r="R267" s="32">
        <v>15.0</v>
      </c>
      <c r="S267" s="33"/>
      <c r="T267" s="57"/>
      <c r="U267" s="43"/>
      <c r="V267" s="21"/>
      <c r="W267" s="56"/>
      <c r="X267" s="35"/>
      <c r="Y267" s="1" t="s">
        <v>397</v>
      </c>
      <c r="Z267" s="58">
        <v>12.0</v>
      </c>
      <c r="AA267" s="37"/>
      <c r="AB267" s="8"/>
      <c r="AC267" s="4"/>
      <c r="AD267" s="4"/>
      <c r="AE267" s="39"/>
      <c r="AF267" s="1"/>
      <c r="AG267" s="33"/>
      <c r="AH267" s="60"/>
      <c r="AI267" s="60"/>
      <c r="AJ267" s="21"/>
      <c r="AK267" s="56"/>
      <c r="AL267" s="41"/>
      <c r="AM267" s="33"/>
      <c r="AN267" s="60"/>
      <c r="AO267" s="60"/>
      <c r="AP267" s="21"/>
      <c r="AQ267" s="56"/>
      <c r="AR267" s="41"/>
      <c r="AS267" s="43">
        <f>'14 Oct'!AW267</f>
        <v>0</v>
      </c>
      <c r="AT267" s="17"/>
      <c r="AU267" s="44">
        <f t="shared" si="1"/>
        <v>0</v>
      </c>
      <c r="AV267" s="44">
        <f t="shared" si="2"/>
        <v>0</v>
      </c>
      <c r="AW267" s="19">
        <f t="shared" si="3"/>
        <v>0</v>
      </c>
      <c r="AX267" s="43">
        <f>'14 Oct'!BB267</f>
        <v>0</v>
      </c>
      <c r="AY267" s="17"/>
      <c r="AZ267" s="44">
        <f t="shared" si="4"/>
        <v>0</v>
      </c>
      <c r="BA267" s="46">
        <f t="shared" si="5"/>
        <v>0</v>
      </c>
      <c r="BB267" s="19">
        <f t="shared" si="6"/>
        <v>0</v>
      </c>
      <c r="BC267" s="43">
        <f>'14 Oct'!BL267</f>
        <v>15</v>
      </c>
      <c r="BD267" s="47">
        <f t="shared" si="7"/>
        <v>0</v>
      </c>
      <c r="BE267" s="1">
        <f t="shared" si="8"/>
        <v>15</v>
      </c>
      <c r="BF267" s="1" t="s">
        <v>397</v>
      </c>
      <c r="BG267" s="17"/>
      <c r="BH267">
        <f>'14 Oct'!BG267+AT267+AY267-BN267</f>
        <v>0</v>
      </c>
      <c r="BI267" s="48"/>
      <c r="BJ267" s="50">
        <f t="shared" si="9"/>
        <v>0</v>
      </c>
      <c r="BK267" s="51">
        <f t="shared" si="10"/>
        <v>0</v>
      </c>
      <c r="BL267" s="53">
        <f t="shared" si="11"/>
        <v>15</v>
      </c>
      <c r="BM267" s="54">
        <f t="shared" si="12"/>
        <v>0</v>
      </c>
      <c r="BN267" s="55">
        <f t="shared" si="13"/>
        <v>0</v>
      </c>
      <c r="BO267" s="17">
        <f t="shared" si="14"/>
        <v>15</v>
      </c>
      <c r="BQ267" s="1"/>
    </row>
    <row r="268">
      <c r="A268" s="1" t="s">
        <v>398</v>
      </c>
      <c r="B268" s="32"/>
      <c r="C268" s="33"/>
      <c r="D268" s="29"/>
      <c r="E268" s="1"/>
      <c r="F268" s="21"/>
      <c r="G268" s="56"/>
      <c r="H268" s="35"/>
      <c r="I268" s="1" t="s">
        <v>398</v>
      </c>
      <c r="J268" s="32">
        <v>2.0</v>
      </c>
      <c r="K268" s="33"/>
      <c r="L268" s="57"/>
      <c r="M268" s="49"/>
      <c r="N268" s="21"/>
      <c r="O268" s="56"/>
      <c r="P268" s="35"/>
      <c r="Q268" s="1" t="s">
        <v>398</v>
      </c>
      <c r="R268" s="32">
        <v>1.0</v>
      </c>
      <c r="S268" s="33"/>
      <c r="T268" s="57"/>
      <c r="U268" s="49"/>
      <c r="V268" s="21"/>
      <c r="W268" s="56"/>
      <c r="X268" s="35"/>
      <c r="Y268" s="1" t="s">
        <v>398</v>
      </c>
      <c r="Z268" s="59"/>
      <c r="AA268" s="37"/>
      <c r="AB268" s="8"/>
      <c r="AC268" s="8"/>
      <c r="AD268" s="4"/>
      <c r="AE268" s="39"/>
      <c r="AF268" s="1"/>
      <c r="AG268" s="33"/>
      <c r="AH268" s="67"/>
      <c r="AI268" s="67"/>
      <c r="AJ268" s="21"/>
      <c r="AK268" s="56"/>
      <c r="AL268" s="41"/>
      <c r="AM268" s="33"/>
      <c r="AN268" s="67"/>
      <c r="AO268" s="67"/>
      <c r="AP268" s="21"/>
      <c r="AQ268" s="56"/>
      <c r="AR268" s="41"/>
      <c r="AS268" s="43">
        <f>'14 Oct'!AW268</f>
        <v>0</v>
      </c>
      <c r="AT268" s="54"/>
      <c r="AU268" s="44">
        <f t="shared" si="1"/>
        <v>0</v>
      </c>
      <c r="AV268" s="44">
        <f t="shared" si="2"/>
        <v>0</v>
      </c>
      <c r="AW268" s="19">
        <f t="shared" si="3"/>
        <v>0</v>
      </c>
      <c r="AX268" s="43">
        <f>'14 Oct'!BB268</f>
        <v>0</v>
      </c>
      <c r="AY268" s="54"/>
      <c r="AZ268" s="44">
        <f t="shared" si="4"/>
        <v>0</v>
      </c>
      <c r="BA268" s="46">
        <f t="shared" si="5"/>
        <v>0</v>
      </c>
      <c r="BB268" s="19">
        <f t="shared" si="6"/>
        <v>0</v>
      </c>
      <c r="BC268" s="43">
        <f>'14 Oct'!BL268</f>
        <v>94</v>
      </c>
      <c r="BD268" s="47">
        <f t="shared" si="7"/>
        <v>0</v>
      </c>
      <c r="BE268" s="1">
        <f t="shared" si="8"/>
        <v>94</v>
      </c>
      <c r="BF268" s="1" t="s">
        <v>398</v>
      </c>
      <c r="BG268" s="17"/>
      <c r="BH268">
        <f>'14 Oct'!BG268+AT268+AY268-BN268</f>
        <v>0</v>
      </c>
      <c r="BI268" s="48"/>
      <c r="BJ268" s="50">
        <f t="shared" si="9"/>
        <v>0</v>
      </c>
      <c r="BK268" s="51">
        <f t="shared" si="10"/>
        <v>0</v>
      </c>
      <c r="BL268" s="53">
        <f t="shared" si="11"/>
        <v>94</v>
      </c>
      <c r="BM268" s="54">
        <f t="shared" si="12"/>
        <v>0</v>
      </c>
      <c r="BN268" s="55">
        <f t="shared" si="13"/>
        <v>0</v>
      </c>
      <c r="BO268" s="17">
        <f t="shared" si="14"/>
        <v>94</v>
      </c>
    </row>
    <row r="269">
      <c r="A269" s="1" t="s">
        <v>399</v>
      </c>
      <c r="B269" s="32"/>
      <c r="C269" s="33"/>
      <c r="D269" s="29"/>
      <c r="E269" s="1"/>
      <c r="F269" s="21"/>
      <c r="G269" s="56"/>
      <c r="H269" s="35"/>
      <c r="I269" s="1" t="s">
        <v>399</v>
      </c>
      <c r="J269" s="32"/>
      <c r="K269" s="33"/>
      <c r="L269" s="57"/>
      <c r="M269" s="49"/>
      <c r="N269" s="21"/>
      <c r="O269" s="56"/>
      <c r="P269" s="35"/>
      <c r="Q269" s="1" t="s">
        <v>399</v>
      </c>
      <c r="R269" s="32"/>
      <c r="S269" s="33"/>
      <c r="T269" s="57"/>
      <c r="U269" s="49"/>
      <c r="V269" s="21"/>
      <c r="W269" s="56"/>
      <c r="X269" s="35"/>
      <c r="Y269" s="1" t="s">
        <v>399</v>
      </c>
      <c r="Z269" s="59"/>
      <c r="AA269" s="37"/>
      <c r="AB269" s="8"/>
      <c r="AC269" s="8"/>
      <c r="AD269" s="4"/>
      <c r="AE269" s="39"/>
      <c r="AF269" s="1"/>
      <c r="AG269" s="33"/>
      <c r="AH269" s="67"/>
      <c r="AI269" s="67"/>
      <c r="AJ269" s="21"/>
      <c r="AK269" s="56"/>
      <c r="AL269" s="41"/>
      <c r="AM269" s="33"/>
      <c r="AN269" s="67"/>
      <c r="AO269" s="67"/>
      <c r="AP269" s="21"/>
      <c r="AQ269" s="56"/>
      <c r="AR269" s="41"/>
      <c r="AS269" s="43">
        <f>'14 Oct'!AW269</f>
        <v>0</v>
      </c>
      <c r="AT269" s="54"/>
      <c r="AU269" s="44">
        <f t="shared" si="1"/>
        <v>0</v>
      </c>
      <c r="AV269" s="44">
        <f t="shared" si="2"/>
        <v>0</v>
      </c>
      <c r="AW269" s="19">
        <f t="shared" si="3"/>
        <v>0</v>
      </c>
      <c r="AX269" s="43">
        <f>'14 Oct'!BB269</f>
        <v>0</v>
      </c>
      <c r="AY269" s="54"/>
      <c r="AZ269" s="44">
        <f t="shared" si="4"/>
        <v>0</v>
      </c>
      <c r="BA269" s="46">
        <f t="shared" si="5"/>
        <v>0</v>
      </c>
      <c r="BB269" s="19">
        <f t="shared" si="6"/>
        <v>0</v>
      </c>
      <c r="BC269" s="43">
        <f>'14 Oct'!BL269</f>
        <v>0</v>
      </c>
      <c r="BD269" s="47">
        <f t="shared" si="7"/>
        <v>0</v>
      </c>
      <c r="BE269" s="1">
        <f t="shared" si="8"/>
        <v>0</v>
      </c>
      <c r="BF269" s="1" t="s">
        <v>399</v>
      </c>
      <c r="BG269" s="17"/>
      <c r="BH269">
        <f>'14 Oct'!BG269+AT269+AY269-BN269</f>
        <v>0</v>
      </c>
      <c r="BI269" s="48"/>
      <c r="BJ269" s="50">
        <f t="shared" si="9"/>
        <v>0</v>
      </c>
      <c r="BK269" s="51">
        <f t="shared" si="10"/>
        <v>0</v>
      </c>
      <c r="BL269" s="53">
        <f t="shared" si="11"/>
        <v>0</v>
      </c>
      <c r="BM269" s="54">
        <f t="shared" si="12"/>
        <v>0</v>
      </c>
      <c r="BN269" s="55">
        <f t="shared" si="13"/>
        <v>0</v>
      </c>
      <c r="BO269" s="17">
        <f t="shared" si="14"/>
        <v>0</v>
      </c>
    </row>
    <row r="270">
      <c r="A270" s="1" t="s">
        <v>400</v>
      </c>
      <c r="B270" s="32"/>
      <c r="C270" s="33"/>
      <c r="D270" s="29"/>
      <c r="E270" s="1"/>
      <c r="F270" s="21"/>
      <c r="G270" s="56"/>
      <c r="H270" s="35"/>
      <c r="I270" s="1" t="s">
        <v>400</v>
      </c>
      <c r="J270" s="32">
        <v>16.0</v>
      </c>
      <c r="K270" s="33"/>
      <c r="L270" s="57"/>
      <c r="M270" s="43"/>
      <c r="N270" s="21"/>
      <c r="O270" s="56"/>
      <c r="P270" s="35"/>
      <c r="Q270" s="1" t="s">
        <v>400</v>
      </c>
      <c r="R270" s="32">
        <v>25.0</v>
      </c>
      <c r="S270" s="33"/>
      <c r="T270" s="57"/>
      <c r="U270" s="43"/>
      <c r="V270" s="21"/>
      <c r="W270" s="56"/>
      <c r="X270" s="35"/>
      <c r="Y270" s="1" t="s">
        <v>400</v>
      </c>
      <c r="Z270" s="58">
        <v>1.0</v>
      </c>
      <c r="AA270" s="37"/>
      <c r="AB270" s="8"/>
      <c r="AC270" s="8"/>
      <c r="AD270" s="4"/>
      <c r="AE270" s="39"/>
      <c r="AF270" s="1"/>
      <c r="AG270" s="33"/>
      <c r="AH270" s="60"/>
      <c r="AI270" s="60"/>
      <c r="AJ270" s="21"/>
      <c r="AK270" s="56"/>
      <c r="AL270" s="41"/>
      <c r="AM270" s="33"/>
      <c r="AN270" s="60"/>
      <c r="AO270" s="60"/>
      <c r="AP270" s="21"/>
      <c r="AQ270" s="56"/>
      <c r="AR270" s="41"/>
      <c r="AS270" s="43">
        <f>'14 Oct'!AW270</f>
        <v>0</v>
      </c>
      <c r="AT270" s="17"/>
      <c r="AU270" s="44">
        <f t="shared" si="1"/>
        <v>0</v>
      </c>
      <c r="AV270" s="44">
        <f t="shared" si="2"/>
        <v>0</v>
      </c>
      <c r="AW270" s="19">
        <f t="shared" si="3"/>
        <v>0</v>
      </c>
      <c r="AX270" s="43">
        <f>'14 Oct'!BB270</f>
        <v>0</v>
      </c>
      <c r="AY270" s="17"/>
      <c r="AZ270" s="44">
        <f t="shared" si="4"/>
        <v>0</v>
      </c>
      <c r="BA270" s="46">
        <f t="shared" si="5"/>
        <v>0</v>
      </c>
      <c r="BB270" s="19">
        <f t="shared" si="6"/>
        <v>0</v>
      </c>
      <c r="BC270" s="43">
        <f>'14 Oct'!BL270</f>
        <v>40</v>
      </c>
      <c r="BD270" s="47">
        <f t="shared" si="7"/>
        <v>0</v>
      </c>
      <c r="BE270" s="1">
        <f t="shared" si="8"/>
        <v>40</v>
      </c>
      <c r="BF270" s="1" t="s">
        <v>400</v>
      </c>
      <c r="BG270" s="54"/>
      <c r="BH270">
        <f>'14 Oct'!BG270+AT270+AY270-BN270</f>
        <v>0</v>
      </c>
      <c r="BI270" s="48"/>
      <c r="BJ270" s="50">
        <f t="shared" si="9"/>
        <v>0</v>
      </c>
      <c r="BK270" s="51">
        <f t="shared" si="10"/>
        <v>0</v>
      </c>
      <c r="BL270" s="53">
        <f t="shared" si="11"/>
        <v>40</v>
      </c>
      <c r="BM270" s="54">
        <f t="shared" si="12"/>
        <v>0</v>
      </c>
      <c r="BN270" s="55">
        <f t="shared" si="13"/>
        <v>0</v>
      </c>
      <c r="BO270" s="17">
        <f t="shared" si="14"/>
        <v>40</v>
      </c>
    </row>
    <row r="271">
      <c r="A271" s="1" t="s">
        <v>401</v>
      </c>
      <c r="B271" s="32"/>
      <c r="C271" s="33"/>
      <c r="D271" s="29"/>
      <c r="E271" s="1"/>
      <c r="F271" s="21"/>
      <c r="G271" s="56"/>
      <c r="H271" s="35"/>
      <c r="I271" s="1" t="s">
        <v>401</v>
      </c>
      <c r="J271" s="32"/>
      <c r="K271" s="33"/>
      <c r="L271" s="57"/>
      <c r="M271" s="43"/>
      <c r="N271" s="21"/>
      <c r="O271" s="56"/>
      <c r="P271" s="35"/>
      <c r="Q271" s="1" t="s">
        <v>401</v>
      </c>
      <c r="R271" s="32"/>
      <c r="S271" s="33"/>
      <c r="T271" s="57"/>
      <c r="U271" s="49"/>
      <c r="V271" s="21"/>
      <c r="W271" s="56"/>
      <c r="X271" s="35"/>
      <c r="Y271" s="1" t="s">
        <v>401</v>
      </c>
      <c r="Z271" s="69"/>
      <c r="AA271" s="37"/>
      <c r="AB271" s="8"/>
      <c r="AC271" s="8"/>
      <c r="AD271" s="4"/>
      <c r="AE271" s="39"/>
      <c r="AF271" s="1"/>
      <c r="AG271" s="33"/>
      <c r="AH271" s="60"/>
      <c r="AI271" s="60"/>
      <c r="AJ271" s="21"/>
      <c r="AK271" s="56"/>
      <c r="AL271" s="41"/>
      <c r="AM271" s="33"/>
      <c r="AN271" s="60"/>
      <c r="AO271" s="60"/>
      <c r="AP271" s="21"/>
      <c r="AQ271" s="56"/>
      <c r="AR271" s="41"/>
      <c r="AS271" s="43">
        <f>'14 Oct'!AW271</f>
        <v>0</v>
      </c>
      <c r="AT271" s="17"/>
      <c r="AU271" s="44">
        <f t="shared" si="1"/>
        <v>0</v>
      </c>
      <c r="AV271" s="44">
        <f t="shared" si="2"/>
        <v>0</v>
      </c>
      <c r="AW271" s="19">
        <f t="shared" si="3"/>
        <v>0</v>
      </c>
      <c r="AX271" s="43">
        <f>'14 Oct'!BB271</f>
        <v>0</v>
      </c>
      <c r="AY271" s="17"/>
      <c r="AZ271" s="44">
        <f t="shared" si="4"/>
        <v>0</v>
      </c>
      <c r="BA271" s="46">
        <f t="shared" si="5"/>
        <v>0</v>
      </c>
      <c r="BB271" s="19">
        <f t="shared" si="6"/>
        <v>0</v>
      </c>
      <c r="BC271" s="43">
        <f>'14 Oct'!BL271</f>
        <v>0</v>
      </c>
      <c r="BD271" s="47">
        <f t="shared" si="7"/>
        <v>0</v>
      </c>
      <c r="BE271" s="1">
        <f t="shared" si="8"/>
        <v>0</v>
      </c>
      <c r="BF271" s="1" t="s">
        <v>401</v>
      </c>
      <c r="BG271" s="54"/>
      <c r="BH271">
        <f>'14 Oct'!BG271+AT271+AY271-BN271</f>
        <v>0</v>
      </c>
      <c r="BI271" s="48"/>
      <c r="BJ271" s="50">
        <f t="shared" si="9"/>
        <v>0</v>
      </c>
      <c r="BK271" s="51">
        <f t="shared" si="10"/>
        <v>0</v>
      </c>
      <c r="BL271" s="53">
        <f t="shared" si="11"/>
        <v>0</v>
      </c>
      <c r="BM271" s="54">
        <f t="shared" si="12"/>
        <v>0</v>
      </c>
      <c r="BN271" s="55">
        <f t="shared" si="13"/>
        <v>0</v>
      </c>
      <c r="BO271" s="17">
        <f t="shared" si="14"/>
        <v>0</v>
      </c>
    </row>
    <row r="272">
      <c r="A272" s="1" t="s">
        <v>402</v>
      </c>
      <c r="B272" s="61"/>
      <c r="C272" s="65"/>
      <c r="D272" s="29"/>
      <c r="E272" s="1"/>
      <c r="F272" s="21"/>
      <c r="G272" s="56"/>
      <c r="H272" s="35"/>
      <c r="I272" s="1" t="s">
        <v>402</v>
      </c>
      <c r="J272" s="32"/>
      <c r="K272" s="65"/>
      <c r="L272" s="57"/>
      <c r="M272" s="49"/>
      <c r="N272" s="21"/>
      <c r="O272" s="56"/>
      <c r="P272" s="35"/>
      <c r="Q272" s="1" t="s">
        <v>402</v>
      </c>
      <c r="R272" s="32"/>
      <c r="S272" s="33"/>
      <c r="T272" s="57"/>
      <c r="U272" s="43"/>
      <c r="V272" s="21"/>
      <c r="W272" s="56"/>
      <c r="X272" s="35"/>
      <c r="Y272" s="1" t="s">
        <v>402</v>
      </c>
      <c r="Z272" s="59"/>
      <c r="AA272" s="37"/>
      <c r="AB272" s="8"/>
      <c r="AC272" s="8"/>
      <c r="AD272" s="4"/>
      <c r="AE272" s="39"/>
      <c r="AF272" s="1"/>
      <c r="AG272" s="33"/>
      <c r="AH272" s="60"/>
      <c r="AI272" s="60"/>
      <c r="AJ272" s="21"/>
      <c r="AK272" s="56"/>
      <c r="AL272" s="41"/>
      <c r="AM272" s="33"/>
      <c r="AN272" s="60"/>
      <c r="AO272" s="60"/>
      <c r="AP272" s="21"/>
      <c r="AQ272" s="56"/>
      <c r="AR272" s="41"/>
      <c r="AS272" s="43">
        <f>'14 Oct'!AW272</f>
        <v>0</v>
      </c>
      <c r="AT272" s="17"/>
      <c r="AU272" s="44">
        <f t="shared" si="1"/>
        <v>0</v>
      </c>
      <c r="AV272" s="44">
        <f t="shared" si="2"/>
        <v>0</v>
      </c>
      <c r="AW272" s="19">
        <f t="shared" si="3"/>
        <v>0</v>
      </c>
      <c r="AX272" s="43">
        <f>'14 Oct'!BB272</f>
        <v>0</v>
      </c>
      <c r="AY272" s="17"/>
      <c r="AZ272" s="44">
        <f t="shared" si="4"/>
        <v>0</v>
      </c>
      <c r="BA272" s="46">
        <f t="shared" si="5"/>
        <v>0</v>
      </c>
      <c r="BB272" s="19">
        <f t="shared" si="6"/>
        <v>0</v>
      </c>
      <c r="BC272" s="43">
        <f>'14 Oct'!BL272</f>
        <v>0</v>
      </c>
      <c r="BD272" s="47">
        <f t="shared" si="7"/>
        <v>0</v>
      </c>
      <c r="BE272" s="1">
        <f t="shared" si="8"/>
        <v>0</v>
      </c>
      <c r="BF272" s="1" t="s">
        <v>402</v>
      </c>
      <c r="BG272" s="54"/>
      <c r="BH272">
        <f>'14 Oct'!BG272+AT272+AY272-BN272</f>
        <v>0</v>
      </c>
      <c r="BI272" s="48"/>
      <c r="BJ272" s="50">
        <f t="shared" si="9"/>
        <v>0</v>
      </c>
      <c r="BK272" s="51">
        <f t="shared" si="10"/>
        <v>0</v>
      </c>
      <c r="BL272" s="53">
        <f t="shared" si="11"/>
        <v>0</v>
      </c>
      <c r="BM272" s="54">
        <f t="shared" si="12"/>
        <v>0</v>
      </c>
      <c r="BN272" s="55">
        <f t="shared" si="13"/>
        <v>0</v>
      </c>
      <c r="BO272" s="17">
        <f t="shared" si="14"/>
        <v>0</v>
      </c>
    </row>
    <row r="273">
      <c r="A273" s="1" t="s">
        <v>403</v>
      </c>
      <c r="B273" s="32"/>
      <c r="C273" s="65"/>
      <c r="D273" s="29"/>
      <c r="E273" s="1"/>
      <c r="F273" s="21"/>
      <c r="G273" s="56"/>
      <c r="H273" s="35"/>
      <c r="I273" s="1" t="s">
        <v>403</v>
      </c>
      <c r="J273" s="32"/>
      <c r="K273" s="33"/>
      <c r="L273" s="57"/>
      <c r="M273" s="49"/>
      <c r="N273" s="21"/>
      <c r="O273" s="56"/>
      <c r="P273" s="35"/>
      <c r="Q273" s="1" t="s">
        <v>403</v>
      </c>
      <c r="R273" s="32">
        <v>30.0</v>
      </c>
      <c r="S273" s="33">
        <v>50.0</v>
      </c>
      <c r="T273" s="57"/>
      <c r="U273" s="49"/>
      <c r="V273" s="21"/>
      <c r="W273" s="56"/>
      <c r="X273" s="35"/>
      <c r="Y273" s="1" t="s">
        <v>403</v>
      </c>
      <c r="Z273" s="62">
        <v>60.0</v>
      </c>
      <c r="AA273" s="63"/>
      <c r="AB273" s="4"/>
      <c r="AC273" s="71"/>
      <c r="AD273" s="4"/>
      <c r="AE273" s="39"/>
      <c r="AF273" s="1"/>
      <c r="AG273" s="33"/>
      <c r="AH273" s="67"/>
      <c r="AI273" s="67"/>
      <c r="AJ273" s="21"/>
      <c r="AK273" s="56"/>
      <c r="AL273" s="41"/>
      <c r="AM273" s="33"/>
      <c r="AN273" s="67"/>
      <c r="AO273" s="67"/>
      <c r="AP273" s="21"/>
      <c r="AQ273" s="56"/>
      <c r="AR273" s="41"/>
      <c r="AS273" s="43">
        <f>'14 Oct'!AW273</f>
        <v>0</v>
      </c>
      <c r="AT273" s="54"/>
      <c r="AU273" s="44">
        <f t="shared" si="1"/>
        <v>0</v>
      </c>
      <c r="AV273" s="44">
        <f t="shared" si="2"/>
        <v>0</v>
      </c>
      <c r="AW273" s="19">
        <f t="shared" si="3"/>
        <v>0</v>
      </c>
      <c r="AX273" s="43">
        <f>'14 Oct'!BB273</f>
        <v>0</v>
      </c>
      <c r="AY273" s="54"/>
      <c r="AZ273" s="44">
        <f t="shared" si="4"/>
        <v>0</v>
      </c>
      <c r="BA273" s="46">
        <f t="shared" si="5"/>
        <v>0</v>
      </c>
      <c r="BB273" s="19">
        <f t="shared" si="6"/>
        <v>0</v>
      </c>
      <c r="BC273" s="43">
        <f>'14 Oct'!BL273</f>
        <v>0</v>
      </c>
      <c r="BD273" s="47">
        <f t="shared" si="7"/>
        <v>0</v>
      </c>
      <c r="BE273" s="1">
        <f t="shared" si="8"/>
        <v>0</v>
      </c>
      <c r="BF273" s="1" t="s">
        <v>403</v>
      </c>
      <c r="BG273" s="17"/>
      <c r="BH273">
        <f>'14 Oct'!BG273+AT273+AY273-BN273</f>
        <v>-50</v>
      </c>
      <c r="BI273" s="48"/>
      <c r="BJ273" s="50">
        <f t="shared" si="9"/>
        <v>0</v>
      </c>
      <c r="BK273" s="51">
        <f t="shared" si="10"/>
        <v>0</v>
      </c>
      <c r="BL273" s="53">
        <f t="shared" si="11"/>
        <v>0</v>
      </c>
      <c r="BM273" s="54">
        <f t="shared" si="12"/>
        <v>50</v>
      </c>
      <c r="BN273" s="55">
        <f t="shared" si="13"/>
        <v>50</v>
      </c>
      <c r="BO273" s="17">
        <f t="shared" si="14"/>
        <v>0</v>
      </c>
      <c r="BP273" s="1"/>
      <c r="BQ273" s="1"/>
      <c r="BR273" s="1"/>
    </row>
    <row r="274">
      <c r="A274" s="1" t="s">
        <v>404</v>
      </c>
      <c r="B274" s="32"/>
      <c r="C274" s="33"/>
      <c r="D274" s="29"/>
      <c r="E274" s="1"/>
      <c r="F274" s="21"/>
      <c r="G274" s="56"/>
      <c r="H274" s="70"/>
      <c r="I274" s="1" t="s">
        <v>404</v>
      </c>
      <c r="J274" s="32"/>
      <c r="K274" s="33"/>
      <c r="L274" s="57"/>
      <c r="M274" s="43"/>
      <c r="N274" s="21"/>
      <c r="O274" s="56"/>
      <c r="P274" s="35"/>
      <c r="Q274" s="1" t="s">
        <v>404</v>
      </c>
      <c r="R274" s="32"/>
      <c r="S274" s="33">
        <v>1.0</v>
      </c>
      <c r="T274" s="29"/>
      <c r="U274" s="43"/>
      <c r="V274" s="21"/>
      <c r="W274" s="56"/>
      <c r="X274" s="35"/>
      <c r="Y274" s="1" t="s">
        <v>404</v>
      </c>
      <c r="Z274" s="36"/>
      <c r="AA274" s="37"/>
      <c r="AB274" s="8"/>
      <c r="AC274" s="8"/>
      <c r="AD274" s="4"/>
      <c r="AE274" s="39"/>
      <c r="AF274" s="1"/>
      <c r="AG274" s="33"/>
      <c r="AH274" s="60"/>
      <c r="AI274" s="60"/>
      <c r="AJ274" s="21"/>
      <c r="AK274" s="56"/>
      <c r="AL274" s="41"/>
      <c r="AM274" s="33"/>
      <c r="AN274" s="60"/>
      <c r="AO274" s="60"/>
      <c r="AP274" s="21"/>
      <c r="AQ274" s="56"/>
      <c r="AR274" s="41"/>
      <c r="AS274" s="43">
        <f>'14 Oct'!AW274</f>
        <v>0</v>
      </c>
      <c r="AT274" s="17"/>
      <c r="AU274" s="44">
        <f t="shared" si="1"/>
        <v>0</v>
      </c>
      <c r="AV274" s="44">
        <f t="shared" si="2"/>
        <v>0</v>
      </c>
      <c r="AW274" s="19">
        <f t="shared" si="3"/>
        <v>0</v>
      </c>
      <c r="AX274" s="43">
        <f>'14 Oct'!BB274</f>
        <v>0</v>
      </c>
      <c r="AY274" s="17"/>
      <c r="AZ274" s="44">
        <f t="shared" si="4"/>
        <v>0</v>
      </c>
      <c r="BA274" s="46">
        <f t="shared" si="5"/>
        <v>0</v>
      </c>
      <c r="BB274" s="19">
        <f t="shared" si="6"/>
        <v>0</v>
      </c>
      <c r="BC274" s="43">
        <f>'14 Oct'!BL274</f>
        <v>0</v>
      </c>
      <c r="BD274" s="47">
        <f t="shared" si="7"/>
        <v>0</v>
      </c>
      <c r="BE274" s="1">
        <f t="shared" si="8"/>
        <v>0</v>
      </c>
      <c r="BF274" s="1" t="s">
        <v>404</v>
      </c>
      <c r="BG274" s="17"/>
      <c r="BH274">
        <f>'14 Oct'!BG274+AT274+AY274-BN274</f>
        <v>-1</v>
      </c>
      <c r="BI274" s="68"/>
      <c r="BJ274" s="50">
        <f t="shared" si="9"/>
        <v>0</v>
      </c>
      <c r="BK274" s="51">
        <f t="shared" si="10"/>
        <v>0</v>
      </c>
      <c r="BL274" s="53">
        <f t="shared" si="11"/>
        <v>0</v>
      </c>
      <c r="BM274" s="54">
        <f t="shared" si="12"/>
        <v>1</v>
      </c>
      <c r="BN274" s="55">
        <f t="shared" si="13"/>
        <v>1</v>
      </c>
      <c r="BO274" s="17">
        <f t="shared" si="14"/>
        <v>0</v>
      </c>
      <c r="BP274" s="1"/>
      <c r="BQ274" s="1"/>
    </row>
    <row r="275">
      <c r="A275" s="1" t="s">
        <v>405</v>
      </c>
      <c r="B275" s="32"/>
      <c r="C275" s="33"/>
      <c r="D275" s="29"/>
      <c r="E275" s="1"/>
      <c r="F275" s="21"/>
      <c r="G275" s="56"/>
      <c r="H275" s="35"/>
      <c r="I275" s="1" t="s">
        <v>405</v>
      </c>
      <c r="J275" s="32">
        <v>5.0</v>
      </c>
      <c r="K275" s="33"/>
      <c r="L275" s="57"/>
      <c r="M275" s="49"/>
      <c r="N275" s="21"/>
      <c r="O275" s="56"/>
      <c r="P275" s="35"/>
      <c r="Q275" s="1" t="s">
        <v>405</v>
      </c>
      <c r="R275" s="32">
        <v>7.0</v>
      </c>
      <c r="S275" s="33"/>
      <c r="T275" s="57"/>
      <c r="U275" s="43"/>
      <c r="V275" s="21"/>
      <c r="W275" s="56"/>
      <c r="X275" s="35"/>
      <c r="Y275" s="1" t="s">
        <v>405</v>
      </c>
      <c r="Z275" s="69"/>
      <c r="AA275" s="66"/>
      <c r="AB275" s="8"/>
      <c r="AC275" s="8"/>
      <c r="AD275" s="4"/>
      <c r="AE275" s="39"/>
      <c r="AF275" s="1"/>
      <c r="AG275" s="33"/>
      <c r="AH275" s="67"/>
      <c r="AI275" s="67"/>
      <c r="AJ275" s="21"/>
      <c r="AK275" s="56"/>
      <c r="AL275" s="41"/>
      <c r="AM275" s="33"/>
      <c r="AN275" s="67"/>
      <c r="AO275" s="67"/>
      <c r="AP275" s="21"/>
      <c r="AQ275" s="56"/>
      <c r="AR275" s="41"/>
      <c r="AS275" s="43">
        <f>'14 Oct'!AW275</f>
        <v>0</v>
      </c>
      <c r="AT275" s="54"/>
      <c r="AU275" s="44">
        <f t="shared" si="1"/>
        <v>0</v>
      </c>
      <c r="AV275" s="44">
        <f t="shared" si="2"/>
        <v>0</v>
      </c>
      <c r="AW275" s="19">
        <f t="shared" si="3"/>
        <v>0</v>
      </c>
      <c r="AX275" s="43">
        <f>'14 Oct'!BB275</f>
        <v>0</v>
      </c>
      <c r="AY275" s="54"/>
      <c r="AZ275" s="44">
        <f t="shared" si="4"/>
        <v>0</v>
      </c>
      <c r="BA275" s="46">
        <f t="shared" si="5"/>
        <v>0</v>
      </c>
      <c r="BB275" s="19">
        <f t="shared" si="6"/>
        <v>0</v>
      </c>
      <c r="BC275" s="43">
        <f>'14 Oct'!BL275</f>
        <v>0</v>
      </c>
      <c r="BD275" s="47">
        <f t="shared" si="7"/>
        <v>0</v>
      </c>
      <c r="BE275" s="1">
        <f t="shared" si="8"/>
        <v>0</v>
      </c>
      <c r="BF275" s="1" t="s">
        <v>405</v>
      </c>
      <c r="BG275" s="17"/>
      <c r="BH275">
        <f>'14 Oct'!BG275+AT275+AY275-BN275</f>
        <v>0</v>
      </c>
      <c r="BI275" s="68"/>
      <c r="BJ275" s="50">
        <f t="shared" si="9"/>
        <v>0</v>
      </c>
      <c r="BK275" s="51">
        <f t="shared" si="10"/>
        <v>0</v>
      </c>
      <c r="BL275" s="53">
        <f t="shared" si="11"/>
        <v>0</v>
      </c>
      <c r="BM275" s="54">
        <f t="shared" si="12"/>
        <v>0</v>
      </c>
      <c r="BN275" s="55">
        <f t="shared" si="13"/>
        <v>0</v>
      </c>
      <c r="BO275" s="17">
        <f t="shared" si="14"/>
        <v>0</v>
      </c>
    </row>
    <row r="276">
      <c r="A276" s="1" t="s">
        <v>406</v>
      </c>
      <c r="B276" s="32"/>
      <c r="C276" s="33"/>
      <c r="D276" s="29"/>
      <c r="E276" s="1"/>
      <c r="F276" s="21"/>
      <c r="G276" s="56"/>
      <c r="H276" s="35"/>
      <c r="I276" s="1" t="s">
        <v>406</v>
      </c>
      <c r="J276" s="32"/>
      <c r="K276" s="33"/>
      <c r="L276" s="29"/>
      <c r="M276" s="43"/>
      <c r="N276" s="21"/>
      <c r="O276" s="56"/>
      <c r="P276" s="35"/>
      <c r="Q276" s="1" t="s">
        <v>406</v>
      </c>
      <c r="R276" s="32"/>
      <c r="S276" s="33">
        <v>2.0</v>
      </c>
      <c r="T276" s="57"/>
      <c r="U276" s="43"/>
      <c r="V276" s="21"/>
      <c r="W276" s="56"/>
      <c r="X276" s="35"/>
      <c r="Y276" s="1" t="s">
        <v>406</v>
      </c>
      <c r="Z276" s="69"/>
      <c r="AA276" s="63"/>
      <c r="AB276" s="8"/>
      <c r="AC276" s="8"/>
      <c r="AD276" s="4"/>
      <c r="AE276" s="39"/>
      <c r="AF276" s="1"/>
      <c r="AG276" s="33"/>
      <c r="AH276" s="60"/>
      <c r="AI276" s="60"/>
      <c r="AJ276" s="21"/>
      <c r="AK276" s="56"/>
      <c r="AL276" s="41"/>
      <c r="AM276" s="33"/>
      <c r="AN276" s="60"/>
      <c r="AO276" s="60"/>
      <c r="AP276" s="21"/>
      <c r="AQ276" s="56"/>
      <c r="AR276" s="41"/>
      <c r="AS276" s="43">
        <f>'14 Oct'!AW276</f>
        <v>0</v>
      </c>
      <c r="AT276" s="17"/>
      <c r="AU276" s="44">
        <f t="shared" si="1"/>
        <v>0</v>
      </c>
      <c r="AV276" s="44">
        <f t="shared" si="2"/>
        <v>0</v>
      </c>
      <c r="AW276" s="19">
        <f t="shared" si="3"/>
        <v>0</v>
      </c>
      <c r="AX276" s="43">
        <f>'14 Oct'!BB276</f>
        <v>0</v>
      </c>
      <c r="AY276" s="17"/>
      <c r="AZ276" s="44">
        <f t="shared" si="4"/>
        <v>0</v>
      </c>
      <c r="BA276" s="46">
        <f t="shared" si="5"/>
        <v>0</v>
      </c>
      <c r="BB276" s="19">
        <f t="shared" si="6"/>
        <v>0</v>
      </c>
      <c r="BC276" s="43">
        <f>'14 Oct'!BL276</f>
        <v>0</v>
      </c>
      <c r="BD276" s="47">
        <f t="shared" si="7"/>
        <v>0</v>
      </c>
      <c r="BE276" s="1">
        <f t="shared" si="8"/>
        <v>0</v>
      </c>
      <c r="BF276" s="1" t="s">
        <v>406</v>
      </c>
      <c r="BG276" s="17"/>
      <c r="BH276">
        <f>'14 Oct'!BG276+AT276+AY276-BN276</f>
        <v>-2</v>
      </c>
      <c r="BI276" s="68"/>
      <c r="BJ276" s="50">
        <f t="shared" si="9"/>
        <v>0</v>
      </c>
      <c r="BK276" s="51">
        <f t="shared" si="10"/>
        <v>0</v>
      </c>
      <c r="BL276" s="53">
        <f t="shared" si="11"/>
        <v>0</v>
      </c>
      <c r="BM276" s="54">
        <f t="shared" si="12"/>
        <v>2</v>
      </c>
      <c r="BN276" s="55">
        <f t="shared" si="13"/>
        <v>2</v>
      </c>
      <c r="BO276" s="17">
        <f t="shared" si="14"/>
        <v>0</v>
      </c>
      <c r="BQ276" s="1"/>
    </row>
    <row r="277">
      <c r="A277" s="1" t="s">
        <v>407</v>
      </c>
      <c r="B277" s="32"/>
      <c r="C277" s="33"/>
      <c r="D277" s="29"/>
      <c r="E277" s="1"/>
      <c r="F277" s="21"/>
      <c r="G277" s="56"/>
      <c r="H277" s="35"/>
      <c r="I277" s="1" t="s">
        <v>407</v>
      </c>
      <c r="J277" s="32">
        <v>3.0</v>
      </c>
      <c r="K277" s="33"/>
      <c r="L277" s="57"/>
      <c r="M277" s="49"/>
      <c r="N277" s="21"/>
      <c r="O277" s="56"/>
      <c r="P277" s="35"/>
      <c r="Q277" s="1" t="s">
        <v>407</v>
      </c>
      <c r="R277" s="32">
        <v>5.0</v>
      </c>
      <c r="S277" s="33">
        <v>24.0</v>
      </c>
      <c r="T277" s="57"/>
      <c r="U277" s="43"/>
      <c r="V277" s="21"/>
      <c r="W277" s="56"/>
      <c r="X277" s="35"/>
      <c r="Y277" s="1" t="s">
        <v>407</v>
      </c>
      <c r="Z277" s="58">
        <v>20.0</v>
      </c>
      <c r="AA277" s="37"/>
      <c r="AB277" s="8"/>
      <c r="AC277" s="4"/>
      <c r="AD277" s="4"/>
      <c r="AE277" s="39"/>
      <c r="AF277" s="1"/>
      <c r="AG277" s="33"/>
      <c r="AH277" s="60"/>
      <c r="AI277" s="60"/>
      <c r="AJ277" s="21"/>
      <c r="AK277" s="56"/>
      <c r="AL277" s="41"/>
      <c r="AM277" s="33"/>
      <c r="AN277" s="60"/>
      <c r="AO277" s="60"/>
      <c r="AP277" s="21"/>
      <c r="AQ277" s="56"/>
      <c r="AR277" s="41"/>
      <c r="AS277" s="43">
        <f>'14 Oct'!AW277</f>
        <v>0</v>
      </c>
      <c r="AT277" s="17"/>
      <c r="AU277" s="44">
        <f t="shared" si="1"/>
        <v>0</v>
      </c>
      <c r="AV277" s="44">
        <f t="shared" si="2"/>
        <v>0</v>
      </c>
      <c r="AW277" s="19">
        <f t="shared" si="3"/>
        <v>0</v>
      </c>
      <c r="AX277" s="43">
        <f>'14 Oct'!BB277</f>
        <v>0</v>
      </c>
      <c r="AY277" s="17"/>
      <c r="AZ277" s="44">
        <f t="shared" si="4"/>
        <v>0</v>
      </c>
      <c r="BA277" s="46">
        <f t="shared" si="5"/>
        <v>0</v>
      </c>
      <c r="BB277" s="19">
        <f t="shared" si="6"/>
        <v>0</v>
      </c>
      <c r="BC277" s="43">
        <f>'14 Oct'!BL277</f>
        <v>0</v>
      </c>
      <c r="BD277" s="47">
        <f t="shared" si="7"/>
        <v>0</v>
      </c>
      <c r="BE277" s="1">
        <f t="shared" si="8"/>
        <v>0</v>
      </c>
      <c r="BF277" s="1" t="s">
        <v>407</v>
      </c>
      <c r="BG277" s="17"/>
      <c r="BH277">
        <f>'14 Oct'!BG277+AT277+AY277-BN277</f>
        <v>-24</v>
      </c>
      <c r="BI277" s="48"/>
      <c r="BJ277" s="50">
        <f t="shared" si="9"/>
        <v>0</v>
      </c>
      <c r="BK277" s="51">
        <f t="shared" si="10"/>
        <v>0</v>
      </c>
      <c r="BL277" s="53">
        <f t="shared" si="11"/>
        <v>0</v>
      </c>
      <c r="BM277" s="54">
        <f t="shared" si="12"/>
        <v>24</v>
      </c>
      <c r="BN277" s="55">
        <f t="shared" si="13"/>
        <v>24</v>
      </c>
      <c r="BO277" s="17">
        <f t="shared" si="14"/>
        <v>0</v>
      </c>
      <c r="BQ277" s="1"/>
    </row>
    <row r="278">
      <c r="A278" s="1" t="s">
        <v>409</v>
      </c>
      <c r="B278" s="61"/>
      <c r="C278" s="65"/>
      <c r="D278" s="29"/>
      <c r="E278" s="1"/>
      <c r="F278" s="21"/>
      <c r="G278" s="56"/>
      <c r="H278" s="35"/>
      <c r="I278" s="1" t="s">
        <v>409</v>
      </c>
      <c r="J278" s="32"/>
      <c r="K278" s="65"/>
      <c r="L278" s="57"/>
      <c r="M278" s="49"/>
      <c r="N278" s="21"/>
      <c r="O278" s="56"/>
      <c r="P278" s="35"/>
      <c r="Q278" s="1" t="s">
        <v>409</v>
      </c>
      <c r="R278" s="32"/>
      <c r="S278" s="33"/>
      <c r="T278" s="57"/>
      <c r="U278" s="49"/>
      <c r="V278" s="21"/>
      <c r="W278" s="56"/>
      <c r="X278" s="35"/>
      <c r="Y278" s="1" t="s">
        <v>409</v>
      </c>
      <c r="Z278" s="59"/>
      <c r="AA278" s="66"/>
      <c r="AB278" s="8"/>
      <c r="AC278" s="8"/>
      <c r="AD278" s="4"/>
      <c r="AE278" s="39"/>
      <c r="AF278" s="1"/>
      <c r="AG278" s="33"/>
      <c r="AH278" s="67"/>
      <c r="AI278" s="67"/>
      <c r="AJ278" s="21"/>
      <c r="AK278" s="56"/>
      <c r="AL278" s="41"/>
      <c r="AM278" s="33"/>
      <c r="AN278" s="67"/>
      <c r="AO278" s="67"/>
      <c r="AP278" s="21"/>
      <c r="AQ278" s="56"/>
      <c r="AR278" s="41"/>
      <c r="AS278" s="43">
        <f>'14 Oct'!AW278</f>
        <v>0</v>
      </c>
      <c r="AT278" s="54"/>
      <c r="AU278" s="44">
        <f t="shared" si="1"/>
        <v>0</v>
      </c>
      <c r="AV278" s="44">
        <f t="shared" si="2"/>
        <v>0</v>
      </c>
      <c r="AW278" s="19">
        <f t="shared" si="3"/>
        <v>0</v>
      </c>
      <c r="AX278" s="43">
        <f>'14 Oct'!BB278</f>
        <v>0</v>
      </c>
      <c r="AY278" s="54"/>
      <c r="AZ278" s="44">
        <f t="shared" si="4"/>
        <v>0</v>
      </c>
      <c r="BA278" s="46">
        <f t="shared" si="5"/>
        <v>0</v>
      </c>
      <c r="BB278" s="19">
        <f t="shared" si="6"/>
        <v>0</v>
      </c>
      <c r="BC278" s="43">
        <f>'14 Oct'!BL278</f>
        <v>0</v>
      </c>
      <c r="BD278" s="47">
        <f t="shared" si="7"/>
        <v>0</v>
      </c>
      <c r="BE278" s="1">
        <f t="shared" si="8"/>
        <v>0</v>
      </c>
      <c r="BF278" s="1" t="s">
        <v>409</v>
      </c>
      <c r="BG278" s="54"/>
      <c r="BH278">
        <f>'14 Oct'!BG278+AT278+AY278-BN278</f>
        <v>0</v>
      </c>
      <c r="BI278" s="48"/>
      <c r="BJ278" s="50">
        <f t="shared" si="9"/>
        <v>0</v>
      </c>
      <c r="BK278" s="51">
        <f t="shared" si="10"/>
        <v>0</v>
      </c>
      <c r="BL278" s="53">
        <f t="shared" si="11"/>
        <v>0</v>
      </c>
      <c r="BM278" s="54">
        <f t="shared" si="12"/>
        <v>0</v>
      </c>
      <c r="BN278" s="55">
        <f t="shared" si="13"/>
        <v>0</v>
      </c>
      <c r="BO278" s="17">
        <f t="shared" si="14"/>
        <v>0</v>
      </c>
    </row>
    <row r="279">
      <c r="A279" s="1" t="s">
        <v>410</v>
      </c>
      <c r="B279" s="32"/>
      <c r="C279" s="33"/>
      <c r="D279" s="29"/>
      <c r="E279" s="1"/>
      <c r="F279" s="21"/>
      <c r="G279" s="56"/>
      <c r="H279" s="35"/>
      <c r="I279" s="1" t="s">
        <v>410</v>
      </c>
      <c r="J279" s="32"/>
      <c r="K279" s="33"/>
      <c r="L279" s="57"/>
      <c r="M279" s="43"/>
      <c r="N279" s="21"/>
      <c r="O279" s="56"/>
      <c r="P279" s="35"/>
      <c r="Q279" s="1" t="s">
        <v>410</v>
      </c>
      <c r="R279" s="32"/>
      <c r="S279" s="33">
        <v>4.0</v>
      </c>
      <c r="T279" s="57"/>
      <c r="U279" s="43"/>
      <c r="V279" s="21"/>
      <c r="W279" s="56"/>
      <c r="X279" s="35"/>
      <c r="Y279" s="1" t="s">
        <v>410</v>
      </c>
      <c r="Z279" s="69"/>
      <c r="AA279" s="37"/>
      <c r="AB279" s="8"/>
      <c r="AC279" s="8"/>
      <c r="AD279" s="4"/>
      <c r="AE279" s="39"/>
      <c r="AF279" s="1"/>
      <c r="AG279" s="33"/>
      <c r="AH279" s="60"/>
      <c r="AI279" s="60"/>
      <c r="AJ279" s="21"/>
      <c r="AK279" s="56"/>
      <c r="AL279" s="41"/>
      <c r="AM279" s="33"/>
      <c r="AN279" s="60"/>
      <c r="AO279" s="60"/>
      <c r="AP279" s="21"/>
      <c r="AQ279" s="56"/>
      <c r="AR279" s="41"/>
      <c r="AS279" s="43">
        <f>'14 Oct'!AW279</f>
        <v>0</v>
      </c>
      <c r="AT279" s="17"/>
      <c r="AU279" s="44">
        <f t="shared" si="1"/>
        <v>0</v>
      </c>
      <c r="AV279" s="44">
        <f t="shared" si="2"/>
        <v>0</v>
      </c>
      <c r="AW279" s="19">
        <f t="shared" si="3"/>
        <v>0</v>
      </c>
      <c r="AX279" s="43">
        <f>'14 Oct'!BB279</f>
        <v>0</v>
      </c>
      <c r="AY279" s="17"/>
      <c r="AZ279" s="44">
        <f t="shared" si="4"/>
        <v>0</v>
      </c>
      <c r="BA279" s="46">
        <f t="shared" si="5"/>
        <v>0</v>
      </c>
      <c r="BB279" s="19">
        <f t="shared" si="6"/>
        <v>0</v>
      </c>
      <c r="BC279" s="43">
        <f>'14 Oct'!BL279</f>
        <v>0</v>
      </c>
      <c r="BD279" s="47">
        <f t="shared" si="7"/>
        <v>0</v>
      </c>
      <c r="BE279" s="1">
        <f t="shared" si="8"/>
        <v>0</v>
      </c>
      <c r="BF279" s="1" t="s">
        <v>410</v>
      </c>
      <c r="BG279" s="17"/>
      <c r="BH279">
        <f>'14 Oct'!BG279+AT279+AY279-BN279</f>
        <v>-4</v>
      </c>
      <c r="BI279" s="48"/>
      <c r="BJ279" s="50">
        <f t="shared" si="9"/>
        <v>0</v>
      </c>
      <c r="BK279" s="51">
        <f t="shared" si="10"/>
        <v>0</v>
      </c>
      <c r="BL279" s="53">
        <f t="shared" si="11"/>
        <v>0</v>
      </c>
      <c r="BM279" s="54">
        <f t="shared" si="12"/>
        <v>4</v>
      </c>
      <c r="BN279" s="55">
        <f t="shared" si="13"/>
        <v>4</v>
      </c>
      <c r="BO279" s="17">
        <f t="shared" si="14"/>
        <v>0</v>
      </c>
    </row>
    <row r="280">
      <c r="A280" s="1" t="s">
        <v>411</v>
      </c>
      <c r="B280" s="32"/>
      <c r="C280" s="33"/>
      <c r="D280" s="29"/>
      <c r="E280" s="1"/>
      <c r="F280" s="21"/>
      <c r="G280" s="56"/>
      <c r="H280" s="35"/>
      <c r="I280" s="1" t="s">
        <v>411</v>
      </c>
      <c r="J280" s="32"/>
      <c r="K280" s="33"/>
      <c r="L280" s="57"/>
      <c r="M280" s="49"/>
      <c r="N280" s="21"/>
      <c r="O280" s="56"/>
      <c r="P280" s="35"/>
      <c r="Q280" s="1" t="s">
        <v>411</v>
      </c>
      <c r="R280" s="32"/>
      <c r="S280" s="33"/>
      <c r="T280" s="57"/>
      <c r="U280" s="43"/>
      <c r="V280" s="21"/>
      <c r="W280" s="56"/>
      <c r="X280" s="35"/>
      <c r="Y280" s="1" t="s">
        <v>411</v>
      </c>
      <c r="Z280" s="59"/>
      <c r="AA280" s="66"/>
      <c r="AB280" s="8"/>
      <c r="AC280" s="8"/>
      <c r="AD280" s="4"/>
      <c r="AE280" s="39"/>
      <c r="AF280" s="1"/>
      <c r="AG280" s="33"/>
      <c r="AH280" s="60"/>
      <c r="AI280" s="60"/>
      <c r="AJ280" s="21"/>
      <c r="AK280" s="56"/>
      <c r="AL280" s="41"/>
      <c r="AM280" s="33"/>
      <c r="AN280" s="60"/>
      <c r="AO280" s="60"/>
      <c r="AP280" s="21"/>
      <c r="AQ280" s="56"/>
      <c r="AR280" s="41"/>
      <c r="AS280" s="43">
        <f>'14 Oct'!AW280</f>
        <v>0</v>
      </c>
      <c r="AT280" s="17"/>
      <c r="AU280" s="44">
        <f t="shared" si="1"/>
        <v>0</v>
      </c>
      <c r="AV280" s="44">
        <f t="shared" si="2"/>
        <v>0</v>
      </c>
      <c r="AW280" s="19">
        <f t="shared" si="3"/>
        <v>0</v>
      </c>
      <c r="AX280" s="43">
        <f>'14 Oct'!BB280</f>
        <v>0</v>
      </c>
      <c r="AY280" s="17"/>
      <c r="AZ280" s="44">
        <f t="shared" si="4"/>
        <v>0</v>
      </c>
      <c r="BA280" s="46">
        <f t="shared" si="5"/>
        <v>0</v>
      </c>
      <c r="BB280" s="19">
        <f t="shared" si="6"/>
        <v>0</v>
      </c>
      <c r="BC280" s="43">
        <f>'14 Oct'!BL280</f>
        <v>0</v>
      </c>
      <c r="BD280" s="47">
        <f t="shared" si="7"/>
        <v>0</v>
      </c>
      <c r="BE280" s="1">
        <f t="shared" si="8"/>
        <v>0</v>
      </c>
      <c r="BF280" s="1" t="s">
        <v>411</v>
      </c>
      <c r="BG280" s="54"/>
      <c r="BH280">
        <f>'14 Oct'!BG280+AT280+AY280-BN280</f>
        <v>0</v>
      </c>
      <c r="BI280" s="48"/>
      <c r="BJ280" s="50">
        <f t="shared" si="9"/>
        <v>0</v>
      </c>
      <c r="BK280" s="51">
        <f t="shared" si="10"/>
        <v>0</v>
      </c>
      <c r="BL280" s="53">
        <f t="shared" si="11"/>
        <v>0</v>
      </c>
      <c r="BM280" s="54">
        <f t="shared" si="12"/>
        <v>0</v>
      </c>
      <c r="BN280" s="55">
        <f t="shared" si="13"/>
        <v>0</v>
      </c>
      <c r="BO280" s="17">
        <f t="shared" si="14"/>
        <v>0</v>
      </c>
    </row>
    <row r="281">
      <c r="A281" s="1" t="s">
        <v>412</v>
      </c>
      <c r="B281" s="32"/>
      <c r="C281" s="33"/>
      <c r="D281" s="29"/>
      <c r="E281" s="1"/>
      <c r="F281" s="21"/>
      <c r="G281" s="56"/>
      <c r="H281" s="35"/>
      <c r="I281" s="1" t="s">
        <v>412</v>
      </c>
      <c r="J281" s="32"/>
      <c r="K281" s="33"/>
      <c r="L281" s="57"/>
      <c r="M281" s="49"/>
      <c r="N281" s="21"/>
      <c r="O281" s="56"/>
      <c r="P281" s="35"/>
      <c r="Q281" s="1" t="s">
        <v>412</v>
      </c>
      <c r="R281" s="32"/>
      <c r="S281" s="33"/>
      <c r="T281" s="57"/>
      <c r="U281" s="43"/>
      <c r="V281" s="21"/>
      <c r="W281" s="56"/>
      <c r="X281" s="35"/>
      <c r="Y281" s="1" t="s">
        <v>412</v>
      </c>
      <c r="Z281" s="59"/>
      <c r="AA281" s="66"/>
      <c r="AB281" s="8"/>
      <c r="AC281" s="8"/>
      <c r="AD281" s="4"/>
      <c r="AE281" s="39"/>
      <c r="AF281" s="1"/>
      <c r="AG281" s="33"/>
      <c r="AH281" s="60"/>
      <c r="AI281" s="60"/>
      <c r="AJ281" s="21"/>
      <c r="AK281" s="56"/>
      <c r="AL281" s="41"/>
      <c r="AM281" s="33"/>
      <c r="AN281" s="60"/>
      <c r="AO281" s="60"/>
      <c r="AP281" s="21"/>
      <c r="AQ281" s="56"/>
      <c r="AR281" s="41"/>
      <c r="AS281" s="43">
        <f>'14 Oct'!AW281</f>
        <v>0</v>
      </c>
      <c r="AT281" s="17"/>
      <c r="AU281" s="44">
        <f t="shared" si="1"/>
        <v>0</v>
      </c>
      <c r="AV281" s="44">
        <f t="shared" si="2"/>
        <v>0</v>
      </c>
      <c r="AW281" s="19">
        <f t="shared" si="3"/>
        <v>0</v>
      </c>
      <c r="AX281" s="43">
        <f>'14 Oct'!BB281</f>
        <v>0</v>
      </c>
      <c r="AY281" s="17"/>
      <c r="AZ281" s="44">
        <f t="shared" si="4"/>
        <v>0</v>
      </c>
      <c r="BA281" s="46">
        <f t="shared" si="5"/>
        <v>0</v>
      </c>
      <c r="BB281" s="19">
        <f t="shared" si="6"/>
        <v>0</v>
      </c>
      <c r="BC281" s="43">
        <f>'14 Oct'!BL281</f>
        <v>0</v>
      </c>
      <c r="BD281" s="47">
        <f t="shared" si="7"/>
        <v>0</v>
      </c>
      <c r="BE281" s="1">
        <f t="shared" si="8"/>
        <v>0</v>
      </c>
      <c r="BF281" s="1" t="s">
        <v>412</v>
      </c>
      <c r="BG281" s="54"/>
      <c r="BH281">
        <f>'14 Oct'!BG281+AT281+AY281-BN281</f>
        <v>0</v>
      </c>
      <c r="BI281" s="48"/>
      <c r="BJ281" s="50">
        <f t="shared" si="9"/>
        <v>0</v>
      </c>
      <c r="BK281" s="51">
        <f t="shared" si="10"/>
        <v>0</v>
      </c>
      <c r="BL281" s="53">
        <f t="shared" si="11"/>
        <v>0</v>
      </c>
      <c r="BM281" s="54">
        <f t="shared" si="12"/>
        <v>0</v>
      </c>
      <c r="BN281" s="55">
        <f t="shared" si="13"/>
        <v>0</v>
      </c>
      <c r="BO281" s="17">
        <f t="shared" si="14"/>
        <v>0</v>
      </c>
    </row>
    <row r="282">
      <c r="A282" s="1" t="s">
        <v>413</v>
      </c>
      <c r="B282" s="32"/>
      <c r="C282" s="33"/>
      <c r="D282" s="29"/>
      <c r="E282" s="1"/>
      <c r="F282" s="21"/>
      <c r="G282" s="56"/>
      <c r="H282" s="35"/>
      <c r="I282" s="1" t="s">
        <v>414</v>
      </c>
      <c r="J282" s="32"/>
      <c r="K282" s="33"/>
      <c r="L282" s="57"/>
      <c r="M282" s="49"/>
      <c r="N282" s="21"/>
      <c r="O282" s="56"/>
      <c r="P282" s="35"/>
      <c r="Q282" s="1" t="s">
        <v>414</v>
      </c>
      <c r="R282" s="32"/>
      <c r="S282" s="33"/>
      <c r="T282" s="57"/>
      <c r="U282" s="49"/>
      <c r="V282" s="21"/>
      <c r="W282" s="56"/>
      <c r="X282" s="35"/>
      <c r="Y282" s="1" t="s">
        <v>414</v>
      </c>
      <c r="Z282" s="59"/>
      <c r="AA282" s="66"/>
      <c r="AB282" s="8"/>
      <c r="AC282" s="8"/>
      <c r="AD282" s="4"/>
      <c r="AE282" s="39"/>
      <c r="AF282" s="1"/>
      <c r="AG282" s="33"/>
      <c r="AH282" s="60"/>
      <c r="AI282" s="60"/>
      <c r="AJ282" s="21"/>
      <c r="AK282" s="56"/>
      <c r="AL282" s="41"/>
      <c r="AM282" s="33"/>
      <c r="AN282" s="60"/>
      <c r="AO282" s="60"/>
      <c r="AP282" s="21"/>
      <c r="AQ282" s="56"/>
      <c r="AR282" s="41"/>
      <c r="AS282" s="43">
        <f>'14 Oct'!AW282</f>
        <v>0</v>
      </c>
      <c r="AT282" s="17"/>
      <c r="AU282" s="44">
        <f t="shared" si="1"/>
        <v>0</v>
      </c>
      <c r="AV282" s="44">
        <f t="shared" si="2"/>
        <v>0</v>
      </c>
      <c r="AW282" s="19">
        <f t="shared" si="3"/>
        <v>0</v>
      </c>
      <c r="AX282" s="43">
        <f>'14 Oct'!BB282</f>
        <v>0</v>
      </c>
      <c r="AY282" s="17"/>
      <c r="AZ282" s="44">
        <f t="shared" si="4"/>
        <v>0</v>
      </c>
      <c r="BA282" s="46">
        <f t="shared" si="5"/>
        <v>0</v>
      </c>
      <c r="BB282" s="19">
        <f t="shared" si="6"/>
        <v>0</v>
      </c>
      <c r="BC282" s="43">
        <f>'14 Oct'!BL282</f>
        <v>0</v>
      </c>
      <c r="BD282" s="47">
        <f t="shared" si="7"/>
        <v>0</v>
      </c>
      <c r="BE282" s="1">
        <f t="shared" si="8"/>
        <v>0</v>
      </c>
      <c r="BF282" s="1" t="s">
        <v>414</v>
      </c>
      <c r="BG282" s="54"/>
      <c r="BH282">
        <f>'14 Oct'!BG282+AT282+AY282-BN282</f>
        <v>0</v>
      </c>
      <c r="BI282" s="48"/>
      <c r="BJ282" s="50">
        <f t="shared" si="9"/>
        <v>0</v>
      </c>
      <c r="BK282" s="51">
        <f t="shared" si="10"/>
        <v>0</v>
      </c>
      <c r="BL282" s="53">
        <f t="shared" si="11"/>
        <v>0</v>
      </c>
      <c r="BM282" s="54">
        <f t="shared" si="12"/>
        <v>0</v>
      </c>
      <c r="BN282" s="55">
        <f t="shared" si="13"/>
        <v>0</v>
      </c>
      <c r="BO282" s="17">
        <f t="shared" si="14"/>
        <v>0</v>
      </c>
    </row>
    <row r="283">
      <c r="A283" s="1" t="s">
        <v>415</v>
      </c>
      <c r="B283" s="32"/>
      <c r="C283" s="33"/>
      <c r="D283" s="29"/>
      <c r="E283" s="1"/>
      <c r="F283" s="21"/>
      <c r="G283" s="56"/>
      <c r="H283" s="35"/>
      <c r="I283" s="1" t="s">
        <v>415</v>
      </c>
      <c r="J283" s="32"/>
      <c r="K283" s="33"/>
      <c r="L283" s="57"/>
      <c r="M283" s="49"/>
      <c r="N283" s="21"/>
      <c r="O283" s="56"/>
      <c r="P283" s="35"/>
      <c r="Q283" s="1" t="s">
        <v>415</v>
      </c>
      <c r="R283" s="32"/>
      <c r="S283" s="33"/>
      <c r="T283" s="57"/>
      <c r="U283" s="43"/>
      <c r="V283" s="21"/>
      <c r="W283" s="56"/>
      <c r="X283" s="35"/>
      <c r="Y283" s="1" t="s">
        <v>415</v>
      </c>
      <c r="Z283" s="69"/>
      <c r="AA283" s="37"/>
      <c r="AB283" s="8"/>
      <c r="AC283" s="8"/>
      <c r="AD283" s="4"/>
      <c r="AE283" s="39"/>
      <c r="AF283" s="1"/>
      <c r="AG283" s="33"/>
      <c r="AH283" s="60"/>
      <c r="AI283" s="60"/>
      <c r="AJ283" s="21"/>
      <c r="AK283" s="56"/>
      <c r="AL283" s="41"/>
      <c r="AM283" s="33"/>
      <c r="AN283" s="60"/>
      <c r="AO283" s="60"/>
      <c r="AP283" s="21"/>
      <c r="AQ283" s="56"/>
      <c r="AR283" s="41"/>
      <c r="AS283" s="43">
        <f>'14 Oct'!AW283</f>
        <v>0</v>
      </c>
      <c r="AT283" s="17"/>
      <c r="AU283" s="44">
        <f t="shared" si="1"/>
        <v>0</v>
      </c>
      <c r="AV283" s="44">
        <f t="shared" si="2"/>
        <v>0</v>
      </c>
      <c r="AW283" s="19">
        <f t="shared" si="3"/>
        <v>0</v>
      </c>
      <c r="AX283" s="43">
        <f>'14 Oct'!BB283</f>
        <v>0</v>
      </c>
      <c r="AY283" s="17"/>
      <c r="AZ283" s="44">
        <f t="shared" si="4"/>
        <v>0</v>
      </c>
      <c r="BA283" s="46">
        <f t="shared" si="5"/>
        <v>0</v>
      </c>
      <c r="BB283" s="19">
        <f t="shared" si="6"/>
        <v>0</v>
      </c>
      <c r="BC283" s="43">
        <f>'14 Oct'!BL283</f>
        <v>0</v>
      </c>
      <c r="BD283" s="47">
        <f t="shared" si="7"/>
        <v>0</v>
      </c>
      <c r="BE283" s="1">
        <f t="shared" si="8"/>
        <v>0</v>
      </c>
      <c r="BF283" s="1" t="s">
        <v>415</v>
      </c>
      <c r="BG283" s="17"/>
      <c r="BH283">
        <f>'14 Oct'!BG283+AT283+AY283-BN283</f>
        <v>0</v>
      </c>
      <c r="BI283" s="68"/>
      <c r="BJ283" s="50">
        <f t="shared" si="9"/>
        <v>0</v>
      </c>
      <c r="BK283" s="51">
        <f t="shared" si="10"/>
        <v>0</v>
      </c>
      <c r="BL283" s="53">
        <f t="shared" si="11"/>
        <v>0</v>
      </c>
      <c r="BM283" s="54">
        <f t="shared" si="12"/>
        <v>0</v>
      </c>
      <c r="BN283" s="55">
        <f t="shared" si="13"/>
        <v>0</v>
      </c>
      <c r="BO283" s="17">
        <f t="shared" si="14"/>
        <v>0</v>
      </c>
      <c r="BQ283" s="1"/>
    </row>
    <row r="284">
      <c r="A284" s="1" t="s">
        <v>416</v>
      </c>
      <c r="B284" s="32"/>
      <c r="C284" s="33"/>
      <c r="D284" s="29"/>
      <c r="E284" s="1"/>
      <c r="F284" s="21"/>
      <c r="G284" s="56"/>
      <c r="H284" s="35"/>
      <c r="I284" s="1" t="s">
        <v>416</v>
      </c>
      <c r="J284" s="32"/>
      <c r="K284" s="33"/>
      <c r="L284" s="57"/>
      <c r="M284" s="49"/>
      <c r="N284" s="21"/>
      <c r="O284" s="56"/>
      <c r="P284" s="35"/>
      <c r="Q284" s="1" t="s">
        <v>416</v>
      </c>
      <c r="R284" s="32"/>
      <c r="S284" s="33"/>
      <c r="T284" s="57"/>
      <c r="U284" s="49"/>
      <c r="V284" s="21"/>
      <c r="W284" s="56"/>
      <c r="X284" s="35"/>
      <c r="Y284" s="1" t="s">
        <v>416</v>
      </c>
      <c r="Z284" s="59"/>
      <c r="AA284" s="37"/>
      <c r="AB284" s="8"/>
      <c r="AC284" s="8"/>
      <c r="AD284" s="4"/>
      <c r="AE284" s="39"/>
      <c r="AF284" s="1"/>
      <c r="AG284" s="33"/>
      <c r="AH284" s="67"/>
      <c r="AI284" s="67"/>
      <c r="AJ284" s="21"/>
      <c r="AK284" s="56"/>
      <c r="AL284" s="41"/>
      <c r="AM284" s="33"/>
      <c r="AN284" s="67"/>
      <c r="AO284" s="67"/>
      <c r="AP284" s="21"/>
      <c r="AQ284" s="56"/>
      <c r="AR284" s="41"/>
      <c r="AS284" s="43">
        <f>'14 Oct'!AW284</f>
        <v>0</v>
      </c>
      <c r="AT284" s="54"/>
      <c r="AU284" s="44">
        <f t="shared" si="1"/>
        <v>0</v>
      </c>
      <c r="AV284" s="44">
        <f t="shared" si="2"/>
        <v>0</v>
      </c>
      <c r="AW284" s="19">
        <f t="shared" si="3"/>
        <v>0</v>
      </c>
      <c r="AX284" s="43">
        <f>'14 Oct'!BB284</f>
        <v>0</v>
      </c>
      <c r="AY284" s="54"/>
      <c r="AZ284" s="44">
        <f t="shared" si="4"/>
        <v>0</v>
      </c>
      <c r="BA284" s="46">
        <f t="shared" si="5"/>
        <v>0</v>
      </c>
      <c r="BB284" s="19">
        <f t="shared" si="6"/>
        <v>0</v>
      </c>
      <c r="BC284" s="43">
        <f>'14 Oct'!BL284</f>
        <v>0</v>
      </c>
      <c r="BD284" s="47">
        <f t="shared" si="7"/>
        <v>0</v>
      </c>
      <c r="BE284" s="1">
        <f t="shared" si="8"/>
        <v>0</v>
      </c>
      <c r="BF284" s="1" t="s">
        <v>416</v>
      </c>
      <c r="BG284" s="17"/>
      <c r="BH284">
        <f>'14 Oct'!BG284+AT284+AY284-BN284</f>
        <v>0</v>
      </c>
      <c r="BI284" s="48"/>
      <c r="BJ284" s="50">
        <f t="shared" si="9"/>
        <v>0</v>
      </c>
      <c r="BK284" s="51">
        <f t="shared" si="10"/>
        <v>0</v>
      </c>
      <c r="BL284" s="53">
        <f t="shared" si="11"/>
        <v>0</v>
      </c>
      <c r="BM284" s="54">
        <f t="shared" si="12"/>
        <v>0</v>
      </c>
      <c r="BN284" s="55">
        <f t="shared" si="13"/>
        <v>0</v>
      </c>
      <c r="BO284" s="17">
        <f t="shared" si="14"/>
        <v>0</v>
      </c>
    </row>
    <row r="285">
      <c r="A285" s="1" t="s">
        <v>417</v>
      </c>
      <c r="B285" s="32"/>
      <c r="C285" s="33"/>
      <c r="D285" s="29"/>
      <c r="E285" s="1"/>
      <c r="F285" s="21"/>
      <c r="G285" s="56"/>
      <c r="H285" s="35"/>
      <c r="I285" s="1" t="s">
        <v>417</v>
      </c>
      <c r="J285" s="32">
        <v>2.0</v>
      </c>
      <c r="K285" s="33"/>
      <c r="L285" s="57"/>
      <c r="M285" s="43"/>
      <c r="N285" s="21"/>
      <c r="O285" s="56"/>
      <c r="P285" s="35"/>
      <c r="Q285" s="1" t="s">
        <v>417</v>
      </c>
      <c r="R285" s="32">
        <v>5.0</v>
      </c>
      <c r="S285" s="33"/>
      <c r="T285" s="57"/>
      <c r="U285" s="43"/>
      <c r="V285" s="21"/>
      <c r="W285" s="56"/>
      <c r="X285" s="35"/>
      <c r="Y285" s="1" t="s">
        <v>417</v>
      </c>
      <c r="Z285" s="69"/>
      <c r="AA285" s="37"/>
      <c r="AB285" s="8"/>
      <c r="AC285" s="8"/>
      <c r="AD285" s="4"/>
      <c r="AE285" s="39"/>
      <c r="AF285" s="1"/>
      <c r="AG285" s="33"/>
      <c r="AH285" s="60"/>
      <c r="AI285" s="60"/>
      <c r="AJ285" s="21"/>
      <c r="AK285" s="56"/>
      <c r="AL285" s="41"/>
      <c r="AM285" s="33"/>
      <c r="AN285" s="60"/>
      <c r="AO285" s="60"/>
      <c r="AP285" s="21"/>
      <c r="AQ285" s="56"/>
      <c r="AR285" s="41"/>
      <c r="AS285" s="43">
        <f>'14 Oct'!AW285</f>
        <v>0</v>
      </c>
      <c r="AT285" s="17"/>
      <c r="AU285" s="44">
        <f t="shared" si="1"/>
        <v>0</v>
      </c>
      <c r="AV285" s="44">
        <f t="shared" si="2"/>
        <v>0</v>
      </c>
      <c r="AW285" s="19">
        <f t="shared" si="3"/>
        <v>0</v>
      </c>
      <c r="AX285" s="43">
        <f>'14 Oct'!BB285</f>
        <v>0</v>
      </c>
      <c r="AY285" s="17"/>
      <c r="AZ285" s="44">
        <f t="shared" si="4"/>
        <v>0</v>
      </c>
      <c r="BA285" s="46">
        <f t="shared" si="5"/>
        <v>0</v>
      </c>
      <c r="BB285" s="19">
        <f t="shared" si="6"/>
        <v>0</v>
      </c>
      <c r="BC285" s="43">
        <f>'14 Oct'!BL285</f>
        <v>0</v>
      </c>
      <c r="BD285" s="47">
        <f t="shared" si="7"/>
        <v>0</v>
      </c>
      <c r="BE285" s="1">
        <f t="shared" si="8"/>
        <v>0</v>
      </c>
      <c r="BF285" s="1" t="s">
        <v>417</v>
      </c>
      <c r="BG285" s="17"/>
      <c r="BH285">
        <f>'14 Oct'!BG285+AT285+AY285-BN285</f>
        <v>10</v>
      </c>
      <c r="BI285" s="48"/>
      <c r="BJ285" s="50">
        <f t="shared" si="9"/>
        <v>0</v>
      </c>
      <c r="BK285" s="51">
        <f t="shared" si="10"/>
        <v>0</v>
      </c>
      <c r="BL285" s="53">
        <f t="shared" si="11"/>
        <v>0</v>
      </c>
      <c r="BM285" s="54">
        <f t="shared" si="12"/>
        <v>0</v>
      </c>
      <c r="BN285" s="55">
        <f t="shared" si="13"/>
        <v>0</v>
      </c>
      <c r="BO285" s="17">
        <f t="shared" si="14"/>
        <v>0</v>
      </c>
      <c r="BP285" s="1"/>
    </row>
    <row r="286">
      <c r="A286" s="1" t="s">
        <v>418</v>
      </c>
      <c r="B286" s="32"/>
      <c r="C286" s="33"/>
      <c r="D286" s="29"/>
      <c r="E286" s="1"/>
      <c r="F286" s="21"/>
      <c r="G286" s="56"/>
      <c r="H286" s="35"/>
      <c r="I286" s="1" t="s">
        <v>418</v>
      </c>
      <c r="J286" s="32">
        <v>10.0</v>
      </c>
      <c r="K286" s="33"/>
      <c r="L286" s="57"/>
      <c r="M286" s="49"/>
      <c r="N286" s="21"/>
      <c r="O286" s="56"/>
      <c r="P286" s="35"/>
      <c r="Q286" s="1" t="s">
        <v>418</v>
      </c>
      <c r="R286" s="32">
        <v>30.0</v>
      </c>
      <c r="S286" s="33"/>
      <c r="T286" s="57"/>
      <c r="U286" s="43"/>
      <c r="V286" s="21"/>
      <c r="W286" s="56"/>
      <c r="X286" s="35"/>
      <c r="Y286" s="1" t="s">
        <v>418</v>
      </c>
      <c r="Z286" s="62">
        <v>4.0</v>
      </c>
      <c r="AA286" s="37"/>
      <c r="AB286" s="8"/>
      <c r="AC286" s="40"/>
      <c r="AD286" s="4"/>
      <c r="AE286" s="39"/>
      <c r="AF286" s="1"/>
      <c r="AG286" s="33"/>
      <c r="AH286" s="60"/>
      <c r="AI286" s="60"/>
      <c r="AJ286" s="21"/>
      <c r="AK286" s="56"/>
      <c r="AL286" s="41"/>
      <c r="AM286" s="33"/>
      <c r="AN286" s="60"/>
      <c r="AO286" s="60"/>
      <c r="AP286" s="21"/>
      <c r="AQ286" s="56"/>
      <c r="AR286" s="41"/>
      <c r="AS286" s="43">
        <f>'14 Oct'!AW286</f>
        <v>0</v>
      </c>
      <c r="AT286" s="17"/>
      <c r="AU286" s="44">
        <f t="shared" si="1"/>
        <v>0</v>
      </c>
      <c r="AV286" s="44">
        <f t="shared" si="2"/>
        <v>0</v>
      </c>
      <c r="AW286" s="19">
        <f t="shared" si="3"/>
        <v>0</v>
      </c>
      <c r="AX286" s="43">
        <f>'14 Oct'!BB286</f>
        <v>0</v>
      </c>
      <c r="AY286" s="17"/>
      <c r="AZ286" s="44">
        <f t="shared" si="4"/>
        <v>0</v>
      </c>
      <c r="BA286" s="46">
        <f t="shared" si="5"/>
        <v>0</v>
      </c>
      <c r="BB286" s="19">
        <f t="shared" si="6"/>
        <v>0</v>
      </c>
      <c r="BC286" s="43">
        <f>'14 Oct'!BL286</f>
        <v>0</v>
      </c>
      <c r="BD286" s="47">
        <f t="shared" si="7"/>
        <v>0</v>
      </c>
      <c r="BE286" s="1">
        <f t="shared" si="8"/>
        <v>0</v>
      </c>
      <c r="BF286" s="1" t="s">
        <v>418</v>
      </c>
      <c r="BG286" s="17"/>
      <c r="BH286">
        <f>'14 Oct'!BG286+AT286+AY286-BN286</f>
        <v>0</v>
      </c>
      <c r="BI286" s="48"/>
      <c r="BJ286" s="50">
        <f t="shared" si="9"/>
        <v>0</v>
      </c>
      <c r="BK286" s="51">
        <f t="shared" si="10"/>
        <v>0</v>
      </c>
      <c r="BL286" s="53">
        <f t="shared" si="11"/>
        <v>0</v>
      </c>
      <c r="BM286" s="54">
        <f t="shared" si="12"/>
        <v>0</v>
      </c>
      <c r="BN286" s="55">
        <f t="shared" si="13"/>
        <v>0</v>
      </c>
      <c r="BO286" s="17">
        <f t="shared" si="14"/>
        <v>0</v>
      </c>
      <c r="BP286" s="1"/>
    </row>
    <row r="287">
      <c r="A287" s="1" t="s">
        <v>420</v>
      </c>
      <c r="B287" s="32"/>
      <c r="C287" s="33"/>
      <c r="D287" s="29"/>
      <c r="E287" s="1"/>
      <c r="F287" s="21"/>
      <c r="G287" s="56"/>
      <c r="H287" s="35"/>
      <c r="I287" s="1" t="s">
        <v>420</v>
      </c>
      <c r="J287" s="32"/>
      <c r="K287" s="33"/>
      <c r="L287" s="57"/>
      <c r="M287" s="49"/>
      <c r="N287" s="21"/>
      <c r="O287" s="56"/>
      <c r="P287" s="35"/>
      <c r="Q287" s="1" t="s">
        <v>420</v>
      </c>
      <c r="R287" s="32"/>
      <c r="S287" s="33"/>
      <c r="T287" s="57"/>
      <c r="U287" s="49"/>
      <c r="V287" s="21"/>
      <c r="W287" s="56"/>
      <c r="X287" s="35"/>
      <c r="Y287" s="1" t="s">
        <v>420</v>
      </c>
      <c r="Z287" s="69"/>
      <c r="AA287" s="37"/>
      <c r="AB287" s="8"/>
      <c r="AC287" s="8"/>
      <c r="AD287" s="4"/>
      <c r="AE287" s="39"/>
      <c r="AF287" s="1"/>
      <c r="AG287" s="33"/>
      <c r="AH287" s="60"/>
      <c r="AI287" s="60"/>
      <c r="AJ287" s="21"/>
      <c r="AK287" s="56"/>
      <c r="AL287" s="41"/>
      <c r="AM287" s="33"/>
      <c r="AN287" s="60"/>
      <c r="AO287" s="60"/>
      <c r="AP287" s="21"/>
      <c r="AQ287" s="56"/>
      <c r="AR287" s="41"/>
      <c r="AS287" s="43">
        <f>'14 Oct'!AW287</f>
        <v>0</v>
      </c>
      <c r="AT287" s="17"/>
      <c r="AU287" s="44">
        <f t="shared" si="1"/>
        <v>0</v>
      </c>
      <c r="AV287" s="44">
        <f t="shared" si="2"/>
        <v>0</v>
      </c>
      <c r="AW287" s="19">
        <f t="shared" si="3"/>
        <v>0</v>
      </c>
      <c r="AX287" s="43">
        <f>'14 Oct'!BB287</f>
        <v>0</v>
      </c>
      <c r="AY287" s="17"/>
      <c r="AZ287" s="44">
        <f t="shared" si="4"/>
        <v>0</v>
      </c>
      <c r="BA287" s="46">
        <f t="shared" si="5"/>
        <v>0</v>
      </c>
      <c r="BB287" s="19">
        <f t="shared" si="6"/>
        <v>0</v>
      </c>
      <c r="BC287" s="43">
        <f>'14 Oct'!BL287</f>
        <v>0</v>
      </c>
      <c r="BD287" s="47">
        <f t="shared" si="7"/>
        <v>0</v>
      </c>
      <c r="BE287" s="1">
        <f t="shared" si="8"/>
        <v>0</v>
      </c>
      <c r="BF287" s="1" t="s">
        <v>420</v>
      </c>
      <c r="BG287" s="54"/>
      <c r="BH287">
        <f>'14 Oct'!BG287+AT287+AY287-BN287</f>
        <v>0</v>
      </c>
      <c r="BI287" s="48"/>
      <c r="BJ287" s="50">
        <f t="shared" si="9"/>
        <v>0</v>
      </c>
      <c r="BK287" s="51">
        <f t="shared" si="10"/>
        <v>0</v>
      </c>
      <c r="BL287" s="53">
        <f t="shared" si="11"/>
        <v>0</v>
      </c>
      <c r="BM287" s="54">
        <f t="shared" si="12"/>
        <v>0</v>
      </c>
      <c r="BN287" s="55">
        <f t="shared" si="13"/>
        <v>0</v>
      </c>
      <c r="BO287" s="17">
        <f t="shared" si="14"/>
        <v>0</v>
      </c>
      <c r="BP287" s="1"/>
    </row>
    <row r="288">
      <c r="A288" s="1" t="s">
        <v>421</v>
      </c>
      <c r="B288" s="32"/>
      <c r="C288" s="33"/>
      <c r="D288" s="29"/>
      <c r="E288" s="1"/>
      <c r="F288" s="21"/>
      <c r="G288" s="56"/>
      <c r="H288" s="35"/>
      <c r="I288" s="1" t="s">
        <v>421</v>
      </c>
      <c r="J288" s="32"/>
      <c r="K288" s="33"/>
      <c r="L288" s="57"/>
      <c r="M288" s="49"/>
      <c r="N288" s="21"/>
      <c r="O288" s="56"/>
      <c r="P288" s="35"/>
      <c r="Q288" s="1" t="s">
        <v>422</v>
      </c>
      <c r="R288" s="32"/>
      <c r="S288" s="33">
        <v>48.0</v>
      </c>
      <c r="T288" s="57"/>
      <c r="U288" s="43"/>
      <c r="V288" s="21"/>
      <c r="W288" s="56"/>
      <c r="X288" s="35"/>
      <c r="Y288" s="1" t="s">
        <v>421</v>
      </c>
      <c r="Z288" s="69"/>
      <c r="AA288" s="63"/>
      <c r="AB288" s="8"/>
      <c r="AC288" s="4"/>
      <c r="AD288" s="4"/>
      <c r="AE288" s="42"/>
      <c r="AF288" s="1"/>
      <c r="AG288" s="33"/>
      <c r="AH288" s="60"/>
      <c r="AI288" s="60"/>
      <c r="AJ288" s="21"/>
      <c r="AK288" s="56"/>
      <c r="AL288" s="41"/>
      <c r="AM288" s="33"/>
      <c r="AN288" s="60"/>
      <c r="AO288" s="60"/>
      <c r="AP288" s="21"/>
      <c r="AQ288" s="56"/>
      <c r="AR288" s="41"/>
      <c r="AS288" s="43">
        <f>'14 Oct'!AW288</f>
        <v>0</v>
      </c>
      <c r="AT288" s="17"/>
      <c r="AU288" s="44">
        <f t="shared" si="1"/>
        <v>0</v>
      </c>
      <c r="AV288" s="44">
        <f t="shared" si="2"/>
        <v>0</v>
      </c>
      <c r="AW288" s="19">
        <f t="shared" si="3"/>
        <v>0</v>
      </c>
      <c r="AX288" s="43">
        <f>'14 Oct'!BB288</f>
        <v>0</v>
      </c>
      <c r="AY288" s="17"/>
      <c r="AZ288" s="44">
        <f t="shared" si="4"/>
        <v>0</v>
      </c>
      <c r="BA288" s="46">
        <f t="shared" si="5"/>
        <v>0</v>
      </c>
      <c r="BB288" s="19">
        <f t="shared" si="6"/>
        <v>0</v>
      </c>
      <c r="BC288" s="43">
        <f>'14 Oct'!BL288</f>
        <v>0</v>
      </c>
      <c r="BD288" s="47">
        <f t="shared" si="7"/>
        <v>0</v>
      </c>
      <c r="BE288" s="1">
        <f t="shared" si="8"/>
        <v>0</v>
      </c>
      <c r="BF288" s="1" t="s">
        <v>421</v>
      </c>
      <c r="BG288" s="17"/>
      <c r="BH288">
        <f>'14 Oct'!BG288+AT288+AY288-BN288</f>
        <v>-48</v>
      </c>
      <c r="BI288" s="68"/>
      <c r="BJ288" s="50">
        <f t="shared" si="9"/>
        <v>0</v>
      </c>
      <c r="BK288" s="51">
        <f t="shared" si="10"/>
        <v>0</v>
      </c>
      <c r="BL288" s="53">
        <f t="shared" si="11"/>
        <v>0</v>
      </c>
      <c r="BM288" s="54">
        <f t="shared" si="12"/>
        <v>48</v>
      </c>
      <c r="BN288" s="55">
        <f t="shared" si="13"/>
        <v>48</v>
      </c>
      <c r="BO288" s="17">
        <f t="shared" si="14"/>
        <v>0</v>
      </c>
      <c r="BP288" s="1"/>
    </row>
    <row r="289">
      <c r="A289" s="1" t="s">
        <v>423</v>
      </c>
      <c r="B289" s="61"/>
      <c r="C289" s="33"/>
      <c r="D289" s="29"/>
      <c r="E289" s="1"/>
      <c r="F289" s="21"/>
      <c r="G289" s="56"/>
      <c r="H289" s="7"/>
      <c r="I289" s="1" t="s">
        <v>423</v>
      </c>
      <c r="J289" s="32"/>
      <c r="K289" s="33"/>
      <c r="N289" s="21"/>
      <c r="O289" s="56"/>
      <c r="P289" s="7"/>
      <c r="Q289" s="1" t="s">
        <v>423</v>
      </c>
      <c r="R289" s="32"/>
      <c r="S289" s="33"/>
      <c r="T289" s="57"/>
      <c r="U289" s="43"/>
      <c r="V289" s="21"/>
      <c r="W289" s="56"/>
      <c r="X289" s="7"/>
      <c r="Y289" s="1" t="s">
        <v>423</v>
      </c>
      <c r="Z289" s="59"/>
      <c r="AA289" s="37"/>
      <c r="AB289" s="8"/>
      <c r="AC289" s="8"/>
      <c r="AD289" s="4"/>
      <c r="AE289" s="39"/>
      <c r="AG289" s="33"/>
      <c r="AH289" s="74"/>
      <c r="AI289" s="74"/>
      <c r="AJ289" s="21"/>
      <c r="AK289" s="56"/>
      <c r="AL289" s="41"/>
      <c r="AM289" s="33"/>
      <c r="AN289" s="74"/>
      <c r="AO289" s="74"/>
      <c r="AP289" s="21"/>
      <c r="AQ289" s="56"/>
      <c r="AR289" s="41"/>
      <c r="AS289" s="43">
        <f>'14 Oct'!AW289</f>
        <v>0</v>
      </c>
      <c r="AT289" s="75"/>
      <c r="AU289" s="44">
        <f t="shared" si="1"/>
        <v>0</v>
      </c>
      <c r="AV289" s="44">
        <f t="shared" si="2"/>
        <v>0</v>
      </c>
      <c r="AW289" s="19">
        <f t="shared" si="3"/>
        <v>0</v>
      </c>
      <c r="AX289" s="43">
        <f>'14 Oct'!BB289</f>
        <v>0</v>
      </c>
      <c r="AY289" s="75"/>
      <c r="AZ289" s="44">
        <f t="shared" si="4"/>
        <v>0</v>
      </c>
      <c r="BA289" s="46">
        <f t="shared" si="5"/>
        <v>0</v>
      </c>
      <c r="BB289" s="19">
        <f t="shared" si="6"/>
        <v>0</v>
      </c>
      <c r="BC289" s="43">
        <f>'14 Oct'!BL289</f>
        <v>0</v>
      </c>
      <c r="BD289" s="47">
        <f t="shared" si="7"/>
        <v>0</v>
      </c>
      <c r="BE289" s="1">
        <f t="shared" si="8"/>
        <v>0</v>
      </c>
      <c r="BF289" s="1" t="s">
        <v>423</v>
      </c>
      <c r="BG289" s="76"/>
      <c r="BH289">
        <f>'14 Oct'!BG289+AT289+AY289-BN289</f>
        <v>0</v>
      </c>
      <c r="BI289" s="6"/>
      <c r="BJ289" s="50">
        <f t="shared" si="9"/>
        <v>0</v>
      </c>
      <c r="BK289" s="51">
        <f t="shared" si="10"/>
        <v>0</v>
      </c>
      <c r="BL289" s="53">
        <f t="shared" si="11"/>
        <v>0</v>
      </c>
      <c r="BM289" s="54">
        <f t="shared" si="12"/>
        <v>0</v>
      </c>
      <c r="BN289" s="55">
        <f t="shared" si="13"/>
        <v>0</v>
      </c>
      <c r="BO289" s="17">
        <f t="shared" si="14"/>
        <v>0</v>
      </c>
    </row>
    <row r="290">
      <c r="A290" s="1" t="s">
        <v>424</v>
      </c>
      <c r="B290" s="32"/>
      <c r="C290" s="33"/>
      <c r="D290" s="29"/>
      <c r="E290" s="1"/>
      <c r="F290" s="21"/>
      <c r="G290" s="56"/>
      <c r="H290" s="35"/>
      <c r="I290" s="1" t="s">
        <v>424</v>
      </c>
      <c r="J290" s="32"/>
      <c r="K290" s="33"/>
      <c r="L290" s="57"/>
      <c r="M290" s="49"/>
      <c r="N290" s="21"/>
      <c r="O290" s="56"/>
      <c r="P290" s="35"/>
      <c r="Q290" s="1" t="s">
        <v>424</v>
      </c>
      <c r="R290" s="32"/>
      <c r="S290" s="33">
        <v>1.0</v>
      </c>
      <c r="T290" s="57"/>
      <c r="U290" s="43"/>
      <c r="V290" s="21"/>
      <c r="W290" s="56"/>
      <c r="X290" s="35"/>
      <c r="Y290" s="1" t="s">
        <v>424</v>
      </c>
      <c r="Z290" s="69"/>
      <c r="AA290" s="37"/>
      <c r="AB290" s="4"/>
      <c r="AC290" s="4"/>
      <c r="AD290" s="4"/>
      <c r="AE290" s="39"/>
      <c r="AF290" s="1"/>
      <c r="AG290" s="33"/>
      <c r="AH290" s="60"/>
      <c r="AI290" s="60"/>
      <c r="AJ290" s="21"/>
      <c r="AK290" s="56"/>
      <c r="AL290" s="41"/>
      <c r="AM290" s="33"/>
      <c r="AN290" s="60"/>
      <c r="AO290" s="60"/>
      <c r="AP290" s="21"/>
      <c r="AQ290" s="56"/>
      <c r="AR290" s="41"/>
      <c r="AS290" s="43">
        <f>'14 Oct'!AW290</f>
        <v>0</v>
      </c>
      <c r="AT290" s="17"/>
      <c r="AU290" s="44">
        <f t="shared" si="1"/>
        <v>0</v>
      </c>
      <c r="AV290" s="44">
        <f t="shared" si="2"/>
        <v>0</v>
      </c>
      <c r="AW290" s="19">
        <f t="shared" si="3"/>
        <v>0</v>
      </c>
      <c r="AX290" s="43">
        <f>'14 Oct'!BB290</f>
        <v>0</v>
      </c>
      <c r="AY290" s="17"/>
      <c r="AZ290" s="44">
        <f t="shared" si="4"/>
        <v>0</v>
      </c>
      <c r="BA290" s="46">
        <f t="shared" si="5"/>
        <v>0</v>
      </c>
      <c r="BB290" s="19">
        <f t="shared" si="6"/>
        <v>0</v>
      </c>
      <c r="BC290" s="43">
        <f>'14 Oct'!BL290</f>
        <v>0</v>
      </c>
      <c r="BD290" s="47">
        <f t="shared" si="7"/>
        <v>0</v>
      </c>
      <c r="BE290" s="1">
        <f t="shared" si="8"/>
        <v>0</v>
      </c>
      <c r="BF290" s="1" t="s">
        <v>424</v>
      </c>
      <c r="BG290" s="54"/>
      <c r="BH290">
        <f>'14 Oct'!BG290+AT290+AY290-BN290</f>
        <v>-1</v>
      </c>
      <c r="BI290" s="48"/>
      <c r="BJ290" s="50">
        <f t="shared" si="9"/>
        <v>0</v>
      </c>
      <c r="BK290" s="51">
        <f t="shared" si="10"/>
        <v>0</v>
      </c>
      <c r="BL290" s="53">
        <f t="shared" si="11"/>
        <v>0</v>
      </c>
      <c r="BM290" s="54">
        <f t="shared" si="12"/>
        <v>1</v>
      </c>
      <c r="BN290" s="55">
        <f t="shared" si="13"/>
        <v>1</v>
      </c>
      <c r="BO290" s="17">
        <f t="shared" si="14"/>
        <v>0</v>
      </c>
    </row>
    <row r="291">
      <c r="A291" s="1" t="s">
        <v>425</v>
      </c>
      <c r="B291" s="61"/>
      <c r="C291" s="33"/>
      <c r="D291" s="29"/>
      <c r="E291" s="1"/>
      <c r="F291" s="21"/>
      <c r="G291" s="56"/>
      <c r="H291" s="7"/>
      <c r="I291" s="1" t="s">
        <v>425</v>
      </c>
      <c r="J291" s="32"/>
      <c r="K291" s="33"/>
      <c r="N291" s="21"/>
      <c r="O291" s="56"/>
      <c r="P291" s="7"/>
      <c r="Q291" s="1" t="s">
        <v>425</v>
      </c>
      <c r="R291" s="32"/>
      <c r="S291" s="33"/>
      <c r="T291" s="29"/>
      <c r="U291" s="43"/>
      <c r="V291" s="21"/>
      <c r="W291" s="56"/>
      <c r="X291" s="7"/>
      <c r="Y291" s="1" t="s">
        <v>425</v>
      </c>
      <c r="Z291" s="59"/>
      <c r="AA291" s="37"/>
      <c r="AB291" s="8"/>
      <c r="AC291" s="8"/>
      <c r="AD291" s="4"/>
      <c r="AE291" s="39"/>
      <c r="AG291" s="33"/>
      <c r="AH291" s="74"/>
      <c r="AI291" s="74"/>
      <c r="AJ291" s="21"/>
      <c r="AK291" s="56"/>
      <c r="AL291" s="41"/>
      <c r="AM291" s="33"/>
      <c r="AN291" s="74"/>
      <c r="AO291" s="74"/>
      <c r="AP291" s="21"/>
      <c r="AQ291" s="56"/>
      <c r="AR291" s="41"/>
      <c r="AS291" s="43">
        <f>'14 Oct'!AW291</f>
        <v>0</v>
      </c>
      <c r="AT291" s="75"/>
      <c r="AU291" s="44">
        <f t="shared" si="1"/>
        <v>0</v>
      </c>
      <c r="AV291" s="44">
        <f t="shared" si="2"/>
        <v>0</v>
      </c>
      <c r="AW291" s="19">
        <f t="shared" si="3"/>
        <v>0</v>
      </c>
      <c r="AX291" s="43">
        <f>'14 Oct'!BB291</f>
        <v>0</v>
      </c>
      <c r="AY291" s="75"/>
      <c r="AZ291" s="44">
        <f t="shared" si="4"/>
        <v>0</v>
      </c>
      <c r="BA291" s="46">
        <f t="shared" si="5"/>
        <v>0</v>
      </c>
      <c r="BB291" s="19">
        <f t="shared" si="6"/>
        <v>0</v>
      </c>
      <c r="BC291" s="43">
        <f>'14 Oct'!BL291</f>
        <v>0</v>
      </c>
      <c r="BD291" s="47">
        <f t="shared" si="7"/>
        <v>0</v>
      </c>
      <c r="BE291" s="1">
        <f t="shared" si="8"/>
        <v>0</v>
      </c>
      <c r="BF291" s="1" t="s">
        <v>425</v>
      </c>
      <c r="BG291" s="76"/>
      <c r="BH291">
        <f>'14 Oct'!BG291+AT291+AY291-BN291</f>
        <v>0</v>
      </c>
      <c r="BI291" s="6"/>
      <c r="BJ291" s="50">
        <f t="shared" si="9"/>
        <v>0</v>
      </c>
      <c r="BK291" s="51">
        <f t="shared" si="10"/>
        <v>0</v>
      </c>
      <c r="BL291" s="53">
        <f t="shared" si="11"/>
        <v>0</v>
      </c>
      <c r="BM291" s="54">
        <f t="shared" si="12"/>
        <v>0</v>
      </c>
      <c r="BN291" s="55">
        <f t="shared" si="13"/>
        <v>0</v>
      </c>
      <c r="BO291" s="17">
        <f t="shared" si="14"/>
        <v>0</v>
      </c>
    </row>
    <row r="292">
      <c r="A292" s="1" t="s">
        <v>426</v>
      </c>
      <c r="B292" s="61"/>
      <c r="C292" s="33"/>
      <c r="D292" s="29"/>
      <c r="E292" s="1"/>
      <c r="F292" s="21"/>
      <c r="G292" s="56"/>
      <c r="H292" s="7"/>
      <c r="I292" s="1" t="s">
        <v>426</v>
      </c>
      <c r="J292" s="32"/>
      <c r="K292" s="33"/>
      <c r="N292" s="21"/>
      <c r="O292" s="56"/>
      <c r="P292" s="7"/>
      <c r="Q292" s="1" t="s">
        <v>426</v>
      </c>
      <c r="R292" s="32"/>
      <c r="S292" s="33"/>
      <c r="T292" s="57"/>
      <c r="U292" s="43"/>
      <c r="V292" s="21"/>
      <c r="W292" s="56"/>
      <c r="X292" s="7"/>
      <c r="Y292" s="1" t="s">
        <v>426</v>
      </c>
      <c r="Z292" s="69"/>
      <c r="AA292" s="37"/>
      <c r="AB292" s="8"/>
      <c r="AC292" s="8"/>
      <c r="AD292" s="4"/>
      <c r="AE292" s="39"/>
      <c r="AG292" s="33"/>
      <c r="AH292" s="74"/>
      <c r="AI292" s="74"/>
      <c r="AJ292" s="21"/>
      <c r="AK292" s="56"/>
      <c r="AL292" s="41"/>
      <c r="AM292" s="33"/>
      <c r="AN292" s="74"/>
      <c r="AO292" s="74"/>
      <c r="AP292" s="21"/>
      <c r="AQ292" s="56"/>
      <c r="AR292" s="41"/>
      <c r="AS292" s="43">
        <f>'14 Oct'!AW292</f>
        <v>0</v>
      </c>
      <c r="AT292" s="75"/>
      <c r="AU292" s="44">
        <f t="shared" si="1"/>
        <v>0</v>
      </c>
      <c r="AV292" s="44">
        <f t="shared" si="2"/>
        <v>0</v>
      </c>
      <c r="AW292" s="19">
        <f t="shared" si="3"/>
        <v>0</v>
      </c>
      <c r="AX292" s="43">
        <f>'14 Oct'!BB292</f>
        <v>0</v>
      </c>
      <c r="AY292" s="75"/>
      <c r="AZ292" s="44">
        <f t="shared" si="4"/>
        <v>0</v>
      </c>
      <c r="BA292" s="46">
        <f t="shared" si="5"/>
        <v>0</v>
      </c>
      <c r="BB292" s="19">
        <f t="shared" si="6"/>
        <v>0</v>
      </c>
      <c r="BC292" s="43">
        <f>'14 Oct'!BL292</f>
        <v>0</v>
      </c>
      <c r="BD292" s="47">
        <f t="shared" si="7"/>
        <v>0</v>
      </c>
      <c r="BE292" s="1">
        <f t="shared" si="8"/>
        <v>0</v>
      </c>
      <c r="BF292" s="1" t="s">
        <v>426</v>
      </c>
      <c r="BG292" s="76"/>
      <c r="BH292">
        <f>'14 Oct'!BG292+AT292+AY292-BN292</f>
        <v>0</v>
      </c>
      <c r="BI292" s="6"/>
      <c r="BJ292" s="50">
        <f t="shared" si="9"/>
        <v>0</v>
      </c>
      <c r="BK292" s="51">
        <f t="shared" si="10"/>
        <v>0</v>
      </c>
      <c r="BL292" s="53">
        <f t="shared" si="11"/>
        <v>0</v>
      </c>
      <c r="BM292" s="54">
        <f t="shared" si="12"/>
        <v>0</v>
      </c>
      <c r="BN292" s="55">
        <f t="shared" si="13"/>
        <v>0</v>
      </c>
      <c r="BO292" s="17">
        <f t="shared" si="14"/>
        <v>0</v>
      </c>
    </row>
    <row r="293">
      <c r="A293" s="1" t="s">
        <v>427</v>
      </c>
      <c r="B293" s="32"/>
      <c r="C293" s="33"/>
      <c r="D293" s="29"/>
      <c r="E293" s="1"/>
      <c r="F293" s="21"/>
      <c r="G293" s="56"/>
      <c r="H293" s="35"/>
      <c r="I293" s="1" t="s">
        <v>427</v>
      </c>
      <c r="J293" s="32"/>
      <c r="K293" s="33"/>
      <c r="L293" s="57"/>
      <c r="M293" s="49"/>
      <c r="N293" s="21"/>
      <c r="O293" s="56"/>
      <c r="P293" s="35"/>
      <c r="Q293" s="1" t="s">
        <v>427</v>
      </c>
      <c r="R293" s="32">
        <v>16.0</v>
      </c>
      <c r="S293" s="33"/>
      <c r="T293" s="57"/>
      <c r="U293" s="43"/>
      <c r="V293" s="21"/>
      <c r="W293" s="56"/>
      <c r="X293" s="35"/>
      <c r="Y293" s="1" t="s">
        <v>427</v>
      </c>
      <c r="Z293" s="59"/>
      <c r="AA293" s="37"/>
      <c r="AB293" s="8"/>
      <c r="AC293" s="8"/>
      <c r="AD293" s="4"/>
      <c r="AE293" s="39"/>
      <c r="AF293" s="1"/>
      <c r="AG293" s="33"/>
      <c r="AH293" s="67"/>
      <c r="AI293" s="67"/>
      <c r="AJ293" s="21"/>
      <c r="AK293" s="56"/>
      <c r="AL293" s="41"/>
      <c r="AM293" s="33"/>
      <c r="AN293" s="67"/>
      <c r="AO293" s="67"/>
      <c r="AP293" s="21"/>
      <c r="AQ293" s="56"/>
      <c r="AR293" s="41"/>
      <c r="AS293" s="43">
        <f>'14 Oct'!AW293</f>
        <v>0</v>
      </c>
      <c r="AT293" s="54"/>
      <c r="AU293" s="44">
        <f t="shared" si="1"/>
        <v>0</v>
      </c>
      <c r="AV293" s="44">
        <f t="shared" si="2"/>
        <v>0</v>
      </c>
      <c r="AW293" s="19">
        <f t="shared" si="3"/>
        <v>0</v>
      </c>
      <c r="AX293" s="43">
        <f>'14 Oct'!BB293</f>
        <v>0</v>
      </c>
      <c r="AY293" s="54"/>
      <c r="AZ293" s="44">
        <f t="shared" si="4"/>
        <v>0</v>
      </c>
      <c r="BA293" s="46">
        <f t="shared" si="5"/>
        <v>0</v>
      </c>
      <c r="BB293" s="19">
        <f t="shared" si="6"/>
        <v>0</v>
      </c>
      <c r="BC293" s="43">
        <f>'14 Oct'!BL293</f>
        <v>0</v>
      </c>
      <c r="BD293" s="47">
        <f t="shared" si="7"/>
        <v>0</v>
      </c>
      <c r="BE293" s="1">
        <f t="shared" si="8"/>
        <v>0</v>
      </c>
      <c r="BF293" s="1" t="s">
        <v>427</v>
      </c>
      <c r="BG293" s="17"/>
      <c r="BH293">
        <f>'14 Oct'!BG293+AT293+AY293-BN293</f>
        <v>0</v>
      </c>
      <c r="BI293" s="48"/>
      <c r="BJ293" s="50">
        <f t="shared" si="9"/>
        <v>0</v>
      </c>
      <c r="BK293" s="51">
        <f t="shared" si="10"/>
        <v>0</v>
      </c>
      <c r="BL293" s="53">
        <f t="shared" si="11"/>
        <v>0</v>
      </c>
      <c r="BM293" s="54">
        <f t="shared" si="12"/>
        <v>0</v>
      </c>
      <c r="BN293" s="55">
        <f t="shared" si="13"/>
        <v>0</v>
      </c>
      <c r="BO293" s="17">
        <f t="shared" si="14"/>
        <v>0</v>
      </c>
    </row>
    <row r="294">
      <c r="A294" s="1" t="s">
        <v>428</v>
      </c>
      <c r="B294" s="32"/>
      <c r="C294" s="33"/>
      <c r="D294" s="29"/>
      <c r="E294" s="1"/>
      <c r="F294" s="21"/>
      <c r="G294" s="56"/>
      <c r="H294" s="35"/>
      <c r="I294" s="1" t="s">
        <v>428</v>
      </c>
      <c r="J294" s="32"/>
      <c r="K294" s="33"/>
      <c r="L294" s="57"/>
      <c r="M294" s="49"/>
      <c r="N294" s="21"/>
      <c r="O294" s="56"/>
      <c r="P294" s="35"/>
      <c r="Q294" s="1" t="s">
        <v>428</v>
      </c>
      <c r="R294" s="32">
        <v>5.0</v>
      </c>
      <c r="S294" s="33"/>
      <c r="T294" s="57"/>
      <c r="U294" s="49"/>
      <c r="V294" s="21"/>
      <c r="W294" s="56"/>
      <c r="X294" s="35"/>
      <c r="Y294" s="1" t="s">
        <v>428</v>
      </c>
      <c r="Z294" s="59"/>
      <c r="AA294" s="37"/>
      <c r="AB294" s="8"/>
      <c r="AC294" s="8"/>
      <c r="AD294" s="4"/>
      <c r="AE294" s="39"/>
      <c r="AF294" s="1"/>
      <c r="AG294" s="33"/>
      <c r="AH294" s="60"/>
      <c r="AI294" s="60"/>
      <c r="AJ294" s="21"/>
      <c r="AK294" s="56"/>
      <c r="AL294" s="41"/>
      <c r="AM294" s="33"/>
      <c r="AN294" s="60"/>
      <c r="AO294" s="60"/>
      <c r="AP294" s="21"/>
      <c r="AQ294" s="56"/>
      <c r="AR294" s="41"/>
      <c r="AS294" s="43">
        <f>'14 Oct'!AW294</f>
        <v>0</v>
      </c>
      <c r="AT294" s="17"/>
      <c r="AU294" s="44">
        <f t="shared" si="1"/>
        <v>0</v>
      </c>
      <c r="AV294" s="44">
        <f t="shared" si="2"/>
        <v>0</v>
      </c>
      <c r="AW294" s="19">
        <f t="shared" si="3"/>
        <v>0</v>
      </c>
      <c r="AX294" s="43">
        <f>'14 Oct'!BB294</f>
        <v>0</v>
      </c>
      <c r="AY294" s="17"/>
      <c r="AZ294" s="44">
        <f t="shared" si="4"/>
        <v>0</v>
      </c>
      <c r="BA294" s="46">
        <f t="shared" si="5"/>
        <v>0</v>
      </c>
      <c r="BB294" s="19">
        <f t="shared" si="6"/>
        <v>0</v>
      </c>
      <c r="BC294" s="43">
        <f>'14 Oct'!BL294</f>
        <v>0</v>
      </c>
      <c r="BD294" s="47">
        <f t="shared" si="7"/>
        <v>0</v>
      </c>
      <c r="BE294" s="1">
        <f t="shared" si="8"/>
        <v>0</v>
      </c>
      <c r="BF294" s="1" t="s">
        <v>428</v>
      </c>
      <c r="BG294" s="17"/>
      <c r="BH294">
        <f>'14 Oct'!BG294+AT294+AY294-BN294</f>
        <v>0</v>
      </c>
      <c r="BI294" s="48"/>
      <c r="BJ294" s="50">
        <f t="shared" si="9"/>
        <v>0</v>
      </c>
      <c r="BK294" s="51">
        <f t="shared" si="10"/>
        <v>0</v>
      </c>
      <c r="BL294" s="53">
        <f t="shared" si="11"/>
        <v>0</v>
      </c>
      <c r="BM294" s="54">
        <f t="shared" si="12"/>
        <v>0</v>
      </c>
      <c r="BN294" s="55">
        <f t="shared" si="13"/>
        <v>0</v>
      </c>
      <c r="BO294" s="17">
        <f t="shared" si="14"/>
        <v>0</v>
      </c>
    </row>
    <row r="295">
      <c r="A295" s="1" t="s">
        <v>429</v>
      </c>
      <c r="B295" s="32"/>
      <c r="C295" s="33"/>
      <c r="D295" s="29"/>
      <c r="E295" s="1"/>
      <c r="F295" s="21"/>
      <c r="G295" s="56"/>
      <c r="H295" s="35"/>
      <c r="I295" s="1" t="s">
        <v>429</v>
      </c>
      <c r="J295" s="32"/>
      <c r="K295" s="33"/>
      <c r="L295" s="57"/>
      <c r="M295" s="43"/>
      <c r="N295" s="21"/>
      <c r="O295" s="56"/>
      <c r="P295" s="35"/>
      <c r="Q295" s="1" t="s">
        <v>429</v>
      </c>
      <c r="R295" s="32">
        <v>8.0</v>
      </c>
      <c r="S295" s="65"/>
      <c r="T295" s="57"/>
      <c r="U295" s="49"/>
      <c r="V295" s="21"/>
      <c r="W295" s="56"/>
      <c r="X295" s="35"/>
      <c r="Y295" s="1" t="s">
        <v>429</v>
      </c>
      <c r="Z295" s="59"/>
      <c r="AA295" s="37"/>
      <c r="AB295" s="8"/>
      <c r="AC295" s="8"/>
      <c r="AD295" s="4"/>
      <c r="AE295" s="39"/>
      <c r="AF295" s="1"/>
      <c r="AG295" s="33"/>
      <c r="AH295" s="60"/>
      <c r="AI295" s="60"/>
      <c r="AJ295" s="21"/>
      <c r="AK295" s="56"/>
      <c r="AL295" s="41"/>
      <c r="AM295" s="33"/>
      <c r="AN295" s="60"/>
      <c r="AO295" s="60"/>
      <c r="AP295" s="21"/>
      <c r="AQ295" s="56"/>
      <c r="AR295" s="41"/>
      <c r="AS295" s="43">
        <f>'14 Oct'!AW295</f>
        <v>0</v>
      </c>
      <c r="AT295" s="17"/>
      <c r="AU295" s="44">
        <f t="shared" si="1"/>
        <v>0</v>
      </c>
      <c r="AV295" s="44">
        <f t="shared" si="2"/>
        <v>0</v>
      </c>
      <c r="AW295" s="19">
        <f t="shared" si="3"/>
        <v>0</v>
      </c>
      <c r="AX295" s="43">
        <f>'14 Oct'!BB295</f>
        <v>0</v>
      </c>
      <c r="AY295" s="17"/>
      <c r="AZ295" s="44">
        <f t="shared" si="4"/>
        <v>0</v>
      </c>
      <c r="BA295" s="46">
        <f t="shared" si="5"/>
        <v>0</v>
      </c>
      <c r="BB295" s="19">
        <f t="shared" si="6"/>
        <v>0</v>
      </c>
      <c r="BC295" s="43">
        <f>'14 Oct'!BL295</f>
        <v>0</v>
      </c>
      <c r="BD295" s="47">
        <f t="shared" si="7"/>
        <v>0</v>
      </c>
      <c r="BE295" s="1">
        <f t="shared" si="8"/>
        <v>0</v>
      </c>
      <c r="BF295" s="1" t="s">
        <v>429</v>
      </c>
      <c r="BG295" s="17"/>
      <c r="BH295">
        <f>'14 Oct'!BG295+AT295+AY295-BN295</f>
        <v>0</v>
      </c>
      <c r="BI295" s="48"/>
      <c r="BJ295" s="50">
        <f t="shared" si="9"/>
        <v>0</v>
      </c>
      <c r="BK295" s="51">
        <f t="shared" si="10"/>
        <v>0</v>
      </c>
      <c r="BL295" s="53">
        <f t="shared" si="11"/>
        <v>0</v>
      </c>
      <c r="BM295" s="54">
        <f t="shared" si="12"/>
        <v>0</v>
      </c>
      <c r="BN295" s="55">
        <f t="shared" si="13"/>
        <v>0</v>
      </c>
      <c r="BO295" s="17">
        <f t="shared" si="14"/>
        <v>0</v>
      </c>
    </row>
    <row r="296">
      <c r="A296" s="1" t="s">
        <v>430</v>
      </c>
      <c r="B296" s="32"/>
      <c r="C296" s="33"/>
      <c r="D296" s="29"/>
      <c r="E296" s="1"/>
      <c r="F296" s="21"/>
      <c r="G296" s="56"/>
      <c r="H296" s="35"/>
      <c r="I296" s="1" t="s">
        <v>430</v>
      </c>
      <c r="J296" s="32"/>
      <c r="K296" s="33"/>
      <c r="L296" s="57"/>
      <c r="M296" s="49"/>
      <c r="N296" s="21"/>
      <c r="O296" s="56"/>
      <c r="P296" s="35"/>
      <c r="Q296" s="1" t="s">
        <v>430</v>
      </c>
      <c r="R296" s="32">
        <v>5.0</v>
      </c>
      <c r="S296" s="33">
        <v>10.0</v>
      </c>
      <c r="T296" s="29"/>
      <c r="U296" s="43"/>
      <c r="V296" s="21"/>
      <c r="W296" s="56"/>
      <c r="X296" s="35"/>
      <c r="Y296" s="1" t="s">
        <v>430</v>
      </c>
      <c r="Z296" s="58">
        <v>15.0</v>
      </c>
      <c r="AA296" s="37"/>
      <c r="AB296" s="8"/>
      <c r="AC296" s="8"/>
      <c r="AD296" s="4"/>
      <c r="AE296" s="39"/>
      <c r="AF296" s="1"/>
      <c r="AG296" s="33"/>
      <c r="AH296" s="60"/>
      <c r="AI296" s="60"/>
      <c r="AJ296" s="21"/>
      <c r="AK296" s="56"/>
      <c r="AL296" s="41"/>
      <c r="AM296" s="33"/>
      <c r="AN296" s="60"/>
      <c r="AO296" s="60"/>
      <c r="AP296" s="21"/>
      <c r="AQ296" s="56"/>
      <c r="AR296" s="41"/>
      <c r="AS296" s="43">
        <f>'14 Oct'!AW296</f>
        <v>0</v>
      </c>
      <c r="AT296" s="17"/>
      <c r="AU296" s="44">
        <f t="shared" si="1"/>
        <v>0</v>
      </c>
      <c r="AV296" s="44">
        <f t="shared" si="2"/>
        <v>0</v>
      </c>
      <c r="AW296" s="19">
        <f t="shared" si="3"/>
        <v>0</v>
      </c>
      <c r="AX296" s="43">
        <f>'14 Oct'!BB296</f>
        <v>0</v>
      </c>
      <c r="AY296" s="17"/>
      <c r="AZ296" s="44">
        <f t="shared" si="4"/>
        <v>0</v>
      </c>
      <c r="BA296" s="46">
        <f t="shared" si="5"/>
        <v>0</v>
      </c>
      <c r="BB296" s="19">
        <f t="shared" si="6"/>
        <v>0</v>
      </c>
      <c r="BC296" s="43">
        <f>'14 Oct'!BL296</f>
        <v>0</v>
      </c>
      <c r="BD296" s="47">
        <f t="shared" si="7"/>
        <v>0</v>
      </c>
      <c r="BE296" s="1">
        <f t="shared" si="8"/>
        <v>0</v>
      </c>
      <c r="BF296" s="1" t="s">
        <v>430</v>
      </c>
      <c r="BG296" s="17"/>
      <c r="BH296">
        <f>'14 Oct'!BG296+AT296+AY296-BN296</f>
        <v>-10</v>
      </c>
      <c r="BI296" s="48"/>
      <c r="BJ296" s="50">
        <f t="shared" si="9"/>
        <v>0</v>
      </c>
      <c r="BK296" s="51">
        <f t="shared" si="10"/>
        <v>0</v>
      </c>
      <c r="BL296" s="53">
        <f t="shared" si="11"/>
        <v>0</v>
      </c>
      <c r="BM296" s="54">
        <f t="shared" si="12"/>
        <v>10</v>
      </c>
      <c r="BN296" s="55">
        <f t="shared" si="13"/>
        <v>10</v>
      </c>
      <c r="BO296" s="17">
        <f t="shared" si="14"/>
        <v>0</v>
      </c>
    </row>
    <row r="297">
      <c r="A297" s="1" t="s">
        <v>431</v>
      </c>
      <c r="B297" s="32"/>
      <c r="C297" s="33"/>
      <c r="D297" s="29"/>
      <c r="E297" s="1"/>
      <c r="F297" s="21"/>
      <c r="G297" s="56"/>
      <c r="H297" s="35"/>
      <c r="I297" s="1" t="s">
        <v>431</v>
      </c>
      <c r="J297" s="32"/>
      <c r="K297" s="33"/>
      <c r="L297" s="57"/>
      <c r="M297" s="49"/>
      <c r="N297" s="21"/>
      <c r="O297" s="56"/>
      <c r="P297" s="35"/>
      <c r="Q297" s="1" t="s">
        <v>431</v>
      </c>
      <c r="R297" s="32">
        <v>0.5</v>
      </c>
      <c r="S297" s="33"/>
      <c r="V297" s="21"/>
      <c r="W297" s="56"/>
      <c r="X297" s="35"/>
      <c r="Y297" s="1" t="s">
        <v>431</v>
      </c>
      <c r="Z297" s="69"/>
      <c r="AA297" s="66"/>
      <c r="AB297" s="8"/>
      <c r="AC297" s="8"/>
      <c r="AD297" s="4"/>
      <c r="AE297" s="39"/>
      <c r="AF297" s="1"/>
      <c r="AG297" s="33"/>
      <c r="AH297" s="60"/>
      <c r="AI297" s="60"/>
      <c r="AJ297" s="21"/>
      <c r="AK297" s="56"/>
      <c r="AL297" s="41"/>
      <c r="AM297" s="33"/>
      <c r="AN297" s="60"/>
      <c r="AO297" s="60"/>
      <c r="AP297" s="21"/>
      <c r="AQ297" s="56"/>
      <c r="AR297" s="41"/>
      <c r="AS297" s="43">
        <f>'14 Oct'!AW297</f>
        <v>0</v>
      </c>
      <c r="AT297" s="17"/>
      <c r="AU297" s="44">
        <f t="shared" si="1"/>
        <v>0</v>
      </c>
      <c r="AV297" s="44">
        <f t="shared" si="2"/>
        <v>0</v>
      </c>
      <c r="AW297" s="19">
        <f t="shared" si="3"/>
        <v>0</v>
      </c>
      <c r="AX297" s="43">
        <f>'14 Oct'!BB297</f>
        <v>0</v>
      </c>
      <c r="AY297" s="17"/>
      <c r="AZ297" s="44">
        <f t="shared" si="4"/>
        <v>0</v>
      </c>
      <c r="BA297" s="46">
        <f t="shared" si="5"/>
        <v>0</v>
      </c>
      <c r="BB297" s="19">
        <f t="shared" si="6"/>
        <v>0</v>
      </c>
      <c r="BC297" s="43">
        <f>'14 Oct'!BL297</f>
        <v>0</v>
      </c>
      <c r="BD297" s="47">
        <f t="shared" si="7"/>
        <v>0</v>
      </c>
      <c r="BE297" s="1">
        <f t="shared" si="8"/>
        <v>0</v>
      </c>
      <c r="BF297" s="1" t="s">
        <v>431</v>
      </c>
      <c r="BG297" s="17"/>
      <c r="BH297">
        <f>'14 Oct'!BG297+AT297+AY297-BN297</f>
        <v>1</v>
      </c>
      <c r="BI297" s="68"/>
      <c r="BJ297" s="50">
        <f t="shared" si="9"/>
        <v>0</v>
      </c>
      <c r="BK297" s="51">
        <f t="shared" si="10"/>
        <v>0</v>
      </c>
      <c r="BL297" s="53">
        <f t="shared" si="11"/>
        <v>0</v>
      </c>
      <c r="BM297" s="54">
        <f t="shared" si="12"/>
        <v>0</v>
      </c>
      <c r="BN297" s="55">
        <f t="shared" si="13"/>
        <v>0</v>
      </c>
      <c r="BO297" s="17">
        <f t="shared" si="14"/>
        <v>0</v>
      </c>
      <c r="BP297" s="1"/>
      <c r="BQ297" s="1"/>
    </row>
    <row r="298">
      <c r="A298" s="1" t="s">
        <v>432</v>
      </c>
      <c r="B298" s="32"/>
      <c r="C298" s="33"/>
      <c r="D298" s="29"/>
      <c r="E298" s="1"/>
      <c r="F298" s="21"/>
      <c r="G298" s="56"/>
      <c r="H298" s="35"/>
      <c r="I298" s="1" t="s">
        <v>432</v>
      </c>
      <c r="J298" s="32"/>
      <c r="K298" s="33"/>
      <c r="L298" s="57"/>
      <c r="M298" s="43"/>
      <c r="N298" s="21"/>
      <c r="O298" s="56"/>
      <c r="P298" s="35"/>
      <c r="Q298" s="1" t="s">
        <v>432</v>
      </c>
      <c r="R298" s="32"/>
      <c r="S298" s="33"/>
      <c r="T298" s="29"/>
      <c r="U298" s="43"/>
      <c r="V298" s="21"/>
      <c r="W298" s="56"/>
      <c r="X298" s="35"/>
      <c r="Y298" s="1" t="s">
        <v>432</v>
      </c>
      <c r="Z298" s="69"/>
      <c r="AA298" s="37"/>
      <c r="AB298" s="8"/>
      <c r="AC298" s="8"/>
      <c r="AD298" s="4"/>
      <c r="AE298" s="39"/>
      <c r="AF298" s="1"/>
      <c r="AG298" s="33"/>
      <c r="AH298" s="60"/>
      <c r="AI298" s="60"/>
      <c r="AJ298" s="21"/>
      <c r="AK298" s="56"/>
      <c r="AL298" s="41"/>
      <c r="AM298" s="33"/>
      <c r="AN298" s="60"/>
      <c r="AO298" s="60"/>
      <c r="AP298" s="21"/>
      <c r="AQ298" s="56"/>
      <c r="AR298" s="41"/>
      <c r="AS298" s="43">
        <f>'14 Oct'!AW298</f>
        <v>0</v>
      </c>
      <c r="AT298" s="17"/>
      <c r="AU298" s="44">
        <f t="shared" si="1"/>
        <v>0</v>
      </c>
      <c r="AV298" s="44">
        <f t="shared" si="2"/>
        <v>0</v>
      </c>
      <c r="AW298" s="19">
        <f t="shared" si="3"/>
        <v>0</v>
      </c>
      <c r="AX298" s="43">
        <f>'14 Oct'!BB298</f>
        <v>0</v>
      </c>
      <c r="AY298" s="17"/>
      <c r="AZ298" s="44">
        <f t="shared" si="4"/>
        <v>0</v>
      </c>
      <c r="BA298" s="46">
        <f t="shared" si="5"/>
        <v>0</v>
      </c>
      <c r="BB298" s="19">
        <f t="shared" si="6"/>
        <v>0</v>
      </c>
      <c r="BC298" s="43">
        <f>'14 Oct'!BL298</f>
        <v>0</v>
      </c>
      <c r="BD298" s="47">
        <f t="shared" si="7"/>
        <v>0</v>
      </c>
      <c r="BE298" s="1">
        <f t="shared" si="8"/>
        <v>0</v>
      </c>
      <c r="BF298" s="1" t="s">
        <v>432</v>
      </c>
      <c r="BG298" s="17"/>
      <c r="BH298">
        <f>'14 Oct'!BG298+AT298+AY298-BN298</f>
        <v>0</v>
      </c>
      <c r="BI298" s="48"/>
      <c r="BJ298" s="50">
        <f t="shared" si="9"/>
        <v>0</v>
      </c>
      <c r="BK298" s="51">
        <f t="shared" si="10"/>
        <v>0</v>
      </c>
      <c r="BL298" s="53">
        <f t="shared" si="11"/>
        <v>0</v>
      </c>
      <c r="BM298" s="54">
        <f t="shared" si="12"/>
        <v>0</v>
      </c>
      <c r="BN298" s="55">
        <f t="shared" si="13"/>
        <v>0</v>
      </c>
      <c r="BO298" s="17">
        <f t="shared" si="14"/>
        <v>0</v>
      </c>
    </row>
    <row r="299">
      <c r="A299" s="1" t="s">
        <v>433</v>
      </c>
      <c r="B299" s="32"/>
      <c r="C299" s="33"/>
      <c r="D299" s="29"/>
      <c r="E299" s="1"/>
      <c r="F299" s="21"/>
      <c r="G299" s="56"/>
      <c r="H299" s="35"/>
      <c r="I299" s="1" t="s">
        <v>433</v>
      </c>
      <c r="J299" s="32"/>
      <c r="K299" s="33">
        <v>1.0</v>
      </c>
      <c r="L299" s="57"/>
      <c r="M299" s="49"/>
      <c r="N299" s="21"/>
      <c r="O299" s="56"/>
      <c r="P299" s="35"/>
      <c r="Q299" s="1" t="s">
        <v>433</v>
      </c>
      <c r="R299" s="32"/>
      <c r="S299" s="33">
        <v>1.0</v>
      </c>
      <c r="V299" s="21"/>
      <c r="W299" s="56"/>
      <c r="X299" s="35"/>
      <c r="Y299" s="1" t="s">
        <v>433</v>
      </c>
      <c r="Z299" s="69"/>
      <c r="AA299" s="66"/>
      <c r="AB299" s="8"/>
      <c r="AC299" s="8"/>
      <c r="AD299" s="4"/>
      <c r="AE299" s="39"/>
      <c r="AF299" s="1"/>
      <c r="AG299" s="33"/>
      <c r="AH299" s="60"/>
      <c r="AI299" s="60"/>
      <c r="AJ299" s="21"/>
      <c r="AK299" s="56"/>
      <c r="AL299" s="41"/>
      <c r="AM299" s="33"/>
      <c r="AN299" s="60"/>
      <c r="AO299" s="60"/>
      <c r="AP299" s="21"/>
      <c r="AQ299" s="56"/>
      <c r="AR299" s="41"/>
      <c r="AS299" s="43">
        <f>'14 Oct'!AW299</f>
        <v>0</v>
      </c>
      <c r="AT299" s="17"/>
      <c r="AU299" s="44">
        <f t="shared" si="1"/>
        <v>0</v>
      </c>
      <c r="AV299" s="44">
        <f t="shared" si="2"/>
        <v>0</v>
      </c>
      <c r="AW299" s="19">
        <f t="shared" si="3"/>
        <v>0</v>
      </c>
      <c r="AX299" s="43">
        <f>'14 Oct'!BB299</f>
        <v>0</v>
      </c>
      <c r="AY299" s="17"/>
      <c r="AZ299" s="44">
        <f t="shared" si="4"/>
        <v>0</v>
      </c>
      <c r="BA299" s="46">
        <f t="shared" si="5"/>
        <v>0</v>
      </c>
      <c r="BB299" s="19">
        <f t="shared" si="6"/>
        <v>0</v>
      </c>
      <c r="BC299" s="43">
        <f>'14 Oct'!BL299</f>
        <v>0</v>
      </c>
      <c r="BD299" s="47">
        <f t="shared" si="7"/>
        <v>0</v>
      </c>
      <c r="BE299" s="1">
        <f t="shared" si="8"/>
        <v>0</v>
      </c>
      <c r="BF299" s="1" t="s">
        <v>433</v>
      </c>
      <c r="BG299" s="54"/>
      <c r="BH299">
        <f>'14 Oct'!BG299+AT299+AY299-BN299</f>
        <v>-2</v>
      </c>
      <c r="BI299" s="48"/>
      <c r="BJ299" s="50">
        <f t="shared" si="9"/>
        <v>0</v>
      </c>
      <c r="BK299" s="51">
        <f t="shared" si="10"/>
        <v>0</v>
      </c>
      <c r="BL299" s="53">
        <f t="shared" si="11"/>
        <v>0</v>
      </c>
      <c r="BM299" s="54">
        <f t="shared" si="12"/>
        <v>2</v>
      </c>
      <c r="BN299" s="55">
        <f t="shared" si="13"/>
        <v>2</v>
      </c>
      <c r="BO299" s="17">
        <f t="shared" si="14"/>
        <v>0</v>
      </c>
    </row>
    <row r="300">
      <c r="A300" s="1" t="s">
        <v>434</v>
      </c>
      <c r="B300" s="32"/>
      <c r="C300" s="33"/>
      <c r="D300" s="29"/>
      <c r="E300" s="1"/>
      <c r="F300" s="21"/>
      <c r="G300" s="56"/>
      <c r="H300" s="35"/>
      <c r="I300" s="1" t="s">
        <v>434</v>
      </c>
      <c r="J300" s="32"/>
      <c r="K300" s="33">
        <v>1.0</v>
      </c>
      <c r="L300" s="57"/>
      <c r="M300" s="49"/>
      <c r="N300" s="21"/>
      <c r="O300" s="56"/>
      <c r="P300" s="35"/>
      <c r="Q300" s="1" t="s">
        <v>434</v>
      </c>
      <c r="R300" s="32"/>
      <c r="S300" s="33">
        <v>1.0</v>
      </c>
      <c r="V300" s="21"/>
      <c r="W300" s="56"/>
      <c r="X300" s="35"/>
      <c r="Y300" s="1" t="s">
        <v>434</v>
      </c>
      <c r="Z300" s="58"/>
      <c r="AA300" s="38"/>
      <c r="AB300" s="8"/>
      <c r="AC300" s="8"/>
      <c r="AD300" s="4"/>
      <c r="AE300" s="39"/>
      <c r="AF300" s="1"/>
      <c r="AG300" s="33"/>
      <c r="AH300" s="60"/>
      <c r="AI300" s="60"/>
      <c r="AJ300" s="21"/>
      <c r="AK300" s="56"/>
      <c r="AL300" s="41"/>
      <c r="AM300" s="33"/>
      <c r="AN300" s="60"/>
      <c r="AO300" s="60"/>
      <c r="AP300" s="21"/>
      <c r="AQ300" s="56"/>
      <c r="AR300" s="41"/>
      <c r="AS300" s="43">
        <f>'14 Oct'!AW300</f>
        <v>0</v>
      </c>
      <c r="AT300" s="17"/>
      <c r="AU300" s="44">
        <f t="shared" si="1"/>
        <v>0</v>
      </c>
      <c r="AV300" s="44">
        <f t="shared" si="2"/>
        <v>0</v>
      </c>
      <c r="AW300" s="19">
        <f t="shared" si="3"/>
        <v>0</v>
      </c>
      <c r="AX300" s="43">
        <f>'14 Oct'!BB300</f>
        <v>0</v>
      </c>
      <c r="AY300" s="17"/>
      <c r="AZ300" s="44">
        <f t="shared" si="4"/>
        <v>0</v>
      </c>
      <c r="BA300" s="46">
        <f t="shared" si="5"/>
        <v>0</v>
      </c>
      <c r="BB300" s="19">
        <f t="shared" si="6"/>
        <v>0</v>
      </c>
      <c r="BC300" s="43">
        <f>'14 Oct'!BL300</f>
        <v>0</v>
      </c>
      <c r="BD300" s="47">
        <f t="shared" si="7"/>
        <v>0</v>
      </c>
      <c r="BE300" s="1">
        <f t="shared" si="8"/>
        <v>0</v>
      </c>
      <c r="BF300" s="1" t="s">
        <v>434</v>
      </c>
      <c r="BG300" s="54"/>
      <c r="BH300">
        <f>'14 Oct'!BG300+AT300+AY300-BN300</f>
        <v>-2</v>
      </c>
      <c r="BI300" s="68"/>
      <c r="BJ300" s="50">
        <f t="shared" si="9"/>
        <v>0</v>
      </c>
      <c r="BK300" s="51">
        <f t="shared" si="10"/>
        <v>0</v>
      </c>
      <c r="BL300" s="53">
        <f t="shared" si="11"/>
        <v>0</v>
      </c>
      <c r="BM300" s="54">
        <f t="shared" si="12"/>
        <v>2</v>
      </c>
      <c r="BN300" s="55">
        <f t="shared" si="13"/>
        <v>2</v>
      </c>
      <c r="BO300" s="17">
        <f t="shared" si="14"/>
        <v>0</v>
      </c>
      <c r="BP300" s="1"/>
    </row>
    <row r="301">
      <c r="A301" s="1" t="s">
        <v>435</v>
      </c>
      <c r="B301" s="32"/>
      <c r="C301" s="33"/>
      <c r="D301" s="29"/>
      <c r="E301" s="1"/>
      <c r="F301" s="21"/>
      <c r="G301" s="56"/>
      <c r="H301" s="35"/>
      <c r="I301" s="1" t="s">
        <v>435</v>
      </c>
      <c r="J301" s="32">
        <v>1.0</v>
      </c>
      <c r="K301" s="33"/>
      <c r="L301" s="57"/>
      <c r="M301" s="49"/>
      <c r="N301" s="21"/>
      <c r="O301" s="56"/>
      <c r="P301" s="35"/>
      <c r="Q301" s="1" t="s">
        <v>435</v>
      </c>
      <c r="R301" s="32"/>
      <c r="S301" s="33"/>
      <c r="T301" s="57"/>
      <c r="U301" s="49"/>
      <c r="V301" s="21"/>
      <c r="W301" s="56"/>
      <c r="X301" s="35"/>
      <c r="Y301" s="1" t="s">
        <v>435</v>
      </c>
      <c r="Z301" s="69"/>
      <c r="AA301" s="66"/>
      <c r="AB301" s="8"/>
      <c r="AC301" s="8"/>
      <c r="AD301" s="4"/>
      <c r="AE301" s="39"/>
      <c r="AF301" s="1"/>
      <c r="AG301" s="33"/>
      <c r="AH301" s="67"/>
      <c r="AI301" s="67"/>
      <c r="AJ301" s="21"/>
      <c r="AK301" s="56"/>
      <c r="AL301" s="41"/>
      <c r="AM301" s="33"/>
      <c r="AN301" s="67"/>
      <c r="AO301" s="67"/>
      <c r="AP301" s="21"/>
      <c r="AQ301" s="56"/>
      <c r="AR301" s="41"/>
      <c r="AS301" s="43">
        <f>'14 Oct'!AW301</f>
        <v>0</v>
      </c>
      <c r="AT301" s="54"/>
      <c r="AU301" s="44">
        <f t="shared" si="1"/>
        <v>0</v>
      </c>
      <c r="AV301" s="44">
        <f t="shared" si="2"/>
        <v>0</v>
      </c>
      <c r="AW301" s="19">
        <f t="shared" si="3"/>
        <v>0</v>
      </c>
      <c r="AX301" s="43">
        <f>'14 Oct'!BB301</f>
        <v>0</v>
      </c>
      <c r="AY301" s="54"/>
      <c r="AZ301" s="44">
        <f t="shared" si="4"/>
        <v>0</v>
      </c>
      <c r="BA301" s="46">
        <f t="shared" si="5"/>
        <v>0</v>
      </c>
      <c r="BB301" s="19">
        <f t="shared" si="6"/>
        <v>0</v>
      </c>
      <c r="BC301" s="43">
        <f>'14 Oct'!BL301</f>
        <v>0</v>
      </c>
      <c r="BD301" s="47">
        <f t="shared" si="7"/>
        <v>0</v>
      </c>
      <c r="BE301" s="1">
        <f t="shared" si="8"/>
        <v>0</v>
      </c>
      <c r="BF301" s="1" t="s">
        <v>435</v>
      </c>
      <c r="BG301" s="17"/>
      <c r="BH301">
        <f>'14 Oct'!BG301+AT301+AY301-BN301</f>
        <v>0</v>
      </c>
      <c r="BI301" s="48"/>
      <c r="BJ301" s="50">
        <f t="shared" si="9"/>
        <v>0</v>
      </c>
      <c r="BK301" s="51">
        <f t="shared" si="10"/>
        <v>0</v>
      </c>
      <c r="BL301" s="53">
        <f t="shared" si="11"/>
        <v>0</v>
      </c>
      <c r="BM301" s="54">
        <f t="shared" si="12"/>
        <v>0</v>
      </c>
      <c r="BN301" s="55">
        <f t="shared" si="13"/>
        <v>0</v>
      </c>
      <c r="BO301" s="17">
        <f t="shared" si="14"/>
        <v>0</v>
      </c>
    </row>
    <row r="302">
      <c r="A302" s="1" t="s">
        <v>436</v>
      </c>
      <c r="B302" s="32"/>
      <c r="C302" s="33"/>
      <c r="D302" s="29"/>
      <c r="E302" s="1"/>
      <c r="F302" s="21"/>
      <c r="G302" s="56"/>
      <c r="H302" s="35"/>
      <c r="I302" s="1" t="s">
        <v>436</v>
      </c>
      <c r="J302" s="32"/>
      <c r="K302" s="33">
        <v>6.0</v>
      </c>
      <c r="L302" s="57"/>
      <c r="M302" s="43"/>
      <c r="N302" s="21"/>
      <c r="O302" s="56"/>
      <c r="P302" s="35"/>
      <c r="Q302" s="1" t="s">
        <v>436</v>
      </c>
      <c r="R302" s="32"/>
      <c r="S302" s="33">
        <v>12.0</v>
      </c>
      <c r="T302" s="57"/>
      <c r="U302" s="43"/>
      <c r="V302" s="21"/>
      <c r="W302" s="56"/>
      <c r="X302" s="35"/>
      <c r="Y302" s="1" t="s">
        <v>436</v>
      </c>
      <c r="Z302" s="69"/>
      <c r="AA302" s="66"/>
      <c r="AB302" s="8"/>
      <c r="AC302" s="8"/>
      <c r="AD302" s="4"/>
      <c r="AE302" s="39"/>
      <c r="AF302" s="1"/>
      <c r="AG302" s="33"/>
      <c r="AH302" s="67"/>
      <c r="AI302" s="67"/>
      <c r="AJ302" s="21"/>
      <c r="AK302" s="56"/>
      <c r="AL302" s="41"/>
      <c r="AM302" s="33"/>
      <c r="AN302" s="67"/>
      <c r="AO302" s="67"/>
      <c r="AP302" s="21"/>
      <c r="AQ302" s="56"/>
      <c r="AR302" s="41"/>
      <c r="AS302" s="43">
        <f>'14 Oct'!AW302</f>
        <v>0</v>
      </c>
      <c r="AT302" s="54"/>
      <c r="AU302" s="44">
        <f t="shared" si="1"/>
        <v>0</v>
      </c>
      <c r="AV302" s="44">
        <f t="shared" si="2"/>
        <v>0</v>
      </c>
      <c r="AW302" s="19">
        <f t="shared" si="3"/>
        <v>0</v>
      </c>
      <c r="AX302" s="43">
        <f>'14 Oct'!BB302</f>
        <v>0</v>
      </c>
      <c r="AY302" s="54"/>
      <c r="AZ302" s="44">
        <f t="shared" si="4"/>
        <v>0</v>
      </c>
      <c r="BA302" s="46">
        <f t="shared" si="5"/>
        <v>0</v>
      </c>
      <c r="BB302" s="19">
        <f t="shared" si="6"/>
        <v>0</v>
      </c>
      <c r="BC302" s="43">
        <f>'14 Oct'!BL302</f>
        <v>0</v>
      </c>
      <c r="BD302" s="47">
        <f t="shared" si="7"/>
        <v>0</v>
      </c>
      <c r="BE302" s="1">
        <f t="shared" si="8"/>
        <v>0</v>
      </c>
      <c r="BF302" s="1" t="s">
        <v>436</v>
      </c>
      <c r="BG302" s="17"/>
      <c r="BH302">
        <f>'14 Oct'!BG302+AT302+AY302-BN302</f>
        <v>-18</v>
      </c>
      <c r="BI302" s="48"/>
      <c r="BJ302" s="50">
        <f t="shared" si="9"/>
        <v>0</v>
      </c>
      <c r="BK302" s="51">
        <f t="shared" si="10"/>
        <v>0</v>
      </c>
      <c r="BL302" s="53">
        <f t="shared" si="11"/>
        <v>0</v>
      </c>
      <c r="BM302" s="54">
        <f t="shared" si="12"/>
        <v>18</v>
      </c>
      <c r="BN302" s="55">
        <f t="shared" si="13"/>
        <v>18</v>
      </c>
      <c r="BO302" s="17">
        <f t="shared" si="14"/>
        <v>0</v>
      </c>
      <c r="BP302" s="1"/>
      <c r="BQ302" s="1"/>
    </row>
    <row r="303">
      <c r="A303" s="1" t="s">
        <v>437</v>
      </c>
      <c r="B303" s="32"/>
      <c r="C303" s="33"/>
      <c r="D303" s="29"/>
      <c r="E303" s="1"/>
      <c r="F303" s="21"/>
      <c r="G303" s="56"/>
      <c r="H303" s="35"/>
      <c r="I303" s="1" t="s">
        <v>437</v>
      </c>
      <c r="J303" s="32">
        <v>20.0</v>
      </c>
      <c r="K303" s="33"/>
      <c r="L303" s="57"/>
      <c r="M303" s="43"/>
      <c r="N303" s="21"/>
      <c r="O303" s="56"/>
      <c r="P303" s="35"/>
      <c r="Q303" s="1" t="s">
        <v>437</v>
      </c>
      <c r="R303" s="32"/>
      <c r="S303" s="33"/>
      <c r="T303" s="57"/>
      <c r="U303" s="43"/>
      <c r="V303" s="21"/>
      <c r="W303" s="56"/>
      <c r="X303" s="35"/>
      <c r="Y303" s="1" t="s">
        <v>437</v>
      </c>
      <c r="Z303" s="59"/>
      <c r="AA303" s="37"/>
      <c r="AB303" s="8"/>
      <c r="AC303" s="8"/>
      <c r="AD303" s="4"/>
      <c r="AE303" s="39"/>
      <c r="AF303" s="1"/>
      <c r="AG303" s="33"/>
      <c r="AH303" s="67"/>
      <c r="AI303" s="67"/>
      <c r="AJ303" s="21"/>
      <c r="AK303" s="56"/>
      <c r="AL303" s="41"/>
      <c r="AM303" s="33"/>
      <c r="AN303" s="67"/>
      <c r="AO303" s="67"/>
      <c r="AP303" s="21"/>
      <c r="AQ303" s="56"/>
      <c r="AR303" s="41"/>
      <c r="AS303" s="43">
        <f>'14 Oct'!AW303</f>
        <v>0</v>
      </c>
      <c r="AT303" s="54"/>
      <c r="AU303" s="44">
        <f t="shared" si="1"/>
        <v>0</v>
      </c>
      <c r="AV303" s="44">
        <f t="shared" si="2"/>
        <v>0</v>
      </c>
      <c r="AW303" s="19">
        <f t="shared" si="3"/>
        <v>0</v>
      </c>
      <c r="AX303" s="43">
        <f>'14 Oct'!BB303</f>
        <v>0</v>
      </c>
      <c r="AY303" s="54"/>
      <c r="AZ303" s="44">
        <f t="shared" si="4"/>
        <v>0</v>
      </c>
      <c r="BA303" s="46">
        <f t="shared" si="5"/>
        <v>0</v>
      </c>
      <c r="BB303" s="19">
        <f t="shared" si="6"/>
        <v>0</v>
      </c>
      <c r="BC303" s="43">
        <f>'14 Oct'!BL303</f>
        <v>0</v>
      </c>
      <c r="BD303" s="47">
        <f t="shared" si="7"/>
        <v>0</v>
      </c>
      <c r="BE303" s="1">
        <f t="shared" si="8"/>
        <v>0</v>
      </c>
      <c r="BF303" s="1" t="s">
        <v>437</v>
      </c>
      <c r="BG303" s="17"/>
      <c r="BH303">
        <f>'14 Oct'!BG303+AT303+AY303-BN303</f>
        <v>0</v>
      </c>
      <c r="BI303" s="48"/>
      <c r="BJ303" s="50">
        <f t="shared" si="9"/>
        <v>0</v>
      </c>
      <c r="BK303" s="51">
        <f t="shared" si="10"/>
        <v>0</v>
      </c>
      <c r="BL303" s="53">
        <f t="shared" si="11"/>
        <v>0</v>
      </c>
      <c r="BM303" s="54">
        <f t="shared" si="12"/>
        <v>0</v>
      </c>
      <c r="BN303" s="55">
        <f t="shared" si="13"/>
        <v>0</v>
      </c>
      <c r="BO303" s="17">
        <f t="shared" si="14"/>
        <v>0</v>
      </c>
      <c r="BQ303" s="1"/>
    </row>
    <row r="304">
      <c r="A304" s="1" t="s">
        <v>439</v>
      </c>
      <c r="B304" s="32"/>
      <c r="C304" s="33"/>
      <c r="D304" s="29"/>
      <c r="E304" s="1"/>
      <c r="F304" s="21"/>
      <c r="G304" s="56"/>
      <c r="H304" s="35"/>
      <c r="I304" s="1" t="s">
        <v>439</v>
      </c>
      <c r="J304" s="32">
        <v>22.0</v>
      </c>
      <c r="K304" s="33"/>
      <c r="L304" s="57"/>
      <c r="M304" s="43"/>
      <c r="N304" s="21"/>
      <c r="O304" s="56"/>
      <c r="P304" s="35"/>
      <c r="Q304" s="1" t="s">
        <v>439</v>
      </c>
      <c r="R304" s="32">
        <v>6.0</v>
      </c>
      <c r="S304" s="33">
        <v>16.0</v>
      </c>
      <c r="T304" s="57"/>
      <c r="U304" s="43"/>
      <c r="V304" s="21"/>
      <c r="W304" s="56"/>
      <c r="X304" s="35"/>
      <c r="Y304" s="1" t="s">
        <v>439</v>
      </c>
      <c r="Z304" s="58">
        <v>3.0</v>
      </c>
      <c r="AA304" s="37"/>
      <c r="AB304" s="8"/>
      <c r="AC304" s="8"/>
      <c r="AD304" s="4"/>
      <c r="AE304" s="39"/>
      <c r="AF304" s="1"/>
      <c r="AG304" s="33"/>
      <c r="AH304" s="67"/>
      <c r="AI304" s="67"/>
      <c r="AJ304" s="21"/>
      <c r="AK304" s="56"/>
      <c r="AL304" s="41"/>
      <c r="AM304" s="33"/>
      <c r="AN304" s="67"/>
      <c r="AO304" s="67"/>
      <c r="AP304" s="21"/>
      <c r="AQ304" s="56"/>
      <c r="AR304" s="41"/>
      <c r="AS304" s="43">
        <f>'14 Oct'!AW304</f>
        <v>0</v>
      </c>
      <c r="AT304" s="54"/>
      <c r="AU304" s="44">
        <f t="shared" si="1"/>
        <v>0</v>
      </c>
      <c r="AV304" s="44">
        <f t="shared" si="2"/>
        <v>0</v>
      </c>
      <c r="AW304" s="19">
        <f t="shared" si="3"/>
        <v>0</v>
      </c>
      <c r="AX304" s="43">
        <f>'14 Oct'!BB304</f>
        <v>0</v>
      </c>
      <c r="AY304" s="54"/>
      <c r="AZ304" s="44">
        <f t="shared" si="4"/>
        <v>0</v>
      </c>
      <c r="BA304" s="46">
        <f t="shared" si="5"/>
        <v>0</v>
      </c>
      <c r="BB304" s="19">
        <f t="shared" si="6"/>
        <v>0</v>
      </c>
      <c r="BC304" s="43">
        <f>'14 Oct'!BL304</f>
        <v>127</v>
      </c>
      <c r="BD304" s="47">
        <f t="shared" si="7"/>
        <v>0</v>
      </c>
      <c r="BE304" s="1">
        <f t="shared" si="8"/>
        <v>127</v>
      </c>
      <c r="BF304" s="1" t="s">
        <v>439</v>
      </c>
      <c r="BG304" s="54"/>
      <c r="BH304">
        <f>'14 Oct'!BG304+AT304+AY304-BN304</f>
        <v>64</v>
      </c>
      <c r="BI304" s="48"/>
      <c r="BJ304" s="50">
        <f t="shared" si="9"/>
        <v>0</v>
      </c>
      <c r="BK304" s="51">
        <f t="shared" si="10"/>
        <v>0</v>
      </c>
      <c r="BL304" s="53">
        <f t="shared" si="11"/>
        <v>127</v>
      </c>
      <c r="BM304" s="54">
        <f t="shared" si="12"/>
        <v>16</v>
      </c>
      <c r="BN304" s="55">
        <f t="shared" si="13"/>
        <v>0</v>
      </c>
      <c r="BO304" s="17">
        <f t="shared" si="14"/>
        <v>127</v>
      </c>
    </row>
    <row r="305">
      <c r="A305" s="1" t="s">
        <v>440</v>
      </c>
      <c r="B305" s="32"/>
      <c r="C305" s="33"/>
      <c r="D305" s="29"/>
      <c r="E305" s="1"/>
      <c r="F305" s="21"/>
      <c r="G305" s="56"/>
      <c r="H305" s="35"/>
      <c r="I305" s="1" t="s">
        <v>440</v>
      </c>
      <c r="J305" s="32">
        <v>9.0</v>
      </c>
      <c r="K305" s="33"/>
      <c r="L305" s="57"/>
      <c r="M305" s="43"/>
      <c r="N305" s="21"/>
      <c r="O305" s="56"/>
      <c r="P305" s="35"/>
      <c r="Q305" s="1" t="s">
        <v>440</v>
      </c>
      <c r="R305" s="32">
        <v>18.0</v>
      </c>
      <c r="S305" s="33"/>
      <c r="T305" s="57"/>
      <c r="U305" s="43"/>
      <c r="V305" s="21"/>
      <c r="W305" s="56"/>
      <c r="X305" s="35"/>
      <c r="Y305" s="1" t="s">
        <v>440</v>
      </c>
      <c r="Z305" s="58">
        <v>2.0</v>
      </c>
      <c r="AA305" s="37"/>
      <c r="AB305" s="8"/>
      <c r="AC305" s="8"/>
      <c r="AD305" s="4"/>
      <c r="AE305" s="39"/>
      <c r="AF305" s="1"/>
      <c r="AG305" s="33"/>
      <c r="AH305" s="67"/>
      <c r="AI305" s="67"/>
      <c r="AJ305" s="21"/>
      <c r="AK305" s="56"/>
      <c r="AL305" s="41"/>
      <c r="AM305" s="33"/>
      <c r="AN305" s="67"/>
      <c r="AO305" s="67"/>
      <c r="AP305" s="21"/>
      <c r="AQ305" s="56"/>
      <c r="AR305" s="41"/>
      <c r="AS305" s="43">
        <f>'14 Oct'!AW305</f>
        <v>0</v>
      </c>
      <c r="AT305" s="54"/>
      <c r="AU305" s="44">
        <f t="shared" si="1"/>
        <v>0</v>
      </c>
      <c r="AV305" s="44">
        <f t="shared" si="2"/>
        <v>0</v>
      </c>
      <c r="AW305" s="19">
        <f t="shared" si="3"/>
        <v>0</v>
      </c>
      <c r="AX305" s="43">
        <f>'14 Oct'!BB305</f>
        <v>0</v>
      </c>
      <c r="AY305" s="54"/>
      <c r="AZ305" s="44">
        <f t="shared" si="4"/>
        <v>0</v>
      </c>
      <c r="BA305" s="46">
        <f t="shared" si="5"/>
        <v>0</v>
      </c>
      <c r="BB305" s="19">
        <f t="shared" si="6"/>
        <v>0</v>
      </c>
      <c r="BC305" s="43">
        <f>'14 Oct'!BL305</f>
        <v>56</v>
      </c>
      <c r="BD305" s="47">
        <f t="shared" si="7"/>
        <v>0</v>
      </c>
      <c r="BE305" s="1">
        <f t="shared" si="8"/>
        <v>56</v>
      </c>
      <c r="BF305" s="1" t="s">
        <v>441</v>
      </c>
      <c r="BG305" s="17"/>
      <c r="BH305">
        <f>'14 Oct'!BG305+AT305+AY305-BN305</f>
        <v>56</v>
      </c>
      <c r="BI305" s="48"/>
      <c r="BJ305" s="50">
        <f t="shared" si="9"/>
        <v>0</v>
      </c>
      <c r="BK305" s="51">
        <f t="shared" si="10"/>
        <v>0</v>
      </c>
      <c r="BL305" s="53">
        <f t="shared" si="11"/>
        <v>56</v>
      </c>
      <c r="BM305" s="54">
        <f t="shared" si="12"/>
        <v>0</v>
      </c>
      <c r="BN305" s="55">
        <f t="shared" si="13"/>
        <v>0</v>
      </c>
      <c r="BO305" s="17">
        <f t="shared" si="14"/>
        <v>56</v>
      </c>
    </row>
    <row r="306">
      <c r="A306" s="1" t="s">
        <v>442</v>
      </c>
      <c r="B306" s="32"/>
      <c r="C306" s="33"/>
      <c r="D306" s="29"/>
      <c r="E306" s="1"/>
      <c r="F306" s="21"/>
      <c r="G306" s="56"/>
      <c r="H306" s="35"/>
      <c r="I306" s="1" t="s">
        <v>442</v>
      </c>
      <c r="J306" s="32">
        <v>6.0</v>
      </c>
      <c r="K306" s="33"/>
      <c r="L306" s="57"/>
      <c r="M306" s="49"/>
      <c r="N306" s="21"/>
      <c r="O306" s="56"/>
      <c r="P306" s="35"/>
      <c r="Q306" s="1" t="s">
        <v>442</v>
      </c>
      <c r="R306" s="32">
        <v>8.0</v>
      </c>
      <c r="S306" s="33"/>
      <c r="T306" s="57"/>
      <c r="U306" s="43"/>
      <c r="V306" s="21"/>
      <c r="W306" s="56"/>
      <c r="X306" s="35"/>
      <c r="Y306" s="1" t="s">
        <v>442</v>
      </c>
      <c r="Z306" s="58">
        <v>2.0</v>
      </c>
      <c r="AA306" s="37"/>
      <c r="AB306" s="8"/>
      <c r="AC306" s="8"/>
      <c r="AD306" s="4"/>
      <c r="AE306" s="39"/>
      <c r="AF306" s="1"/>
      <c r="AG306" s="33"/>
      <c r="AH306" s="67"/>
      <c r="AI306" s="67"/>
      <c r="AJ306" s="21"/>
      <c r="AK306" s="56"/>
      <c r="AL306" s="41"/>
      <c r="AM306" s="33"/>
      <c r="AN306" s="67"/>
      <c r="AO306" s="67"/>
      <c r="AP306" s="21"/>
      <c r="AQ306" s="56"/>
      <c r="AR306" s="41"/>
      <c r="AS306" s="43">
        <f>'14 Oct'!AW306</f>
        <v>0</v>
      </c>
      <c r="AT306" s="54"/>
      <c r="AU306" s="44">
        <f t="shared" si="1"/>
        <v>0</v>
      </c>
      <c r="AV306" s="44">
        <f t="shared" si="2"/>
        <v>0</v>
      </c>
      <c r="AW306" s="19">
        <f t="shared" si="3"/>
        <v>0</v>
      </c>
      <c r="AX306" s="43">
        <f>'14 Oct'!BB306</f>
        <v>0</v>
      </c>
      <c r="AY306" s="54"/>
      <c r="AZ306" s="44">
        <f t="shared" si="4"/>
        <v>0</v>
      </c>
      <c r="BA306" s="46">
        <f t="shared" si="5"/>
        <v>0</v>
      </c>
      <c r="BB306" s="19">
        <f t="shared" si="6"/>
        <v>0</v>
      </c>
      <c r="BC306" s="43">
        <f>'14 Oct'!BL306</f>
        <v>48</v>
      </c>
      <c r="BD306" s="47">
        <f t="shared" si="7"/>
        <v>0</v>
      </c>
      <c r="BE306" s="1">
        <f t="shared" si="8"/>
        <v>48</v>
      </c>
      <c r="BF306" s="1" t="s">
        <v>442</v>
      </c>
      <c r="BG306" s="17"/>
      <c r="BH306">
        <f>'14 Oct'!BG306+AT306+AY306-BN306</f>
        <v>48</v>
      </c>
      <c r="BI306" s="48"/>
      <c r="BJ306" s="50">
        <f t="shared" si="9"/>
        <v>0</v>
      </c>
      <c r="BK306" s="51">
        <f t="shared" si="10"/>
        <v>0</v>
      </c>
      <c r="BL306" s="53">
        <f t="shared" si="11"/>
        <v>48</v>
      </c>
      <c r="BM306" s="54">
        <f t="shared" si="12"/>
        <v>0</v>
      </c>
      <c r="BN306" s="55">
        <f t="shared" si="13"/>
        <v>0</v>
      </c>
      <c r="BO306" s="17">
        <f t="shared" si="14"/>
        <v>48</v>
      </c>
    </row>
    <row r="307">
      <c r="A307" s="1" t="s">
        <v>443</v>
      </c>
      <c r="B307" s="32"/>
      <c r="C307" s="33"/>
      <c r="D307" s="29"/>
      <c r="E307" s="1"/>
      <c r="F307" s="21"/>
      <c r="G307" s="56"/>
      <c r="H307" s="35"/>
      <c r="I307" s="1" t="s">
        <v>443</v>
      </c>
      <c r="J307" s="32"/>
      <c r="K307" s="33"/>
      <c r="L307" s="57"/>
      <c r="M307" s="49"/>
      <c r="N307" s="21"/>
      <c r="O307" s="56"/>
      <c r="P307" s="35"/>
      <c r="Q307" s="1" t="s">
        <v>443</v>
      </c>
      <c r="R307" s="32"/>
      <c r="S307" s="33"/>
      <c r="T307" s="57"/>
      <c r="U307" s="49"/>
      <c r="V307" s="21"/>
      <c r="W307" s="56"/>
      <c r="X307" s="35"/>
      <c r="Y307" s="1" t="s">
        <v>443</v>
      </c>
      <c r="Z307" s="69"/>
      <c r="AA307" s="66"/>
      <c r="AB307" s="8"/>
      <c r="AC307" s="8"/>
      <c r="AD307" s="4"/>
      <c r="AE307" s="39"/>
      <c r="AF307" s="1"/>
      <c r="AG307" s="33"/>
      <c r="AH307" s="67"/>
      <c r="AI307" s="67"/>
      <c r="AJ307" s="21"/>
      <c r="AK307" s="56"/>
      <c r="AL307" s="41"/>
      <c r="AM307" s="33"/>
      <c r="AN307" s="67"/>
      <c r="AO307" s="67"/>
      <c r="AP307" s="21"/>
      <c r="AQ307" s="56"/>
      <c r="AR307" s="41"/>
      <c r="AS307" s="43">
        <f>'14 Oct'!AW307</f>
        <v>0</v>
      </c>
      <c r="AT307" s="54"/>
      <c r="AU307" s="44">
        <f t="shared" si="1"/>
        <v>0</v>
      </c>
      <c r="AV307" s="44">
        <f t="shared" si="2"/>
        <v>0</v>
      </c>
      <c r="AW307" s="19">
        <f t="shared" si="3"/>
        <v>0</v>
      </c>
      <c r="AX307" s="43">
        <f>'14 Oct'!BB307</f>
        <v>0</v>
      </c>
      <c r="AY307" s="54"/>
      <c r="AZ307" s="44">
        <f t="shared" si="4"/>
        <v>0</v>
      </c>
      <c r="BA307" s="46">
        <f t="shared" si="5"/>
        <v>0</v>
      </c>
      <c r="BB307" s="19">
        <f t="shared" si="6"/>
        <v>0</v>
      </c>
      <c r="BC307" s="43">
        <f>'14 Oct'!BL307</f>
        <v>0</v>
      </c>
      <c r="BD307" s="47">
        <f t="shared" si="7"/>
        <v>0</v>
      </c>
      <c r="BE307" s="1">
        <f t="shared" si="8"/>
        <v>0</v>
      </c>
      <c r="BF307" s="1" t="s">
        <v>442</v>
      </c>
      <c r="BG307" s="17"/>
      <c r="BH307">
        <f>'14 Oct'!BG307+AT307+AY307-BN307</f>
        <v>0</v>
      </c>
      <c r="BI307" s="48"/>
      <c r="BJ307" s="50">
        <f t="shared" si="9"/>
        <v>0</v>
      </c>
      <c r="BK307" s="51">
        <f t="shared" si="10"/>
        <v>0</v>
      </c>
      <c r="BL307" s="53">
        <f t="shared" si="11"/>
        <v>0</v>
      </c>
      <c r="BM307" s="54">
        <f t="shared" si="12"/>
        <v>0</v>
      </c>
      <c r="BN307" s="55">
        <f t="shared" si="13"/>
        <v>0</v>
      </c>
      <c r="BO307" s="17">
        <f t="shared" si="14"/>
        <v>0</v>
      </c>
    </row>
    <row r="308">
      <c r="A308" s="1" t="s">
        <v>444</v>
      </c>
      <c r="B308" s="32"/>
      <c r="C308" s="65"/>
      <c r="D308" s="29"/>
      <c r="E308" s="1"/>
      <c r="F308" s="21"/>
      <c r="G308" s="56"/>
      <c r="H308" s="35"/>
      <c r="I308" s="1" t="s">
        <v>444</v>
      </c>
      <c r="J308" s="32">
        <v>0.5</v>
      </c>
      <c r="K308" s="33"/>
      <c r="L308" s="57"/>
      <c r="M308" s="49"/>
      <c r="N308" s="21"/>
      <c r="O308" s="56"/>
      <c r="P308" s="35"/>
      <c r="Q308" s="1" t="s">
        <v>444</v>
      </c>
      <c r="R308" s="32">
        <v>1.0</v>
      </c>
      <c r="S308" s="33"/>
      <c r="T308" s="57"/>
      <c r="U308" s="49"/>
      <c r="V308" s="21"/>
      <c r="W308" s="56"/>
      <c r="X308" s="35"/>
      <c r="Y308" s="1" t="s">
        <v>444</v>
      </c>
      <c r="Z308" s="69"/>
      <c r="AA308" s="37"/>
      <c r="AB308" s="8"/>
      <c r="AC308" s="8"/>
      <c r="AD308" s="4"/>
      <c r="AE308" s="39"/>
      <c r="AF308" s="1"/>
      <c r="AG308" s="33"/>
      <c r="AH308" s="60"/>
      <c r="AI308" s="60"/>
      <c r="AJ308" s="21"/>
      <c r="AK308" s="56"/>
      <c r="AL308" s="41"/>
      <c r="AM308" s="33"/>
      <c r="AN308" s="60"/>
      <c r="AO308" s="60"/>
      <c r="AP308" s="21"/>
      <c r="AQ308" s="56"/>
      <c r="AR308" s="41"/>
      <c r="AS308" s="43">
        <f>'14 Oct'!AW308</f>
        <v>0</v>
      </c>
      <c r="AT308" s="54"/>
      <c r="AU308" s="44">
        <f t="shared" si="1"/>
        <v>0</v>
      </c>
      <c r="AV308" s="44">
        <f t="shared" si="2"/>
        <v>0</v>
      </c>
      <c r="AW308" s="19">
        <f t="shared" si="3"/>
        <v>0</v>
      </c>
      <c r="AX308" s="43">
        <f>'14 Oct'!BB308</f>
        <v>0</v>
      </c>
      <c r="AY308" s="54"/>
      <c r="AZ308" s="44">
        <f t="shared" si="4"/>
        <v>0</v>
      </c>
      <c r="BA308" s="46">
        <f t="shared" si="5"/>
        <v>0</v>
      </c>
      <c r="BB308" s="19">
        <f t="shared" si="6"/>
        <v>0</v>
      </c>
      <c r="BC308" s="43">
        <f>'14 Oct'!BL308</f>
        <v>20</v>
      </c>
      <c r="BD308" s="47">
        <f t="shared" si="7"/>
        <v>0</v>
      </c>
      <c r="BE308" s="1">
        <f t="shared" si="8"/>
        <v>20</v>
      </c>
      <c r="BF308" s="1" t="s">
        <v>444</v>
      </c>
      <c r="BG308" s="54"/>
      <c r="BH308">
        <f>'14 Oct'!BG308+AT308+AY308-BN308</f>
        <v>0</v>
      </c>
      <c r="BI308" s="48"/>
      <c r="BJ308" s="50">
        <f t="shared" si="9"/>
        <v>0</v>
      </c>
      <c r="BK308" s="51">
        <f t="shared" si="10"/>
        <v>0</v>
      </c>
      <c r="BL308" s="53">
        <f t="shared" si="11"/>
        <v>20</v>
      </c>
      <c r="BM308" s="54">
        <f t="shared" si="12"/>
        <v>0</v>
      </c>
      <c r="BN308" s="55">
        <f t="shared" si="13"/>
        <v>0</v>
      </c>
      <c r="BO308" s="17">
        <f t="shared" si="14"/>
        <v>20</v>
      </c>
    </row>
    <row r="309">
      <c r="A309" s="1" t="s">
        <v>445</v>
      </c>
      <c r="B309" s="32"/>
      <c r="C309" s="33"/>
      <c r="D309" s="29"/>
      <c r="E309" s="1"/>
      <c r="F309" s="21"/>
      <c r="G309" s="56"/>
      <c r="H309" s="35"/>
      <c r="I309" s="1" t="s">
        <v>445</v>
      </c>
      <c r="J309" s="32">
        <v>0.5</v>
      </c>
      <c r="K309" s="33"/>
      <c r="L309" s="57"/>
      <c r="M309" s="43"/>
      <c r="N309" s="21"/>
      <c r="O309" s="56"/>
      <c r="P309" s="35"/>
      <c r="Q309" s="1" t="s">
        <v>445</v>
      </c>
      <c r="R309" s="32">
        <v>1.0</v>
      </c>
      <c r="S309" s="33"/>
      <c r="T309" s="57"/>
      <c r="U309" s="43"/>
      <c r="V309" s="21"/>
      <c r="W309" s="56"/>
      <c r="X309" s="35"/>
      <c r="Y309" s="1" t="s">
        <v>445</v>
      </c>
      <c r="Z309" s="58">
        <v>1.0</v>
      </c>
      <c r="AA309" s="37"/>
      <c r="AB309" s="8"/>
      <c r="AC309" s="8"/>
      <c r="AD309" s="4"/>
      <c r="AE309" s="39"/>
      <c r="AF309" s="1"/>
      <c r="AG309" s="33"/>
      <c r="AH309" s="60"/>
      <c r="AI309" s="60"/>
      <c r="AJ309" s="21"/>
      <c r="AK309" s="56"/>
      <c r="AL309" s="41"/>
      <c r="AM309" s="33"/>
      <c r="AN309" s="60"/>
      <c r="AO309" s="60"/>
      <c r="AP309" s="21"/>
      <c r="AQ309" s="56"/>
      <c r="AR309" s="41"/>
      <c r="AS309" s="43">
        <f>'14 Oct'!AW309</f>
        <v>0</v>
      </c>
      <c r="AT309" s="17"/>
      <c r="AU309" s="44">
        <f t="shared" si="1"/>
        <v>0</v>
      </c>
      <c r="AV309" s="44">
        <f t="shared" si="2"/>
        <v>0</v>
      </c>
      <c r="AW309" s="19">
        <f t="shared" si="3"/>
        <v>0</v>
      </c>
      <c r="AX309" s="43">
        <f>'14 Oct'!BB309</f>
        <v>0</v>
      </c>
      <c r="AY309" s="17"/>
      <c r="AZ309" s="44">
        <f t="shared" si="4"/>
        <v>0</v>
      </c>
      <c r="BA309" s="46">
        <f t="shared" si="5"/>
        <v>0</v>
      </c>
      <c r="BB309" s="19">
        <f t="shared" si="6"/>
        <v>0</v>
      </c>
      <c r="BC309" s="43">
        <f>'14 Oct'!BL309</f>
        <v>4</v>
      </c>
      <c r="BD309" s="47">
        <f t="shared" si="7"/>
        <v>0</v>
      </c>
      <c r="BE309" s="1">
        <f t="shared" si="8"/>
        <v>4</v>
      </c>
      <c r="BF309" s="1" t="s">
        <v>445</v>
      </c>
      <c r="BG309" s="17"/>
      <c r="BH309">
        <f>'14 Oct'!BG309+AT309+AY309-BN309</f>
        <v>0</v>
      </c>
      <c r="BI309" s="48"/>
      <c r="BJ309" s="50">
        <f t="shared" si="9"/>
        <v>0</v>
      </c>
      <c r="BK309" s="51">
        <f t="shared" si="10"/>
        <v>0</v>
      </c>
      <c r="BL309" s="53">
        <f t="shared" si="11"/>
        <v>4</v>
      </c>
      <c r="BM309" s="54">
        <f t="shared" si="12"/>
        <v>0</v>
      </c>
      <c r="BN309" s="55">
        <f t="shared" si="13"/>
        <v>0</v>
      </c>
      <c r="BO309" s="17">
        <f t="shared" si="14"/>
        <v>4</v>
      </c>
    </row>
    <row r="310">
      <c r="A310" s="1" t="s">
        <v>446</v>
      </c>
      <c r="B310" s="32"/>
      <c r="C310" s="65"/>
      <c r="D310" s="29"/>
      <c r="E310" s="1"/>
      <c r="F310" s="21"/>
      <c r="G310" s="56"/>
      <c r="H310" s="35"/>
      <c r="I310" s="1" t="s">
        <v>446</v>
      </c>
      <c r="J310" s="32"/>
      <c r="K310" s="33"/>
      <c r="L310" s="57"/>
      <c r="M310" s="49"/>
      <c r="N310" s="21"/>
      <c r="O310" s="56"/>
      <c r="P310" s="35"/>
      <c r="Q310" s="1" t="s">
        <v>446</v>
      </c>
      <c r="R310" s="32"/>
      <c r="S310" s="33">
        <v>1.0</v>
      </c>
      <c r="T310" s="29"/>
      <c r="U310" s="49"/>
      <c r="V310" s="21"/>
      <c r="W310" s="56"/>
      <c r="X310" s="35"/>
      <c r="Y310" s="1" t="s">
        <v>446</v>
      </c>
      <c r="Z310" s="69"/>
      <c r="AA310" s="66"/>
      <c r="AB310" s="8"/>
      <c r="AC310" s="8"/>
      <c r="AD310" s="4"/>
      <c r="AE310" s="39"/>
      <c r="AF310" s="1"/>
      <c r="AG310" s="33"/>
      <c r="AH310" s="67"/>
      <c r="AI310" s="67"/>
      <c r="AJ310" s="21"/>
      <c r="AK310" s="56"/>
      <c r="AL310" s="41"/>
      <c r="AM310" s="33"/>
      <c r="AN310" s="67"/>
      <c r="AO310" s="67"/>
      <c r="AP310" s="21"/>
      <c r="AQ310" s="56"/>
      <c r="AR310" s="41"/>
      <c r="AS310" s="43">
        <f>'14 Oct'!AW310</f>
        <v>0</v>
      </c>
      <c r="AU310" s="44">
        <f t="shared" si="1"/>
        <v>0</v>
      </c>
      <c r="AV310" s="44">
        <f t="shared" si="2"/>
        <v>0</v>
      </c>
      <c r="AW310" s="19">
        <f t="shared" si="3"/>
        <v>0</v>
      </c>
      <c r="AX310" s="43">
        <f>'14 Oct'!BB310</f>
        <v>0</v>
      </c>
      <c r="AZ310" s="44">
        <f t="shared" si="4"/>
        <v>0</v>
      </c>
      <c r="BA310" s="46">
        <f t="shared" si="5"/>
        <v>0</v>
      </c>
      <c r="BB310" s="19">
        <f t="shared" si="6"/>
        <v>0</v>
      </c>
      <c r="BC310" s="43">
        <f>'14 Oct'!BL310</f>
        <v>0</v>
      </c>
      <c r="BD310" s="47">
        <f t="shared" si="7"/>
        <v>0</v>
      </c>
      <c r="BE310" s="1">
        <f t="shared" si="8"/>
        <v>0</v>
      </c>
      <c r="BF310" s="1" t="s">
        <v>446</v>
      </c>
      <c r="BG310" s="54"/>
      <c r="BH310">
        <f>'14 Oct'!BG310+AT310+AY310-BN310</f>
        <v>-1</v>
      </c>
      <c r="BI310" s="48"/>
      <c r="BJ310" s="50">
        <f t="shared" si="9"/>
        <v>0</v>
      </c>
      <c r="BK310" s="51">
        <f t="shared" si="10"/>
        <v>0</v>
      </c>
      <c r="BL310" s="53">
        <f t="shared" si="11"/>
        <v>0</v>
      </c>
      <c r="BM310" s="54">
        <f t="shared" si="12"/>
        <v>1</v>
      </c>
      <c r="BN310" s="55">
        <f t="shared" si="13"/>
        <v>1</v>
      </c>
      <c r="BO310" s="17">
        <f t="shared" si="14"/>
        <v>0</v>
      </c>
    </row>
    <row r="311">
      <c r="A311" s="1" t="s">
        <v>447</v>
      </c>
      <c r="B311" s="32"/>
      <c r="C311" s="33"/>
      <c r="D311" s="29"/>
      <c r="E311" s="1"/>
      <c r="F311" s="21"/>
      <c r="G311" s="56"/>
      <c r="H311" s="35"/>
      <c r="I311" s="1" t="s">
        <v>447</v>
      </c>
      <c r="J311" s="32">
        <v>0.5</v>
      </c>
      <c r="K311" s="33"/>
      <c r="L311" s="57"/>
      <c r="M311" s="43"/>
      <c r="N311" s="21"/>
      <c r="O311" s="56"/>
      <c r="P311" s="35"/>
      <c r="Q311" s="1" t="s">
        <v>447</v>
      </c>
      <c r="R311" s="32">
        <v>1.0</v>
      </c>
      <c r="S311" s="33">
        <v>1.0</v>
      </c>
      <c r="T311" s="57"/>
      <c r="U311" s="43"/>
      <c r="V311" s="21"/>
      <c r="W311" s="56"/>
      <c r="X311" s="35"/>
      <c r="Y311" s="1" t="s">
        <v>447</v>
      </c>
      <c r="Z311" s="58">
        <v>1.0</v>
      </c>
      <c r="AA311" s="37"/>
      <c r="AB311" s="4"/>
      <c r="AC311" s="4"/>
      <c r="AD311" s="4"/>
      <c r="AE311" s="39"/>
      <c r="AF311" s="1"/>
      <c r="AG311" s="33"/>
      <c r="AH311" s="67"/>
      <c r="AI311" s="67"/>
      <c r="AJ311" s="21"/>
      <c r="AK311" s="56"/>
      <c r="AL311" s="41"/>
      <c r="AM311" s="33"/>
      <c r="AN311" s="67"/>
      <c r="AO311" s="67"/>
      <c r="AP311" s="21"/>
      <c r="AQ311" s="56"/>
      <c r="AR311" s="41"/>
      <c r="AS311" s="43">
        <f>'14 Oct'!AW311</f>
        <v>0</v>
      </c>
      <c r="AU311" s="44">
        <f t="shared" si="1"/>
        <v>0</v>
      </c>
      <c r="AV311" s="44">
        <f t="shared" si="2"/>
        <v>0</v>
      </c>
      <c r="AW311" s="19">
        <f t="shared" si="3"/>
        <v>0</v>
      </c>
      <c r="AX311" s="43">
        <f>'14 Oct'!BB311</f>
        <v>0</v>
      </c>
      <c r="AZ311" s="44">
        <f t="shared" si="4"/>
        <v>0</v>
      </c>
      <c r="BA311" s="46">
        <f t="shared" si="5"/>
        <v>0</v>
      </c>
      <c r="BB311" s="19">
        <f t="shared" si="6"/>
        <v>0</v>
      </c>
      <c r="BC311" s="43">
        <f>'14 Oct'!BL311</f>
        <v>5</v>
      </c>
      <c r="BD311" s="47">
        <f t="shared" si="7"/>
        <v>0</v>
      </c>
      <c r="BE311" s="1">
        <f t="shared" si="8"/>
        <v>5</v>
      </c>
      <c r="BF311" s="1" t="s">
        <v>447</v>
      </c>
      <c r="BG311" s="17"/>
      <c r="BH311">
        <f>'14 Oct'!BG311+AT311+AY311-BN311</f>
        <v>7</v>
      </c>
      <c r="BI311" s="48"/>
      <c r="BJ311" s="50">
        <f t="shared" si="9"/>
        <v>0</v>
      </c>
      <c r="BK311" s="51">
        <f t="shared" si="10"/>
        <v>0</v>
      </c>
      <c r="BL311" s="53">
        <f t="shared" si="11"/>
        <v>5</v>
      </c>
      <c r="BM311" s="54">
        <f t="shared" si="12"/>
        <v>1</v>
      </c>
      <c r="BN311" s="55">
        <f t="shared" si="13"/>
        <v>0</v>
      </c>
      <c r="BO311" s="17">
        <f t="shared" si="14"/>
        <v>5</v>
      </c>
      <c r="BQ311" s="1"/>
      <c r="BS311" s="111"/>
    </row>
    <row r="312">
      <c r="A312" s="1" t="s">
        <v>448</v>
      </c>
      <c r="B312" s="61"/>
      <c r="C312" s="65"/>
      <c r="D312" s="29"/>
      <c r="E312" s="1"/>
      <c r="F312" s="21"/>
      <c r="G312" s="56"/>
      <c r="H312" s="35"/>
      <c r="I312" s="1" t="s">
        <v>448</v>
      </c>
      <c r="J312" s="32"/>
      <c r="K312" s="65"/>
      <c r="L312" s="57"/>
      <c r="M312" s="49"/>
      <c r="N312" s="21"/>
      <c r="O312" s="56"/>
      <c r="P312" s="35"/>
      <c r="Q312" s="1" t="s">
        <v>448</v>
      </c>
      <c r="R312" s="32"/>
      <c r="S312" s="33"/>
      <c r="T312" s="57"/>
      <c r="U312" s="49"/>
      <c r="V312" s="21"/>
      <c r="W312" s="56"/>
      <c r="X312" s="35"/>
      <c r="Y312" s="1" t="s">
        <v>448</v>
      </c>
      <c r="Z312" s="69"/>
      <c r="AA312" s="66"/>
      <c r="AB312" s="8"/>
      <c r="AC312" s="8"/>
      <c r="AD312" s="4"/>
      <c r="AE312" s="39"/>
      <c r="AF312" s="1"/>
      <c r="AG312" s="33"/>
      <c r="AH312" s="67"/>
      <c r="AI312" s="67"/>
      <c r="AJ312" s="21"/>
      <c r="AK312" s="56"/>
      <c r="AL312" s="41"/>
      <c r="AM312" s="33"/>
      <c r="AN312" s="67"/>
      <c r="AO312" s="67"/>
      <c r="AP312" s="21"/>
      <c r="AQ312" s="56"/>
      <c r="AR312" s="41"/>
      <c r="AS312" s="43">
        <f>'14 Oct'!AW312</f>
        <v>0</v>
      </c>
      <c r="AU312" s="44">
        <f t="shared" si="1"/>
        <v>0</v>
      </c>
      <c r="AV312" s="44">
        <f t="shared" si="2"/>
        <v>0</v>
      </c>
      <c r="AW312" s="19">
        <f t="shared" si="3"/>
        <v>0</v>
      </c>
      <c r="AX312" s="43">
        <f>'14 Oct'!BB312</f>
        <v>0</v>
      </c>
      <c r="AZ312" s="44">
        <f t="shared" si="4"/>
        <v>0</v>
      </c>
      <c r="BA312" s="46">
        <f t="shared" si="5"/>
        <v>0</v>
      </c>
      <c r="BB312" s="19">
        <f t="shared" si="6"/>
        <v>0</v>
      </c>
      <c r="BC312" s="43">
        <f>'14 Oct'!BL312</f>
        <v>0</v>
      </c>
      <c r="BD312" s="47">
        <f t="shared" si="7"/>
        <v>0</v>
      </c>
      <c r="BE312" s="1">
        <f t="shared" si="8"/>
        <v>0</v>
      </c>
      <c r="BF312" s="1" t="s">
        <v>448</v>
      </c>
      <c r="BG312" s="54"/>
      <c r="BH312">
        <f>'14 Oct'!BG312+AT312+AY312-BN312</f>
        <v>0</v>
      </c>
      <c r="BI312" s="48"/>
      <c r="BJ312" s="50">
        <f t="shared" si="9"/>
        <v>0</v>
      </c>
      <c r="BK312" s="51">
        <f t="shared" si="10"/>
        <v>0</v>
      </c>
      <c r="BL312" s="53">
        <f t="shared" si="11"/>
        <v>0</v>
      </c>
      <c r="BM312" s="54">
        <f t="shared" si="12"/>
        <v>0</v>
      </c>
      <c r="BN312" s="55">
        <f t="shared" si="13"/>
        <v>0</v>
      </c>
      <c r="BO312" s="17">
        <f t="shared" si="14"/>
        <v>0</v>
      </c>
    </row>
    <row r="313">
      <c r="A313" s="1" t="s">
        <v>449</v>
      </c>
      <c r="B313" s="32"/>
      <c r="C313" s="33"/>
      <c r="D313" s="29"/>
      <c r="E313" s="1"/>
      <c r="F313" s="21"/>
      <c r="G313" s="56"/>
      <c r="H313" s="35"/>
      <c r="I313" s="1" t="s">
        <v>449</v>
      </c>
      <c r="J313" s="32">
        <v>8.0</v>
      </c>
      <c r="K313" s="33"/>
      <c r="L313" s="57"/>
      <c r="M313" s="49"/>
      <c r="N313" s="21"/>
      <c r="O313" s="56"/>
      <c r="P313" s="35"/>
      <c r="Q313" s="1" t="s">
        <v>449</v>
      </c>
      <c r="R313" s="32"/>
      <c r="S313" s="33"/>
      <c r="T313" s="57"/>
      <c r="U313" s="49"/>
      <c r="V313" s="21"/>
      <c r="W313" s="56"/>
      <c r="X313" s="35"/>
      <c r="Y313" s="1" t="s">
        <v>449</v>
      </c>
      <c r="Z313" s="62">
        <v>20.0</v>
      </c>
      <c r="AA313" s="63"/>
      <c r="AB313" s="4"/>
      <c r="AC313" s="4"/>
      <c r="AD313" s="4"/>
      <c r="AE313" s="39"/>
      <c r="AF313" s="1"/>
      <c r="AG313" s="33"/>
      <c r="AH313" s="60"/>
      <c r="AI313" s="60"/>
      <c r="AJ313" s="21"/>
      <c r="AK313" s="56"/>
      <c r="AL313" s="41"/>
      <c r="AM313" s="33"/>
      <c r="AN313" s="60"/>
      <c r="AO313" s="60"/>
      <c r="AP313" s="21"/>
      <c r="AQ313" s="56"/>
      <c r="AR313" s="41"/>
      <c r="AS313" s="43">
        <f>'14 Oct'!AW313</f>
        <v>0</v>
      </c>
      <c r="AU313" s="44">
        <f t="shared" si="1"/>
        <v>0</v>
      </c>
      <c r="AV313" s="44">
        <f t="shared" si="2"/>
        <v>0</v>
      </c>
      <c r="AW313" s="19">
        <f t="shared" si="3"/>
        <v>0</v>
      </c>
      <c r="AX313" s="43">
        <f>'14 Oct'!BB313</f>
        <v>0</v>
      </c>
      <c r="AZ313" s="44">
        <f t="shared" si="4"/>
        <v>0</v>
      </c>
      <c r="BA313" s="46">
        <f t="shared" si="5"/>
        <v>0</v>
      </c>
      <c r="BB313" s="19">
        <f t="shared" si="6"/>
        <v>0</v>
      </c>
      <c r="BC313" s="43">
        <f>'14 Oct'!BL313</f>
        <v>0</v>
      </c>
      <c r="BD313" s="47">
        <f t="shared" si="7"/>
        <v>0</v>
      </c>
      <c r="BE313" s="1">
        <f t="shared" si="8"/>
        <v>0</v>
      </c>
      <c r="BF313" s="1" t="s">
        <v>449</v>
      </c>
      <c r="BG313" s="17"/>
      <c r="BH313">
        <f>'14 Oct'!BG313+AT313+AY313-BN313</f>
        <v>0</v>
      </c>
      <c r="BI313" s="48"/>
      <c r="BJ313" s="50">
        <f t="shared" si="9"/>
        <v>0</v>
      </c>
      <c r="BK313" s="51">
        <f t="shared" si="10"/>
        <v>0</v>
      </c>
      <c r="BL313" s="53">
        <f t="shared" si="11"/>
        <v>0</v>
      </c>
      <c r="BM313" s="54">
        <f t="shared" si="12"/>
        <v>0</v>
      </c>
      <c r="BN313" s="55">
        <f t="shared" si="13"/>
        <v>0</v>
      </c>
      <c r="BO313" s="17">
        <f t="shared" si="14"/>
        <v>0</v>
      </c>
      <c r="BP313" s="1"/>
    </row>
    <row r="314">
      <c r="A314" s="1" t="s">
        <v>451</v>
      </c>
      <c r="B314" s="32"/>
      <c r="C314" s="33"/>
      <c r="D314" s="29"/>
      <c r="E314" s="1"/>
      <c r="F314" s="21"/>
      <c r="G314" s="56"/>
      <c r="H314" s="35"/>
      <c r="I314" s="1" t="s">
        <v>451</v>
      </c>
      <c r="J314" s="32">
        <v>44.0</v>
      </c>
      <c r="K314" s="33"/>
      <c r="L314" s="57"/>
      <c r="M314" s="49"/>
      <c r="N314" s="21"/>
      <c r="O314" s="56"/>
      <c r="P314" s="35"/>
      <c r="Q314" s="1" t="s">
        <v>451</v>
      </c>
      <c r="R314" s="32"/>
      <c r="S314" s="33"/>
      <c r="T314" s="57"/>
      <c r="U314" s="43"/>
      <c r="V314" s="21"/>
      <c r="W314" s="56"/>
      <c r="X314" s="35"/>
      <c r="Y314" s="1" t="s">
        <v>451</v>
      </c>
      <c r="Z314" s="58">
        <v>32.0</v>
      </c>
      <c r="AA314" s="37"/>
      <c r="AB314" s="4"/>
      <c r="AC314" s="4"/>
      <c r="AD314" s="4"/>
      <c r="AE314" s="39"/>
      <c r="AF314" s="1"/>
      <c r="AG314" s="33"/>
      <c r="AH314" s="60"/>
      <c r="AI314" s="60"/>
      <c r="AJ314" s="21"/>
      <c r="AK314" s="56"/>
      <c r="AL314" s="41"/>
      <c r="AM314" s="33"/>
      <c r="AN314" s="60"/>
      <c r="AO314" s="60"/>
      <c r="AP314" s="21"/>
      <c r="AQ314" s="56"/>
      <c r="AR314" s="41"/>
      <c r="AS314" s="43">
        <f>'14 Oct'!AW314</f>
        <v>0</v>
      </c>
      <c r="AU314" s="44">
        <f t="shared" si="1"/>
        <v>0</v>
      </c>
      <c r="AV314" s="44">
        <f t="shared" si="2"/>
        <v>0</v>
      </c>
      <c r="AW314" s="19">
        <f t="shared" si="3"/>
        <v>0</v>
      </c>
      <c r="AX314" s="43">
        <f>'14 Oct'!BB314</f>
        <v>0</v>
      </c>
      <c r="AZ314" s="44">
        <f t="shared" si="4"/>
        <v>0</v>
      </c>
      <c r="BA314" s="46">
        <f t="shared" si="5"/>
        <v>0</v>
      </c>
      <c r="BB314" s="19">
        <f t="shared" si="6"/>
        <v>0</v>
      </c>
      <c r="BC314" s="43">
        <f>'14 Oct'!BL314</f>
        <v>80</v>
      </c>
      <c r="BD314" s="47">
        <f t="shared" si="7"/>
        <v>0</v>
      </c>
      <c r="BE314" s="1">
        <f t="shared" si="8"/>
        <v>80</v>
      </c>
      <c r="BF314" s="1" t="s">
        <v>451</v>
      </c>
      <c r="BG314" s="17"/>
      <c r="BH314">
        <f>'14 Oct'!BG314+AT314+AY314-BN314</f>
        <v>240</v>
      </c>
      <c r="BI314" s="48"/>
      <c r="BJ314" s="50">
        <f t="shared" si="9"/>
        <v>0</v>
      </c>
      <c r="BK314" s="51">
        <f t="shared" si="10"/>
        <v>0</v>
      </c>
      <c r="BL314" s="53">
        <f t="shared" si="11"/>
        <v>80</v>
      </c>
      <c r="BM314" s="54">
        <f t="shared" si="12"/>
        <v>0</v>
      </c>
      <c r="BN314" s="55">
        <f t="shared" si="13"/>
        <v>0</v>
      </c>
      <c r="BO314" s="17">
        <f t="shared" si="14"/>
        <v>80</v>
      </c>
      <c r="BP314" s="1"/>
      <c r="BQ314" s="1"/>
    </row>
    <row r="315">
      <c r="A315" s="1" t="s">
        <v>452</v>
      </c>
      <c r="B315" s="32"/>
      <c r="C315" s="33"/>
      <c r="D315" s="29"/>
      <c r="E315" s="1"/>
      <c r="F315" s="21"/>
      <c r="G315" s="56"/>
      <c r="H315" s="35"/>
      <c r="I315" s="1" t="s">
        <v>452</v>
      </c>
      <c r="J315" s="32"/>
      <c r="K315" s="33"/>
      <c r="L315" s="57"/>
      <c r="M315" s="49"/>
      <c r="N315" s="21"/>
      <c r="O315" s="56"/>
      <c r="P315" s="35"/>
      <c r="Q315" s="1" t="s">
        <v>452</v>
      </c>
      <c r="R315" s="32"/>
      <c r="S315" s="33"/>
      <c r="T315" s="57"/>
      <c r="U315" s="43"/>
      <c r="V315" s="21"/>
      <c r="W315" s="56"/>
      <c r="X315" s="35"/>
      <c r="Y315" s="1" t="s">
        <v>452</v>
      </c>
      <c r="Z315" s="69"/>
      <c r="AA315" s="37"/>
      <c r="AB315" s="4"/>
      <c r="AC315" s="4"/>
      <c r="AD315" s="4"/>
      <c r="AE315" s="39"/>
      <c r="AF315" s="1"/>
      <c r="AG315" s="33"/>
      <c r="AH315" s="60"/>
      <c r="AI315" s="60"/>
      <c r="AJ315" s="21"/>
      <c r="AK315" s="56"/>
      <c r="AL315" s="41"/>
      <c r="AM315" s="33"/>
      <c r="AN315" s="60"/>
      <c r="AO315" s="60"/>
      <c r="AP315" s="21"/>
      <c r="AQ315" s="56"/>
      <c r="AR315" s="41"/>
      <c r="AS315" s="43">
        <f>'14 Oct'!AW315</f>
        <v>0</v>
      </c>
      <c r="AU315" s="44">
        <f t="shared" si="1"/>
        <v>0</v>
      </c>
      <c r="AV315" s="44">
        <f t="shared" si="2"/>
        <v>0</v>
      </c>
      <c r="AW315" s="19">
        <f t="shared" si="3"/>
        <v>0</v>
      </c>
      <c r="AX315" s="43">
        <f>'14 Oct'!BB315</f>
        <v>0</v>
      </c>
      <c r="AZ315" s="44">
        <f t="shared" si="4"/>
        <v>0</v>
      </c>
      <c r="BA315" s="46">
        <f t="shared" si="5"/>
        <v>0</v>
      </c>
      <c r="BB315" s="19">
        <f t="shared" si="6"/>
        <v>0</v>
      </c>
      <c r="BC315" s="43">
        <f>'14 Oct'!BL315</f>
        <v>0</v>
      </c>
      <c r="BD315" s="47">
        <f t="shared" si="7"/>
        <v>0</v>
      </c>
      <c r="BE315" s="1">
        <f t="shared" si="8"/>
        <v>0</v>
      </c>
      <c r="BF315" s="1" t="s">
        <v>452</v>
      </c>
      <c r="BG315" s="17"/>
      <c r="BH315">
        <f>'14 Oct'!BG315+AT315+AY315-BN315</f>
        <v>0</v>
      </c>
      <c r="BI315" s="48"/>
      <c r="BJ315" s="50">
        <f t="shared" si="9"/>
        <v>0</v>
      </c>
      <c r="BK315" s="51">
        <f t="shared" si="10"/>
        <v>0</v>
      </c>
      <c r="BL315" s="53">
        <f t="shared" si="11"/>
        <v>0</v>
      </c>
      <c r="BM315" s="54">
        <f t="shared" si="12"/>
        <v>0</v>
      </c>
      <c r="BN315" s="55">
        <f t="shared" si="13"/>
        <v>0</v>
      </c>
      <c r="BO315" s="17">
        <f t="shared" si="14"/>
        <v>0</v>
      </c>
      <c r="BP315" s="1"/>
      <c r="BQ315" s="1"/>
    </row>
    <row r="316">
      <c r="A316" s="1" t="s">
        <v>453</v>
      </c>
      <c r="B316" s="32"/>
      <c r="C316" s="33"/>
      <c r="D316" s="29"/>
      <c r="E316" s="1"/>
      <c r="F316" s="21"/>
      <c r="G316" s="56"/>
      <c r="H316" s="35"/>
      <c r="I316" s="1" t="s">
        <v>453</v>
      </c>
      <c r="J316" s="32"/>
      <c r="K316" s="33"/>
      <c r="L316" s="57"/>
      <c r="M316" s="49"/>
      <c r="N316" s="21"/>
      <c r="O316" s="56"/>
      <c r="P316" s="35"/>
      <c r="Q316" s="1" t="s">
        <v>453</v>
      </c>
      <c r="R316" s="32"/>
      <c r="S316" s="33"/>
      <c r="T316" s="57"/>
      <c r="U316" s="43"/>
      <c r="V316" s="21"/>
      <c r="W316" s="56"/>
      <c r="X316" s="35"/>
      <c r="Y316" s="1" t="s">
        <v>453</v>
      </c>
      <c r="Z316" s="59"/>
      <c r="AA316" s="37"/>
      <c r="AB316" s="8"/>
      <c r="AC316" s="8"/>
      <c r="AD316" s="4"/>
      <c r="AE316" s="39"/>
      <c r="AF316" s="1"/>
      <c r="AG316" s="33"/>
      <c r="AH316" s="67"/>
      <c r="AI316" s="67"/>
      <c r="AJ316" s="21"/>
      <c r="AK316" s="56"/>
      <c r="AL316" s="41"/>
      <c r="AM316" s="33"/>
      <c r="AN316" s="67"/>
      <c r="AO316" s="67"/>
      <c r="AP316" s="21"/>
      <c r="AQ316" s="56"/>
      <c r="AR316" s="41"/>
      <c r="AS316" s="43">
        <f>'14 Oct'!AW316</f>
        <v>0</v>
      </c>
      <c r="AU316" s="44">
        <f t="shared" si="1"/>
        <v>0</v>
      </c>
      <c r="AV316" s="44">
        <f t="shared" si="2"/>
        <v>0</v>
      </c>
      <c r="AW316" s="19">
        <f t="shared" si="3"/>
        <v>0</v>
      </c>
      <c r="AX316" s="43">
        <f>'14 Oct'!BB316</f>
        <v>0</v>
      </c>
      <c r="AZ316" s="44">
        <f t="shared" si="4"/>
        <v>0</v>
      </c>
      <c r="BA316" s="46">
        <f t="shared" si="5"/>
        <v>0</v>
      </c>
      <c r="BB316" s="19">
        <f t="shared" si="6"/>
        <v>0</v>
      </c>
      <c r="BC316" s="43">
        <f>'14 Oct'!BL316</f>
        <v>0</v>
      </c>
      <c r="BD316" s="47">
        <f t="shared" si="7"/>
        <v>0</v>
      </c>
      <c r="BE316" s="1">
        <f t="shared" si="8"/>
        <v>0</v>
      </c>
      <c r="BF316" s="1" t="s">
        <v>453</v>
      </c>
      <c r="BG316" s="17"/>
      <c r="BH316">
        <f>'14 Oct'!BG316+AT316+AY316-BN316</f>
        <v>0</v>
      </c>
      <c r="BI316" s="48"/>
      <c r="BJ316" s="50">
        <f t="shared" si="9"/>
        <v>0</v>
      </c>
      <c r="BK316" s="51">
        <f t="shared" si="10"/>
        <v>0</v>
      </c>
      <c r="BL316" s="53">
        <f t="shared" si="11"/>
        <v>0</v>
      </c>
      <c r="BM316" s="54">
        <f t="shared" si="12"/>
        <v>0</v>
      </c>
      <c r="BN316" s="55">
        <f t="shared" si="13"/>
        <v>0</v>
      </c>
      <c r="BO316" s="17">
        <f t="shared" si="14"/>
        <v>0</v>
      </c>
      <c r="BP316" s="1"/>
      <c r="BQ316" s="1"/>
    </row>
    <row r="317">
      <c r="A317" s="1" t="s">
        <v>454</v>
      </c>
      <c r="B317" s="32"/>
      <c r="C317" s="33"/>
      <c r="D317" s="29"/>
      <c r="E317" s="1"/>
      <c r="F317" s="21"/>
      <c r="G317" s="56"/>
      <c r="H317" s="35"/>
      <c r="I317" s="1" t="s">
        <v>454</v>
      </c>
      <c r="J317" s="32"/>
      <c r="K317" s="33"/>
      <c r="L317" s="57"/>
      <c r="M317" s="49"/>
      <c r="N317" s="21"/>
      <c r="O317" s="56"/>
      <c r="P317" s="35"/>
      <c r="Q317" s="1" t="s">
        <v>454</v>
      </c>
      <c r="R317" s="32"/>
      <c r="S317" s="33"/>
      <c r="T317" s="57"/>
      <c r="U317" s="43"/>
      <c r="V317" s="21"/>
      <c r="W317" s="56"/>
      <c r="X317" s="35"/>
      <c r="Y317" s="1" t="s">
        <v>454</v>
      </c>
      <c r="Z317" s="84"/>
      <c r="AA317" s="37"/>
      <c r="AB317" s="8"/>
      <c r="AC317" s="8"/>
      <c r="AD317" s="4"/>
      <c r="AE317" s="39"/>
      <c r="AF317" s="1"/>
      <c r="AG317" s="33"/>
      <c r="AH317" s="67"/>
      <c r="AI317" s="67"/>
      <c r="AJ317" s="21"/>
      <c r="AK317" s="56"/>
      <c r="AL317" s="41"/>
      <c r="AM317" s="33"/>
      <c r="AN317" s="67"/>
      <c r="AO317" s="67"/>
      <c r="AP317" s="21"/>
      <c r="AQ317" s="56"/>
      <c r="AR317" s="41"/>
      <c r="AS317" s="43">
        <f>'14 Oct'!AW317</f>
        <v>0</v>
      </c>
      <c r="AU317" s="44">
        <f t="shared" si="1"/>
        <v>0</v>
      </c>
      <c r="AV317" s="44">
        <f t="shared" si="2"/>
        <v>0</v>
      </c>
      <c r="AW317" s="19">
        <f t="shared" si="3"/>
        <v>0</v>
      </c>
      <c r="AX317" s="43">
        <f>'14 Oct'!BB317</f>
        <v>0</v>
      </c>
      <c r="AZ317" s="44">
        <f t="shared" si="4"/>
        <v>0</v>
      </c>
      <c r="BA317" s="46">
        <f t="shared" si="5"/>
        <v>0</v>
      </c>
      <c r="BB317" s="19">
        <f t="shared" si="6"/>
        <v>0</v>
      </c>
      <c r="BC317" s="43">
        <f>'14 Oct'!BL317</f>
        <v>0</v>
      </c>
      <c r="BD317" s="47">
        <f t="shared" si="7"/>
        <v>0</v>
      </c>
      <c r="BE317" s="1">
        <f t="shared" si="8"/>
        <v>0</v>
      </c>
      <c r="BF317" s="1" t="s">
        <v>454</v>
      </c>
      <c r="BG317" s="17"/>
      <c r="BH317">
        <f>'14 Oct'!BG317+AT317+AY317-BN317</f>
        <v>80</v>
      </c>
      <c r="BI317" s="48"/>
      <c r="BJ317" s="50">
        <f t="shared" si="9"/>
        <v>0</v>
      </c>
      <c r="BK317" s="51">
        <f t="shared" si="10"/>
        <v>0</v>
      </c>
      <c r="BL317" s="53">
        <f t="shared" si="11"/>
        <v>0</v>
      </c>
      <c r="BM317" s="54">
        <f t="shared" si="12"/>
        <v>0</v>
      </c>
      <c r="BN317" s="55">
        <f t="shared" si="13"/>
        <v>0</v>
      </c>
      <c r="BO317" s="17">
        <f t="shared" si="14"/>
        <v>0</v>
      </c>
      <c r="BP317" s="1"/>
      <c r="BQ317" s="1"/>
    </row>
    <row r="318">
      <c r="A318" s="1" t="s">
        <v>455</v>
      </c>
      <c r="B318" s="32"/>
      <c r="C318" s="33"/>
      <c r="D318" s="29"/>
      <c r="E318" s="1"/>
      <c r="F318" s="21"/>
      <c r="G318" s="56"/>
      <c r="H318" s="35"/>
      <c r="I318" s="1" t="s">
        <v>455</v>
      </c>
      <c r="J318" s="32"/>
      <c r="K318" s="33"/>
      <c r="L318" s="57"/>
      <c r="M318" s="49"/>
      <c r="N318" s="21"/>
      <c r="O318" s="56"/>
      <c r="P318" s="35"/>
      <c r="Q318" s="1" t="s">
        <v>455</v>
      </c>
      <c r="R318" s="32"/>
      <c r="S318" s="33"/>
      <c r="T318" s="57"/>
      <c r="U318" s="43"/>
      <c r="V318" s="21"/>
      <c r="W318" s="56"/>
      <c r="X318" s="35"/>
      <c r="Y318" s="1" t="s">
        <v>455</v>
      </c>
      <c r="Z318" s="59"/>
      <c r="AA318" s="37"/>
      <c r="AB318" s="8"/>
      <c r="AC318" s="8"/>
      <c r="AD318" s="4"/>
      <c r="AE318" s="39"/>
      <c r="AF318" s="1"/>
      <c r="AG318" s="33"/>
      <c r="AH318" s="67"/>
      <c r="AI318" s="67"/>
      <c r="AJ318" s="21"/>
      <c r="AK318" s="56"/>
      <c r="AL318" s="41"/>
      <c r="AM318" s="33"/>
      <c r="AN318" s="67"/>
      <c r="AO318" s="67"/>
      <c r="AP318" s="21"/>
      <c r="AQ318" s="56"/>
      <c r="AR318" s="41"/>
      <c r="AS318" s="43">
        <f>'14 Oct'!AW318</f>
        <v>0</v>
      </c>
      <c r="AU318" s="44">
        <f t="shared" si="1"/>
        <v>0</v>
      </c>
      <c r="AV318" s="44">
        <f t="shared" si="2"/>
        <v>0</v>
      </c>
      <c r="AW318" s="19">
        <f t="shared" si="3"/>
        <v>0</v>
      </c>
      <c r="AX318" s="43">
        <f>'14 Oct'!BB318</f>
        <v>0</v>
      </c>
      <c r="AZ318" s="44">
        <f t="shared" si="4"/>
        <v>0</v>
      </c>
      <c r="BA318" s="46">
        <f t="shared" si="5"/>
        <v>0</v>
      </c>
      <c r="BB318" s="19">
        <f t="shared" si="6"/>
        <v>0</v>
      </c>
      <c r="BC318" s="43">
        <f>'14 Oct'!BL318</f>
        <v>0</v>
      </c>
      <c r="BD318" s="47">
        <f t="shared" si="7"/>
        <v>0</v>
      </c>
      <c r="BE318" s="1">
        <f t="shared" si="8"/>
        <v>0</v>
      </c>
      <c r="BF318" s="1" t="s">
        <v>455</v>
      </c>
      <c r="BG318" s="17"/>
      <c r="BH318">
        <f>'14 Oct'!BG318+AT318+AY318-BN318</f>
        <v>0</v>
      </c>
      <c r="BI318" s="48"/>
      <c r="BJ318" s="50">
        <f t="shared" si="9"/>
        <v>0</v>
      </c>
      <c r="BK318" s="51">
        <f t="shared" si="10"/>
        <v>0</v>
      </c>
      <c r="BL318" s="53">
        <f t="shared" si="11"/>
        <v>0</v>
      </c>
      <c r="BM318" s="54">
        <f t="shared" si="12"/>
        <v>0</v>
      </c>
      <c r="BN318" s="55">
        <f t="shared" si="13"/>
        <v>0</v>
      </c>
      <c r="BO318" s="17">
        <f t="shared" si="14"/>
        <v>0</v>
      </c>
      <c r="BQ318" s="1"/>
    </row>
    <row r="319">
      <c r="A319" s="1" t="s">
        <v>456</v>
      </c>
      <c r="B319" s="32"/>
      <c r="C319" s="33"/>
      <c r="D319" s="29"/>
      <c r="E319" s="1"/>
      <c r="F319" s="21"/>
      <c r="G319" s="56"/>
      <c r="H319" s="35"/>
      <c r="I319" s="1" t="s">
        <v>456</v>
      </c>
      <c r="J319" s="32"/>
      <c r="K319" s="33"/>
      <c r="L319" s="57"/>
      <c r="M319" s="49"/>
      <c r="N319" s="21"/>
      <c r="O319" s="56"/>
      <c r="P319" s="35"/>
      <c r="Q319" s="1" t="s">
        <v>456</v>
      </c>
      <c r="R319" s="32"/>
      <c r="S319" s="33"/>
      <c r="T319" s="57"/>
      <c r="U319" s="43"/>
      <c r="V319" s="21"/>
      <c r="W319" s="56"/>
      <c r="X319" s="35"/>
      <c r="Y319" s="1" t="s">
        <v>456</v>
      </c>
      <c r="Z319" s="62">
        <v>15.0</v>
      </c>
      <c r="AA319" s="37"/>
      <c r="AB319" s="8"/>
      <c r="AC319" s="8"/>
      <c r="AD319" s="4"/>
      <c r="AE319" s="39"/>
      <c r="AF319" s="1"/>
      <c r="AG319" s="33"/>
      <c r="AH319" s="67"/>
      <c r="AI319" s="67"/>
      <c r="AJ319" s="21"/>
      <c r="AK319" s="56"/>
      <c r="AL319" s="41"/>
      <c r="AM319" s="33"/>
      <c r="AN319" s="67"/>
      <c r="AO319" s="67"/>
      <c r="AP319" s="21"/>
      <c r="AQ319" s="56"/>
      <c r="AR319" s="41"/>
      <c r="AS319" s="43">
        <f>'14 Oct'!AW319</f>
        <v>0</v>
      </c>
      <c r="AU319" s="44">
        <f t="shared" si="1"/>
        <v>0</v>
      </c>
      <c r="AV319" s="44">
        <f t="shared" si="2"/>
        <v>0</v>
      </c>
      <c r="AW319" s="19">
        <f t="shared" si="3"/>
        <v>0</v>
      </c>
      <c r="AX319" s="43">
        <f>'14 Oct'!BB319</f>
        <v>0</v>
      </c>
      <c r="AZ319" s="44">
        <f t="shared" si="4"/>
        <v>0</v>
      </c>
      <c r="BA319" s="46">
        <f t="shared" si="5"/>
        <v>0</v>
      </c>
      <c r="BB319" s="19">
        <f t="shared" si="6"/>
        <v>0</v>
      </c>
      <c r="BC319" s="43">
        <f>'14 Oct'!BL319</f>
        <v>0</v>
      </c>
      <c r="BD319" s="47">
        <f t="shared" si="7"/>
        <v>0</v>
      </c>
      <c r="BE319" s="1">
        <f t="shared" si="8"/>
        <v>0</v>
      </c>
      <c r="BF319" s="1" t="s">
        <v>456</v>
      </c>
      <c r="BG319" s="17"/>
      <c r="BH319">
        <f>'14 Oct'!BG319+AT319+AY319-BN319</f>
        <v>0</v>
      </c>
      <c r="BI319" s="48"/>
      <c r="BJ319" s="50">
        <f t="shared" si="9"/>
        <v>0</v>
      </c>
      <c r="BK319" s="51">
        <f t="shared" si="10"/>
        <v>0</v>
      </c>
      <c r="BL319" s="53">
        <f t="shared" si="11"/>
        <v>0</v>
      </c>
      <c r="BM319" s="54">
        <f t="shared" si="12"/>
        <v>0</v>
      </c>
      <c r="BN319" s="55">
        <f t="shared" si="13"/>
        <v>0</v>
      </c>
      <c r="BO319" s="17">
        <f t="shared" si="14"/>
        <v>0</v>
      </c>
      <c r="BQ319" s="1"/>
    </row>
    <row r="320">
      <c r="A320" s="1" t="s">
        <v>457</v>
      </c>
      <c r="B320" s="32"/>
      <c r="C320" s="33"/>
      <c r="D320" s="29"/>
      <c r="E320" s="1"/>
      <c r="F320" s="21"/>
      <c r="G320" s="56"/>
      <c r="H320" s="35"/>
      <c r="I320" s="1" t="s">
        <v>457</v>
      </c>
      <c r="J320" s="32"/>
      <c r="K320" s="33"/>
      <c r="L320" s="57"/>
      <c r="M320" s="49"/>
      <c r="N320" s="21"/>
      <c r="O320" s="56"/>
      <c r="P320" s="35"/>
      <c r="Q320" s="1" t="s">
        <v>457</v>
      </c>
      <c r="R320" s="32"/>
      <c r="S320" s="33"/>
      <c r="T320" s="57"/>
      <c r="U320" s="43"/>
      <c r="V320" s="21"/>
      <c r="W320" s="56"/>
      <c r="X320" s="35"/>
      <c r="Y320" s="1" t="s">
        <v>457</v>
      </c>
      <c r="Z320" s="62">
        <v>17.0</v>
      </c>
      <c r="AA320" s="37"/>
      <c r="AB320" s="8"/>
      <c r="AC320" s="8"/>
      <c r="AD320" s="4"/>
      <c r="AE320" s="39"/>
      <c r="AF320" s="1"/>
      <c r="AG320" s="33"/>
      <c r="AH320" s="67"/>
      <c r="AI320" s="67"/>
      <c r="AJ320" s="21"/>
      <c r="AK320" s="56"/>
      <c r="AL320" s="41"/>
      <c r="AM320" s="33"/>
      <c r="AN320" s="67"/>
      <c r="AO320" s="67"/>
      <c r="AP320" s="21"/>
      <c r="AQ320" s="56"/>
      <c r="AR320" s="41"/>
      <c r="AS320" s="43">
        <f>'14 Oct'!AW320</f>
        <v>0</v>
      </c>
      <c r="AU320" s="44">
        <f t="shared" si="1"/>
        <v>0</v>
      </c>
      <c r="AV320" s="44">
        <f t="shared" si="2"/>
        <v>0</v>
      </c>
      <c r="AW320" s="19">
        <f t="shared" si="3"/>
        <v>0</v>
      </c>
      <c r="AX320" s="43">
        <f>'14 Oct'!BB320</f>
        <v>0</v>
      </c>
      <c r="AZ320" s="44">
        <f t="shared" si="4"/>
        <v>0</v>
      </c>
      <c r="BA320" s="46">
        <f t="shared" si="5"/>
        <v>0</v>
      </c>
      <c r="BB320" s="19">
        <f t="shared" si="6"/>
        <v>0</v>
      </c>
      <c r="BC320" s="43">
        <f>'14 Oct'!BL320</f>
        <v>0</v>
      </c>
      <c r="BD320" s="47">
        <f t="shared" si="7"/>
        <v>0</v>
      </c>
      <c r="BE320" s="1">
        <f t="shared" si="8"/>
        <v>0</v>
      </c>
      <c r="BF320" s="1" t="s">
        <v>457</v>
      </c>
      <c r="BG320" s="17"/>
      <c r="BH320">
        <f>'14 Oct'!BG320+AT320+AY320-BN320</f>
        <v>0</v>
      </c>
      <c r="BI320" s="48"/>
      <c r="BJ320" s="50">
        <f t="shared" si="9"/>
        <v>0</v>
      </c>
      <c r="BK320" s="51">
        <f t="shared" si="10"/>
        <v>0</v>
      </c>
      <c r="BL320" s="53">
        <f t="shared" si="11"/>
        <v>0</v>
      </c>
      <c r="BM320" s="54">
        <f t="shared" si="12"/>
        <v>0</v>
      </c>
      <c r="BN320" s="55">
        <f t="shared" si="13"/>
        <v>0</v>
      </c>
      <c r="BO320" s="17">
        <f t="shared" si="14"/>
        <v>0</v>
      </c>
      <c r="BQ320" s="1"/>
    </row>
    <row r="321">
      <c r="A321" s="1" t="s">
        <v>458</v>
      </c>
      <c r="B321" s="61"/>
      <c r="C321" s="65"/>
      <c r="D321" s="29"/>
      <c r="E321" s="1"/>
      <c r="F321" s="21"/>
      <c r="G321" s="56"/>
      <c r="H321" s="35"/>
      <c r="I321" s="1" t="s">
        <v>458</v>
      </c>
      <c r="J321" s="32"/>
      <c r="K321" s="33"/>
      <c r="L321" s="57"/>
      <c r="M321" s="49"/>
      <c r="N321" s="21"/>
      <c r="O321" s="56"/>
      <c r="P321" s="35"/>
      <c r="Q321" s="1" t="s">
        <v>458</v>
      </c>
      <c r="R321" s="32"/>
      <c r="S321" s="33"/>
      <c r="T321" s="57"/>
      <c r="U321" s="43"/>
      <c r="V321" s="21"/>
      <c r="W321" s="56"/>
      <c r="X321" s="35"/>
      <c r="Y321" s="1" t="s">
        <v>458</v>
      </c>
      <c r="Z321" s="84"/>
      <c r="AA321" s="37"/>
      <c r="AB321" s="8"/>
      <c r="AC321" s="8"/>
      <c r="AD321" s="4"/>
      <c r="AE321" s="39"/>
      <c r="AF321" s="1"/>
      <c r="AG321" s="33"/>
      <c r="AH321" s="67"/>
      <c r="AI321" s="67"/>
      <c r="AJ321" s="21"/>
      <c r="AK321" s="56"/>
      <c r="AL321" s="41"/>
      <c r="AM321" s="33"/>
      <c r="AN321" s="67"/>
      <c r="AO321" s="67"/>
      <c r="AP321" s="21"/>
      <c r="AQ321" s="56"/>
      <c r="AR321" s="41"/>
      <c r="AS321" s="43">
        <f>'14 Oct'!AW321</f>
        <v>0</v>
      </c>
      <c r="AU321" s="44">
        <f t="shared" si="1"/>
        <v>0</v>
      </c>
      <c r="AV321" s="44">
        <f t="shared" si="2"/>
        <v>0</v>
      </c>
      <c r="AW321" s="19">
        <f t="shared" si="3"/>
        <v>0</v>
      </c>
      <c r="AX321" s="43">
        <f>'14 Oct'!BB321</f>
        <v>0</v>
      </c>
      <c r="AZ321" s="44">
        <f t="shared" si="4"/>
        <v>0</v>
      </c>
      <c r="BA321" s="46">
        <f t="shared" si="5"/>
        <v>0</v>
      </c>
      <c r="BB321" s="19">
        <f t="shared" si="6"/>
        <v>0</v>
      </c>
      <c r="BC321" s="43">
        <f>'14 Oct'!BL321</f>
        <v>48</v>
      </c>
      <c r="BD321" s="47">
        <f t="shared" si="7"/>
        <v>0</v>
      </c>
      <c r="BE321" s="1">
        <f t="shared" si="8"/>
        <v>48</v>
      </c>
      <c r="BF321" s="1" t="s">
        <v>458</v>
      </c>
      <c r="BG321" s="54"/>
      <c r="BH321">
        <f>'14 Oct'!BG321+AT321+AY321-BN321</f>
        <v>96</v>
      </c>
      <c r="BI321" s="48"/>
      <c r="BJ321" s="50">
        <f t="shared" si="9"/>
        <v>0</v>
      </c>
      <c r="BK321" s="51">
        <f t="shared" si="10"/>
        <v>0</v>
      </c>
      <c r="BL321" s="53">
        <f t="shared" si="11"/>
        <v>48</v>
      </c>
      <c r="BM321" s="54">
        <f t="shared" si="12"/>
        <v>0</v>
      </c>
      <c r="BN321" s="55">
        <f t="shared" si="13"/>
        <v>0</v>
      </c>
      <c r="BO321" s="17">
        <f t="shared" si="14"/>
        <v>48</v>
      </c>
    </row>
    <row r="322">
      <c r="A322" s="1" t="s">
        <v>459</v>
      </c>
      <c r="B322" s="61"/>
      <c r="C322" s="33"/>
      <c r="D322" s="29"/>
      <c r="E322" s="1"/>
      <c r="F322" s="21"/>
      <c r="G322" s="56"/>
      <c r="H322" s="35"/>
      <c r="I322" s="1" t="s">
        <v>459</v>
      </c>
      <c r="J322" s="32"/>
      <c r="K322" s="33"/>
      <c r="L322" s="57"/>
      <c r="M322" s="49"/>
      <c r="N322" s="21"/>
      <c r="O322" s="56"/>
      <c r="P322" s="35"/>
      <c r="Q322" s="1" t="s">
        <v>459</v>
      </c>
      <c r="R322" s="32"/>
      <c r="S322" s="33"/>
      <c r="T322" s="57"/>
      <c r="U322" s="43"/>
      <c r="V322" s="21"/>
      <c r="W322" s="56"/>
      <c r="X322" s="35"/>
      <c r="Y322" s="1" t="s">
        <v>459</v>
      </c>
      <c r="Z322" s="59"/>
      <c r="AA322" s="37"/>
      <c r="AB322" s="8"/>
      <c r="AC322" s="8"/>
      <c r="AD322" s="4"/>
      <c r="AE322" s="39"/>
      <c r="AF322" s="1"/>
      <c r="AG322" s="33"/>
      <c r="AH322" s="67"/>
      <c r="AI322" s="67"/>
      <c r="AJ322" s="21"/>
      <c r="AK322" s="56"/>
      <c r="AL322" s="41"/>
      <c r="AM322" s="33"/>
      <c r="AN322" s="67"/>
      <c r="AO322" s="67"/>
      <c r="AP322" s="21"/>
      <c r="AQ322" s="56"/>
      <c r="AR322" s="41"/>
      <c r="AS322" s="43">
        <f>'14 Oct'!AW322</f>
        <v>0</v>
      </c>
      <c r="AU322" s="44">
        <f t="shared" si="1"/>
        <v>0</v>
      </c>
      <c r="AV322" s="44">
        <f t="shared" si="2"/>
        <v>0</v>
      </c>
      <c r="AW322" s="19">
        <f t="shared" si="3"/>
        <v>0</v>
      </c>
      <c r="AX322" s="43">
        <f>'14 Oct'!BB322</f>
        <v>0</v>
      </c>
      <c r="AZ322" s="44">
        <f t="shared" si="4"/>
        <v>0</v>
      </c>
      <c r="BA322" s="46">
        <f t="shared" si="5"/>
        <v>0</v>
      </c>
      <c r="BB322" s="19">
        <f t="shared" si="6"/>
        <v>0</v>
      </c>
      <c r="BC322" s="43">
        <f>'14 Oct'!BL322</f>
        <v>0</v>
      </c>
      <c r="BD322" s="47">
        <f t="shared" si="7"/>
        <v>0</v>
      </c>
      <c r="BE322" s="1">
        <f t="shared" si="8"/>
        <v>0</v>
      </c>
      <c r="BF322" s="1" t="s">
        <v>459</v>
      </c>
      <c r="BG322" s="54"/>
      <c r="BH322">
        <f>'14 Oct'!BG322+AT322+AY322-BN322</f>
        <v>0</v>
      </c>
      <c r="BI322" s="48"/>
      <c r="BJ322" s="50">
        <f t="shared" si="9"/>
        <v>0</v>
      </c>
      <c r="BK322" s="51">
        <f t="shared" si="10"/>
        <v>0</v>
      </c>
      <c r="BL322" s="53">
        <f t="shared" si="11"/>
        <v>0</v>
      </c>
      <c r="BM322" s="54">
        <f t="shared" si="12"/>
        <v>0</v>
      </c>
      <c r="BN322" s="55">
        <f t="shared" si="13"/>
        <v>0</v>
      </c>
      <c r="BO322" s="17">
        <f t="shared" si="14"/>
        <v>0</v>
      </c>
      <c r="BP322" s="1"/>
    </row>
    <row r="323">
      <c r="A323" s="1" t="s">
        <v>460</v>
      </c>
      <c r="B323" s="61"/>
      <c r="C323" s="33"/>
      <c r="D323" s="29"/>
      <c r="E323" s="1"/>
      <c r="F323" s="21"/>
      <c r="G323" s="56"/>
      <c r="H323" s="35"/>
      <c r="I323" s="1" t="s">
        <v>460</v>
      </c>
      <c r="J323" s="32"/>
      <c r="K323" s="33"/>
      <c r="L323" s="57"/>
      <c r="M323" s="49"/>
      <c r="N323" s="21"/>
      <c r="O323" s="56"/>
      <c r="P323" s="35"/>
      <c r="Q323" s="1" t="s">
        <v>460</v>
      </c>
      <c r="R323" s="32"/>
      <c r="S323" s="33"/>
      <c r="T323" s="57"/>
      <c r="U323" s="43"/>
      <c r="V323" s="21"/>
      <c r="W323" s="56"/>
      <c r="X323" s="35"/>
      <c r="Y323" s="1" t="s">
        <v>460</v>
      </c>
      <c r="Z323" s="59"/>
      <c r="AA323" s="37"/>
      <c r="AB323" s="8"/>
      <c r="AC323" s="8"/>
      <c r="AD323" s="4"/>
      <c r="AE323" s="39"/>
      <c r="AF323" s="1"/>
      <c r="AG323" s="33"/>
      <c r="AH323" s="67"/>
      <c r="AI323" s="67"/>
      <c r="AJ323" s="21"/>
      <c r="AK323" s="56"/>
      <c r="AL323" s="41"/>
      <c r="AM323" s="33"/>
      <c r="AN323" s="67"/>
      <c r="AO323" s="67"/>
      <c r="AP323" s="21"/>
      <c r="AQ323" s="56"/>
      <c r="AR323" s="41"/>
      <c r="AS323" s="43">
        <f>'14 Oct'!AW323</f>
        <v>0</v>
      </c>
      <c r="AU323" s="44">
        <f t="shared" si="1"/>
        <v>0</v>
      </c>
      <c r="AV323" s="44">
        <f t="shared" si="2"/>
        <v>0</v>
      </c>
      <c r="AW323" s="19">
        <f t="shared" si="3"/>
        <v>0</v>
      </c>
      <c r="AX323" s="43">
        <f>'14 Oct'!BB323</f>
        <v>0</v>
      </c>
      <c r="AZ323" s="44">
        <f t="shared" si="4"/>
        <v>0</v>
      </c>
      <c r="BA323" s="46">
        <f t="shared" si="5"/>
        <v>0</v>
      </c>
      <c r="BB323" s="19">
        <f t="shared" si="6"/>
        <v>0</v>
      </c>
      <c r="BC323" s="43">
        <f>'14 Oct'!BL323</f>
        <v>0</v>
      </c>
      <c r="BD323" s="47">
        <f t="shared" si="7"/>
        <v>0</v>
      </c>
      <c r="BE323" s="1">
        <f t="shared" si="8"/>
        <v>0</v>
      </c>
      <c r="BF323" s="1" t="s">
        <v>460</v>
      </c>
      <c r="BG323" s="54"/>
      <c r="BH323">
        <f>'14 Oct'!BG323+AT323+AY323-BN323</f>
        <v>0</v>
      </c>
      <c r="BI323" s="48"/>
      <c r="BJ323" s="50">
        <f t="shared" si="9"/>
        <v>0</v>
      </c>
      <c r="BK323" s="51">
        <f t="shared" si="10"/>
        <v>0</v>
      </c>
      <c r="BL323" s="53">
        <f t="shared" si="11"/>
        <v>0</v>
      </c>
      <c r="BM323" s="54">
        <f t="shared" si="12"/>
        <v>0</v>
      </c>
      <c r="BN323" s="55">
        <f t="shared" si="13"/>
        <v>0</v>
      </c>
      <c r="BO323" s="17">
        <f t="shared" si="14"/>
        <v>0</v>
      </c>
      <c r="BP323" s="1"/>
    </row>
    <row r="324">
      <c r="A324" s="1" t="s">
        <v>461</v>
      </c>
      <c r="B324" s="61"/>
      <c r="C324" s="33"/>
      <c r="D324" s="29"/>
      <c r="E324" s="1"/>
      <c r="F324" s="21"/>
      <c r="G324" s="56"/>
      <c r="H324" s="35"/>
      <c r="I324" s="1" t="s">
        <v>461</v>
      </c>
      <c r="J324" s="32"/>
      <c r="K324" s="33"/>
      <c r="L324" s="57"/>
      <c r="M324" s="49"/>
      <c r="N324" s="21"/>
      <c r="O324" s="56"/>
      <c r="P324" s="35"/>
      <c r="Q324" s="1" t="s">
        <v>461</v>
      </c>
      <c r="R324" s="32"/>
      <c r="S324" s="33"/>
      <c r="T324" s="57"/>
      <c r="U324" s="43"/>
      <c r="V324" s="21"/>
      <c r="W324" s="56"/>
      <c r="X324" s="35"/>
      <c r="Y324" s="1" t="s">
        <v>461</v>
      </c>
      <c r="Z324" s="59"/>
      <c r="AA324" s="37"/>
      <c r="AB324" s="8"/>
      <c r="AC324" s="8"/>
      <c r="AD324" s="4"/>
      <c r="AE324" s="39"/>
      <c r="AF324" s="1"/>
      <c r="AG324" s="33"/>
      <c r="AH324" s="67"/>
      <c r="AI324" s="67"/>
      <c r="AJ324" s="21"/>
      <c r="AK324" s="56"/>
      <c r="AL324" s="41"/>
      <c r="AM324" s="33"/>
      <c r="AN324" s="67"/>
      <c r="AO324" s="67"/>
      <c r="AP324" s="21"/>
      <c r="AQ324" s="56"/>
      <c r="AR324" s="41"/>
      <c r="AS324" s="43">
        <f>'14 Oct'!AW324</f>
        <v>0</v>
      </c>
      <c r="AU324" s="44">
        <f t="shared" si="1"/>
        <v>0</v>
      </c>
      <c r="AV324" s="44">
        <f t="shared" si="2"/>
        <v>0</v>
      </c>
      <c r="AW324" s="19">
        <f t="shared" si="3"/>
        <v>0</v>
      </c>
      <c r="AX324" s="43">
        <f>'14 Oct'!BB324</f>
        <v>0</v>
      </c>
      <c r="AZ324" s="44">
        <f t="shared" si="4"/>
        <v>0</v>
      </c>
      <c r="BA324" s="46">
        <f t="shared" si="5"/>
        <v>0</v>
      </c>
      <c r="BB324" s="19">
        <f t="shared" si="6"/>
        <v>0</v>
      </c>
      <c r="BC324" s="43">
        <f>'14 Oct'!BL324</f>
        <v>0</v>
      </c>
      <c r="BD324" s="47">
        <f t="shared" si="7"/>
        <v>0</v>
      </c>
      <c r="BE324" s="1">
        <f t="shared" si="8"/>
        <v>0</v>
      </c>
      <c r="BF324" s="1" t="s">
        <v>461</v>
      </c>
      <c r="BG324" s="54"/>
      <c r="BH324">
        <f>'14 Oct'!BG324+AT324+AY324-BN324</f>
        <v>0</v>
      </c>
      <c r="BI324" s="48"/>
      <c r="BJ324" s="50">
        <f t="shared" si="9"/>
        <v>0</v>
      </c>
      <c r="BK324" s="51">
        <f t="shared" si="10"/>
        <v>0</v>
      </c>
      <c r="BL324" s="53">
        <f t="shared" si="11"/>
        <v>0</v>
      </c>
      <c r="BM324" s="54">
        <f t="shared" si="12"/>
        <v>0</v>
      </c>
      <c r="BN324" s="55">
        <f t="shared" si="13"/>
        <v>0</v>
      </c>
      <c r="BO324" s="17">
        <f t="shared" si="14"/>
        <v>0</v>
      </c>
      <c r="BP324" s="1"/>
    </row>
    <row r="325">
      <c r="A325" s="1" t="s">
        <v>462</v>
      </c>
      <c r="B325" s="32"/>
      <c r="C325" s="33">
        <v>24.0</v>
      </c>
      <c r="D325" s="29">
        <v>24.0</v>
      </c>
      <c r="E325" s="1"/>
      <c r="F325" s="21"/>
      <c r="G325" s="56"/>
      <c r="H325" s="35"/>
      <c r="I325" s="1" t="s">
        <v>462</v>
      </c>
      <c r="J325" s="32">
        <v>4.0</v>
      </c>
      <c r="K325" s="33"/>
      <c r="L325" s="29"/>
      <c r="M325" s="49"/>
      <c r="N325" s="21"/>
      <c r="O325" s="56"/>
      <c r="P325" s="35"/>
      <c r="Q325" s="1" t="s">
        <v>462</v>
      </c>
      <c r="R325" s="32">
        <v>2.0</v>
      </c>
      <c r="S325" s="33">
        <v>24.0</v>
      </c>
      <c r="T325" s="29">
        <v>24.0</v>
      </c>
      <c r="U325" s="43"/>
      <c r="V325" s="21"/>
      <c r="W325" s="56"/>
      <c r="X325" s="35" t="s">
        <v>98</v>
      </c>
      <c r="Y325" s="1" t="s">
        <v>462</v>
      </c>
      <c r="Z325" s="69"/>
      <c r="AA325" s="66"/>
      <c r="AB325" s="8"/>
      <c r="AC325" s="8"/>
      <c r="AD325" s="4"/>
      <c r="AE325" s="39"/>
      <c r="AF325" s="1"/>
      <c r="AG325" s="33"/>
      <c r="AH325" s="60"/>
      <c r="AI325" s="67"/>
      <c r="AJ325" s="21"/>
      <c r="AK325" s="56"/>
      <c r="AL325" s="41"/>
      <c r="AM325" s="33"/>
      <c r="AN325" s="60"/>
      <c r="AO325" s="67"/>
      <c r="AP325" s="21"/>
      <c r="AQ325" s="56"/>
      <c r="AR325" s="41"/>
      <c r="AS325" s="43">
        <f>'14 Oct'!AW325</f>
        <v>48</v>
      </c>
      <c r="AT325" s="54"/>
      <c r="AU325" s="44">
        <f t="shared" si="1"/>
        <v>48</v>
      </c>
      <c r="AV325" s="44">
        <f t="shared" si="2"/>
        <v>48</v>
      </c>
      <c r="AW325" s="19">
        <f t="shared" si="3"/>
        <v>0</v>
      </c>
      <c r="AX325" s="43">
        <f>'14 Oct'!BB325</f>
        <v>0</v>
      </c>
      <c r="AY325" s="54"/>
      <c r="AZ325" s="44">
        <f t="shared" si="4"/>
        <v>0</v>
      </c>
      <c r="BA325" s="46">
        <f t="shared" si="5"/>
        <v>0</v>
      </c>
      <c r="BB325" s="19">
        <f t="shared" si="6"/>
        <v>0</v>
      </c>
      <c r="BC325" s="43">
        <f>'14 Oct'!BL325</f>
        <v>0</v>
      </c>
      <c r="BD325" s="47">
        <f t="shared" si="7"/>
        <v>0</v>
      </c>
      <c r="BE325" s="1">
        <f t="shared" si="8"/>
        <v>0</v>
      </c>
      <c r="BF325" s="1" t="s">
        <v>462</v>
      </c>
      <c r="BG325" s="54"/>
      <c r="BH325">
        <f>'14 Oct'!BG325+AT325+AY325-BN325</f>
        <v>0</v>
      </c>
      <c r="BI325" s="48"/>
      <c r="BJ325" s="50">
        <f t="shared" si="9"/>
        <v>0</v>
      </c>
      <c r="BK325" s="51">
        <f t="shared" si="10"/>
        <v>0</v>
      </c>
      <c r="BL325" s="53">
        <f t="shared" si="11"/>
        <v>0</v>
      </c>
      <c r="BM325" s="54">
        <f t="shared" si="12"/>
        <v>48</v>
      </c>
      <c r="BN325" s="55">
        <f t="shared" si="13"/>
        <v>0</v>
      </c>
      <c r="BO325" s="17">
        <f t="shared" si="14"/>
        <v>0</v>
      </c>
    </row>
    <row r="326">
      <c r="A326" s="1" t="s">
        <v>463</v>
      </c>
      <c r="B326" s="32"/>
      <c r="C326" s="33">
        <v>12.0</v>
      </c>
      <c r="D326" s="29">
        <v>12.0</v>
      </c>
      <c r="E326" s="1"/>
      <c r="F326" s="21"/>
      <c r="G326" s="56"/>
      <c r="H326" s="35"/>
      <c r="I326" s="1" t="s">
        <v>463</v>
      </c>
      <c r="J326" s="32">
        <v>6.0</v>
      </c>
      <c r="K326" s="33">
        <v>6.0</v>
      </c>
      <c r="L326" s="29">
        <v>6.0</v>
      </c>
      <c r="M326" s="49"/>
      <c r="N326" s="21"/>
      <c r="O326" s="56"/>
      <c r="P326" s="35" t="s">
        <v>492</v>
      </c>
      <c r="Q326" s="1" t="s">
        <v>463</v>
      </c>
      <c r="R326" s="32">
        <v>14.0</v>
      </c>
      <c r="S326" s="33">
        <v>16.0</v>
      </c>
      <c r="T326" s="29">
        <v>16.0</v>
      </c>
      <c r="U326" s="49"/>
      <c r="V326" s="21"/>
      <c r="W326" s="56"/>
      <c r="X326" s="35" t="s">
        <v>95</v>
      </c>
      <c r="Y326" s="1" t="s">
        <v>463</v>
      </c>
      <c r="Z326" s="62">
        <v>7.0</v>
      </c>
      <c r="AA326" s="64">
        <v>14.0</v>
      </c>
      <c r="AB326" s="112">
        <v>14.0</v>
      </c>
      <c r="AC326" s="4"/>
      <c r="AD326" s="4"/>
      <c r="AE326" s="39"/>
      <c r="AF326" s="1"/>
      <c r="AG326" s="33"/>
      <c r="AH326" s="60"/>
      <c r="AI326" s="60"/>
      <c r="AJ326" s="21"/>
      <c r="AK326" s="56"/>
      <c r="AL326" s="41"/>
      <c r="AM326" s="33"/>
      <c r="AN326" s="60"/>
      <c r="AO326" s="60"/>
      <c r="AP326" s="21"/>
      <c r="AQ326" s="56"/>
      <c r="AR326" s="41"/>
      <c r="AS326" s="43">
        <f>'14 Oct'!AW326</f>
        <v>48</v>
      </c>
      <c r="AT326" s="17">
        <v>48.0</v>
      </c>
      <c r="AU326" s="44">
        <f t="shared" si="1"/>
        <v>96</v>
      </c>
      <c r="AV326" s="44">
        <f t="shared" si="2"/>
        <v>48</v>
      </c>
      <c r="AW326" s="19">
        <f t="shared" si="3"/>
        <v>48</v>
      </c>
      <c r="AX326" s="43">
        <f>'14 Oct'!BB326</f>
        <v>0</v>
      </c>
      <c r="AY326" s="54"/>
      <c r="AZ326" s="44">
        <f t="shared" si="4"/>
        <v>0</v>
      </c>
      <c r="BA326" s="46">
        <f t="shared" si="5"/>
        <v>0</v>
      </c>
      <c r="BB326" s="19">
        <f t="shared" si="6"/>
        <v>0</v>
      </c>
      <c r="BC326" s="43">
        <f>'14 Oct'!BL326</f>
        <v>0</v>
      </c>
      <c r="BD326" s="47">
        <f t="shared" si="7"/>
        <v>0</v>
      </c>
      <c r="BE326" s="1">
        <f t="shared" si="8"/>
        <v>0</v>
      </c>
      <c r="BF326" s="1" t="s">
        <v>463</v>
      </c>
      <c r="BG326" s="54"/>
      <c r="BH326">
        <f>'14 Oct'!BG326+AT326+AY326-BN326</f>
        <v>48</v>
      </c>
      <c r="BI326" s="48"/>
      <c r="BJ326" s="50">
        <f t="shared" si="9"/>
        <v>0</v>
      </c>
      <c r="BK326" s="51">
        <f t="shared" si="10"/>
        <v>0</v>
      </c>
      <c r="BL326" s="53">
        <f t="shared" si="11"/>
        <v>0</v>
      </c>
      <c r="BM326" s="54">
        <f t="shared" si="12"/>
        <v>48</v>
      </c>
      <c r="BN326" s="55">
        <f t="shared" si="13"/>
        <v>0</v>
      </c>
      <c r="BO326" s="17">
        <f t="shared" si="14"/>
        <v>48</v>
      </c>
    </row>
    <row r="327">
      <c r="A327" s="1" t="s">
        <v>464</v>
      </c>
      <c r="B327" s="32"/>
      <c r="C327" s="33"/>
      <c r="D327" s="29"/>
      <c r="E327" s="1"/>
      <c r="F327" s="21"/>
      <c r="G327" s="56"/>
      <c r="H327" s="35"/>
      <c r="I327" s="1" t="s">
        <v>464</v>
      </c>
      <c r="J327" s="32">
        <v>2.0</v>
      </c>
      <c r="K327" s="33">
        <v>4.0</v>
      </c>
      <c r="L327" s="29">
        <v>4.0</v>
      </c>
      <c r="M327" s="49"/>
      <c r="N327" s="21"/>
      <c r="O327" s="56"/>
      <c r="P327" s="35" t="s">
        <v>494</v>
      </c>
      <c r="Q327" s="1" t="s">
        <v>464</v>
      </c>
      <c r="R327" s="32">
        <v>2.0</v>
      </c>
      <c r="S327" s="33">
        <v>8.0</v>
      </c>
      <c r="T327" s="29">
        <v>8.0</v>
      </c>
      <c r="U327" s="49"/>
      <c r="V327" s="21"/>
      <c r="W327" s="56"/>
      <c r="X327" s="35" t="s">
        <v>468</v>
      </c>
      <c r="Y327" s="1" t="s">
        <v>464</v>
      </c>
      <c r="Z327" s="58">
        <v>3.0</v>
      </c>
      <c r="AA327" s="38">
        <v>8.0</v>
      </c>
      <c r="AB327" s="40">
        <v>8.0</v>
      </c>
      <c r="AC327" s="4"/>
      <c r="AD327" s="4"/>
      <c r="AE327" s="39"/>
      <c r="AF327" s="1"/>
      <c r="AG327" s="33"/>
      <c r="AH327" s="60"/>
      <c r="AI327" s="60"/>
      <c r="AJ327" s="21"/>
      <c r="AK327" s="56"/>
      <c r="AL327" s="41"/>
      <c r="AM327" s="33"/>
      <c r="AN327" s="60"/>
      <c r="AO327" s="60"/>
      <c r="AP327" s="21"/>
      <c r="AQ327" s="56"/>
      <c r="AR327" s="41"/>
      <c r="AS327" s="43">
        <f>'14 Oct'!AW327</f>
        <v>20</v>
      </c>
      <c r="AT327" s="17">
        <v>20.0</v>
      </c>
      <c r="AU327" s="44">
        <f t="shared" si="1"/>
        <v>40</v>
      </c>
      <c r="AV327" s="44">
        <f t="shared" si="2"/>
        <v>20</v>
      </c>
      <c r="AW327" s="19">
        <f t="shared" si="3"/>
        <v>20</v>
      </c>
      <c r="AX327" s="43">
        <f>'14 Oct'!BB327</f>
        <v>0</v>
      </c>
      <c r="AY327" s="17"/>
      <c r="AZ327" s="44">
        <f t="shared" si="4"/>
        <v>0</v>
      </c>
      <c r="BA327" s="46">
        <f t="shared" si="5"/>
        <v>0</v>
      </c>
      <c r="BB327" s="19">
        <f t="shared" si="6"/>
        <v>0</v>
      </c>
      <c r="BC327" s="43">
        <f>'14 Oct'!BL327</f>
        <v>0</v>
      </c>
      <c r="BD327" s="47">
        <f t="shared" si="7"/>
        <v>0</v>
      </c>
      <c r="BE327" s="1">
        <f t="shared" si="8"/>
        <v>0</v>
      </c>
      <c r="BF327" s="1" t="s">
        <v>464</v>
      </c>
      <c r="BG327" s="54"/>
      <c r="BH327">
        <f>'14 Oct'!BG327+AT327+AY327-BN327</f>
        <v>20</v>
      </c>
      <c r="BI327" s="48"/>
      <c r="BJ327" s="50">
        <f t="shared" si="9"/>
        <v>0</v>
      </c>
      <c r="BK327" s="51">
        <f t="shared" si="10"/>
        <v>0</v>
      </c>
      <c r="BL327" s="53">
        <f t="shared" si="11"/>
        <v>0</v>
      </c>
      <c r="BM327" s="54">
        <f t="shared" si="12"/>
        <v>20</v>
      </c>
      <c r="BN327" s="55">
        <f t="shared" si="13"/>
        <v>0</v>
      </c>
      <c r="BO327" s="17">
        <f t="shared" si="14"/>
        <v>20</v>
      </c>
    </row>
    <row r="328">
      <c r="A328" s="1" t="s">
        <v>465</v>
      </c>
      <c r="B328" s="32"/>
      <c r="C328" s="33">
        <v>8.0</v>
      </c>
      <c r="D328" s="29">
        <v>8.0</v>
      </c>
      <c r="E328" s="1"/>
      <c r="F328" s="21"/>
      <c r="G328" s="56"/>
      <c r="H328" s="35"/>
      <c r="I328" s="1" t="s">
        <v>465</v>
      </c>
      <c r="J328" s="32">
        <v>4.0</v>
      </c>
      <c r="K328" s="33">
        <v>6.0</v>
      </c>
      <c r="L328" s="29">
        <v>6.0</v>
      </c>
      <c r="M328" s="49"/>
      <c r="N328" s="21"/>
      <c r="O328" s="56"/>
      <c r="P328" s="35" t="s">
        <v>492</v>
      </c>
      <c r="Q328" s="1" t="s">
        <v>465</v>
      </c>
      <c r="R328" s="32">
        <v>2.0</v>
      </c>
      <c r="S328" s="33">
        <v>10.0</v>
      </c>
      <c r="T328" s="29">
        <v>12.0</v>
      </c>
      <c r="U328" s="49"/>
      <c r="V328" s="21"/>
      <c r="W328" s="56"/>
      <c r="X328" s="35" t="s">
        <v>71</v>
      </c>
      <c r="Y328" s="1" t="s">
        <v>465</v>
      </c>
      <c r="Z328" s="58">
        <v>16.0</v>
      </c>
      <c r="AA328" s="37"/>
      <c r="AB328" s="4"/>
      <c r="AC328" s="4"/>
      <c r="AD328" s="4"/>
      <c r="AE328" s="39"/>
      <c r="AF328" s="1"/>
      <c r="AG328" s="33"/>
      <c r="AH328" s="60"/>
      <c r="AI328" s="60"/>
      <c r="AJ328" s="21"/>
      <c r="AK328" s="56"/>
      <c r="AL328" s="41"/>
      <c r="AM328" s="33"/>
      <c r="AN328" s="60"/>
      <c r="AO328" s="60"/>
      <c r="AP328" s="21"/>
      <c r="AQ328" s="56"/>
      <c r="AR328" s="41"/>
      <c r="AS328" s="43">
        <f>'14 Oct'!AW328</f>
        <v>54</v>
      </c>
      <c r="AT328" s="17">
        <v>32.0</v>
      </c>
      <c r="AU328" s="44">
        <f t="shared" si="1"/>
        <v>86</v>
      </c>
      <c r="AV328" s="44">
        <f t="shared" si="2"/>
        <v>26</v>
      </c>
      <c r="AW328" s="19">
        <f t="shared" si="3"/>
        <v>60</v>
      </c>
      <c r="AX328" s="43">
        <f>'14 Oct'!BB328</f>
        <v>0</v>
      </c>
      <c r="AY328" s="17"/>
      <c r="AZ328" s="44">
        <f t="shared" si="4"/>
        <v>0</v>
      </c>
      <c r="BA328" s="46">
        <f t="shared" si="5"/>
        <v>0</v>
      </c>
      <c r="BB328" s="19">
        <f t="shared" si="6"/>
        <v>0</v>
      </c>
      <c r="BC328" s="43">
        <f>'14 Oct'!BL328</f>
        <v>0</v>
      </c>
      <c r="BD328" s="47">
        <f t="shared" si="7"/>
        <v>0</v>
      </c>
      <c r="BE328" s="1">
        <f t="shared" si="8"/>
        <v>0</v>
      </c>
      <c r="BF328" s="1" t="s">
        <v>465</v>
      </c>
      <c r="BG328" s="54"/>
      <c r="BH328">
        <f>'14 Oct'!BG328+AT328+AY328-BN328</f>
        <v>32</v>
      </c>
      <c r="BI328" s="48"/>
      <c r="BJ328" s="50">
        <f t="shared" si="9"/>
        <v>0</v>
      </c>
      <c r="BK328" s="51">
        <f t="shared" si="10"/>
        <v>0</v>
      </c>
      <c r="BL328" s="53">
        <f t="shared" si="11"/>
        <v>0</v>
      </c>
      <c r="BM328" s="54">
        <f t="shared" si="12"/>
        <v>24</v>
      </c>
      <c r="BN328" s="55">
        <f t="shared" si="13"/>
        <v>0</v>
      </c>
      <c r="BO328" s="17">
        <f t="shared" si="14"/>
        <v>60</v>
      </c>
    </row>
    <row r="329">
      <c r="A329" s="1" t="s">
        <v>466</v>
      </c>
      <c r="B329" s="32"/>
      <c r="C329" s="33">
        <v>12.0</v>
      </c>
      <c r="D329" s="29">
        <v>12.0</v>
      </c>
      <c r="E329" s="1"/>
      <c r="F329" s="21"/>
      <c r="G329" s="56"/>
      <c r="H329" s="35"/>
      <c r="I329" s="1" t="s">
        <v>466</v>
      </c>
      <c r="J329" s="32">
        <v>2.0</v>
      </c>
      <c r="K329" s="33">
        <v>8.0</v>
      </c>
      <c r="L329" s="29">
        <v>8.0</v>
      </c>
      <c r="M329" s="49"/>
      <c r="N329" s="21"/>
      <c r="O329" s="56"/>
      <c r="P329" s="35" t="s">
        <v>81</v>
      </c>
      <c r="Q329" s="1" t="s">
        <v>466</v>
      </c>
      <c r="R329" s="32">
        <v>6.0</v>
      </c>
      <c r="S329" s="33">
        <v>8.0</v>
      </c>
      <c r="T329" s="29">
        <v>8.0</v>
      </c>
      <c r="U329" s="49"/>
      <c r="V329" s="21"/>
      <c r="W329" s="56"/>
      <c r="X329" s="35" t="s">
        <v>468</v>
      </c>
      <c r="Y329" s="1" t="s">
        <v>466</v>
      </c>
      <c r="Z329" s="62">
        <v>6.0</v>
      </c>
      <c r="AA329" s="64">
        <v>4.0</v>
      </c>
      <c r="AB329" s="72">
        <v>4.0</v>
      </c>
      <c r="AC329" s="4"/>
      <c r="AD329" s="4"/>
      <c r="AE329" s="39"/>
      <c r="AF329" s="1"/>
      <c r="AG329" s="33"/>
      <c r="AH329" s="60"/>
      <c r="AI329" s="60"/>
      <c r="AJ329" s="21"/>
      <c r="AK329" s="56"/>
      <c r="AL329" s="41"/>
      <c r="AM329" s="33"/>
      <c r="AN329" s="60"/>
      <c r="AO329" s="60"/>
      <c r="AP329" s="21"/>
      <c r="AQ329" s="56"/>
      <c r="AR329" s="41"/>
      <c r="AS329" s="43">
        <f>'14 Oct'!AW329</f>
        <v>32</v>
      </c>
      <c r="AT329" s="17">
        <v>32.0</v>
      </c>
      <c r="AU329" s="44">
        <f t="shared" si="1"/>
        <v>64</v>
      </c>
      <c r="AV329" s="44">
        <f t="shared" si="2"/>
        <v>32</v>
      </c>
      <c r="AW329" s="19">
        <f t="shared" si="3"/>
        <v>32</v>
      </c>
      <c r="AX329" s="43">
        <f>'14 Oct'!BB329</f>
        <v>0</v>
      </c>
      <c r="AY329" s="17"/>
      <c r="AZ329" s="44">
        <f t="shared" si="4"/>
        <v>0</v>
      </c>
      <c r="BA329" s="46">
        <f t="shared" si="5"/>
        <v>0</v>
      </c>
      <c r="BB329" s="19">
        <f t="shared" si="6"/>
        <v>0</v>
      </c>
      <c r="BC329" s="43">
        <f>'14 Oct'!BL329</f>
        <v>0</v>
      </c>
      <c r="BD329" s="47">
        <f t="shared" si="7"/>
        <v>0</v>
      </c>
      <c r="BE329" s="1">
        <f t="shared" si="8"/>
        <v>0</v>
      </c>
      <c r="BF329" s="1" t="s">
        <v>466</v>
      </c>
      <c r="BG329" s="54"/>
      <c r="BH329">
        <f>'14 Oct'!BG329+AT329+AY329-BN329</f>
        <v>32</v>
      </c>
      <c r="BI329" s="48"/>
      <c r="BJ329" s="50">
        <f t="shared" si="9"/>
        <v>0</v>
      </c>
      <c r="BK329" s="51">
        <f t="shared" si="10"/>
        <v>0</v>
      </c>
      <c r="BL329" s="53">
        <f t="shared" si="11"/>
        <v>0</v>
      </c>
      <c r="BM329" s="54">
        <f t="shared" si="12"/>
        <v>32</v>
      </c>
      <c r="BN329" s="55">
        <f t="shared" si="13"/>
        <v>0</v>
      </c>
      <c r="BO329" s="17">
        <f t="shared" si="14"/>
        <v>32</v>
      </c>
    </row>
    <row r="330">
      <c r="A330" s="1" t="s">
        <v>469</v>
      </c>
      <c r="B330" s="32"/>
      <c r="C330" s="33">
        <v>12.0</v>
      </c>
      <c r="D330" s="29">
        <v>12.0</v>
      </c>
      <c r="E330" s="1"/>
      <c r="F330" s="21"/>
      <c r="G330" s="56"/>
      <c r="H330" s="35"/>
      <c r="I330" s="1" t="s">
        <v>469</v>
      </c>
      <c r="J330" s="32">
        <v>6.0</v>
      </c>
      <c r="K330" s="65"/>
      <c r="L330" s="57"/>
      <c r="M330" s="49"/>
      <c r="N330" s="21"/>
      <c r="O330" s="56"/>
      <c r="P330" s="35"/>
      <c r="Q330" s="1" t="s">
        <v>469</v>
      </c>
      <c r="R330" s="32">
        <v>6.0</v>
      </c>
      <c r="S330" s="33">
        <v>12.0</v>
      </c>
      <c r="T330" s="29">
        <v>12.0</v>
      </c>
      <c r="U330" s="49"/>
      <c r="V330" s="21"/>
      <c r="W330" s="56"/>
      <c r="X330" s="35" t="s">
        <v>71</v>
      </c>
      <c r="Y330" s="1" t="s">
        <v>469</v>
      </c>
      <c r="Z330" s="58">
        <v>2.0</v>
      </c>
      <c r="AA330" s="37"/>
      <c r="AB330" s="4"/>
      <c r="AC330" s="4"/>
      <c r="AD330" s="4"/>
      <c r="AE330" s="39"/>
      <c r="AF330" s="1"/>
      <c r="AG330" s="33"/>
      <c r="AH330" s="60"/>
      <c r="AI330" s="60"/>
      <c r="AJ330" s="21"/>
      <c r="AK330" s="56"/>
      <c r="AL330" s="41"/>
      <c r="AM330" s="33"/>
      <c r="AN330" s="60"/>
      <c r="AO330" s="60"/>
      <c r="AP330" s="21"/>
      <c r="AQ330" s="56"/>
      <c r="AR330" s="41"/>
      <c r="AS330" s="43">
        <f>'14 Oct'!AW330</f>
        <v>32</v>
      </c>
      <c r="AT330" s="17">
        <v>20.0</v>
      </c>
      <c r="AU330" s="44">
        <f t="shared" si="1"/>
        <v>52</v>
      </c>
      <c r="AV330" s="44">
        <f t="shared" si="2"/>
        <v>24</v>
      </c>
      <c r="AW330" s="19">
        <f t="shared" si="3"/>
        <v>28</v>
      </c>
      <c r="AX330" s="43">
        <f>'14 Oct'!BB330</f>
        <v>0</v>
      </c>
      <c r="AY330" s="17"/>
      <c r="AZ330" s="44">
        <f t="shared" si="4"/>
        <v>0</v>
      </c>
      <c r="BA330" s="46">
        <f t="shared" si="5"/>
        <v>0</v>
      </c>
      <c r="BB330" s="19">
        <f t="shared" si="6"/>
        <v>0</v>
      </c>
      <c r="BC330" s="43">
        <f>'14 Oct'!BL330</f>
        <v>0</v>
      </c>
      <c r="BD330" s="47">
        <f t="shared" si="7"/>
        <v>0</v>
      </c>
      <c r="BE330" s="1">
        <f t="shared" si="8"/>
        <v>0</v>
      </c>
      <c r="BF330" s="1" t="s">
        <v>469</v>
      </c>
      <c r="BG330" s="54"/>
      <c r="BH330">
        <f>'14 Oct'!BG330+AT330+AY330-BN330</f>
        <v>20</v>
      </c>
      <c r="BI330" s="48"/>
      <c r="BJ330" s="50">
        <f t="shared" si="9"/>
        <v>0</v>
      </c>
      <c r="BK330" s="51">
        <f t="shared" si="10"/>
        <v>0</v>
      </c>
      <c r="BL330" s="53">
        <f t="shared" si="11"/>
        <v>0</v>
      </c>
      <c r="BM330" s="54">
        <f t="shared" si="12"/>
        <v>24</v>
      </c>
      <c r="BN330" s="55">
        <f t="shared" si="13"/>
        <v>0</v>
      </c>
      <c r="BO330" s="17">
        <f t="shared" si="14"/>
        <v>28</v>
      </c>
    </row>
    <row r="331">
      <c r="A331" s="1" t="s">
        <v>470</v>
      </c>
      <c r="B331" s="32"/>
      <c r="C331" s="33">
        <v>12.0</v>
      </c>
      <c r="D331" s="29">
        <v>12.0</v>
      </c>
      <c r="E331" s="1"/>
      <c r="F331" s="21"/>
      <c r="G331" s="56"/>
      <c r="H331" s="35"/>
      <c r="I331" s="1" t="s">
        <v>470</v>
      </c>
      <c r="J331" s="32">
        <v>8.0</v>
      </c>
      <c r="K331" s="65"/>
      <c r="L331" s="57"/>
      <c r="M331" s="49"/>
      <c r="N331" s="21"/>
      <c r="O331" s="56"/>
      <c r="P331" s="35"/>
      <c r="Q331" s="1" t="s">
        <v>470</v>
      </c>
      <c r="R331" s="32">
        <v>5.0</v>
      </c>
      <c r="S331" s="33">
        <v>16.0</v>
      </c>
      <c r="T331" s="29">
        <v>16.0</v>
      </c>
      <c r="U331" s="43"/>
      <c r="V331" s="21"/>
      <c r="W331" s="56"/>
      <c r="X331" s="35" t="s">
        <v>187</v>
      </c>
      <c r="Y331" s="1" t="s">
        <v>470</v>
      </c>
      <c r="Z331" s="58">
        <v>9.0</v>
      </c>
      <c r="AA331" s="37"/>
      <c r="AB331" s="4"/>
      <c r="AC331" s="4"/>
      <c r="AD331" s="4"/>
      <c r="AE331" s="39"/>
      <c r="AF331" s="1"/>
      <c r="AG331" s="33"/>
      <c r="AH331" s="60"/>
      <c r="AI331" s="60"/>
      <c r="AJ331" s="21"/>
      <c r="AK331" s="56"/>
      <c r="AL331" s="41"/>
      <c r="AM331" s="33"/>
      <c r="AN331" s="60"/>
      <c r="AO331" s="60"/>
      <c r="AP331" s="21"/>
      <c r="AQ331" s="56"/>
      <c r="AR331" s="41"/>
      <c r="AS331" s="43">
        <f>'14 Oct'!AW331</f>
        <v>48</v>
      </c>
      <c r="AT331" s="17">
        <v>32.0</v>
      </c>
      <c r="AU331" s="44">
        <f t="shared" si="1"/>
        <v>80</v>
      </c>
      <c r="AV331" s="44">
        <f t="shared" si="2"/>
        <v>28</v>
      </c>
      <c r="AW331" s="19">
        <f t="shared" si="3"/>
        <v>52</v>
      </c>
      <c r="AX331" s="43">
        <f>'14 Oct'!BB331</f>
        <v>0</v>
      </c>
      <c r="AY331" s="17"/>
      <c r="AZ331" s="44">
        <f t="shared" si="4"/>
        <v>0</v>
      </c>
      <c r="BA331" s="46">
        <f t="shared" si="5"/>
        <v>0</v>
      </c>
      <c r="BB331" s="19">
        <f t="shared" si="6"/>
        <v>0</v>
      </c>
      <c r="BC331" s="43">
        <f>'14 Oct'!BL331</f>
        <v>0</v>
      </c>
      <c r="BD331" s="47">
        <f t="shared" si="7"/>
        <v>0</v>
      </c>
      <c r="BE331" s="1">
        <f t="shared" si="8"/>
        <v>0</v>
      </c>
      <c r="BF331" s="1" t="s">
        <v>470</v>
      </c>
      <c r="BG331" s="54"/>
      <c r="BH331">
        <f>'14 Oct'!BG331+AT331+AY331-BN331</f>
        <v>32</v>
      </c>
      <c r="BI331" s="48"/>
      <c r="BJ331" s="50">
        <f t="shared" si="9"/>
        <v>0</v>
      </c>
      <c r="BK331" s="51">
        <f t="shared" si="10"/>
        <v>0</v>
      </c>
      <c r="BL331" s="53">
        <f t="shared" si="11"/>
        <v>0</v>
      </c>
      <c r="BM331" s="54">
        <f t="shared" si="12"/>
        <v>28</v>
      </c>
      <c r="BN331" s="55">
        <f t="shared" si="13"/>
        <v>0</v>
      </c>
      <c r="BO331" s="17">
        <f t="shared" si="14"/>
        <v>52</v>
      </c>
    </row>
    <row r="332">
      <c r="A332" s="1" t="s">
        <v>472</v>
      </c>
      <c r="B332" s="32"/>
      <c r="C332" s="33"/>
      <c r="D332" s="29"/>
      <c r="E332" s="1"/>
      <c r="F332" s="21"/>
      <c r="G332" s="56"/>
      <c r="H332" s="35"/>
      <c r="I332" s="1" t="s">
        <v>472</v>
      </c>
      <c r="J332" s="61"/>
      <c r="K332" s="33"/>
      <c r="L332" s="57"/>
      <c r="M332" s="49"/>
      <c r="N332" s="21"/>
      <c r="O332" s="56"/>
      <c r="P332" s="35"/>
      <c r="Q332" s="1" t="s">
        <v>472</v>
      </c>
      <c r="R332" s="32"/>
      <c r="S332" s="33"/>
      <c r="T332" s="29"/>
      <c r="U332" s="43"/>
      <c r="V332" s="21"/>
      <c r="W332" s="56"/>
      <c r="X332" s="35"/>
      <c r="Y332" s="1" t="s">
        <v>472</v>
      </c>
      <c r="Z332" s="69"/>
      <c r="AA332" s="37"/>
      <c r="AB332" s="4"/>
      <c r="AC332" s="4"/>
      <c r="AD332" s="4"/>
      <c r="AE332" s="39"/>
      <c r="AF332" s="1"/>
      <c r="AG332" s="33"/>
      <c r="AH332" s="60"/>
      <c r="AI332" s="60"/>
      <c r="AJ332" s="21"/>
      <c r="AK332" s="56"/>
      <c r="AL332" s="41"/>
      <c r="AM332" s="33"/>
      <c r="AN332" s="60"/>
      <c r="AO332" s="60"/>
      <c r="AP332" s="21"/>
      <c r="AQ332" s="56"/>
      <c r="AR332" s="41"/>
      <c r="AS332" s="43">
        <f>'14 Oct'!AW332</f>
        <v>0</v>
      </c>
      <c r="AT332" s="17">
        <v>8.0</v>
      </c>
      <c r="AU332" s="44">
        <f t="shared" si="1"/>
        <v>8</v>
      </c>
      <c r="AV332" s="44">
        <f t="shared" si="2"/>
        <v>0</v>
      </c>
      <c r="AW332" s="19">
        <f t="shared" si="3"/>
        <v>8</v>
      </c>
      <c r="AX332" s="43">
        <f>'14 Oct'!BB332</f>
        <v>0</v>
      </c>
      <c r="AY332" s="54"/>
      <c r="AZ332" s="44">
        <f t="shared" si="4"/>
        <v>0</v>
      </c>
      <c r="BA332" s="46">
        <f t="shared" si="5"/>
        <v>0</v>
      </c>
      <c r="BB332" s="19">
        <f t="shared" si="6"/>
        <v>0</v>
      </c>
      <c r="BC332" s="43">
        <f>'14 Oct'!BL332</f>
        <v>0</v>
      </c>
      <c r="BD332" s="47">
        <f t="shared" si="7"/>
        <v>0</v>
      </c>
      <c r="BE332" s="1"/>
      <c r="BF332" s="1" t="s">
        <v>472</v>
      </c>
      <c r="BG332" s="54"/>
      <c r="BH332">
        <f>'14 Oct'!BG332+AT332+AY332-BN332</f>
        <v>8</v>
      </c>
      <c r="BI332" s="48"/>
      <c r="BJ332" s="50">
        <f t="shared" si="9"/>
        <v>0</v>
      </c>
      <c r="BK332" s="51">
        <f t="shared" si="10"/>
        <v>0</v>
      </c>
      <c r="BL332" s="53">
        <f t="shared" si="11"/>
        <v>0</v>
      </c>
      <c r="BM332" s="54">
        <f t="shared" si="12"/>
        <v>0</v>
      </c>
      <c r="BN332" s="55">
        <f t="shared" si="13"/>
        <v>0</v>
      </c>
      <c r="BO332" s="17">
        <f t="shared" si="14"/>
        <v>8</v>
      </c>
    </row>
    <row r="333">
      <c r="A333" s="1" t="s">
        <v>473</v>
      </c>
      <c r="B333" s="32"/>
      <c r="C333" s="33"/>
      <c r="D333" s="29"/>
      <c r="E333" s="1"/>
      <c r="F333" s="21"/>
      <c r="G333" s="56"/>
      <c r="H333" s="35"/>
      <c r="I333" s="1" t="s">
        <v>473</v>
      </c>
      <c r="J333" s="32">
        <v>2.0</v>
      </c>
      <c r="K333" s="33">
        <v>1.0</v>
      </c>
      <c r="L333" s="29">
        <v>1.0</v>
      </c>
      <c r="M333" s="49"/>
      <c r="N333" s="21"/>
      <c r="O333" s="56"/>
      <c r="P333" s="35" t="s">
        <v>501</v>
      </c>
      <c r="Q333" s="1" t="s">
        <v>473</v>
      </c>
      <c r="R333" s="32">
        <v>1.0</v>
      </c>
      <c r="S333" s="33">
        <v>6.0</v>
      </c>
      <c r="T333" s="29">
        <v>6.0</v>
      </c>
      <c r="U333" s="43"/>
      <c r="V333" s="21"/>
      <c r="W333" s="56"/>
      <c r="X333" s="35" t="s">
        <v>502</v>
      </c>
      <c r="Y333" s="1" t="s">
        <v>473</v>
      </c>
      <c r="Z333" s="62">
        <v>3.0</v>
      </c>
      <c r="AA333" s="63"/>
      <c r="AB333" s="71"/>
      <c r="AC333" s="4"/>
      <c r="AD333" s="4"/>
      <c r="AE333" s="39"/>
      <c r="AF333" s="1"/>
      <c r="AG333" s="33"/>
      <c r="AH333" s="60"/>
      <c r="AI333" s="60"/>
      <c r="AJ333" s="21"/>
      <c r="AK333" s="56"/>
      <c r="AL333" s="41"/>
      <c r="AM333" s="33"/>
      <c r="AN333" s="60"/>
      <c r="AO333" s="60"/>
      <c r="AP333" s="21"/>
      <c r="AQ333" s="56"/>
      <c r="AR333" s="41"/>
      <c r="AS333" s="43">
        <f>'14 Oct'!AW333</f>
        <v>7</v>
      </c>
      <c r="AT333" s="17">
        <f>8+3</f>
        <v>11</v>
      </c>
      <c r="AU333" s="44">
        <f t="shared" si="1"/>
        <v>18</v>
      </c>
      <c r="AV333" s="44">
        <f t="shared" si="2"/>
        <v>7</v>
      </c>
      <c r="AW333" s="19">
        <f t="shared" si="3"/>
        <v>11</v>
      </c>
      <c r="AX333" s="43">
        <f>'14 Oct'!BB333</f>
        <v>0</v>
      </c>
      <c r="AY333" s="17"/>
      <c r="AZ333" s="44">
        <f t="shared" si="4"/>
        <v>0</v>
      </c>
      <c r="BA333" s="46">
        <f t="shared" si="5"/>
        <v>0</v>
      </c>
      <c r="BB333" s="19">
        <f t="shared" si="6"/>
        <v>0</v>
      </c>
      <c r="BC333" s="43">
        <f>'14 Oct'!BL333</f>
        <v>0</v>
      </c>
      <c r="BD333" s="47">
        <f t="shared" si="7"/>
        <v>0</v>
      </c>
      <c r="BE333" s="1">
        <f t="shared" ref="BE333:BE376" si="15">IF(BC333-BD333&lt;0,"ERROR",BC333-BD333)</f>
        <v>0</v>
      </c>
      <c r="BF333" s="1" t="s">
        <v>473</v>
      </c>
      <c r="BG333" s="54"/>
      <c r="BH333">
        <f>'14 Oct'!BG333+AT333+AY333-BN333</f>
        <v>11</v>
      </c>
      <c r="BI333" s="48"/>
      <c r="BJ333" s="50">
        <f t="shared" si="9"/>
        <v>0</v>
      </c>
      <c r="BK333" s="51">
        <f t="shared" si="10"/>
        <v>0</v>
      </c>
      <c r="BL333" s="53">
        <f t="shared" si="11"/>
        <v>0</v>
      </c>
      <c r="BM333" s="54">
        <f t="shared" si="12"/>
        <v>7</v>
      </c>
      <c r="BN333" s="55">
        <f t="shared" si="13"/>
        <v>0</v>
      </c>
      <c r="BO333" s="17">
        <f t="shared" si="14"/>
        <v>11</v>
      </c>
    </row>
    <row r="334">
      <c r="A334" s="1" t="s">
        <v>475</v>
      </c>
      <c r="B334" s="32"/>
      <c r="C334" s="33"/>
      <c r="D334" s="29"/>
      <c r="E334" s="1"/>
      <c r="F334" s="21"/>
      <c r="G334" s="56"/>
      <c r="H334" s="35"/>
      <c r="I334" s="1" t="s">
        <v>475</v>
      </c>
      <c r="J334" s="32">
        <v>3.0</v>
      </c>
      <c r="K334" s="33"/>
      <c r="L334" s="57"/>
      <c r="M334" s="49"/>
      <c r="N334" s="21"/>
      <c r="O334" s="56"/>
      <c r="P334" s="35"/>
      <c r="Q334" s="1" t="s">
        <v>475</v>
      </c>
      <c r="R334" s="32">
        <v>1.0</v>
      </c>
      <c r="S334" s="33">
        <v>1.0</v>
      </c>
      <c r="T334" s="29">
        <v>1.0</v>
      </c>
      <c r="U334" s="49"/>
      <c r="V334" s="21"/>
      <c r="W334" s="56"/>
      <c r="X334" s="35" t="s">
        <v>173</v>
      </c>
      <c r="Y334" s="1" t="s">
        <v>475</v>
      </c>
      <c r="Z334" s="58">
        <v>1.5</v>
      </c>
      <c r="AA334" s="38"/>
      <c r="AB334" s="40"/>
      <c r="AC334" s="8"/>
      <c r="AD334" s="4"/>
      <c r="AE334" s="39"/>
      <c r="AF334" s="1"/>
      <c r="AG334" s="33"/>
      <c r="AH334" s="60"/>
      <c r="AI334" s="60"/>
      <c r="AJ334" s="21"/>
      <c r="AK334" s="56"/>
      <c r="AL334" s="41"/>
      <c r="AM334" s="33"/>
      <c r="AN334" s="60"/>
      <c r="AO334" s="60"/>
      <c r="AP334" s="21"/>
      <c r="AQ334" s="56"/>
      <c r="AR334" s="41"/>
      <c r="AS334" s="43">
        <f>'14 Oct'!AW334</f>
        <v>1</v>
      </c>
      <c r="AT334" s="17"/>
      <c r="AU334" s="44">
        <f t="shared" si="1"/>
        <v>1</v>
      </c>
      <c r="AV334" s="44">
        <f t="shared" si="2"/>
        <v>1</v>
      </c>
      <c r="AW334" s="19">
        <f t="shared" si="3"/>
        <v>0</v>
      </c>
      <c r="AX334" s="43">
        <f>'14 Oct'!BB334</f>
        <v>0</v>
      </c>
      <c r="AY334" s="17"/>
      <c r="AZ334" s="44">
        <f t="shared" si="4"/>
        <v>0</v>
      </c>
      <c r="BA334" s="46">
        <f t="shared" si="5"/>
        <v>0</v>
      </c>
      <c r="BB334" s="19">
        <f t="shared" si="6"/>
        <v>0</v>
      </c>
      <c r="BC334" s="43">
        <f>'14 Oct'!BL334</f>
        <v>0</v>
      </c>
      <c r="BD334" s="47">
        <f t="shared" si="7"/>
        <v>0</v>
      </c>
      <c r="BE334" s="1">
        <f t="shared" si="15"/>
        <v>0</v>
      </c>
      <c r="BF334" s="1" t="s">
        <v>475</v>
      </c>
      <c r="BG334" s="54"/>
      <c r="BH334">
        <f>'14 Oct'!BG334+AT334+AY334-BN334</f>
        <v>0</v>
      </c>
      <c r="BI334" s="48"/>
      <c r="BJ334" s="50">
        <f t="shared" si="9"/>
        <v>0</v>
      </c>
      <c r="BK334" s="51">
        <f t="shared" si="10"/>
        <v>0</v>
      </c>
      <c r="BL334" s="53">
        <f t="shared" si="11"/>
        <v>0</v>
      </c>
      <c r="BM334" s="54">
        <f t="shared" si="12"/>
        <v>1</v>
      </c>
      <c r="BN334" s="55">
        <f t="shared" si="13"/>
        <v>0</v>
      </c>
      <c r="BO334" s="17">
        <f t="shared" si="14"/>
        <v>0</v>
      </c>
    </row>
    <row r="335">
      <c r="A335" s="1" t="s">
        <v>476</v>
      </c>
      <c r="B335" s="32"/>
      <c r="C335" s="33">
        <v>4.0</v>
      </c>
      <c r="D335" s="29"/>
      <c r="E335" s="1"/>
      <c r="F335" s="21"/>
      <c r="G335" s="56"/>
      <c r="H335" s="35"/>
      <c r="I335" s="1" t="s">
        <v>476</v>
      </c>
      <c r="J335" s="32"/>
      <c r="K335" s="33"/>
      <c r="L335" s="29"/>
      <c r="M335" s="43"/>
      <c r="N335" s="21"/>
      <c r="O335" s="56"/>
      <c r="P335" s="35"/>
      <c r="Q335" s="1" t="s">
        <v>476</v>
      </c>
      <c r="R335" s="32">
        <v>1.0</v>
      </c>
      <c r="S335" s="33">
        <v>5.0</v>
      </c>
      <c r="T335" s="29">
        <v>1.0</v>
      </c>
      <c r="U335" s="43"/>
      <c r="V335" s="21"/>
      <c r="W335" s="56"/>
      <c r="X335" s="35" t="s">
        <v>173</v>
      </c>
      <c r="Y335" s="1" t="s">
        <v>476</v>
      </c>
      <c r="Z335" s="69"/>
      <c r="AA335" s="37"/>
      <c r="AB335" s="4"/>
      <c r="AC335" s="4"/>
      <c r="AD335" s="4"/>
      <c r="AE335" s="39"/>
      <c r="AF335" s="1"/>
      <c r="AG335" s="33"/>
      <c r="AH335" s="60"/>
      <c r="AI335" s="60"/>
      <c r="AJ335" s="21"/>
      <c r="AK335" s="56"/>
      <c r="AL335" s="41"/>
      <c r="AM335" s="33"/>
      <c r="AN335" s="60"/>
      <c r="AO335" s="60"/>
      <c r="AP335" s="21"/>
      <c r="AQ335" s="56"/>
      <c r="AR335" s="41"/>
      <c r="AS335" s="43">
        <f>'14 Oct'!AW335</f>
        <v>1</v>
      </c>
      <c r="AT335" s="17"/>
      <c r="AU335" s="44">
        <f t="shared" si="1"/>
        <v>1</v>
      </c>
      <c r="AV335" s="44">
        <f t="shared" si="2"/>
        <v>1</v>
      </c>
      <c r="AW335" s="19">
        <f t="shared" si="3"/>
        <v>0</v>
      </c>
      <c r="AX335" s="43">
        <f>'14 Oct'!BB335</f>
        <v>0</v>
      </c>
      <c r="AY335" s="17"/>
      <c r="AZ335" s="44">
        <f t="shared" si="4"/>
        <v>0</v>
      </c>
      <c r="BA335" s="46">
        <f t="shared" si="5"/>
        <v>0</v>
      </c>
      <c r="BB335" s="19">
        <f t="shared" si="6"/>
        <v>0</v>
      </c>
      <c r="BC335" s="43">
        <f>'14 Oct'!BL335</f>
        <v>0</v>
      </c>
      <c r="BD335" s="47">
        <f t="shared" si="7"/>
        <v>0</v>
      </c>
      <c r="BE335" s="1">
        <f t="shared" si="15"/>
        <v>0</v>
      </c>
      <c r="BF335" s="1" t="s">
        <v>476</v>
      </c>
      <c r="BG335" s="17"/>
      <c r="BH335">
        <f>'14 Oct'!BG335+AT335+AY335-BN335</f>
        <v>-8</v>
      </c>
      <c r="BI335" s="48"/>
      <c r="BJ335" s="50">
        <f t="shared" si="9"/>
        <v>0</v>
      </c>
      <c r="BK335" s="51">
        <f t="shared" si="10"/>
        <v>0</v>
      </c>
      <c r="BL335" s="53">
        <f t="shared" si="11"/>
        <v>0</v>
      </c>
      <c r="BM335" s="54">
        <f t="shared" si="12"/>
        <v>9</v>
      </c>
      <c r="BN335" s="55">
        <f t="shared" si="13"/>
        <v>8</v>
      </c>
      <c r="BO335" s="17">
        <f t="shared" si="14"/>
        <v>0</v>
      </c>
    </row>
    <row r="336">
      <c r="A336" s="1" t="s">
        <v>478</v>
      </c>
      <c r="B336" s="32"/>
      <c r="C336" s="33"/>
      <c r="D336" s="29"/>
      <c r="E336" s="1"/>
      <c r="F336" s="21"/>
      <c r="G336" s="56"/>
      <c r="H336" s="35"/>
      <c r="I336" s="1" t="s">
        <v>478</v>
      </c>
      <c r="J336" s="32"/>
      <c r="K336" s="33"/>
      <c r="L336" s="57"/>
      <c r="M336" s="49"/>
      <c r="N336" s="21"/>
      <c r="O336" s="56"/>
      <c r="P336" s="35"/>
      <c r="Q336" s="1" t="s">
        <v>478</v>
      </c>
      <c r="R336" s="32"/>
      <c r="S336" s="33"/>
      <c r="T336" s="29"/>
      <c r="U336" s="49"/>
      <c r="V336" s="21"/>
      <c r="W336" s="56"/>
      <c r="X336" s="35"/>
      <c r="Y336" s="1" t="s">
        <v>478</v>
      </c>
      <c r="Z336" s="59"/>
      <c r="AA336" s="37"/>
      <c r="AB336" s="8"/>
      <c r="AC336" s="8"/>
      <c r="AD336" s="4"/>
      <c r="AE336" s="39"/>
      <c r="AF336" s="1"/>
      <c r="AG336" s="33"/>
      <c r="AH336" s="60"/>
      <c r="AI336" s="60"/>
      <c r="AJ336" s="21"/>
      <c r="AK336" s="56"/>
      <c r="AL336" s="41"/>
      <c r="AM336" s="33"/>
      <c r="AN336" s="60"/>
      <c r="AO336" s="60"/>
      <c r="AP336" s="21"/>
      <c r="AQ336" s="56"/>
      <c r="AR336" s="41"/>
      <c r="AS336" s="43">
        <f>'14 Oct'!AW336</f>
        <v>0</v>
      </c>
      <c r="AT336" s="54"/>
      <c r="AU336" s="44">
        <f t="shared" si="1"/>
        <v>0</v>
      </c>
      <c r="AV336" s="44">
        <f t="shared" si="2"/>
        <v>0</v>
      </c>
      <c r="AW336" s="19">
        <f t="shared" si="3"/>
        <v>0</v>
      </c>
      <c r="AX336" s="43">
        <f>'14 Oct'!BB336</f>
        <v>0</v>
      </c>
      <c r="AY336" s="54"/>
      <c r="AZ336" s="44">
        <f t="shared" si="4"/>
        <v>0</v>
      </c>
      <c r="BA336" s="46">
        <f t="shared" si="5"/>
        <v>0</v>
      </c>
      <c r="BB336" s="19">
        <f t="shared" si="6"/>
        <v>0</v>
      </c>
      <c r="BC336" s="43">
        <f>'14 Oct'!BL336</f>
        <v>0</v>
      </c>
      <c r="BD336" s="47">
        <f t="shared" si="7"/>
        <v>0</v>
      </c>
      <c r="BE336" s="1">
        <f t="shared" si="15"/>
        <v>0</v>
      </c>
      <c r="BF336" s="1" t="s">
        <v>478</v>
      </c>
      <c r="BG336" s="54"/>
      <c r="BH336">
        <f>'14 Oct'!BG336+AT336+AY336-BN336</f>
        <v>0</v>
      </c>
      <c r="BI336" s="48"/>
      <c r="BJ336" s="50">
        <f t="shared" si="9"/>
        <v>0</v>
      </c>
      <c r="BK336" s="51">
        <f t="shared" si="10"/>
        <v>0</v>
      </c>
      <c r="BL336" s="53">
        <f t="shared" si="11"/>
        <v>0</v>
      </c>
      <c r="BM336" s="54">
        <f t="shared" si="12"/>
        <v>0</v>
      </c>
      <c r="BN336" s="55">
        <f t="shared" si="13"/>
        <v>0</v>
      </c>
      <c r="BO336" s="17">
        <f t="shared" si="14"/>
        <v>0</v>
      </c>
    </row>
    <row r="337">
      <c r="A337" s="1" t="s">
        <v>479</v>
      </c>
      <c r="B337" s="32"/>
      <c r="C337" s="33"/>
      <c r="D337" s="29"/>
      <c r="E337" s="1"/>
      <c r="F337" s="21"/>
      <c r="G337" s="56"/>
      <c r="H337" s="35"/>
      <c r="I337" s="1" t="s">
        <v>479</v>
      </c>
      <c r="J337" s="32"/>
      <c r="K337" s="65"/>
      <c r="L337" s="57"/>
      <c r="M337" s="49"/>
      <c r="N337" s="21"/>
      <c r="O337" s="56"/>
      <c r="P337" s="35"/>
      <c r="Q337" s="1" t="s">
        <v>479</v>
      </c>
      <c r="R337" s="32"/>
      <c r="S337" s="33">
        <v>10.0</v>
      </c>
      <c r="T337" s="29"/>
      <c r="U337" s="49"/>
      <c r="V337" s="21"/>
      <c r="W337" s="56"/>
      <c r="X337" s="35"/>
      <c r="Y337" s="1" t="s">
        <v>479</v>
      </c>
      <c r="Z337" s="69"/>
      <c r="AA337" s="66"/>
      <c r="AB337" s="8"/>
      <c r="AC337" s="8"/>
      <c r="AD337" s="4"/>
      <c r="AE337" s="39"/>
      <c r="AF337" s="1"/>
      <c r="AG337" s="33"/>
      <c r="AH337" s="67"/>
      <c r="AI337" s="67"/>
      <c r="AJ337" s="21"/>
      <c r="AK337" s="56"/>
      <c r="AL337" s="41"/>
      <c r="AM337" s="33"/>
      <c r="AN337" s="67"/>
      <c r="AO337" s="67"/>
      <c r="AP337" s="21"/>
      <c r="AQ337" s="56"/>
      <c r="AR337" s="41"/>
      <c r="AS337" s="43">
        <f>'14 Oct'!AW337</f>
        <v>0</v>
      </c>
      <c r="AT337" s="54"/>
      <c r="AU337" s="44">
        <f t="shared" si="1"/>
        <v>0</v>
      </c>
      <c r="AV337" s="44">
        <f t="shared" si="2"/>
        <v>0</v>
      </c>
      <c r="AW337" s="19">
        <f t="shared" si="3"/>
        <v>0</v>
      </c>
      <c r="AX337" s="43">
        <f>'14 Oct'!BB337</f>
        <v>0</v>
      </c>
      <c r="AY337" s="54"/>
      <c r="AZ337" s="44">
        <f t="shared" si="4"/>
        <v>0</v>
      </c>
      <c r="BA337" s="46">
        <f t="shared" si="5"/>
        <v>0</v>
      </c>
      <c r="BB337" s="19">
        <f t="shared" si="6"/>
        <v>0</v>
      </c>
      <c r="BC337" s="43">
        <f>'14 Oct'!BL337</f>
        <v>0</v>
      </c>
      <c r="BD337" s="47">
        <f t="shared" si="7"/>
        <v>0</v>
      </c>
      <c r="BE337" s="1">
        <f t="shared" si="15"/>
        <v>0</v>
      </c>
      <c r="BF337" s="1" t="s">
        <v>479</v>
      </c>
      <c r="BG337" s="17"/>
      <c r="BH337">
        <f>'14 Oct'!BG337+AT337+AY337-BN337</f>
        <v>-10</v>
      </c>
      <c r="BI337" s="48"/>
      <c r="BJ337" s="50">
        <f t="shared" si="9"/>
        <v>0</v>
      </c>
      <c r="BK337" s="51">
        <f t="shared" si="10"/>
        <v>0</v>
      </c>
      <c r="BL337" s="53">
        <f t="shared" si="11"/>
        <v>0</v>
      </c>
      <c r="BM337" s="54">
        <f t="shared" si="12"/>
        <v>10</v>
      </c>
      <c r="BN337" s="55">
        <f t="shared" si="13"/>
        <v>10</v>
      </c>
      <c r="BO337" s="17">
        <f t="shared" si="14"/>
        <v>0</v>
      </c>
    </row>
    <row r="338">
      <c r="A338" s="1" t="s">
        <v>480</v>
      </c>
      <c r="B338" s="32"/>
      <c r="C338" s="33"/>
      <c r="D338" s="29">
        <v>8.0</v>
      </c>
      <c r="E338" s="1"/>
      <c r="F338" s="21"/>
      <c r="G338" s="56"/>
      <c r="H338" s="35"/>
      <c r="I338" s="1" t="s">
        <v>480</v>
      </c>
      <c r="J338" s="32">
        <v>4.0</v>
      </c>
      <c r="K338" s="33"/>
      <c r="L338" s="57"/>
      <c r="M338" s="49"/>
      <c r="N338" s="21"/>
      <c r="O338" s="56"/>
      <c r="P338" s="35"/>
      <c r="Q338" s="1" t="s">
        <v>480</v>
      </c>
      <c r="R338" s="32">
        <v>5.0</v>
      </c>
      <c r="S338" s="33"/>
      <c r="T338" s="29"/>
      <c r="U338" s="49"/>
      <c r="V338" s="21"/>
      <c r="W338" s="56"/>
      <c r="X338" s="35"/>
      <c r="Y338" s="1" t="s">
        <v>480</v>
      </c>
      <c r="Z338" s="84"/>
      <c r="AA338" s="37"/>
      <c r="AB338" s="8"/>
      <c r="AC338" s="8"/>
      <c r="AD338" s="4"/>
      <c r="AE338" s="39"/>
      <c r="AF338" s="1"/>
      <c r="AG338" s="33"/>
      <c r="AH338" s="60"/>
      <c r="AI338" s="60"/>
      <c r="AJ338" s="21"/>
      <c r="AK338" s="56"/>
      <c r="AL338" s="41"/>
      <c r="AM338" s="33"/>
      <c r="AN338" s="60"/>
      <c r="AO338" s="60"/>
      <c r="AP338" s="21"/>
      <c r="AQ338" s="56"/>
      <c r="AR338" s="41"/>
      <c r="AS338" s="43">
        <f>'14 Oct'!AW338</f>
        <v>0</v>
      </c>
      <c r="AT338" s="17">
        <v>16.0</v>
      </c>
      <c r="AU338" s="44">
        <f t="shared" si="1"/>
        <v>16</v>
      </c>
      <c r="AV338" s="44">
        <f t="shared" si="2"/>
        <v>8</v>
      </c>
      <c r="AW338" s="19">
        <f t="shared" si="3"/>
        <v>8</v>
      </c>
      <c r="AX338" s="43">
        <f>'14 Oct'!BB338</f>
        <v>0</v>
      </c>
      <c r="AY338" s="17"/>
      <c r="AZ338" s="44">
        <f t="shared" si="4"/>
        <v>0</v>
      </c>
      <c r="BA338" s="46">
        <f t="shared" si="5"/>
        <v>0</v>
      </c>
      <c r="BB338" s="19">
        <f t="shared" si="6"/>
        <v>0</v>
      </c>
      <c r="BC338" s="43">
        <f>'14 Oct'!BL338</f>
        <v>0</v>
      </c>
      <c r="BD338" s="47">
        <f t="shared" si="7"/>
        <v>0</v>
      </c>
      <c r="BE338" s="1">
        <f t="shared" si="15"/>
        <v>0</v>
      </c>
      <c r="BF338" s="1" t="s">
        <v>480</v>
      </c>
      <c r="BG338" s="54"/>
      <c r="BH338">
        <f>'14 Oct'!BG338+AT338+AY338-BN338</f>
        <v>16</v>
      </c>
      <c r="BI338" s="48"/>
      <c r="BJ338" s="50">
        <f t="shared" si="9"/>
        <v>0</v>
      </c>
      <c r="BK338" s="51">
        <f t="shared" si="10"/>
        <v>0</v>
      </c>
      <c r="BL338" s="53">
        <f t="shared" si="11"/>
        <v>0</v>
      </c>
      <c r="BM338" s="54">
        <f t="shared" si="12"/>
        <v>0</v>
      </c>
      <c r="BN338" s="55">
        <f t="shared" si="13"/>
        <v>0</v>
      </c>
      <c r="BO338" s="17">
        <f t="shared" si="14"/>
        <v>8</v>
      </c>
    </row>
    <row r="339">
      <c r="A339" s="1" t="s">
        <v>481</v>
      </c>
      <c r="B339" s="32"/>
      <c r="C339" s="65"/>
      <c r="D339" s="29"/>
      <c r="E339" s="1"/>
      <c r="F339" s="21"/>
      <c r="G339" s="56"/>
      <c r="H339" s="35"/>
      <c r="I339" s="1" t="s">
        <v>481</v>
      </c>
      <c r="J339" s="61"/>
      <c r="K339" s="33"/>
      <c r="L339" s="57"/>
      <c r="M339" s="49"/>
      <c r="N339" s="21"/>
      <c r="O339" s="56"/>
      <c r="P339" s="35"/>
      <c r="Q339" s="1" t="s">
        <v>481</v>
      </c>
      <c r="R339" s="32"/>
      <c r="S339" s="33"/>
      <c r="T339" s="29"/>
      <c r="U339" s="49"/>
      <c r="V339" s="21"/>
      <c r="W339" s="56"/>
      <c r="X339" s="35"/>
      <c r="Y339" s="1" t="s">
        <v>481</v>
      </c>
      <c r="Z339" s="69"/>
      <c r="AA339" s="66"/>
      <c r="AB339" s="8"/>
      <c r="AC339" s="8"/>
      <c r="AD339" s="4"/>
      <c r="AE339" s="39"/>
      <c r="AF339" s="1"/>
      <c r="AG339" s="33"/>
      <c r="AH339" s="67"/>
      <c r="AI339" s="67"/>
      <c r="AJ339" s="21"/>
      <c r="AK339" s="56"/>
      <c r="AL339" s="41"/>
      <c r="AM339" s="33"/>
      <c r="AN339" s="67"/>
      <c r="AO339" s="67"/>
      <c r="AP339" s="21"/>
      <c r="AQ339" s="56"/>
      <c r="AR339" s="41"/>
      <c r="AS339" s="43">
        <f>'14 Oct'!AW339</f>
        <v>0</v>
      </c>
      <c r="AT339" s="54"/>
      <c r="AU339" s="44">
        <f t="shared" si="1"/>
        <v>0</v>
      </c>
      <c r="AV339" s="44">
        <f t="shared" si="2"/>
        <v>0</v>
      </c>
      <c r="AW339" s="19">
        <f t="shared" si="3"/>
        <v>0</v>
      </c>
      <c r="AX339" s="43">
        <f>'14 Oct'!BB339</f>
        <v>0</v>
      </c>
      <c r="AY339" s="54"/>
      <c r="AZ339" s="44">
        <f t="shared" si="4"/>
        <v>0</v>
      </c>
      <c r="BA339" s="46">
        <f t="shared" si="5"/>
        <v>0</v>
      </c>
      <c r="BB339" s="19">
        <f t="shared" si="6"/>
        <v>0</v>
      </c>
      <c r="BC339" s="43">
        <f>'14 Oct'!BL339</f>
        <v>0</v>
      </c>
      <c r="BD339" s="47">
        <f t="shared" si="7"/>
        <v>0</v>
      </c>
      <c r="BE339" s="1">
        <f t="shared" si="15"/>
        <v>0</v>
      </c>
      <c r="BF339" s="1" t="s">
        <v>481</v>
      </c>
      <c r="BG339" s="54"/>
      <c r="BH339">
        <f>'14 Oct'!BG339+AT339+AY339-BN339</f>
        <v>0</v>
      </c>
      <c r="BI339" s="48"/>
      <c r="BJ339" s="50">
        <f t="shared" si="9"/>
        <v>0</v>
      </c>
      <c r="BK339" s="51">
        <f t="shared" si="10"/>
        <v>0</v>
      </c>
      <c r="BL339" s="53">
        <f t="shared" si="11"/>
        <v>0</v>
      </c>
      <c r="BM339" s="54">
        <f t="shared" si="12"/>
        <v>0</v>
      </c>
      <c r="BN339" s="55">
        <f t="shared" si="13"/>
        <v>0</v>
      </c>
      <c r="BO339" s="17">
        <f t="shared" si="14"/>
        <v>0</v>
      </c>
    </row>
    <row r="340">
      <c r="A340" s="1" t="s">
        <v>482</v>
      </c>
      <c r="B340" s="32"/>
      <c r="C340" s="65"/>
      <c r="D340" s="29"/>
      <c r="E340" s="1"/>
      <c r="F340" s="21"/>
      <c r="G340" s="56"/>
      <c r="H340" s="35"/>
      <c r="I340" s="1" t="s">
        <v>482</v>
      </c>
      <c r="J340" s="61"/>
      <c r="K340" s="65"/>
      <c r="L340" s="57"/>
      <c r="M340" s="49"/>
      <c r="N340" s="21"/>
      <c r="O340" s="56"/>
      <c r="P340" s="35"/>
      <c r="Q340" s="1" t="s">
        <v>482</v>
      </c>
      <c r="R340" s="32"/>
      <c r="S340" s="33"/>
      <c r="T340" s="29"/>
      <c r="U340" s="49"/>
      <c r="V340" s="21"/>
      <c r="W340" s="56"/>
      <c r="X340" s="35"/>
      <c r="Y340" s="1" t="s">
        <v>482</v>
      </c>
      <c r="Z340" s="69"/>
      <c r="AA340" s="66"/>
      <c r="AB340" s="8"/>
      <c r="AC340" s="8"/>
      <c r="AD340" s="4"/>
      <c r="AE340" s="39"/>
      <c r="AF340" s="1"/>
      <c r="AG340" s="33"/>
      <c r="AH340" s="67"/>
      <c r="AI340" s="67"/>
      <c r="AJ340" s="21"/>
      <c r="AK340" s="56"/>
      <c r="AL340" s="41"/>
      <c r="AM340" s="33"/>
      <c r="AN340" s="67"/>
      <c r="AO340" s="67"/>
      <c r="AP340" s="21"/>
      <c r="AQ340" s="56"/>
      <c r="AR340" s="41"/>
      <c r="AS340" s="43">
        <f>'14 Oct'!AW340</f>
        <v>0</v>
      </c>
      <c r="AT340" s="54"/>
      <c r="AU340" s="44">
        <f t="shared" si="1"/>
        <v>0</v>
      </c>
      <c r="AV340" s="44">
        <f t="shared" si="2"/>
        <v>0</v>
      </c>
      <c r="AW340" s="19">
        <f t="shared" si="3"/>
        <v>0</v>
      </c>
      <c r="AX340" s="43">
        <f>'14 Oct'!BB340</f>
        <v>0</v>
      </c>
      <c r="AY340" s="54"/>
      <c r="AZ340" s="44">
        <f t="shared" si="4"/>
        <v>0</v>
      </c>
      <c r="BA340" s="46">
        <f t="shared" si="5"/>
        <v>0</v>
      </c>
      <c r="BB340" s="19">
        <f t="shared" si="6"/>
        <v>0</v>
      </c>
      <c r="BC340" s="43">
        <f>'14 Oct'!BL340</f>
        <v>0</v>
      </c>
      <c r="BD340" s="47">
        <f t="shared" si="7"/>
        <v>0</v>
      </c>
      <c r="BE340" s="1">
        <f t="shared" si="15"/>
        <v>0</v>
      </c>
      <c r="BF340" s="1" t="s">
        <v>482</v>
      </c>
      <c r="BG340" s="54"/>
      <c r="BH340">
        <f>'14 Oct'!BG340+AT340+AY340-BN340</f>
        <v>0</v>
      </c>
      <c r="BI340" s="48"/>
      <c r="BJ340" s="50">
        <f t="shared" si="9"/>
        <v>0</v>
      </c>
      <c r="BK340" s="51">
        <f t="shared" si="10"/>
        <v>0</v>
      </c>
      <c r="BL340" s="53">
        <f t="shared" si="11"/>
        <v>0</v>
      </c>
      <c r="BM340" s="54">
        <f t="shared" si="12"/>
        <v>0</v>
      </c>
      <c r="BN340" s="55">
        <f t="shared" si="13"/>
        <v>0</v>
      </c>
      <c r="BO340" s="17">
        <f t="shared" si="14"/>
        <v>0</v>
      </c>
    </row>
    <row r="341">
      <c r="A341" s="1" t="s">
        <v>483</v>
      </c>
      <c r="B341" s="32"/>
      <c r="C341" s="65"/>
      <c r="D341" s="29"/>
      <c r="E341" s="1"/>
      <c r="F341" s="21"/>
      <c r="G341" s="56"/>
      <c r="H341" s="35"/>
      <c r="I341" s="1" t="s">
        <v>483</v>
      </c>
      <c r="J341" s="32"/>
      <c r="K341" s="65"/>
      <c r="L341" s="57"/>
      <c r="M341" s="49"/>
      <c r="N341" s="21"/>
      <c r="O341" s="56"/>
      <c r="P341" s="35"/>
      <c r="Q341" s="1" t="s">
        <v>483</v>
      </c>
      <c r="R341" s="32"/>
      <c r="S341" s="33"/>
      <c r="T341" s="29"/>
      <c r="U341" s="43"/>
      <c r="V341" s="21"/>
      <c r="W341" s="56"/>
      <c r="X341" s="35"/>
      <c r="Y341" s="1" t="s">
        <v>483</v>
      </c>
      <c r="Z341" s="69"/>
      <c r="AA341" s="66"/>
      <c r="AB341" s="8"/>
      <c r="AC341" s="8"/>
      <c r="AD341" s="4"/>
      <c r="AE341" s="39"/>
      <c r="AF341" s="1"/>
      <c r="AG341" s="33"/>
      <c r="AH341" s="110"/>
      <c r="AI341" s="110"/>
      <c r="AJ341" s="21"/>
      <c r="AK341" s="56"/>
      <c r="AL341" s="41"/>
      <c r="AM341" s="33"/>
      <c r="AN341" s="110"/>
      <c r="AO341" s="110"/>
      <c r="AP341" s="21"/>
      <c r="AQ341" s="56"/>
      <c r="AR341" s="41"/>
      <c r="AS341" s="43">
        <f>'14 Oct'!AW341</f>
        <v>0</v>
      </c>
      <c r="AT341" s="75"/>
      <c r="AU341" s="44">
        <f t="shared" si="1"/>
        <v>0</v>
      </c>
      <c r="AV341" s="44">
        <f t="shared" si="2"/>
        <v>0</v>
      </c>
      <c r="AW341" s="19">
        <f t="shared" si="3"/>
        <v>0</v>
      </c>
      <c r="AX341" s="43">
        <f>'14 Oct'!BB341</f>
        <v>0</v>
      </c>
      <c r="AY341" s="75"/>
      <c r="AZ341" s="44">
        <f t="shared" si="4"/>
        <v>0</v>
      </c>
      <c r="BA341" s="46">
        <f t="shared" si="5"/>
        <v>0</v>
      </c>
      <c r="BB341" s="19">
        <f t="shared" si="6"/>
        <v>0</v>
      </c>
      <c r="BC341" s="43">
        <f>'14 Oct'!BL341</f>
        <v>0</v>
      </c>
      <c r="BD341" s="47">
        <f t="shared" si="7"/>
        <v>0</v>
      </c>
      <c r="BE341" s="1">
        <f t="shared" si="15"/>
        <v>0</v>
      </c>
      <c r="BF341" s="1" t="s">
        <v>483</v>
      </c>
      <c r="BG341" s="54"/>
      <c r="BH341">
        <f>'14 Oct'!BG341+AT341+AY341-BN341</f>
        <v>0</v>
      </c>
      <c r="BI341" s="48"/>
      <c r="BJ341" s="50">
        <f t="shared" si="9"/>
        <v>0</v>
      </c>
      <c r="BK341" s="51">
        <f t="shared" si="10"/>
        <v>0</v>
      </c>
      <c r="BL341" s="53">
        <f t="shared" si="11"/>
        <v>0</v>
      </c>
      <c r="BM341" s="54">
        <f t="shared" si="12"/>
        <v>0</v>
      </c>
      <c r="BN341" s="55">
        <f t="shared" si="13"/>
        <v>0</v>
      </c>
      <c r="BO341" s="17">
        <f t="shared" si="14"/>
        <v>0</v>
      </c>
    </row>
    <row r="342">
      <c r="A342" s="1" t="s">
        <v>484</v>
      </c>
      <c r="B342" s="32"/>
      <c r="C342" s="65"/>
      <c r="D342" s="29"/>
      <c r="E342" s="1"/>
      <c r="F342" s="21"/>
      <c r="G342" s="56"/>
      <c r="H342" s="35"/>
      <c r="I342" s="1" t="s">
        <v>484</v>
      </c>
      <c r="J342" s="32"/>
      <c r="K342" s="65"/>
      <c r="L342" s="57"/>
      <c r="M342" s="49"/>
      <c r="N342" s="21"/>
      <c r="O342" s="56"/>
      <c r="P342" s="35"/>
      <c r="Q342" s="1" t="s">
        <v>484</v>
      </c>
      <c r="R342" s="32"/>
      <c r="S342" s="33"/>
      <c r="T342" s="29"/>
      <c r="U342" s="49"/>
      <c r="V342" s="21"/>
      <c r="W342" s="56"/>
      <c r="X342" s="35"/>
      <c r="Y342" s="1" t="s">
        <v>484</v>
      </c>
      <c r="Z342" s="69"/>
      <c r="AA342" s="66"/>
      <c r="AB342" s="8"/>
      <c r="AC342" s="8"/>
      <c r="AD342" s="4"/>
      <c r="AE342" s="39"/>
      <c r="AF342" s="1"/>
      <c r="AG342" s="33"/>
      <c r="AH342" s="110"/>
      <c r="AI342" s="110"/>
      <c r="AJ342" s="21"/>
      <c r="AK342" s="56"/>
      <c r="AL342" s="41"/>
      <c r="AM342" s="33"/>
      <c r="AN342" s="110"/>
      <c r="AO342" s="110"/>
      <c r="AP342" s="21"/>
      <c r="AQ342" s="56"/>
      <c r="AR342" s="41"/>
      <c r="AS342" s="43">
        <f>'14 Oct'!AW342</f>
        <v>0</v>
      </c>
      <c r="AT342" s="75"/>
      <c r="AU342" s="44">
        <f t="shared" si="1"/>
        <v>0</v>
      </c>
      <c r="AV342" s="44">
        <f t="shared" si="2"/>
        <v>0</v>
      </c>
      <c r="AW342" s="19">
        <f t="shared" si="3"/>
        <v>0</v>
      </c>
      <c r="AX342" s="43">
        <f>'14 Oct'!BB342</f>
        <v>0</v>
      </c>
      <c r="AY342" s="75"/>
      <c r="AZ342" s="44">
        <f t="shared" si="4"/>
        <v>0</v>
      </c>
      <c r="BA342" s="46">
        <f t="shared" si="5"/>
        <v>0</v>
      </c>
      <c r="BB342" s="19">
        <f t="shared" si="6"/>
        <v>0</v>
      </c>
      <c r="BC342" s="43">
        <f>'14 Oct'!BL342</f>
        <v>0</v>
      </c>
      <c r="BD342" s="47">
        <f t="shared" si="7"/>
        <v>0</v>
      </c>
      <c r="BE342" s="1">
        <f t="shared" si="15"/>
        <v>0</v>
      </c>
      <c r="BF342" s="1" t="s">
        <v>484</v>
      </c>
      <c r="BG342" s="54"/>
      <c r="BH342">
        <f>'14 Oct'!BG342+AT342+AY342-BN342</f>
        <v>0</v>
      </c>
      <c r="BI342" s="48"/>
      <c r="BJ342" s="50">
        <f t="shared" si="9"/>
        <v>0</v>
      </c>
      <c r="BK342" s="51">
        <f t="shared" si="10"/>
        <v>0</v>
      </c>
      <c r="BL342" s="53">
        <f t="shared" si="11"/>
        <v>0</v>
      </c>
      <c r="BM342" s="54">
        <f t="shared" si="12"/>
        <v>0</v>
      </c>
      <c r="BN342" s="55">
        <f t="shared" si="13"/>
        <v>0</v>
      </c>
      <c r="BO342" s="17">
        <f t="shared" si="14"/>
        <v>0</v>
      </c>
    </row>
    <row r="343">
      <c r="A343" s="1" t="s">
        <v>485</v>
      </c>
      <c r="B343" s="61"/>
      <c r="C343" s="65"/>
      <c r="D343" s="29"/>
      <c r="E343" s="1"/>
      <c r="F343" s="21"/>
      <c r="G343" s="56"/>
      <c r="H343" s="35"/>
      <c r="I343" s="1" t="s">
        <v>485</v>
      </c>
      <c r="J343" s="32"/>
      <c r="K343" s="65"/>
      <c r="L343" s="57"/>
      <c r="M343" s="49"/>
      <c r="N343" s="21"/>
      <c r="O343" s="56"/>
      <c r="P343" s="35"/>
      <c r="Q343" s="1" t="s">
        <v>485</v>
      </c>
      <c r="R343" s="32"/>
      <c r="S343" s="33"/>
      <c r="T343" s="29"/>
      <c r="U343" s="43"/>
      <c r="V343" s="21"/>
      <c r="W343" s="56"/>
      <c r="X343" s="35"/>
      <c r="Y343" s="1" t="s">
        <v>485</v>
      </c>
      <c r="Z343" s="69"/>
      <c r="AA343" s="66"/>
      <c r="AB343" s="8"/>
      <c r="AC343" s="8"/>
      <c r="AD343" s="4"/>
      <c r="AE343" s="39"/>
      <c r="AF343" s="1"/>
      <c r="AG343" s="33"/>
      <c r="AH343" s="110"/>
      <c r="AI343" s="110"/>
      <c r="AJ343" s="21"/>
      <c r="AK343" s="56"/>
      <c r="AL343" s="41"/>
      <c r="AM343" s="33"/>
      <c r="AN343" s="110"/>
      <c r="AO343" s="110"/>
      <c r="AP343" s="21"/>
      <c r="AQ343" s="56"/>
      <c r="AR343" s="41"/>
      <c r="AS343" s="43">
        <f>'14 Oct'!AW343</f>
        <v>0</v>
      </c>
      <c r="AT343" s="75"/>
      <c r="AU343" s="44">
        <f t="shared" si="1"/>
        <v>0</v>
      </c>
      <c r="AV343" s="44">
        <f t="shared" si="2"/>
        <v>0</v>
      </c>
      <c r="AW343" s="19">
        <f t="shared" si="3"/>
        <v>0</v>
      </c>
      <c r="AX343" s="43">
        <f>'14 Oct'!BB343</f>
        <v>0</v>
      </c>
      <c r="AY343" s="75"/>
      <c r="AZ343" s="44">
        <f t="shared" si="4"/>
        <v>0</v>
      </c>
      <c r="BA343" s="46">
        <f t="shared" si="5"/>
        <v>0</v>
      </c>
      <c r="BB343" s="19">
        <f t="shared" si="6"/>
        <v>0</v>
      </c>
      <c r="BC343" s="43">
        <f>'14 Oct'!BL343</f>
        <v>0</v>
      </c>
      <c r="BD343" s="47">
        <f t="shared" si="7"/>
        <v>0</v>
      </c>
      <c r="BE343" s="1">
        <f t="shared" si="15"/>
        <v>0</v>
      </c>
      <c r="BF343" s="1" t="s">
        <v>485</v>
      </c>
      <c r="BG343" s="54"/>
      <c r="BH343">
        <f>'14 Oct'!BG343+AT343+AY343-BN343</f>
        <v>0</v>
      </c>
      <c r="BI343" s="48"/>
      <c r="BJ343" s="50">
        <f t="shared" si="9"/>
        <v>0</v>
      </c>
      <c r="BK343" s="51">
        <f t="shared" si="10"/>
        <v>0</v>
      </c>
      <c r="BL343" s="53">
        <f t="shared" si="11"/>
        <v>0</v>
      </c>
      <c r="BM343" s="54">
        <f t="shared" si="12"/>
        <v>0</v>
      </c>
      <c r="BN343" s="55">
        <f t="shared" si="13"/>
        <v>0</v>
      </c>
      <c r="BO343" s="17">
        <f t="shared" si="14"/>
        <v>0</v>
      </c>
    </row>
    <row r="344">
      <c r="A344" s="1" t="s">
        <v>486</v>
      </c>
      <c r="B344" s="32"/>
      <c r="C344" s="33"/>
      <c r="D344" s="29"/>
      <c r="E344" s="1"/>
      <c r="F344" s="21"/>
      <c r="G344" s="56"/>
      <c r="H344" s="35"/>
      <c r="I344" s="1" t="s">
        <v>486</v>
      </c>
      <c r="J344" s="32"/>
      <c r="K344" s="65"/>
      <c r="L344" s="57"/>
      <c r="M344" s="49"/>
      <c r="N344" s="21"/>
      <c r="O344" s="56"/>
      <c r="P344" s="35"/>
      <c r="Q344" s="1" t="s">
        <v>486</v>
      </c>
      <c r="R344" s="32"/>
      <c r="S344" s="33"/>
      <c r="T344" s="29"/>
      <c r="U344" s="43"/>
      <c r="V344" s="21"/>
      <c r="W344" s="56"/>
      <c r="X344" s="35"/>
      <c r="Y344" s="1" t="s">
        <v>486</v>
      </c>
      <c r="Z344" s="59"/>
      <c r="AA344" s="37"/>
      <c r="AB344" s="8"/>
      <c r="AC344" s="8"/>
      <c r="AD344" s="4"/>
      <c r="AE344" s="39"/>
      <c r="AF344" s="1"/>
      <c r="AG344" s="33"/>
      <c r="AH344" s="110"/>
      <c r="AI344" s="110"/>
      <c r="AJ344" s="21"/>
      <c r="AK344" s="56"/>
      <c r="AL344" s="41"/>
      <c r="AM344" s="33"/>
      <c r="AN344" s="110"/>
      <c r="AO344" s="110"/>
      <c r="AP344" s="21"/>
      <c r="AQ344" s="56"/>
      <c r="AR344" s="41"/>
      <c r="AS344" s="43">
        <f>'14 Oct'!AW344</f>
        <v>0</v>
      </c>
      <c r="AT344" s="75"/>
      <c r="AU344" s="44">
        <f t="shared" si="1"/>
        <v>0</v>
      </c>
      <c r="AV344" s="44">
        <f t="shared" si="2"/>
        <v>0</v>
      </c>
      <c r="AW344" s="19">
        <f t="shared" si="3"/>
        <v>0</v>
      </c>
      <c r="AX344" s="43">
        <f>'14 Oct'!BB344</f>
        <v>0</v>
      </c>
      <c r="AY344" s="75"/>
      <c r="AZ344" s="44">
        <f t="shared" si="4"/>
        <v>0</v>
      </c>
      <c r="BA344" s="46">
        <f t="shared" si="5"/>
        <v>0</v>
      </c>
      <c r="BB344" s="19">
        <f t="shared" si="6"/>
        <v>0</v>
      </c>
      <c r="BC344" s="43">
        <f>'14 Oct'!BL344</f>
        <v>0</v>
      </c>
      <c r="BD344" s="47">
        <f t="shared" si="7"/>
        <v>0</v>
      </c>
      <c r="BE344" s="1">
        <f t="shared" si="15"/>
        <v>0</v>
      </c>
      <c r="BF344" s="1" t="s">
        <v>486</v>
      </c>
      <c r="BG344" s="54"/>
      <c r="BH344">
        <f>'14 Oct'!BG344+AT344+AY344-BN344</f>
        <v>0</v>
      </c>
      <c r="BI344" s="48"/>
      <c r="BJ344" s="50">
        <f t="shared" si="9"/>
        <v>0</v>
      </c>
      <c r="BK344" s="51">
        <f t="shared" si="10"/>
        <v>0</v>
      </c>
      <c r="BL344" s="53">
        <f t="shared" si="11"/>
        <v>0</v>
      </c>
      <c r="BM344" s="54">
        <f t="shared" si="12"/>
        <v>0</v>
      </c>
      <c r="BN344" s="55">
        <f t="shared" si="13"/>
        <v>0</v>
      </c>
      <c r="BO344" s="17">
        <f t="shared" si="14"/>
        <v>0</v>
      </c>
    </row>
    <row r="345">
      <c r="A345" s="1" t="s">
        <v>487</v>
      </c>
      <c r="B345" s="32"/>
      <c r="C345" s="33"/>
      <c r="D345" s="29"/>
      <c r="E345" s="1"/>
      <c r="F345" s="21"/>
      <c r="G345" s="56"/>
      <c r="H345" s="35"/>
      <c r="I345" s="1" t="s">
        <v>487</v>
      </c>
      <c r="J345" s="32"/>
      <c r="K345" s="65"/>
      <c r="L345" s="57"/>
      <c r="M345" s="49"/>
      <c r="N345" s="21"/>
      <c r="O345" s="56"/>
      <c r="P345" s="35"/>
      <c r="Q345" s="1" t="s">
        <v>487</v>
      </c>
      <c r="R345" s="32"/>
      <c r="S345" s="33"/>
      <c r="T345" s="29"/>
      <c r="U345" s="43"/>
      <c r="V345" s="21"/>
      <c r="W345" s="56"/>
      <c r="X345" s="35"/>
      <c r="Y345" s="1" t="s">
        <v>487</v>
      </c>
      <c r="Z345" s="59"/>
      <c r="AA345" s="37"/>
      <c r="AB345" s="8"/>
      <c r="AC345" s="8"/>
      <c r="AD345" s="4"/>
      <c r="AE345" s="39"/>
      <c r="AF345" s="1"/>
      <c r="AG345" s="33"/>
      <c r="AH345" s="110"/>
      <c r="AI345" s="110"/>
      <c r="AJ345" s="21"/>
      <c r="AK345" s="56"/>
      <c r="AL345" s="41"/>
      <c r="AM345" s="33"/>
      <c r="AN345" s="110"/>
      <c r="AO345" s="110"/>
      <c r="AP345" s="21"/>
      <c r="AQ345" s="56"/>
      <c r="AR345" s="41"/>
      <c r="AS345" s="43">
        <f>'14 Oct'!AW345</f>
        <v>0</v>
      </c>
      <c r="AT345" s="75"/>
      <c r="AU345" s="44">
        <f t="shared" si="1"/>
        <v>0</v>
      </c>
      <c r="AV345" s="44">
        <f t="shared" si="2"/>
        <v>0</v>
      </c>
      <c r="AW345" s="19">
        <f t="shared" si="3"/>
        <v>0</v>
      </c>
      <c r="AX345" s="43">
        <f>'14 Oct'!BB345</f>
        <v>0</v>
      </c>
      <c r="AY345" s="75"/>
      <c r="AZ345" s="44">
        <f t="shared" si="4"/>
        <v>0</v>
      </c>
      <c r="BA345" s="46">
        <f t="shared" si="5"/>
        <v>0</v>
      </c>
      <c r="BB345" s="19">
        <f t="shared" si="6"/>
        <v>0</v>
      </c>
      <c r="BC345" s="43">
        <f>'14 Oct'!BL345</f>
        <v>0</v>
      </c>
      <c r="BD345" s="47">
        <f t="shared" si="7"/>
        <v>0</v>
      </c>
      <c r="BE345" s="1">
        <f t="shared" si="15"/>
        <v>0</v>
      </c>
      <c r="BF345" s="1" t="s">
        <v>487</v>
      </c>
      <c r="BG345" s="54"/>
      <c r="BH345">
        <f>'14 Oct'!BG345+AT345+AY345-BN345</f>
        <v>1</v>
      </c>
      <c r="BI345" s="48"/>
      <c r="BJ345" s="50">
        <f t="shared" si="9"/>
        <v>0</v>
      </c>
      <c r="BK345" s="51">
        <f t="shared" si="10"/>
        <v>0</v>
      </c>
      <c r="BL345" s="53">
        <f t="shared" si="11"/>
        <v>0</v>
      </c>
      <c r="BM345" s="54">
        <f t="shared" si="12"/>
        <v>0</v>
      </c>
      <c r="BN345" s="55">
        <f t="shared" si="13"/>
        <v>0</v>
      </c>
      <c r="BO345" s="17">
        <f t="shared" si="14"/>
        <v>0</v>
      </c>
    </row>
    <row r="346">
      <c r="A346" s="1" t="s">
        <v>488</v>
      </c>
      <c r="B346" s="32"/>
      <c r="C346" s="65"/>
      <c r="D346" s="29"/>
      <c r="E346" s="1"/>
      <c r="F346" s="21"/>
      <c r="G346" s="56"/>
      <c r="H346" s="35"/>
      <c r="I346" s="1" t="s">
        <v>488</v>
      </c>
      <c r="J346" s="32">
        <v>4.0</v>
      </c>
      <c r="K346" s="65"/>
      <c r="L346" s="57"/>
      <c r="M346" s="49"/>
      <c r="N346" s="21"/>
      <c r="O346" s="56"/>
      <c r="P346" s="35"/>
      <c r="Q346" s="1" t="s">
        <v>488</v>
      </c>
      <c r="R346" s="32">
        <v>4.0</v>
      </c>
      <c r="S346" s="33"/>
      <c r="T346" s="29"/>
      <c r="U346" s="49"/>
      <c r="V346" s="21"/>
      <c r="W346" s="56"/>
      <c r="X346" s="35"/>
      <c r="Y346" s="1" t="s">
        <v>488</v>
      </c>
      <c r="Z346" s="59"/>
      <c r="AA346" s="66"/>
      <c r="AB346" s="8"/>
      <c r="AC346" s="8"/>
      <c r="AD346" s="4"/>
      <c r="AE346" s="39"/>
      <c r="AF346" s="1"/>
      <c r="AG346" s="33"/>
      <c r="AH346" s="110"/>
      <c r="AI346" s="110"/>
      <c r="AJ346" s="21"/>
      <c r="AK346" s="56"/>
      <c r="AL346" s="41"/>
      <c r="AM346" s="33"/>
      <c r="AN346" s="110"/>
      <c r="AO346" s="110"/>
      <c r="AP346" s="21"/>
      <c r="AQ346" s="56"/>
      <c r="AR346" s="41"/>
      <c r="AS346" s="43">
        <f>'14 Oct'!AW346</f>
        <v>0</v>
      </c>
      <c r="AT346" s="75"/>
      <c r="AU346" s="44">
        <f t="shared" si="1"/>
        <v>0</v>
      </c>
      <c r="AV346" s="44">
        <f t="shared" si="2"/>
        <v>0</v>
      </c>
      <c r="AW346" s="19">
        <f t="shared" si="3"/>
        <v>0</v>
      </c>
      <c r="AX346" s="43">
        <f>'14 Oct'!BB346</f>
        <v>0</v>
      </c>
      <c r="AY346" s="75"/>
      <c r="AZ346" s="44">
        <f t="shared" si="4"/>
        <v>0</v>
      </c>
      <c r="BA346" s="46">
        <f t="shared" si="5"/>
        <v>0</v>
      </c>
      <c r="BB346" s="19">
        <f t="shared" si="6"/>
        <v>0</v>
      </c>
      <c r="BC346" s="43">
        <f>'14 Oct'!BL346</f>
        <v>0</v>
      </c>
      <c r="BD346" s="47">
        <f t="shared" si="7"/>
        <v>0</v>
      </c>
      <c r="BE346" s="1">
        <f t="shared" si="15"/>
        <v>0</v>
      </c>
      <c r="BF346" s="1" t="s">
        <v>488</v>
      </c>
      <c r="BG346" s="54"/>
      <c r="BH346">
        <f>'14 Oct'!BG346+AT346+AY346-BN346</f>
        <v>0</v>
      </c>
      <c r="BI346" s="48"/>
      <c r="BJ346" s="50">
        <f t="shared" si="9"/>
        <v>0</v>
      </c>
      <c r="BK346" s="51">
        <f t="shared" si="10"/>
        <v>0</v>
      </c>
      <c r="BL346" s="53">
        <f t="shared" si="11"/>
        <v>0</v>
      </c>
      <c r="BM346" s="54">
        <f t="shared" si="12"/>
        <v>0</v>
      </c>
      <c r="BN346" s="55">
        <f t="shared" si="13"/>
        <v>0</v>
      </c>
      <c r="BO346" s="17">
        <f t="shared" si="14"/>
        <v>0</v>
      </c>
    </row>
    <row r="347">
      <c r="A347" s="1" t="s">
        <v>489</v>
      </c>
      <c r="B347" s="32"/>
      <c r="C347" s="33"/>
      <c r="D347" s="29"/>
      <c r="E347" s="1"/>
      <c r="F347" s="21"/>
      <c r="G347" s="56"/>
      <c r="H347" s="35"/>
      <c r="I347" s="1" t="s">
        <v>489</v>
      </c>
      <c r="J347" s="32">
        <v>4.0</v>
      </c>
      <c r="K347" s="33"/>
      <c r="L347" s="57"/>
      <c r="M347" s="49"/>
      <c r="N347" s="21"/>
      <c r="O347" s="56"/>
      <c r="P347" s="35"/>
      <c r="Q347" s="1" t="s">
        <v>489</v>
      </c>
      <c r="R347" s="32">
        <v>4.0</v>
      </c>
      <c r="S347" s="33"/>
      <c r="T347" s="29"/>
      <c r="U347" s="43"/>
      <c r="V347" s="21"/>
      <c r="W347" s="56"/>
      <c r="X347" s="35"/>
      <c r="Y347" s="1" t="s">
        <v>489</v>
      </c>
      <c r="Z347" s="58"/>
      <c r="AA347" s="37"/>
      <c r="AB347" s="8"/>
      <c r="AC347" s="8"/>
      <c r="AD347" s="4"/>
      <c r="AE347" s="39"/>
      <c r="AF347" s="1"/>
      <c r="AG347" s="33"/>
      <c r="AH347" s="110"/>
      <c r="AI347" s="110"/>
      <c r="AJ347" s="21"/>
      <c r="AK347" s="56"/>
      <c r="AL347" s="41"/>
      <c r="AM347" s="33"/>
      <c r="AN347" s="110"/>
      <c r="AO347" s="110"/>
      <c r="AP347" s="21"/>
      <c r="AQ347" s="56"/>
      <c r="AR347" s="41"/>
      <c r="AS347" s="43">
        <f>'14 Oct'!AW347</f>
        <v>0</v>
      </c>
      <c r="AT347" s="75"/>
      <c r="AU347" s="44">
        <f t="shared" si="1"/>
        <v>0</v>
      </c>
      <c r="AV347" s="44">
        <f t="shared" si="2"/>
        <v>0</v>
      </c>
      <c r="AW347" s="19">
        <f t="shared" si="3"/>
        <v>0</v>
      </c>
      <c r="AX347" s="43">
        <f>'14 Oct'!BB347</f>
        <v>0</v>
      </c>
      <c r="AY347" s="75"/>
      <c r="AZ347" s="44">
        <f t="shared" si="4"/>
        <v>0</v>
      </c>
      <c r="BA347" s="46">
        <f t="shared" si="5"/>
        <v>0</v>
      </c>
      <c r="BB347" s="19">
        <f t="shared" si="6"/>
        <v>0</v>
      </c>
      <c r="BC347" s="43">
        <f>'14 Oct'!BL347</f>
        <v>0</v>
      </c>
      <c r="BD347" s="47">
        <f t="shared" si="7"/>
        <v>0</v>
      </c>
      <c r="BE347" s="1">
        <f t="shared" si="15"/>
        <v>0</v>
      </c>
      <c r="BF347" s="1" t="s">
        <v>489</v>
      </c>
      <c r="BG347" s="17"/>
      <c r="BH347">
        <f>'14 Oct'!BG347+AT347+AY347-BN347</f>
        <v>0</v>
      </c>
      <c r="BI347" s="48"/>
      <c r="BJ347" s="50">
        <f t="shared" si="9"/>
        <v>0</v>
      </c>
      <c r="BK347" s="51">
        <f t="shared" si="10"/>
        <v>0</v>
      </c>
      <c r="BL347" s="53">
        <f t="shared" si="11"/>
        <v>0</v>
      </c>
      <c r="BM347" s="54">
        <f t="shared" si="12"/>
        <v>0</v>
      </c>
      <c r="BN347" s="55">
        <f t="shared" si="13"/>
        <v>0</v>
      </c>
      <c r="BO347" s="17">
        <f t="shared" si="14"/>
        <v>0</v>
      </c>
    </row>
    <row r="348">
      <c r="A348" s="1" t="s">
        <v>490</v>
      </c>
      <c r="B348" s="32"/>
      <c r="C348" s="33"/>
      <c r="D348" s="29"/>
      <c r="E348" s="1"/>
      <c r="F348" s="21"/>
      <c r="G348" s="56"/>
      <c r="H348" s="35"/>
      <c r="I348" s="1" t="s">
        <v>490</v>
      </c>
      <c r="J348" s="32">
        <v>2.0</v>
      </c>
      <c r="K348" s="33"/>
      <c r="L348" s="57"/>
      <c r="M348" s="49"/>
      <c r="N348" s="21"/>
      <c r="O348" s="56"/>
      <c r="P348" s="35"/>
      <c r="Q348" s="1" t="s">
        <v>490</v>
      </c>
      <c r="R348" s="32">
        <v>8.0</v>
      </c>
      <c r="S348" s="33"/>
      <c r="T348" s="29"/>
      <c r="U348" s="43"/>
      <c r="V348" s="21"/>
      <c r="W348" s="56"/>
      <c r="X348" s="35"/>
      <c r="Y348" s="1" t="s">
        <v>490</v>
      </c>
      <c r="Z348" s="62">
        <v>2.0</v>
      </c>
      <c r="AA348" s="63"/>
      <c r="AB348" s="8"/>
      <c r="AC348" s="8"/>
      <c r="AD348" s="4"/>
      <c r="AE348" s="96"/>
      <c r="AF348" s="1"/>
      <c r="AG348" s="33"/>
      <c r="AH348" s="110"/>
      <c r="AI348" s="110"/>
      <c r="AJ348" s="21"/>
      <c r="AK348" s="56"/>
      <c r="AL348" s="41"/>
      <c r="AM348" s="33"/>
      <c r="AN348" s="110"/>
      <c r="AO348" s="110"/>
      <c r="AP348" s="21"/>
      <c r="AQ348" s="56"/>
      <c r="AR348" s="41"/>
      <c r="AS348" s="43">
        <f>'14 Oct'!AW348</f>
        <v>0</v>
      </c>
      <c r="AT348" s="75"/>
      <c r="AU348" s="44">
        <f t="shared" si="1"/>
        <v>0</v>
      </c>
      <c r="AV348" s="44">
        <f t="shared" si="2"/>
        <v>0</v>
      </c>
      <c r="AW348" s="19">
        <f t="shared" si="3"/>
        <v>0</v>
      </c>
      <c r="AX348" s="43">
        <f>'14 Oct'!BB348</f>
        <v>0</v>
      </c>
      <c r="AY348" s="75"/>
      <c r="AZ348" s="44">
        <f t="shared" si="4"/>
        <v>0</v>
      </c>
      <c r="BA348" s="46">
        <f t="shared" si="5"/>
        <v>0</v>
      </c>
      <c r="BB348" s="19">
        <f t="shared" si="6"/>
        <v>0</v>
      </c>
      <c r="BC348" s="43">
        <f>'14 Oct'!BL348</f>
        <v>0</v>
      </c>
      <c r="BD348" s="47">
        <f t="shared" si="7"/>
        <v>0</v>
      </c>
      <c r="BE348" s="1">
        <f t="shared" si="15"/>
        <v>0</v>
      </c>
      <c r="BF348" s="1" t="s">
        <v>490</v>
      </c>
      <c r="BG348" s="17"/>
      <c r="BH348">
        <f>'14 Oct'!BG348+AT348+AY348-BN348</f>
        <v>0</v>
      </c>
      <c r="BI348" s="48"/>
      <c r="BJ348" s="50">
        <f t="shared" si="9"/>
        <v>0</v>
      </c>
      <c r="BK348" s="51">
        <f t="shared" si="10"/>
        <v>0</v>
      </c>
      <c r="BL348" s="53">
        <f t="shared" si="11"/>
        <v>0</v>
      </c>
      <c r="BM348" s="54">
        <f t="shared" si="12"/>
        <v>0</v>
      </c>
      <c r="BN348" s="55">
        <f t="shared" si="13"/>
        <v>0</v>
      </c>
      <c r="BO348" s="17">
        <f t="shared" si="14"/>
        <v>0</v>
      </c>
    </row>
    <row r="349">
      <c r="A349" s="1" t="s">
        <v>491</v>
      </c>
      <c r="B349" s="32"/>
      <c r="C349" s="33"/>
      <c r="D349" s="29"/>
      <c r="E349" s="1"/>
      <c r="F349" s="21"/>
      <c r="G349" s="56"/>
      <c r="H349" s="35"/>
      <c r="I349" s="1" t="s">
        <v>491</v>
      </c>
      <c r="J349" s="32"/>
      <c r="K349" s="33"/>
      <c r="L349" s="57"/>
      <c r="M349" s="49"/>
      <c r="N349" s="21"/>
      <c r="O349" s="56"/>
      <c r="P349" s="35"/>
      <c r="Q349" s="1" t="s">
        <v>491</v>
      </c>
      <c r="R349" s="32">
        <v>7.0</v>
      </c>
      <c r="S349" s="33"/>
      <c r="T349" s="29"/>
      <c r="U349" s="43"/>
      <c r="V349" s="21"/>
      <c r="W349" s="56"/>
      <c r="X349" s="35"/>
      <c r="Y349" s="1" t="s">
        <v>491</v>
      </c>
      <c r="Z349" s="58">
        <v>2.0</v>
      </c>
      <c r="AA349" s="37"/>
      <c r="AB349" s="8"/>
      <c r="AC349" s="8"/>
      <c r="AD349" s="4"/>
      <c r="AE349" s="39"/>
      <c r="AF349" s="1"/>
      <c r="AG349" s="33"/>
      <c r="AH349" s="110"/>
      <c r="AI349" s="110"/>
      <c r="AJ349" s="21"/>
      <c r="AK349" s="56"/>
      <c r="AL349" s="41"/>
      <c r="AM349" s="33"/>
      <c r="AN349" s="110"/>
      <c r="AO349" s="110"/>
      <c r="AP349" s="21"/>
      <c r="AQ349" s="56"/>
      <c r="AR349" s="41"/>
      <c r="AS349" s="43">
        <f>'14 Oct'!AW349</f>
        <v>0</v>
      </c>
      <c r="AT349" s="75"/>
      <c r="AU349" s="44">
        <f t="shared" si="1"/>
        <v>0</v>
      </c>
      <c r="AV349" s="44">
        <f t="shared" si="2"/>
        <v>0</v>
      </c>
      <c r="AW349" s="19">
        <f t="shared" si="3"/>
        <v>0</v>
      </c>
      <c r="AX349" s="43">
        <f>'14 Oct'!BB349</f>
        <v>0</v>
      </c>
      <c r="AY349" s="75"/>
      <c r="AZ349" s="44">
        <f t="shared" si="4"/>
        <v>0</v>
      </c>
      <c r="BA349" s="46">
        <f t="shared" si="5"/>
        <v>0</v>
      </c>
      <c r="BB349" s="19">
        <f t="shared" si="6"/>
        <v>0</v>
      </c>
      <c r="BC349" s="43">
        <f>'14 Oct'!BL349</f>
        <v>0</v>
      </c>
      <c r="BD349" s="47">
        <f t="shared" si="7"/>
        <v>0</v>
      </c>
      <c r="BE349" s="1">
        <f t="shared" si="15"/>
        <v>0</v>
      </c>
      <c r="BF349" s="1" t="s">
        <v>491</v>
      </c>
      <c r="BG349" s="17"/>
      <c r="BH349">
        <f>'14 Oct'!BG349+AT349+AY349-BN349</f>
        <v>0</v>
      </c>
      <c r="BI349" s="48"/>
      <c r="BJ349" s="50">
        <f t="shared" si="9"/>
        <v>0</v>
      </c>
      <c r="BK349" s="51">
        <f t="shared" si="10"/>
        <v>0</v>
      </c>
      <c r="BL349" s="53">
        <f t="shared" si="11"/>
        <v>0</v>
      </c>
      <c r="BM349" s="54">
        <f t="shared" si="12"/>
        <v>0</v>
      </c>
      <c r="BN349" s="55">
        <f t="shared" si="13"/>
        <v>0</v>
      </c>
      <c r="BO349" s="17">
        <f t="shared" si="14"/>
        <v>0</v>
      </c>
    </row>
    <row r="350">
      <c r="A350" s="1" t="s">
        <v>493</v>
      </c>
      <c r="B350" s="32"/>
      <c r="C350" s="33"/>
      <c r="D350" s="29"/>
      <c r="E350" s="1"/>
      <c r="F350" s="21"/>
      <c r="G350" s="56"/>
      <c r="H350" s="35"/>
      <c r="I350" s="1" t="s">
        <v>493</v>
      </c>
      <c r="J350" s="32"/>
      <c r="K350" s="33"/>
      <c r="L350" s="57"/>
      <c r="M350" s="49"/>
      <c r="N350" s="21"/>
      <c r="O350" s="56"/>
      <c r="P350" s="35"/>
      <c r="Q350" s="1" t="s">
        <v>493</v>
      </c>
      <c r="R350" s="32"/>
      <c r="S350" s="33"/>
      <c r="T350" s="29"/>
      <c r="U350" s="49"/>
      <c r="V350" s="21"/>
      <c r="W350" s="56"/>
      <c r="X350" s="35"/>
      <c r="Y350" s="1" t="s">
        <v>493</v>
      </c>
      <c r="Z350" s="59"/>
      <c r="AA350" s="37"/>
      <c r="AB350" s="8"/>
      <c r="AC350" s="8"/>
      <c r="AD350" s="4"/>
      <c r="AE350" s="39"/>
      <c r="AF350" s="1"/>
      <c r="AG350" s="33"/>
      <c r="AH350" s="110"/>
      <c r="AI350" s="110"/>
      <c r="AJ350" s="21"/>
      <c r="AK350" s="56"/>
      <c r="AL350" s="41"/>
      <c r="AM350" s="33"/>
      <c r="AN350" s="110"/>
      <c r="AO350" s="110"/>
      <c r="AP350" s="21"/>
      <c r="AQ350" s="56"/>
      <c r="AR350" s="41"/>
      <c r="AS350" s="43">
        <f>'14 Oct'!AW350</f>
        <v>0</v>
      </c>
      <c r="AT350" s="75"/>
      <c r="AU350" s="44">
        <f t="shared" si="1"/>
        <v>0</v>
      </c>
      <c r="AV350" s="44">
        <f t="shared" si="2"/>
        <v>0</v>
      </c>
      <c r="AW350" s="19">
        <f t="shared" si="3"/>
        <v>0</v>
      </c>
      <c r="AX350" s="43">
        <f>'14 Oct'!BB350</f>
        <v>0</v>
      </c>
      <c r="AY350" s="75"/>
      <c r="AZ350" s="44">
        <f t="shared" si="4"/>
        <v>0</v>
      </c>
      <c r="BA350" s="46">
        <f t="shared" si="5"/>
        <v>0</v>
      </c>
      <c r="BB350" s="19">
        <f t="shared" si="6"/>
        <v>0</v>
      </c>
      <c r="BC350" s="43">
        <f>'14 Oct'!BL350</f>
        <v>0</v>
      </c>
      <c r="BD350" s="47">
        <f t="shared" si="7"/>
        <v>0</v>
      </c>
      <c r="BE350" s="1">
        <f t="shared" si="15"/>
        <v>0</v>
      </c>
      <c r="BF350" s="1" t="s">
        <v>493</v>
      </c>
      <c r="BG350" s="17"/>
      <c r="BH350">
        <f>'14 Oct'!BG350+AT350+AY350-BN350</f>
        <v>0</v>
      </c>
      <c r="BI350" s="48"/>
      <c r="BJ350" s="50">
        <f t="shared" si="9"/>
        <v>0</v>
      </c>
      <c r="BK350" s="51">
        <f t="shared" si="10"/>
        <v>0</v>
      </c>
      <c r="BL350" s="53">
        <f t="shared" si="11"/>
        <v>0</v>
      </c>
      <c r="BM350" s="54">
        <f t="shared" si="12"/>
        <v>0</v>
      </c>
      <c r="BN350" s="55">
        <f t="shared" si="13"/>
        <v>0</v>
      </c>
      <c r="BO350" s="17">
        <f t="shared" si="14"/>
        <v>0</v>
      </c>
    </row>
    <row r="351">
      <c r="A351" s="1" t="s">
        <v>495</v>
      </c>
      <c r="B351" s="61"/>
      <c r="C351" s="65"/>
      <c r="D351" s="29"/>
      <c r="E351" s="1"/>
      <c r="F351" s="21"/>
      <c r="G351" s="56"/>
      <c r="H351" s="35"/>
      <c r="I351" s="1" t="s">
        <v>495</v>
      </c>
      <c r="J351" s="61"/>
      <c r="K351" s="33"/>
      <c r="L351" s="57"/>
      <c r="M351" s="49"/>
      <c r="N351" s="21"/>
      <c r="O351" s="56"/>
      <c r="P351" s="35"/>
      <c r="Q351" s="1" t="s">
        <v>495</v>
      </c>
      <c r="R351" s="61"/>
      <c r="S351" s="33"/>
      <c r="T351" s="57"/>
      <c r="U351" s="49"/>
      <c r="V351" s="21"/>
      <c r="W351" s="56"/>
      <c r="X351" s="35"/>
      <c r="Y351" s="1" t="s">
        <v>495</v>
      </c>
      <c r="Z351" s="59"/>
      <c r="AA351" s="37"/>
      <c r="AB351" s="8"/>
      <c r="AC351" s="8"/>
      <c r="AD351" s="4"/>
      <c r="AE351" s="39"/>
      <c r="AF351" s="1"/>
      <c r="AG351" s="33"/>
      <c r="AH351" s="110"/>
      <c r="AI351" s="110"/>
      <c r="AJ351" s="21"/>
      <c r="AK351" s="56"/>
      <c r="AL351" s="41"/>
      <c r="AM351" s="33"/>
      <c r="AN351" s="110"/>
      <c r="AO351" s="110"/>
      <c r="AP351" s="21"/>
      <c r="AQ351" s="56"/>
      <c r="AR351" s="41"/>
      <c r="AS351" s="43">
        <f>'14 Oct'!AW351</f>
        <v>0</v>
      </c>
      <c r="AT351" s="75"/>
      <c r="AU351" s="44">
        <f t="shared" si="1"/>
        <v>0</v>
      </c>
      <c r="AV351" s="44">
        <f t="shared" si="2"/>
        <v>0</v>
      </c>
      <c r="AW351" s="19">
        <f t="shared" si="3"/>
        <v>0</v>
      </c>
      <c r="AX351" s="43">
        <f>'14 Oct'!BB351</f>
        <v>0</v>
      </c>
      <c r="AY351" s="75"/>
      <c r="AZ351" s="44">
        <f t="shared" si="4"/>
        <v>0</v>
      </c>
      <c r="BA351" s="46">
        <f t="shared" si="5"/>
        <v>0</v>
      </c>
      <c r="BB351" s="19">
        <f t="shared" si="6"/>
        <v>0</v>
      </c>
      <c r="BC351" s="43">
        <f>'14 Oct'!BL351</f>
        <v>0</v>
      </c>
      <c r="BD351" s="47">
        <f t="shared" si="7"/>
        <v>0</v>
      </c>
      <c r="BE351" s="1">
        <f t="shared" si="15"/>
        <v>0</v>
      </c>
      <c r="BF351" s="1" t="s">
        <v>495</v>
      </c>
      <c r="BG351" s="54"/>
      <c r="BH351">
        <f>'14 Oct'!BG351+AT351+AY351-BN351</f>
        <v>0</v>
      </c>
      <c r="BI351" s="48"/>
      <c r="BJ351" s="50">
        <f t="shared" si="9"/>
        <v>0</v>
      </c>
      <c r="BK351" s="51">
        <f t="shared" si="10"/>
        <v>0</v>
      </c>
      <c r="BL351" s="53">
        <f t="shared" si="11"/>
        <v>0</v>
      </c>
      <c r="BM351" s="54">
        <f t="shared" si="12"/>
        <v>0</v>
      </c>
      <c r="BN351" s="55">
        <f t="shared" si="13"/>
        <v>0</v>
      </c>
      <c r="BO351" s="17">
        <f t="shared" si="14"/>
        <v>0</v>
      </c>
    </row>
    <row r="352">
      <c r="A352" s="1" t="s">
        <v>496</v>
      </c>
      <c r="B352" s="61"/>
      <c r="C352" s="65"/>
      <c r="D352" s="29"/>
      <c r="E352" s="1"/>
      <c r="F352" s="21"/>
      <c r="G352" s="56"/>
      <c r="H352" s="35"/>
      <c r="I352" s="1" t="s">
        <v>496</v>
      </c>
      <c r="J352" s="61"/>
      <c r="K352" s="33"/>
      <c r="L352" s="57"/>
      <c r="M352" s="49"/>
      <c r="N352" s="21"/>
      <c r="O352" s="56"/>
      <c r="P352" s="35"/>
      <c r="Q352" s="1" t="s">
        <v>496</v>
      </c>
      <c r="R352" s="61"/>
      <c r="S352" s="33"/>
      <c r="T352" s="57"/>
      <c r="U352" s="49"/>
      <c r="V352" s="21"/>
      <c r="W352" s="56"/>
      <c r="X352" s="35"/>
      <c r="Y352" s="1" t="s">
        <v>496</v>
      </c>
      <c r="Z352" s="59"/>
      <c r="AA352" s="37"/>
      <c r="AB352" s="8"/>
      <c r="AC352" s="8"/>
      <c r="AD352" s="4"/>
      <c r="AE352" s="39"/>
      <c r="AF352" s="1"/>
      <c r="AG352" s="33"/>
      <c r="AH352" s="110"/>
      <c r="AI352" s="110"/>
      <c r="AJ352" s="21"/>
      <c r="AK352" s="56"/>
      <c r="AL352" s="41"/>
      <c r="AM352" s="33"/>
      <c r="AN352" s="110"/>
      <c r="AO352" s="110"/>
      <c r="AP352" s="21"/>
      <c r="AQ352" s="56"/>
      <c r="AR352" s="41"/>
      <c r="AS352" s="43">
        <f>'14 Oct'!AW352</f>
        <v>0</v>
      </c>
      <c r="AT352" s="75"/>
      <c r="AU352" s="44">
        <f t="shared" si="1"/>
        <v>0</v>
      </c>
      <c r="AV352" s="44">
        <f t="shared" si="2"/>
        <v>0</v>
      </c>
      <c r="AW352" s="19">
        <f t="shared" si="3"/>
        <v>0</v>
      </c>
      <c r="AX352" s="43">
        <f>'14 Oct'!BB352</f>
        <v>0</v>
      </c>
      <c r="AY352" s="75"/>
      <c r="AZ352" s="44">
        <f t="shared" si="4"/>
        <v>0</v>
      </c>
      <c r="BA352" s="46">
        <f t="shared" si="5"/>
        <v>0</v>
      </c>
      <c r="BB352" s="19">
        <f t="shared" si="6"/>
        <v>0</v>
      </c>
      <c r="BC352" s="43">
        <f>'14 Oct'!BL352</f>
        <v>0</v>
      </c>
      <c r="BD352" s="47">
        <f t="shared" si="7"/>
        <v>0</v>
      </c>
      <c r="BE352" s="1">
        <f t="shared" si="15"/>
        <v>0</v>
      </c>
      <c r="BF352" s="1" t="s">
        <v>496</v>
      </c>
      <c r="BG352" s="17"/>
      <c r="BH352">
        <f>'14 Oct'!BG352+AT352+AY352-BN352</f>
        <v>0</v>
      </c>
      <c r="BI352" s="48"/>
      <c r="BJ352" s="50">
        <f t="shared" si="9"/>
        <v>0</v>
      </c>
      <c r="BK352" s="51">
        <f t="shared" si="10"/>
        <v>0</v>
      </c>
      <c r="BL352" s="53">
        <f t="shared" si="11"/>
        <v>0</v>
      </c>
      <c r="BM352" s="54">
        <f t="shared" si="12"/>
        <v>0</v>
      </c>
      <c r="BN352" s="55">
        <f t="shared" si="13"/>
        <v>0</v>
      </c>
      <c r="BO352" s="17">
        <f t="shared" si="14"/>
        <v>0</v>
      </c>
    </row>
    <row r="353">
      <c r="A353" s="1" t="s">
        <v>497</v>
      </c>
      <c r="B353" s="61"/>
      <c r="C353" s="33"/>
      <c r="D353" s="29"/>
      <c r="E353" s="1"/>
      <c r="F353" s="21"/>
      <c r="G353" s="56"/>
      <c r="H353" s="35"/>
      <c r="I353" s="1" t="s">
        <v>497</v>
      </c>
      <c r="J353" s="61"/>
      <c r="K353" s="33"/>
      <c r="L353" s="57"/>
      <c r="M353" s="49"/>
      <c r="N353" s="21"/>
      <c r="O353" s="56"/>
      <c r="P353" s="35"/>
      <c r="Q353" s="1" t="s">
        <v>497</v>
      </c>
      <c r="R353" s="61"/>
      <c r="S353" s="33"/>
      <c r="T353" s="57"/>
      <c r="U353" s="49"/>
      <c r="V353" s="21"/>
      <c r="W353" s="56"/>
      <c r="X353" s="35"/>
      <c r="Y353" s="1" t="s">
        <v>497</v>
      </c>
      <c r="Z353" s="59"/>
      <c r="AA353" s="66"/>
      <c r="AB353" s="8"/>
      <c r="AC353" s="8"/>
      <c r="AD353" s="4"/>
      <c r="AE353" s="39"/>
      <c r="AF353" s="1"/>
      <c r="AG353" s="33"/>
      <c r="AH353" s="110"/>
      <c r="AI353" s="110"/>
      <c r="AJ353" s="21"/>
      <c r="AK353" s="56"/>
      <c r="AL353" s="41"/>
      <c r="AM353" s="33"/>
      <c r="AN353" s="110"/>
      <c r="AO353" s="110"/>
      <c r="AP353" s="21"/>
      <c r="AQ353" s="56"/>
      <c r="AR353" s="41"/>
      <c r="AS353" s="43">
        <f>'14 Oct'!AW353</f>
        <v>0</v>
      </c>
      <c r="AT353" s="75"/>
      <c r="AU353" s="44">
        <f t="shared" si="1"/>
        <v>0</v>
      </c>
      <c r="AV353" s="44">
        <f t="shared" si="2"/>
        <v>0</v>
      </c>
      <c r="AW353" s="19">
        <f t="shared" si="3"/>
        <v>0</v>
      </c>
      <c r="AX353" s="43">
        <f>'14 Oct'!BB353</f>
        <v>0</v>
      </c>
      <c r="AY353" s="75"/>
      <c r="AZ353" s="44">
        <f t="shared" si="4"/>
        <v>0</v>
      </c>
      <c r="BA353" s="46">
        <f t="shared" si="5"/>
        <v>0</v>
      </c>
      <c r="BB353" s="19">
        <f t="shared" si="6"/>
        <v>0</v>
      </c>
      <c r="BC353" s="43">
        <f>'14 Oct'!BL353</f>
        <v>0</v>
      </c>
      <c r="BD353" s="47">
        <f t="shared" si="7"/>
        <v>0</v>
      </c>
      <c r="BE353" s="1">
        <f t="shared" si="15"/>
        <v>0</v>
      </c>
      <c r="BF353" s="1" t="s">
        <v>497</v>
      </c>
      <c r="BG353" s="17"/>
      <c r="BH353">
        <f>'14 Oct'!BG353+AT353+AY353-BN353</f>
        <v>0</v>
      </c>
      <c r="BI353" s="48"/>
      <c r="BJ353" s="50">
        <f t="shared" si="9"/>
        <v>0</v>
      </c>
      <c r="BK353" s="51">
        <f t="shared" si="10"/>
        <v>0</v>
      </c>
      <c r="BL353" s="53">
        <f t="shared" si="11"/>
        <v>0</v>
      </c>
      <c r="BM353" s="54">
        <f t="shared" si="12"/>
        <v>0</v>
      </c>
      <c r="BN353" s="55">
        <f t="shared" si="13"/>
        <v>0</v>
      </c>
      <c r="BO353" s="17">
        <f t="shared" si="14"/>
        <v>0</v>
      </c>
    </row>
    <row r="354">
      <c r="A354" s="1" t="s">
        <v>498</v>
      </c>
      <c r="B354" s="32"/>
      <c r="C354" s="33"/>
      <c r="D354" s="29"/>
      <c r="E354" s="1"/>
      <c r="F354" s="21"/>
      <c r="G354" s="56"/>
      <c r="H354" s="35"/>
      <c r="I354" s="1" t="s">
        <v>498</v>
      </c>
      <c r="J354" s="32"/>
      <c r="K354" s="33">
        <v>2.0</v>
      </c>
      <c r="L354" s="29"/>
      <c r="M354" s="43"/>
      <c r="N354" s="21"/>
      <c r="O354" s="56"/>
      <c r="P354" s="35"/>
      <c r="Q354" s="1" t="s">
        <v>498</v>
      </c>
      <c r="R354" s="32"/>
      <c r="S354" s="33">
        <v>2.0</v>
      </c>
      <c r="T354" s="57"/>
      <c r="U354" s="49"/>
      <c r="V354" s="21"/>
      <c r="W354" s="56"/>
      <c r="X354" s="35"/>
      <c r="Y354" s="1" t="s">
        <v>498</v>
      </c>
      <c r="Z354" s="59"/>
      <c r="AA354" s="37"/>
      <c r="AB354" s="4"/>
      <c r="AC354" s="4"/>
      <c r="AD354" s="4"/>
      <c r="AE354" s="39"/>
      <c r="AF354" s="1"/>
      <c r="AG354" s="33"/>
      <c r="AH354" s="110"/>
      <c r="AI354" s="110"/>
      <c r="AJ354" s="21"/>
      <c r="AK354" s="56"/>
      <c r="AL354" s="41"/>
      <c r="AM354" s="33"/>
      <c r="AN354" s="110"/>
      <c r="AO354" s="110"/>
      <c r="AP354" s="21"/>
      <c r="AQ354" s="56"/>
      <c r="AR354" s="41"/>
      <c r="AS354" s="43">
        <f>'14 Oct'!AW354</f>
        <v>0</v>
      </c>
      <c r="AT354" s="75"/>
      <c r="AU354" s="44">
        <f t="shared" si="1"/>
        <v>0</v>
      </c>
      <c r="AV354" s="44">
        <f t="shared" si="2"/>
        <v>0</v>
      </c>
      <c r="AW354" s="19">
        <f t="shared" si="3"/>
        <v>0</v>
      </c>
      <c r="AX354" s="43">
        <f>'14 Oct'!BB354</f>
        <v>0</v>
      </c>
      <c r="AY354" s="75"/>
      <c r="AZ354" s="44">
        <f t="shared" si="4"/>
        <v>0</v>
      </c>
      <c r="BA354" s="46">
        <f t="shared" si="5"/>
        <v>0</v>
      </c>
      <c r="BB354" s="19">
        <f t="shared" si="6"/>
        <v>0</v>
      </c>
      <c r="BC354" s="43">
        <f>'14 Oct'!BL354</f>
        <v>0</v>
      </c>
      <c r="BD354" s="47">
        <f t="shared" si="7"/>
        <v>0</v>
      </c>
      <c r="BE354" s="1">
        <f t="shared" si="15"/>
        <v>0</v>
      </c>
      <c r="BF354" s="1" t="s">
        <v>498</v>
      </c>
      <c r="BG354" s="54"/>
      <c r="BH354">
        <f>'14 Oct'!BG354+AT354+AY354-BN354</f>
        <v>-4</v>
      </c>
      <c r="BI354" s="48"/>
      <c r="BJ354" s="50">
        <f t="shared" si="9"/>
        <v>0</v>
      </c>
      <c r="BK354" s="51">
        <f t="shared" si="10"/>
        <v>0</v>
      </c>
      <c r="BL354" s="53">
        <f t="shared" si="11"/>
        <v>0</v>
      </c>
      <c r="BM354" s="54">
        <f t="shared" si="12"/>
        <v>4</v>
      </c>
      <c r="BN354" s="55">
        <f t="shared" si="13"/>
        <v>4</v>
      </c>
      <c r="BO354" s="17">
        <f t="shared" si="14"/>
        <v>0</v>
      </c>
    </row>
    <row r="355">
      <c r="A355" s="1" t="s">
        <v>499</v>
      </c>
      <c r="B355" s="32"/>
      <c r="C355" s="33"/>
      <c r="D355" s="29"/>
      <c r="E355" s="1"/>
      <c r="F355" s="21"/>
      <c r="G355" s="56"/>
      <c r="H355" s="35"/>
      <c r="I355" s="1" t="s">
        <v>499</v>
      </c>
      <c r="J355" s="32"/>
      <c r="K355" s="33">
        <v>2.0</v>
      </c>
      <c r="L355" s="29"/>
      <c r="M355" s="43"/>
      <c r="N355" s="21"/>
      <c r="O355" s="56"/>
      <c r="P355" s="35"/>
      <c r="Q355" s="1" t="s">
        <v>499</v>
      </c>
      <c r="R355" s="32"/>
      <c r="S355" s="33">
        <v>2.0</v>
      </c>
      <c r="T355" s="57"/>
      <c r="U355" s="49"/>
      <c r="V355" s="21"/>
      <c r="W355" s="56"/>
      <c r="X355" s="35"/>
      <c r="Y355" s="1" t="s">
        <v>499</v>
      </c>
      <c r="Z355" s="59"/>
      <c r="AA355" s="37"/>
      <c r="AB355" s="4"/>
      <c r="AC355" s="4"/>
      <c r="AD355" s="4"/>
      <c r="AE355" s="39"/>
      <c r="AF355" s="1"/>
      <c r="AG355" s="33"/>
      <c r="AH355" s="110"/>
      <c r="AI355" s="110"/>
      <c r="AJ355" s="21"/>
      <c r="AK355" s="56"/>
      <c r="AL355" s="41"/>
      <c r="AM355" s="33"/>
      <c r="AN355" s="110"/>
      <c r="AO355" s="110"/>
      <c r="AP355" s="21"/>
      <c r="AQ355" s="56"/>
      <c r="AR355" s="41"/>
      <c r="AS355" s="43">
        <f>'14 Oct'!AW355</f>
        <v>0</v>
      </c>
      <c r="AT355" s="75"/>
      <c r="AU355" s="44">
        <f t="shared" si="1"/>
        <v>0</v>
      </c>
      <c r="AV355" s="44">
        <f t="shared" si="2"/>
        <v>0</v>
      </c>
      <c r="AW355" s="19">
        <f t="shared" si="3"/>
        <v>0</v>
      </c>
      <c r="AX355" s="43">
        <f>'14 Oct'!BB355</f>
        <v>0</v>
      </c>
      <c r="AY355" s="75"/>
      <c r="AZ355" s="44">
        <f t="shared" si="4"/>
        <v>0</v>
      </c>
      <c r="BA355" s="46">
        <f t="shared" si="5"/>
        <v>0</v>
      </c>
      <c r="BB355" s="19">
        <f t="shared" si="6"/>
        <v>0</v>
      </c>
      <c r="BC355" s="43">
        <f>'14 Oct'!BL355</f>
        <v>0</v>
      </c>
      <c r="BD355" s="47">
        <f t="shared" si="7"/>
        <v>0</v>
      </c>
      <c r="BE355" s="1">
        <f t="shared" si="15"/>
        <v>0</v>
      </c>
      <c r="BF355" s="1" t="s">
        <v>499</v>
      </c>
      <c r="BG355" s="54"/>
      <c r="BH355">
        <f>'14 Oct'!BG355+AT355+AY355-BN355</f>
        <v>-4</v>
      </c>
      <c r="BI355" s="48"/>
      <c r="BJ355" s="50">
        <f t="shared" si="9"/>
        <v>0</v>
      </c>
      <c r="BK355" s="51">
        <f t="shared" si="10"/>
        <v>0</v>
      </c>
      <c r="BL355" s="53">
        <f t="shared" si="11"/>
        <v>0</v>
      </c>
      <c r="BM355" s="54">
        <f t="shared" si="12"/>
        <v>4</v>
      </c>
      <c r="BN355" s="55">
        <f t="shared" si="13"/>
        <v>4</v>
      </c>
      <c r="BO355" s="17">
        <f t="shared" si="14"/>
        <v>0</v>
      </c>
    </row>
    <row r="356">
      <c r="A356" s="1" t="s">
        <v>500</v>
      </c>
      <c r="B356" s="32"/>
      <c r="C356" s="33"/>
      <c r="D356" s="29"/>
      <c r="E356" s="1"/>
      <c r="F356" s="21"/>
      <c r="G356" s="56"/>
      <c r="H356" s="35"/>
      <c r="I356" s="1" t="s">
        <v>500</v>
      </c>
      <c r="J356" s="32">
        <v>3.0</v>
      </c>
      <c r="K356" s="33"/>
      <c r="L356" s="57"/>
      <c r="M356" s="49"/>
      <c r="N356" s="21"/>
      <c r="O356" s="56"/>
      <c r="P356" s="35"/>
      <c r="Q356" s="1" t="s">
        <v>500</v>
      </c>
      <c r="R356" s="32">
        <v>2.0</v>
      </c>
      <c r="S356" s="33"/>
      <c r="T356" s="57"/>
      <c r="U356" s="49"/>
      <c r="V356" s="21"/>
      <c r="W356" s="56"/>
      <c r="X356" s="35"/>
      <c r="Y356" s="1" t="s">
        <v>500</v>
      </c>
      <c r="Z356" s="59"/>
      <c r="AA356" s="37"/>
      <c r="AB356" s="8"/>
      <c r="AC356" s="8"/>
      <c r="AD356" s="4"/>
      <c r="AE356" s="39"/>
      <c r="AF356" s="1"/>
      <c r="AG356" s="33"/>
      <c r="AH356" s="110"/>
      <c r="AI356" s="110"/>
      <c r="AJ356" s="21"/>
      <c r="AK356" s="56"/>
      <c r="AL356" s="41"/>
      <c r="AM356" s="33"/>
      <c r="AN356" s="110"/>
      <c r="AO356" s="110"/>
      <c r="AP356" s="21"/>
      <c r="AQ356" s="56"/>
      <c r="AR356" s="41"/>
      <c r="AS356" s="43">
        <f>'14 Oct'!AW356</f>
        <v>0</v>
      </c>
      <c r="AT356" s="75"/>
      <c r="AU356" s="44">
        <f t="shared" si="1"/>
        <v>0</v>
      </c>
      <c r="AV356" s="44">
        <f t="shared" si="2"/>
        <v>0</v>
      </c>
      <c r="AW356" s="19">
        <f t="shared" si="3"/>
        <v>0</v>
      </c>
      <c r="AX356" s="43">
        <f>'14 Oct'!BB356</f>
        <v>0</v>
      </c>
      <c r="AY356" s="75"/>
      <c r="AZ356" s="44">
        <f t="shared" si="4"/>
        <v>0</v>
      </c>
      <c r="BA356" s="46">
        <f t="shared" si="5"/>
        <v>0</v>
      </c>
      <c r="BB356" s="19">
        <f t="shared" si="6"/>
        <v>0</v>
      </c>
      <c r="BC356" s="43">
        <f>'14 Oct'!BL356</f>
        <v>0</v>
      </c>
      <c r="BD356" s="47">
        <f t="shared" si="7"/>
        <v>0</v>
      </c>
      <c r="BE356" s="1">
        <f t="shared" si="15"/>
        <v>0</v>
      </c>
      <c r="BF356" s="1" t="s">
        <v>500</v>
      </c>
      <c r="BG356" s="17"/>
      <c r="BH356">
        <f>'14 Oct'!BG356+AT356+AY356-BN356</f>
        <v>8</v>
      </c>
      <c r="BI356" s="48"/>
      <c r="BJ356" s="50">
        <f t="shared" si="9"/>
        <v>0</v>
      </c>
      <c r="BK356" s="51">
        <f t="shared" si="10"/>
        <v>0</v>
      </c>
      <c r="BL356" s="53">
        <f t="shared" si="11"/>
        <v>0</v>
      </c>
      <c r="BM356" s="54">
        <f t="shared" si="12"/>
        <v>0</v>
      </c>
      <c r="BN356" s="55">
        <f t="shared" si="13"/>
        <v>0</v>
      </c>
      <c r="BO356" s="17">
        <f t="shared" si="14"/>
        <v>0</v>
      </c>
    </row>
    <row r="357">
      <c r="A357" s="1" t="s">
        <v>503</v>
      </c>
      <c r="B357" s="61"/>
      <c r="C357" s="33"/>
      <c r="D357" s="29"/>
      <c r="E357" s="1"/>
      <c r="F357" s="21"/>
      <c r="G357" s="56"/>
      <c r="H357" s="35"/>
      <c r="I357" s="1" t="s">
        <v>503</v>
      </c>
      <c r="J357" s="61"/>
      <c r="K357" s="33"/>
      <c r="L357" s="57"/>
      <c r="M357" s="49"/>
      <c r="N357" s="21"/>
      <c r="O357" s="56"/>
      <c r="P357" s="35"/>
      <c r="Q357" s="1" t="s">
        <v>503</v>
      </c>
      <c r="R357" s="32"/>
      <c r="S357" s="33">
        <v>2.0</v>
      </c>
      <c r="T357" s="57"/>
      <c r="U357" s="49"/>
      <c r="V357" s="21"/>
      <c r="W357" s="56"/>
      <c r="X357" s="35"/>
      <c r="Y357" s="1" t="s">
        <v>503</v>
      </c>
      <c r="Z357" s="59"/>
      <c r="AA357" s="37"/>
      <c r="AB357" s="8"/>
      <c r="AC357" s="8"/>
      <c r="AD357" s="4"/>
      <c r="AE357" s="39"/>
      <c r="AF357" s="1"/>
      <c r="AG357" s="33"/>
      <c r="AH357" s="110"/>
      <c r="AI357" s="110"/>
      <c r="AJ357" s="21"/>
      <c r="AK357" s="56"/>
      <c r="AL357" s="41"/>
      <c r="AM357" s="33"/>
      <c r="AN357" s="110"/>
      <c r="AO357" s="110"/>
      <c r="AP357" s="21"/>
      <c r="AQ357" s="56"/>
      <c r="AR357" s="41"/>
      <c r="AS357" s="43">
        <f>'14 Oct'!AW357</f>
        <v>0</v>
      </c>
      <c r="AT357" s="75"/>
      <c r="AU357" s="44">
        <f t="shared" si="1"/>
        <v>0</v>
      </c>
      <c r="AV357" s="44">
        <f t="shared" si="2"/>
        <v>0</v>
      </c>
      <c r="AW357" s="19">
        <f t="shared" si="3"/>
        <v>0</v>
      </c>
      <c r="AX357" s="43">
        <f>'14 Oct'!BB357</f>
        <v>0</v>
      </c>
      <c r="AY357" s="75"/>
      <c r="AZ357" s="44">
        <f t="shared" si="4"/>
        <v>0</v>
      </c>
      <c r="BA357" s="46">
        <f t="shared" si="5"/>
        <v>0</v>
      </c>
      <c r="BB357" s="19">
        <f t="shared" si="6"/>
        <v>0</v>
      </c>
      <c r="BC357" s="43">
        <f>'14 Oct'!BL357</f>
        <v>0</v>
      </c>
      <c r="BD357" s="47">
        <f t="shared" si="7"/>
        <v>0</v>
      </c>
      <c r="BE357" s="1">
        <f t="shared" si="15"/>
        <v>0</v>
      </c>
      <c r="BF357" s="1" t="s">
        <v>503</v>
      </c>
      <c r="BG357" s="17"/>
      <c r="BH357">
        <f>'14 Oct'!BG357+AT357+AY357-BN357</f>
        <v>-2</v>
      </c>
      <c r="BI357" s="48"/>
      <c r="BJ357" s="50">
        <f t="shared" si="9"/>
        <v>0</v>
      </c>
      <c r="BK357" s="51">
        <f t="shared" si="10"/>
        <v>0</v>
      </c>
      <c r="BL357" s="53">
        <f t="shared" si="11"/>
        <v>0</v>
      </c>
      <c r="BM357" s="54">
        <f t="shared" si="12"/>
        <v>2</v>
      </c>
      <c r="BN357" s="55">
        <f t="shared" si="13"/>
        <v>2</v>
      </c>
      <c r="BO357" s="17">
        <f t="shared" si="14"/>
        <v>0</v>
      </c>
    </row>
    <row r="358">
      <c r="A358" s="1" t="s">
        <v>504</v>
      </c>
      <c r="B358" s="32"/>
      <c r="C358" s="65"/>
      <c r="D358" s="29"/>
      <c r="E358" s="1"/>
      <c r="F358" s="21"/>
      <c r="G358" s="56"/>
      <c r="H358" s="35"/>
      <c r="I358" s="1" t="s">
        <v>505</v>
      </c>
      <c r="J358" s="32"/>
      <c r="K358" s="33"/>
      <c r="L358" s="57"/>
      <c r="M358" s="49"/>
      <c r="N358" s="21"/>
      <c r="O358" s="56"/>
      <c r="P358" s="35"/>
      <c r="Q358" s="1" t="s">
        <v>505</v>
      </c>
      <c r="R358" s="32">
        <v>1.0</v>
      </c>
      <c r="S358" s="33"/>
      <c r="T358" s="29"/>
      <c r="U358" s="49"/>
      <c r="V358" s="21"/>
      <c r="W358" s="56"/>
      <c r="X358" s="35"/>
      <c r="Y358" s="1" t="s">
        <v>505</v>
      </c>
      <c r="Z358" s="59"/>
      <c r="AA358" s="37"/>
      <c r="AB358" s="8"/>
      <c r="AC358" s="8"/>
      <c r="AD358" s="4"/>
      <c r="AE358" s="39"/>
      <c r="AF358" s="1"/>
      <c r="AG358" s="33"/>
      <c r="AH358" s="74"/>
      <c r="AI358" s="74"/>
      <c r="AJ358" s="21"/>
      <c r="AK358" s="56"/>
      <c r="AL358" s="41"/>
      <c r="AM358" s="33"/>
      <c r="AN358" s="74"/>
      <c r="AO358" s="74"/>
      <c r="AP358" s="21"/>
      <c r="AQ358" s="56"/>
      <c r="AR358" s="41"/>
      <c r="AS358" s="43">
        <f>'14 Oct'!AW358</f>
        <v>0</v>
      </c>
      <c r="AT358" s="76"/>
      <c r="AU358" s="44">
        <f t="shared" si="1"/>
        <v>0</v>
      </c>
      <c r="AV358" s="44">
        <f t="shared" si="2"/>
        <v>0</v>
      </c>
      <c r="AW358" s="19">
        <f t="shared" si="3"/>
        <v>0</v>
      </c>
      <c r="AX358" s="43">
        <f>'14 Oct'!BB358</f>
        <v>0</v>
      </c>
      <c r="AY358" s="76"/>
      <c r="AZ358" s="44">
        <f t="shared" si="4"/>
        <v>0</v>
      </c>
      <c r="BA358" s="46">
        <f t="shared" si="5"/>
        <v>0</v>
      </c>
      <c r="BB358" s="19">
        <f t="shared" si="6"/>
        <v>0</v>
      </c>
      <c r="BC358" s="43">
        <f>'14 Oct'!BL358</f>
        <v>0</v>
      </c>
      <c r="BD358" s="47">
        <f t="shared" si="7"/>
        <v>0</v>
      </c>
      <c r="BE358" s="1">
        <f t="shared" si="15"/>
        <v>0</v>
      </c>
      <c r="BF358" s="1" t="s">
        <v>505</v>
      </c>
      <c r="BG358" s="17"/>
      <c r="BH358">
        <f>'14 Oct'!BG358+AT358+AY358-BN358</f>
        <v>0</v>
      </c>
      <c r="BI358" s="48"/>
      <c r="BJ358" s="50">
        <f t="shared" si="9"/>
        <v>0</v>
      </c>
      <c r="BK358" s="51">
        <f t="shared" si="10"/>
        <v>0</v>
      </c>
      <c r="BL358" s="53">
        <f t="shared" si="11"/>
        <v>0</v>
      </c>
      <c r="BM358" s="54">
        <f t="shared" si="12"/>
        <v>0</v>
      </c>
      <c r="BN358" s="55">
        <f t="shared" si="13"/>
        <v>0</v>
      </c>
      <c r="BO358" s="17">
        <f t="shared" si="14"/>
        <v>0</v>
      </c>
    </row>
    <row r="359">
      <c r="A359" s="1" t="s">
        <v>506</v>
      </c>
      <c r="B359" s="32"/>
      <c r="C359" s="65"/>
      <c r="D359" s="29"/>
      <c r="E359" s="1"/>
      <c r="F359" s="21"/>
      <c r="G359" s="56"/>
      <c r="H359" s="35"/>
      <c r="I359" s="1" t="s">
        <v>506</v>
      </c>
      <c r="J359" s="61"/>
      <c r="K359" s="33"/>
      <c r="L359" s="57"/>
      <c r="M359" s="49"/>
      <c r="N359" s="21"/>
      <c r="O359" s="56"/>
      <c r="P359" s="35"/>
      <c r="Q359" s="1" t="s">
        <v>506</v>
      </c>
      <c r="R359" s="32"/>
      <c r="S359" s="33"/>
      <c r="T359" s="57"/>
      <c r="U359" s="43"/>
      <c r="V359" s="21"/>
      <c r="W359" s="56"/>
      <c r="X359" s="35"/>
      <c r="Y359" s="1" t="s">
        <v>506</v>
      </c>
      <c r="Z359" s="59"/>
      <c r="AA359" s="37"/>
      <c r="AB359" s="8"/>
      <c r="AC359" s="8"/>
      <c r="AD359" s="4"/>
      <c r="AE359" s="39"/>
      <c r="AF359" s="1"/>
      <c r="AG359" s="33"/>
      <c r="AH359" s="74"/>
      <c r="AI359" s="74"/>
      <c r="AJ359" s="21"/>
      <c r="AK359" s="56"/>
      <c r="AL359" s="41"/>
      <c r="AM359" s="33"/>
      <c r="AN359" s="74"/>
      <c r="AO359" s="74"/>
      <c r="AP359" s="21"/>
      <c r="AQ359" s="56"/>
      <c r="AR359" s="41"/>
      <c r="AS359" s="43">
        <f>'14 Oct'!AW359</f>
        <v>0</v>
      </c>
      <c r="AT359" s="76"/>
      <c r="AU359" s="44">
        <f t="shared" si="1"/>
        <v>0</v>
      </c>
      <c r="AV359" s="44">
        <f t="shared" si="2"/>
        <v>0</v>
      </c>
      <c r="AW359" s="19">
        <f t="shared" si="3"/>
        <v>0</v>
      </c>
      <c r="AX359" s="43">
        <f>'14 Oct'!BB359</f>
        <v>0</v>
      </c>
      <c r="AY359" s="76"/>
      <c r="AZ359" s="44">
        <f t="shared" si="4"/>
        <v>0</v>
      </c>
      <c r="BA359" s="46">
        <f t="shared" si="5"/>
        <v>0</v>
      </c>
      <c r="BB359" s="19">
        <f t="shared" si="6"/>
        <v>0</v>
      </c>
      <c r="BC359" s="43">
        <f>'14 Oct'!BL359</f>
        <v>0</v>
      </c>
      <c r="BD359" s="47">
        <f t="shared" si="7"/>
        <v>0</v>
      </c>
      <c r="BE359" s="1">
        <f t="shared" si="15"/>
        <v>0</v>
      </c>
      <c r="BF359" s="1" t="s">
        <v>506</v>
      </c>
      <c r="BG359" s="17"/>
      <c r="BH359">
        <f>'14 Oct'!BG359+AT359+AY359-BN359</f>
        <v>0</v>
      </c>
      <c r="BI359" s="48"/>
      <c r="BJ359" s="50">
        <f t="shared" si="9"/>
        <v>0</v>
      </c>
      <c r="BK359" s="51">
        <f t="shared" si="10"/>
        <v>0</v>
      </c>
      <c r="BL359" s="53">
        <f t="shared" si="11"/>
        <v>0</v>
      </c>
      <c r="BM359" s="54">
        <f t="shared" si="12"/>
        <v>0</v>
      </c>
      <c r="BN359" s="55">
        <f t="shared" si="13"/>
        <v>0</v>
      </c>
      <c r="BO359" s="17">
        <f t="shared" si="14"/>
        <v>0</v>
      </c>
    </row>
    <row r="360">
      <c r="A360" s="1" t="s">
        <v>507</v>
      </c>
      <c r="B360" s="32"/>
      <c r="C360" s="65"/>
      <c r="D360" s="29"/>
      <c r="E360" s="1"/>
      <c r="F360" s="21"/>
      <c r="G360" s="56"/>
      <c r="H360" s="35"/>
      <c r="I360" s="1" t="s">
        <v>507</v>
      </c>
      <c r="J360" s="32"/>
      <c r="K360" s="33"/>
      <c r="L360" s="57"/>
      <c r="M360" s="49"/>
      <c r="N360" s="21"/>
      <c r="O360" s="56"/>
      <c r="P360" s="35"/>
      <c r="Q360" s="1" t="s">
        <v>507</v>
      </c>
      <c r="R360" s="32"/>
      <c r="S360" s="33"/>
      <c r="T360" s="57"/>
      <c r="U360" s="43"/>
      <c r="V360" s="21"/>
      <c r="W360" s="56"/>
      <c r="X360" s="35"/>
      <c r="Y360" s="1" t="s">
        <v>507</v>
      </c>
      <c r="Z360" s="59"/>
      <c r="AA360" s="37"/>
      <c r="AB360" s="8"/>
      <c r="AC360" s="8"/>
      <c r="AD360" s="4"/>
      <c r="AE360" s="39"/>
      <c r="AF360" s="1"/>
      <c r="AG360" s="33"/>
      <c r="AH360" s="74"/>
      <c r="AI360" s="74"/>
      <c r="AJ360" s="21"/>
      <c r="AK360" s="56"/>
      <c r="AL360" s="41"/>
      <c r="AM360" s="33"/>
      <c r="AN360" s="74"/>
      <c r="AO360" s="74"/>
      <c r="AP360" s="21"/>
      <c r="AQ360" s="56"/>
      <c r="AR360" s="41"/>
      <c r="AS360" s="43">
        <f>'14 Oct'!AW360</f>
        <v>0</v>
      </c>
      <c r="AT360" s="76"/>
      <c r="AU360" s="44">
        <f t="shared" si="1"/>
        <v>0</v>
      </c>
      <c r="AV360" s="44">
        <f t="shared" si="2"/>
        <v>0</v>
      </c>
      <c r="AW360" s="19">
        <f t="shared" si="3"/>
        <v>0</v>
      </c>
      <c r="AX360" s="43">
        <f>'14 Oct'!BB360</f>
        <v>0</v>
      </c>
      <c r="AY360" s="76"/>
      <c r="AZ360" s="44">
        <f t="shared" si="4"/>
        <v>0</v>
      </c>
      <c r="BA360" s="46">
        <f t="shared" si="5"/>
        <v>0</v>
      </c>
      <c r="BB360" s="19">
        <f t="shared" si="6"/>
        <v>0</v>
      </c>
      <c r="BC360" s="43">
        <f>'14 Oct'!BL360</f>
        <v>0</v>
      </c>
      <c r="BD360" s="47">
        <f t="shared" si="7"/>
        <v>0</v>
      </c>
      <c r="BE360" s="1">
        <f t="shared" si="15"/>
        <v>0</v>
      </c>
      <c r="BF360" s="1" t="s">
        <v>507</v>
      </c>
      <c r="BG360" s="17"/>
      <c r="BH360">
        <f>'14 Oct'!BG360+AT360+AY360-BN360</f>
        <v>0</v>
      </c>
      <c r="BI360" s="48"/>
      <c r="BJ360" s="50">
        <f t="shared" si="9"/>
        <v>0</v>
      </c>
      <c r="BK360" s="51">
        <f t="shared" si="10"/>
        <v>0</v>
      </c>
      <c r="BL360" s="53">
        <f t="shared" si="11"/>
        <v>0</v>
      </c>
      <c r="BM360" s="54">
        <f t="shared" si="12"/>
        <v>0</v>
      </c>
      <c r="BN360" s="55">
        <f t="shared" si="13"/>
        <v>0</v>
      </c>
      <c r="BO360" s="17">
        <f t="shared" si="14"/>
        <v>0</v>
      </c>
    </row>
    <row r="361">
      <c r="A361" s="1" t="s">
        <v>508</v>
      </c>
      <c r="B361" s="32"/>
      <c r="C361" s="65"/>
      <c r="D361" s="29"/>
      <c r="E361" s="1"/>
      <c r="F361" s="21"/>
      <c r="G361" s="56"/>
      <c r="H361" s="35"/>
      <c r="I361" s="1" t="s">
        <v>509</v>
      </c>
      <c r="J361" s="32"/>
      <c r="K361" s="33"/>
      <c r="L361" s="57"/>
      <c r="M361" s="49"/>
      <c r="N361" s="21"/>
      <c r="O361" s="56"/>
      <c r="P361" s="35"/>
      <c r="Q361" s="1" t="s">
        <v>509</v>
      </c>
      <c r="R361" s="61"/>
      <c r="S361" s="33"/>
      <c r="T361" s="57"/>
      <c r="U361" s="49"/>
      <c r="V361" s="21"/>
      <c r="W361" s="56"/>
      <c r="X361" s="35"/>
      <c r="Y361" s="1" t="s">
        <v>509</v>
      </c>
      <c r="Z361" s="59"/>
      <c r="AA361" s="37"/>
      <c r="AB361" s="8"/>
      <c r="AC361" s="8"/>
      <c r="AD361" s="4"/>
      <c r="AE361" s="39"/>
      <c r="AF361" s="1"/>
      <c r="AG361" s="33"/>
      <c r="AH361" s="74"/>
      <c r="AI361" s="74"/>
      <c r="AJ361" s="21"/>
      <c r="AK361" s="56"/>
      <c r="AL361" s="41"/>
      <c r="AM361" s="33"/>
      <c r="AN361" s="74"/>
      <c r="AO361" s="74"/>
      <c r="AP361" s="21"/>
      <c r="AQ361" s="56"/>
      <c r="AR361" s="41"/>
      <c r="AS361" s="43">
        <f>'14 Oct'!AW361</f>
        <v>0</v>
      </c>
      <c r="AT361" s="76"/>
      <c r="AU361" s="44">
        <f t="shared" si="1"/>
        <v>0</v>
      </c>
      <c r="AV361" s="44">
        <f t="shared" si="2"/>
        <v>0</v>
      </c>
      <c r="AW361" s="19">
        <f t="shared" si="3"/>
        <v>0</v>
      </c>
      <c r="AX361" s="43">
        <f>'14 Oct'!BB361</f>
        <v>0</v>
      </c>
      <c r="AY361" s="76"/>
      <c r="AZ361" s="44">
        <f t="shared" si="4"/>
        <v>0</v>
      </c>
      <c r="BA361" s="46">
        <f t="shared" si="5"/>
        <v>0</v>
      </c>
      <c r="BB361" s="19">
        <f t="shared" si="6"/>
        <v>0</v>
      </c>
      <c r="BC361" s="43">
        <f>'14 Oct'!BL361</f>
        <v>0</v>
      </c>
      <c r="BD361" s="47">
        <f t="shared" si="7"/>
        <v>0</v>
      </c>
      <c r="BE361" s="1">
        <f t="shared" si="15"/>
        <v>0</v>
      </c>
      <c r="BF361" s="1" t="s">
        <v>509</v>
      </c>
      <c r="BG361" s="17"/>
      <c r="BH361">
        <f>'14 Oct'!BG361+AT361+AY361-BN361</f>
        <v>0</v>
      </c>
      <c r="BI361" s="48"/>
      <c r="BJ361" s="50">
        <f t="shared" si="9"/>
        <v>0</v>
      </c>
      <c r="BK361" s="51">
        <f t="shared" si="10"/>
        <v>0</v>
      </c>
      <c r="BL361" s="53">
        <f t="shared" si="11"/>
        <v>0</v>
      </c>
      <c r="BM361" s="54">
        <f t="shared" si="12"/>
        <v>0</v>
      </c>
      <c r="BN361" s="55">
        <f t="shared" si="13"/>
        <v>0</v>
      </c>
      <c r="BO361" s="17">
        <f t="shared" si="14"/>
        <v>0</v>
      </c>
    </row>
    <row r="362">
      <c r="A362" s="1" t="s">
        <v>510</v>
      </c>
      <c r="B362" s="32"/>
      <c r="C362" s="65"/>
      <c r="D362" s="29"/>
      <c r="E362" s="1"/>
      <c r="F362" s="21"/>
      <c r="G362" s="56"/>
      <c r="H362" s="35"/>
      <c r="I362" s="1" t="s">
        <v>511</v>
      </c>
      <c r="J362" s="32"/>
      <c r="K362" s="33"/>
      <c r="L362" s="57"/>
      <c r="M362" s="49"/>
      <c r="N362" s="21"/>
      <c r="O362" s="56"/>
      <c r="P362" s="35"/>
      <c r="Q362" s="1" t="s">
        <v>511</v>
      </c>
      <c r="R362" s="61"/>
      <c r="S362" s="33"/>
      <c r="T362" s="57"/>
      <c r="U362" s="49"/>
      <c r="V362" s="21"/>
      <c r="W362" s="56"/>
      <c r="X362" s="35"/>
      <c r="Y362" s="1" t="s">
        <v>511</v>
      </c>
      <c r="Z362" s="59"/>
      <c r="AA362" s="37"/>
      <c r="AB362" s="8"/>
      <c r="AC362" s="8"/>
      <c r="AD362" s="4"/>
      <c r="AE362" s="39"/>
      <c r="AF362" s="1"/>
      <c r="AG362" s="33"/>
      <c r="AH362" s="74"/>
      <c r="AI362" s="74"/>
      <c r="AJ362" s="21"/>
      <c r="AK362" s="56"/>
      <c r="AL362" s="41"/>
      <c r="AM362" s="33"/>
      <c r="AN362" s="74"/>
      <c r="AO362" s="74"/>
      <c r="AP362" s="21"/>
      <c r="AQ362" s="56"/>
      <c r="AR362" s="41"/>
      <c r="AS362" s="43">
        <f>'14 Oct'!AW362</f>
        <v>0</v>
      </c>
      <c r="AT362" s="76"/>
      <c r="AU362" s="44">
        <f t="shared" si="1"/>
        <v>0</v>
      </c>
      <c r="AV362" s="44">
        <f t="shared" si="2"/>
        <v>0</v>
      </c>
      <c r="AW362" s="19">
        <f t="shared" si="3"/>
        <v>0</v>
      </c>
      <c r="AX362" s="43">
        <f>'14 Oct'!BB362</f>
        <v>0</v>
      </c>
      <c r="AY362" s="76"/>
      <c r="AZ362" s="44">
        <f t="shared" si="4"/>
        <v>0</v>
      </c>
      <c r="BA362" s="46">
        <f t="shared" si="5"/>
        <v>0</v>
      </c>
      <c r="BB362" s="19">
        <f t="shared" si="6"/>
        <v>0</v>
      </c>
      <c r="BC362" s="43">
        <f>'14 Oct'!BL362</f>
        <v>0</v>
      </c>
      <c r="BD362" s="47">
        <f t="shared" si="7"/>
        <v>0</v>
      </c>
      <c r="BE362" s="1">
        <f t="shared" si="15"/>
        <v>0</v>
      </c>
      <c r="BF362" s="1" t="s">
        <v>511</v>
      </c>
      <c r="BG362" s="17"/>
      <c r="BH362">
        <f>'14 Oct'!BG362+AT362+AY362-BN362</f>
        <v>0</v>
      </c>
      <c r="BI362" s="48"/>
      <c r="BJ362" s="50">
        <f t="shared" si="9"/>
        <v>0</v>
      </c>
      <c r="BK362" s="51">
        <f t="shared" si="10"/>
        <v>0</v>
      </c>
      <c r="BL362" s="53">
        <f t="shared" si="11"/>
        <v>0</v>
      </c>
      <c r="BM362" s="54">
        <f t="shared" si="12"/>
        <v>0</v>
      </c>
      <c r="BN362" s="55">
        <f t="shared" si="13"/>
        <v>0</v>
      </c>
      <c r="BO362" s="17">
        <f t="shared" si="14"/>
        <v>0</v>
      </c>
    </row>
    <row r="363">
      <c r="A363" s="1" t="s">
        <v>512</v>
      </c>
      <c r="B363" s="32"/>
      <c r="C363" s="65"/>
      <c r="D363" s="29"/>
      <c r="E363" s="1"/>
      <c r="F363" s="21"/>
      <c r="G363" s="56"/>
      <c r="H363" s="35"/>
      <c r="I363" s="1" t="s">
        <v>513</v>
      </c>
      <c r="J363" s="61"/>
      <c r="K363" s="33"/>
      <c r="L363" s="57"/>
      <c r="M363" s="49"/>
      <c r="N363" s="21"/>
      <c r="O363" s="56"/>
      <c r="P363" s="35"/>
      <c r="Q363" s="1" t="s">
        <v>513</v>
      </c>
      <c r="R363" s="61"/>
      <c r="S363" s="33"/>
      <c r="T363" s="57"/>
      <c r="U363" s="49"/>
      <c r="V363" s="21"/>
      <c r="W363" s="56"/>
      <c r="X363" s="35"/>
      <c r="Y363" s="1" t="s">
        <v>513</v>
      </c>
      <c r="Z363" s="59"/>
      <c r="AA363" s="37"/>
      <c r="AB363" s="8"/>
      <c r="AC363" s="8"/>
      <c r="AD363" s="4"/>
      <c r="AE363" s="39"/>
      <c r="AF363" s="1"/>
      <c r="AG363" s="33"/>
      <c r="AH363" s="74"/>
      <c r="AI363" s="74"/>
      <c r="AJ363" s="21"/>
      <c r="AK363" s="56"/>
      <c r="AL363" s="41"/>
      <c r="AM363" s="33"/>
      <c r="AN363" s="74"/>
      <c r="AO363" s="74"/>
      <c r="AP363" s="21"/>
      <c r="AQ363" s="56"/>
      <c r="AR363" s="41"/>
      <c r="AS363" s="43">
        <f>'14 Oct'!AW363</f>
        <v>0</v>
      </c>
      <c r="AT363" s="76"/>
      <c r="AU363" s="44">
        <f t="shared" si="1"/>
        <v>0</v>
      </c>
      <c r="AV363" s="44">
        <f t="shared" si="2"/>
        <v>0</v>
      </c>
      <c r="AW363" s="19">
        <f t="shared" si="3"/>
        <v>0</v>
      </c>
      <c r="AX363" s="43">
        <f>'14 Oct'!BB363</f>
        <v>0</v>
      </c>
      <c r="AY363" s="76"/>
      <c r="AZ363" s="44">
        <f t="shared" si="4"/>
        <v>0</v>
      </c>
      <c r="BA363" s="46">
        <f t="shared" si="5"/>
        <v>0</v>
      </c>
      <c r="BB363" s="19">
        <f t="shared" si="6"/>
        <v>0</v>
      </c>
      <c r="BC363" s="43">
        <f>'14 Oct'!BL363</f>
        <v>0</v>
      </c>
      <c r="BD363" s="47">
        <f t="shared" si="7"/>
        <v>0</v>
      </c>
      <c r="BE363" s="1">
        <f t="shared" si="15"/>
        <v>0</v>
      </c>
      <c r="BF363" s="1" t="s">
        <v>513</v>
      </c>
      <c r="BG363" s="17"/>
      <c r="BH363">
        <f>'14 Oct'!BG363+AT363+AY363-BN363</f>
        <v>0</v>
      </c>
      <c r="BI363" s="48"/>
      <c r="BJ363" s="50">
        <f t="shared" si="9"/>
        <v>0</v>
      </c>
      <c r="BK363" s="51">
        <f t="shared" si="10"/>
        <v>0</v>
      </c>
      <c r="BL363" s="53">
        <f t="shared" si="11"/>
        <v>0</v>
      </c>
      <c r="BM363" s="54">
        <f t="shared" si="12"/>
        <v>0</v>
      </c>
      <c r="BN363" s="55">
        <f t="shared" si="13"/>
        <v>0</v>
      </c>
      <c r="BO363" s="17">
        <f t="shared" si="14"/>
        <v>0</v>
      </c>
    </row>
    <row r="364">
      <c r="A364" s="1" t="s">
        <v>514</v>
      </c>
      <c r="B364" s="32"/>
      <c r="C364" s="65"/>
      <c r="D364" s="29"/>
      <c r="E364" s="1"/>
      <c r="F364" s="21"/>
      <c r="G364" s="56"/>
      <c r="H364" s="35"/>
      <c r="I364" s="1" t="s">
        <v>515</v>
      </c>
      <c r="J364" s="32"/>
      <c r="K364" s="33"/>
      <c r="L364" s="57"/>
      <c r="M364" s="49"/>
      <c r="N364" s="21"/>
      <c r="O364" s="56"/>
      <c r="P364" s="35"/>
      <c r="Q364" s="1" t="s">
        <v>515</v>
      </c>
      <c r="R364" s="32"/>
      <c r="S364" s="33"/>
      <c r="T364" s="57"/>
      <c r="U364" s="49"/>
      <c r="V364" s="21"/>
      <c r="W364" s="56"/>
      <c r="X364" s="35"/>
      <c r="Y364" s="1" t="s">
        <v>515</v>
      </c>
      <c r="Z364" s="59"/>
      <c r="AA364" s="37"/>
      <c r="AB364" s="8"/>
      <c r="AC364" s="8"/>
      <c r="AD364" s="4"/>
      <c r="AE364" s="39"/>
      <c r="AF364" s="1"/>
      <c r="AG364" s="33"/>
      <c r="AH364" s="74"/>
      <c r="AI364" s="74"/>
      <c r="AJ364" s="21"/>
      <c r="AK364" s="56"/>
      <c r="AL364" s="41"/>
      <c r="AM364" s="33"/>
      <c r="AN364" s="74"/>
      <c r="AO364" s="74"/>
      <c r="AP364" s="21"/>
      <c r="AQ364" s="56"/>
      <c r="AR364" s="41"/>
      <c r="AS364" s="43">
        <f>'14 Oct'!AW364</f>
        <v>0</v>
      </c>
      <c r="AT364" s="76"/>
      <c r="AU364" s="44">
        <f t="shared" si="1"/>
        <v>0</v>
      </c>
      <c r="AV364" s="44">
        <f t="shared" si="2"/>
        <v>0</v>
      </c>
      <c r="AW364" s="19">
        <f t="shared" si="3"/>
        <v>0</v>
      </c>
      <c r="AX364" s="43">
        <f>'14 Oct'!BB364</f>
        <v>0</v>
      </c>
      <c r="AY364" s="76"/>
      <c r="AZ364" s="44">
        <f t="shared" si="4"/>
        <v>0</v>
      </c>
      <c r="BA364" s="46">
        <f t="shared" si="5"/>
        <v>0</v>
      </c>
      <c r="BB364" s="19">
        <f t="shared" si="6"/>
        <v>0</v>
      </c>
      <c r="BC364" s="43">
        <f>'14 Oct'!BL364</f>
        <v>0</v>
      </c>
      <c r="BD364" s="47">
        <f t="shared" si="7"/>
        <v>0</v>
      </c>
      <c r="BE364" s="1">
        <f t="shared" si="15"/>
        <v>0</v>
      </c>
      <c r="BF364" s="1" t="s">
        <v>515</v>
      </c>
      <c r="BG364" s="17"/>
      <c r="BH364">
        <f>'14 Oct'!BG364+AT364+AY364-BN364</f>
        <v>0</v>
      </c>
      <c r="BI364" s="48"/>
      <c r="BJ364" s="50">
        <f t="shared" si="9"/>
        <v>0</v>
      </c>
      <c r="BK364" s="51">
        <f t="shared" si="10"/>
        <v>0</v>
      </c>
      <c r="BL364" s="53">
        <f t="shared" si="11"/>
        <v>0</v>
      </c>
      <c r="BM364" s="54">
        <f t="shared" si="12"/>
        <v>0</v>
      </c>
      <c r="BN364" s="55">
        <f t="shared" si="13"/>
        <v>0</v>
      </c>
      <c r="BO364" s="17">
        <f t="shared" si="14"/>
        <v>0</v>
      </c>
    </row>
    <row r="365">
      <c r="A365" s="1" t="s">
        <v>516</v>
      </c>
      <c r="B365" s="61"/>
      <c r="C365" s="65"/>
      <c r="D365" s="29"/>
      <c r="E365" s="1"/>
      <c r="F365" s="21"/>
      <c r="G365" s="56"/>
      <c r="H365" s="35"/>
      <c r="I365" s="1" t="s">
        <v>517</v>
      </c>
      <c r="J365" s="61"/>
      <c r="K365" s="33"/>
      <c r="L365" s="57"/>
      <c r="M365" s="49"/>
      <c r="N365" s="21"/>
      <c r="O365" s="56"/>
      <c r="P365" s="35"/>
      <c r="Q365" s="1" t="s">
        <v>517</v>
      </c>
      <c r="R365" s="32"/>
      <c r="S365" s="33"/>
      <c r="T365" s="57"/>
      <c r="U365" s="49"/>
      <c r="V365" s="21"/>
      <c r="W365" s="56"/>
      <c r="X365" s="35"/>
      <c r="Y365" s="1" t="s">
        <v>517</v>
      </c>
      <c r="Z365" s="59"/>
      <c r="AA365" s="37"/>
      <c r="AB365" s="8"/>
      <c r="AC365" s="8"/>
      <c r="AD365" s="4"/>
      <c r="AE365" s="39"/>
      <c r="AF365" s="1"/>
      <c r="AG365" s="33"/>
      <c r="AH365" s="74"/>
      <c r="AI365" s="74"/>
      <c r="AJ365" s="21"/>
      <c r="AK365" s="56"/>
      <c r="AL365" s="41"/>
      <c r="AM365" s="33"/>
      <c r="AN365" s="74"/>
      <c r="AO365" s="74"/>
      <c r="AP365" s="21"/>
      <c r="AQ365" s="56"/>
      <c r="AR365" s="41"/>
      <c r="AS365" s="43">
        <f>'14 Oct'!AW365</f>
        <v>0</v>
      </c>
      <c r="AT365" s="76"/>
      <c r="AU365" s="44">
        <f t="shared" si="1"/>
        <v>0</v>
      </c>
      <c r="AV365" s="44">
        <f t="shared" si="2"/>
        <v>0</v>
      </c>
      <c r="AW365" s="19">
        <f t="shared" si="3"/>
        <v>0</v>
      </c>
      <c r="AX365" s="43">
        <f>'14 Oct'!BB365</f>
        <v>0</v>
      </c>
      <c r="AY365" s="76"/>
      <c r="AZ365" s="44">
        <f t="shared" si="4"/>
        <v>0</v>
      </c>
      <c r="BA365" s="46">
        <f t="shared" si="5"/>
        <v>0</v>
      </c>
      <c r="BB365" s="19">
        <f t="shared" si="6"/>
        <v>0</v>
      </c>
      <c r="BC365" s="43">
        <f>'14 Oct'!BL365</f>
        <v>0</v>
      </c>
      <c r="BD365" s="47">
        <f t="shared" si="7"/>
        <v>0</v>
      </c>
      <c r="BE365" s="1">
        <f t="shared" si="15"/>
        <v>0</v>
      </c>
      <c r="BF365" s="1" t="s">
        <v>517</v>
      </c>
      <c r="BG365" s="17"/>
      <c r="BH365">
        <f>'14 Oct'!BG365+AT365+AY365-BN365</f>
        <v>0</v>
      </c>
      <c r="BI365" s="48"/>
      <c r="BJ365" s="50">
        <f t="shared" si="9"/>
        <v>0</v>
      </c>
      <c r="BK365" s="51">
        <f t="shared" si="10"/>
        <v>0</v>
      </c>
      <c r="BL365" s="53">
        <f t="shared" si="11"/>
        <v>0</v>
      </c>
      <c r="BM365" s="54">
        <f t="shared" si="12"/>
        <v>0</v>
      </c>
      <c r="BN365" s="55">
        <f t="shared" si="13"/>
        <v>0</v>
      </c>
      <c r="BO365" s="17">
        <f t="shared" si="14"/>
        <v>0</v>
      </c>
    </row>
    <row r="366">
      <c r="A366" s="1" t="s">
        <v>518</v>
      </c>
      <c r="B366" s="61"/>
      <c r="C366" s="65"/>
      <c r="D366" s="29"/>
      <c r="E366" s="1"/>
      <c r="F366" s="21"/>
      <c r="G366" s="56"/>
      <c r="H366" s="35"/>
      <c r="I366" s="1" t="s">
        <v>518</v>
      </c>
      <c r="J366" s="61"/>
      <c r="K366" s="65"/>
      <c r="L366" s="57"/>
      <c r="M366" s="49"/>
      <c r="N366" s="21"/>
      <c r="O366" s="56"/>
      <c r="P366" s="7"/>
      <c r="Q366" s="1" t="s">
        <v>518</v>
      </c>
      <c r="R366" s="32"/>
      <c r="S366" s="33"/>
      <c r="T366" s="29"/>
      <c r="U366" s="43"/>
      <c r="V366" s="21"/>
      <c r="W366" s="56"/>
      <c r="X366" s="35"/>
      <c r="Y366" s="1" t="s">
        <v>518</v>
      </c>
      <c r="Z366" s="59"/>
      <c r="AA366" s="66"/>
      <c r="AB366" s="8"/>
      <c r="AC366" s="8"/>
      <c r="AD366" s="4"/>
      <c r="AE366" s="39"/>
      <c r="AG366" s="33"/>
      <c r="AH366" s="74"/>
      <c r="AI366" s="74"/>
      <c r="AJ366" s="21"/>
      <c r="AK366" s="56"/>
      <c r="AL366" s="41"/>
      <c r="AM366" s="33"/>
      <c r="AN366" s="74"/>
      <c r="AO366" s="74"/>
      <c r="AP366" s="21"/>
      <c r="AQ366" s="56"/>
      <c r="AR366" s="41"/>
      <c r="AS366" s="43">
        <f>'14 Oct'!AW366</f>
        <v>0</v>
      </c>
      <c r="AT366" s="76"/>
      <c r="AU366" s="44">
        <f t="shared" si="1"/>
        <v>0</v>
      </c>
      <c r="AV366" s="44">
        <f t="shared" si="2"/>
        <v>0</v>
      </c>
      <c r="AW366" s="19">
        <f t="shared" si="3"/>
        <v>0</v>
      </c>
      <c r="AX366" s="43">
        <f>'14 Oct'!BB366</f>
        <v>0</v>
      </c>
      <c r="AY366" s="76"/>
      <c r="AZ366" s="44">
        <f t="shared" si="4"/>
        <v>0</v>
      </c>
      <c r="BA366" s="46">
        <f t="shared" si="5"/>
        <v>0</v>
      </c>
      <c r="BB366" s="19">
        <f t="shared" si="6"/>
        <v>0</v>
      </c>
      <c r="BC366" s="43">
        <f>'14 Oct'!BL366</f>
        <v>0</v>
      </c>
      <c r="BD366" s="47">
        <f t="shared" si="7"/>
        <v>0</v>
      </c>
      <c r="BE366" s="1">
        <f t="shared" si="15"/>
        <v>0</v>
      </c>
      <c r="BF366" s="1" t="s">
        <v>518</v>
      </c>
      <c r="BG366" s="75"/>
      <c r="BH366">
        <f>'14 Oct'!BG366+AT366+AY366-BN366</f>
        <v>0</v>
      </c>
      <c r="BI366" s="48"/>
      <c r="BJ366" s="50">
        <f t="shared" si="9"/>
        <v>0</v>
      </c>
      <c r="BK366" s="51">
        <f t="shared" si="10"/>
        <v>0</v>
      </c>
      <c r="BL366" s="53">
        <f t="shared" si="11"/>
        <v>0</v>
      </c>
      <c r="BM366" s="54">
        <f t="shared" si="12"/>
        <v>0</v>
      </c>
      <c r="BN366" s="55">
        <f t="shared" si="13"/>
        <v>0</v>
      </c>
      <c r="BO366" s="17">
        <f t="shared" si="14"/>
        <v>0</v>
      </c>
    </row>
    <row r="367">
      <c r="A367" s="1" t="s">
        <v>519</v>
      </c>
      <c r="B367" s="32"/>
      <c r="C367" s="33"/>
      <c r="D367" s="29"/>
      <c r="E367" s="1"/>
      <c r="F367" s="21"/>
      <c r="G367" s="56"/>
      <c r="H367" s="35"/>
      <c r="I367" s="1" t="s">
        <v>519</v>
      </c>
      <c r="J367" s="32"/>
      <c r="K367" s="33"/>
      <c r="L367" s="29"/>
      <c r="M367" s="43"/>
      <c r="N367" s="21"/>
      <c r="O367" s="56"/>
      <c r="P367" s="7"/>
      <c r="Q367" s="1" t="s">
        <v>519</v>
      </c>
      <c r="R367" s="32"/>
      <c r="S367" s="33"/>
      <c r="T367" s="29"/>
      <c r="U367" s="43"/>
      <c r="V367" s="21"/>
      <c r="W367" s="56"/>
      <c r="X367" s="7"/>
      <c r="Y367" s="1" t="s">
        <v>519</v>
      </c>
      <c r="Z367" s="59"/>
      <c r="AA367" s="37"/>
      <c r="AB367" s="4"/>
      <c r="AC367" s="4"/>
      <c r="AD367" s="4"/>
      <c r="AE367" s="39"/>
      <c r="AG367" s="33"/>
      <c r="AH367" s="110"/>
      <c r="AI367" s="110"/>
      <c r="AJ367" s="21"/>
      <c r="AK367" s="56"/>
      <c r="AL367" s="41"/>
      <c r="AM367" s="33"/>
      <c r="AN367" s="110"/>
      <c r="AO367" s="110"/>
      <c r="AP367" s="21"/>
      <c r="AQ367" s="56"/>
      <c r="AR367" s="41"/>
      <c r="AS367" s="43">
        <f>'14 Oct'!AW367</f>
        <v>0</v>
      </c>
      <c r="AT367" s="75"/>
      <c r="AU367" s="44">
        <f t="shared" si="1"/>
        <v>0</v>
      </c>
      <c r="AV367" s="44">
        <f t="shared" si="2"/>
        <v>0</v>
      </c>
      <c r="AW367" s="19">
        <f t="shared" si="3"/>
        <v>0</v>
      </c>
      <c r="AX367" s="43">
        <f>'14 Oct'!BB367</f>
        <v>0</v>
      </c>
      <c r="AY367" s="75"/>
      <c r="AZ367" s="44">
        <f t="shared" si="4"/>
        <v>0</v>
      </c>
      <c r="BA367" s="46">
        <f t="shared" si="5"/>
        <v>0</v>
      </c>
      <c r="BB367" s="19">
        <f t="shared" si="6"/>
        <v>0</v>
      </c>
      <c r="BC367" s="43">
        <f>'14 Oct'!BL367</f>
        <v>0</v>
      </c>
      <c r="BD367" s="47">
        <f t="shared" si="7"/>
        <v>0</v>
      </c>
      <c r="BE367" s="1">
        <f t="shared" si="15"/>
        <v>0</v>
      </c>
      <c r="BF367" s="1" t="s">
        <v>519</v>
      </c>
      <c r="BG367" s="75"/>
      <c r="BH367">
        <f>'14 Oct'!BG367+AT367+AY367-BN367</f>
        <v>0</v>
      </c>
      <c r="BI367" s="48"/>
      <c r="BJ367" s="50">
        <f t="shared" si="9"/>
        <v>0</v>
      </c>
      <c r="BK367" s="51">
        <f t="shared" si="10"/>
        <v>0</v>
      </c>
      <c r="BL367" s="53">
        <f t="shared" si="11"/>
        <v>0</v>
      </c>
      <c r="BM367" s="54">
        <f t="shared" si="12"/>
        <v>0</v>
      </c>
      <c r="BN367" s="55">
        <f t="shared" si="13"/>
        <v>0</v>
      </c>
      <c r="BO367" s="17">
        <f t="shared" si="14"/>
        <v>0</v>
      </c>
    </row>
    <row r="368">
      <c r="A368" s="1" t="s">
        <v>520</v>
      </c>
      <c r="B368" s="32"/>
      <c r="C368" s="33"/>
      <c r="D368" s="29"/>
      <c r="E368" s="1"/>
      <c r="F368" s="21"/>
      <c r="G368" s="56"/>
      <c r="H368" s="35"/>
      <c r="I368" s="1" t="s">
        <v>520</v>
      </c>
      <c r="J368" s="32"/>
      <c r="K368" s="33"/>
      <c r="L368" s="1">
        <v>3.0</v>
      </c>
      <c r="N368" s="21"/>
      <c r="O368" s="56"/>
      <c r="P368" s="35" t="s">
        <v>538</v>
      </c>
      <c r="Q368" s="1" t="s">
        <v>520</v>
      </c>
      <c r="R368" s="32"/>
      <c r="S368" s="33"/>
      <c r="T368" s="29"/>
      <c r="U368" s="43"/>
      <c r="V368" s="21"/>
      <c r="W368" s="56"/>
      <c r="X368" s="7"/>
      <c r="Y368" s="1" t="s">
        <v>520</v>
      </c>
      <c r="Z368" s="62">
        <v>2.0</v>
      </c>
      <c r="AA368" s="63"/>
      <c r="AB368" s="40"/>
      <c r="AC368" s="8"/>
      <c r="AD368" s="4"/>
      <c r="AE368" s="39"/>
      <c r="AF368" s="1"/>
      <c r="AG368" s="33"/>
      <c r="AH368" s="74"/>
      <c r="AI368" s="74"/>
      <c r="AJ368" s="21"/>
      <c r="AK368" s="56"/>
      <c r="AL368" s="41"/>
      <c r="AM368" s="33"/>
      <c r="AN368" s="74"/>
      <c r="AO368" s="74"/>
      <c r="AP368" s="21"/>
      <c r="AQ368" s="56"/>
      <c r="AR368" s="41"/>
      <c r="AS368" s="43">
        <f>'14 Oct'!AW368</f>
        <v>7</v>
      </c>
      <c r="AT368" s="75"/>
      <c r="AU368" s="44">
        <f t="shared" si="1"/>
        <v>7</v>
      </c>
      <c r="AV368" s="44">
        <f t="shared" si="2"/>
        <v>3</v>
      </c>
      <c r="AW368" s="19">
        <f t="shared" si="3"/>
        <v>4</v>
      </c>
      <c r="AX368" s="43">
        <f>'14 Oct'!BB368</f>
        <v>0</v>
      </c>
      <c r="AY368" s="75"/>
      <c r="AZ368" s="44">
        <f t="shared" si="4"/>
        <v>0</v>
      </c>
      <c r="BA368" s="46">
        <f t="shared" si="5"/>
        <v>0</v>
      </c>
      <c r="BB368" s="19">
        <f t="shared" si="6"/>
        <v>0</v>
      </c>
      <c r="BC368" s="43">
        <f>'14 Oct'!BL368</f>
        <v>0</v>
      </c>
      <c r="BD368" s="47">
        <f t="shared" si="7"/>
        <v>0</v>
      </c>
      <c r="BE368" s="1">
        <f t="shared" si="15"/>
        <v>0</v>
      </c>
      <c r="BF368" s="1" t="s">
        <v>520</v>
      </c>
      <c r="BG368" s="76"/>
      <c r="BH368">
        <f>'14 Oct'!BG368+AT368+AY368-BN368</f>
        <v>0</v>
      </c>
      <c r="BI368" s="48"/>
      <c r="BJ368" s="50">
        <f t="shared" si="9"/>
        <v>0</v>
      </c>
      <c r="BK368" s="51">
        <f t="shared" si="10"/>
        <v>0</v>
      </c>
      <c r="BL368" s="53">
        <f t="shared" si="11"/>
        <v>0</v>
      </c>
      <c r="BM368" s="54">
        <f t="shared" si="12"/>
        <v>0</v>
      </c>
      <c r="BN368" s="55">
        <f t="shared" si="13"/>
        <v>0</v>
      </c>
      <c r="BO368" s="17">
        <f t="shared" si="14"/>
        <v>4</v>
      </c>
    </row>
    <row r="369">
      <c r="A369" s="1" t="s">
        <v>521</v>
      </c>
      <c r="B369" s="61"/>
      <c r="C369" s="33"/>
      <c r="D369" s="29"/>
      <c r="E369" s="1"/>
      <c r="F369" s="21"/>
      <c r="G369" s="56"/>
      <c r="H369" s="35"/>
      <c r="I369" s="1" t="s">
        <v>521</v>
      </c>
      <c r="J369" s="32">
        <v>4.0</v>
      </c>
      <c r="K369" s="33"/>
      <c r="N369" s="21"/>
      <c r="O369" s="56"/>
      <c r="P369" s="35"/>
      <c r="Q369" s="1" t="s">
        <v>521</v>
      </c>
      <c r="R369" s="32"/>
      <c r="S369" s="33">
        <v>4.0</v>
      </c>
      <c r="T369" s="57"/>
      <c r="U369" s="49"/>
      <c r="V369" s="21"/>
      <c r="W369" s="56"/>
      <c r="X369" s="35"/>
      <c r="Y369" s="1" t="s">
        <v>521</v>
      </c>
      <c r="Z369" s="59"/>
      <c r="AA369" s="37"/>
      <c r="AB369" s="8"/>
      <c r="AC369" s="8"/>
      <c r="AD369" s="4"/>
      <c r="AE369" s="39"/>
      <c r="AG369" s="33"/>
      <c r="AH369" s="74"/>
      <c r="AI369" s="74"/>
      <c r="AJ369" s="21"/>
      <c r="AK369" s="56"/>
      <c r="AL369" s="41"/>
      <c r="AM369" s="33"/>
      <c r="AN369" s="74"/>
      <c r="AO369" s="74"/>
      <c r="AP369" s="21"/>
      <c r="AQ369" s="56"/>
      <c r="AR369" s="41"/>
      <c r="AS369" s="43">
        <f>'14 Oct'!AW369</f>
        <v>0</v>
      </c>
      <c r="AT369" s="76"/>
      <c r="AU369" s="44">
        <f t="shared" si="1"/>
        <v>0</v>
      </c>
      <c r="AV369" s="44">
        <f t="shared" si="2"/>
        <v>0</v>
      </c>
      <c r="AW369" s="19">
        <f t="shared" si="3"/>
        <v>0</v>
      </c>
      <c r="AX369" s="43">
        <f>'14 Oct'!BB369</f>
        <v>0</v>
      </c>
      <c r="AY369" s="76"/>
      <c r="AZ369" s="44">
        <f t="shared" si="4"/>
        <v>0</v>
      </c>
      <c r="BA369" s="46">
        <f t="shared" si="5"/>
        <v>0</v>
      </c>
      <c r="BB369" s="19">
        <f t="shared" si="6"/>
        <v>0</v>
      </c>
      <c r="BC369" s="43">
        <f>'14 Oct'!BL369</f>
        <v>0</v>
      </c>
      <c r="BD369" s="47">
        <f t="shared" si="7"/>
        <v>0</v>
      </c>
      <c r="BE369" s="1">
        <f t="shared" si="15"/>
        <v>0</v>
      </c>
      <c r="BF369" s="1" t="s">
        <v>521</v>
      </c>
      <c r="BG369" s="75"/>
      <c r="BH369">
        <f>'14 Oct'!BG369+AT369+AY369-BN369</f>
        <v>-4</v>
      </c>
      <c r="BI369" s="48"/>
      <c r="BJ369" s="50">
        <f t="shared" si="9"/>
        <v>0</v>
      </c>
      <c r="BK369" s="51">
        <f t="shared" si="10"/>
        <v>0</v>
      </c>
      <c r="BL369" s="53">
        <f t="shared" si="11"/>
        <v>0</v>
      </c>
      <c r="BM369" s="54">
        <f t="shared" si="12"/>
        <v>4</v>
      </c>
      <c r="BN369" s="55">
        <f t="shared" si="13"/>
        <v>4</v>
      </c>
      <c r="BO369" s="17">
        <f t="shared" si="14"/>
        <v>0</v>
      </c>
    </row>
    <row r="370">
      <c r="A370" s="1" t="s">
        <v>522</v>
      </c>
      <c r="B370" s="61"/>
      <c r="C370" s="33"/>
      <c r="D370" s="29"/>
      <c r="E370" s="1"/>
      <c r="F370" s="21"/>
      <c r="G370" s="56"/>
      <c r="H370" s="35"/>
      <c r="I370" s="1" t="s">
        <v>522</v>
      </c>
      <c r="J370" s="32">
        <v>4.0</v>
      </c>
      <c r="K370" s="33"/>
      <c r="N370" s="21"/>
      <c r="O370" s="56"/>
      <c r="P370" s="35"/>
      <c r="Q370" s="1" t="s">
        <v>522</v>
      </c>
      <c r="R370" s="32"/>
      <c r="S370" s="33">
        <v>4.0</v>
      </c>
      <c r="T370" s="57"/>
      <c r="U370" s="49"/>
      <c r="V370" s="21"/>
      <c r="W370" s="56"/>
      <c r="X370" s="35"/>
      <c r="Y370" s="1" t="s">
        <v>522</v>
      </c>
      <c r="Z370" s="59"/>
      <c r="AA370" s="37"/>
      <c r="AB370" s="8"/>
      <c r="AC370" s="8"/>
      <c r="AD370" s="4"/>
      <c r="AE370" s="39"/>
      <c r="AG370" s="33"/>
      <c r="AH370" s="74"/>
      <c r="AI370" s="74"/>
      <c r="AJ370" s="21"/>
      <c r="AK370" s="56"/>
      <c r="AL370" s="41"/>
      <c r="AM370" s="33"/>
      <c r="AN370" s="74"/>
      <c r="AO370" s="74"/>
      <c r="AP370" s="21"/>
      <c r="AQ370" s="56"/>
      <c r="AR370" s="41"/>
      <c r="AS370" s="43">
        <f>'14 Oct'!AW370</f>
        <v>0</v>
      </c>
      <c r="AT370" s="76"/>
      <c r="AU370" s="44">
        <f t="shared" si="1"/>
        <v>0</v>
      </c>
      <c r="AV370" s="44">
        <f t="shared" si="2"/>
        <v>0</v>
      </c>
      <c r="AW370" s="19">
        <f t="shared" si="3"/>
        <v>0</v>
      </c>
      <c r="AX370" s="43">
        <f>'14 Oct'!BB370</f>
        <v>0</v>
      </c>
      <c r="AY370" s="76"/>
      <c r="AZ370" s="44">
        <f t="shared" si="4"/>
        <v>0</v>
      </c>
      <c r="BA370" s="46">
        <f t="shared" si="5"/>
        <v>0</v>
      </c>
      <c r="BB370" s="19">
        <f t="shared" si="6"/>
        <v>0</v>
      </c>
      <c r="BC370" s="43">
        <f>'14 Oct'!BL370</f>
        <v>0</v>
      </c>
      <c r="BD370" s="47">
        <f t="shared" si="7"/>
        <v>0</v>
      </c>
      <c r="BE370" s="1">
        <f t="shared" si="15"/>
        <v>0</v>
      </c>
      <c r="BF370" s="1" t="s">
        <v>522</v>
      </c>
      <c r="BG370" s="75"/>
      <c r="BH370">
        <f>'14 Oct'!BG370+AT370+AY370-BN370</f>
        <v>-4</v>
      </c>
      <c r="BI370" s="48"/>
      <c r="BJ370" s="50">
        <f t="shared" si="9"/>
        <v>0</v>
      </c>
      <c r="BK370" s="51">
        <f t="shared" si="10"/>
        <v>0</v>
      </c>
      <c r="BL370" s="53">
        <f t="shared" si="11"/>
        <v>0</v>
      </c>
      <c r="BM370" s="54">
        <f t="shared" si="12"/>
        <v>4</v>
      </c>
      <c r="BN370" s="55">
        <f t="shared" si="13"/>
        <v>4</v>
      </c>
      <c r="BO370" s="17">
        <f t="shared" si="14"/>
        <v>0</v>
      </c>
      <c r="BP370" s="1"/>
    </row>
    <row r="371">
      <c r="A371" s="1" t="s">
        <v>523</v>
      </c>
      <c r="B371" s="32"/>
      <c r="C371" s="33"/>
      <c r="D371" s="29"/>
      <c r="E371" s="1"/>
      <c r="F371" s="21"/>
      <c r="G371" s="56"/>
      <c r="H371" s="35"/>
      <c r="I371" s="1" t="s">
        <v>523</v>
      </c>
      <c r="J371" s="32"/>
      <c r="K371" s="33"/>
      <c r="N371" s="21"/>
      <c r="O371" s="56"/>
      <c r="P371" s="35"/>
      <c r="Q371" s="1" t="s">
        <v>523</v>
      </c>
      <c r="R371" s="32">
        <v>1.0</v>
      </c>
      <c r="S371" s="33"/>
      <c r="T371" s="57"/>
      <c r="U371" s="49"/>
      <c r="V371" s="21"/>
      <c r="W371" s="56"/>
      <c r="X371" s="35"/>
      <c r="Y371" s="1" t="s">
        <v>523</v>
      </c>
      <c r="Z371" s="59"/>
      <c r="AA371" s="37"/>
      <c r="AB371" s="8"/>
      <c r="AC371" s="8"/>
      <c r="AD371" s="4"/>
      <c r="AE371" s="39"/>
      <c r="AG371" s="33"/>
      <c r="AH371" s="74"/>
      <c r="AI371" s="74"/>
      <c r="AJ371" s="21"/>
      <c r="AK371" s="56"/>
      <c r="AL371" s="41"/>
      <c r="AM371" s="33"/>
      <c r="AN371" s="74"/>
      <c r="AO371" s="74"/>
      <c r="AP371" s="21"/>
      <c r="AQ371" s="56"/>
      <c r="AR371" s="41"/>
      <c r="AS371" s="43">
        <f>'14 Oct'!AW371</f>
        <v>0</v>
      </c>
      <c r="AT371" s="76"/>
      <c r="AU371" s="44">
        <f t="shared" si="1"/>
        <v>0</v>
      </c>
      <c r="AV371" s="44">
        <f t="shared" si="2"/>
        <v>0</v>
      </c>
      <c r="AW371" s="19">
        <f>IF(AU371-AV372&lt;0,"ERROR",AU371-AV372)</f>
        <v>0</v>
      </c>
      <c r="AX371" s="43">
        <f>'14 Oct'!BB371</f>
        <v>0</v>
      </c>
      <c r="AY371" s="76"/>
      <c r="AZ371" s="44">
        <f t="shared" si="4"/>
        <v>0</v>
      </c>
      <c r="BA371" s="46">
        <f t="shared" si="5"/>
        <v>0</v>
      </c>
      <c r="BB371" s="19">
        <f>IF(AZ371-BA372&lt;0,"ERROR",AZ371-BA372)</f>
        <v>0</v>
      </c>
      <c r="BC371" s="43">
        <f>'14 Oct'!BL371</f>
        <v>0</v>
      </c>
      <c r="BD371" s="47">
        <f t="shared" si="7"/>
        <v>0</v>
      </c>
      <c r="BE371" s="1">
        <f t="shared" si="15"/>
        <v>0</v>
      </c>
      <c r="BF371" s="1" t="s">
        <v>523</v>
      </c>
      <c r="BG371" s="75"/>
      <c r="BH371">
        <f>'14 Oct'!BG371+AT371+AY371-BN371</f>
        <v>0</v>
      </c>
      <c r="BI371" s="48"/>
      <c r="BJ371" s="50">
        <f t="shared" si="9"/>
        <v>0</v>
      </c>
      <c r="BK371" s="51">
        <f t="shared" si="10"/>
        <v>0</v>
      </c>
      <c r="BL371" s="53">
        <f t="shared" si="11"/>
        <v>0</v>
      </c>
      <c r="BM371" s="54">
        <f t="shared" si="12"/>
        <v>0</v>
      </c>
      <c r="BN371" s="55">
        <f t="shared" si="13"/>
        <v>0</v>
      </c>
      <c r="BO371" s="17">
        <f t="shared" si="14"/>
        <v>0</v>
      </c>
    </row>
    <row r="372">
      <c r="A372" s="1" t="s">
        <v>524</v>
      </c>
      <c r="B372" s="32"/>
      <c r="C372" s="33"/>
      <c r="D372" s="29"/>
      <c r="E372" s="1"/>
      <c r="F372" s="21"/>
      <c r="G372" s="56"/>
      <c r="H372" s="7"/>
      <c r="I372" s="1" t="s">
        <v>524</v>
      </c>
      <c r="J372" s="32">
        <v>1.0</v>
      </c>
      <c r="K372" s="33"/>
      <c r="N372" s="21"/>
      <c r="O372" s="56"/>
      <c r="P372" s="35"/>
      <c r="Q372" s="1" t="s">
        <v>524</v>
      </c>
      <c r="R372" s="32">
        <v>3.0</v>
      </c>
      <c r="S372" s="33"/>
      <c r="T372" s="57"/>
      <c r="U372" s="49"/>
      <c r="V372" s="21"/>
      <c r="W372" s="56"/>
      <c r="X372" s="35"/>
      <c r="Y372" s="1" t="s">
        <v>524</v>
      </c>
      <c r="Z372" s="36"/>
      <c r="AA372" s="37"/>
      <c r="AB372" s="8"/>
      <c r="AC372" s="8"/>
      <c r="AD372" s="4"/>
      <c r="AE372" s="39"/>
      <c r="AG372" s="33"/>
      <c r="AH372" s="74"/>
      <c r="AI372" s="74"/>
      <c r="AJ372" s="21"/>
      <c r="AK372" s="56"/>
      <c r="AL372" s="41"/>
      <c r="AM372" s="33"/>
      <c r="AN372" s="74"/>
      <c r="AO372" s="74"/>
      <c r="AP372" s="21"/>
      <c r="AQ372" s="56"/>
      <c r="AR372" s="41"/>
      <c r="AS372" s="43">
        <f>'14 Oct'!AW372</f>
        <v>0</v>
      </c>
      <c r="AT372" s="76"/>
      <c r="AU372" s="44">
        <f t="shared" si="1"/>
        <v>0</v>
      </c>
      <c r="AV372" s="44">
        <f t="shared" si="2"/>
        <v>0</v>
      </c>
      <c r="AW372" s="19">
        <f t="shared" ref="AW372:AW376" si="16">IF(AU372-AV372&lt;0,"ERROR",AU372-AV372)</f>
        <v>0</v>
      </c>
      <c r="AX372" s="43">
        <f>'14 Oct'!BB372</f>
        <v>0</v>
      </c>
      <c r="AY372" s="76"/>
      <c r="AZ372" s="44">
        <f t="shared" si="4"/>
        <v>0</v>
      </c>
      <c r="BA372" s="46">
        <f t="shared" si="5"/>
        <v>0</v>
      </c>
      <c r="BB372" s="19">
        <f t="shared" ref="BB372:BB376" si="17">IF(AZ372-BA372&lt;0,"ERROR",AZ372-BA372)</f>
        <v>0</v>
      </c>
      <c r="BC372" s="43">
        <f>'14 Oct'!BL372</f>
        <v>0</v>
      </c>
      <c r="BD372" s="47">
        <f t="shared" si="7"/>
        <v>0</v>
      </c>
      <c r="BE372" s="1">
        <f t="shared" si="15"/>
        <v>0</v>
      </c>
      <c r="BF372" s="1" t="s">
        <v>524</v>
      </c>
      <c r="BG372" s="75"/>
      <c r="BH372">
        <f>'14 Oct'!BG372+AT372+AY372-BN372</f>
        <v>0</v>
      </c>
      <c r="BI372" s="48"/>
      <c r="BJ372" s="50">
        <f t="shared" si="9"/>
        <v>0</v>
      </c>
      <c r="BK372" s="51">
        <f t="shared" si="10"/>
        <v>0</v>
      </c>
      <c r="BL372" s="53">
        <f t="shared" si="11"/>
        <v>0</v>
      </c>
      <c r="BM372" s="54">
        <f t="shared" si="12"/>
        <v>0</v>
      </c>
      <c r="BN372" s="55">
        <f t="shared" si="13"/>
        <v>0</v>
      </c>
      <c r="BO372" s="17">
        <f t="shared" si="14"/>
        <v>0</v>
      </c>
    </row>
    <row r="373">
      <c r="A373" s="1" t="s">
        <v>525</v>
      </c>
      <c r="B373" s="32"/>
      <c r="C373" s="33"/>
      <c r="D373" s="29"/>
      <c r="E373" s="1"/>
      <c r="F373" s="21"/>
      <c r="G373" s="56"/>
      <c r="H373" s="35"/>
      <c r="I373" s="1" t="s">
        <v>525</v>
      </c>
      <c r="J373" s="32"/>
      <c r="K373" s="33"/>
      <c r="N373" s="21"/>
      <c r="O373" s="56"/>
      <c r="P373" s="35"/>
      <c r="Q373" s="1" t="s">
        <v>525</v>
      </c>
      <c r="R373" s="32">
        <v>1.0</v>
      </c>
      <c r="S373" s="33"/>
      <c r="T373" s="29"/>
      <c r="U373" s="49"/>
      <c r="V373" s="21"/>
      <c r="W373" s="56"/>
      <c r="X373" s="7"/>
      <c r="Y373" s="1" t="s">
        <v>525</v>
      </c>
      <c r="Z373" s="59"/>
      <c r="AA373" s="37"/>
      <c r="AB373" s="8"/>
      <c r="AC373" s="8"/>
      <c r="AD373" s="4"/>
      <c r="AE373" s="39"/>
      <c r="AG373" s="33"/>
      <c r="AH373" s="74"/>
      <c r="AI373" s="74"/>
      <c r="AJ373" s="21"/>
      <c r="AK373" s="56"/>
      <c r="AL373" s="41"/>
      <c r="AM373" s="33"/>
      <c r="AN373" s="74"/>
      <c r="AO373" s="74"/>
      <c r="AP373" s="21"/>
      <c r="AQ373" s="56"/>
      <c r="AR373" s="41"/>
      <c r="AS373" s="43">
        <f>'14 Oct'!AW373</f>
        <v>0</v>
      </c>
      <c r="AT373" s="75"/>
      <c r="AU373" s="44">
        <f t="shared" si="1"/>
        <v>0</v>
      </c>
      <c r="AV373" s="44">
        <f t="shared" si="2"/>
        <v>0</v>
      </c>
      <c r="AW373" s="19">
        <f t="shared" si="16"/>
        <v>0</v>
      </c>
      <c r="AX373" s="43">
        <f>'14 Oct'!BB373</f>
        <v>0</v>
      </c>
      <c r="AY373" s="75"/>
      <c r="AZ373" s="44">
        <f t="shared" si="4"/>
        <v>0</v>
      </c>
      <c r="BA373" s="46">
        <f t="shared" si="5"/>
        <v>0</v>
      </c>
      <c r="BB373" s="19">
        <f t="shared" si="17"/>
        <v>0</v>
      </c>
      <c r="BC373" s="43">
        <f>'14 Oct'!BL373</f>
        <v>0</v>
      </c>
      <c r="BD373" s="47">
        <f t="shared" si="7"/>
        <v>0</v>
      </c>
      <c r="BE373" s="1">
        <f t="shared" si="15"/>
        <v>0</v>
      </c>
      <c r="BF373" s="1" t="s">
        <v>525</v>
      </c>
      <c r="BG373" s="76"/>
      <c r="BH373">
        <f>'14 Oct'!BG373+AT373+AY373-BN373</f>
        <v>0</v>
      </c>
      <c r="BI373" s="48"/>
      <c r="BJ373" s="50">
        <f t="shared" si="9"/>
        <v>0</v>
      </c>
      <c r="BK373" s="51">
        <f t="shared" si="10"/>
        <v>0</v>
      </c>
      <c r="BL373" s="53">
        <f t="shared" si="11"/>
        <v>0</v>
      </c>
      <c r="BM373" s="54">
        <f t="shared" si="12"/>
        <v>0</v>
      </c>
      <c r="BN373" s="55">
        <f t="shared" si="13"/>
        <v>0</v>
      </c>
      <c r="BO373" s="17">
        <f t="shared" si="14"/>
        <v>0</v>
      </c>
    </row>
    <row r="374">
      <c r="A374" s="1" t="s">
        <v>526</v>
      </c>
      <c r="B374" s="61"/>
      <c r="C374" s="33"/>
      <c r="D374" s="29"/>
      <c r="E374" s="1"/>
      <c r="F374" s="21"/>
      <c r="G374" s="56"/>
      <c r="H374" s="7"/>
      <c r="I374" s="1" t="s">
        <v>526</v>
      </c>
      <c r="J374" s="61"/>
      <c r="K374" s="33"/>
      <c r="N374" s="21"/>
      <c r="O374" s="56"/>
      <c r="P374" s="35"/>
      <c r="Q374" s="1" t="s">
        <v>526</v>
      </c>
      <c r="R374" s="32"/>
      <c r="S374" s="33"/>
      <c r="V374" s="21"/>
      <c r="W374" s="56"/>
      <c r="X374" s="35"/>
      <c r="Y374" s="1" t="s">
        <v>526</v>
      </c>
      <c r="Z374" s="59"/>
      <c r="AA374" s="37"/>
      <c r="AB374" s="8"/>
      <c r="AC374" s="8"/>
      <c r="AD374" s="4"/>
      <c r="AE374" s="39"/>
      <c r="AG374" s="33"/>
      <c r="AH374" s="74"/>
      <c r="AI374" s="74"/>
      <c r="AJ374" s="21"/>
      <c r="AK374" s="56"/>
      <c r="AL374" s="41"/>
      <c r="AM374" s="33"/>
      <c r="AN374" s="74"/>
      <c r="AO374" s="74"/>
      <c r="AP374" s="21"/>
      <c r="AQ374" s="56"/>
      <c r="AR374" s="41"/>
      <c r="AS374" s="43">
        <f>'14 Oct'!AW374</f>
        <v>0</v>
      </c>
      <c r="AT374" s="75"/>
      <c r="AU374" s="44">
        <f t="shared" si="1"/>
        <v>0</v>
      </c>
      <c r="AV374" s="44">
        <f t="shared" si="2"/>
        <v>0</v>
      </c>
      <c r="AW374" s="19">
        <f t="shared" si="16"/>
        <v>0</v>
      </c>
      <c r="AX374" s="43">
        <f>'14 Oct'!BB374</f>
        <v>0</v>
      </c>
      <c r="AY374" s="75"/>
      <c r="AZ374" s="44">
        <f t="shared" si="4"/>
        <v>0</v>
      </c>
      <c r="BA374" s="46">
        <f t="shared" si="5"/>
        <v>0</v>
      </c>
      <c r="BB374" s="19">
        <f t="shared" si="17"/>
        <v>0</v>
      </c>
      <c r="BC374" s="43">
        <f>'14 Oct'!BL374</f>
        <v>0</v>
      </c>
      <c r="BD374" s="47">
        <f t="shared" si="7"/>
        <v>0</v>
      </c>
      <c r="BE374" s="1">
        <f t="shared" si="15"/>
        <v>0</v>
      </c>
      <c r="BF374" s="1" t="s">
        <v>526</v>
      </c>
      <c r="BG374" s="75"/>
      <c r="BH374">
        <f>'14 Oct'!BG374+AT374+AY374-BN374</f>
        <v>0</v>
      </c>
      <c r="BI374" s="48"/>
      <c r="BJ374" s="50">
        <f t="shared" si="9"/>
        <v>0</v>
      </c>
      <c r="BK374" s="51">
        <f t="shared" si="10"/>
        <v>0</v>
      </c>
      <c r="BL374" s="53">
        <f t="shared" si="11"/>
        <v>0</v>
      </c>
      <c r="BM374" s="54">
        <f t="shared" si="12"/>
        <v>0</v>
      </c>
      <c r="BN374" s="55">
        <f t="shared" si="13"/>
        <v>0</v>
      </c>
      <c r="BO374" s="17">
        <f t="shared" si="14"/>
        <v>0</v>
      </c>
    </row>
    <row r="375">
      <c r="A375" s="1" t="s">
        <v>527</v>
      </c>
      <c r="B375" s="61"/>
      <c r="C375" s="33"/>
      <c r="D375" s="29"/>
      <c r="E375" s="1"/>
      <c r="F375" s="21"/>
      <c r="G375" s="56"/>
      <c r="H375" s="7"/>
      <c r="I375" s="1" t="s">
        <v>527</v>
      </c>
      <c r="J375" s="61"/>
      <c r="K375" s="33"/>
      <c r="N375" s="21"/>
      <c r="O375" s="56"/>
      <c r="P375" s="7"/>
      <c r="Q375" s="1" t="s">
        <v>527</v>
      </c>
      <c r="R375" s="32"/>
      <c r="S375" s="33"/>
      <c r="T375" s="1"/>
      <c r="V375" s="21"/>
      <c r="W375" s="109"/>
      <c r="X375" s="7"/>
      <c r="Y375" s="1" t="s">
        <v>527</v>
      </c>
      <c r="Z375" s="59"/>
      <c r="AA375" s="37"/>
      <c r="AB375" s="8"/>
      <c r="AC375" s="8"/>
      <c r="AD375" s="4"/>
      <c r="AE375" s="39"/>
      <c r="AG375" s="33"/>
      <c r="AH375" s="74"/>
      <c r="AI375" s="74"/>
      <c r="AJ375" s="21"/>
      <c r="AK375" s="56"/>
      <c r="AL375" s="41"/>
      <c r="AM375" s="33"/>
      <c r="AN375" s="74"/>
      <c r="AO375" s="74"/>
      <c r="AP375" s="21"/>
      <c r="AQ375" s="56"/>
      <c r="AR375" s="41"/>
      <c r="AS375" s="43">
        <f>'14 Oct'!AW375</f>
        <v>0</v>
      </c>
      <c r="AT375" s="75"/>
      <c r="AU375" s="44">
        <f t="shared" si="1"/>
        <v>0</v>
      </c>
      <c r="AV375" s="44">
        <f t="shared" si="2"/>
        <v>0</v>
      </c>
      <c r="AW375" s="19">
        <f t="shared" si="16"/>
        <v>0</v>
      </c>
      <c r="AX375" s="43">
        <f>'14 Oct'!BB375</f>
        <v>0</v>
      </c>
      <c r="AY375" s="75"/>
      <c r="AZ375" s="44">
        <f t="shared" si="4"/>
        <v>0</v>
      </c>
      <c r="BA375" s="46">
        <f t="shared" si="5"/>
        <v>0</v>
      </c>
      <c r="BB375" s="19">
        <f t="shared" si="17"/>
        <v>0</v>
      </c>
      <c r="BC375" s="43">
        <f>'14 Oct'!BL375</f>
        <v>0</v>
      </c>
      <c r="BD375" s="47">
        <f t="shared" si="7"/>
        <v>0</v>
      </c>
      <c r="BE375" s="1">
        <f t="shared" si="15"/>
        <v>0</v>
      </c>
      <c r="BF375" s="1" t="s">
        <v>527</v>
      </c>
      <c r="BG375" s="76"/>
      <c r="BH375">
        <f>'14 Oct'!BG375+AT375+AY375-BN375</f>
        <v>0</v>
      </c>
      <c r="BI375" s="6"/>
      <c r="BJ375" s="50">
        <f t="shared" si="9"/>
        <v>0</v>
      </c>
      <c r="BK375" s="51">
        <f t="shared" si="10"/>
        <v>0</v>
      </c>
      <c r="BL375" s="53">
        <f t="shared" si="11"/>
        <v>0</v>
      </c>
      <c r="BM375" s="54">
        <f t="shared" si="12"/>
        <v>0</v>
      </c>
      <c r="BN375" s="55">
        <f t="shared" si="13"/>
        <v>0</v>
      </c>
      <c r="BO375" s="17">
        <f t="shared" si="14"/>
        <v>0</v>
      </c>
    </row>
    <row r="376">
      <c r="A376" s="1" t="s">
        <v>528</v>
      </c>
      <c r="B376" s="61"/>
      <c r="C376" s="33"/>
      <c r="D376" s="29"/>
      <c r="E376" s="1"/>
      <c r="F376" s="21"/>
      <c r="G376" s="56"/>
      <c r="H376" s="7"/>
      <c r="I376" s="1" t="s">
        <v>528</v>
      </c>
      <c r="J376" s="61"/>
      <c r="K376" s="33"/>
      <c r="N376" s="21"/>
      <c r="O376" s="56"/>
      <c r="P376" s="7"/>
      <c r="Q376" s="1" t="s">
        <v>528</v>
      </c>
      <c r="R376" s="32"/>
      <c r="S376" s="33"/>
      <c r="V376" s="21"/>
      <c r="W376" s="56"/>
      <c r="X376" s="7"/>
      <c r="Y376" s="1" t="s">
        <v>528</v>
      </c>
      <c r="Z376" s="59"/>
      <c r="AA376" s="37"/>
      <c r="AB376" s="8"/>
      <c r="AC376" s="8"/>
      <c r="AD376" s="4"/>
      <c r="AE376" s="39"/>
      <c r="AG376" s="33"/>
      <c r="AH376" s="74"/>
      <c r="AI376" s="74"/>
      <c r="AJ376" s="21"/>
      <c r="AK376" s="56"/>
      <c r="AL376" s="41"/>
      <c r="AM376" s="33"/>
      <c r="AN376" s="74"/>
      <c r="AO376" s="74"/>
      <c r="AP376" s="21"/>
      <c r="AQ376" s="56"/>
      <c r="AR376" s="41"/>
      <c r="AS376" s="43">
        <f>'14 Oct'!AW376</f>
        <v>0</v>
      </c>
      <c r="AT376" s="75"/>
      <c r="AU376" s="44">
        <f t="shared" si="1"/>
        <v>0</v>
      </c>
      <c r="AV376" s="44">
        <f t="shared" si="2"/>
        <v>0</v>
      </c>
      <c r="AW376" s="19">
        <f t="shared" si="16"/>
        <v>0</v>
      </c>
      <c r="AX376" s="43">
        <f>'14 Oct'!BB376</f>
        <v>0</v>
      </c>
      <c r="AY376" s="75"/>
      <c r="AZ376" s="44">
        <f t="shared" si="4"/>
        <v>0</v>
      </c>
      <c r="BA376" s="46">
        <f t="shared" si="5"/>
        <v>0</v>
      </c>
      <c r="BB376" s="19">
        <f t="shared" si="17"/>
        <v>0</v>
      </c>
      <c r="BC376" s="43">
        <f>'14 Oct'!BL376</f>
        <v>0</v>
      </c>
      <c r="BD376" s="47">
        <f t="shared" si="7"/>
        <v>0</v>
      </c>
      <c r="BE376" s="1">
        <f t="shared" si="15"/>
        <v>0</v>
      </c>
      <c r="BF376" s="1" t="s">
        <v>528</v>
      </c>
      <c r="BG376" s="76"/>
      <c r="BH376">
        <f>'14 Oct'!BG376+AT376+AY376-BN376</f>
        <v>0</v>
      </c>
      <c r="BI376" s="6"/>
      <c r="BJ376" s="50">
        <f t="shared" si="9"/>
        <v>0</v>
      </c>
      <c r="BK376" s="51">
        <f t="shared" si="10"/>
        <v>0</v>
      </c>
      <c r="BL376" s="53">
        <f t="shared" si="11"/>
        <v>0</v>
      </c>
      <c r="BM376" s="54">
        <f t="shared" si="12"/>
        <v>0</v>
      </c>
      <c r="BN376" s="55">
        <f t="shared" si="13"/>
        <v>0</v>
      </c>
      <c r="BO376" s="17">
        <f t="shared" si="14"/>
        <v>0</v>
      </c>
    </row>
    <row r="377">
      <c r="A377" s="1" t="s">
        <v>529</v>
      </c>
      <c r="B377" s="1"/>
      <c r="F377" s="21"/>
      <c r="I377" s="1" t="s">
        <v>539</v>
      </c>
      <c r="J377" s="1">
        <v>22.0</v>
      </c>
      <c r="R377" s="1">
        <v>40.0</v>
      </c>
      <c r="V377" s="21"/>
      <c r="W377" s="1"/>
      <c r="AA377" s="73"/>
      <c r="AD377" s="4"/>
      <c r="AE377" s="73"/>
      <c r="AJ377" s="21"/>
      <c r="AL377" s="41"/>
      <c r="AP377" s="21"/>
      <c r="AR377" s="41"/>
      <c r="AS377" s="41"/>
      <c r="AX377" s="41"/>
      <c r="BI377" s="6"/>
    </row>
    <row r="378">
      <c r="F378" s="21"/>
      <c r="I378" s="1" t="s">
        <v>531</v>
      </c>
      <c r="J378" s="1">
        <v>16.0</v>
      </c>
      <c r="V378" s="21"/>
      <c r="W378" s="1"/>
      <c r="AA378" s="73"/>
      <c r="AD378" s="4"/>
      <c r="AE378" s="73"/>
      <c r="AJ378" s="21"/>
      <c r="AL378" s="8"/>
      <c r="AP378" s="21"/>
      <c r="AR378" s="8"/>
      <c r="AS378" s="8"/>
      <c r="AX378" s="8"/>
      <c r="BI378" s="6"/>
    </row>
    <row r="379">
      <c r="A379" s="1" t="s">
        <v>534</v>
      </c>
      <c r="F379" s="21"/>
      <c r="I379" s="1"/>
      <c r="V379" s="21"/>
      <c r="X379" s="1">
        <v>13.0</v>
      </c>
      <c r="AA379" s="73"/>
      <c r="AD379" s="4"/>
      <c r="AE379" s="73"/>
      <c r="AJ379" s="21"/>
      <c r="AL379" s="8"/>
      <c r="AP379" s="21"/>
      <c r="AR379" s="8"/>
      <c r="AS379" s="8"/>
      <c r="AX379" s="8"/>
      <c r="BI379" s="6"/>
    </row>
    <row r="380">
      <c r="A380" s="114" t="s">
        <v>535</v>
      </c>
      <c r="E380" s="1"/>
      <c r="F380" s="21"/>
      <c r="H380" s="1"/>
      <c r="P380" s="1"/>
      <c r="U380" s="1"/>
      <c r="V380" s="21"/>
      <c r="AD380" s="4"/>
      <c r="AJ380" s="21"/>
      <c r="AL380" s="8"/>
      <c r="AP380" s="21"/>
      <c r="AR380" s="8"/>
      <c r="AS380" s="8"/>
      <c r="AX380" s="8"/>
      <c r="BI380" s="6"/>
    </row>
    <row r="381">
      <c r="A381" s="115" t="s">
        <v>536</v>
      </c>
      <c r="E381" s="1"/>
      <c r="F381" s="21"/>
      <c r="H381" s="1"/>
      <c r="M381" s="1"/>
      <c r="U381" s="1"/>
      <c r="V381" s="21"/>
      <c r="AC381" s="1"/>
      <c r="AD381" s="4"/>
      <c r="AJ381" s="21"/>
      <c r="AL381" s="8"/>
      <c r="AP381" s="21"/>
      <c r="AR381" s="8"/>
      <c r="AS381" s="8"/>
      <c r="AX381" s="8"/>
      <c r="BI381" s="6"/>
    </row>
    <row r="382">
      <c r="F382" s="21"/>
      <c r="V382" s="21"/>
      <c r="AD382" s="4"/>
      <c r="AJ382" s="21"/>
      <c r="AL382" s="8"/>
      <c r="AP382" s="21"/>
      <c r="AR382" s="8"/>
      <c r="AS382" s="8"/>
      <c r="AX382" s="8"/>
      <c r="BI382" s="6"/>
    </row>
    <row r="383">
      <c r="F383" s="21"/>
      <c r="AD383" s="4"/>
      <c r="AJ383" s="21"/>
      <c r="AP383" s="21"/>
      <c r="BI383" s="6"/>
    </row>
  </sheetData>
  <mergeCells count="26">
    <mergeCell ref="BH3:BH4"/>
    <mergeCell ref="BK3:BK4"/>
    <mergeCell ref="BJ3:BJ4"/>
    <mergeCell ref="BI3:BI4"/>
    <mergeCell ref="BL3:BL4"/>
    <mergeCell ref="BM3:BM4"/>
    <mergeCell ref="BN3:BN4"/>
    <mergeCell ref="BO3:BO4"/>
    <mergeCell ref="R3:W3"/>
    <mergeCell ref="B3:G3"/>
    <mergeCell ref="AG3:AK3"/>
    <mergeCell ref="Z3:AE3"/>
    <mergeCell ref="AM3:AQ3"/>
    <mergeCell ref="AX3:AX4"/>
    <mergeCell ref="AY3:AY4"/>
    <mergeCell ref="AT3:AT4"/>
    <mergeCell ref="AV3:AV4"/>
    <mergeCell ref="AW3:AW4"/>
    <mergeCell ref="AS3:AS4"/>
    <mergeCell ref="BD3:BD4"/>
    <mergeCell ref="BE3:BE4"/>
    <mergeCell ref="BF3:BF4"/>
    <mergeCell ref="BG3:BG4"/>
    <mergeCell ref="BC3:BC4"/>
    <mergeCell ref="BB3:BB4"/>
    <mergeCell ref="BA3:BA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1" max="1" width="17.71"/>
    <col customWidth="1" min="2" max="4" width="6.29"/>
    <col customWidth="1" min="5" max="7" width="9.14"/>
    <col customWidth="1" min="8" max="8" width="9.57"/>
    <col customWidth="1" min="9" max="9" width="16.14"/>
    <col customWidth="1" min="10" max="10" width="6.29"/>
    <col customWidth="1" min="11" max="11" width="5.71"/>
    <col customWidth="1" min="12" max="12" width="7.71"/>
    <col customWidth="1" min="13" max="13" width="8.71"/>
    <col customWidth="1" min="14" max="15" width="9.14"/>
    <col customWidth="1" min="16" max="16" width="9.71"/>
    <col customWidth="1" min="17" max="17" width="19.43"/>
    <col customWidth="1" min="18" max="18" width="6.29"/>
    <col customWidth="1" min="19" max="19" width="5.71"/>
    <col customWidth="1" min="20" max="21" width="7.71"/>
    <col customWidth="1" min="22" max="23" width="9.0"/>
    <col customWidth="1" min="24" max="24" width="9.71"/>
    <col customWidth="1" min="25" max="25" width="15.86"/>
    <col customWidth="1" min="26" max="26" width="6.29"/>
    <col customWidth="1" min="27" max="27" width="7.29"/>
    <col customWidth="1" min="28" max="28" width="7.43"/>
    <col customWidth="1" min="29" max="29" width="10.57"/>
    <col customWidth="1" min="30" max="31" width="7.71"/>
    <col customWidth="1" min="32" max="32" width="9.71"/>
    <col customWidth="1" min="33" max="46" width="7.71"/>
    <col customWidth="1" min="47" max="48" width="9.71"/>
    <col customWidth="1" min="49" max="49" width="8.14"/>
    <col customWidth="1" min="50" max="50" width="7.71"/>
    <col customWidth="1" min="51" max="51" width="10.86"/>
    <col customWidth="1" min="52" max="53" width="9.71"/>
    <col customWidth="1" min="54" max="54" width="8.14"/>
    <col customWidth="1" min="55" max="55" width="7.71"/>
    <col customWidth="1" min="56" max="56" width="9.71"/>
    <col customWidth="1" min="57" max="57" width="8.14"/>
    <col customWidth="1" min="58" max="58" width="15.86"/>
    <col customWidth="1" min="59" max="59" width="8.86"/>
    <col customWidth="1" min="60" max="60" width="12.0"/>
    <col customWidth="1" min="61" max="62" width="8.86"/>
    <col customWidth="1" min="63" max="63" width="9.0"/>
    <col customWidth="1" min="64" max="64" width="8.14"/>
    <col customWidth="1" min="65" max="65" width="5.71"/>
    <col customWidth="1" min="66" max="66" width="7.86"/>
    <col customWidth="1" min="67" max="67" width="9.0"/>
    <col customWidth="1" min="68" max="68" width="7.71"/>
    <col customWidth="1" min="69" max="69" width="10.57"/>
    <col customWidth="1" min="70" max="70" width="5.71"/>
  </cols>
  <sheetData>
    <row r="1">
      <c r="A1" s="1"/>
      <c r="B1" s="2"/>
      <c r="C1" s="2"/>
      <c r="D1" s="2"/>
      <c r="E1" s="2"/>
      <c r="F1" s="2"/>
      <c r="G1" s="2"/>
      <c r="H1" s="3"/>
      <c r="I1" s="2" t="s">
        <v>0</v>
      </c>
      <c r="J1" s="2"/>
      <c r="K1" s="2"/>
      <c r="L1" s="2"/>
      <c r="M1" s="2"/>
      <c r="N1" s="2"/>
      <c r="O1" s="2"/>
      <c r="P1" s="3"/>
      <c r="Q1" s="2"/>
      <c r="R1" s="2"/>
      <c r="S1" s="2"/>
      <c r="T1" s="2"/>
      <c r="U1" s="2"/>
      <c r="V1" s="2"/>
      <c r="W1" s="2"/>
      <c r="X1" s="3"/>
      <c r="Y1" s="2"/>
      <c r="Z1" s="4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4"/>
      <c r="AM1" s="2"/>
      <c r="AN1" s="2"/>
      <c r="AO1" s="2"/>
      <c r="AP1" s="2"/>
      <c r="AQ1" s="2"/>
      <c r="AR1" s="4"/>
      <c r="AS1" s="4"/>
      <c r="AT1" s="2"/>
      <c r="AU1" s="2"/>
      <c r="AV1" s="2"/>
      <c r="AW1" s="5"/>
      <c r="AX1" s="4"/>
      <c r="AY1" s="2"/>
      <c r="AZ1" s="2"/>
      <c r="BA1" s="2"/>
      <c r="BB1" s="5"/>
      <c r="BC1" s="2"/>
      <c r="BG1" s="2"/>
      <c r="BI1" s="6"/>
      <c r="BO1" s="2"/>
    </row>
    <row r="2">
      <c r="H2" s="7"/>
      <c r="M2" s="1" t="s">
        <v>22</v>
      </c>
      <c r="P2" s="7"/>
      <c r="X2" s="7"/>
      <c r="Z2" s="8"/>
      <c r="AL2" s="8"/>
      <c r="AR2" s="8"/>
      <c r="AS2" s="8"/>
      <c r="AW2" s="9"/>
      <c r="AX2" s="8"/>
      <c r="BB2" s="9"/>
      <c r="BI2" s="6"/>
    </row>
    <row r="3" ht="56.25" customHeight="1">
      <c r="A3" s="1" t="s">
        <v>2</v>
      </c>
      <c r="B3" s="10" t="s">
        <v>3</v>
      </c>
      <c r="H3" s="3"/>
      <c r="I3" s="3"/>
      <c r="J3" s="11" t="s">
        <v>4</v>
      </c>
      <c r="K3" s="11"/>
      <c r="L3" s="11"/>
      <c r="M3" s="11"/>
      <c r="N3" s="11"/>
      <c r="O3" s="11"/>
      <c r="P3" s="3"/>
      <c r="Q3" s="3"/>
      <c r="R3" s="12" t="s">
        <v>5</v>
      </c>
      <c r="X3" s="3"/>
      <c r="Y3" s="3"/>
      <c r="Z3" s="13" t="s">
        <v>6</v>
      </c>
      <c r="AF3" s="3"/>
      <c r="AG3" s="11" t="s">
        <v>7</v>
      </c>
      <c r="AL3" s="14"/>
      <c r="AM3" s="15" t="s">
        <v>8</v>
      </c>
      <c r="AR3" s="14"/>
      <c r="AS3" s="14" t="s">
        <v>9</v>
      </c>
      <c r="AT3" s="16" t="s">
        <v>10</v>
      </c>
      <c r="AU3" s="17" t="s">
        <v>11</v>
      </c>
      <c r="AV3" s="18" t="s">
        <v>12</v>
      </c>
      <c r="AW3" s="19" t="s">
        <v>13</v>
      </c>
      <c r="AX3" s="17" t="s">
        <v>14</v>
      </c>
      <c r="AY3" s="16" t="s">
        <v>15</v>
      </c>
      <c r="AZ3" s="17" t="s">
        <v>16</v>
      </c>
      <c r="BA3" s="18" t="s">
        <v>17</v>
      </c>
      <c r="BB3" s="20" t="s">
        <v>18</v>
      </c>
      <c r="BC3" s="21" t="s">
        <v>19</v>
      </c>
      <c r="BD3" s="22" t="s">
        <v>20</v>
      </c>
      <c r="BE3" s="22" t="s">
        <v>23</v>
      </c>
      <c r="BF3" s="23" t="s">
        <v>24</v>
      </c>
      <c r="BG3" s="16" t="s">
        <v>25</v>
      </c>
      <c r="BH3" s="24" t="s">
        <v>537</v>
      </c>
      <c r="BI3" s="25" t="s">
        <v>29</v>
      </c>
      <c r="BJ3" s="23" t="s">
        <v>30</v>
      </c>
      <c r="BK3" s="21" t="s">
        <v>31</v>
      </c>
      <c r="BL3" s="26" t="s">
        <v>32</v>
      </c>
      <c r="BM3" s="16" t="s">
        <v>33</v>
      </c>
      <c r="BN3" s="27" t="s">
        <v>34</v>
      </c>
      <c r="BO3" s="16" t="s">
        <v>35</v>
      </c>
    </row>
    <row r="4">
      <c r="B4" s="28" t="s">
        <v>36</v>
      </c>
      <c r="C4" s="28" t="s">
        <v>37</v>
      </c>
      <c r="D4" s="29" t="s">
        <v>38</v>
      </c>
      <c r="E4" s="21" t="s">
        <v>39</v>
      </c>
      <c r="F4" s="30" t="s">
        <v>40</v>
      </c>
      <c r="G4" s="17" t="s">
        <v>41</v>
      </c>
      <c r="H4" s="3" t="s">
        <v>42</v>
      </c>
      <c r="I4" s="1"/>
      <c r="J4" s="28" t="s">
        <v>36</v>
      </c>
      <c r="K4" s="28" t="s">
        <v>37</v>
      </c>
      <c r="L4" s="29" t="s">
        <v>38</v>
      </c>
      <c r="M4" s="21" t="s">
        <v>39</v>
      </c>
      <c r="N4" s="30" t="s">
        <v>40</v>
      </c>
      <c r="O4" s="17" t="s">
        <v>41</v>
      </c>
      <c r="P4" s="3" t="s">
        <v>43</v>
      </c>
      <c r="Q4" s="1"/>
      <c r="R4" s="28" t="s">
        <v>36</v>
      </c>
      <c r="S4" s="28" t="s">
        <v>37</v>
      </c>
      <c r="T4" s="29" t="s">
        <v>38</v>
      </c>
      <c r="U4" s="21" t="s">
        <v>39</v>
      </c>
      <c r="V4" s="30" t="s">
        <v>40</v>
      </c>
      <c r="W4" s="17" t="s">
        <v>41</v>
      </c>
      <c r="X4" s="3" t="s">
        <v>43</v>
      </c>
      <c r="Y4" s="1"/>
      <c r="Z4" s="31" t="s">
        <v>36</v>
      </c>
      <c r="AA4" s="28" t="s">
        <v>37</v>
      </c>
      <c r="AB4" s="29" t="s">
        <v>38</v>
      </c>
      <c r="AC4" s="21" t="s">
        <v>39</v>
      </c>
      <c r="AD4" s="30" t="s">
        <v>40</v>
      </c>
      <c r="AE4" s="17" t="s">
        <v>41</v>
      </c>
      <c r="AF4" s="23" t="s">
        <v>43</v>
      </c>
      <c r="AG4" s="28" t="s">
        <v>37</v>
      </c>
      <c r="AH4" s="29" t="s">
        <v>38</v>
      </c>
      <c r="AI4" s="21" t="s">
        <v>39</v>
      </c>
      <c r="AJ4" s="30" t="s">
        <v>40</v>
      </c>
      <c r="AK4" s="17" t="s">
        <v>41</v>
      </c>
      <c r="AL4" s="23" t="s">
        <v>43</v>
      </c>
      <c r="AM4" s="28" t="s">
        <v>37</v>
      </c>
      <c r="AN4" s="29" t="s">
        <v>38</v>
      </c>
      <c r="AO4" s="21" t="s">
        <v>39</v>
      </c>
      <c r="AP4" s="30" t="s">
        <v>40</v>
      </c>
      <c r="AQ4" s="17" t="s">
        <v>41</v>
      </c>
      <c r="AR4" s="23" t="s">
        <v>43</v>
      </c>
      <c r="AU4" s="18"/>
      <c r="AZ4" s="18"/>
    </row>
    <row r="5">
      <c r="A5" s="1" t="s">
        <v>44</v>
      </c>
      <c r="B5" s="32"/>
      <c r="C5" s="33"/>
      <c r="D5" s="29"/>
      <c r="E5" s="21"/>
      <c r="F5" s="21"/>
      <c r="G5" s="34"/>
      <c r="H5" s="35"/>
      <c r="I5" s="1" t="s">
        <v>44</v>
      </c>
      <c r="J5" s="32">
        <v>3.0</v>
      </c>
      <c r="K5" s="33"/>
      <c r="L5" s="29"/>
      <c r="M5" s="21"/>
      <c r="N5" s="21"/>
      <c r="O5" s="34"/>
      <c r="P5" s="35"/>
      <c r="Q5" s="1" t="s">
        <v>44</v>
      </c>
      <c r="R5" s="32"/>
      <c r="S5" s="33">
        <v>4.0</v>
      </c>
      <c r="T5" s="29"/>
      <c r="U5" s="21"/>
      <c r="V5" s="21"/>
      <c r="W5" s="34"/>
      <c r="X5" s="35"/>
      <c r="Y5" s="1" t="s">
        <v>44</v>
      </c>
      <c r="Z5" s="36"/>
      <c r="AA5" s="37"/>
      <c r="AB5" s="4"/>
      <c r="AC5" s="4"/>
      <c r="AD5" s="4"/>
      <c r="AE5" s="39"/>
      <c r="AF5" s="1"/>
      <c r="AG5" s="33"/>
      <c r="AH5" s="29"/>
      <c r="AI5" s="21"/>
      <c r="AJ5" s="21"/>
      <c r="AK5" s="34"/>
      <c r="AL5" s="41"/>
      <c r="AM5" s="33"/>
      <c r="AN5" s="29"/>
      <c r="AO5" s="21"/>
      <c r="AP5" s="21"/>
      <c r="AQ5" s="34"/>
      <c r="AR5" s="41"/>
      <c r="AS5" s="43">
        <f>'15 Oct'!AW5</f>
        <v>0</v>
      </c>
      <c r="AT5" s="17"/>
      <c r="AU5" s="44">
        <f t="shared" ref="AU5:AU376" si="1">AS5+AT5</f>
        <v>0</v>
      </c>
      <c r="AV5" s="44">
        <f t="shared" ref="AV5:AV376" si="2">D5+L5+T5+AB5+AH5+AN5</f>
        <v>0</v>
      </c>
      <c r="AW5" s="19">
        <f t="shared" ref="AW5:AW370" si="3">IF(AU5-AV5&lt;0,"ERROR",AU5-AV5)</f>
        <v>0</v>
      </c>
      <c r="AX5" s="43">
        <f>'15 Oct'!BB5</f>
        <v>0</v>
      </c>
      <c r="AY5" s="17"/>
      <c r="AZ5" s="44">
        <f t="shared" ref="AZ5:AZ376" si="4">AX5+AY5</f>
        <v>0</v>
      </c>
      <c r="BA5" s="46">
        <f t="shared" ref="BA5:BA376" si="5">F5+N5+V5+AD5+AJ5+AP5</f>
        <v>0</v>
      </c>
      <c r="BB5" s="19">
        <f t="shared" ref="BB5:BB370" si="6">IF(AZ5-BA5&lt;0,"ERROR",AZ5-BA5)</f>
        <v>0</v>
      </c>
      <c r="BC5" s="43">
        <f>'15 Oct'!BL5</f>
        <v>0</v>
      </c>
      <c r="BD5" s="47">
        <f t="shared" ref="BD5:BD376" si="7">E5+M5+U5+AC5+AI5+AO5</f>
        <v>0</v>
      </c>
      <c r="BE5" s="1">
        <f t="shared" ref="BE5:BE331" si="8">IF(BC5-BD5&lt;0,"ERROR",BC5-BD5)</f>
        <v>0</v>
      </c>
      <c r="BF5" s="1" t="s">
        <v>44</v>
      </c>
      <c r="BG5" s="17"/>
      <c r="BH5">
        <f>'15 Oct'!BG5+AT5+AY5-BN5</f>
        <v>-4</v>
      </c>
      <c r="BI5" s="48"/>
      <c r="BJ5" s="52">
        <f t="shared" ref="BJ5:BJ376" si="9">IF(BG5-(G5+O5+W5+AE5+AK5+AQ5)&lt;0,"ERROR",G5+O5+W5+AE5+AK5+AQ5)</f>
        <v>0</v>
      </c>
      <c r="BK5" s="51">
        <f t="shared" ref="BK5:BK376" si="10">BG5-BJ5</f>
        <v>0</v>
      </c>
      <c r="BL5" s="53">
        <f t="shared" ref="BL5:BL376" si="11">BK5+BE5</f>
        <v>0</v>
      </c>
      <c r="BM5" s="54">
        <f t="shared" ref="BM5:BM376" si="12">C5+K5+S5+AA5+AG5+AM5</f>
        <v>4</v>
      </c>
      <c r="BN5" s="55">
        <f t="shared" ref="BN5:BN376" si="13">IF((BM5-AU5-AZ5-BC5)&gt;0, (BM5-AU5-AZ5-BC5),0)</f>
        <v>4</v>
      </c>
      <c r="BO5" s="17">
        <f t="shared" ref="BO5:BO376" si="14">AW5+BB5+BL5</f>
        <v>0</v>
      </c>
      <c r="BP5" s="1"/>
    </row>
    <row r="6">
      <c r="A6" s="1" t="s">
        <v>45</v>
      </c>
      <c r="B6" s="32"/>
      <c r="C6" s="33"/>
      <c r="D6" s="29"/>
      <c r="E6" s="1"/>
      <c r="F6" s="21"/>
      <c r="G6" s="56"/>
      <c r="H6" s="35"/>
      <c r="I6" s="1" t="s">
        <v>45</v>
      </c>
      <c r="J6" s="32">
        <v>4.0</v>
      </c>
      <c r="K6" s="33"/>
      <c r="L6" s="29"/>
      <c r="M6" s="43"/>
      <c r="N6" s="21"/>
      <c r="O6" s="56"/>
      <c r="P6" s="35"/>
      <c r="Q6" s="1" t="s">
        <v>45</v>
      </c>
      <c r="R6" s="32">
        <v>6.0</v>
      </c>
      <c r="S6" s="33"/>
      <c r="T6" s="57"/>
      <c r="U6" s="43"/>
      <c r="V6" s="21"/>
      <c r="W6" s="56"/>
      <c r="X6" s="35"/>
      <c r="Y6" s="1" t="s">
        <v>45</v>
      </c>
      <c r="Z6" s="58"/>
      <c r="AA6" s="37"/>
      <c r="AB6" s="4"/>
      <c r="AC6" s="4"/>
      <c r="AD6" s="4"/>
      <c r="AE6" s="39"/>
      <c r="AF6" s="1"/>
      <c r="AG6" s="33"/>
      <c r="AH6" s="57"/>
      <c r="AI6" s="43"/>
      <c r="AJ6" s="21"/>
      <c r="AK6" s="56"/>
      <c r="AL6" s="41"/>
      <c r="AM6" s="33"/>
      <c r="AN6" s="57"/>
      <c r="AO6" s="43"/>
      <c r="AP6" s="21"/>
      <c r="AQ6" s="56"/>
      <c r="AR6" s="41"/>
      <c r="AS6" s="43">
        <f>'15 Oct'!AW6</f>
        <v>0</v>
      </c>
      <c r="AT6" s="17"/>
      <c r="AU6" s="44">
        <f t="shared" si="1"/>
        <v>0</v>
      </c>
      <c r="AV6" s="44">
        <f t="shared" si="2"/>
        <v>0</v>
      </c>
      <c r="AW6" s="19">
        <f t="shared" si="3"/>
        <v>0</v>
      </c>
      <c r="AX6" s="43">
        <f>'15 Oct'!BB6</f>
        <v>0</v>
      </c>
      <c r="AY6" s="17"/>
      <c r="AZ6" s="44">
        <f t="shared" si="4"/>
        <v>0</v>
      </c>
      <c r="BA6" s="46">
        <f t="shared" si="5"/>
        <v>0</v>
      </c>
      <c r="BB6" s="19">
        <f t="shared" si="6"/>
        <v>0</v>
      </c>
      <c r="BC6" s="43">
        <f>'15 Oct'!BL6</f>
        <v>0</v>
      </c>
      <c r="BD6" s="47">
        <f t="shared" si="7"/>
        <v>0</v>
      </c>
      <c r="BE6" s="1">
        <f t="shared" si="8"/>
        <v>0</v>
      </c>
      <c r="BF6" s="1" t="s">
        <v>45</v>
      </c>
      <c r="BG6" s="35"/>
      <c r="BH6">
        <f>'15 Oct'!BG6+AT6+AY6-BN6</f>
        <v>0</v>
      </c>
      <c r="BI6" s="48"/>
      <c r="BJ6" s="52">
        <f t="shared" si="9"/>
        <v>0</v>
      </c>
      <c r="BK6" s="51">
        <f t="shared" si="10"/>
        <v>0</v>
      </c>
      <c r="BL6" s="53">
        <f t="shared" si="11"/>
        <v>0</v>
      </c>
      <c r="BM6" s="54">
        <f t="shared" si="12"/>
        <v>0</v>
      </c>
      <c r="BN6" s="55">
        <f t="shared" si="13"/>
        <v>0</v>
      </c>
      <c r="BO6" s="17">
        <f t="shared" si="14"/>
        <v>0</v>
      </c>
      <c r="BP6" s="1"/>
      <c r="BQ6" s="1"/>
    </row>
    <row r="7">
      <c r="A7" s="1" t="s">
        <v>46</v>
      </c>
      <c r="B7" s="32"/>
      <c r="C7" s="33"/>
      <c r="D7" s="29"/>
      <c r="E7" s="1"/>
      <c r="F7" s="21"/>
      <c r="G7" s="56"/>
      <c r="H7" s="35"/>
      <c r="I7" s="1" t="s">
        <v>46</v>
      </c>
      <c r="J7" s="32">
        <v>3.5</v>
      </c>
      <c r="K7" s="33"/>
      <c r="L7" s="29"/>
      <c r="M7" s="43"/>
      <c r="N7" s="21"/>
      <c r="O7" s="56"/>
      <c r="P7" s="35"/>
      <c r="Q7" s="1" t="s">
        <v>46</v>
      </c>
      <c r="R7" s="32">
        <v>2.0</v>
      </c>
      <c r="S7" s="33"/>
      <c r="T7" s="57"/>
      <c r="U7" s="43"/>
      <c r="V7" s="21"/>
      <c r="W7" s="56"/>
      <c r="X7" s="35"/>
      <c r="Y7" s="1" t="s">
        <v>46</v>
      </c>
      <c r="Z7" s="59"/>
      <c r="AA7" s="37"/>
      <c r="AB7" s="4"/>
      <c r="AC7" s="4"/>
      <c r="AD7" s="4"/>
      <c r="AE7" s="39"/>
      <c r="AF7" s="1"/>
      <c r="AG7" s="33"/>
      <c r="AH7" s="60"/>
      <c r="AI7" s="60"/>
      <c r="AJ7" s="21"/>
      <c r="AK7" s="56"/>
      <c r="AL7" s="41"/>
      <c r="AM7" s="33"/>
      <c r="AN7" s="60"/>
      <c r="AO7" s="60"/>
      <c r="AP7" s="21"/>
      <c r="AQ7" s="56"/>
      <c r="AR7" s="41"/>
      <c r="AS7" s="43">
        <f>'15 Oct'!AW7</f>
        <v>0</v>
      </c>
      <c r="AT7" s="17"/>
      <c r="AU7" s="44">
        <f t="shared" si="1"/>
        <v>0</v>
      </c>
      <c r="AV7" s="44">
        <f t="shared" si="2"/>
        <v>0</v>
      </c>
      <c r="AW7" s="19">
        <f t="shared" si="3"/>
        <v>0</v>
      </c>
      <c r="AX7" s="43">
        <f>'15 Oct'!BB7</f>
        <v>0</v>
      </c>
      <c r="AY7" s="17"/>
      <c r="AZ7" s="44">
        <f t="shared" si="4"/>
        <v>0</v>
      </c>
      <c r="BA7" s="46">
        <f t="shared" si="5"/>
        <v>0</v>
      </c>
      <c r="BB7" s="19">
        <f t="shared" si="6"/>
        <v>0</v>
      </c>
      <c r="BC7" s="43">
        <f>'15 Oct'!BL7</f>
        <v>11</v>
      </c>
      <c r="BD7" s="47">
        <f t="shared" si="7"/>
        <v>0</v>
      </c>
      <c r="BE7" s="1">
        <f t="shared" si="8"/>
        <v>11</v>
      </c>
      <c r="BF7" s="1" t="s">
        <v>46</v>
      </c>
      <c r="BG7" s="30"/>
      <c r="BH7">
        <f>'15 Oct'!BG7+AT7+AY7-BN7</f>
        <v>0</v>
      </c>
      <c r="BI7" s="48"/>
      <c r="BJ7" s="52">
        <f t="shared" si="9"/>
        <v>0</v>
      </c>
      <c r="BK7" s="51">
        <f t="shared" si="10"/>
        <v>0</v>
      </c>
      <c r="BL7" s="53">
        <f t="shared" si="11"/>
        <v>11</v>
      </c>
      <c r="BM7" s="54">
        <f t="shared" si="12"/>
        <v>0</v>
      </c>
      <c r="BN7" s="55">
        <f t="shared" si="13"/>
        <v>0</v>
      </c>
      <c r="BO7" s="17">
        <f t="shared" si="14"/>
        <v>11</v>
      </c>
    </row>
    <row r="8">
      <c r="A8" s="1" t="s">
        <v>47</v>
      </c>
      <c r="B8" s="61"/>
      <c r="C8" s="33"/>
      <c r="D8" s="29"/>
      <c r="E8" s="1"/>
      <c r="F8" s="21"/>
      <c r="G8" s="56"/>
      <c r="H8" s="35"/>
      <c r="I8" s="1" t="s">
        <v>47</v>
      </c>
      <c r="J8" s="32">
        <v>0.5</v>
      </c>
      <c r="K8" s="33"/>
      <c r="L8" s="29"/>
      <c r="M8" s="43"/>
      <c r="N8" s="21"/>
      <c r="O8" s="56"/>
      <c r="P8" s="35"/>
      <c r="Q8" s="1" t="s">
        <v>47</v>
      </c>
      <c r="R8" s="32">
        <v>0.5</v>
      </c>
      <c r="S8" s="33"/>
      <c r="T8" s="29"/>
      <c r="U8" s="43"/>
      <c r="V8" s="21"/>
      <c r="W8" s="56"/>
      <c r="X8" s="35"/>
      <c r="Y8" s="1" t="s">
        <v>47</v>
      </c>
      <c r="Z8" s="59"/>
      <c r="AA8" s="37"/>
      <c r="AB8" s="4"/>
      <c r="AC8" s="4"/>
      <c r="AD8" s="4"/>
      <c r="AE8" s="39"/>
      <c r="AF8" s="1"/>
      <c r="AG8" s="33"/>
      <c r="AH8" s="60"/>
      <c r="AI8" s="60"/>
      <c r="AJ8" s="21"/>
      <c r="AK8" s="56"/>
      <c r="AL8" s="41"/>
      <c r="AM8" s="33"/>
      <c r="AN8" s="60"/>
      <c r="AO8" s="60"/>
      <c r="AP8" s="21"/>
      <c r="AQ8" s="56"/>
      <c r="AR8" s="41"/>
      <c r="AS8" s="43">
        <f>'15 Oct'!AW8</f>
        <v>0</v>
      </c>
      <c r="AT8" s="17"/>
      <c r="AU8" s="44">
        <f t="shared" si="1"/>
        <v>0</v>
      </c>
      <c r="AV8" s="44">
        <f t="shared" si="2"/>
        <v>0</v>
      </c>
      <c r="AW8" s="19">
        <f t="shared" si="3"/>
        <v>0</v>
      </c>
      <c r="AX8" s="43">
        <f>'15 Oct'!BB8</f>
        <v>0</v>
      </c>
      <c r="AY8" s="17"/>
      <c r="AZ8" s="44">
        <f t="shared" si="4"/>
        <v>0</v>
      </c>
      <c r="BA8" s="46">
        <f t="shared" si="5"/>
        <v>0</v>
      </c>
      <c r="BB8" s="19">
        <f t="shared" si="6"/>
        <v>0</v>
      </c>
      <c r="BC8" s="43">
        <f>'15 Oct'!BL8</f>
        <v>0</v>
      </c>
      <c r="BD8" s="47">
        <f t="shared" si="7"/>
        <v>0</v>
      </c>
      <c r="BE8" s="1">
        <f t="shared" si="8"/>
        <v>0</v>
      </c>
      <c r="BF8" s="1" t="s">
        <v>47</v>
      </c>
      <c r="BG8" s="30"/>
      <c r="BH8">
        <f>'15 Oct'!BG8+AT8+AY8-BN8</f>
        <v>0</v>
      </c>
      <c r="BI8" s="48"/>
      <c r="BJ8" s="52">
        <f t="shared" si="9"/>
        <v>0</v>
      </c>
      <c r="BK8" s="51">
        <f t="shared" si="10"/>
        <v>0</v>
      </c>
      <c r="BL8" s="53">
        <f t="shared" si="11"/>
        <v>0</v>
      </c>
      <c r="BM8" s="54">
        <f t="shared" si="12"/>
        <v>0</v>
      </c>
      <c r="BN8" s="55">
        <f t="shared" si="13"/>
        <v>0</v>
      </c>
      <c r="BO8" s="17">
        <f t="shared" si="14"/>
        <v>0</v>
      </c>
    </row>
    <row r="9">
      <c r="A9" s="1" t="s">
        <v>51</v>
      </c>
      <c r="B9" s="32"/>
      <c r="C9" s="33"/>
      <c r="D9" s="29"/>
      <c r="E9" s="1"/>
      <c r="F9" s="21"/>
      <c r="G9" s="56"/>
      <c r="H9" s="35"/>
      <c r="I9" s="1" t="s">
        <v>51</v>
      </c>
      <c r="J9" s="32">
        <v>1.0</v>
      </c>
      <c r="K9" s="33"/>
      <c r="L9" s="29"/>
      <c r="M9" s="43"/>
      <c r="N9" s="21"/>
      <c r="O9" s="56"/>
      <c r="P9" s="35"/>
      <c r="Q9" s="1" t="s">
        <v>51</v>
      </c>
      <c r="R9" s="32">
        <v>1.0</v>
      </c>
      <c r="S9" s="33"/>
      <c r="T9" s="29"/>
      <c r="U9" s="49"/>
      <c r="V9" s="21"/>
      <c r="W9" s="56"/>
      <c r="X9" s="35"/>
      <c r="Y9" s="1" t="s">
        <v>51</v>
      </c>
      <c r="Z9" s="69"/>
      <c r="AA9" s="63"/>
      <c r="AB9" s="4"/>
      <c r="AC9" s="8"/>
      <c r="AD9" s="4"/>
      <c r="AE9" s="39"/>
      <c r="AF9" s="1"/>
      <c r="AG9" s="33"/>
      <c r="AH9" s="60"/>
      <c r="AI9" s="60"/>
      <c r="AJ9" s="21"/>
      <c r="AK9" s="56"/>
      <c r="AL9" s="41"/>
      <c r="AM9" s="33"/>
      <c r="AN9" s="60"/>
      <c r="AO9" s="60"/>
      <c r="AP9" s="21"/>
      <c r="AQ9" s="56"/>
      <c r="AR9" s="41"/>
      <c r="AS9" s="43">
        <f>'15 Oct'!AW9</f>
        <v>0</v>
      </c>
      <c r="AT9" s="17"/>
      <c r="AU9" s="44">
        <f t="shared" si="1"/>
        <v>0</v>
      </c>
      <c r="AV9" s="44">
        <f t="shared" si="2"/>
        <v>0</v>
      </c>
      <c r="AW9" s="19">
        <f t="shared" si="3"/>
        <v>0</v>
      </c>
      <c r="AX9" s="43">
        <f>'15 Oct'!BB9</f>
        <v>0</v>
      </c>
      <c r="AY9" s="17"/>
      <c r="AZ9" s="44">
        <f t="shared" si="4"/>
        <v>0</v>
      </c>
      <c r="BA9" s="46">
        <f t="shared" si="5"/>
        <v>0</v>
      </c>
      <c r="BB9" s="19">
        <f t="shared" si="6"/>
        <v>0</v>
      </c>
      <c r="BC9" s="43">
        <f>'15 Oct'!BL9</f>
        <v>0</v>
      </c>
      <c r="BD9" s="47">
        <f t="shared" si="7"/>
        <v>0</v>
      </c>
      <c r="BE9" s="1">
        <f t="shared" si="8"/>
        <v>0</v>
      </c>
      <c r="BF9" s="1" t="s">
        <v>51</v>
      </c>
      <c r="BG9" s="30"/>
      <c r="BH9">
        <f>'15 Oct'!BG9+AT9+AY9-BN9</f>
        <v>0</v>
      </c>
      <c r="BI9" s="48"/>
      <c r="BJ9" s="52">
        <f t="shared" si="9"/>
        <v>0</v>
      </c>
      <c r="BK9" s="51">
        <f t="shared" si="10"/>
        <v>0</v>
      </c>
      <c r="BL9" s="53">
        <f t="shared" si="11"/>
        <v>0</v>
      </c>
      <c r="BM9" s="54">
        <f t="shared" si="12"/>
        <v>0</v>
      </c>
      <c r="BN9" s="55">
        <f t="shared" si="13"/>
        <v>0</v>
      </c>
      <c r="BO9" s="17">
        <f t="shared" si="14"/>
        <v>0</v>
      </c>
    </row>
    <row r="10">
      <c r="A10" s="1" t="s">
        <v>52</v>
      </c>
      <c r="B10" s="32"/>
      <c r="C10" s="33"/>
      <c r="D10" s="29"/>
      <c r="E10" s="1"/>
      <c r="F10" s="21"/>
      <c r="G10" s="56"/>
      <c r="H10" s="35"/>
      <c r="I10" s="1" t="s">
        <v>52</v>
      </c>
      <c r="J10" s="32">
        <v>24.0</v>
      </c>
      <c r="K10" s="33"/>
      <c r="L10" s="29"/>
      <c r="M10" s="49"/>
      <c r="N10" s="21"/>
      <c r="O10" s="56"/>
      <c r="P10" s="35"/>
      <c r="Q10" s="1" t="s">
        <v>52</v>
      </c>
      <c r="R10" s="32">
        <v>30.0</v>
      </c>
      <c r="S10" s="33"/>
      <c r="T10" s="29"/>
      <c r="U10" s="49"/>
      <c r="V10" s="21"/>
      <c r="W10" s="56"/>
      <c r="X10" s="35"/>
      <c r="Y10" s="1" t="s">
        <v>52</v>
      </c>
      <c r="Z10" s="58"/>
      <c r="AA10" s="37"/>
      <c r="AB10" s="40"/>
      <c r="AC10" s="8"/>
      <c r="AD10" s="4"/>
      <c r="AE10" s="39"/>
      <c r="AF10" s="1"/>
      <c r="AG10" s="33"/>
      <c r="AH10" s="60"/>
      <c r="AI10" s="60"/>
      <c r="AJ10" s="21"/>
      <c r="AK10" s="56"/>
      <c r="AL10" s="41"/>
      <c r="AM10" s="33"/>
      <c r="AN10" s="60"/>
      <c r="AO10" s="60"/>
      <c r="AP10" s="21"/>
      <c r="AQ10" s="56"/>
      <c r="AR10" s="41"/>
      <c r="AS10" s="43">
        <f>'15 Oct'!AW10</f>
        <v>24</v>
      </c>
      <c r="AT10" s="17"/>
      <c r="AU10" s="44">
        <f t="shared" si="1"/>
        <v>24</v>
      </c>
      <c r="AV10" s="44">
        <f t="shared" si="2"/>
        <v>0</v>
      </c>
      <c r="AW10" s="19">
        <f t="shared" si="3"/>
        <v>24</v>
      </c>
      <c r="AX10" s="43">
        <f>'15 Oct'!BB10</f>
        <v>0</v>
      </c>
      <c r="AY10" s="17"/>
      <c r="AZ10" s="44">
        <f t="shared" si="4"/>
        <v>0</v>
      </c>
      <c r="BA10" s="46">
        <f t="shared" si="5"/>
        <v>0</v>
      </c>
      <c r="BB10" s="19">
        <f t="shared" si="6"/>
        <v>0</v>
      </c>
      <c r="BC10" s="43">
        <f>'15 Oct'!BL10</f>
        <v>0</v>
      </c>
      <c r="BD10" s="47">
        <f t="shared" si="7"/>
        <v>0</v>
      </c>
      <c r="BE10" s="1">
        <f t="shared" si="8"/>
        <v>0</v>
      </c>
      <c r="BF10" s="1" t="s">
        <v>52</v>
      </c>
      <c r="BG10" s="17"/>
      <c r="BH10">
        <f>'15 Oct'!BG10+AT10+AY10-BN10</f>
        <v>0</v>
      </c>
      <c r="BI10" s="48"/>
      <c r="BJ10" s="52">
        <f t="shared" si="9"/>
        <v>0</v>
      </c>
      <c r="BK10" s="51">
        <f t="shared" si="10"/>
        <v>0</v>
      </c>
      <c r="BL10" s="53">
        <f t="shared" si="11"/>
        <v>0</v>
      </c>
      <c r="BM10" s="54">
        <f t="shared" si="12"/>
        <v>0</v>
      </c>
      <c r="BN10" s="55">
        <f t="shared" si="13"/>
        <v>0</v>
      </c>
      <c r="BO10" s="17">
        <f t="shared" si="14"/>
        <v>24</v>
      </c>
      <c r="BQ10" s="1"/>
    </row>
    <row r="11">
      <c r="A11" s="1" t="s">
        <v>53</v>
      </c>
      <c r="B11" s="32"/>
      <c r="C11" s="33"/>
      <c r="D11" s="29"/>
      <c r="E11" s="1"/>
      <c r="F11" s="21"/>
      <c r="G11" s="56"/>
      <c r="H11" s="35"/>
      <c r="I11" s="1" t="s">
        <v>53</v>
      </c>
      <c r="J11" s="32"/>
      <c r="K11" s="33"/>
      <c r="L11" s="57"/>
      <c r="M11" s="49"/>
      <c r="N11" s="21"/>
      <c r="O11" s="56"/>
      <c r="P11" s="35"/>
      <c r="Q11" s="1" t="s">
        <v>53</v>
      </c>
      <c r="R11" s="61"/>
      <c r="S11" s="65"/>
      <c r="T11" s="57"/>
      <c r="U11" s="49"/>
      <c r="V11" s="21"/>
      <c r="W11" s="56"/>
      <c r="X11" s="35"/>
      <c r="Y11" s="1" t="s">
        <v>53</v>
      </c>
      <c r="Z11" s="59"/>
      <c r="AA11" s="66"/>
      <c r="AB11" s="8"/>
      <c r="AC11" s="8"/>
      <c r="AD11" s="4"/>
      <c r="AE11" s="39"/>
      <c r="AF11" s="1"/>
      <c r="AG11" s="33"/>
      <c r="AH11" s="67"/>
      <c r="AI11" s="67"/>
      <c r="AJ11" s="21"/>
      <c r="AK11" s="56"/>
      <c r="AL11" s="41"/>
      <c r="AM11" s="33"/>
      <c r="AN11" s="67"/>
      <c r="AO11" s="67"/>
      <c r="AP11" s="21"/>
      <c r="AQ11" s="56"/>
      <c r="AR11" s="41"/>
      <c r="AS11" s="43">
        <f>'15 Oct'!AW11</f>
        <v>0</v>
      </c>
      <c r="AT11" s="54"/>
      <c r="AU11" s="44">
        <f t="shared" si="1"/>
        <v>0</v>
      </c>
      <c r="AV11" s="44">
        <f t="shared" si="2"/>
        <v>0</v>
      </c>
      <c r="AW11" s="19">
        <f t="shared" si="3"/>
        <v>0</v>
      </c>
      <c r="AX11" s="43">
        <f>'15 Oct'!BB11</f>
        <v>0</v>
      </c>
      <c r="AY11" s="54"/>
      <c r="AZ11" s="44">
        <f t="shared" si="4"/>
        <v>0</v>
      </c>
      <c r="BA11" s="46">
        <f t="shared" si="5"/>
        <v>0</v>
      </c>
      <c r="BB11" s="19">
        <f t="shared" si="6"/>
        <v>0</v>
      </c>
      <c r="BC11" s="43">
        <f>'15 Oct'!BL11</f>
        <v>0</v>
      </c>
      <c r="BD11" s="47">
        <f t="shared" si="7"/>
        <v>0</v>
      </c>
      <c r="BE11" s="1">
        <f t="shared" si="8"/>
        <v>0</v>
      </c>
      <c r="BF11" s="1" t="s">
        <v>53</v>
      </c>
      <c r="BG11" s="54"/>
      <c r="BH11">
        <f>'15 Oct'!BG11+AT11+AY11-BN11</f>
        <v>0</v>
      </c>
      <c r="BI11" s="48"/>
      <c r="BJ11" s="52">
        <f t="shared" si="9"/>
        <v>0</v>
      </c>
      <c r="BK11" s="51">
        <f t="shared" si="10"/>
        <v>0</v>
      </c>
      <c r="BL11" s="53">
        <f t="shared" si="11"/>
        <v>0</v>
      </c>
      <c r="BM11" s="54">
        <f t="shared" si="12"/>
        <v>0</v>
      </c>
      <c r="BN11" s="55">
        <f t="shared" si="13"/>
        <v>0</v>
      </c>
      <c r="BO11" s="17">
        <f t="shared" si="14"/>
        <v>0</v>
      </c>
    </row>
    <row r="12">
      <c r="A12" s="1" t="s">
        <v>54</v>
      </c>
      <c r="B12" s="32"/>
      <c r="C12" s="33"/>
      <c r="D12" s="29"/>
      <c r="E12" s="1"/>
      <c r="F12" s="21"/>
      <c r="G12" s="56"/>
      <c r="H12" s="35"/>
      <c r="I12" s="1" t="s">
        <v>54</v>
      </c>
      <c r="J12" s="32">
        <v>2.0</v>
      </c>
      <c r="K12" s="33"/>
      <c r="L12" s="57"/>
      <c r="M12" s="49"/>
      <c r="N12" s="21"/>
      <c r="O12" s="56"/>
      <c r="P12" s="35"/>
      <c r="Q12" s="1" t="s">
        <v>54</v>
      </c>
      <c r="R12" s="32">
        <v>1.0</v>
      </c>
      <c r="S12" s="33">
        <v>6.0</v>
      </c>
      <c r="T12" s="57"/>
      <c r="U12" s="43"/>
      <c r="V12" s="21"/>
      <c r="W12" s="56"/>
      <c r="X12" s="35"/>
      <c r="Y12" s="1" t="s">
        <v>54</v>
      </c>
      <c r="Z12" s="59"/>
      <c r="AA12" s="37"/>
      <c r="AB12" s="8"/>
      <c r="AC12" s="8"/>
      <c r="AD12" s="4"/>
      <c r="AE12" s="39"/>
      <c r="AF12" s="1"/>
      <c r="AG12" s="33"/>
      <c r="AH12" s="67"/>
      <c r="AI12" s="67"/>
      <c r="AJ12" s="21"/>
      <c r="AK12" s="56"/>
      <c r="AL12" s="41"/>
      <c r="AM12" s="33"/>
      <c r="AN12" s="67"/>
      <c r="AO12" s="67"/>
      <c r="AP12" s="21"/>
      <c r="AQ12" s="56"/>
      <c r="AR12" s="41"/>
      <c r="AS12" s="43">
        <f>'15 Oct'!AW12</f>
        <v>0</v>
      </c>
      <c r="AT12" s="54"/>
      <c r="AU12" s="44">
        <f t="shared" si="1"/>
        <v>0</v>
      </c>
      <c r="AV12" s="44">
        <f t="shared" si="2"/>
        <v>0</v>
      </c>
      <c r="AW12" s="19">
        <f t="shared" si="3"/>
        <v>0</v>
      </c>
      <c r="AX12" s="43">
        <f>'15 Oct'!BB12</f>
        <v>0</v>
      </c>
      <c r="AY12" s="54"/>
      <c r="AZ12" s="44">
        <f t="shared" si="4"/>
        <v>0</v>
      </c>
      <c r="BA12" s="46">
        <f t="shared" si="5"/>
        <v>0</v>
      </c>
      <c r="BB12" s="19">
        <f t="shared" si="6"/>
        <v>0</v>
      </c>
      <c r="BC12" s="43">
        <f>'15 Oct'!BL12</f>
        <v>0</v>
      </c>
      <c r="BD12" s="47">
        <f t="shared" si="7"/>
        <v>0</v>
      </c>
      <c r="BE12" s="1">
        <f t="shared" si="8"/>
        <v>0</v>
      </c>
      <c r="BF12" s="1" t="s">
        <v>54</v>
      </c>
      <c r="BG12" s="17"/>
      <c r="BH12">
        <f>'15 Oct'!BG12+AT12+AY12-BN12</f>
        <v>-6</v>
      </c>
      <c r="BI12" s="68"/>
      <c r="BJ12" s="52">
        <f t="shared" si="9"/>
        <v>0</v>
      </c>
      <c r="BK12" s="51">
        <f t="shared" si="10"/>
        <v>0</v>
      </c>
      <c r="BL12" s="53">
        <f t="shared" si="11"/>
        <v>0</v>
      </c>
      <c r="BM12" s="54">
        <f t="shared" si="12"/>
        <v>6</v>
      </c>
      <c r="BN12" s="55">
        <f t="shared" si="13"/>
        <v>6</v>
      </c>
      <c r="BO12" s="17">
        <f t="shared" si="14"/>
        <v>0</v>
      </c>
      <c r="BP12" s="1"/>
    </row>
    <row r="13">
      <c r="A13" s="8" t="s">
        <v>56</v>
      </c>
      <c r="B13" s="32"/>
      <c r="C13" s="33"/>
      <c r="D13" s="29"/>
      <c r="E13" s="1"/>
      <c r="F13" s="21"/>
      <c r="G13" s="56"/>
      <c r="H13" s="35"/>
      <c r="I13" s="8" t="s">
        <v>56</v>
      </c>
      <c r="J13" s="32"/>
      <c r="K13" s="33"/>
      <c r="L13" s="57"/>
      <c r="M13" s="49"/>
      <c r="N13" s="21"/>
      <c r="O13" s="56"/>
      <c r="P13" s="35"/>
      <c r="Q13" s="8" t="s">
        <v>56</v>
      </c>
      <c r="R13" s="61"/>
      <c r="S13" s="33"/>
      <c r="T13" s="57"/>
      <c r="U13" s="49"/>
      <c r="V13" s="21"/>
      <c r="W13" s="56"/>
      <c r="X13" s="35"/>
      <c r="Y13" s="8" t="s">
        <v>56</v>
      </c>
      <c r="Z13" s="69"/>
      <c r="AA13" s="66"/>
      <c r="AB13" s="8"/>
      <c r="AC13" s="8"/>
      <c r="AD13" s="4"/>
      <c r="AE13" s="39"/>
      <c r="AF13" s="1"/>
      <c r="AG13" s="33"/>
      <c r="AH13" s="60"/>
      <c r="AI13" s="60"/>
      <c r="AJ13" s="21"/>
      <c r="AK13" s="56"/>
      <c r="AL13" s="41"/>
      <c r="AM13" s="33"/>
      <c r="AN13" s="60"/>
      <c r="AO13" s="60"/>
      <c r="AP13" s="21"/>
      <c r="AQ13" s="56"/>
      <c r="AR13" s="41"/>
      <c r="AS13" s="43">
        <f>'15 Oct'!AW13</f>
        <v>0</v>
      </c>
      <c r="AT13" s="17"/>
      <c r="AU13" s="44">
        <f t="shared" si="1"/>
        <v>0</v>
      </c>
      <c r="AV13" s="44">
        <f t="shared" si="2"/>
        <v>0</v>
      </c>
      <c r="AW13" s="19">
        <f t="shared" si="3"/>
        <v>0</v>
      </c>
      <c r="AX13" s="43">
        <f>'15 Oct'!BB13</f>
        <v>0</v>
      </c>
      <c r="AY13" s="17"/>
      <c r="AZ13" s="44">
        <f t="shared" si="4"/>
        <v>0</v>
      </c>
      <c r="BA13" s="46">
        <f t="shared" si="5"/>
        <v>0</v>
      </c>
      <c r="BB13" s="19">
        <f t="shared" si="6"/>
        <v>0</v>
      </c>
      <c r="BC13" s="43">
        <f>'15 Oct'!BL13</f>
        <v>0</v>
      </c>
      <c r="BD13" s="47">
        <f t="shared" si="7"/>
        <v>0</v>
      </c>
      <c r="BE13" s="1">
        <f t="shared" si="8"/>
        <v>0</v>
      </c>
      <c r="BF13" s="8" t="s">
        <v>56</v>
      </c>
      <c r="BG13" s="54"/>
      <c r="BH13">
        <f>'15 Oct'!BG13+AT13+AY13-BN13</f>
        <v>0</v>
      </c>
      <c r="BI13" s="48"/>
      <c r="BJ13" s="52">
        <f t="shared" si="9"/>
        <v>0</v>
      </c>
      <c r="BK13" s="51">
        <f t="shared" si="10"/>
        <v>0</v>
      </c>
      <c r="BL13" s="53">
        <f t="shared" si="11"/>
        <v>0</v>
      </c>
      <c r="BM13" s="54">
        <f t="shared" si="12"/>
        <v>0</v>
      </c>
      <c r="BN13" s="55">
        <f t="shared" si="13"/>
        <v>0</v>
      </c>
      <c r="BO13" s="17">
        <f t="shared" si="14"/>
        <v>0</v>
      </c>
    </row>
    <row r="14">
      <c r="A14" s="1" t="s">
        <v>57</v>
      </c>
      <c r="B14" s="32"/>
      <c r="C14" s="33"/>
      <c r="D14" s="29"/>
      <c r="E14" s="1"/>
      <c r="F14" s="21"/>
      <c r="G14" s="56"/>
      <c r="H14" s="70"/>
      <c r="I14" s="1" t="s">
        <v>57</v>
      </c>
      <c r="J14" s="32">
        <v>4.0</v>
      </c>
      <c r="K14" s="33"/>
      <c r="L14" s="29"/>
      <c r="M14" s="43"/>
      <c r="N14" s="21"/>
      <c r="O14" s="56"/>
      <c r="P14" s="35"/>
      <c r="Q14" s="1" t="s">
        <v>57</v>
      </c>
      <c r="R14" s="32">
        <v>3.0</v>
      </c>
      <c r="S14" s="33"/>
      <c r="T14" s="29"/>
      <c r="U14" s="43"/>
      <c r="V14" s="21"/>
      <c r="W14" s="56"/>
      <c r="X14" s="35"/>
      <c r="Y14" s="1" t="s">
        <v>57</v>
      </c>
      <c r="Z14" s="69"/>
      <c r="AA14" s="37"/>
      <c r="AB14" s="8"/>
      <c r="AC14" s="8"/>
      <c r="AD14" s="4"/>
      <c r="AE14" s="39"/>
      <c r="AF14" s="1"/>
      <c r="AG14" s="33"/>
      <c r="AH14" s="60"/>
      <c r="AI14" s="60"/>
      <c r="AJ14" s="21"/>
      <c r="AK14" s="56"/>
      <c r="AL14" s="41"/>
      <c r="AM14" s="33"/>
      <c r="AN14" s="60"/>
      <c r="AO14" s="60"/>
      <c r="AP14" s="21"/>
      <c r="AQ14" s="56"/>
      <c r="AR14" s="41"/>
      <c r="AS14" s="43">
        <f>'15 Oct'!AW14</f>
        <v>0</v>
      </c>
      <c r="AT14" s="54"/>
      <c r="AU14" s="44">
        <f t="shared" si="1"/>
        <v>0</v>
      </c>
      <c r="AV14" s="44">
        <f t="shared" si="2"/>
        <v>0</v>
      </c>
      <c r="AW14" s="19">
        <f t="shared" si="3"/>
        <v>0</v>
      </c>
      <c r="AX14" s="43">
        <f>'15 Oct'!BB14</f>
        <v>0</v>
      </c>
      <c r="AY14" s="54"/>
      <c r="AZ14" s="44">
        <f t="shared" si="4"/>
        <v>0</v>
      </c>
      <c r="BA14" s="46">
        <f t="shared" si="5"/>
        <v>0</v>
      </c>
      <c r="BB14" s="19">
        <f t="shared" si="6"/>
        <v>0</v>
      </c>
      <c r="BC14" s="43">
        <f>'15 Oct'!BL14</f>
        <v>0</v>
      </c>
      <c r="BD14" s="47">
        <f t="shared" si="7"/>
        <v>0</v>
      </c>
      <c r="BE14" s="1">
        <f t="shared" si="8"/>
        <v>0</v>
      </c>
      <c r="BF14" s="1" t="s">
        <v>57</v>
      </c>
      <c r="BG14" s="54"/>
      <c r="BH14">
        <f>'15 Oct'!BG14+AT14+AY14-BN14</f>
        <v>0</v>
      </c>
      <c r="BI14" s="48"/>
      <c r="BJ14" s="52">
        <f t="shared" si="9"/>
        <v>0</v>
      </c>
      <c r="BK14" s="51">
        <f t="shared" si="10"/>
        <v>0</v>
      </c>
      <c r="BL14" s="53">
        <f t="shared" si="11"/>
        <v>0</v>
      </c>
      <c r="BM14" s="54">
        <f t="shared" si="12"/>
        <v>0</v>
      </c>
      <c r="BN14" s="55">
        <f t="shared" si="13"/>
        <v>0</v>
      </c>
      <c r="BO14" s="17">
        <f t="shared" si="14"/>
        <v>0</v>
      </c>
    </row>
    <row r="15">
      <c r="A15" s="1" t="s">
        <v>58</v>
      </c>
      <c r="B15" s="32"/>
      <c r="C15" s="33"/>
      <c r="D15" s="29"/>
      <c r="E15" s="1"/>
      <c r="F15" s="21"/>
      <c r="G15" s="56"/>
      <c r="H15" s="70"/>
      <c r="I15" s="1" t="s">
        <v>58</v>
      </c>
      <c r="J15" s="32"/>
      <c r="K15" s="33"/>
      <c r="L15" s="57"/>
      <c r="M15" s="43"/>
      <c r="N15" s="21"/>
      <c r="O15" s="56"/>
      <c r="P15" s="35"/>
      <c r="Q15" s="1" t="s">
        <v>58</v>
      </c>
      <c r="R15" s="32"/>
      <c r="S15" s="33"/>
      <c r="T15" s="29"/>
      <c r="U15" s="43"/>
      <c r="V15" s="21"/>
      <c r="W15" s="56"/>
      <c r="X15" s="35"/>
      <c r="Y15" s="1" t="s">
        <v>58</v>
      </c>
      <c r="Z15" s="69"/>
      <c r="AA15" s="37"/>
      <c r="AB15" s="8"/>
      <c r="AC15" s="8"/>
      <c r="AD15" s="4"/>
      <c r="AE15" s="39"/>
      <c r="AF15" s="1"/>
      <c r="AG15" s="33"/>
      <c r="AH15" s="60"/>
      <c r="AI15" s="60"/>
      <c r="AJ15" s="21"/>
      <c r="AK15" s="56"/>
      <c r="AL15" s="41"/>
      <c r="AM15" s="33"/>
      <c r="AN15" s="60"/>
      <c r="AO15" s="60"/>
      <c r="AP15" s="21"/>
      <c r="AQ15" s="56"/>
      <c r="AR15" s="41"/>
      <c r="AS15" s="43">
        <f>'15 Oct'!AW15</f>
        <v>0</v>
      </c>
      <c r="AT15" s="54"/>
      <c r="AU15" s="44">
        <f t="shared" si="1"/>
        <v>0</v>
      </c>
      <c r="AV15" s="44">
        <f t="shared" si="2"/>
        <v>0</v>
      </c>
      <c r="AW15" s="19">
        <f t="shared" si="3"/>
        <v>0</v>
      </c>
      <c r="AX15" s="43">
        <f>'15 Oct'!BB15</f>
        <v>0</v>
      </c>
      <c r="AY15" s="54"/>
      <c r="AZ15" s="44">
        <f t="shared" si="4"/>
        <v>0</v>
      </c>
      <c r="BA15" s="46">
        <f t="shared" si="5"/>
        <v>0</v>
      </c>
      <c r="BB15" s="19">
        <f t="shared" si="6"/>
        <v>0</v>
      </c>
      <c r="BC15" s="43">
        <f>'15 Oct'!BL15</f>
        <v>0</v>
      </c>
      <c r="BD15" s="47">
        <f t="shared" si="7"/>
        <v>0</v>
      </c>
      <c r="BE15" s="1">
        <f t="shared" si="8"/>
        <v>0</v>
      </c>
      <c r="BF15" s="1" t="s">
        <v>58</v>
      </c>
      <c r="BG15" s="54"/>
      <c r="BH15">
        <f>'15 Oct'!BG15+AT15+AY15-BN15</f>
        <v>0</v>
      </c>
      <c r="BI15" s="48"/>
      <c r="BJ15" s="52">
        <f t="shared" si="9"/>
        <v>0</v>
      </c>
      <c r="BK15" s="51">
        <f t="shared" si="10"/>
        <v>0</v>
      </c>
      <c r="BL15" s="53">
        <f t="shared" si="11"/>
        <v>0</v>
      </c>
      <c r="BM15" s="54">
        <f t="shared" si="12"/>
        <v>0</v>
      </c>
      <c r="BN15" s="55">
        <f t="shared" si="13"/>
        <v>0</v>
      </c>
      <c r="BO15" s="17">
        <f t="shared" si="14"/>
        <v>0</v>
      </c>
    </row>
    <row r="16">
      <c r="A16" s="1" t="s">
        <v>59</v>
      </c>
      <c r="B16" s="32"/>
      <c r="C16" s="33"/>
      <c r="D16" s="29"/>
      <c r="E16" s="1"/>
      <c r="F16" s="21"/>
      <c r="G16" s="56"/>
      <c r="H16" s="35"/>
      <c r="I16" s="1" t="s">
        <v>59</v>
      </c>
      <c r="J16" s="32"/>
      <c r="K16" s="33"/>
      <c r="L16" s="29"/>
      <c r="M16" s="43"/>
      <c r="N16" s="21"/>
      <c r="O16" s="56"/>
      <c r="P16" s="35"/>
      <c r="Q16" s="1" t="s">
        <v>59</v>
      </c>
      <c r="R16" s="32"/>
      <c r="S16" s="33">
        <v>2.0</v>
      </c>
      <c r="T16" s="57"/>
      <c r="U16" s="49"/>
      <c r="V16" s="21"/>
      <c r="W16" s="56"/>
      <c r="X16" s="35"/>
      <c r="Y16" s="1" t="s">
        <v>59</v>
      </c>
      <c r="Z16" s="59"/>
      <c r="AA16" s="66"/>
      <c r="AB16" s="8"/>
      <c r="AC16" s="8"/>
      <c r="AD16" s="4"/>
      <c r="AE16" s="39"/>
      <c r="AF16" s="1"/>
      <c r="AG16" s="33"/>
      <c r="AH16" s="67"/>
      <c r="AI16" s="67"/>
      <c r="AJ16" s="21"/>
      <c r="AK16" s="56"/>
      <c r="AL16" s="41"/>
      <c r="AM16" s="33"/>
      <c r="AN16" s="67"/>
      <c r="AO16" s="67"/>
      <c r="AP16" s="21"/>
      <c r="AQ16" s="56"/>
      <c r="AR16" s="41"/>
      <c r="AS16" s="43">
        <f>'15 Oct'!AW16</f>
        <v>0</v>
      </c>
      <c r="AT16" s="54"/>
      <c r="AU16" s="44">
        <f t="shared" si="1"/>
        <v>0</v>
      </c>
      <c r="AV16" s="44">
        <f t="shared" si="2"/>
        <v>0</v>
      </c>
      <c r="AW16" s="19">
        <f t="shared" si="3"/>
        <v>0</v>
      </c>
      <c r="AX16" s="43">
        <f>'15 Oct'!BB16</f>
        <v>0</v>
      </c>
      <c r="AY16" s="54"/>
      <c r="AZ16" s="44">
        <f t="shared" si="4"/>
        <v>0</v>
      </c>
      <c r="BA16" s="46">
        <f t="shared" si="5"/>
        <v>0</v>
      </c>
      <c r="BB16" s="19">
        <f t="shared" si="6"/>
        <v>0</v>
      </c>
      <c r="BC16" s="43">
        <f>'15 Oct'!BL16</f>
        <v>0</v>
      </c>
      <c r="BD16" s="47">
        <f t="shared" si="7"/>
        <v>0</v>
      </c>
      <c r="BE16" s="1">
        <f t="shared" si="8"/>
        <v>0</v>
      </c>
      <c r="BF16" s="1" t="s">
        <v>59</v>
      </c>
      <c r="BG16" s="54"/>
      <c r="BH16">
        <f>'15 Oct'!BG16+AT16+AY16-BN16</f>
        <v>-2</v>
      </c>
      <c r="BI16" s="48"/>
      <c r="BJ16" s="52">
        <f t="shared" si="9"/>
        <v>0</v>
      </c>
      <c r="BK16" s="51">
        <f t="shared" si="10"/>
        <v>0</v>
      </c>
      <c r="BL16" s="53">
        <f t="shared" si="11"/>
        <v>0</v>
      </c>
      <c r="BM16" s="54">
        <f t="shared" si="12"/>
        <v>2</v>
      </c>
      <c r="BN16" s="55">
        <f t="shared" si="13"/>
        <v>2</v>
      </c>
      <c r="BO16" s="17">
        <f t="shared" si="14"/>
        <v>0</v>
      </c>
    </row>
    <row r="17">
      <c r="A17" s="1" t="s">
        <v>62</v>
      </c>
      <c r="B17" s="32"/>
      <c r="C17" s="33"/>
      <c r="D17" s="29"/>
      <c r="E17" s="1"/>
      <c r="F17" s="21"/>
      <c r="G17" s="56"/>
      <c r="H17" s="35"/>
      <c r="I17" s="1" t="s">
        <v>62</v>
      </c>
      <c r="J17" s="32">
        <v>11.0</v>
      </c>
      <c r="K17" s="33"/>
      <c r="L17" s="57"/>
      <c r="M17" s="43"/>
      <c r="N17" s="21"/>
      <c r="O17" s="56"/>
      <c r="P17" s="35"/>
      <c r="Q17" s="1" t="s">
        <v>62</v>
      </c>
      <c r="R17" s="32">
        <v>20.0</v>
      </c>
      <c r="S17" s="33"/>
      <c r="T17" s="29"/>
      <c r="U17" s="43"/>
      <c r="V17" s="21"/>
      <c r="W17" s="56"/>
      <c r="X17" s="35"/>
      <c r="Y17" s="1" t="s">
        <v>62</v>
      </c>
      <c r="Z17" s="36"/>
      <c r="AA17" s="63"/>
      <c r="AB17" s="71"/>
      <c r="AC17" s="4"/>
      <c r="AD17" s="4"/>
      <c r="AE17" s="39"/>
      <c r="AF17" s="1"/>
      <c r="AG17" s="33"/>
      <c r="AH17" s="60"/>
      <c r="AI17" s="60"/>
      <c r="AJ17" s="21"/>
      <c r="AK17" s="56"/>
      <c r="AL17" s="41"/>
      <c r="AM17" s="33"/>
      <c r="AN17" s="60"/>
      <c r="AO17" s="60"/>
      <c r="AP17" s="21"/>
      <c r="AQ17" s="56"/>
      <c r="AR17" s="41"/>
      <c r="AS17" s="43">
        <f>'15 Oct'!AW17</f>
        <v>120</v>
      </c>
      <c r="AT17" s="17"/>
      <c r="AU17" s="44">
        <f t="shared" si="1"/>
        <v>120</v>
      </c>
      <c r="AV17" s="44">
        <f t="shared" si="2"/>
        <v>0</v>
      </c>
      <c r="AW17" s="19">
        <f t="shared" si="3"/>
        <v>120</v>
      </c>
      <c r="AX17" s="43">
        <f>'15 Oct'!BB17</f>
        <v>0</v>
      </c>
      <c r="AY17" s="17"/>
      <c r="AZ17" s="44">
        <f t="shared" si="4"/>
        <v>0</v>
      </c>
      <c r="BA17" s="46">
        <f t="shared" si="5"/>
        <v>0</v>
      </c>
      <c r="BB17" s="19">
        <f t="shared" si="6"/>
        <v>0</v>
      </c>
      <c r="BC17" s="43">
        <f>'15 Oct'!BL17</f>
        <v>0</v>
      </c>
      <c r="BD17" s="47">
        <f t="shared" si="7"/>
        <v>0</v>
      </c>
      <c r="BE17" s="1">
        <f t="shared" si="8"/>
        <v>0</v>
      </c>
      <c r="BF17" s="1" t="s">
        <v>62</v>
      </c>
      <c r="BG17" s="17"/>
      <c r="BH17">
        <f>'15 Oct'!BG17+AT17+AY17-BN17</f>
        <v>0</v>
      </c>
      <c r="BI17" s="68"/>
      <c r="BJ17" s="52">
        <f t="shared" si="9"/>
        <v>0</v>
      </c>
      <c r="BK17" s="51">
        <f t="shared" si="10"/>
        <v>0</v>
      </c>
      <c r="BL17" s="53">
        <f t="shared" si="11"/>
        <v>0</v>
      </c>
      <c r="BM17" s="54">
        <f t="shared" si="12"/>
        <v>0</v>
      </c>
      <c r="BN17" s="55">
        <f t="shared" si="13"/>
        <v>0</v>
      </c>
      <c r="BO17" s="17">
        <f t="shared" si="14"/>
        <v>120</v>
      </c>
      <c r="BP17" s="1"/>
      <c r="BQ17" s="1"/>
      <c r="BR17" s="1"/>
    </row>
    <row r="18">
      <c r="A18" s="1" t="s">
        <v>68</v>
      </c>
      <c r="B18" s="32"/>
      <c r="C18" s="33"/>
      <c r="D18" s="29"/>
      <c r="E18" s="1"/>
      <c r="F18" s="21"/>
      <c r="G18" s="56"/>
      <c r="H18" s="35"/>
      <c r="I18" s="1" t="s">
        <v>69</v>
      </c>
      <c r="J18" s="32">
        <v>14.0</v>
      </c>
      <c r="K18" s="33"/>
      <c r="L18" s="29"/>
      <c r="M18" s="49"/>
      <c r="N18" s="21"/>
      <c r="O18" s="56"/>
      <c r="P18" s="35"/>
      <c r="Q18" s="1" t="s">
        <v>69</v>
      </c>
      <c r="R18" s="32">
        <v>6.0</v>
      </c>
      <c r="S18" s="33">
        <v>16.0</v>
      </c>
      <c r="T18" s="29"/>
      <c r="U18" s="49"/>
      <c r="V18" s="21"/>
      <c r="W18" s="56"/>
      <c r="X18" s="35"/>
      <c r="Y18" s="1" t="s">
        <v>69</v>
      </c>
      <c r="Z18" s="36"/>
      <c r="AA18" s="37"/>
      <c r="AB18" s="4"/>
      <c r="AC18" s="8"/>
      <c r="AD18" s="4"/>
      <c r="AE18" s="39"/>
      <c r="AF18" s="1"/>
      <c r="AG18" s="33"/>
      <c r="AH18" s="60"/>
      <c r="AI18" s="60"/>
      <c r="AJ18" s="21"/>
      <c r="AK18" s="56"/>
      <c r="AL18" s="41"/>
      <c r="AM18" s="33"/>
      <c r="AN18" s="60"/>
      <c r="AO18" s="60"/>
      <c r="AP18" s="21"/>
      <c r="AQ18" s="56"/>
      <c r="AR18" s="41"/>
      <c r="AS18" s="43">
        <f>'15 Oct'!AW18</f>
        <v>0</v>
      </c>
      <c r="AT18" s="17"/>
      <c r="AU18" s="44">
        <f t="shared" si="1"/>
        <v>0</v>
      </c>
      <c r="AV18" s="44">
        <f t="shared" si="2"/>
        <v>0</v>
      </c>
      <c r="AW18" s="19">
        <f t="shared" si="3"/>
        <v>0</v>
      </c>
      <c r="AX18" s="43">
        <f>'15 Oct'!BB18</f>
        <v>0</v>
      </c>
      <c r="AY18" s="17"/>
      <c r="AZ18" s="44">
        <f t="shared" si="4"/>
        <v>0</v>
      </c>
      <c r="BA18" s="46">
        <f t="shared" si="5"/>
        <v>0</v>
      </c>
      <c r="BB18" s="19">
        <f t="shared" si="6"/>
        <v>0</v>
      </c>
      <c r="BC18" s="43">
        <f>'15 Oct'!BL18</f>
        <v>0</v>
      </c>
      <c r="BD18" s="47">
        <f t="shared" si="7"/>
        <v>0</v>
      </c>
      <c r="BE18" s="1">
        <f t="shared" si="8"/>
        <v>0</v>
      </c>
      <c r="BF18" s="1" t="s">
        <v>69</v>
      </c>
      <c r="BG18" s="17"/>
      <c r="BH18">
        <f>'15 Oct'!BG18+AT18+AY18-BN18</f>
        <v>-16</v>
      </c>
      <c r="BI18" s="48"/>
      <c r="BJ18" s="52">
        <f t="shared" si="9"/>
        <v>0</v>
      </c>
      <c r="BK18" s="51">
        <f t="shared" si="10"/>
        <v>0</v>
      </c>
      <c r="BL18" s="53">
        <f t="shared" si="11"/>
        <v>0</v>
      </c>
      <c r="BM18" s="54">
        <f t="shared" si="12"/>
        <v>16</v>
      </c>
      <c r="BN18" s="55">
        <f t="shared" si="13"/>
        <v>16</v>
      </c>
      <c r="BO18" s="17">
        <f t="shared" si="14"/>
        <v>0</v>
      </c>
    </row>
    <row r="19">
      <c r="A19" s="1" t="s">
        <v>73</v>
      </c>
      <c r="B19" s="32"/>
      <c r="C19" s="65"/>
      <c r="D19" s="29"/>
      <c r="E19" s="1"/>
      <c r="F19" s="21"/>
      <c r="G19" s="56"/>
      <c r="H19" s="35"/>
      <c r="I19" s="1" t="s">
        <v>73</v>
      </c>
      <c r="J19" s="32"/>
      <c r="K19" s="65"/>
      <c r="L19" s="57"/>
      <c r="M19" s="49"/>
      <c r="N19" s="21"/>
      <c r="O19" s="56"/>
      <c r="P19" s="35"/>
      <c r="Q19" s="1" t="s">
        <v>73</v>
      </c>
      <c r="R19" s="32"/>
      <c r="S19" s="33"/>
      <c r="T19" s="29"/>
      <c r="U19" s="43"/>
      <c r="V19" s="21"/>
      <c r="W19" s="56"/>
      <c r="X19" s="35"/>
      <c r="Y19" s="1" t="s">
        <v>73</v>
      </c>
      <c r="Z19" s="69"/>
      <c r="AA19" s="37"/>
      <c r="AB19" s="8"/>
      <c r="AC19" s="8"/>
      <c r="AD19" s="4"/>
      <c r="AE19" s="39"/>
      <c r="AF19" s="1"/>
      <c r="AG19" s="33"/>
      <c r="AH19" s="60"/>
      <c r="AI19" s="60"/>
      <c r="AJ19" s="21"/>
      <c r="AK19" s="56"/>
      <c r="AL19" s="41"/>
      <c r="AM19" s="33"/>
      <c r="AN19" s="60"/>
      <c r="AO19" s="60"/>
      <c r="AP19" s="21"/>
      <c r="AQ19" s="56"/>
      <c r="AR19" s="41"/>
      <c r="AS19" s="43">
        <f>'15 Oct'!AW19</f>
        <v>0</v>
      </c>
      <c r="AT19" s="17"/>
      <c r="AU19" s="44">
        <f t="shared" si="1"/>
        <v>0</v>
      </c>
      <c r="AV19" s="44">
        <f t="shared" si="2"/>
        <v>0</v>
      </c>
      <c r="AW19" s="19">
        <f t="shared" si="3"/>
        <v>0</v>
      </c>
      <c r="AX19" s="43">
        <f>'15 Oct'!BB19</f>
        <v>0</v>
      </c>
      <c r="AY19" s="17"/>
      <c r="AZ19" s="44">
        <f t="shared" si="4"/>
        <v>0</v>
      </c>
      <c r="BA19" s="46">
        <f t="shared" si="5"/>
        <v>0</v>
      </c>
      <c r="BB19" s="19">
        <f t="shared" si="6"/>
        <v>0</v>
      </c>
      <c r="BC19" s="43">
        <f>'15 Oct'!BL19</f>
        <v>0</v>
      </c>
      <c r="BD19" s="47">
        <f t="shared" si="7"/>
        <v>0</v>
      </c>
      <c r="BE19" s="1">
        <f t="shared" si="8"/>
        <v>0</v>
      </c>
      <c r="BF19" s="1" t="s">
        <v>73</v>
      </c>
      <c r="BG19" s="17"/>
      <c r="BH19">
        <f>'15 Oct'!BG19+AT19+AY19-BN19</f>
        <v>0</v>
      </c>
      <c r="BI19" s="48"/>
      <c r="BJ19" s="52">
        <f t="shared" si="9"/>
        <v>0</v>
      </c>
      <c r="BK19" s="51">
        <f t="shared" si="10"/>
        <v>0</v>
      </c>
      <c r="BL19" s="53">
        <f t="shared" si="11"/>
        <v>0</v>
      </c>
      <c r="BM19" s="54">
        <f t="shared" si="12"/>
        <v>0</v>
      </c>
      <c r="BN19" s="55">
        <f t="shared" si="13"/>
        <v>0</v>
      </c>
      <c r="BO19" s="17">
        <f t="shared" si="14"/>
        <v>0</v>
      </c>
    </row>
    <row r="20">
      <c r="A20" s="1" t="s">
        <v>74</v>
      </c>
      <c r="B20" s="32"/>
      <c r="C20" s="33"/>
      <c r="D20" s="29"/>
      <c r="E20" s="1"/>
      <c r="F20" s="21"/>
      <c r="G20" s="56"/>
      <c r="H20" s="35"/>
      <c r="I20" s="1" t="s">
        <v>74</v>
      </c>
      <c r="J20" s="32">
        <v>6.0</v>
      </c>
      <c r="K20" s="33"/>
      <c r="L20" s="57"/>
      <c r="M20" s="49"/>
      <c r="N20" s="21"/>
      <c r="O20" s="56"/>
      <c r="P20" s="35"/>
      <c r="Q20" s="1" t="s">
        <v>74</v>
      </c>
      <c r="R20" s="32"/>
      <c r="S20" s="33"/>
      <c r="T20" s="57"/>
      <c r="U20" s="49"/>
      <c r="V20" s="21"/>
      <c r="W20" s="56"/>
      <c r="X20" s="35"/>
      <c r="Y20" s="1" t="s">
        <v>74</v>
      </c>
      <c r="Z20" s="59"/>
      <c r="AA20" s="66"/>
      <c r="AB20" s="8"/>
      <c r="AC20" s="8"/>
      <c r="AD20" s="4"/>
      <c r="AE20" s="39"/>
      <c r="AF20" s="1"/>
      <c r="AG20" s="33"/>
      <c r="AH20" s="60"/>
      <c r="AI20" s="60"/>
      <c r="AJ20" s="21"/>
      <c r="AK20" s="56"/>
      <c r="AL20" s="41"/>
      <c r="AM20" s="33"/>
      <c r="AN20" s="60"/>
      <c r="AO20" s="60"/>
      <c r="AP20" s="21"/>
      <c r="AQ20" s="56"/>
      <c r="AR20" s="41"/>
      <c r="AS20" s="43">
        <f>'15 Oct'!AW20</f>
        <v>0</v>
      </c>
      <c r="AT20" s="17"/>
      <c r="AU20" s="44">
        <f t="shared" si="1"/>
        <v>0</v>
      </c>
      <c r="AV20" s="44">
        <f t="shared" si="2"/>
        <v>0</v>
      </c>
      <c r="AW20" s="19">
        <f t="shared" si="3"/>
        <v>0</v>
      </c>
      <c r="AX20" s="43">
        <f>'15 Oct'!BB20</f>
        <v>0</v>
      </c>
      <c r="AY20" s="17"/>
      <c r="AZ20" s="44">
        <f t="shared" si="4"/>
        <v>0</v>
      </c>
      <c r="BA20" s="46">
        <f t="shared" si="5"/>
        <v>0</v>
      </c>
      <c r="BB20" s="19">
        <f t="shared" si="6"/>
        <v>0</v>
      </c>
      <c r="BC20" s="43">
        <f>'15 Oct'!BL20</f>
        <v>0</v>
      </c>
      <c r="BD20" s="47">
        <f t="shared" si="7"/>
        <v>0</v>
      </c>
      <c r="BE20" s="1">
        <f t="shared" si="8"/>
        <v>0</v>
      </c>
      <c r="BF20" s="1" t="s">
        <v>74</v>
      </c>
      <c r="BG20" s="17"/>
      <c r="BH20">
        <f>'15 Oct'!BG20+AT20+AY20-BN20</f>
        <v>0</v>
      </c>
      <c r="BI20" s="68"/>
      <c r="BJ20" s="52">
        <f t="shared" si="9"/>
        <v>0</v>
      </c>
      <c r="BK20" s="51">
        <f t="shared" si="10"/>
        <v>0</v>
      </c>
      <c r="BL20" s="53">
        <f t="shared" si="11"/>
        <v>0</v>
      </c>
      <c r="BM20" s="54">
        <f t="shared" si="12"/>
        <v>0</v>
      </c>
      <c r="BN20" s="55">
        <f t="shared" si="13"/>
        <v>0</v>
      </c>
      <c r="BO20" s="17">
        <f t="shared" si="14"/>
        <v>0</v>
      </c>
      <c r="BP20" s="1"/>
      <c r="BQ20" s="1"/>
    </row>
    <row r="21">
      <c r="A21" s="1" t="s">
        <v>75</v>
      </c>
      <c r="B21" s="32"/>
      <c r="C21" s="33"/>
      <c r="D21" s="29"/>
      <c r="E21" s="1"/>
      <c r="F21" s="21"/>
      <c r="G21" s="56"/>
      <c r="H21" s="35"/>
      <c r="I21" s="1" t="s">
        <v>76</v>
      </c>
      <c r="J21" s="32">
        <v>2.0</v>
      </c>
      <c r="K21" s="33"/>
      <c r="L21" s="57"/>
      <c r="M21" s="49"/>
      <c r="N21" s="21"/>
      <c r="O21" s="56"/>
      <c r="P21" s="35"/>
      <c r="Q21" s="1" t="s">
        <v>76</v>
      </c>
      <c r="R21" s="32"/>
      <c r="S21" s="33"/>
      <c r="T21" s="57"/>
      <c r="U21" s="43"/>
      <c r="V21" s="21"/>
      <c r="W21" s="56"/>
      <c r="X21" s="35"/>
      <c r="Y21" s="1" t="s">
        <v>76</v>
      </c>
      <c r="Z21" s="59"/>
      <c r="AA21" s="63"/>
      <c r="AB21" s="8"/>
      <c r="AC21" s="8"/>
      <c r="AD21" s="4"/>
      <c r="AE21" s="39"/>
      <c r="AF21" s="1"/>
      <c r="AG21" s="33"/>
      <c r="AH21" s="67"/>
      <c r="AI21" s="67"/>
      <c r="AJ21" s="21"/>
      <c r="AK21" s="56"/>
      <c r="AL21" s="41"/>
      <c r="AM21" s="33"/>
      <c r="AN21" s="67"/>
      <c r="AO21" s="67"/>
      <c r="AP21" s="21"/>
      <c r="AQ21" s="56"/>
      <c r="AR21" s="41"/>
      <c r="AS21" s="43">
        <f>'15 Oct'!AW21</f>
        <v>0</v>
      </c>
      <c r="AT21" s="54"/>
      <c r="AU21" s="44">
        <f t="shared" si="1"/>
        <v>0</v>
      </c>
      <c r="AV21" s="44">
        <f t="shared" si="2"/>
        <v>0</v>
      </c>
      <c r="AW21" s="19">
        <f t="shared" si="3"/>
        <v>0</v>
      </c>
      <c r="AX21" s="43">
        <f>'15 Oct'!BB21</f>
        <v>0</v>
      </c>
      <c r="AY21" s="54"/>
      <c r="AZ21" s="44">
        <f t="shared" si="4"/>
        <v>0</v>
      </c>
      <c r="BA21" s="46">
        <f t="shared" si="5"/>
        <v>0</v>
      </c>
      <c r="BB21" s="19">
        <f t="shared" si="6"/>
        <v>0</v>
      </c>
      <c r="BC21" s="43">
        <f>'15 Oct'!BL21</f>
        <v>0</v>
      </c>
      <c r="BD21" s="47">
        <f t="shared" si="7"/>
        <v>0</v>
      </c>
      <c r="BE21" s="1">
        <f t="shared" si="8"/>
        <v>0</v>
      </c>
      <c r="BF21" s="1" t="s">
        <v>76</v>
      </c>
      <c r="BG21" s="17"/>
      <c r="BH21">
        <f>'15 Oct'!BG21+AT21+AY21-BN21</f>
        <v>0</v>
      </c>
      <c r="BI21" s="68"/>
      <c r="BJ21" s="52">
        <f t="shared" si="9"/>
        <v>0</v>
      </c>
      <c r="BK21" s="51">
        <f t="shared" si="10"/>
        <v>0</v>
      </c>
      <c r="BL21" s="53">
        <f t="shared" si="11"/>
        <v>0</v>
      </c>
      <c r="BM21" s="54">
        <f t="shared" si="12"/>
        <v>0</v>
      </c>
      <c r="BN21" s="55">
        <f t="shared" si="13"/>
        <v>0</v>
      </c>
      <c r="BO21" s="17">
        <f t="shared" si="14"/>
        <v>0</v>
      </c>
      <c r="BQ21" s="1"/>
    </row>
    <row r="22">
      <c r="A22" s="1" t="s">
        <v>77</v>
      </c>
      <c r="B22" s="32"/>
      <c r="C22" s="33"/>
      <c r="D22" s="29"/>
      <c r="E22" s="1"/>
      <c r="F22" s="21"/>
      <c r="G22" s="56"/>
      <c r="H22" s="35"/>
      <c r="I22" s="1" t="s">
        <v>77</v>
      </c>
      <c r="J22" s="32">
        <v>16.0</v>
      </c>
      <c r="K22" s="33"/>
      <c r="L22" s="57"/>
      <c r="M22" s="43"/>
      <c r="N22" s="21"/>
      <c r="O22" s="56"/>
      <c r="P22" s="35"/>
      <c r="Q22" s="1" t="s">
        <v>77</v>
      </c>
      <c r="R22" s="32">
        <v>20.0</v>
      </c>
      <c r="S22" s="33"/>
      <c r="T22" s="29"/>
      <c r="U22" s="43"/>
      <c r="V22" s="21"/>
      <c r="W22" s="56"/>
      <c r="X22" s="35"/>
      <c r="Y22" s="1" t="s">
        <v>77</v>
      </c>
      <c r="Z22" s="58"/>
      <c r="AA22" s="63"/>
      <c r="AB22" s="71"/>
      <c r="AC22" s="8"/>
      <c r="AD22" s="4"/>
      <c r="AE22" s="39"/>
      <c r="AF22" s="1"/>
      <c r="AG22" s="33"/>
      <c r="AH22" s="60"/>
      <c r="AI22" s="60"/>
      <c r="AJ22" s="21"/>
      <c r="AK22" s="56"/>
      <c r="AL22" s="41"/>
      <c r="AM22" s="33"/>
      <c r="AN22" s="60"/>
      <c r="AO22" s="60"/>
      <c r="AP22" s="21"/>
      <c r="AQ22" s="56"/>
      <c r="AR22" s="41"/>
      <c r="AS22" s="43">
        <f>'15 Oct'!AW22</f>
        <v>48</v>
      </c>
      <c r="AT22" s="17"/>
      <c r="AU22" s="44">
        <f t="shared" si="1"/>
        <v>48</v>
      </c>
      <c r="AV22" s="44">
        <f t="shared" si="2"/>
        <v>0</v>
      </c>
      <c r="AW22" s="19">
        <f t="shared" si="3"/>
        <v>48</v>
      </c>
      <c r="AX22" s="43">
        <f>'15 Oct'!BB22</f>
        <v>0</v>
      </c>
      <c r="AY22" s="17"/>
      <c r="AZ22" s="44">
        <f t="shared" si="4"/>
        <v>0</v>
      </c>
      <c r="BA22" s="46">
        <f t="shared" si="5"/>
        <v>0</v>
      </c>
      <c r="BB22" s="19">
        <f t="shared" si="6"/>
        <v>0</v>
      </c>
      <c r="BC22" s="43">
        <f>'15 Oct'!BL22</f>
        <v>0</v>
      </c>
      <c r="BD22" s="47">
        <f t="shared" si="7"/>
        <v>0</v>
      </c>
      <c r="BE22" s="1">
        <f t="shared" si="8"/>
        <v>0</v>
      </c>
      <c r="BF22" s="1" t="s">
        <v>77</v>
      </c>
      <c r="BG22" s="17"/>
      <c r="BH22">
        <f>'15 Oct'!BG22+AT22+AY22-BN22</f>
        <v>0</v>
      </c>
      <c r="BI22" s="48"/>
      <c r="BJ22" s="52">
        <f t="shared" si="9"/>
        <v>0</v>
      </c>
      <c r="BK22" s="51">
        <f t="shared" si="10"/>
        <v>0</v>
      </c>
      <c r="BL22" s="53">
        <f t="shared" si="11"/>
        <v>0</v>
      </c>
      <c r="BM22" s="54">
        <f t="shared" si="12"/>
        <v>0</v>
      </c>
      <c r="BN22" s="55">
        <f t="shared" si="13"/>
        <v>0</v>
      </c>
      <c r="BO22" s="17">
        <f t="shared" si="14"/>
        <v>48</v>
      </c>
    </row>
    <row r="23">
      <c r="A23" s="1" t="s">
        <v>78</v>
      </c>
      <c r="B23" s="61"/>
      <c r="C23" s="65"/>
      <c r="D23" s="29"/>
      <c r="E23" s="1"/>
      <c r="F23" s="21"/>
      <c r="G23" s="56"/>
      <c r="H23" s="35"/>
      <c r="I23" s="1" t="s">
        <v>78</v>
      </c>
      <c r="J23" s="32"/>
      <c r="K23" s="65"/>
      <c r="L23" s="57"/>
      <c r="M23" s="49"/>
      <c r="N23" s="21"/>
      <c r="O23" s="56"/>
      <c r="P23" s="35"/>
      <c r="Q23" s="1" t="s">
        <v>78</v>
      </c>
      <c r="R23" s="32"/>
      <c r="S23" s="33"/>
      <c r="T23" s="29"/>
      <c r="U23" s="49"/>
      <c r="V23" s="21"/>
      <c r="W23" s="56"/>
      <c r="X23" s="35"/>
      <c r="Y23" s="1" t="s">
        <v>78</v>
      </c>
      <c r="Z23" s="59"/>
      <c r="AA23" s="66"/>
      <c r="AB23" s="8"/>
      <c r="AC23" s="8"/>
      <c r="AD23" s="4"/>
      <c r="AE23" s="39"/>
      <c r="AF23" s="1"/>
      <c r="AG23" s="33"/>
      <c r="AH23" s="67"/>
      <c r="AI23" s="67"/>
      <c r="AJ23" s="21"/>
      <c r="AK23" s="56"/>
      <c r="AL23" s="41"/>
      <c r="AM23" s="33"/>
      <c r="AN23" s="67"/>
      <c r="AO23" s="67"/>
      <c r="AP23" s="21"/>
      <c r="AQ23" s="56"/>
      <c r="AR23" s="41"/>
      <c r="AS23" s="43">
        <f>'15 Oct'!AW23</f>
        <v>0</v>
      </c>
      <c r="AT23" s="54"/>
      <c r="AU23" s="44">
        <f t="shared" si="1"/>
        <v>0</v>
      </c>
      <c r="AV23" s="44">
        <f t="shared" si="2"/>
        <v>0</v>
      </c>
      <c r="AW23" s="19">
        <f t="shared" si="3"/>
        <v>0</v>
      </c>
      <c r="AX23" s="43">
        <f>'15 Oct'!BB23</f>
        <v>0</v>
      </c>
      <c r="AY23" s="54"/>
      <c r="AZ23" s="44">
        <f t="shared" si="4"/>
        <v>0</v>
      </c>
      <c r="BA23" s="46">
        <f t="shared" si="5"/>
        <v>0</v>
      </c>
      <c r="BB23" s="19">
        <f t="shared" si="6"/>
        <v>0</v>
      </c>
      <c r="BC23" s="43">
        <f>'15 Oct'!BL23</f>
        <v>0</v>
      </c>
      <c r="BD23" s="47">
        <f t="shared" si="7"/>
        <v>0</v>
      </c>
      <c r="BE23" s="1">
        <f t="shared" si="8"/>
        <v>0</v>
      </c>
      <c r="BF23" s="1" t="s">
        <v>78</v>
      </c>
      <c r="BG23" s="54"/>
      <c r="BH23">
        <f>'15 Oct'!BG23+AT23+AY23-BN23</f>
        <v>0</v>
      </c>
      <c r="BI23" s="48"/>
      <c r="BJ23" s="52">
        <f t="shared" si="9"/>
        <v>0</v>
      </c>
      <c r="BK23" s="51">
        <f t="shared" si="10"/>
        <v>0</v>
      </c>
      <c r="BL23" s="53">
        <f t="shared" si="11"/>
        <v>0</v>
      </c>
      <c r="BM23" s="54">
        <f t="shared" si="12"/>
        <v>0</v>
      </c>
      <c r="BN23" s="55">
        <f t="shared" si="13"/>
        <v>0</v>
      </c>
      <c r="BO23" s="17">
        <f t="shared" si="14"/>
        <v>0</v>
      </c>
    </row>
    <row r="24">
      <c r="A24" s="1" t="s">
        <v>79</v>
      </c>
      <c r="B24" s="32"/>
      <c r="C24" s="33"/>
      <c r="D24" s="29"/>
      <c r="E24" s="1"/>
      <c r="F24" s="21"/>
      <c r="G24" s="56"/>
      <c r="H24" s="35"/>
      <c r="I24" s="1" t="s">
        <v>79</v>
      </c>
      <c r="J24" s="32">
        <v>11.0</v>
      </c>
      <c r="K24" s="33"/>
      <c r="L24" s="29"/>
      <c r="M24" s="43"/>
      <c r="N24" s="21"/>
      <c r="O24" s="56"/>
      <c r="P24" s="35"/>
      <c r="Q24" s="1" t="s">
        <v>79</v>
      </c>
      <c r="R24" s="32">
        <v>16.0</v>
      </c>
      <c r="S24" s="33"/>
      <c r="T24" s="29"/>
      <c r="U24" s="49"/>
      <c r="V24" s="21"/>
      <c r="W24" s="56"/>
      <c r="X24" s="35"/>
      <c r="Y24" s="1" t="s">
        <v>79</v>
      </c>
      <c r="Z24" s="36"/>
      <c r="AA24" s="37"/>
      <c r="AB24" s="4"/>
      <c r="AC24" s="4"/>
      <c r="AD24" s="4"/>
      <c r="AE24" s="39"/>
      <c r="AF24" s="1"/>
      <c r="AG24" s="33"/>
      <c r="AH24" s="60"/>
      <c r="AI24" s="60"/>
      <c r="AJ24" s="21"/>
      <c r="AK24" s="56"/>
      <c r="AL24" s="41"/>
      <c r="AM24" s="33"/>
      <c r="AN24" s="60"/>
      <c r="AO24" s="60"/>
      <c r="AP24" s="21"/>
      <c r="AQ24" s="56"/>
      <c r="AR24" s="41"/>
      <c r="AS24" s="43">
        <f>'15 Oct'!AW24</f>
        <v>24</v>
      </c>
      <c r="AT24" s="17"/>
      <c r="AU24" s="44">
        <f t="shared" si="1"/>
        <v>24</v>
      </c>
      <c r="AV24" s="44">
        <f t="shared" si="2"/>
        <v>0</v>
      </c>
      <c r="AW24" s="19">
        <f t="shared" si="3"/>
        <v>24</v>
      </c>
      <c r="AX24" s="43">
        <f>'15 Oct'!BB24</f>
        <v>0</v>
      </c>
      <c r="AY24" s="17"/>
      <c r="AZ24" s="44">
        <f t="shared" si="4"/>
        <v>0</v>
      </c>
      <c r="BA24" s="46">
        <f t="shared" si="5"/>
        <v>0</v>
      </c>
      <c r="BB24" s="19">
        <f t="shared" si="6"/>
        <v>0</v>
      </c>
      <c r="BC24" s="43">
        <f>'15 Oct'!BL24</f>
        <v>0</v>
      </c>
      <c r="BD24" s="47">
        <f t="shared" si="7"/>
        <v>0</v>
      </c>
      <c r="BE24" s="1">
        <f t="shared" si="8"/>
        <v>0</v>
      </c>
      <c r="BF24" s="1" t="s">
        <v>79</v>
      </c>
      <c r="BG24" s="17"/>
      <c r="BH24">
        <f>'15 Oct'!BG24+AT24+AY24-BN24</f>
        <v>0</v>
      </c>
      <c r="BI24" s="68"/>
      <c r="BJ24" s="52">
        <f t="shared" si="9"/>
        <v>0</v>
      </c>
      <c r="BK24" s="51">
        <f t="shared" si="10"/>
        <v>0</v>
      </c>
      <c r="BL24" s="53">
        <f t="shared" si="11"/>
        <v>0</v>
      </c>
      <c r="BM24" s="54">
        <f t="shared" si="12"/>
        <v>0</v>
      </c>
      <c r="BN24" s="55">
        <f t="shared" si="13"/>
        <v>0</v>
      </c>
      <c r="BO24" s="17">
        <f t="shared" si="14"/>
        <v>24</v>
      </c>
      <c r="BP24" s="1"/>
    </row>
    <row r="25">
      <c r="A25" s="1" t="s">
        <v>80</v>
      </c>
      <c r="B25" s="32"/>
      <c r="C25" s="33"/>
      <c r="D25" s="29"/>
      <c r="E25" s="1"/>
      <c r="F25" s="21"/>
      <c r="G25" s="56"/>
      <c r="H25" s="35"/>
      <c r="I25" s="1" t="s">
        <v>80</v>
      </c>
      <c r="J25" s="32">
        <v>5.0</v>
      </c>
      <c r="K25" s="33"/>
      <c r="L25" s="29"/>
      <c r="M25" s="43"/>
      <c r="N25" s="21"/>
      <c r="O25" s="56"/>
      <c r="P25" s="35"/>
      <c r="Q25" s="1" t="s">
        <v>80</v>
      </c>
      <c r="R25" s="32">
        <v>3.0</v>
      </c>
      <c r="S25" s="33"/>
      <c r="T25" s="29"/>
      <c r="U25" s="43"/>
      <c r="V25" s="21"/>
      <c r="W25" s="56"/>
      <c r="X25" s="35"/>
      <c r="Y25" s="1" t="s">
        <v>80</v>
      </c>
      <c r="Z25" s="69"/>
      <c r="AA25" s="37"/>
      <c r="AB25" s="4"/>
      <c r="AC25" s="4"/>
      <c r="AD25" s="4"/>
      <c r="AE25" s="39"/>
      <c r="AF25" s="1"/>
      <c r="AG25" s="33"/>
      <c r="AH25" s="60"/>
      <c r="AI25" s="67"/>
      <c r="AJ25" s="21"/>
      <c r="AK25" s="56"/>
      <c r="AL25" s="41"/>
      <c r="AM25" s="33"/>
      <c r="AN25" s="60"/>
      <c r="AO25" s="67"/>
      <c r="AP25" s="21"/>
      <c r="AQ25" s="56"/>
      <c r="AR25" s="41"/>
      <c r="AS25" s="43">
        <f>'15 Oct'!AW25</f>
        <v>8</v>
      </c>
      <c r="AT25" s="17"/>
      <c r="AU25" s="44">
        <f t="shared" si="1"/>
        <v>8</v>
      </c>
      <c r="AV25" s="44">
        <f t="shared" si="2"/>
        <v>0</v>
      </c>
      <c r="AW25" s="19">
        <f t="shared" si="3"/>
        <v>8</v>
      </c>
      <c r="AX25" s="43">
        <f>'15 Oct'!BB25</f>
        <v>0</v>
      </c>
      <c r="AY25" s="17"/>
      <c r="AZ25" s="44">
        <f t="shared" si="4"/>
        <v>0</v>
      </c>
      <c r="BA25" s="46">
        <f t="shared" si="5"/>
        <v>0</v>
      </c>
      <c r="BB25" s="19">
        <f t="shared" si="6"/>
        <v>0</v>
      </c>
      <c r="BC25" s="43">
        <f>'15 Oct'!BL25</f>
        <v>0</v>
      </c>
      <c r="BD25" s="47">
        <f t="shared" si="7"/>
        <v>0</v>
      </c>
      <c r="BE25" s="1">
        <f t="shared" si="8"/>
        <v>0</v>
      </c>
      <c r="BF25" s="1" t="s">
        <v>80</v>
      </c>
      <c r="BG25" s="54"/>
      <c r="BH25">
        <f>'15 Oct'!BG25+AT25+AY25-BN25</f>
        <v>0</v>
      </c>
      <c r="BI25" s="48"/>
      <c r="BJ25" s="52">
        <f t="shared" si="9"/>
        <v>0</v>
      </c>
      <c r="BK25" s="51">
        <f t="shared" si="10"/>
        <v>0</v>
      </c>
      <c r="BL25" s="53">
        <f t="shared" si="11"/>
        <v>0</v>
      </c>
      <c r="BM25" s="54">
        <f t="shared" si="12"/>
        <v>0</v>
      </c>
      <c r="BN25" s="55">
        <f t="shared" si="13"/>
        <v>0</v>
      </c>
      <c r="BO25" s="17">
        <f t="shared" si="14"/>
        <v>8</v>
      </c>
    </row>
    <row r="26">
      <c r="A26" s="1" t="s">
        <v>83</v>
      </c>
      <c r="B26" s="32"/>
      <c r="C26" s="33"/>
      <c r="D26" s="29"/>
      <c r="E26" s="1"/>
      <c r="F26" s="21"/>
      <c r="G26" s="56"/>
      <c r="H26" s="35"/>
      <c r="I26" s="1" t="s">
        <v>83</v>
      </c>
      <c r="J26" s="32">
        <v>16.0</v>
      </c>
      <c r="K26" s="33"/>
      <c r="L26" s="57"/>
      <c r="M26" s="49"/>
      <c r="N26" s="21"/>
      <c r="O26" s="56"/>
      <c r="P26" s="35"/>
      <c r="Q26" s="1" t="s">
        <v>83</v>
      </c>
      <c r="R26" s="32">
        <v>20.0</v>
      </c>
      <c r="S26" s="33"/>
      <c r="T26" s="29"/>
      <c r="U26" s="43"/>
      <c r="V26" s="21"/>
      <c r="W26" s="56"/>
      <c r="X26" s="35"/>
      <c r="Y26" s="1" t="s">
        <v>83</v>
      </c>
      <c r="Z26" s="58"/>
      <c r="AA26" s="37"/>
      <c r="AB26" s="4"/>
      <c r="AC26" s="4"/>
      <c r="AD26" s="4"/>
      <c r="AE26" s="39"/>
      <c r="AF26" s="1"/>
      <c r="AG26" s="33"/>
      <c r="AH26" s="60"/>
      <c r="AI26" s="60"/>
      <c r="AJ26" s="21"/>
      <c r="AK26" s="56"/>
      <c r="AL26" s="41"/>
      <c r="AM26" s="33"/>
      <c r="AN26" s="60"/>
      <c r="AO26" s="60"/>
      <c r="AP26" s="21"/>
      <c r="AQ26" s="56"/>
      <c r="AR26" s="41"/>
      <c r="AS26" s="43">
        <f>'15 Oct'!AW26</f>
        <v>118</v>
      </c>
      <c r="AT26" s="17"/>
      <c r="AU26" s="44">
        <f t="shared" si="1"/>
        <v>118</v>
      </c>
      <c r="AV26" s="44">
        <f t="shared" si="2"/>
        <v>0</v>
      </c>
      <c r="AW26" s="19">
        <f t="shared" si="3"/>
        <v>118</v>
      </c>
      <c r="AX26" s="43">
        <f>'15 Oct'!BB26</f>
        <v>0</v>
      </c>
      <c r="AY26" s="17"/>
      <c r="AZ26" s="44">
        <f t="shared" si="4"/>
        <v>0</v>
      </c>
      <c r="BA26" s="46">
        <f t="shared" si="5"/>
        <v>0</v>
      </c>
      <c r="BB26" s="19">
        <f t="shared" si="6"/>
        <v>0</v>
      </c>
      <c r="BC26" s="43">
        <f>'15 Oct'!BL26</f>
        <v>0</v>
      </c>
      <c r="BD26" s="47">
        <f t="shared" si="7"/>
        <v>0</v>
      </c>
      <c r="BE26" s="1">
        <f t="shared" si="8"/>
        <v>0</v>
      </c>
      <c r="BF26" s="1" t="s">
        <v>83</v>
      </c>
      <c r="BG26" s="54"/>
      <c r="BH26">
        <f>'15 Oct'!BG26+AT26+AY26-BN26</f>
        <v>0</v>
      </c>
      <c r="BI26" s="48"/>
      <c r="BJ26" s="52">
        <f t="shared" si="9"/>
        <v>0</v>
      </c>
      <c r="BK26" s="51">
        <f t="shared" si="10"/>
        <v>0</v>
      </c>
      <c r="BL26" s="53">
        <f t="shared" si="11"/>
        <v>0</v>
      </c>
      <c r="BM26" s="54">
        <f t="shared" si="12"/>
        <v>0</v>
      </c>
      <c r="BN26" s="55">
        <f t="shared" si="13"/>
        <v>0</v>
      </c>
      <c r="BO26" s="17">
        <f t="shared" si="14"/>
        <v>118</v>
      </c>
    </row>
    <row r="27">
      <c r="A27" s="1" t="s">
        <v>84</v>
      </c>
      <c r="B27" s="32"/>
      <c r="C27" s="33"/>
      <c r="D27" s="29"/>
      <c r="E27" s="1"/>
      <c r="F27" s="21"/>
      <c r="G27" s="56"/>
      <c r="H27" s="35"/>
      <c r="I27" s="1" t="s">
        <v>84</v>
      </c>
      <c r="J27" s="32"/>
      <c r="K27" s="33"/>
      <c r="N27" s="21"/>
      <c r="O27" s="56"/>
      <c r="P27" s="7"/>
      <c r="Q27" s="1" t="s">
        <v>84</v>
      </c>
      <c r="R27" s="32">
        <v>4.0</v>
      </c>
      <c r="S27" s="33">
        <v>8.0</v>
      </c>
      <c r="U27" s="1"/>
      <c r="V27" s="21"/>
      <c r="W27" s="56"/>
      <c r="X27" s="7"/>
      <c r="Y27" s="1" t="s">
        <v>84</v>
      </c>
      <c r="Z27" s="69"/>
      <c r="AA27" s="37"/>
      <c r="AB27" s="8"/>
      <c r="AC27" s="8"/>
      <c r="AD27" s="4"/>
      <c r="AE27" s="39"/>
      <c r="AF27" s="73"/>
      <c r="AG27" s="33"/>
      <c r="AH27" s="74"/>
      <c r="AI27" s="74"/>
      <c r="AJ27" s="21"/>
      <c r="AK27" s="56"/>
      <c r="AL27" s="41"/>
      <c r="AM27" s="33"/>
      <c r="AN27" s="74"/>
      <c r="AO27" s="74"/>
      <c r="AP27" s="21"/>
      <c r="AQ27" s="56"/>
      <c r="AR27" s="41"/>
      <c r="AS27" s="43">
        <f>'15 Oct'!AW27</f>
        <v>0</v>
      </c>
      <c r="AT27" s="75"/>
      <c r="AU27" s="44">
        <f t="shared" si="1"/>
        <v>0</v>
      </c>
      <c r="AV27" s="44">
        <f t="shared" si="2"/>
        <v>0</v>
      </c>
      <c r="AW27" s="19">
        <f t="shared" si="3"/>
        <v>0</v>
      </c>
      <c r="AX27" s="43">
        <f>'15 Oct'!BB27</f>
        <v>0</v>
      </c>
      <c r="AY27" s="75"/>
      <c r="AZ27" s="44">
        <f t="shared" si="4"/>
        <v>0</v>
      </c>
      <c r="BA27" s="46">
        <f t="shared" si="5"/>
        <v>0</v>
      </c>
      <c r="BB27" s="19">
        <f t="shared" si="6"/>
        <v>0</v>
      </c>
      <c r="BC27" s="43">
        <f>'15 Oct'!BL27</f>
        <v>51</v>
      </c>
      <c r="BD27" s="47">
        <f t="shared" si="7"/>
        <v>0</v>
      </c>
      <c r="BE27" s="1">
        <f t="shared" si="8"/>
        <v>51</v>
      </c>
      <c r="BF27" s="1" t="s">
        <v>84</v>
      </c>
      <c r="BG27" s="76"/>
      <c r="BH27">
        <f>'15 Oct'!BG27+AT27+AY27-BN27</f>
        <v>0</v>
      </c>
      <c r="BI27" s="6"/>
      <c r="BJ27" s="52">
        <f t="shared" si="9"/>
        <v>0</v>
      </c>
      <c r="BK27" s="51">
        <f t="shared" si="10"/>
        <v>0</v>
      </c>
      <c r="BL27" s="53">
        <f t="shared" si="11"/>
        <v>51</v>
      </c>
      <c r="BM27" s="54">
        <f t="shared" si="12"/>
        <v>8</v>
      </c>
      <c r="BN27" s="55">
        <f t="shared" si="13"/>
        <v>0</v>
      </c>
      <c r="BO27" s="17">
        <f t="shared" si="14"/>
        <v>51</v>
      </c>
    </row>
    <row r="28">
      <c r="A28" s="1" t="s">
        <v>85</v>
      </c>
      <c r="B28" s="32"/>
      <c r="C28" s="33"/>
      <c r="D28" s="29"/>
      <c r="E28" s="1"/>
      <c r="F28" s="21"/>
      <c r="G28" s="56"/>
      <c r="H28" s="35"/>
      <c r="I28" s="1" t="s">
        <v>85</v>
      </c>
      <c r="J28" s="32"/>
      <c r="K28" s="33"/>
      <c r="L28" s="57"/>
      <c r="M28" s="43"/>
      <c r="N28" s="21"/>
      <c r="O28" s="56"/>
      <c r="P28" s="35"/>
      <c r="Q28" s="1" t="s">
        <v>85</v>
      </c>
      <c r="R28" s="32"/>
      <c r="S28" s="33">
        <v>8.0</v>
      </c>
      <c r="T28" s="29"/>
      <c r="U28" s="43"/>
      <c r="V28" s="21"/>
      <c r="W28" s="56"/>
      <c r="X28" s="35"/>
      <c r="Y28" s="1" t="s">
        <v>85</v>
      </c>
      <c r="Z28" s="58"/>
      <c r="AA28" s="37"/>
      <c r="AB28" s="8"/>
      <c r="AC28" s="77"/>
      <c r="AD28" s="4"/>
      <c r="AE28" s="39"/>
      <c r="AF28" s="1"/>
      <c r="AG28" s="33"/>
      <c r="AH28" s="67"/>
      <c r="AI28" s="67"/>
      <c r="AJ28" s="21"/>
      <c r="AK28" s="56"/>
      <c r="AL28" s="41"/>
      <c r="AM28" s="33"/>
      <c r="AN28" s="67"/>
      <c r="AO28" s="67"/>
      <c r="AP28" s="21"/>
      <c r="AQ28" s="56"/>
      <c r="AR28" s="41"/>
      <c r="AS28" s="43">
        <f>'15 Oct'!AW28</f>
        <v>0</v>
      </c>
      <c r="AT28" s="54"/>
      <c r="AU28" s="44">
        <f t="shared" si="1"/>
        <v>0</v>
      </c>
      <c r="AV28" s="44">
        <f t="shared" si="2"/>
        <v>0</v>
      </c>
      <c r="AW28" s="19">
        <f t="shared" si="3"/>
        <v>0</v>
      </c>
      <c r="AX28" s="43">
        <f>'15 Oct'!BB28</f>
        <v>0</v>
      </c>
      <c r="AY28" s="54"/>
      <c r="AZ28" s="44">
        <f t="shared" si="4"/>
        <v>0</v>
      </c>
      <c r="BA28" s="46">
        <f t="shared" si="5"/>
        <v>0</v>
      </c>
      <c r="BB28" s="19">
        <f t="shared" si="6"/>
        <v>0</v>
      </c>
      <c r="BC28" s="43">
        <f>'15 Oct'!BL28</f>
        <v>0</v>
      </c>
      <c r="BD28" s="47">
        <f t="shared" si="7"/>
        <v>0</v>
      </c>
      <c r="BE28" s="1">
        <f t="shared" si="8"/>
        <v>0</v>
      </c>
      <c r="BF28" s="1" t="s">
        <v>85</v>
      </c>
      <c r="BG28" s="17"/>
      <c r="BH28">
        <f>'15 Oct'!BG28+AT28+AY28-BN28</f>
        <v>-8</v>
      </c>
      <c r="BI28" s="68"/>
      <c r="BJ28" s="52">
        <f t="shared" si="9"/>
        <v>0</v>
      </c>
      <c r="BK28" s="51">
        <f t="shared" si="10"/>
        <v>0</v>
      </c>
      <c r="BL28" s="53">
        <f t="shared" si="11"/>
        <v>0</v>
      </c>
      <c r="BM28" s="54">
        <f t="shared" si="12"/>
        <v>8</v>
      </c>
      <c r="BN28" s="55">
        <f t="shared" si="13"/>
        <v>8</v>
      </c>
      <c r="BO28" s="17">
        <f t="shared" si="14"/>
        <v>0</v>
      </c>
      <c r="BP28" s="1"/>
    </row>
    <row r="29">
      <c r="A29" s="1" t="s">
        <v>86</v>
      </c>
      <c r="B29" s="32"/>
      <c r="C29" s="33"/>
      <c r="D29" s="29"/>
      <c r="E29" s="1"/>
      <c r="F29" s="21"/>
      <c r="G29" s="56"/>
      <c r="H29" s="35"/>
      <c r="I29" s="1" t="s">
        <v>87</v>
      </c>
      <c r="J29" s="32"/>
      <c r="K29" s="33"/>
      <c r="L29" s="57"/>
      <c r="M29" s="49"/>
      <c r="N29" s="21"/>
      <c r="O29" s="56"/>
      <c r="P29" s="35"/>
      <c r="Q29" s="1" t="s">
        <v>87</v>
      </c>
      <c r="R29" s="32"/>
      <c r="S29" s="33">
        <v>4.0</v>
      </c>
      <c r="T29" s="57"/>
      <c r="U29" s="43"/>
      <c r="V29" s="21"/>
      <c r="W29" s="56"/>
      <c r="X29" s="35"/>
      <c r="Y29" s="1" t="s">
        <v>87</v>
      </c>
      <c r="Z29" s="59"/>
      <c r="AA29" s="37"/>
      <c r="AB29" s="8"/>
      <c r="AC29" s="8"/>
      <c r="AD29" s="4"/>
      <c r="AE29" s="39"/>
      <c r="AF29" s="1"/>
      <c r="AG29" s="33"/>
      <c r="AH29" s="67"/>
      <c r="AI29" s="67"/>
      <c r="AJ29" s="21"/>
      <c r="AK29" s="56"/>
      <c r="AL29" s="41"/>
      <c r="AM29" s="33"/>
      <c r="AN29" s="67"/>
      <c r="AO29" s="67"/>
      <c r="AP29" s="21"/>
      <c r="AQ29" s="56"/>
      <c r="AR29" s="41"/>
      <c r="AS29" s="43">
        <f>'15 Oct'!AW29</f>
        <v>0</v>
      </c>
      <c r="AT29" s="54"/>
      <c r="AU29" s="44">
        <f t="shared" si="1"/>
        <v>0</v>
      </c>
      <c r="AV29" s="44">
        <f t="shared" si="2"/>
        <v>0</v>
      </c>
      <c r="AW29" s="19">
        <f t="shared" si="3"/>
        <v>0</v>
      </c>
      <c r="AX29" s="43">
        <f>'15 Oct'!BB29</f>
        <v>0</v>
      </c>
      <c r="AY29" s="54"/>
      <c r="AZ29" s="44">
        <f t="shared" si="4"/>
        <v>0</v>
      </c>
      <c r="BA29" s="46">
        <f t="shared" si="5"/>
        <v>0</v>
      </c>
      <c r="BB29" s="19">
        <f t="shared" si="6"/>
        <v>0</v>
      </c>
      <c r="BC29" s="43">
        <f>'15 Oct'!BL29</f>
        <v>0</v>
      </c>
      <c r="BD29" s="47">
        <f t="shared" si="7"/>
        <v>0</v>
      </c>
      <c r="BE29" s="1">
        <f t="shared" si="8"/>
        <v>0</v>
      </c>
      <c r="BF29" s="1" t="s">
        <v>87</v>
      </c>
      <c r="BG29" s="54"/>
      <c r="BH29">
        <f>'15 Oct'!BG29+AT29+AY29-BN29</f>
        <v>-4</v>
      </c>
      <c r="BI29" s="48"/>
      <c r="BJ29" s="52">
        <f t="shared" si="9"/>
        <v>0</v>
      </c>
      <c r="BK29" s="51">
        <f t="shared" si="10"/>
        <v>0</v>
      </c>
      <c r="BL29" s="53">
        <f t="shared" si="11"/>
        <v>0</v>
      </c>
      <c r="BM29" s="54">
        <f t="shared" si="12"/>
        <v>4</v>
      </c>
      <c r="BN29" s="55">
        <f t="shared" si="13"/>
        <v>4</v>
      </c>
      <c r="BO29" s="17">
        <f t="shared" si="14"/>
        <v>0</v>
      </c>
    </row>
    <row r="30">
      <c r="A30" s="1" t="s">
        <v>88</v>
      </c>
      <c r="B30" s="32"/>
      <c r="C30" s="33"/>
      <c r="D30" s="29"/>
      <c r="E30" s="1"/>
      <c r="F30" s="21"/>
      <c r="G30" s="56"/>
      <c r="H30" s="35"/>
      <c r="I30" s="1" t="s">
        <v>89</v>
      </c>
      <c r="J30" s="32">
        <v>12.0</v>
      </c>
      <c r="K30" s="33"/>
      <c r="L30" s="29"/>
      <c r="M30" s="43"/>
      <c r="N30" s="21"/>
      <c r="O30" s="56"/>
      <c r="P30" s="35"/>
      <c r="Q30" s="1" t="s">
        <v>89</v>
      </c>
      <c r="R30" s="32">
        <v>7.0</v>
      </c>
      <c r="S30" s="33"/>
      <c r="T30" s="57"/>
      <c r="U30" s="43"/>
      <c r="V30" s="21"/>
      <c r="W30" s="56"/>
      <c r="X30" s="35"/>
      <c r="Y30" s="1" t="s">
        <v>89</v>
      </c>
      <c r="Z30" s="58"/>
      <c r="AA30" s="37"/>
      <c r="AB30" s="8"/>
      <c r="AC30" s="8"/>
      <c r="AD30" s="4"/>
      <c r="AE30" s="39"/>
      <c r="AF30" s="1"/>
      <c r="AG30" s="33"/>
      <c r="AH30" s="60"/>
      <c r="AI30" s="60"/>
      <c r="AJ30" s="21"/>
      <c r="AK30" s="56"/>
      <c r="AL30" s="41"/>
      <c r="AM30" s="33"/>
      <c r="AN30" s="60"/>
      <c r="AO30" s="60"/>
      <c r="AP30" s="21"/>
      <c r="AQ30" s="56"/>
      <c r="AR30" s="41"/>
      <c r="AS30" s="43">
        <f>'15 Oct'!AW30</f>
        <v>0</v>
      </c>
      <c r="AT30" s="17"/>
      <c r="AU30" s="44">
        <f t="shared" si="1"/>
        <v>0</v>
      </c>
      <c r="AV30" s="44">
        <f t="shared" si="2"/>
        <v>0</v>
      </c>
      <c r="AW30" s="19">
        <f t="shared" si="3"/>
        <v>0</v>
      </c>
      <c r="AX30" s="43">
        <f>'15 Oct'!BB30</f>
        <v>0</v>
      </c>
      <c r="AY30" s="17"/>
      <c r="AZ30" s="44">
        <f t="shared" si="4"/>
        <v>0</v>
      </c>
      <c r="BA30" s="46">
        <f t="shared" si="5"/>
        <v>0</v>
      </c>
      <c r="BB30" s="19">
        <f t="shared" si="6"/>
        <v>0</v>
      </c>
      <c r="BC30" s="43">
        <f>'15 Oct'!BL30</f>
        <v>38</v>
      </c>
      <c r="BD30" s="47">
        <f t="shared" si="7"/>
        <v>0</v>
      </c>
      <c r="BE30" s="1">
        <f t="shared" si="8"/>
        <v>38</v>
      </c>
      <c r="BF30" s="1" t="s">
        <v>89</v>
      </c>
      <c r="BG30" s="17"/>
      <c r="BH30">
        <f>'15 Oct'!BG30+AT30+AY30-BN30</f>
        <v>0</v>
      </c>
      <c r="BI30" s="48"/>
      <c r="BJ30" s="52">
        <f t="shared" si="9"/>
        <v>0</v>
      </c>
      <c r="BK30" s="51">
        <f t="shared" si="10"/>
        <v>0</v>
      </c>
      <c r="BL30" s="53">
        <f t="shared" si="11"/>
        <v>38</v>
      </c>
      <c r="BM30" s="54">
        <f t="shared" si="12"/>
        <v>0</v>
      </c>
      <c r="BN30" s="55">
        <f t="shared" si="13"/>
        <v>0</v>
      </c>
      <c r="BO30" s="17">
        <f t="shared" si="14"/>
        <v>38</v>
      </c>
      <c r="BQ30" s="1"/>
    </row>
    <row r="31">
      <c r="A31" s="1" t="s">
        <v>90</v>
      </c>
      <c r="B31" s="32"/>
      <c r="C31" s="33"/>
      <c r="D31" s="29"/>
      <c r="E31" s="1"/>
      <c r="F31" s="21"/>
      <c r="G31" s="56"/>
      <c r="H31" s="35"/>
      <c r="I31" s="1" t="s">
        <v>90</v>
      </c>
      <c r="J31" s="32">
        <v>4.0</v>
      </c>
      <c r="K31" s="33"/>
      <c r="L31" s="29"/>
      <c r="M31" s="43"/>
      <c r="N31" s="21"/>
      <c r="O31" s="56"/>
      <c r="P31" s="35"/>
      <c r="Q31" s="1" t="s">
        <v>90</v>
      </c>
      <c r="R31" s="32">
        <v>14.0</v>
      </c>
      <c r="S31" s="33"/>
      <c r="T31" s="29"/>
      <c r="U31" s="43"/>
      <c r="V31" s="21"/>
      <c r="W31" s="56"/>
      <c r="X31" s="35"/>
      <c r="Y31" s="1" t="s">
        <v>90</v>
      </c>
      <c r="Z31" s="59"/>
      <c r="AA31" s="63"/>
      <c r="AB31" s="4"/>
      <c r="AC31" s="4"/>
      <c r="AD31" s="4"/>
      <c r="AE31" s="39"/>
      <c r="AF31" s="1"/>
      <c r="AG31" s="33"/>
      <c r="AH31" s="60"/>
      <c r="AI31" s="60"/>
      <c r="AJ31" s="21"/>
      <c r="AK31" s="56"/>
      <c r="AL31" s="41"/>
      <c r="AM31" s="33"/>
      <c r="AN31" s="60"/>
      <c r="AO31" s="60"/>
      <c r="AP31" s="21"/>
      <c r="AQ31" s="56"/>
      <c r="AR31" s="41"/>
      <c r="AS31" s="43">
        <f>'15 Oct'!AW31</f>
        <v>0</v>
      </c>
      <c r="AT31" s="17"/>
      <c r="AU31" s="44">
        <f t="shared" si="1"/>
        <v>0</v>
      </c>
      <c r="AV31" s="44">
        <f t="shared" si="2"/>
        <v>0</v>
      </c>
      <c r="AW31" s="19">
        <f t="shared" si="3"/>
        <v>0</v>
      </c>
      <c r="AX31" s="43">
        <f>'15 Oct'!BB31</f>
        <v>0</v>
      </c>
      <c r="AY31" s="17"/>
      <c r="AZ31" s="44">
        <f t="shared" si="4"/>
        <v>0</v>
      </c>
      <c r="BA31" s="46">
        <f t="shared" si="5"/>
        <v>0</v>
      </c>
      <c r="BB31" s="19">
        <f t="shared" si="6"/>
        <v>0</v>
      </c>
      <c r="BC31" s="43">
        <f>'15 Oct'!BL31</f>
        <v>56</v>
      </c>
      <c r="BD31" s="47">
        <f t="shared" si="7"/>
        <v>0</v>
      </c>
      <c r="BE31" s="1">
        <f t="shared" si="8"/>
        <v>56</v>
      </c>
      <c r="BF31" s="1" t="s">
        <v>90</v>
      </c>
      <c r="BG31" s="17"/>
      <c r="BH31">
        <f>'15 Oct'!BG31+AT31+AY31-BN31</f>
        <v>0</v>
      </c>
      <c r="BI31" s="48"/>
      <c r="BJ31" s="52">
        <f t="shared" si="9"/>
        <v>0</v>
      </c>
      <c r="BK31" s="51">
        <f t="shared" si="10"/>
        <v>0</v>
      </c>
      <c r="BL31" s="53">
        <f t="shared" si="11"/>
        <v>56</v>
      </c>
      <c r="BM31" s="54">
        <f t="shared" si="12"/>
        <v>0</v>
      </c>
      <c r="BN31" s="55">
        <f t="shared" si="13"/>
        <v>0</v>
      </c>
      <c r="BO31" s="17">
        <f t="shared" si="14"/>
        <v>56</v>
      </c>
    </row>
    <row r="32">
      <c r="A32" s="1" t="s">
        <v>91</v>
      </c>
      <c r="B32" s="32"/>
      <c r="C32" s="33"/>
      <c r="D32" s="29"/>
      <c r="E32" s="1"/>
      <c r="F32" s="21"/>
      <c r="G32" s="56"/>
      <c r="H32" s="35"/>
      <c r="I32" s="1" t="s">
        <v>91</v>
      </c>
      <c r="J32" s="32">
        <v>6.0</v>
      </c>
      <c r="K32" s="33"/>
      <c r="L32" s="57"/>
      <c r="M32" s="49"/>
      <c r="N32" s="21"/>
      <c r="O32" s="56"/>
      <c r="P32" s="35"/>
      <c r="Q32" s="1" t="s">
        <v>91</v>
      </c>
      <c r="R32" s="32">
        <v>6.0</v>
      </c>
      <c r="S32" s="33"/>
      <c r="T32" s="29"/>
      <c r="U32" s="43"/>
      <c r="V32" s="21"/>
      <c r="W32" s="56"/>
      <c r="X32" s="35"/>
      <c r="Y32" s="1" t="s">
        <v>91</v>
      </c>
      <c r="Z32" s="69"/>
      <c r="AA32" s="78"/>
      <c r="AB32" s="8"/>
      <c r="AC32" s="8"/>
      <c r="AD32" s="4"/>
      <c r="AE32" s="39"/>
      <c r="AF32" s="1"/>
      <c r="AG32" s="33"/>
      <c r="AH32" s="60"/>
      <c r="AI32" s="60"/>
      <c r="AJ32" s="21"/>
      <c r="AK32" s="56"/>
      <c r="AL32" s="41"/>
      <c r="AM32" s="33"/>
      <c r="AN32" s="60"/>
      <c r="AO32" s="60"/>
      <c r="AP32" s="21"/>
      <c r="AQ32" s="56"/>
      <c r="AR32" s="41"/>
      <c r="AS32" s="43">
        <f>'15 Oct'!AW32</f>
        <v>0</v>
      </c>
      <c r="AT32" s="17"/>
      <c r="AU32" s="44">
        <f t="shared" si="1"/>
        <v>0</v>
      </c>
      <c r="AV32" s="44">
        <f t="shared" si="2"/>
        <v>0</v>
      </c>
      <c r="AW32" s="19">
        <f t="shared" si="3"/>
        <v>0</v>
      </c>
      <c r="AX32" s="43">
        <f>'15 Oct'!BB32</f>
        <v>0</v>
      </c>
      <c r="AY32" s="17"/>
      <c r="AZ32" s="44">
        <f t="shared" si="4"/>
        <v>0</v>
      </c>
      <c r="BA32" s="46">
        <f t="shared" si="5"/>
        <v>0</v>
      </c>
      <c r="BB32" s="19">
        <f t="shared" si="6"/>
        <v>0</v>
      </c>
      <c r="BC32" s="43">
        <f>'15 Oct'!BL32</f>
        <v>0</v>
      </c>
      <c r="BD32" s="47">
        <f t="shared" si="7"/>
        <v>0</v>
      </c>
      <c r="BE32" s="1">
        <f t="shared" si="8"/>
        <v>0</v>
      </c>
      <c r="BF32" s="1" t="s">
        <v>91</v>
      </c>
      <c r="BG32" s="17"/>
      <c r="BH32">
        <f>'15 Oct'!BG32+AT32+AY32-BN32</f>
        <v>0</v>
      </c>
      <c r="BI32" s="48"/>
      <c r="BJ32" s="52">
        <f t="shared" si="9"/>
        <v>0</v>
      </c>
      <c r="BK32" s="51">
        <f t="shared" si="10"/>
        <v>0</v>
      </c>
      <c r="BL32" s="53">
        <f t="shared" si="11"/>
        <v>0</v>
      </c>
      <c r="BM32" s="54">
        <f t="shared" si="12"/>
        <v>0</v>
      </c>
      <c r="BN32" s="55">
        <f t="shared" si="13"/>
        <v>0</v>
      </c>
      <c r="BO32" s="17">
        <f t="shared" si="14"/>
        <v>0</v>
      </c>
      <c r="BP32" s="1"/>
    </row>
    <row r="33">
      <c r="A33" s="1" t="s">
        <v>92</v>
      </c>
      <c r="B33" s="32"/>
      <c r="C33" s="33"/>
      <c r="D33" s="29"/>
      <c r="E33" s="1"/>
      <c r="F33" s="21"/>
      <c r="G33" s="56"/>
      <c r="H33" s="35"/>
      <c r="I33" s="1" t="s">
        <v>92</v>
      </c>
      <c r="J33" s="32">
        <v>4.0</v>
      </c>
      <c r="K33" s="33"/>
      <c r="L33" s="57"/>
      <c r="M33" s="43"/>
      <c r="N33" s="21"/>
      <c r="O33" s="56"/>
      <c r="P33" s="35"/>
      <c r="Q33" s="1" t="s">
        <v>92</v>
      </c>
      <c r="R33" s="32">
        <v>6.0</v>
      </c>
      <c r="S33" s="33"/>
      <c r="T33" s="57"/>
      <c r="U33" s="43"/>
      <c r="V33" s="21"/>
      <c r="W33" s="56"/>
      <c r="X33" s="35"/>
      <c r="Y33" s="1" t="s">
        <v>92</v>
      </c>
      <c r="Z33" s="36"/>
      <c r="AA33" s="38"/>
      <c r="AB33" s="8"/>
      <c r="AC33" s="8"/>
      <c r="AD33" s="4"/>
      <c r="AE33" s="42"/>
      <c r="AF33" s="1"/>
      <c r="AG33" s="33"/>
      <c r="AH33" s="60"/>
      <c r="AI33" s="60"/>
      <c r="AJ33" s="21"/>
      <c r="AK33" s="56"/>
      <c r="AL33" s="41"/>
      <c r="AM33" s="33"/>
      <c r="AN33" s="60"/>
      <c r="AO33" s="60"/>
      <c r="AP33" s="21"/>
      <c r="AQ33" s="56"/>
      <c r="AR33" s="41"/>
      <c r="AS33" s="43">
        <f>'15 Oct'!AW33</f>
        <v>0</v>
      </c>
      <c r="AT33" s="17"/>
      <c r="AU33" s="44">
        <f t="shared" si="1"/>
        <v>0</v>
      </c>
      <c r="AV33" s="44">
        <f t="shared" si="2"/>
        <v>0</v>
      </c>
      <c r="AW33" s="19">
        <f t="shared" si="3"/>
        <v>0</v>
      </c>
      <c r="AX33" s="43">
        <f>'15 Oct'!BB33</f>
        <v>0</v>
      </c>
      <c r="AY33" s="17"/>
      <c r="AZ33" s="44">
        <f t="shared" si="4"/>
        <v>0</v>
      </c>
      <c r="BA33" s="46">
        <f t="shared" si="5"/>
        <v>0</v>
      </c>
      <c r="BB33" s="19">
        <f t="shared" si="6"/>
        <v>0</v>
      </c>
      <c r="BC33" s="43">
        <f>'15 Oct'!BL33</f>
        <v>8</v>
      </c>
      <c r="BD33" s="47">
        <f t="shared" si="7"/>
        <v>0</v>
      </c>
      <c r="BE33" s="1">
        <f t="shared" si="8"/>
        <v>8</v>
      </c>
      <c r="BF33" s="1" t="s">
        <v>92</v>
      </c>
      <c r="BG33" s="17"/>
      <c r="BH33">
        <f>'15 Oct'!BG33+AT33+AY33-BN33</f>
        <v>0</v>
      </c>
      <c r="BI33" s="68"/>
      <c r="BJ33" s="52">
        <f t="shared" si="9"/>
        <v>0</v>
      </c>
      <c r="BK33" s="51">
        <f t="shared" si="10"/>
        <v>0</v>
      </c>
      <c r="BL33" s="53">
        <f t="shared" si="11"/>
        <v>8</v>
      </c>
      <c r="BM33" s="54">
        <f t="shared" si="12"/>
        <v>0</v>
      </c>
      <c r="BN33" s="55">
        <f t="shared" si="13"/>
        <v>0</v>
      </c>
      <c r="BO33" s="17">
        <f t="shared" si="14"/>
        <v>8</v>
      </c>
      <c r="BP33" s="1"/>
      <c r="BQ33" s="1"/>
    </row>
    <row r="34">
      <c r="A34" s="1" t="s">
        <v>93</v>
      </c>
      <c r="B34" s="32"/>
      <c r="C34" s="33"/>
      <c r="D34" s="29"/>
      <c r="E34" s="1"/>
      <c r="F34" s="21"/>
      <c r="G34" s="56"/>
      <c r="H34" s="35"/>
      <c r="I34" s="1" t="s">
        <v>93</v>
      </c>
      <c r="J34" s="32">
        <v>12.0</v>
      </c>
      <c r="K34" s="33"/>
      <c r="L34" s="57"/>
      <c r="M34" s="43"/>
      <c r="N34" s="21"/>
      <c r="O34" s="56"/>
      <c r="P34" s="35"/>
      <c r="Q34" s="1" t="s">
        <v>93</v>
      </c>
      <c r="R34" s="32"/>
      <c r="S34" s="33">
        <v>16.0</v>
      </c>
      <c r="T34" s="57"/>
      <c r="U34" s="49"/>
      <c r="V34" s="21"/>
      <c r="W34" s="56"/>
      <c r="X34" s="35"/>
      <c r="Y34" s="1" t="s">
        <v>93</v>
      </c>
      <c r="Z34" s="69"/>
      <c r="AA34" s="37"/>
      <c r="AB34" s="8"/>
      <c r="AC34" s="8"/>
      <c r="AD34" s="4"/>
      <c r="AE34" s="39"/>
      <c r="AF34" s="1"/>
      <c r="AG34" s="33"/>
      <c r="AH34" s="60"/>
      <c r="AI34" s="60"/>
      <c r="AJ34" s="21"/>
      <c r="AK34" s="56"/>
      <c r="AL34" s="41"/>
      <c r="AM34" s="33"/>
      <c r="AN34" s="60"/>
      <c r="AO34" s="60"/>
      <c r="AP34" s="21"/>
      <c r="AQ34" s="56"/>
      <c r="AR34" s="41"/>
      <c r="AS34" s="43">
        <f>'15 Oct'!AW34</f>
        <v>0</v>
      </c>
      <c r="AT34" s="17"/>
      <c r="AU34" s="44">
        <f t="shared" si="1"/>
        <v>0</v>
      </c>
      <c r="AV34" s="44">
        <f t="shared" si="2"/>
        <v>0</v>
      </c>
      <c r="AW34" s="19">
        <f t="shared" si="3"/>
        <v>0</v>
      </c>
      <c r="AX34" s="43">
        <f>'15 Oct'!BB34</f>
        <v>0</v>
      </c>
      <c r="AY34" s="17"/>
      <c r="AZ34" s="44">
        <f t="shared" si="4"/>
        <v>0</v>
      </c>
      <c r="BA34" s="46">
        <f t="shared" si="5"/>
        <v>0</v>
      </c>
      <c r="BB34" s="19">
        <f t="shared" si="6"/>
        <v>0</v>
      </c>
      <c r="BC34" s="43">
        <f>'15 Oct'!BL34</f>
        <v>8</v>
      </c>
      <c r="BD34" s="47">
        <f t="shared" si="7"/>
        <v>0</v>
      </c>
      <c r="BE34" s="1">
        <f t="shared" si="8"/>
        <v>8</v>
      </c>
      <c r="BF34" s="1" t="s">
        <v>93</v>
      </c>
      <c r="BG34" s="17"/>
      <c r="BH34">
        <f>'15 Oct'!BG34+AT34+AY34-BN34</f>
        <v>-8</v>
      </c>
      <c r="BI34" s="68"/>
      <c r="BJ34" s="52">
        <f t="shared" si="9"/>
        <v>0</v>
      </c>
      <c r="BK34" s="51">
        <f t="shared" si="10"/>
        <v>0</v>
      </c>
      <c r="BL34" s="53">
        <f t="shared" si="11"/>
        <v>8</v>
      </c>
      <c r="BM34" s="54">
        <f t="shared" si="12"/>
        <v>16</v>
      </c>
      <c r="BN34" s="55">
        <f t="shared" si="13"/>
        <v>8</v>
      </c>
      <c r="BO34" s="17">
        <f t="shared" si="14"/>
        <v>8</v>
      </c>
      <c r="BP34" s="1"/>
      <c r="BQ34" s="1"/>
    </row>
    <row r="35">
      <c r="A35" s="1" t="s">
        <v>97</v>
      </c>
      <c r="B35" s="32"/>
      <c r="C35" s="33"/>
      <c r="D35" s="29"/>
      <c r="E35" s="1"/>
      <c r="F35" s="21"/>
      <c r="G35" s="56"/>
      <c r="H35" s="35"/>
      <c r="I35" s="1" t="s">
        <v>97</v>
      </c>
      <c r="J35" s="32">
        <v>11.0</v>
      </c>
      <c r="K35" s="33"/>
      <c r="L35" s="57"/>
      <c r="M35" s="49"/>
      <c r="N35" s="21"/>
      <c r="O35" s="56"/>
      <c r="P35" s="35"/>
      <c r="Q35" s="1" t="s">
        <v>97</v>
      </c>
      <c r="R35" s="32">
        <v>7.0</v>
      </c>
      <c r="S35" s="33"/>
      <c r="T35" s="57"/>
      <c r="U35" s="43"/>
      <c r="V35" s="21"/>
      <c r="W35" s="56"/>
      <c r="X35" s="35"/>
      <c r="Y35" s="1" t="s">
        <v>97</v>
      </c>
      <c r="Z35" s="58"/>
      <c r="AA35" s="37"/>
      <c r="AB35" s="8"/>
      <c r="AC35" s="8"/>
      <c r="AD35" s="4"/>
      <c r="AE35" s="39"/>
      <c r="AF35" s="1"/>
      <c r="AG35" s="33"/>
      <c r="AH35" s="60"/>
      <c r="AI35" s="60"/>
      <c r="AJ35" s="21"/>
      <c r="AK35" s="56"/>
      <c r="AL35" s="41"/>
      <c r="AM35" s="33"/>
      <c r="AN35" s="60"/>
      <c r="AO35" s="60"/>
      <c r="AP35" s="21"/>
      <c r="AQ35" s="56"/>
      <c r="AR35" s="41"/>
      <c r="AS35" s="43">
        <f>'15 Oct'!AW35</f>
        <v>0</v>
      </c>
      <c r="AT35" s="17"/>
      <c r="AU35" s="44">
        <f t="shared" si="1"/>
        <v>0</v>
      </c>
      <c r="AV35" s="44">
        <f t="shared" si="2"/>
        <v>0</v>
      </c>
      <c r="AW35" s="19">
        <f t="shared" si="3"/>
        <v>0</v>
      </c>
      <c r="AX35" s="43">
        <f>'15 Oct'!BB35</f>
        <v>0</v>
      </c>
      <c r="AY35" s="17"/>
      <c r="AZ35" s="44">
        <f t="shared" si="4"/>
        <v>0</v>
      </c>
      <c r="BA35" s="46">
        <f t="shared" si="5"/>
        <v>0</v>
      </c>
      <c r="BB35" s="19">
        <f t="shared" si="6"/>
        <v>0</v>
      </c>
      <c r="BC35" s="43">
        <f>'15 Oct'!BL35</f>
        <v>0</v>
      </c>
      <c r="BD35" s="47">
        <f t="shared" si="7"/>
        <v>0</v>
      </c>
      <c r="BE35" s="1">
        <f t="shared" si="8"/>
        <v>0</v>
      </c>
      <c r="BF35" s="1" t="s">
        <v>97</v>
      </c>
      <c r="BG35" s="17"/>
      <c r="BH35">
        <f>'15 Oct'!BG35+AT35+AY35-BN35</f>
        <v>0</v>
      </c>
      <c r="BI35" s="68"/>
      <c r="BJ35" s="52">
        <f t="shared" si="9"/>
        <v>0</v>
      </c>
      <c r="BK35" s="51">
        <f t="shared" si="10"/>
        <v>0</v>
      </c>
      <c r="BL35" s="53">
        <f t="shared" si="11"/>
        <v>0</v>
      </c>
      <c r="BM35" s="54">
        <f t="shared" si="12"/>
        <v>0</v>
      </c>
      <c r="BN35" s="55">
        <f t="shared" si="13"/>
        <v>0</v>
      </c>
      <c r="BO35" s="17">
        <f t="shared" si="14"/>
        <v>0</v>
      </c>
      <c r="BP35" s="1"/>
      <c r="BQ35" s="1"/>
      <c r="BS35" s="1"/>
    </row>
    <row r="36">
      <c r="A36" s="1" t="s">
        <v>99</v>
      </c>
      <c r="B36" s="61"/>
      <c r="C36" s="65"/>
      <c r="D36" s="29"/>
      <c r="E36" s="1"/>
      <c r="F36" s="21"/>
      <c r="G36" s="56"/>
      <c r="H36" s="35"/>
      <c r="I36" s="1" t="s">
        <v>99</v>
      </c>
      <c r="J36" s="32"/>
      <c r="K36" s="33"/>
      <c r="L36" s="57"/>
      <c r="M36" s="49"/>
      <c r="N36" s="21"/>
      <c r="O36" s="56"/>
      <c r="P36" s="35"/>
      <c r="Q36" s="1" t="s">
        <v>99</v>
      </c>
      <c r="R36" s="32">
        <v>9.0</v>
      </c>
      <c r="S36" s="33"/>
      <c r="T36" s="57"/>
      <c r="U36" s="49"/>
      <c r="V36" s="21"/>
      <c r="W36" s="56"/>
      <c r="X36" s="35"/>
      <c r="Y36" s="1" t="s">
        <v>99</v>
      </c>
      <c r="Z36" s="36"/>
      <c r="AA36" s="37"/>
      <c r="AB36" s="8"/>
      <c r="AC36" s="8"/>
      <c r="AD36" s="4"/>
      <c r="AE36" s="39"/>
      <c r="AF36" s="1"/>
      <c r="AG36" s="33"/>
      <c r="AH36" s="60"/>
      <c r="AI36" s="60"/>
      <c r="AJ36" s="21"/>
      <c r="AK36" s="56"/>
      <c r="AL36" s="41"/>
      <c r="AM36" s="33"/>
      <c r="AN36" s="60"/>
      <c r="AO36" s="60"/>
      <c r="AP36" s="21"/>
      <c r="AQ36" s="56"/>
      <c r="AR36" s="41"/>
      <c r="AS36" s="43">
        <f>'15 Oct'!AW36</f>
        <v>0</v>
      </c>
      <c r="AT36" s="17"/>
      <c r="AU36" s="44">
        <f t="shared" si="1"/>
        <v>0</v>
      </c>
      <c r="AV36" s="44">
        <f t="shared" si="2"/>
        <v>0</v>
      </c>
      <c r="AW36" s="19">
        <f t="shared" si="3"/>
        <v>0</v>
      </c>
      <c r="AX36" s="43">
        <f>'15 Oct'!BB36</f>
        <v>0</v>
      </c>
      <c r="AY36" s="17"/>
      <c r="AZ36" s="44">
        <f t="shared" si="4"/>
        <v>0</v>
      </c>
      <c r="BA36" s="46">
        <f t="shared" si="5"/>
        <v>0</v>
      </c>
      <c r="BB36" s="19">
        <f t="shared" si="6"/>
        <v>0</v>
      </c>
      <c r="BC36" s="43">
        <f>'15 Oct'!BL36</f>
        <v>0</v>
      </c>
      <c r="BD36" s="47">
        <f t="shared" si="7"/>
        <v>0</v>
      </c>
      <c r="BE36" s="1">
        <f t="shared" si="8"/>
        <v>0</v>
      </c>
      <c r="BF36" s="1" t="s">
        <v>99</v>
      </c>
      <c r="BG36" s="17"/>
      <c r="BH36">
        <f>'15 Oct'!BG36+AT36+AY36-BN36</f>
        <v>0</v>
      </c>
      <c r="BI36" s="48"/>
      <c r="BJ36" s="52">
        <f t="shared" si="9"/>
        <v>0</v>
      </c>
      <c r="BK36" s="51">
        <f t="shared" si="10"/>
        <v>0</v>
      </c>
      <c r="BL36" s="53">
        <f t="shared" si="11"/>
        <v>0</v>
      </c>
      <c r="BM36" s="54">
        <f t="shared" si="12"/>
        <v>0</v>
      </c>
      <c r="BN36" s="55">
        <f t="shared" si="13"/>
        <v>0</v>
      </c>
      <c r="BO36" s="17">
        <f t="shared" si="14"/>
        <v>0</v>
      </c>
      <c r="BQ36" s="1"/>
    </row>
    <row r="37">
      <c r="A37" s="1" t="s">
        <v>100</v>
      </c>
      <c r="B37" s="32"/>
      <c r="C37" s="33"/>
      <c r="D37" s="29"/>
      <c r="E37" s="1"/>
      <c r="F37" s="21"/>
      <c r="G37" s="56"/>
      <c r="H37" s="35"/>
      <c r="I37" s="1" t="s">
        <v>100</v>
      </c>
      <c r="J37" s="32">
        <v>6.0</v>
      </c>
      <c r="K37" s="33"/>
      <c r="L37" s="57"/>
      <c r="M37" s="49"/>
      <c r="N37" s="21"/>
      <c r="O37" s="56"/>
      <c r="P37" s="35"/>
      <c r="Q37" s="1" t="s">
        <v>100</v>
      </c>
      <c r="R37" s="32">
        <v>5.0</v>
      </c>
      <c r="S37" s="33"/>
      <c r="T37" s="57"/>
      <c r="U37" s="43"/>
      <c r="V37" s="21"/>
      <c r="W37" s="56"/>
      <c r="X37" s="35"/>
      <c r="Y37" s="1" t="s">
        <v>100</v>
      </c>
      <c r="Z37" s="36"/>
      <c r="AA37" s="37"/>
      <c r="AB37" s="8"/>
      <c r="AC37" s="4"/>
      <c r="AD37" s="4"/>
      <c r="AE37" s="39"/>
      <c r="AF37" s="1"/>
      <c r="AG37" s="33"/>
      <c r="AH37" s="67"/>
      <c r="AI37" s="67"/>
      <c r="AJ37" s="21"/>
      <c r="AK37" s="56"/>
      <c r="AL37" s="41"/>
      <c r="AM37" s="33"/>
      <c r="AN37" s="67"/>
      <c r="AO37" s="67"/>
      <c r="AP37" s="21"/>
      <c r="AQ37" s="56"/>
      <c r="AR37" s="41"/>
      <c r="AS37" s="43">
        <f>'15 Oct'!AW37</f>
        <v>0</v>
      </c>
      <c r="AT37" s="54"/>
      <c r="AU37" s="44">
        <f t="shared" si="1"/>
        <v>0</v>
      </c>
      <c r="AV37" s="44">
        <f t="shared" si="2"/>
        <v>0</v>
      </c>
      <c r="AW37" s="19">
        <f t="shared" si="3"/>
        <v>0</v>
      </c>
      <c r="AX37" s="43">
        <f>'15 Oct'!BB37</f>
        <v>0</v>
      </c>
      <c r="AY37" s="54"/>
      <c r="AZ37" s="44">
        <f t="shared" si="4"/>
        <v>0</v>
      </c>
      <c r="BA37" s="46">
        <f t="shared" si="5"/>
        <v>0</v>
      </c>
      <c r="BB37" s="19">
        <f t="shared" si="6"/>
        <v>0</v>
      </c>
      <c r="BC37" s="43">
        <f>'15 Oct'!BL37</f>
        <v>0</v>
      </c>
      <c r="BD37" s="47">
        <f t="shared" si="7"/>
        <v>0</v>
      </c>
      <c r="BE37" s="1">
        <f t="shared" si="8"/>
        <v>0</v>
      </c>
      <c r="BF37" s="1" t="s">
        <v>100</v>
      </c>
      <c r="BG37" s="17"/>
      <c r="BH37">
        <f>'15 Oct'!BG37+AT37+AY37-BN37</f>
        <v>0</v>
      </c>
      <c r="BI37" s="48"/>
      <c r="BJ37" s="52">
        <f t="shared" si="9"/>
        <v>0</v>
      </c>
      <c r="BK37" s="51">
        <f t="shared" si="10"/>
        <v>0</v>
      </c>
      <c r="BL37" s="53">
        <f t="shared" si="11"/>
        <v>0</v>
      </c>
      <c r="BM37" s="54">
        <f t="shared" si="12"/>
        <v>0</v>
      </c>
      <c r="BN37" s="55">
        <f t="shared" si="13"/>
        <v>0</v>
      </c>
      <c r="BO37" s="17">
        <f t="shared" si="14"/>
        <v>0</v>
      </c>
    </row>
    <row r="38">
      <c r="A38" s="1" t="s">
        <v>102</v>
      </c>
      <c r="B38" s="32"/>
      <c r="C38" s="33"/>
      <c r="D38" s="29"/>
      <c r="E38" s="1"/>
      <c r="F38" s="21"/>
      <c r="G38" s="56"/>
      <c r="H38" s="35"/>
      <c r="I38" s="1" t="s">
        <v>102</v>
      </c>
      <c r="J38" s="32"/>
      <c r="K38" s="33"/>
      <c r="L38" s="57"/>
      <c r="M38" s="49"/>
      <c r="N38" s="21"/>
      <c r="O38" s="56"/>
      <c r="P38" s="35"/>
      <c r="Q38" s="1" t="s">
        <v>102</v>
      </c>
      <c r="R38" s="32"/>
      <c r="S38" s="33">
        <v>2.0</v>
      </c>
      <c r="T38" s="57"/>
      <c r="U38" s="43"/>
      <c r="V38" s="21"/>
      <c r="W38" s="56"/>
      <c r="X38" s="35"/>
      <c r="Y38" s="1" t="s">
        <v>102</v>
      </c>
      <c r="Z38" s="59"/>
      <c r="AA38" s="66"/>
      <c r="AB38" s="8"/>
      <c r="AC38" s="8"/>
      <c r="AD38" s="4"/>
      <c r="AE38" s="39"/>
      <c r="AF38" s="1"/>
      <c r="AG38" s="33"/>
      <c r="AH38" s="67"/>
      <c r="AI38" s="67"/>
      <c r="AJ38" s="21"/>
      <c r="AK38" s="56"/>
      <c r="AL38" s="41"/>
      <c r="AM38" s="33"/>
      <c r="AN38" s="67"/>
      <c r="AO38" s="67"/>
      <c r="AP38" s="21"/>
      <c r="AQ38" s="56"/>
      <c r="AR38" s="41"/>
      <c r="AS38" s="43">
        <f>'15 Oct'!AW38</f>
        <v>0</v>
      </c>
      <c r="AT38" s="54"/>
      <c r="AU38" s="44">
        <f t="shared" si="1"/>
        <v>0</v>
      </c>
      <c r="AV38" s="44">
        <f t="shared" si="2"/>
        <v>0</v>
      </c>
      <c r="AW38" s="19">
        <f t="shared" si="3"/>
        <v>0</v>
      </c>
      <c r="AX38" s="43">
        <f>'15 Oct'!BB38</f>
        <v>0</v>
      </c>
      <c r="AY38" s="54"/>
      <c r="AZ38" s="44">
        <f t="shared" si="4"/>
        <v>0</v>
      </c>
      <c r="BA38" s="46">
        <f t="shared" si="5"/>
        <v>0</v>
      </c>
      <c r="BB38" s="19">
        <f t="shared" si="6"/>
        <v>0</v>
      </c>
      <c r="BC38" s="43">
        <f>'15 Oct'!BL38</f>
        <v>0</v>
      </c>
      <c r="BD38" s="47">
        <f t="shared" si="7"/>
        <v>0</v>
      </c>
      <c r="BE38" s="1">
        <f t="shared" si="8"/>
        <v>0</v>
      </c>
      <c r="BF38" s="1" t="s">
        <v>102</v>
      </c>
      <c r="BG38" s="17"/>
      <c r="BH38">
        <f>'15 Oct'!BG38+AT38+AY38-BN38</f>
        <v>-2</v>
      </c>
      <c r="BI38" s="68"/>
      <c r="BJ38" s="52">
        <f t="shared" si="9"/>
        <v>0</v>
      </c>
      <c r="BK38" s="51">
        <f t="shared" si="10"/>
        <v>0</v>
      </c>
      <c r="BL38" s="53">
        <f t="shared" si="11"/>
        <v>0</v>
      </c>
      <c r="BM38" s="54">
        <f t="shared" si="12"/>
        <v>2</v>
      </c>
      <c r="BN38" s="55">
        <f t="shared" si="13"/>
        <v>2</v>
      </c>
      <c r="BO38" s="17">
        <f t="shared" si="14"/>
        <v>0</v>
      </c>
      <c r="BP38" s="1"/>
    </row>
    <row r="39">
      <c r="A39" s="1" t="s">
        <v>103</v>
      </c>
      <c r="B39" s="32"/>
      <c r="C39" s="33"/>
      <c r="D39" s="29"/>
      <c r="E39" s="1"/>
      <c r="F39" s="21"/>
      <c r="G39" s="56"/>
      <c r="H39" s="35"/>
      <c r="I39" s="1" t="s">
        <v>103</v>
      </c>
      <c r="J39" s="32"/>
      <c r="K39" s="33"/>
      <c r="L39" s="57"/>
      <c r="M39" s="49"/>
      <c r="N39" s="21"/>
      <c r="O39" s="56"/>
      <c r="P39" s="35"/>
      <c r="Q39" s="1" t="s">
        <v>103</v>
      </c>
      <c r="R39" s="32"/>
      <c r="S39" s="33"/>
      <c r="T39" s="57"/>
      <c r="U39" s="49"/>
      <c r="V39" s="21"/>
      <c r="W39" s="56"/>
      <c r="X39" s="35"/>
      <c r="Y39" s="1" t="s">
        <v>103</v>
      </c>
      <c r="Z39" s="59"/>
      <c r="AA39" s="66"/>
      <c r="AB39" s="8"/>
      <c r="AC39" s="8"/>
      <c r="AD39" s="4"/>
      <c r="AE39" s="39"/>
      <c r="AF39" s="1"/>
      <c r="AG39" s="33"/>
      <c r="AH39" s="67"/>
      <c r="AI39" s="67"/>
      <c r="AJ39" s="21"/>
      <c r="AK39" s="56"/>
      <c r="AL39" s="41"/>
      <c r="AM39" s="33"/>
      <c r="AN39" s="67"/>
      <c r="AO39" s="67"/>
      <c r="AP39" s="21"/>
      <c r="AQ39" s="56"/>
      <c r="AR39" s="41"/>
      <c r="AS39" s="43">
        <f>'15 Oct'!AW39</f>
        <v>0</v>
      </c>
      <c r="AT39" s="54"/>
      <c r="AU39" s="44">
        <f t="shared" si="1"/>
        <v>0</v>
      </c>
      <c r="AV39" s="44">
        <f t="shared" si="2"/>
        <v>0</v>
      </c>
      <c r="AW39" s="19">
        <f t="shared" si="3"/>
        <v>0</v>
      </c>
      <c r="AX39" s="43">
        <f>'15 Oct'!BB39</f>
        <v>0</v>
      </c>
      <c r="AY39" s="54"/>
      <c r="AZ39" s="44">
        <f t="shared" si="4"/>
        <v>0</v>
      </c>
      <c r="BA39" s="46">
        <f t="shared" si="5"/>
        <v>0</v>
      </c>
      <c r="BB39" s="19">
        <f t="shared" si="6"/>
        <v>0</v>
      </c>
      <c r="BC39" s="43">
        <f>'15 Oct'!BL39</f>
        <v>0</v>
      </c>
      <c r="BD39" s="47">
        <f t="shared" si="7"/>
        <v>0</v>
      </c>
      <c r="BE39" s="1">
        <f t="shared" si="8"/>
        <v>0</v>
      </c>
      <c r="BF39" s="1" t="s">
        <v>103</v>
      </c>
      <c r="BG39" s="54"/>
      <c r="BH39">
        <f>'15 Oct'!BG39+AT39+AY39-BN39</f>
        <v>0</v>
      </c>
      <c r="BI39" s="48"/>
      <c r="BJ39" s="52">
        <f t="shared" si="9"/>
        <v>0</v>
      </c>
      <c r="BK39" s="51">
        <f t="shared" si="10"/>
        <v>0</v>
      </c>
      <c r="BL39" s="53">
        <f t="shared" si="11"/>
        <v>0</v>
      </c>
      <c r="BM39" s="54">
        <f t="shared" si="12"/>
        <v>0</v>
      </c>
      <c r="BN39" s="55">
        <f t="shared" si="13"/>
        <v>0</v>
      </c>
      <c r="BO39" s="17">
        <f t="shared" si="14"/>
        <v>0</v>
      </c>
    </row>
    <row r="40">
      <c r="A40" s="1" t="s">
        <v>104</v>
      </c>
      <c r="B40" s="32"/>
      <c r="C40" s="33"/>
      <c r="D40" s="29"/>
      <c r="E40" s="1"/>
      <c r="F40" s="21"/>
      <c r="G40" s="56"/>
      <c r="H40" s="35"/>
      <c r="I40" s="1" t="s">
        <v>104</v>
      </c>
      <c r="J40" s="32"/>
      <c r="K40" s="33"/>
      <c r="L40" s="57"/>
      <c r="M40" s="49"/>
      <c r="N40" s="21"/>
      <c r="O40" s="56"/>
      <c r="P40" s="35"/>
      <c r="Q40" s="1" t="s">
        <v>104</v>
      </c>
      <c r="R40" s="32"/>
      <c r="S40" s="33"/>
      <c r="T40" s="57"/>
      <c r="U40" s="49"/>
      <c r="V40" s="21"/>
      <c r="W40" s="56"/>
      <c r="X40" s="35"/>
      <c r="Y40" s="1" t="s">
        <v>104</v>
      </c>
      <c r="Z40" s="59"/>
      <c r="AA40" s="66"/>
      <c r="AB40" s="8"/>
      <c r="AC40" s="8"/>
      <c r="AD40" s="4"/>
      <c r="AE40" s="39"/>
      <c r="AF40" s="1"/>
      <c r="AG40" s="33"/>
      <c r="AH40" s="67"/>
      <c r="AI40" s="67"/>
      <c r="AJ40" s="21"/>
      <c r="AK40" s="56"/>
      <c r="AL40" s="41"/>
      <c r="AM40" s="33"/>
      <c r="AN40" s="67"/>
      <c r="AO40" s="67"/>
      <c r="AP40" s="21"/>
      <c r="AQ40" s="56"/>
      <c r="AR40" s="41"/>
      <c r="AS40" s="43">
        <f>'15 Oct'!AW40</f>
        <v>0</v>
      </c>
      <c r="AT40" s="54"/>
      <c r="AU40" s="44">
        <f t="shared" si="1"/>
        <v>0</v>
      </c>
      <c r="AV40" s="44">
        <f t="shared" si="2"/>
        <v>0</v>
      </c>
      <c r="AW40" s="19">
        <f t="shared" si="3"/>
        <v>0</v>
      </c>
      <c r="AX40" s="43">
        <f>'15 Oct'!BB40</f>
        <v>0</v>
      </c>
      <c r="AY40" s="54"/>
      <c r="AZ40" s="44">
        <f t="shared" si="4"/>
        <v>0</v>
      </c>
      <c r="BA40" s="46">
        <f t="shared" si="5"/>
        <v>0</v>
      </c>
      <c r="BB40" s="19">
        <f t="shared" si="6"/>
        <v>0</v>
      </c>
      <c r="BC40" s="43">
        <f>'15 Oct'!BL40</f>
        <v>0</v>
      </c>
      <c r="BD40" s="47">
        <f t="shared" si="7"/>
        <v>0</v>
      </c>
      <c r="BE40" s="1">
        <f t="shared" si="8"/>
        <v>0</v>
      </c>
      <c r="BF40" s="1" t="s">
        <v>104</v>
      </c>
      <c r="BG40" s="54"/>
      <c r="BH40">
        <f>'15 Oct'!BG40+AT40+AY40-BN40</f>
        <v>0</v>
      </c>
      <c r="BI40" s="48"/>
      <c r="BJ40" s="52">
        <f t="shared" si="9"/>
        <v>0</v>
      </c>
      <c r="BK40" s="51">
        <f t="shared" si="10"/>
        <v>0</v>
      </c>
      <c r="BL40" s="53">
        <f t="shared" si="11"/>
        <v>0</v>
      </c>
      <c r="BM40" s="54">
        <f t="shared" si="12"/>
        <v>0</v>
      </c>
      <c r="BN40" s="55">
        <f t="shared" si="13"/>
        <v>0</v>
      </c>
      <c r="BO40" s="17">
        <f t="shared" si="14"/>
        <v>0</v>
      </c>
    </row>
    <row r="41">
      <c r="A41" s="1" t="s">
        <v>105</v>
      </c>
      <c r="B41" s="32"/>
      <c r="C41" s="33"/>
      <c r="D41" s="29"/>
      <c r="E41" s="1"/>
      <c r="F41" s="21"/>
      <c r="G41" s="56"/>
      <c r="H41" s="35"/>
      <c r="I41" s="1" t="s">
        <v>105</v>
      </c>
      <c r="J41" s="32"/>
      <c r="K41" s="33"/>
      <c r="L41" s="57"/>
      <c r="M41" s="49"/>
      <c r="N41" s="21"/>
      <c r="O41" s="56"/>
      <c r="P41" s="35"/>
      <c r="Q41" s="1" t="s">
        <v>105</v>
      </c>
      <c r="R41" s="32"/>
      <c r="S41" s="33"/>
      <c r="T41" s="57"/>
      <c r="U41" s="49"/>
      <c r="V41" s="21"/>
      <c r="W41" s="56"/>
      <c r="X41" s="35"/>
      <c r="Y41" s="1" t="s">
        <v>105</v>
      </c>
      <c r="Z41" s="59"/>
      <c r="AA41" s="66"/>
      <c r="AB41" s="8"/>
      <c r="AC41" s="8"/>
      <c r="AD41" s="4"/>
      <c r="AE41" s="39"/>
      <c r="AF41" s="1"/>
      <c r="AG41" s="33"/>
      <c r="AH41" s="67"/>
      <c r="AI41" s="67"/>
      <c r="AJ41" s="21"/>
      <c r="AK41" s="56"/>
      <c r="AL41" s="41"/>
      <c r="AM41" s="33"/>
      <c r="AN41" s="67"/>
      <c r="AO41" s="67"/>
      <c r="AP41" s="21"/>
      <c r="AQ41" s="56"/>
      <c r="AR41" s="41"/>
      <c r="AS41" s="43">
        <f>'15 Oct'!AW41</f>
        <v>0</v>
      </c>
      <c r="AT41" s="54"/>
      <c r="AU41" s="44">
        <f t="shared" si="1"/>
        <v>0</v>
      </c>
      <c r="AV41" s="44">
        <f t="shared" si="2"/>
        <v>0</v>
      </c>
      <c r="AW41" s="19">
        <f t="shared" si="3"/>
        <v>0</v>
      </c>
      <c r="AX41" s="43">
        <f>'15 Oct'!BB41</f>
        <v>0</v>
      </c>
      <c r="AY41" s="54"/>
      <c r="AZ41" s="44">
        <f t="shared" si="4"/>
        <v>0</v>
      </c>
      <c r="BA41" s="46">
        <f t="shared" si="5"/>
        <v>0</v>
      </c>
      <c r="BB41" s="19">
        <f t="shared" si="6"/>
        <v>0</v>
      </c>
      <c r="BC41" s="43">
        <f>'15 Oct'!BL41</f>
        <v>0</v>
      </c>
      <c r="BD41" s="47">
        <f t="shared" si="7"/>
        <v>0</v>
      </c>
      <c r="BE41" s="1">
        <f t="shared" si="8"/>
        <v>0</v>
      </c>
      <c r="BF41" s="1" t="s">
        <v>105</v>
      </c>
      <c r="BG41" s="54"/>
      <c r="BH41">
        <f>'15 Oct'!BG41+AT41+AY41-BN41</f>
        <v>0</v>
      </c>
      <c r="BI41" s="48"/>
      <c r="BJ41" s="52">
        <f t="shared" si="9"/>
        <v>0</v>
      </c>
      <c r="BK41" s="51">
        <f t="shared" si="10"/>
        <v>0</v>
      </c>
      <c r="BL41" s="53">
        <f t="shared" si="11"/>
        <v>0</v>
      </c>
      <c r="BM41" s="54">
        <f t="shared" si="12"/>
        <v>0</v>
      </c>
      <c r="BN41" s="55">
        <f t="shared" si="13"/>
        <v>0</v>
      </c>
      <c r="BO41" s="17">
        <f t="shared" si="14"/>
        <v>0</v>
      </c>
    </row>
    <row r="42">
      <c r="A42" s="1" t="s">
        <v>106</v>
      </c>
      <c r="B42" s="32"/>
      <c r="C42" s="33"/>
      <c r="D42" s="29"/>
      <c r="E42" s="1"/>
      <c r="F42" s="21"/>
      <c r="G42" s="56"/>
      <c r="H42" s="35"/>
      <c r="I42" s="1" t="s">
        <v>106</v>
      </c>
      <c r="J42" s="32"/>
      <c r="K42" s="33"/>
      <c r="L42" s="57"/>
      <c r="M42" s="43"/>
      <c r="N42" s="21"/>
      <c r="O42" s="56"/>
      <c r="P42" s="35"/>
      <c r="Q42" s="1" t="s">
        <v>106</v>
      </c>
      <c r="R42" s="32"/>
      <c r="S42" s="33">
        <v>8.0</v>
      </c>
      <c r="T42" s="57"/>
      <c r="U42" s="43"/>
      <c r="V42" s="21"/>
      <c r="W42" s="56"/>
      <c r="X42" s="35"/>
      <c r="Y42" s="1" t="s">
        <v>106</v>
      </c>
      <c r="Z42" s="69"/>
      <c r="AA42" s="38"/>
      <c r="AB42" s="4"/>
      <c r="AC42" s="40"/>
      <c r="AD42" s="4"/>
      <c r="AE42" s="39"/>
      <c r="AF42" s="1"/>
      <c r="AG42" s="33"/>
      <c r="AH42" s="67"/>
      <c r="AI42" s="67"/>
      <c r="AJ42" s="21"/>
      <c r="AK42" s="56"/>
      <c r="AL42" s="41"/>
      <c r="AM42" s="33"/>
      <c r="AN42" s="67"/>
      <c r="AO42" s="67"/>
      <c r="AP42" s="21"/>
      <c r="AQ42" s="56"/>
      <c r="AR42" s="41"/>
      <c r="AS42" s="43">
        <f>'15 Oct'!AW42</f>
        <v>0</v>
      </c>
      <c r="AT42" s="17"/>
      <c r="AU42" s="44">
        <f t="shared" si="1"/>
        <v>0</v>
      </c>
      <c r="AV42" s="44">
        <f t="shared" si="2"/>
        <v>0</v>
      </c>
      <c r="AW42" s="19">
        <f t="shared" si="3"/>
        <v>0</v>
      </c>
      <c r="AX42" s="43">
        <f>'15 Oct'!BB42</f>
        <v>0</v>
      </c>
      <c r="AY42" s="17"/>
      <c r="AZ42" s="44">
        <f t="shared" si="4"/>
        <v>0</v>
      </c>
      <c r="BA42" s="46">
        <f t="shared" si="5"/>
        <v>0</v>
      </c>
      <c r="BB42" s="19">
        <f t="shared" si="6"/>
        <v>0</v>
      </c>
      <c r="BC42" s="43">
        <f>'15 Oct'!BL42</f>
        <v>0</v>
      </c>
      <c r="BD42" s="47">
        <f t="shared" si="7"/>
        <v>0</v>
      </c>
      <c r="BE42" s="1">
        <f t="shared" si="8"/>
        <v>0</v>
      </c>
      <c r="BF42" s="1" t="s">
        <v>106</v>
      </c>
      <c r="BG42" s="17"/>
      <c r="BH42">
        <f>'15 Oct'!BG42+AT42+AY42-BN42</f>
        <v>-8</v>
      </c>
      <c r="BI42" s="48"/>
      <c r="BJ42" s="52">
        <f t="shared" si="9"/>
        <v>0</v>
      </c>
      <c r="BK42" s="51">
        <f t="shared" si="10"/>
        <v>0</v>
      </c>
      <c r="BL42" s="53">
        <f t="shared" si="11"/>
        <v>0</v>
      </c>
      <c r="BM42" s="54">
        <f t="shared" si="12"/>
        <v>8</v>
      </c>
      <c r="BN42" s="55">
        <f t="shared" si="13"/>
        <v>8</v>
      </c>
      <c r="BO42" s="17">
        <f t="shared" si="14"/>
        <v>0</v>
      </c>
    </row>
    <row r="43">
      <c r="A43" s="1" t="s">
        <v>107</v>
      </c>
      <c r="B43" s="32"/>
      <c r="C43" s="33"/>
      <c r="D43" s="29"/>
      <c r="E43" s="1"/>
      <c r="F43" s="21"/>
      <c r="G43" s="56"/>
      <c r="H43" s="35"/>
      <c r="I43" s="1" t="s">
        <v>107</v>
      </c>
      <c r="J43" s="32"/>
      <c r="K43" s="33"/>
      <c r="L43" s="57"/>
      <c r="M43" s="49"/>
      <c r="N43" s="21"/>
      <c r="O43" s="56"/>
      <c r="P43" s="35"/>
      <c r="Q43" s="1" t="s">
        <v>107</v>
      </c>
      <c r="R43" s="32"/>
      <c r="S43" s="33">
        <v>6.0</v>
      </c>
      <c r="T43" s="29"/>
      <c r="U43" s="43"/>
      <c r="V43" s="21"/>
      <c r="W43" s="56"/>
      <c r="X43" s="35"/>
      <c r="Y43" s="1" t="s">
        <v>107</v>
      </c>
      <c r="Z43" s="36"/>
      <c r="AA43" s="37"/>
      <c r="AB43" s="4"/>
      <c r="AC43" s="4"/>
      <c r="AD43" s="4"/>
      <c r="AE43" s="39"/>
      <c r="AF43" s="1"/>
      <c r="AG43" s="33"/>
      <c r="AH43" s="67"/>
      <c r="AI43" s="67"/>
      <c r="AJ43" s="21"/>
      <c r="AK43" s="56"/>
      <c r="AL43" s="41"/>
      <c r="AM43" s="33"/>
      <c r="AN43" s="67"/>
      <c r="AO43" s="67"/>
      <c r="AP43" s="21"/>
      <c r="AQ43" s="56"/>
      <c r="AR43" s="41"/>
      <c r="AS43" s="43">
        <f>'15 Oct'!AW43</f>
        <v>0</v>
      </c>
      <c r="AT43" s="17"/>
      <c r="AU43" s="44">
        <f t="shared" si="1"/>
        <v>0</v>
      </c>
      <c r="AV43" s="44">
        <f t="shared" si="2"/>
        <v>0</v>
      </c>
      <c r="AW43" s="19">
        <f t="shared" si="3"/>
        <v>0</v>
      </c>
      <c r="AX43" s="43">
        <f>'15 Oct'!BB43</f>
        <v>0</v>
      </c>
      <c r="AY43" s="17"/>
      <c r="AZ43" s="44">
        <f t="shared" si="4"/>
        <v>0</v>
      </c>
      <c r="BA43" s="46">
        <f t="shared" si="5"/>
        <v>0</v>
      </c>
      <c r="BB43" s="19">
        <f t="shared" si="6"/>
        <v>0</v>
      </c>
      <c r="BC43" s="43">
        <f>'15 Oct'!BL43</f>
        <v>0</v>
      </c>
      <c r="BD43" s="47">
        <f t="shared" si="7"/>
        <v>0</v>
      </c>
      <c r="BE43" s="1">
        <f t="shared" si="8"/>
        <v>0</v>
      </c>
      <c r="BF43" s="1" t="s">
        <v>107</v>
      </c>
      <c r="BG43" s="54"/>
      <c r="BH43">
        <f>'15 Oct'!BG43+AT43+AY43-BN43</f>
        <v>-6</v>
      </c>
      <c r="BI43" s="48"/>
      <c r="BJ43" s="52">
        <f t="shared" si="9"/>
        <v>0</v>
      </c>
      <c r="BK43" s="51">
        <f t="shared" si="10"/>
        <v>0</v>
      </c>
      <c r="BL43" s="53">
        <f t="shared" si="11"/>
        <v>0</v>
      </c>
      <c r="BM43" s="54">
        <f t="shared" si="12"/>
        <v>6</v>
      </c>
      <c r="BN43" s="55">
        <f t="shared" si="13"/>
        <v>6</v>
      </c>
      <c r="BO43" s="17">
        <f t="shared" si="14"/>
        <v>0</v>
      </c>
    </row>
    <row r="44">
      <c r="A44" s="1" t="s">
        <v>109</v>
      </c>
      <c r="B44" s="32"/>
      <c r="C44" s="33"/>
      <c r="D44" s="29"/>
      <c r="E44" s="1"/>
      <c r="F44" s="21"/>
      <c r="G44" s="56"/>
      <c r="H44" s="35"/>
      <c r="I44" s="1" t="s">
        <v>109</v>
      </c>
      <c r="J44" s="32"/>
      <c r="K44" s="33"/>
      <c r="L44" s="57"/>
      <c r="M44" s="43"/>
      <c r="N44" s="21"/>
      <c r="O44" s="56"/>
      <c r="P44" s="35"/>
      <c r="Q44" s="1" t="s">
        <v>109</v>
      </c>
      <c r="R44" s="32"/>
      <c r="S44" s="33">
        <v>10.0</v>
      </c>
      <c r="T44" s="29"/>
      <c r="U44" s="49"/>
      <c r="V44" s="21"/>
      <c r="W44" s="56"/>
      <c r="X44" s="35"/>
      <c r="Y44" s="1" t="s">
        <v>109</v>
      </c>
      <c r="Z44" s="59"/>
      <c r="AA44" s="66"/>
      <c r="AB44" s="8"/>
      <c r="AC44" s="8"/>
      <c r="AD44" s="4"/>
      <c r="AE44" s="39"/>
      <c r="AF44" s="1"/>
      <c r="AG44" s="33"/>
      <c r="AH44" s="60"/>
      <c r="AI44" s="60"/>
      <c r="AJ44" s="21"/>
      <c r="AK44" s="56"/>
      <c r="AL44" s="41"/>
      <c r="AM44" s="33"/>
      <c r="AN44" s="60"/>
      <c r="AO44" s="60"/>
      <c r="AP44" s="21"/>
      <c r="AQ44" s="56"/>
      <c r="AR44" s="41"/>
      <c r="AS44" s="43">
        <f>'15 Oct'!AW44</f>
        <v>0</v>
      </c>
      <c r="AT44" s="17"/>
      <c r="AU44" s="44">
        <f t="shared" si="1"/>
        <v>0</v>
      </c>
      <c r="AV44" s="44">
        <f t="shared" si="2"/>
        <v>0</v>
      </c>
      <c r="AW44" s="19">
        <f t="shared" si="3"/>
        <v>0</v>
      </c>
      <c r="AX44" s="43">
        <f>'15 Oct'!BB44</f>
        <v>0</v>
      </c>
      <c r="AY44" s="17"/>
      <c r="AZ44" s="44">
        <f t="shared" si="4"/>
        <v>0</v>
      </c>
      <c r="BA44" s="46">
        <f t="shared" si="5"/>
        <v>0</v>
      </c>
      <c r="BB44" s="19">
        <f t="shared" si="6"/>
        <v>0</v>
      </c>
      <c r="BC44" s="43">
        <f>'15 Oct'!BL44</f>
        <v>0</v>
      </c>
      <c r="BD44" s="47">
        <f t="shared" si="7"/>
        <v>0</v>
      </c>
      <c r="BE44" s="1">
        <f t="shared" si="8"/>
        <v>0</v>
      </c>
      <c r="BF44" s="1" t="s">
        <v>109</v>
      </c>
      <c r="BG44" s="54"/>
      <c r="BH44">
        <f>'15 Oct'!BG44+AT44+AY44-BN44</f>
        <v>-10</v>
      </c>
      <c r="BI44" s="48"/>
      <c r="BJ44" s="52">
        <f t="shared" si="9"/>
        <v>0</v>
      </c>
      <c r="BK44" s="51">
        <f t="shared" si="10"/>
        <v>0</v>
      </c>
      <c r="BL44" s="53">
        <f t="shared" si="11"/>
        <v>0</v>
      </c>
      <c r="BM44" s="54">
        <f t="shared" si="12"/>
        <v>10</v>
      </c>
      <c r="BN44" s="55">
        <f t="shared" si="13"/>
        <v>10</v>
      </c>
      <c r="BO44" s="17">
        <f t="shared" si="14"/>
        <v>0</v>
      </c>
    </row>
    <row r="45">
      <c r="A45" s="1" t="s">
        <v>110</v>
      </c>
      <c r="B45" s="32"/>
      <c r="C45" s="33"/>
      <c r="D45" s="29"/>
      <c r="E45" s="1"/>
      <c r="F45" s="21"/>
      <c r="G45" s="56"/>
      <c r="H45" s="35"/>
      <c r="I45" s="1" t="s">
        <v>110</v>
      </c>
      <c r="J45" s="32"/>
      <c r="K45" s="33"/>
      <c r="L45" s="57"/>
      <c r="M45" s="49"/>
      <c r="N45" s="21"/>
      <c r="O45" s="56"/>
      <c r="P45" s="35"/>
      <c r="Q45" s="1" t="s">
        <v>110</v>
      </c>
      <c r="R45" s="32"/>
      <c r="S45" s="33"/>
      <c r="T45" s="57"/>
      <c r="U45" s="43"/>
      <c r="V45" s="21"/>
      <c r="W45" s="56"/>
      <c r="X45" s="35"/>
      <c r="Y45" s="1" t="s">
        <v>110</v>
      </c>
      <c r="Z45" s="69"/>
      <c r="AA45" s="66"/>
      <c r="AB45" s="8"/>
      <c r="AC45" s="8"/>
      <c r="AD45" s="4"/>
      <c r="AE45" s="39"/>
      <c r="AF45" s="1"/>
      <c r="AG45" s="33"/>
      <c r="AH45" s="60"/>
      <c r="AI45" s="60"/>
      <c r="AJ45" s="21"/>
      <c r="AK45" s="56"/>
      <c r="AL45" s="41"/>
      <c r="AM45" s="33"/>
      <c r="AN45" s="60"/>
      <c r="AO45" s="60"/>
      <c r="AP45" s="21"/>
      <c r="AQ45" s="56"/>
      <c r="AR45" s="41"/>
      <c r="AS45" s="43">
        <f>'15 Oct'!AW45</f>
        <v>0</v>
      </c>
      <c r="AT45" s="54"/>
      <c r="AU45" s="44">
        <f t="shared" si="1"/>
        <v>0</v>
      </c>
      <c r="AV45" s="44">
        <f t="shared" si="2"/>
        <v>0</v>
      </c>
      <c r="AW45" s="19">
        <f t="shared" si="3"/>
        <v>0</v>
      </c>
      <c r="AX45" s="43">
        <f>'15 Oct'!BB45</f>
        <v>0</v>
      </c>
      <c r="AY45" s="54"/>
      <c r="AZ45" s="44">
        <f t="shared" si="4"/>
        <v>0</v>
      </c>
      <c r="BA45" s="46">
        <f t="shared" si="5"/>
        <v>0</v>
      </c>
      <c r="BB45" s="19">
        <f t="shared" si="6"/>
        <v>0</v>
      </c>
      <c r="BC45" s="43">
        <f>'15 Oct'!BL45</f>
        <v>0</v>
      </c>
      <c r="BD45" s="47">
        <f t="shared" si="7"/>
        <v>0</v>
      </c>
      <c r="BE45" s="1">
        <f t="shared" si="8"/>
        <v>0</v>
      </c>
      <c r="BF45" s="1" t="s">
        <v>110</v>
      </c>
      <c r="BG45" s="17"/>
      <c r="BH45">
        <f>'15 Oct'!BG45+AT45+AY45-BN45</f>
        <v>0</v>
      </c>
      <c r="BI45" s="48"/>
      <c r="BJ45" s="52">
        <f t="shared" si="9"/>
        <v>0</v>
      </c>
      <c r="BK45" s="51">
        <f t="shared" si="10"/>
        <v>0</v>
      </c>
      <c r="BL45" s="53">
        <f t="shared" si="11"/>
        <v>0</v>
      </c>
      <c r="BM45" s="54">
        <f t="shared" si="12"/>
        <v>0</v>
      </c>
      <c r="BN45" s="55">
        <f t="shared" si="13"/>
        <v>0</v>
      </c>
      <c r="BO45" s="17">
        <f t="shared" si="14"/>
        <v>0</v>
      </c>
      <c r="BP45" s="1"/>
    </row>
    <row r="46">
      <c r="A46" s="1" t="s">
        <v>111</v>
      </c>
      <c r="B46" s="32"/>
      <c r="C46" s="33"/>
      <c r="D46" s="29"/>
      <c r="E46" s="1"/>
      <c r="F46" s="21"/>
      <c r="G46" s="56"/>
      <c r="H46" s="35"/>
      <c r="I46" s="1" t="s">
        <v>111</v>
      </c>
      <c r="J46" s="32">
        <v>4.0</v>
      </c>
      <c r="K46" s="33"/>
      <c r="L46" s="57"/>
      <c r="M46" s="49"/>
      <c r="N46" s="21"/>
      <c r="O46" s="56"/>
      <c r="P46" s="35"/>
      <c r="Q46" s="1" t="s">
        <v>111</v>
      </c>
      <c r="R46" s="32"/>
      <c r="S46" s="33">
        <v>6.0</v>
      </c>
      <c r="T46" s="29"/>
      <c r="U46" s="43"/>
      <c r="V46" s="21"/>
      <c r="W46" s="56"/>
      <c r="X46" s="35"/>
      <c r="Y46" s="1" t="s">
        <v>111</v>
      </c>
      <c r="Z46" s="59"/>
      <c r="AA46" s="66"/>
      <c r="AB46" s="8"/>
      <c r="AC46" s="8"/>
      <c r="AD46" s="4"/>
      <c r="AE46" s="39"/>
      <c r="AF46" s="1"/>
      <c r="AG46" s="33"/>
      <c r="AH46" s="67"/>
      <c r="AI46" s="67"/>
      <c r="AJ46" s="21"/>
      <c r="AK46" s="56"/>
      <c r="AL46" s="41"/>
      <c r="AM46" s="33"/>
      <c r="AN46" s="67"/>
      <c r="AO46" s="67"/>
      <c r="AP46" s="21"/>
      <c r="AQ46" s="56"/>
      <c r="AR46" s="41"/>
      <c r="AS46" s="43">
        <f>'15 Oct'!AW46</f>
        <v>0</v>
      </c>
      <c r="AT46" s="54"/>
      <c r="AU46" s="44">
        <f t="shared" si="1"/>
        <v>0</v>
      </c>
      <c r="AV46" s="44">
        <f t="shared" si="2"/>
        <v>0</v>
      </c>
      <c r="AW46" s="19">
        <f t="shared" si="3"/>
        <v>0</v>
      </c>
      <c r="AX46" s="43">
        <f>'15 Oct'!BB46</f>
        <v>0</v>
      </c>
      <c r="AY46" s="54"/>
      <c r="AZ46" s="44">
        <f t="shared" si="4"/>
        <v>0</v>
      </c>
      <c r="BA46" s="46">
        <f t="shared" si="5"/>
        <v>0</v>
      </c>
      <c r="BB46" s="19">
        <f t="shared" si="6"/>
        <v>0</v>
      </c>
      <c r="BC46" s="43">
        <f>'15 Oct'!BL46</f>
        <v>0</v>
      </c>
      <c r="BD46" s="47">
        <f t="shared" si="7"/>
        <v>0</v>
      </c>
      <c r="BE46" s="1">
        <f t="shared" si="8"/>
        <v>0</v>
      </c>
      <c r="BF46" s="1" t="s">
        <v>111</v>
      </c>
      <c r="BG46" s="17"/>
      <c r="BH46">
        <f>'15 Oct'!BG46+AT46+AY46-BN46</f>
        <v>-6</v>
      </c>
      <c r="BI46" s="48"/>
      <c r="BJ46" s="52">
        <f t="shared" si="9"/>
        <v>0</v>
      </c>
      <c r="BK46" s="51">
        <f t="shared" si="10"/>
        <v>0</v>
      </c>
      <c r="BL46" s="53">
        <f t="shared" si="11"/>
        <v>0</v>
      </c>
      <c r="BM46" s="54">
        <f t="shared" si="12"/>
        <v>6</v>
      </c>
      <c r="BN46" s="55">
        <f t="shared" si="13"/>
        <v>6</v>
      </c>
      <c r="BO46" s="17">
        <f t="shared" si="14"/>
        <v>0</v>
      </c>
      <c r="BQ46" s="1"/>
    </row>
    <row r="47">
      <c r="A47" s="1" t="s">
        <v>112</v>
      </c>
      <c r="B47" s="32"/>
      <c r="C47" s="33"/>
      <c r="D47" s="29"/>
      <c r="E47" s="1"/>
      <c r="F47" s="21"/>
      <c r="G47" s="56"/>
      <c r="H47" s="35"/>
      <c r="I47" s="1" t="s">
        <v>112</v>
      </c>
      <c r="J47" s="32">
        <v>1.0</v>
      </c>
      <c r="K47" s="33"/>
      <c r="L47" s="57"/>
      <c r="M47" s="49"/>
      <c r="N47" s="21"/>
      <c r="O47" s="56"/>
      <c r="P47" s="35"/>
      <c r="Q47" s="1" t="s">
        <v>112</v>
      </c>
      <c r="R47" s="32">
        <v>2.0</v>
      </c>
      <c r="S47" s="33"/>
      <c r="T47" s="57"/>
      <c r="U47" s="43"/>
      <c r="V47" s="21"/>
      <c r="W47" s="56"/>
      <c r="X47" s="35"/>
      <c r="Y47" s="1" t="s">
        <v>112</v>
      </c>
      <c r="Z47" s="59"/>
      <c r="AA47" s="37"/>
      <c r="AB47" s="8"/>
      <c r="AC47" s="8"/>
      <c r="AD47" s="4"/>
      <c r="AE47" s="39"/>
      <c r="AF47" s="1"/>
      <c r="AG47" s="33"/>
      <c r="AH47" s="67"/>
      <c r="AI47" s="67"/>
      <c r="AJ47" s="21"/>
      <c r="AK47" s="56"/>
      <c r="AL47" s="41"/>
      <c r="AM47" s="33"/>
      <c r="AN47" s="67"/>
      <c r="AO47" s="67"/>
      <c r="AP47" s="21"/>
      <c r="AQ47" s="56"/>
      <c r="AR47" s="41"/>
      <c r="AS47" s="43">
        <f>'15 Oct'!AW47</f>
        <v>0</v>
      </c>
      <c r="AT47" s="54"/>
      <c r="AU47" s="44">
        <f t="shared" si="1"/>
        <v>0</v>
      </c>
      <c r="AV47" s="44">
        <f t="shared" si="2"/>
        <v>0</v>
      </c>
      <c r="AW47" s="19">
        <f t="shared" si="3"/>
        <v>0</v>
      </c>
      <c r="AX47" s="43">
        <f>'15 Oct'!BB47</f>
        <v>0</v>
      </c>
      <c r="AY47" s="54"/>
      <c r="AZ47" s="44">
        <f t="shared" si="4"/>
        <v>0</v>
      </c>
      <c r="BA47" s="46">
        <f t="shared" si="5"/>
        <v>0</v>
      </c>
      <c r="BB47" s="19">
        <f t="shared" si="6"/>
        <v>0</v>
      </c>
      <c r="BC47" s="43">
        <f>'15 Oct'!BL47</f>
        <v>0</v>
      </c>
      <c r="BD47" s="47">
        <f t="shared" si="7"/>
        <v>0</v>
      </c>
      <c r="BE47" s="1">
        <f t="shared" si="8"/>
        <v>0</v>
      </c>
      <c r="BF47" s="1" t="s">
        <v>112</v>
      </c>
      <c r="BG47" s="17"/>
      <c r="BH47">
        <f>'15 Oct'!BG47+AT47+AY47-BN47</f>
        <v>0</v>
      </c>
      <c r="BI47" s="48"/>
      <c r="BJ47" s="52">
        <f t="shared" si="9"/>
        <v>0</v>
      </c>
      <c r="BK47" s="51">
        <f t="shared" si="10"/>
        <v>0</v>
      </c>
      <c r="BL47" s="53">
        <f t="shared" si="11"/>
        <v>0</v>
      </c>
      <c r="BM47" s="54">
        <f t="shared" si="12"/>
        <v>0</v>
      </c>
      <c r="BN47" s="55">
        <f t="shared" si="13"/>
        <v>0</v>
      </c>
      <c r="BO47" s="17">
        <f t="shared" si="14"/>
        <v>0</v>
      </c>
      <c r="BQ47" s="1"/>
    </row>
    <row r="48">
      <c r="A48" s="1" t="s">
        <v>114</v>
      </c>
      <c r="B48" s="32"/>
      <c r="C48" s="33"/>
      <c r="D48" s="29"/>
      <c r="E48" s="1"/>
      <c r="F48" s="21"/>
      <c r="G48" s="56"/>
      <c r="H48" s="35"/>
      <c r="I48" s="1" t="s">
        <v>114</v>
      </c>
      <c r="J48" s="32">
        <v>13.0</v>
      </c>
      <c r="K48" s="33"/>
      <c r="L48" s="57"/>
      <c r="M48" s="49"/>
      <c r="N48" s="21"/>
      <c r="O48" s="56"/>
      <c r="P48" s="35"/>
      <c r="Q48" s="1" t="s">
        <v>114</v>
      </c>
      <c r="R48" s="32">
        <v>12.0</v>
      </c>
      <c r="S48" s="33"/>
      <c r="T48" s="29"/>
      <c r="U48" s="49"/>
      <c r="V48" s="21"/>
      <c r="W48" s="56"/>
      <c r="X48" s="35"/>
      <c r="Y48" s="1" t="s">
        <v>114</v>
      </c>
      <c r="Z48" s="59"/>
      <c r="AA48" s="37"/>
      <c r="AB48" s="4"/>
      <c r="AC48" s="4"/>
      <c r="AD48" s="4"/>
      <c r="AE48" s="39"/>
      <c r="AF48" s="1"/>
      <c r="AG48" s="33"/>
      <c r="AH48" s="60"/>
      <c r="AI48" s="60"/>
      <c r="AJ48" s="21"/>
      <c r="AK48" s="56"/>
      <c r="AL48" s="41"/>
      <c r="AM48" s="33"/>
      <c r="AN48" s="60"/>
      <c r="AO48" s="60"/>
      <c r="AP48" s="21"/>
      <c r="AQ48" s="56"/>
      <c r="AR48" s="41"/>
      <c r="AS48" s="43">
        <f>'15 Oct'!AW48</f>
        <v>15</v>
      </c>
      <c r="AT48" s="17"/>
      <c r="AU48" s="44">
        <f t="shared" si="1"/>
        <v>15</v>
      </c>
      <c r="AV48" s="44">
        <f t="shared" si="2"/>
        <v>0</v>
      </c>
      <c r="AW48" s="19">
        <f t="shared" si="3"/>
        <v>15</v>
      </c>
      <c r="AX48" s="43">
        <f>'15 Oct'!BB48</f>
        <v>0</v>
      </c>
      <c r="AY48" s="17"/>
      <c r="AZ48" s="44">
        <f t="shared" si="4"/>
        <v>0</v>
      </c>
      <c r="BA48" s="46">
        <f t="shared" si="5"/>
        <v>0</v>
      </c>
      <c r="BB48" s="19">
        <f t="shared" si="6"/>
        <v>0</v>
      </c>
      <c r="BC48" s="43">
        <f>'15 Oct'!BL48</f>
        <v>0</v>
      </c>
      <c r="BD48" s="47">
        <f t="shared" si="7"/>
        <v>0</v>
      </c>
      <c r="BE48" s="1">
        <f t="shared" si="8"/>
        <v>0</v>
      </c>
      <c r="BF48" s="1" t="s">
        <v>114</v>
      </c>
      <c r="BG48" s="54"/>
      <c r="BH48">
        <f>'15 Oct'!BG48+AT48+AY48-BN48</f>
        <v>0</v>
      </c>
      <c r="BI48" s="48"/>
      <c r="BJ48" s="52">
        <f t="shared" si="9"/>
        <v>0</v>
      </c>
      <c r="BK48" s="51">
        <f t="shared" si="10"/>
        <v>0</v>
      </c>
      <c r="BL48" s="53">
        <f t="shared" si="11"/>
        <v>0</v>
      </c>
      <c r="BM48" s="54">
        <f t="shared" si="12"/>
        <v>0</v>
      </c>
      <c r="BN48" s="55">
        <f t="shared" si="13"/>
        <v>0</v>
      </c>
      <c r="BO48" s="17">
        <f t="shared" si="14"/>
        <v>15</v>
      </c>
    </row>
    <row r="49">
      <c r="A49" s="1" t="s">
        <v>118</v>
      </c>
      <c r="B49" s="32"/>
      <c r="C49" s="33"/>
      <c r="D49" s="29"/>
      <c r="E49" s="1"/>
      <c r="F49" s="21"/>
      <c r="G49" s="56"/>
      <c r="H49" s="35"/>
      <c r="I49" s="1" t="s">
        <v>118</v>
      </c>
      <c r="J49" s="32">
        <v>0.7</v>
      </c>
      <c r="K49" s="33"/>
      <c r="L49" s="57"/>
      <c r="M49" s="49"/>
      <c r="N49" s="21"/>
      <c r="O49" s="56"/>
      <c r="P49" s="35"/>
      <c r="Q49" s="1" t="s">
        <v>118</v>
      </c>
      <c r="R49" s="32">
        <v>58.0</v>
      </c>
      <c r="S49" s="33"/>
      <c r="T49" s="29"/>
      <c r="U49" s="80"/>
      <c r="V49" s="21"/>
      <c r="W49" s="56"/>
      <c r="X49" s="35"/>
      <c r="Y49" s="1" t="s">
        <v>118</v>
      </c>
      <c r="Z49" s="36"/>
      <c r="AA49" s="37"/>
      <c r="AB49" s="8"/>
      <c r="AC49" s="4"/>
      <c r="AD49" s="4"/>
      <c r="AE49" s="39"/>
      <c r="AF49" s="1"/>
      <c r="AG49" s="33"/>
      <c r="AH49" s="60"/>
      <c r="AI49" s="60"/>
      <c r="AJ49" s="21"/>
      <c r="AK49" s="56"/>
      <c r="AL49" s="41"/>
      <c r="AM49" s="33"/>
      <c r="AN49" s="60"/>
      <c r="AO49" s="60"/>
      <c r="AP49" s="21"/>
      <c r="AQ49" s="56"/>
      <c r="AR49" s="41"/>
      <c r="AS49" s="43">
        <f>'15 Oct'!AW49</f>
        <v>0</v>
      </c>
      <c r="AT49" s="17"/>
      <c r="AU49" s="44">
        <f t="shared" si="1"/>
        <v>0</v>
      </c>
      <c r="AV49" s="44">
        <f t="shared" si="2"/>
        <v>0</v>
      </c>
      <c r="AW49" s="19">
        <f t="shared" si="3"/>
        <v>0</v>
      </c>
      <c r="AX49" s="43">
        <f>'15 Oct'!BB49</f>
        <v>0</v>
      </c>
      <c r="AY49" s="17"/>
      <c r="AZ49" s="44">
        <f t="shared" si="4"/>
        <v>0</v>
      </c>
      <c r="BA49" s="46">
        <f t="shared" si="5"/>
        <v>0</v>
      </c>
      <c r="BB49" s="19">
        <f t="shared" si="6"/>
        <v>0</v>
      </c>
      <c r="BC49" s="43">
        <f>'15 Oct'!BL49</f>
        <v>2</v>
      </c>
      <c r="BD49" s="47">
        <f t="shared" si="7"/>
        <v>0</v>
      </c>
      <c r="BE49" s="1">
        <f t="shared" si="8"/>
        <v>2</v>
      </c>
      <c r="BF49" s="1" t="s">
        <v>118</v>
      </c>
      <c r="BG49" s="17"/>
      <c r="BH49">
        <f>'15 Oct'!BG49+AT49+AY49-BN49</f>
        <v>0</v>
      </c>
      <c r="BI49" s="68"/>
      <c r="BJ49" s="52">
        <f t="shared" si="9"/>
        <v>0</v>
      </c>
      <c r="BK49" s="51">
        <f t="shared" si="10"/>
        <v>0</v>
      </c>
      <c r="BL49" s="53">
        <f t="shared" si="11"/>
        <v>2</v>
      </c>
      <c r="BM49" s="54">
        <f t="shared" si="12"/>
        <v>0</v>
      </c>
      <c r="BN49" s="55">
        <f t="shared" si="13"/>
        <v>0</v>
      </c>
      <c r="BO49" s="17">
        <f t="shared" si="14"/>
        <v>2</v>
      </c>
      <c r="BP49" s="1"/>
    </row>
    <row r="50">
      <c r="A50" s="1" t="s">
        <v>123</v>
      </c>
      <c r="B50" s="32"/>
      <c r="C50" s="33"/>
      <c r="D50" s="29"/>
      <c r="E50" s="1"/>
      <c r="F50" s="21"/>
      <c r="G50" s="56"/>
      <c r="H50" s="35"/>
      <c r="I50" s="1" t="s">
        <v>123</v>
      </c>
      <c r="J50" s="32">
        <v>6.0</v>
      </c>
      <c r="K50" s="33"/>
      <c r="L50" s="29"/>
      <c r="M50" s="49"/>
      <c r="N50" s="21"/>
      <c r="O50" s="56"/>
      <c r="P50" s="35"/>
      <c r="Q50" s="1" t="s">
        <v>123</v>
      </c>
      <c r="R50" s="32">
        <v>7.0</v>
      </c>
      <c r="S50" s="33"/>
      <c r="T50" s="29"/>
      <c r="U50" s="43"/>
      <c r="V50" s="21"/>
      <c r="W50" s="56"/>
      <c r="X50" s="35"/>
      <c r="Y50" s="1" t="s">
        <v>123</v>
      </c>
      <c r="Z50" s="69"/>
      <c r="AA50" s="37"/>
      <c r="AB50" s="8"/>
      <c r="AC50" s="8"/>
      <c r="AD50" s="4"/>
      <c r="AE50" s="39"/>
      <c r="AF50" s="1"/>
      <c r="AG50" s="33"/>
      <c r="AH50" s="60"/>
      <c r="AI50" s="60"/>
      <c r="AJ50" s="21"/>
      <c r="AK50" s="56"/>
      <c r="AL50" s="41"/>
      <c r="AM50" s="33"/>
      <c r="AN50" s="60"/>
      <c r="AO50" s="60"/>
      <c r="AP50" s="21"/>
      <c r="AQ50" s="56"/>
      <c r="AR50" s="41"/>
      <c r="AS50" s="43">
        <f>'15 Oct'!AW50</f>
        <v>0</v>
      </c>
      <c r="AT50" s="17"/>
      <c r="AU50" s="44">
        <f t="shared" si="1"/>
        <v>0</v>
      </c>
      <c r="AV50" s="44">
        <f t="shared" si="2"/>
        <v>0</v>
      </c>
      <c r="AW50" s="19">
        <f t="shared" si="3"/>
        <v>0</v>
      </c>
      <c r="AX50" s="43">
        <f>'15 Oct'!BB50</f>
        <v>0</v>
      </c>
      <c r="AY50" s="17"/>
      <c r="AZ50" s="44">
        <f t="shared" si="4"/>
        <v>0</v>
      </c>
      <c r="BA50" s="46">
        <f t="shared" si="5"/>
        <v>0</v>
      </c>
      <c r="BB50" s="19">
        <f t="shared" si="6"/>
        <v>0</v>
      </c>
      <c r="BC50" s="43">
        <f>'15 Oct'!BL50</f>
        <v>0</v>
      </c>
      <c r="BD50" s="47">
        <f t="shared" si="7"/>
        <v>0</v>
      </c>
      <c r="BE50" s="1">
        <f t="shared" si="8"/>
        <v>0</v>
      </c>
      <c r="BF50" s="1" t="s">
        <v>123</v>
      </c>
      <c r="BG50" s="17"/>
      <c r="BH50">
        <f>'15 Oct'!BG50+AT50+AY50-BN50</f>
        <v>0</v>
      </c>
      <c r="BI50" s="79"/>
      <c r="BJ50" s="52">
        <f t="shared" si="9"/>
        <v>0</v>
      </c>
      <c r="BK50" s="51">
        <f t="shared" si="10"/>
        <v>0</v>
      </c>
      <c r="BL50" s="53">
        <f t="shared" si="11"/>
        <v>0</v>
      </c>
      <c r="BM50" s="54">
        <f t="shared" si="12"/>
        <v>0</v>
      </c>
      <c r="BN50" s="55">
        <f t="shared" si="13"/>
        <v>0</v>
      </c>
      <c r="BO50" s="17">
        <f t="shared" si="14"/>
        <v>0</v>
      </c>
      <c r="BP50" s="1"/>
    </row>
    <row r="51">
      <c r="A51" s="1" t="s">
        <v>124</v>
      </c>
      <c r="B51" s="32"/>
      <c r="C51" s="33"/>
      <c r="D51" s="29"/>
      <c r="E51" s="1"/>
      <c r="F51" s="21"/>
      <c r="G51" s="56"/>
      <c r="H51" s="35"/>
      <c r="I51" s="1" t="s">
        <v>125</v>
      </c>
      <c r="J51" s="32"/>
      <c r="K51" s="33"/>
      <c r="L51" s="57"/>
      <c r="M51" s="49"/>
      <c r="N51" s="21"/>
      <c r="O51" s="56"/>
      <c r="P51" s="35"/>
      <c r="Q51" s="1" t="s">
        <v>125</v>
      </c>
      <c r="R51" s="32"/>
      <c r="S51" s="33">
        <v>16.0</v>
      </c>
      <c r="T51" s="29"/>
      <c r="U51" s="43"/>
      <c r="V51" s="21"/>
      <c r="W51" s="56"/>
      <c r="X51" s="35"/>
      <c r="Y51" s="1" t="s">
        <v>125</v>
      </c>
      <c r="Z51" s="69"/>
      <c r="AA51" s="37"/>
      <c r="AB51" s="4"/>
      <c r="AC51" s="8"/>
      <c r="AD51" s="4"/>
      <c r="AE51" s="39"/>
      <c r="AF51" s="1"/>
      <c r="AG51" s="33"/>
      <c r="AH51" s="60"/>
      <c r="AI51" s="60"/>
      <c r="AJ51" s="21"/>
      <c r="AK51" s="56"/>
      <c r="AL51" s="41"/>
      <c r="AM51" s="33"/>
      <c r="AN51" s="60"/>
      <c r="AO51" s="60"/>
      <c r="AP51" s="21"/>
      <c r="AQ51" s="56"/>
      <c r="AR51" s="41"/>
      <c r="AS51" s="43">
        <f>'15 Oct'!AW51</f>
        <v>4</v>
      </c>
      <c r="AT51" s="17"/>
      <c r="AU51" s="44">
        <f t="shared" si="1"/>
        <v>4</v>
      </c>
      <c r="AV51" s="44">
        <f t="shared" si="2"/>
        <v>0</v>
      </c>
      <c r="AW51" s="19">
        <f t="shared" si="3"/>
        <v>4</v>
      </c>
      <c r="AX51" s="43">
        <f>'15 Oct'!BB51</f>
        <v>0</v>
      </c>
      <c r="AY51" s="17"/>
      <c r="AZ51" s="44">
        <f t="shared" si="4"/>
        <v>0</v>
      </c>
      <c r="BA51" s="46">
        <f t="shared" si="5"/>
        <v>0</v>
      </c>
      <c r="BB51" s="19">
        <f t="shared" si="6"/>
        <v>0</v>
      </c>
      <c r="BC51" s="43">
        <f>'15 Oct'!BL51</f>
        <v>0</v>
      </c>
      <c r="BD51" s="47">
        <f t="shared" si="7"/>
        <v>0</v>
      </c>
      <c r="BE51" s="1">
        <f t="shared" si="8"/>
        <v>0</v>
      </c>
      <c r="BF51" s="1" t="s">
        <v>124</v>
      </c>
      <c r="BG51" s="17"/>
      <c r="BH51">
        <f>'15 Oct'!BG51+AT51+AY51-BN51</f>
        <v>-12</v>
      </c>
      <c r="BI51" s="68"/>
      <c r="BJ51" s="52">
        <f t="shared" si="9"/>
        <v>0</v>
      </c>
      <c r="BK51" s="51">
        <f t="shared" si="10"/>
        <v>0</v>
      </c>
      <c r="BL51" s="53">
        <f t="shared" si="11"/>
        <v>0</v>
      </c>
      <c r="BM51" s="54">
        <f t="shared" si="12"/>
        <v>16</v>
      </c>
      <c r="BN51" s="55">
        <f t="shared" si="13"/>
        <v>12</v>
      </c>
      <c r="BO51" s="17">
        <f t="shared" si="14"/>
        <v>4</v>
      </c>
    </row>
    <row r="52">
      <c r="A52" s="1" t="s">
        <v>126</v>
      </c>
      <c r="B52" s="32"/>
      <c r="C52" s="33"/>
      <c r="D52" s="29"/>
      <c r="E52" s="1"/>
      <c r="F52" s="21"/>
      <c r="G52" s="56"/>
      <c r="H52" s="35"/>
      <c r="I52" s="1" t="s">
        <v>126</v>
      </c>
      <c r="J52" s="32">
        <v>1.0</v>
      </c>
      <c r="K52" s="33"/>
      <c r="L52" s="57"/>
      <c r="M52" s="49"/>
      <c r="N52" s="21"/>
      <c r="O52" s="56"/>
      <c r="P52" s="35"/>
      <c r="Q52" s="1" t="s">
        <v>126</v>
      </c>
      <c r="R52" s="32"/>
      <c r="S52" s="33">
        <v>6.0</v>
      </c>
      <c r="T52" s="29"/>
      <c r="U52" s="43"/>
      <c r="V52" s="21"/>
      <c r="W52" s="56"/>
      <c r="X52" s="35"/>
      <c r="Y52" s="1" t="s">
        <v>126</v>
      </c>
      <c r="Z52" s="69"/>
      <c r="AA52" s="37"/>
      <c r="AB52" s="4"/>
      <c r="AC52" s="4"/>
      <c r="AD52" s="4"/>
      <c r="AE52" s="39"/>
      <c r="AF52" s="1"/>
      <c r="AG52" s="33"/>
      <c r="AH52" s="60"/>
      <c r="AI52" s="60"/>
      <c r="AJ52" s="21"/>
      <c r="AK52" s="56"/>
      <c r="AL52" s="41"/>
      <c r="AM52" s="33"/>
      <c r="AN52" s="60"/>
      <c r="AO52" s="60"/>
      <c r="AP52" s="21"/>
      <c r="AQ52" s="56"/>
      <c r="AR52" s="41"/>
      <c r="AS52" s="43">
        <f>'15 Oct'!AW52</f>
        <v>0</v>
      </c>
      <c r="AT52" s="17"/>
      <c r="AU52" s="44">
        <f t="shared" si="1"/>
        <v>0</v>
      </c>
      <c r="AV52" s="44">
        <f t="shared" si="2"/>
        <v>0</v>
      </c>
      <c r="AW52" s="19">
        <f t="shared" si="3"/>
        <v>0</v>
      </c>
      <c r="AX52" s="43">
        <f>'15 Oct'!BB52</f>
        <v>0</v>
      </c>
      <c r="AY52" s="17"/>
      <c r="AZ52" s="44">
        <f t="shared" si="4"/>
        <v>0</v>
      </c>
      <c r="BA52" s="46">
        <f t="shared" si="5"/>
        <v>0</v>
      </c>
      <c r="BB52" s="19">
        <f t="shared" si="6"/>
        <v>0</v>
      </c>
      <c r="BC52" s="43">
        <f>'15 Oct'!BL52</f>
        <v>0</v>
      </c>
      <c r="BD52" s="47">
        <f t="shared" si="7"/>
        <v>0</v>
      </c>
      <c r="BE52" s="1">
        <f t="shared" si="8"/>
        <v>0</v>
      </c>
      <c r="BF52" s="1" t="s">
        <v>126</v>
      </c>
      <c r="BG52" s="17"/>
      <c r="BH52">
        <f>'15 Oct'!BG52+AT52+AY52-BN52</f>
        <v>-6</v>
      </c>
      <c r="BI52" s="48"/>
      <c r="BJ52" s="52">
        <f t="shared" si="9"/>
        <v>0</v>
      </c>
      <c r="BK52" s="51">
        <f t="shared" si="10"/>
        <v>0</v>
      </c>
      <c r="BL52" s="53">
        <f t="shared" si="11"/>
        <v>0</v>
      </c>
      <c r="BM52" s="54">
        <f t="shared" si="12"/>
        <v>6</v>
      </c>
      <c r="BN52" s="55">
        <f t="shared" si="13"/>
        <v>6</v>
      </c>
      <c r="BO52" s="17">
        <f t="shared" si="14"/>
        <v>0</v>
      </c>
      <c r="BQ52" s="1"/>
    </row>
    <row r="53">
      <c r="A53" s="1" t="s">
        <v>127</v>
      </c>
      <c r="B53" s="32"/>
      <c r="C53" s="33"/>
      <c r="D53" s="29"/>
      <c r="E53" s="1"/>
      <c r="F53" s="21"/>
      <c r="G53" s="56"/>
      <c r="H53" s="35"/>
      <c r="I53" s="1" t="s">
        <v>127</v>
      </c>
      <c r="J53" s="32">
        <v>5.0</v>
      </c>
      <c r="K53" s="33"/>
      <c r="L53" s="57"/>
      <c r="M53" s="49"/>
      <c r="N53" s="21"/>
      <c r="O53" s="56"/>
      <c r="P53" s="35"/>
      <c r="Q53" s="1" t="s">
        <v>127</v>
      </c>
      <c r="R53" s="32"/>
      <c r="S53" s="33">
        <v>16.0</v>
      </c>
      <c r="T53" s="57"/>
      <c r="U53" s="43"/>
      <c r="V53" s="21"/>
      <c r="W53" s="56"/>
      <c r="X53" s="35"/>
      <c r="Y53" s="1" t="s">
        <v>127</v>
      </c>
      <c r="Z53" s="58"/>
      <c r="AA53" s="37"/>
      <c r="AB53" s="4"/>
      <c r="AC53" s="4"/>
      <c r="AD53" s="4"/>
      <c r="AE53" s="39"/>
      <c r="AF53" s="1"/>
      <c r="AG53" s="33"/>
      <c r="AH53" s="60"/>
      <c r="AI53" s="60"/>
      <c r="AJ53" s="21"/>
      <c r="AK53" s="56"/>
      <c r="AL53" s="41"/>
      <c r="AM53" s="33"/>
      <c r="AN53" s="60"/>
      <c r="AO53" s="60"/>
      <c r="AP53" s="21"/>
      <c r="AQ53" s="56"/>
      <c r="AR53" s="41"/>
      <c r="AS53" s="43">
        <f>'15 Oct'!AW53</f>
        <v>11</v>
      </c>
      <c r="AT53" s="17"/>
      <c r="AU53" s="44">
        <f t="shared" si="1"/>
        <v>11</v>
      </c>
      <c r="AV53" s="44">
        <f t="shared" si="2"/>
        <v>0</v>
      </c>
      <c r="AW53" s="19">
        <f t="shared" si="3"/>
        <v>11</v>
      </c>
      <c r="AX53" s="43">
        <f>'15 Oct'!BB53</f>
        <v>0</v>
      </c>
      <c r="AY53" s="17"/>
      <c r="AZ53" s="44">
        <f t="shared" si="4"/>
        <v>0</v>
      </c>
      <c r="BA53" s="46">
        <f t="shared" si="5"/>
        <v>0</v>
      </c>
      <c r="BB53" s="19">
        <f t="shared" si="6"/>
        <v>0</v>
      </c>
      <c r="BC53" s="43">
        <f>'15 Oct'!BL53</f>
        <v>0</v>
      </c>
      <c r="BD53" s="47">
        <f t="shared" si="7"/>
        <v>0</v>
      </c>
      <c r="BE53" s="1">
        <f t="shared" si="8"/>
        <v>0</v>
      </c>
      <c r="BF53" s="1" t="s">
        <v>127</v>
      </c>
      <c r="BG53" s="17"/>
      <c r="BH53">
        <f>'15 Oct'!BG53+AT53+AY53-BN53</f>
        <v>-5</v>
      </c>
      <c r="BI53" s="48"/>
      <c r="BJ53" s="52">
        <f t="shared" si="9"/>
        <v>0</v>
      </c>
      <c r="BK53" s="51">
        <f t="shared" si="10"/>
        <v>0</v>
      </c>
      <c r="BL53" s="53">
        <f t="shared" si="11"/>
        <v>0</v>
      </c>
      <c r="BM53" s="54">
        <f t="shared" si="12"/>
        <v>16</v>
      </c>
      <c r="BN53" s="55">
        <f t="shared" si="13"/>
        <v>5</v>
      </c>
      <c r="BO53" s="17">
        <f t="shared" si="14"/>
        <v>11</v>
      </c>
    </row>
    <row r="54">
      <c r="A54" s="1" t="s">
        <v>128</v>
      </c>
      <c r="B54" s="32"/>
      <c r="C54" s="33"/>
      <c r="D54" s="29"/>
      <c r="E54" s="1"/>
      <c r="F54" s="21"/>
      <c r="G54" s="56"/>
      <c r="H54" s="35"/>
      <c r="I54" s="1" t="s">
        <v>128</v>
      </c>
      <c r="J54" s="32">
        <v>7.0</v>
      </c>
      <c r="K54" s="33"/>
      <c r="L54" s="29"/>
      <c r="M54" s="49"/>
      <c r="N54" s="21"/>
      <c r="O54" s="56"/>
      <c r="P54" s="35"/>
      <c r="Q54" s="1" t="s">
        <v>130</v>
      </c>
      <c r="R54" s="32">
        <v>14.0</v>
      </c>
      <c r="S54" s="33"/>
      <c r="T54" s="29"/>
      <c r="U54" s="43"/>
      <c r="V54" s="21"/>
      <c r="W54" s="56"/>
      <c r="X54" s="35"/>
      <c r="Y54" s="1" t="s">
        <v>128</v>
      </c>
      <c r="Z54" s="69"/>
      <c r="AA54" s="37"/>
      <c r="AB54" s="4"/>
      <c r="AC54" s="8"/>
      <c r="AD54" s="4"/>
      <c r="AE54" s="39"/>
      <c r="AF54" s="1"/>
      <c r="AG54" s="33"/>
      <c r="AH54" s="60"/>
      <c r="AI54" s="60"/>
      <c r="AJ54" s="21"/>
      <c r="AK54" s="56"/>
      <c r="AL54" s="41"/>
      <c r="AM54" s="33"/>
      <c r="AN54" s="60"/>
      <c r="AO54" s="60"/>
      <c r="AP54" s="21"/>
      <c r="AQ54" s="56"/>
      <c r="AR54" s="41"/>
      <c r="AS54" s="43">
        <f>'15 Oct'!AW54</f>
        <v>0</v>
      </c>
      <c r="AT54" s="17"/>
      <c r="AU54" s="44">
        <f t="shared" si="1"/>
        <v>0</v>
      </c>
      <c r="AV54" s="44">
        <f t="shared" si="2"/>
        <v>0</v>
      </c>
      <c r="AW54" s="19">
        <f t="shared" si="3"/>
        <v>0</v>
      </c>
      <c r="AX54" s="43">
        <f>'15 Oct'!BB54</f>
        <v>0</v>
      </c>
      <c r="AY54" s="17"/>
      <c r="AZ54" s="44">
        <f t="shared" si="4"/>
        <v>0</v>
      </c>
      <c r="BA54" s="46">
        <f t="shared" si="5"/>
        <v>0</v>
      </c>
      <c r="BB54" s="19">
        <f t="shared" si="6"/>
        <v>0</v>
      </c>
      <c r="BC54" s="43">
        <f>'15 Oct'!BL54</f>
        <v>0</v>
      </c>
      <c r="BD54" s="47">
        <f t="shared" si="7"/>
        <v>0</v>
      </c>
      <c r="BE54" s="1">
        <f t="shared" si="8"/>
        <v>0</v>
      </c>
      <c r="BF54" s="1" t="s">
        <v>128</v>
      </c>
      <c r="BG54" s="17"/>
      <c r="BH54">
        <f>'15 Oct'!BG54+AT54+AY54-BN54</f>
        <v>0</v>
      </c>
      <c r="BI54" s="68"/>
      <c r="BJ54" s="52">
        <f t="shared" si="9"/>
        <v>0</v>
      </c>
      <c r="BK54" s="51">
        <f t="shared" si="10"/>
        <v>0</v>
      </c>
      <c r="BL54" s="53">
        <f t="shared" si="11"/>
        <v>0</v>
      </c>
      <c r="BM54" s="54">
        <f t="shared" si="12"/>
        <v>0</v>
      </c>
      <c r="BN54" s="55">
        <f t="shared" si="13"/>
        <v>0</v>
      </c>
      <c r="BO54" s="17">
        <f t="shared" si="14"/>
        <v>0</v>
      </c>
      <c r="BP54" s="1"/>
    </row>
    <row r="55">
      <c r="A55" s="1" t="s">
        <v>132</v>
      </c>
      <c r="B55" s="32"/>
      <c r="C55" s="33"/>
      <c r="D55" s="29"/>
      <c r="E55" s="1"/>
      <c r="F55" s="21"/>
      <c r="G55" s="56"/>
      <c r="H55" s="35"/>
      <c r="I55" s="1" t="s">
        <v>132</v>
      </c>
      <c r="J55" s="32"/>
      <c r="K55" s="33"/>
      <c r="L55" s="57"/>
      <c r="M55" s="49"/>
      <c r="N55" s="21"/>
      <c r="O55" s="56"/>
      <c r="P55" s="35"/>
      <c r="Q55" s="1" t="s">
        <v>132</v>
      </c>
      <c r="R55" s="32"/>
      <c r="S55" s="33">
        <v>5.0</v>
      </c>
      <c r="T55" s="29"/>
      <c r="U55" s="49"/>
      <c r="V55" s="21"/>
      <c r="W55" s="56"/>
      <c r="X55" s="35"/>
      <c r="Y55" s="1" t="s">
        <v>132</v>
      </c>
      <c r="Z55" s="69"/>
      <c r="AA55" s="66"/>
      <c r="AB55" s="8"/>
      <c r="AC55" s="8"/>
      <c r="AD55" s="4"/>
      <c r="AE55" s="39"/>
      <c r="AF55" s="1"/>
      <c r="AG55" s="33"/>
      <c r="AH55" s="67"/>
      <c r="AI55" s="67"/>
      <c r="AJ55" s="21"/>
      <c r="AK55" s="56"/>
      <c r="AL55" s="41"/>
      <c r="AM55" s="33"/>
      <c r="AN55" s="67"/>
      <c r="AO55" s="67"/>
      <c r="AP55" s="21"/>
      <c r="AQ55" s="56"/>
      <c r="AR55" s="41"/>
      <c r="AS55" s="43">
        <f>'15 Oct'!AW55</f>
        <v>0</v>
      </c>
      <c r="AT55" s="17"/>
      <c r="AU55" s="44">
        <f t="shared" si="1"/>
        <v>0</v>
      </c>
      <c r="AV55" s="44">
        <f t="shared" si="2"/>
        <v>0</v>
      </c>
      <c r="AW55" s="19">
        <f t="shared" si="3"/>
        <v>0</v>
      </c>
      <c r="AX55" s="43">
        <f>'15 Oct'!BB55</f>
        <v>0</v>
      </c>
      <c r="AY55" s="17"/>
      <c r="AZ55" s="44">
        <f t="shared" si="4"/>
        <v>0</v>
      </c>
      <c r="BA55" s="46">
        <f t="shared" si="5"/>
        <v>0</v>
      </c>
      <c r="BB55" s="19">
        <f t="shared" si="6"/>
        <v>0</v>
      </c>
      <c r="BC55" s="43">
        <f>'15 Oct'!BL55</f>
        <v>0</v>
      </c>
      <c r="BD55" s="47">
        <f t="shared" si="7"/>
        <v>0</v>
      </c>
      <c r="BE55" s="1">
        <f t="shared" si="8"/>
        <v>0</v>
      </c>
      <c r="BF55" s="1" t="s">
        <v>132</v>
      </c>
      <c r="BG55" s="17"/>
      <c r="BH55">
        <f>'15 Oct'!BG55+AT55+AY55-BN55</f>
        <v>-5</v>
      </c>
      <c r="BI55" s="48"/>
      <c r="BJ55" s="52">
        <f t="shared" si="9"/>
        <v>0</v>
      </c>
      <c r="BK55" s="51">
        <f t="shared" si="10"/>
        <v>0</v>
      </c>
      <c r="BL55" s="53">
        <f t="shared" si="11"/>
        <v>0</v>
      </c>
      <c r="BM55" s="54">
        <f t="shared" si="12"/>
        <v>5</v>
      </c>
      <c r="BN55" s="55">
        <f t="shared" si="13"/>
        <v>5</v>
      </c>
      <c r="BO55" s="17">
        <f t="shared" si="14"/>
        <v>0</v>
      </c>
    </row>
    <row r="56">
      <c r="A56" s="1" t="s">
        <v>133</v>
      </c>
      <c r="B56" s="32"/>
      <c r="C56" s="33"/>
      <c r="D56" s="29"/>
      <c r="E56" s="1"/>
      <c r="F56" s="21"/>
      <c r="G56" s="56"/>
      <c r="H56" s="35"/>
      <c r="I56" s="1" t="s">
        <v>133</v>
      </c>
      <c r="J56" s="32"/>
      <c r="K56" s="33"/>
      <c r="L56" s="57"/>
      <c r="M56" s="49"/>
      <c r="N56" s="21"/>
      <c r="O56" s="56"/>
      <c r="P56" s="35"/>
      <c r="Q56" s="1" t="s">
        <v>133</v>
      </c>
      <c r="R56" s="32"/>
      <c r="S56" s="33">
        <v>2.0</v>
      </c>
      <c r="T56" s="57"/>
      <c r="U56" s="49"/>
      <c r="V56" s="21"/>
      <c r="W56" s="56"/>
      <c r="X56" s="35"/>
      <c r="Y56" s="1" t="s">
        <v>133</v>
      </c>
      <c r="Z56" s="59"/>
      <c r="AA56" s="66"/>
      <c r="AB56" s="8"/>
      <c r="AC56" s="8"/>
      <c r="AD56" s="4"/>
      <c r="AE56" s="39"/>
      <c r="AF56" s="1"/>
      <c r="AG56" s="33"/>
      <c r="AH56" s="67"/>
      <c r="AI56" s="67"/>
      <c r="AJ56" s="21"/>
      <c r="AK56" s="56"/>
      <c r="AL56" s="41"/>
      <c r="AM56" s="33"/>
      <c r="AN56" s="67"/>
      <c r="AO56" s="67"/>
      <c r="AP56" s="21"/>
      <c r="AQ56" s="56"/>
      <c r="AR56" s="41"/>
      <c r="AS56" s="43">
        <f>'15 Oct'!AW56</f>
        <v>0</v>
      </c>
      <c r="AT56" s="54"/>
      <c r="AU56" s="44">
        <f t="shared" si="1"/>
        <v>0</v>
      </c>
      <c r="AV56" s="44">
        <f t="shared" si="2"/>
        <v>0</v>
      </c>
      <c r="AW56" s="19">
        <f t="shared" si="3"/>
        <v>0</v>
      </c>
      <c r="AX56" s="43">
        <f>'15 Oct'!BB56</f>
        <v>0</v>
      </c>
      <c r="AY56" s="54"/>
      <c r="AZ56" s="44">
        <f t="shared" si="4"/>
        <v>0</v>
      </c>
      <c r="BA56" s="46">
        <f t="shared" si="5"/>
        <v>0</v>
      </c>
      <c r="BB56" s="19">
        <f t="shared" si="6"/>
        <v>0</v>
      </c>
      <c r="BC56" s="43">
        <f>'15 Oct'!BL56</f>
        <v>0</v>
      </c>
      <c r="BD56" s="47">
        <f t="shared" si="7"/>
        <v>0</v>
      </c>
      <c r="BE56" s="1">
        <f t="shared" si="8"/>
        <v>0</v>
      </c>
      <c r="BF56" s="1" t="s">
        <v>133</v>
      </c>
      <c r="BG56" s="54"/>
      <c r="BH56">
        <f>'15 Oct'!BG56+AT56+AY56-BN56</f>
        <v>-2</v>
      </c>
      <c r="BI56" s="48"/>
      <c r="BJ56" s="52">
        <f t="shared" si="9"/>
        <v>0</v>
      </c>
      <c r="BK56" s="51">
        <f t="shared" si="10"/>
        <v>0</v>
      </c>
      <c r="BL56" s="53">
        <f t="shared" si="11"/>
        <v>0</v>
      </c>
      <c r="BM56" s="54">
        <f t="shared" si="12"/>
        <v>2</v>
      </c>
      <c r="BN56" s="55">
        <f t="shared" si="13"/>
        <v>2</v>
      </c>
      <c r="BO56" s="17">
        <f t="shared" si="14"/>
        <v>0</v>
      </c>
    </row>
    <row r="57">
      <c r="A57" s="1" t="s">
        <v>134</v>
      </c>
      <c r="B57" s="32"/>
      <c r="C57" s="33"/>
      <c r="D57" s="29"/>
      <c r="E57" s="1"/>
      <c r="F57" s="21"/>
      <c r="G57" s="56"/>
      <c r="H57" s="35"/>
      <c r="I57" s="1" t="s">
        <v>134</v>
      </c>
      <c r="J57" s="32">
        <v>1.0</v>
      </c>
      <c r="K57" s="33"/>
      <c r="L57" s="57"/>
      <c r="M57" s="49"/>
      <c r="N57" s="21"/>
      <c r="O57" s="56"/>
      <c r="P57" s="35"/>
      <c r="Q57" s="1" t="s">
        <v>134</v>
      </c>
      <c r="R57" s="32">
        <v>3.0</v>
      </c>
      <c r="S57" s="33"/>
      <c r="T57" s="57"/>
      <c r="U57" s="49"/>
      <c r="V57" s="21"/>
      <c r="W57" s="56"/>
      <c r="X57" s="35"/>
      <c r="Y57" s="1" t="s">
        <v>134</v>
      </c>
      <c r="Z57" s="59"/>
      <c r="AA57" s="66"/>
      <c r="AB57" s="8"/>
      <c r="AC57" s="8"/>
      <c r="AD57" s="4"/>
      <c r="AE57" s="39"/>
      <c r="AF57" s="1"/>
      <c r="AG57" s="33"/>
      <c r="AH57" s="67"/>
      <c r="AI57" s="67"/>
      <c r="AJ57" s="21"/>
      <c r="AK57" s="56"/>
      <c r="AL57" s="41"/>
      <c r="AM57" s="33"/>
      <c r="AN57" s="67"/>
      <c r="AO57" s="67"/>
      <c r="AP57" s="21"/>
      <c r="AQ57" s="56"/>
      <c r="AR57" s="41"/>
      <c r="AS57" s="43">
        <f>'15 Oct'!AW57</f>
        <v>0</v>
      </c>
      <c r="AT57" s="54"/>
      <c r="AU57" s="44">
        <f t="shared" si="1"/>
        <v>0</v>
      </c>
      <c r="AV57" s="44">
        <f t="shared" si="2"/>
        <v>0</v>
      </c>
      <c r="AW57" s="19">
        <f t="shared" si="3"/>
        <v>0</v>
      </c>
      <c r="AX57" s="43">
        <f>'15 Oct'!BB57</f>
        <v>0</v>
      </c>
      <c r="AY57" s="54"/>
      <c r="AZ57" s="44">
        <f t="shared" si="4"/>
        <v>0</v>
      </c>
      <c r="BA57" s="46">
        <f t="shared" si="5"/>
        <v>0</v>
      </c>
      <c r="BB57" s="19">
        <f t="shared" si="6"/>
        <v>0</v>
      </c>
      <c r="BC57" s="43">
        <f>'15 Oct'!BL57</f>
        <v>0</v>
      </c>
      <c r="BD57" s="47">
        <f t="shared" si="7"/>
        <v>0</v>
      </c>
      <c r="BE57" s="1">
        <f t="shared" si="8"/>
        <v>0</v>
      </c>
      <c r="BF57" s="1" t="s">
        <v>134</v>
      </c>
      <c r="BG57" s="54"/>
      <c r="BH57">
        <f>'15 Oct'!BG57+AT57+AY57-BN57</f>
        <v>0</v>
      </c>
      <c r="BI57" s="48"/>
      <c r="BJ57" s="52">
        <f t="shared" si="9"/>
        <v>0</v>
      </c>
      <c r="BK57" s="51">
        <f t="shared" si="10"/>
        <v>0</v>
      </c>
      <c r="BL57" s="53">
        <f t="shared" si="11"/>
        <v>0</v>
      </c>
      <c r="BM57" s="54">
        <f t="shared" si="12"/>
        <v>0</v>
      </c>
      <c r="BN57" s="55">
        <f t="shared" si="13"/>
        <v>0</v>
      </c>
      <c r="BO57" s="17">
        <f t="shared" si="14"/>
        <v>0</v>
      </c>
    </row>
    <row r="58">
      <c r="A58" s="1" t="s">
        <v>135</v>
      </c>
      <c r="B58" s="32"/>
      <c r="C58" s="33"/>
      <c r="D58" s="29"/>
      <c r="E58" s="1"/>
      <c r="F58" s="21"/>
      <c r="G58" s="56"/>
      <c r="H58" s="35"/>
      <c r="I58" s="1" t="s">
        <v>136</v>
      </c>
      <c r="J58" s="32">
        <v>6.0</v>
      </c>
      <c r="K58" s="33"/>
      <c r="L58" s="29"/>
      <c r="M58" s="43"/>
      <c r="N58" s="21"/>
      <c r="O58" s="56"/>
      <c r="P58" s="35"/>
      <c r="Q58" s="1" t="s">
        <v>135</v>
      </c>
      <c r="R58" s="32">
        <v>24.0</v>
      </c>
      <c r="S58" s="33"/>
      <c r="T58" s="57"/>
      <c r="U58" s="43"/>
      <c r="V58" s="21"/>
      <c r="W58" s="56"/>
      <c r="X58" s="35"/>
      <c r="Y58" s="1" t="s">
        <v>135</v>
      </c>
      <c r="Z58" s="36"/>
      <c r="AA58" s="37"/>
      <c r="AB58" s="4"/>
      <c r="AC58" s="4"/>
      <c r="AD58" s="4"/>
      <c r="AE58" s="39"/>
      <c r="AF58" s="1"/>
      <c r="AG58" s="33"/>
      <c r="AH58" s="60"/>
      <c r="AI58" s="60"/>
      <c r="AJ58" s="21"/>
      <c r="AK58" s="56"/>
      <c r="AL58" s="41"/>
      <c r="AM58" s="33"/>
      <c r="AN58" s="60"/>
      <c r="AO58" s="60"/>
      <c r="AP58" s="21"/>
      <c r="AQ58" s="56"/>
      <c r="AR58" s="41"/>
      <c r="AS58" s="43">
        <f>'15 Oct'!AW58</f>
        <v>0</v>
      </c>
      <c r="AT58" s="17"/>
      <c r="AU58" s="44">
        <f t="shared" si="1"/>
        <v>0</v>
      </c>
      <c r="AV58" s="44">
        <f t="shared" si="2"/>
        <v>0</v>
      </c>
      <c r="AW58" s="19">
        <f t="shared" si="3"/>
        <v>0</v>
      </c>
      <c r="AX58" s="43">
        <f>'15 Oct'!BB58</f>
        <v>0</v>
      </c>
      <c r="AY58" s="17"/>
      <c r="AZ58" s="44">
        <f t="shared" si="4"/>
        <v>0</v>
      </c>
      <c r="BA58" s="46">
        <f t="shared" si="5"/>
        <v>0</v>
      </c>
      <c r="BB58" s="19">
        <f t="shared" si="6"/>
        <v>0</v>
      </c>
      <c r="BC58" s="43">
        <f>'15 Oct'!BL58</f>
        <v>550</v>
      </c>
      <c r="BD58" s="47">
        <f t="shared" si="7"/>
        <v>0</v>
      </c>
      <c r="BE58" s="1">
        <f t="shared" si="8"/>
        <v>550</v>
      </c>
      <c r="BF58" s="1" t="s">
        <v>135</v>
      </c>
      <c r="BG58" s="17"/>
      <c r="BH58">
        <f>'15 Oct'!BG58+AT58+AY58-BN58</f>
        <v>0</v>
      </c>
      <c r="BI58" s="68"/>
      <c r="BJ58" s="52">
        <f t="shared" si="9"/>
        <v>0</v>
      </c>
      <c r="BK58" s="51">
        <f t="shared" si="10"/>
        <v>0</v>
      </c>
      <c r="BL58" s="53">
        <f t="shared" si="11"/>
        <v>550</v>
      </c>
      <c r="BM58" s="54">
        <f t="shared" si="12"/>
        <v>0</v>
      </c>
      <c r="BN58" s="55">
        <f t="shared" si="13"/>
        <v>0</v>
      </c>
      <c r="BO58" s="17">
        <f t="shared" si="14"/>
        <v>550</v>
      </c>
      <c r="BP58" s="1"/>
      <c r="BQ58" s="1"/>
    </row>
    <row r="59">
      <c r="A59" s="1" t="s">
        <v>137</v>
      </c>
      <c r="B59" s="32"/>
      <c r="C59" s="33"/>
      <c r="D59" s="29"/>
      <c r="E59" s="1"/>
      <c r="F59" s="21"/>
      <c r="G59" s="56"/>
      <c r="H59" s="35"/>
      <c r="I59" s="1" t="s">
        <v>137</v>
      </c>
      <c r="J59" s="32"/>
      <c r="K59" s="33"/>
      <c r="L59" s="57"/>
      <c r="M59" s="49"/>
      <c r="N59" s="21"/>
      <c r="O59" s="56"/>
      <c r="P59" s="35"/>
      <c r="Q59" s="1" t="s">
        <v>137</v>
      </c>
      <c r="R59" s="32"/>
      <c r="S59" s="33">
        <v>2.0</v>
      </c>
      <c r="T59" s="29"/>
      <c r="U59" s="43"/>
      <c r="V59" s="21"/>
      <c r="W59" s="56"/>
      <c r="X59" s="35"/>
      <c r="Y59" s="1" t="s">
        <v>137</v>
      </c>
      <c r="Z59" s="59"/>
      <c r="AA59" s="37"/>
      <c r="AB59" s="8"/>
      <c r="AC59" s="8"/>
      <c r="AD59" s="4"/>
      <c r="AE59" s="39"/>
      <c r="AF59" s="1"/>
      <c r="AG59" s="33"/>
      <c r="AH59" s="67"/>
      <c r="AI59" s="67"/>
      <c r="AJ59" s="21"/>
      <c r="AK59" s="56"/>
      <c r="AL59" s="41"/>
      <c r="AM59" s="33"/>
      <c r="AN59" s="67"/>
      <c r="AO59" s="67"/>
      <c r="AP59" s="21"/>
      <c r="AQ59" s="56"/>
      <c r="AR59" s="41"/>
      <c r="AS59" s="43">
        <f>'15 Oct'!AW59</f>
        <v>0</v>
      </c>
      <c r="AT59" s="54"/>
      <c r="AU59" s="44">
        <f t="shared" si="1"/>
        <v>0</v>
      </c>
      <c r="AV59" s="44">
        <f t="shared" si="2"/>
        <v>0</v>
      </c>
      <c r="AW59" s="19">
        <f t="shared" si="3"/>
        <v>0</v>
      </c>
      <c r="AX59" s="43">
        <f>'15 Oct'!BB59</f>
        <v>0</v>
      </c>
      <c r="AY59" s="54"/>
      <c r="AZ59" s="44">
        <f t="shared" si="4"/>
        <v>0</v>
      </c>
      <c r="BA59" s="46">
        <f t="shared" si="5"/>
        <v>0</v>
      </c>
      <c r="BB59" s="19">
        <f t="shared" si="6"/>
        <v>0</v>
      </c>
      <c r="BC59" s="43">
        <f>'15 Oct'!BL59</f>
        <v>0</v>
      </c>
      <c r="BD59" s="47">
        <f t="shared" si="7"/>
        <v>0</v>
      </c>
      <c r="BE59" s="1">
        <f t="shared" si="8"/>
        <v>0</v>
      </c>
      <c r="BF59" s="1" t="s">
        <v>137</v>
      </c>
      <c r="BG59" s="17"/>
      <c r="BH59">
        <f>'15 Oct'!BG59+AT59+AY59-BN59</f>
        <v>-2</v>
      </c>
      <c r="BI59" s="48"/>
      <c r="BJ59" s="52">
        <f t="shared" si="9"/>
        <v>0</v>
      </c>
      <c r="BK59" s="51">
        <f t="shared" si="10"/>
        <v>0</v>
      </c>
      <c r="BL59" s="53">
        <f t="shared" si="11"/>
        <v>0</v>
      </c>
      <c r="BM59" s="54">
        <f t="shared" si="12"/>
        <v>2</v>
      </c>
      <c r="BN59" s="55">
        <f t="shared" si="13"/>
        <v>2</v>
      </c>
      <c r="BO59" s="17">
        <f t="shared" si="14"/>
        <v>0</v>
      </c>
      <c r="BQ59" s="1"/>
    </row>
    <row r="60">
      <c r="A60" s="1" t="s">
        <v>138</v>
      </c>
      <c r="B60" s="32"/>
      <c r="C60" s="33"/>
      <c r="D60" s="29"/>
      <c r="E60" s="1"/>
      <c r="F60" s="21"/>
      <c r="G60" s="56"/>
      <c r="H60" s="35"/>
      <c r="I60" s="1" t="s">
        <v>138</v>
      </c>
      <c r="J60" s="32"/>
      <c r="K60" s="33"/>
      <c r="L60" s="57"/>
      <c r="M60" s="49"/>
      <c r="N60" s="21"/>
      <c r="O60" s="56"/>
      <c r="P60" s="35"/>
      <c r="Q60" s="1" t="s">
        <v>138</v>
      </c>
      <c r="R60" s="32"/>
      <c r="S60" s="33">
        <v>2.0</v>
      </c>
      <c r="T60" s="57"/>
      <c r="U60" s="49"/>
      <c r="V60" s="21"/>
      <c r="W60" s="56"/>
      <c r="X60" s="35"/>
      <c r="Y60" s="1" t="s">
        <v>138</v>
      </c>
      <c r="Z60" s="59"/>
      <c r="AA60" s="37"/>
      <c r="AB60" s="8"/>
      <c r="AC60" s="8"/>
      <c r="AD60" s="4"/>
      <c r="AE60" s="39"/>
      <c r="AF60" s="1"/>
      <c r="AG60" s="33"/>
      <c r="AH60" s="67"/>
      <c r="AI60" s="67"/>
      <c r="AJ60" s="21"/>
      <c r="AK60" s="56"/>
      <c r="AL60" s="41"/>
      <c r="AM60" s="33"/>
      <c r="AN60" s="67"/>
      <c r="AO60" s="67"/>
      <c r="AP60" s="21"/>
      <c r="AQ60" s="56"/>
      <c r="AR60" s="41"/>
      <c r="AS60" s="43">
        <f>'15 Oct'!AW60</f>
        <v>0</v>
      </c>
      <c r="AT60" s="54"/>
      <c r="AU60" s="44">
        <f t="shared" si="1"/>
        <v>0</v>
      </c>
      <c r="AV60" s="44">
        <f t="shared" si="2"/>
        <v>0</v>
      </c>
      <c r="AW60" s="19">
        <f t="shared" si="3"/>
        <v>0</v>
      </c>
      <c r="AX60" s="43">
        <f>'15 Oct'!BB60</f>
        <v>0</v>
      </c>
      <c r="AY60" s="54"/>
      <c r="AZ60" s="44">
        <f t="shared" si="4"/>
        <v>0</v>
      </c>
      <c r="BA60" s="46">
        <f t="shared" si="5"/>
        <v>0</v>
      </c>
      <c r="BB60" s="19">
        <f t="shared" si="6"/>
        <v>0</v>
      </c>
      <c r="BC60" s="43">
        <f>'15 Oct'!BL60</f>
        <v>0</v>
      </c>
      <c r="BD60" s="47">
        <f t="shared" si="7"/>
        <v>0</v>
      </c>
      <c r="BE60" s="1">
        <f t="shared" si="8"/>
        <v>0</v>
      </c>
      <c r="BF60" s="1" t="s">
        <v>138</v>
      </c>
      <c r="BG60" s="17"/>
      <c r="BH60">
        <f>'15 Oct'!BG60+AT60+AY60-BN60</f>
        <v>-2</v>
      </c>
      <c r="BI60" s="48"/>
      <c r="BJ60" s="52">
        <f t="shared" si="9"/>
        <v>0</v>
      </c>
      <c r="BK60" s="51">
        <f t="shared" si="10"/>
        <v>0</v>
      </c>
      <c r="BL60" s="53">
        <f t="shared" si="11"/>
        <v>0</v>
      </c>
      <c r="BM60" s="54">
        <f t="shared" si="12"/>
        <v>2</v>
      </c>
      <c r="BN60" s="55">
        <f t="shared" si="13"/>
        <v>2</v>
      </c>
      <c r="BO60" s="17">
        <f t="shared" si="14"/>
        <v>0</v>
      </c>
    </row>
    <row r="61">
      <c r="A61" s="1" t="s">
        <v>139</v>
      </c>
      <c r="B61" s="32"/>
      <c r="C61" s="33"/>
      <c r="D61" s="29"/>
      <c r="E61" s="1"/>
      <c r="F61" s="21"/>
      <c r="G61" s="56"/>
      <c r="H61" s="35"/>
      <c r="I61" s="1" t="s">
        <v>139</v>
      </c>
      <c r="J61" s="32">
        <v>1.0</v>
      </c>
      <c r="K61" s="33"/>
      <c r="L61" s="57"/>
      <c r="M61" s="49"/>
      <c r="N61" s="21"/>
      <c r="O61" s="56"/>
      <c r="P61" s="35"/>
      <c r="Q61" s="1" t="s">
        <v>139</v>
      </c>
      <c r="R61" s="61"/>
      <c r="S61" s="33"/>
      <c r="T61" s="57"/>
      <c r="U61" s="49"/>
      <c r="V61" s="21"/>
      <c r="W61" s="56"/>
      <c r="X61" s="35"/>
      <c r="Y61" s="1" t="s">
        <v>139</v>
      </c>
      <c r="Z61" s="59"/>
      <c r="AA61" s="37"/>
      <c r="AB61" s="8"/>
      <c r="AC61" s="8"/>
      <c r="AD61" s="4"/>
      <c r="AE61" s="39"/>
      <c r="AF61" s="1"/>
      <c r="AG61" s="33"/>
      <c r="AH61" s="67"/>
      <c r="AI61" s="67"/>
      <c r="AJ61" s="21"/>
      <c r="AK61" s="56"/>
      <c r="AL61" s="41"/>
      <c r="AM61" s="33"/>
      <c r="AN61" s="67"/>
      <c r="AO61" s="67"/>
      <c r="AP61" s="21"/>
      <c r="AQ61" s="56"/>
      <c r="AR61" s="41"/>
      <c r="AS61" s="43">
        <f>'15 Oct'!AW61</f>
        <v>0</v>
      </c>
      <c r="AT61" s="54"/>
      <c r="AU61" s="44">
        <f t="shared" si="1"/>
        <v>0</v>
      </c>
      <c r="AV61" s="44">
        <f t="shared" si="2"/>
        <v>0</v>
      </c>
      <c r="AW61" s="19">
        <f t="shared" si="3"/>
        <v>0</v>
      </c>
      <c r="AX61" s="43">
        <f>'15 Oct'!BB61</f>
        <v>0</v>
      </c>
      <c r="AY61" s="54"/>
      <c r="AZ61" s="44">
        <f t="shared" si="4"/>
        <v>0</v>
      </c>
      <c r="BA61" s="46">
        <f t="shared" si="5"/>
        <v>0</v>
      </c>
      <c r="BB61" s="19">
        <f t="shared" si="6"/>
        <v>0</v>
      </c>
      <c r="BC61" s="43">
        <f>'15 Oct'!BL61</f>
        <v>0</v>
      </c>
      <c r="BD61" s="47">
        <f t="shared" si="7"/>
        <v>0</v>
      </c>
      <c r="BE61" s="1">
        <f t="shared" si="8"/>
        <v>0</v>
      </c>
      <c r="BF61" s="1" t="s">
        <v>139</v>
      </c>
      <c r="BG61" s="17"/>
      <c r="BH61">
        <f>'15 Oct'!BG61+AT61+AY61-BN61</f>
        <v>0</v>
      </c>
      <c r="BI61" s="48"/>
      <c r="BJ61" s="52">
        <f t="shared" si="9"/>
        <v>0</v>
      </c>
      <c r="BK61" s="51">
        <f t="shared" si="10"/>
        <v>0</v>
      </c>
      <c r="BL61" s="53">
        <f t="shared" si="11"/>
        <v>0</v>
      </c>
      <c r="BM61" s="54">
        <f t="shared" si="12"/>
        <v>0</v>
      </c>
      <c r="BN61" s="55">
        <f t="shared" si="13"/>
        <v>0</v>
      </c>
      <c r="BO61" s="17">
        <f t="shared" si="14"/>
        <v>0</v>
      </c>
      <c r="BP61" s="1"/>
    </row>
    <row r="62">
      <c r="A62" s="1" t="s">
        <v>140</v>
      </c>
      <c r="B62" s="32"/>
      <c r="C62" s="33"/>
      <c r="D62" s="29"/>
      <c r="E62" s="1"/>
      <c r="F62" s="21"/>
      <c r="G62" s="56"/>
      <c r="H62" s="35"/>
      <c r="I62" s="1" t="s">
        <v>140</v>
      </c>
      <c r="J62" s="32"/>
      <c r="K62" s="33"/>
      <c r="L62" s="57"/>
      <c r="M62" s="49"/>
      <c r="N62" s="21"/>
      <c r="O62" s="56"/>
      <c r="P62" s="35"/>
      <c r="Q62" s="1" t="s">
        <v>140</v>
      </c>
      <c r="R62" s="32"/>
      <c r="S62" s="33"/>
      <c r="T62" s="57"/>
      <c r="U62" s="43"/>
      <c r="V62" s="21"/>
      <c r="W62" s="56"/>
      <c r="X62" s="35"/>
      <c r="Y62" s="1" t="s">
        <v>140</v>
      </c>
      <c r="Z62" s="59"/>
      <c r="AA62" s="37"/>
      <c r="AB62" s="8"/>
      <c r="AC62" s="8"/>
      <c r="AD62" s="4"/>
      <c r="AE62" s="39"/>
      <c r="AF62" s="1"/>
      <c r="AG62" s="33"/>
      <c r="AH62" s="67"/>
      <c r="AI62" s="67"/>
      <c r="AJ62" s="21"/>
      <c r="AK62" s="56"/>
      <c r="AL62" s="41"/>
      <c r="AM62" s="33"/>
      <c r="AN62" s="67"/>
      <c r="AO62" s="67"/>
      <c r="AP62" s="21"/>
      <c r="AQ62" s="56"/>
      <c r="AR62" s="41"/>
      <c r="AS62" s="43">
        <f>'15 Oct'!AW62</f>
        <v>0</v>
      </c>
      <c r="AT62" s="54"/>
      <c r="AU62" s="44">
        <f t="shared" si="1"/>
        <v>0</v>
      </c>
      <c r="AV62" s="44">
        <f t="shared" si="2"/>
        <v>0</v>
      </c>
      <c r="AW62" s="19">
        <f t="shared" si="3"/>
        <v>0</v>
      </c>
      <c r="AX62" s="43">
        <f>'15 Oct'!BB62</f>
        <v>0</v>
      </c>
      <c r="AY62" s="54"/>
      <c r="AZ62" s="44">
        <f t="shared" si="4"/>
        <v>0</v>
      </c>
      <c r="BA62" s="46">
        <f t="shared" si="5"/>
        <v>0</v>
      </c>
      <c r="BB62" s="19">
        <f t="shared" si="6"/>
        <v>0</v>
      </c>
      <c r="BC62" s="43">
        <f>'15 Oct'!BL62</f>
        <v>0</v>
      </c>
      <c r="BD62" s="47">
        <f t="shared" si="7"/>
        <v>0</v>
      </c>
      <c r="BE62" s="1">
        <f t="shared" si="8"/>
        <v>0</v>
      </c>
      <c r="BF62" s="1" t="s">
        <v>140</v>
      </c>
      <c r="BG62" s="17"/>
      <c r="BH62">
        <f>'15 Oct'!BG62+AT62+AY62-BN62</f>
        <v>0</v>
      </c>
      <c r="BI62" s="48"/>
      <c r="BJ62" s="52">
        <f t="shared" si="9"/>
        <v>0</v>
      </c>
      <c r="BK62" s="51">
        <f t="shared" si="10"/>
        <v>0</v>
      </c>
      <c r="BL62" s="53">
        <f t="shared" si="11"/>
        <v>0</v>
      </c>
      <c r="BM62" s="54">
        <f t="shared" si="12"/>
        <v>0</v>
      </c>
      <c r="BN62" s="55">
        <f t="shared" si="13"/>
        <v>0</v>
      </c>
      <c r="BO62" s="17">
        <f t="shared" si="14"/>
        <v>0</v>
      </c>
      <c r="BP62" s="1"/>
    </row>
    <row r="63">
      <c r="A63" s="1" t="s">
        <v>141</v>
      </c>
      <c r="B63" s="32"/>
      <c r="C63" s="33"/>
      <c r="D63" s="29"/>
      <c r="E63" s="1"/>
      <c r="F63" s="21"/>
      <c r="G63" s="56"/>
      <c r="H63" s="35"/>
      <c r="I63" s="1" t="s">
        <v>141</v>
      </c>
      <c r="J63" s="32">
        <v>9.0</v>
      </c>
      <c r="K63" s="33"/>
      <c r="L63" s="57"/>
      <c r="M63" s="49"/>
      <c r="N63" s="21"/>
      <c r="O63" s="56"/>
      <c r="P63" s="35"/>
      <c r="Q63" s="1" t="s">
        <v>141</v>
      </c>
      <c r="R63" s="32">
        <v>20.0</v>
      </c>
      <c r="S63" s="33"/>
      <c r="T63" s="57"/>
      <c r="U63" s="43"/>
      <c r="V63" s="21"/>
      <c r="W63" s="56"/>
      <c r="X63" s="35"/>
      <c r="Y63" s="1" t="s">
        <v>141</v>
      </c>
      <c r="Z63" s="58"/>
      <c r="AA63" s="63"/>
      <c r="AB63" s="4"/>
      <c r="AC63" s="71"/>
      <c r="AD63" s="4"/>
      <c r="AE63" s="39"/>
      <c r="AF63" s="1"/>
      <c r="AG63" s="33"/>
      <c r="AH63" s="67"/>
      <c r="AI63" s="67"/>
      <c r="AJ63" s="21"/>
      <c r="AK63" s="56"/>
      <c r="AL63" s="41"/>
      <c r="AM63" s="33"/>
      <c r="AN63" s="67"/>
      <c r="AO63" s="67"/>
      <c r="AP63" s="21"/>
      <c r="AQ63" s="56"/>
      <c r="AR63" s="41"/>
      <c r="AS63" s="43">
        <f>'15 Oct'!AW63</f>
        <v>0</v>
      </c>
      <c r="AT63" s="54"/>
      <c r="AU63" s="44">
        <f t="shared" si="1"/>
        <v>0</v>
      </c>
      <c r="AV63" s="44">
        <f t="shared" si="2"/>
        <v>0</v>
      </c>
      <c r="AW63" s="19">
        <f t="shared" si="3"/>
        <v>0</v>
      </c>
      <c r="AX63" s="43">
        <f>'15 Oct'!BB63</f>
        <v>0</v>
      </c>
      <c r="AY63" s="54"/>
      <c r="AZ63" s="44">
        <f t="shared" si="4"/>
        <v>0</v>
      </c>
      <c r="BA63" s="46">
        <f t="shared" si="5"/>
        <v>0</v>
      </c>
      <c r="BB63" s="19">
        <f t="shared" si="6"/>
        <v>0</v>
      </c>
      <c r="BC63" s="43">
        <f>'15 Oct'!BL63</f>
        <v>60</v>
      </c>
      <c r="BD63" s="47">
        <f t="shared" si="7"/>
        <v>0</v>
      </c>
      <c r="BE63" s="1">
        <f t="shared" si="8"/>
        <v>60</v>
      </c>
      <c r="BF63" s="1" t="s">
        <v>141</v>
      </c>
      <c r="BG63" s="17"/>
      <c r="BH63">
        <f>'15 Oct'!BG63+AT63+AY63-BN63</f>
        <v>0</v>
      </c>
      <c r="BI63" s="48"/>
      <c r="BJ63" s="52">
        <f t="shared" si="9"/>
        <v>0</v>
      </c>
      <c r="BK63" s="51">
        <f t="shared" si="10"/>
        <v>0</v>
      </c>
      <c r="BL63" s="53">
        <f t="shared" si="11"/>
        <v>60</v>
      </c>
      <c r="BM63" s="54">
        <f t="shared" si="12"/>
        <v>0</v>
      </c>
      <c r="BN63" s="55">
        <f t="shared" si="13"/>
        <v>0</v>
      </c>
      <c r="BO63" s="17">
        <f t="shared" si="14"/>
        <v>60</v>
      </c>
    </row>
    <row r="64">
      <c r="A64" s="1" t="s">
        <v>142</v>
      </c>
      <c r="B64" s="32"/>
      <c r="C64" s="33"/>
      <c r="D64" s="29"/>
      <c r="E64" s="1"/>
      <c r="F64" s="21"/>
      <c r="G64" s="56"/>
      <c r="H64" s="35"/>
      <c r="I64" s="1" t="s">
        <v>142</v>
      </c>
      <c r="J64" s="32"/>
      <c r="K64" s="33"/>
      <c r="L64" s="57"/>
      <c r="M64" s="49"/>
      <c r="N64" s="21"/>
      <c r="O64" s="56"/>
      <c r="P64" s="35"/>
      <c r="Q64" s="1" t="s">
        <v>142</v>
      </c>
      <c r="R64" s="32"/>
      <c r="S64" s="33"/>
      <c r="T64" s="57"/>
      <c r="U64" s="43"/>
      <c r="V64" s="21"/>
      <c r="W64" s="56"/>
      <c r="X64" s="35"/>
      <c r="Y64" s="1" t="s">
        <v>142</v>
      </c>
      <c r="Z64" s="69"/>
      <c r="AA64" s="66"/>
      <c r="AB64" s="8"/>
      <c r="AC64" s="8"/>
      <c r="AD64" s="4"/>
      <c r="AE64" s="39"/>
      <c r="AF64" s="1"/>
      <c r="AG64" s="33"/>
      <c r="AH64" s="67"/>
      <c r="AI64" s="67"/>
      <c r="AJ64" s="21"/>
      <c r="AK64" s="56"/>
      <c r="AL64" s="41"/>
      <c r="AM64" s="33"/>
      <c r="AN64" s="67"/>
      <c r="AO64" s="67"/>
      <c r="AP64" s="21"/>
      <c r="AQ64" s="56"/>
      <c r="AR64" s="41"/>
      <c r="AS64" s="43">
        <f>'15 Oct'!AW64</f>
        <v>0</v>
      </c>
      <c r="AT64" s="54"/>
      <c r="AU64" s="44">
        <f t="shared" si="1"/>
        <v>0</v>
      </c>
      <c r="AV64" s="44">
        <f t="shared" si="2"/>
        <v>0</v>
      </c>
      <c r="AW64" s="19">
        <f t="shared" si="3"/>
        <v>0</v>
      </c>
      <c r="AX64" s="43">
        <f>'15 Oct'!BB64</f>
        <v>0</v>
      </c>
      <c r="AY64" s="54"/>
      <c r="AZ64" s="44">
        <f t="shared" si="4"/>
        <v>0</v>
      </c>
      <c r="BA64" s="46">
        <f t="shared" si="5"/>
        <v>0</v>
      </c>
      <c r="BB64" s="19">
        <f t="shared" si="6"/>
        <v>0</v>
      </c>
      <c r="BC64" s="43">
        <f>'15 Oct'!BL64</f>
        <v>0</v>
      </c>
      <c r="BD64" s="47">
        <f t="shared" si="7"/>
        <v>0</v>
      </c>
      <c r="BE64" s="1">
        <f t="shared" si="8"/>
        <v>0</v>
      </c>
      <c r="BF64" s="1" t="s">
        <v>142</v>
      </c>
      <c r="BG64" s="54"/>
      <c r="BH64">
        <f>'15 Oct'!BG64+AT64+AY64-BN64</f>
        <v>0</v>
      </c>
      <c r="BI64" s="48"/>
      <c r="BJ64" s="52">
        <f t="shared" si="9"/>
        <v>0</v>
      </c>
      <c r="BK64" s="51">
        <f t="shared" si="10"/>
        <v>0</v>
      </c>
      <c r="BL64" s="53">
        <f t="shared" si="11"/>
        <v>0</v>
      </c>
      <c r="BM64" s="54">
        <f t="shared" si="12"/>
        <v>0</v>
      </c>
      <c r="BN64" s="55">
        <f t="shared" si="13"/>
        <v>0</v>
      </c>
      <c r="BO64" s="17">
        <f t="shared" si="14"/>
        <v>0</v>
      </c>
    </row>
    <row r="65">
      <c r="A65" s="1" t="s">
        <v>143</v>
      </c>
      <c r="B65" s="32"/>
      <c r="C65" s="33"/>
      <c r="D65" s="29"/>
      <c r="E65" s="1"/>
      <c r="F65" s="21"/>
      <c r="G65" s="56"/>
      <c r="H65" s="35"/>
      <c r="I65" s="1" t="s">
        <v>143</v>
      </c>
      <c r="J65" s="32">
        <v>1.0</v>
      </c>
      <c r="K65" s="33"/>
      <c r="L65" s="57"/>
      <c r="M65" s="43"/>
      <c r="N65" s="21"/>
      <c r="O65" s="56"/>
      <c r="P65" s="35"/>
      <c r="Q65" s="1" t="s">
        <v>143</v>
      </c>
      <c r="R65" s="32">
        <v>1.0</v>
      </c>
      <c r="S65" s="33">
        <v>2.0</v>
      </c>
      <c r="T65" s="57"/>
      <c r="U65" s="43"/>
      <c r="V65" s="21"/>
      <c r="W65" s="56"/>
      <c r="X65" s="35"/>
      <c r="Y65" s="1" t="s">
        <v>143</v>
      </c>
      <c r="Z65" s="59"/>
      <c r="AA65" s="37"/>
      <c r="AB65" s="8"/>
      <c r="AC65" s="8"/>
      <c r="AD65" s="4"/>
      <c r="AE65" s="39"/>
      <c r="AF65" s="1"/>
      <c r="AG65" s="33"/>
      <c r="AH65" s="67"/>
      <c r="AI65" s="67"/>
      <c r="AJ65" s="21"/>
      <c r="AK65" s="56"/>
      <c r="AL65" s="41"/>
      <c r="AM65" s="33"/>
      <c r="AN65" s="67"/>
      <c r="AO65" s="67"/>
      <c r="AP65" s="21"/>
      <c r="AQ65" s="56"/>
      <c r="AR65" s="41"/>
      <c r="AS65" s="43">
        <f>'15 Oct'!AW65</f>
        <v>0</v>
      </c>
      <c r="AT65" s="54"/>
      <c r="AU65" s="44">
        <f t="shared" si="1"/>
        <v>0</v>
      </c>
      <c r="AV65" s="44">
        <f t="shared" si="2"/>
        <v>0</v>
      </c>
      <c r="AW65" s="19">
        <f t="shared" si="3"/>
        <v>0</v>
      </c>
      <c r="AX65" s="43">
        <f>'15 Oct'!BB65</f>
        <v>0</v>
      </c>
      <c r="AY65" s="54"/>
      <c r="AZ65" s="44">
        <f t="shared" si="4"/>
        <v>0</v>
      </c>
      <c r="BA65" s="46">
        <f t="shared" si="5"/>
        <v>0</v>
      </c>
      <c r="BB65" s="19">
        <f t="shared" si="6"/>
        <v>0</v>
      </c>
      <c r="BC65" s="43">
        <f>'15 Oct'!BL65</f>
        <v>14</v>
      </c>
      <c r="BD65" s="47">
        <f t="shared" si="7"/>
        <v>0</v>
      </c>
      <c r="BE65" s="1">
        <f t="shared" si="8"/>
        <v>14</v>
      </c>
      <c r="BF65" s="1" t="s">
        <v>143</v>
      </c>
      <c r="BG65" s="54"/>
      <c r="BH65">
        <f>'15 Oct'!BG65+AT65+AY65-BN65</f>
        <v>0</v>
      </c>
      <c r="BI65" s="48"/>
      <c r="BJ65" s="52">
        <f t="shared" si="9"/>
        <v>0</v>
      </c>
      <c r="BK65" s="51">
        <f t="shared" si="10"/>
        <v>0</v>
      </c>
      <c r="BL65" s="53">
        <f t="shared" si="11"/>
        <v>14</v>
      </c>
      <c r="BM65" s="54">
        <f t="shared" si="12"/>
        <v>2</v>
      </c>
      <c r="BN65" s="55">
        <f t="shared" si="13"/>
        <v>0</v>
      </c>
      <c r="BO65" s="17">
        <f t="shared" si="14"/>
        <v>14</v>
      </c>
    </row>
    <row r="66">
      <c r="A66" s="1" t="s">
        <v>146</v>
      </c>
      <c r="B66" s="32"/>
      <c r="C66" s="33"/>
      <c r="D66" s="29"/>
      <c r="E66" s="1"/>
      <c r="F66" s="21"/>
      <c r="G66" s="56"/>
      <c r="H66" s="35"/>
      <c r="I66" s="1" t="s">
        <v>146</v>
      </c>
      <c r="J66" s="32"/>
      <c r="K66" s="33"/>
      <c r="L66" s="57"/>
      <c r="M66" s="49"/>
      <c r="N66" s="21"/>
      <c r="O66" s="56"/>
      <c r="P66" s="35"/>
      <c r="Q66" s="1" t="s">
        <v>146</v>
      </c>
      <c r="R66" s="32"/>
      <c r="S66" s="33">
        <v>4.0</v>
      </c>
      <c r="T66" s="57"/>
      <c r="U66" s="43"/>
      <c r="V66" s="21"/>
      <c r="W66" s="56"/>
      <c r="X66" s="35"/>
      <c r="Y66" s="1" t="s">
        <v>146</v>
      </c>
      <c r="Z66" s="36"/>
      <c r="AA66" s="37"/>
      <c r="AB66" s="8"/>
      <c r="AC66" s="8"/>
      <c r="AD66" s="4"/>
      <c r="AE66" s="39"/>
      <c r="AF66" s="1"/>
      <c r="AG66" s="33"/>
      <c r="AH66" s="60"/>
      <c r="AI66" s="60"/>
      <c r="AJ66" s="21"/>
      <c r="AK66" s="56"/>
      <c r="AL66" s="41"/>
      <c r="AM66" s="33"/>
      <c r="AN66" s="60"/>
      <c r="AO66" s="60"/>
      <c r="AP66" s="21"/>
      <c r="AQ66" s="56"/>
      <c r="AR66" s="41"/>
      <c r="AS66" s="43">
        <f>'15 Oct'!AW66</f>
        <v>0</v>
      </c>
      <c r="AT66" s="17"/>
      <c r="AU66" s="44">
        <f t="shared" si="1"/>
        <v>0</v>
      </c>
      <c r="AV66" s="44">
        <f t="shared" si="2"/>
        <v>0</v>
      </c>
      <c r="AW66" s="19">
        <f t="shared" si="3"/>
        <v>0</v>
      </c>
      <c r="AX66" s="43">
        <f>'15 Oct'!BB66</f>
        <v>0</v>
      </c>
      <c r="AY66" s="17"/>
      <c r="AZ66" s="44">
        <f t="shared" si="4"/>
        <v>0</v>
      </c>
      <c r="BA66" s="46">
        <f t="shared" si="5"/>
        <v>0</v>
      </c>
      <c r="BB66" s="19">
        <f t="shared" si="6"/>
        <v>0</v>
      </c>
      <c r="BC66" s="43">
        <f>'15 Oct'!BL66</f>
        <v>0</v>
      </c>
      <c r="BD66" s="47">
        <f t="shared" si="7"/>
        <v>0</v>
      </c>
      <c r="BE66" s="1">
        <f t="shared" si="8"/>
        <v>0</v>
      </c>
      <c r="BF66" s="1" t="s">
        <v>146</v>
      </c>
      <c r="BG66" s="17"/>
      <c r="BH66">
        <f>'15 Oct'!BG66+AT66+AY66-BN66</f>
        <v>-4</v>
      </c>
      <c r="BI66" s="48"/>
      <c r="BJ66" s="52">
        <f t="shared" si="9"/>
        <v>0</v>
      </c>
      <c r="BK66" s="51">
        <f t="shared" si="10"/>
        <v>0</v>
      </c>
      <c r="BL66" s="53">
        <f t="shared" si="11"/>
        <v>0</v>
      </c>
      <c r="BM66" s="54">
        <f t="shared" si="12"/>
        <v>4</v>
      </c>
      <c r="BN66" s="55">
        <f t="shared" si="13"/>
        <v>4</v>
      </c>
      <c r="BO66" s="17">
        <f t="shared" si="14"/>
        <v>0</v>
      </c>
      <c r="BP66" s="1"/>
    </row>
    <row r="67">
      <c r="A67" s="1" t="s">
        <v>147</v>
      </c>
      <c r="B67" s="32"/>
      <c r="C67" s="33"/>
      <c r="D67" s="29"/>
      <c r="E67" s="1"/>
      <c r="F67" s="21"/>
      <c r="G67" s="56"/>
      <c r="H67" s="35"/>
      <c r="I67" s="1" t="s">
        <v>147</v>
      </c>
      <c r="J67" s="32"/>
      <c r="K67" s="33"/>
      <c r="L67" s="57"/>
      <c r="M67" s="49"/>
      <c r="N67" s="21"/>
      <c r="O67" s="56"/>
      <c r="P67" s="35"/>
      <c r="Q67" s="1" t="s">
        <v>147</v>
      </c>
      <c r="R67" s="32"/>
      <c r="S67" s="33"/>
      <c r="T67" s="29"/>
      <c r="U67" s="43"/>
      <c r="V67" s="21"/>
      <c r="W67" s="56"/>
      <c r="X67" s="35"/>
      <c r="Y67" s="1" t="s">
        <v>147</v>
      </c>
      <c r="Z67" s="59"/>
      <c r="AA67" s="37"/>
      <c r="AB67" s="8"/>
      <c r="AC67" s="8"/>
      <c r="AD67" s="4"/>
      <c r="AE67" s="39"/>
      <c r="AF67" s="1"/>
      <c r="AG67" s="33"/>
      <c r="AH67" s="60"/>
      <c r="AI67" s="60"/>
      <c r="AJ67" s="21"/>
      <c r="AK67" s="56"/>
      <c r="AL67" s="41"/>
      <c r="AM67" s="33"/>
      <c r="AN67" s="60"/>
      <c r="AO67" s="60"/>
      <c r="AP67" s="21"/>
      <c r="AQ67" s="56"/>
      <c r="AR67" s="41"/>
      <c r="AS67" s="43">
        <f>'15 Oct'!AW67</f>
        <v>0</v>
      </c>
      <c r="AT67" s="17"/>
      <c r="AU67" s="44">
        <f t="shared" si="1"/>
        <v>0</v>
      </c>
      <c r="AV67" s="44">
        <f t="shared" si="2"/>
        <v>0</v>
      </c>
      <c r="AW67" s="19">
        <f t="shared" si="3"/>
        <v>0</v>
      </c>
      <c r="AX67" s="43">
        <f>'15 Oct'!BB67</f>
        <v>0</v>
      </c>
      <c r="AY67" s="17"/>
      <c r="AZ67" s="44">
        <f t="shared" si="4"/>
        <v>0</v>
      </c>
      <c r="BA67" s="46">
        <f t="shared" si="5"/>
        <v>0</v>
      </c>
      <c r="BB67" s="19">
        <f t="shared" si="6"/>
        <v>0</v>
      </c>
      <c r="BC67" s="43">
        <f>'15 Oct'!BL67</f>
        <v>0</v>
      </c>
      <c r="BD67" s="47">
        <f t="shared" si="7"/>
        <v>0</v>
      </c>
      <c r="BE67" s="1">
        <f t="shared" si="8"/>
        <v>0</v>
      </c>
      <c r="BF67" s="1" t="s">
        <v>147</v>
      </c>
      <c r="BG67" s="17"/>
      <c r="BH67">
        <f>'15 Oct'!BG67+AT67+AY67-BN67</f>
        <v>0</v>
      </c>
      <c r="BI67" s="48"/>
      <c r="BJ67" s="52">
        <f t="shared" si="9"/>
        <v>0</v>
      </c>
      <c r="BK67" s="51">
        <f t="shared" si="10"/>
        <v>0</v>
      </c>
      <c r="BL67" s="53">
        <f t="shared" si="11"/>
        <v>0</v>
      </c>
      <c r="BM67" s="54">
        <f t="shared" si="12"/>
        <v>0</v>
      </c>
      <c r="BN67" s="55">
        <f t="shared" si="13"/>
        <v>0</v>
      </c>
      <c r="BO67" s="17">
        <f t="shared" si="14"/>
        <v>0</v>
      </c>
      <c r="BQ67" s="1"/>
    </row>
    <row r="68">
      <c r="A68" s="1" t="s">
        <v>148</v>
      </c>
      <c r="B68" s="32"/>
      <c r="C68" s="33"/>
      <c r="D68" s="29"/>
      <c r="E68" s="1"/>
      <c r="F68" s="21"/>
      <c r="G68" s="56"/>
      <c r="H68" s="35"/>
      <c r="I68" s="1" t="s">
        <v>148</v>
      </c>
      <c r="J68" s="32"/>
      <c r="K68" s="33"/>
      <c r="L68" s="29"/>
      <c r="M68" s="43"/>
      <c r="N68" s="21"/>
      <c r="O68" s="56"/>
      <c r="P68" s="35"/>
      <c r="Q68" s="1" t="s">
        <v>148</v>
      </c>
      <c r="R68" s="32"/>
      <c r="S68" s="33"/>
      <c r="T68" s="57"/>
      <c r="U68" s="49"/>
      <c r="V68" s="21"/>
      <c r="W68" s="56"/>
      <c r="X68" s="35"/>
      <c r="Y68" s="1" t="s">
        <v>148</v>
      </c>
      <c r="Z68" s="59"/>
      <c r="AA68" s="37"/>
      <c r="AB68" s="8"/>
      <c r="AC68" s="8"/>
      <c r="AD68" s="4"/>
      <c r="AE68" s="39"/>
      <c r="AF68" s="1"/>
      <c r="AG68" s="33"/>
      <c r="AH68" s="60"/>
      <c r="AI68" s="60"/>
      <c r="AJ68" s="21"/>
      <c r="AK68" s="56"/>
      <c r="AL68" s="41"/>
      <c r="AM68" s="33"/>
      <c r="AN68" s="60"/>
      <c r="AO68" s="60"/>
      <c r="AP68" s="21"/>
      <c r="AQ68" s="56"/>
      <c r="AR68" s="41"/>
      <c r="AS68" s="43">
        <f>'15 Oct'!AW68</f>
        <v>0</v>
      </c>
      <c r="AT68" s="17"/>
      <c r="AU68" s="44">
        <f t="shared" si="1"/>
        <v>0</v>
      </c>
      <c r="AV68" s="44">
        <f t="shared" si="2"/>
        <v>0</v>
      </c>
      <c r="AW68" s="19">
        <f t="shared" si="3"/>
        <v>0</v>
      </c>
      <c r="AX68" s="43">
        <f>'15 Oct'!BB68</f>
        <v>0</v>
      </c>
      <c r="AY68" s="17"/>
      <c r="AZ68" s="44">
        <f t="shared" si="4"/>
        <v>0</v>
      </c>
      <c r="BA68" s="46">
        <f t="shared" si="5"/>
        <v>0</v>
      </c>
      <c r="BB68" s="19">
        <f t="shared" si="6"/>
        <v>0</v>
      </c>
      <c r="BC68" s="43">
        <f>'15 Oct'!BL68</f>
        <v>0</v>
      </c>
      <c r="BD68" s="47">
        <f t="shared" si="7"/>
        <v>0</v>
      </c>
      <c r="BE68" s="1">
        <f t="shared" si="8"/>
        <v>0</v>
      </c>
      <c r="BF68" s="1" t="s">
        <v>148</v>
      </c>
      <c r="BG68" s="17"/>
      <c r="BH68">
        <f>'15 Oct'!BG68+AT68+AY68-BN68</f>
        <v>0</v>
      </c>
      <c r="BI68" s="48"/>
      <c r="BJ68" s="52">
        <f t="shared" si="9"/>
        <v>0</v>
      </c>
      <c r="BK68" s="51">
        <f t="shared" si="10"/>
        <v>0</v>
      </c>
      <c r="BL68" s="53">
        <f t="shared" si="11"/>
        <v>0</v>
      </c>
      <c r="BM68" s="54">
        <f t="shared" si="12"/>
        <v>0</v>
      </c>
      <c r="BN68" s="55">
        <f t="shared" si="13"/>
        <v>0</v>
      </c>
      <c r="BO68" s="17">
        <f t="shared" si="14"/>
        <v>0</v>
      </c>
      <c r="BQ68" s="1"/>
    </row>
    <row r="69">
      <c r="A69" s="1" t="s">
        <v>149</v>
      </c>
      <c r="B69" s="32"/>
      <c r="C69" s="33"/>
      <c r="D69" s="29"/>
      <c r="E69" s="1"/>
      <c r="F69" s="21"/>
      <c r="G69" s="56"/>
      <c r="H69" s="7"/>
      <c r="I69" s="1" t="s">
        <v>149</v>
      </c>
      <c r="J69" s="32">
        <v>4.0</v>
      </c>
      <c r="K69" s="33"/>
      <c r="N69" s="21"/>
      <c r="O69" s="56"/>
      <c r="P69" s="35"/>
      <c r="Q69" s="1" t="s">
        <v>149</v>
      </c>
      <c r="R69" s="32">
        <v>3.0</v>
      </c>
      <c r="S69" s="33"/>
      <c r="T69" s="57"/>
      <c r="U69" s="43"/>
      <c r="V69" s="21"/>
      <c r="W69" s="56"/>
      <c r="X69" s="35"/>
      <c r="Y69" s="1" t="s">
        <v>149</v>
      </c>
      <c r="Z69" s="59"/>
      <c r="AA69" s="37"/>
      <c r="AB69" s="8"/>
      <c r="AC69" s="8"/>
      <c r="AD69" s="4"/>
      <c r="AE69" s="39"/>
      <c r="AG69" s="33"/>
      <c r="AH69" s="74"/>
      <c r="AI69" s="74"/>
      <c r="AJ69" s="21"/>
      <c r="AK69" s="56"/>
      <c r="AL69" s="41"/>
      <c r="AM69" s="33"/>
      <c r="AN69" s="74"/>
      <c r="AO69" s="74"/>
      <c r="AP69" s="21"/>
      <c r="AQ69" s="56"/>
      <c r="AR69" s="41"/>
      <c r="AS69" s="43">
        <f>'15 Oct'!AW69</f>
        <v>0</v>
      </c>
      <c r="AT69" s="76"/>
      <c r="AU69" s="44">
        <f t="shared" si="1"/>
        <v>0</v>
      </c>
      <c r="AV69" s="44">
        <f t="shared" si="2"/>
        <v>0</v>
      </c>
      <c r="AW69" s="19">
        <f t="shared" si="3"/>
        <v>0</v>
      </c>
      <c r="AX69" s="43">
        <f>'15 Oct'!BB69</f>
        <v>0</v>
      </c>
      <c r="AY69" s="76"/>
      <c r="AZ69" s="44">
        <f t="shared" si="4"/>
        <v>0</v>
      </c>
      <c r="BA69" s="46">
        <f t="shared" si="5"/>
        <v>0</v>
      </c>
      <c r="BB69" s="19">
        <f t="shared" si="6"/>
        <v>0</v>
      </c>
      <c r="BC69" s="43">
        <f>'15 Oct'!BL69</f>
        <v>0</v>
      </c>
      <c r="BD69" s="47">
        <f t="shared" si="7"/>
        <v>0</v>
      </c>
      <c r="BE69" s="1">
        <f t="shared" si="8"/>
        <v>0</v>
      </c>
      <c r="BF69" s="1" t="s">
        <v>149</v>
      </c>
      <c r="BG69" s="75"/>
      <c r="BH69">
        <f>'15 Oct'!BG69+AT69+AY69-BN69</f>
        <v>0</v>
      </c>
      <c r="BI69" s="48"/>
      <c r="BJ69" s="52">
        <f t="shared" si="9"/>
        <v>0</v>
      </c>
      <c r="BK69" s="51">
        <f t="shared" si="10"/>
        <v>0</v>
      </c>
      <c r="BL69" s="53">
        <f t="shared" si="11"/>
        <v>0</v>
      </c>
      <c r="BM69" s="54">
        <f t="shared" si="12"/>
        <v>0</v>
      </c>
      <c r="BN69" s="55">
        <f t="shared" si="13"/>
        <v>0</v>
      </c>
      <c r="BO69" s="17">
        <f t="shared" si="14"/>
        <v>0</v>
      </c>
      <c r="BQ69" s="1"/>
      <c r="BT69" s="1"/>
    </row>
    <row r="70">
      <c r="A70" s="1" t="s">
        <v>150</v>
      </c>
      <c r="B70" s="32"/>
      <c r="C70" s="33"/>
      <c r="D70" s="29"/>
      <c r="E70" s="1"/>
      <c r="F70" s="21"/>
      <c r="G70" s="56"/>
      <c r="H70" s="7"/>
      <c r="I70" s="1" t="s">
        <v>150</v>
      </c>
      <c r="J70" s="32"/>
      <c r="K70" s="33"/>
      <c r="N70" s="21"/>
      <c r="O70" s="56"/>
      <c r="P70" s="35"/>
      <c r="Q70" s="1" t="s">
        <v>150</v>
      </c>
      <c r="R70" s="32"/>
      <c r="S70" s="33"/>
      <c r="T70" s="57"/>
      <c r="U70" s="43"/>
      <c r="V70" s="21"/>
      <c r="W70" s="56"/>
      <c r="X70" s="35"/>
      <c r="Y70" s="1" t="s">
        <v>150</v>
      </c>
      <c r="Z70" s="59"/>
      <c r="AA70" s="37"/>
      <c r="AB70" s="8"/>
      <c r="AC70" s="8"/>
      <c r="AD70" s="4"/>
      <c r="AE70" s="39"/>
      <c r="AG70" s="33"/>
      <c r="AH70" s="74"/>
      <c r="AI70" s="74"/>
      <c r="AJ70" s="21"/>
      <c r="AK70" s="56"/>
      <c r="AL70" s="41"/>
      <c r="AM70" s="33"/>
      <c r="AN70" s="74"/>
      <c r="AO70" s="74"/>
      <c r="AP70" s="21"/>
      <c r="AQ70" s="56"/>
      <c r="AR70" s="41"/>
      <c r="AS70" s="43">
        <f>'15 Oct'!AW70</f>
        <v>0</v>
      </c>
      <c r="AT70" s="76"/>
      <c r="AU70" s="44">
        <f t="shared" si="1"/>
        <v>0</v>
      </c>
      <c r="AV70" s="44">
        <f t="shared" si="2"/>
        <v>0</v>
      </c>
      <c r="AW70" s="19">
        <f t="shared" si="3"/>
        <v>0</v>
      </c>
      <c r="AX70" s="43">
        <f>'15 Oct'!BB70</f>
        <v>0</v>
      </c>
      <c r="AY70" s="76"/>
      <c r="AZ70" s="44">
        <f t="shared" si="4"/>
        <v>0</v>
      </c>
      <c r="BA70" s="46">
        <f t="shared" si="5"/>
        <v>0</v>
      </c>
      <c r="BB70" s="19">
        <f t="shared" si="6"/>
        <v>0</v>
      </c>
      <c r="BC70" s="43">
        <f>'15 Oct'!BL70</f>
        <v>0</v>
      </c>
      <c r="BD70" s="47">
        <f t="shared" si="7"/>
        <v>0</v>
      </c>
      <c r="BE70" s="1">
        <f t="shared" si="8"/>
        <v>0</v>
      </c>
      <c r="BF70" s="1" t="s">
        <v>150</v>
      </c>
      <c r="BG70" s="75"/>
      <c r="BH70">
        <f>'15 Oct'!BG70+AT70+AY70-BN70</f>
        <v>0</v>
      </c>
      <c r="BI70" s="48"/>
      <c r="BJ70" s="52">
        <f t="shared" si="9"/>
        <v>0</v>
      </c>
      <c r="BK70" s="51">
        <f t="shared" si="10"/>
        <v>0</v>
      </c>
      <c r="BL70" s="53">
        <f t="shared" si="11"/>
        <v>0</v>
      </c>
      <c r="BM70" s="54">
        <f t="shared" si="12"/>
        <v>0</v>
      </c>
      <c r="BN70" s="55">
        <f t="shared" si="13"/>
        <v>0</v>
      </c>
      <c r="BO70" s="17">
        <f t="shared" si="14"/>
        <v>0</v>
      </c>
      <c r="BQ70" s="1"/>
      <c r="BT70" s="1"/>
    </row>
    <row r="71">
      <c r="A71" s="1" t="s">
        <v>151</v>
      </c>
      <c r="B71" s="32"/>
      <c r="C71" s="33"/>
      <c r="D71" s="29"/>
      <c r="E71" s="1"/>
      <c r="F71" s="21"/>
      <c r="G71" s="56"/>
      <c r="H71" s="7"/>
      <c r="I71" s="1" t="s">
        <v>151</v>
      </c>
      <c r="J71" s="32"/>
      <c r="K71" s="33"/>
      <c r="N71" s="21"/>
      <c r="O71" s="56"/>
      <c r="P71" s="35"/>
      <c r="Q71" s="1" t="s">
        <v>151</v>
      </c>
      <c r="R71" s="32"/>
      <c r="S71" s="33"/>
      <c r="T71" s="57"/>
      <c r="U71" s="43"/>
      <c r="V71" s="21"/>
      <c r="W71" s="56"/>
      <c r="X71" s="35"/>
      <c r="Y71" s="1" t="s">
        <v>151</v>
      </c>
      <c r="Z71" s="59"/>
      <c r="AA71" s="37"/>
      <c r="AB71" s="8"/>
      <c r="AC71" s="8"/>
      <c r="AD71" s="4"/>
      <c r="AE71" s="39"/>
      <c r="AG71" s="33"/>
      <c r="AH71" s="74"/>
      <c r="AI71" s="74"/>
      <c r="AJ71" s="21"/>
      <c r="AK71" s="56"/>
      <c r="AL71" s="41"/>
      <c r="AM71" s="33"/>
      <c r="AN71" s="74"/>
      <c r="AO71" s="74"/>
      <c r="AP71" s="21"/>
      <c r="AQ71" s="56"/>
      <c r="AR71" s="41"/>
      <c r="AS71" s="43">
        <f>'15 Oct'!AW71</f>
        <v>0</v>
      </c>
      <c r="AT71" s="76"/>
      <c r="AU71" s="44">
        <f t="shared" si="1"/>
        <v>0</v>
      </c>
      <c r="AV71" s="44">
        <f t="shared" si="2"/>
        <v>0</v>
      </c>
      <c r="AW71" s="19">
        <f t="shared" si="3"/>
        <v>0</v>
      </c>
      <c r="AX71" s="43">
        <f>'15 Oct'!BB71</f>
        <v>0</v>
      </c>
      <c r="AY71" s="76"/>
      <c r="AZ71" s="44">
        <f t="shared" si="4"/>
        <v>0</v>
      </c>
      <c r="BA71" s="46">
        <f t="shared" si="5"/>
        <v>0</v>
      </c>
      <c r="BB71" s="19">
        <f t="shared" si="6"/>
        <v>0</v>
      </c>
      <c r="BC71" s="43">
        <f>'15 Oct'!BL71</f>
        <v>0</v>
      </c>
      <c r="BD71" s="47">
        <f t="shared" si="7"/>
        <v>0</v>
      </c>
      <c r="BE71" s="1">
        <f t="shared" si="8"/>
        <v>0</v>
      </c>
      <c r="BF71" s="1" t="s">
        <v>151</v>
      </c>
      <c r="BG71" s="75"/>
      <c r="BH71">
        <f>'15 Oct'!BG71+AT71+AY71-BN71</f>
        <v>0</v>
      </c>
      <c r="BI71" s="48"/>
      <c r="BJ71" s="52">
        <f t="shared" si="9"/>
        <v>0</v>
      </c>
      <c r="BK71" s="51">
        <f t="shared" si="10"/>
        <v>0</v>
      </c>
      <c r="BL71" s="53">
        <f t="shared" si="11"/>
        <v>0</v>
      </c>
      <c r="BM71" s="54">
        <f t="shared" si="12"/>
        <v>0</v>
      </c>
      <c r="BN71" s="55">
        <f t="shared" si="13"/>
        <v>0</v>
      </c>
      <c r="BO71" s="17">
        <f t="shared" si="14"/>
        <v>0</v>
      </c>
      <c r="BQ71" s="1"/>
      <c r="BT71" s="1"/>
    </row>
    <row r="72">
      <c r="A72" s="1" t="s">
        <v>152</v>
      </c>
      <c r="B72" s="32"/>
      <c r="C72" s="33"/>
      <c r="D72" s="29"/>
      <c r="E72" s="1"/>
      <c r="F72" s="21"/>
      <c r="G72" s="56"/>
      <c r="H72" s="35"/>
      <c r="I72" s="1" t="s">
        <v>152</v>
      </c>
      <c r="J72" s="32">
        <v>2.0</v>
      </c>
      <c r="K72" s="33"/>
      <c r="L72" s="29"/>
      <c r="M72" s="43"/>
      <c r="N72" s="21"/>
      <c r="O72" s="56"/>
      <c r="P72" s="35"/>
      <c r="Q72" s="1" t="s">
        <v>152</v>
      </c>
      <c r="R72" s="32"/>
      <c r="S72" s="33">
        <v>2.0</v>
      </c>
      <c r="T72" s="57"/>
      <c r="U72" s="43"/>
      <c r="V72" s="21"/>
      <c r="W72" s="56"/>
      <c r="X72" s="35"/>
      <c r="Y72" s="1" t="s">
        <v>152</v>
      </c>
      <c r="Z72" s="84"/>
      <c r="AA72" s="37"/>
      <c r="AB72" s="8"/>
      <c r="AC72" s="8"/>
      <c r="AD72" s="4"/>
      <c r="AE72" s="39"/>
      <c r="AF72" s="1"/>
      <c r="AG72" s="33"/>
      <c r="AH72" s="60"/>
      <c r="AI72" s="60"/>
      <c r="AJ72" s="21"/>
      <c r="AK72" s="56"/>
      <c r="AL72" s="41"/>
      <c r="AM72" s="33"/>
      <c r="AN72" s="60"/>
      <c r="AO72" s="60"/>
      <c r="AP72" s="21"/>
      <c r="AQ72" s="56"/>
      <c r="AR72" s="41"/>
      <c r="AS72" s="43">
        <f>'15 Oct'!AW72</f>
        <v>0</v>
      </c>
      <c r="AT72" s="17"/>
      <c r="AU72" s="44">
        <f t="shared" si="1"/>
        <v>0</v>
      </c>
      <c r="AV72" s="44">
        <f t="shared" si="2"/>
        <v>0</v>
      </c>
      <c r="AW72" s="19">
        <f t="shared" si="3"/>
        <v>0</v>
      </c>
      <c r="AX72" s="43">
        <f>'15 Oct'!BB72</f>
        <v>0</v>
      </c>
      <c r="AY72" s="17"/>
      <c r="AZ72" s="44">
        <f t="shared" si="4"/>
        <v>0</v>
      </c>
      <c r="BA72" s="46">
        <f t="shared" si="5"/>
        <v>0</v>
      </c>
      <c r="BB72" s="19">
        <f t="shared" si="6"/>
        <v>0</v>
      </c>
      <c r="BC72" s="43">
        <f>'15 Oct'!BL72</f>
        <v>0</v>
      </c>
      <c r="BD72" s="47">
        <f t="shared" si="7"/>
        <v>0</v>
      </c>
      <c r="BE72" s="1">
        <f t="shared" si="8"/>
        <v>0</v>
      </c>
      <c r="BF72" s="1" t="s">
        <v>152</v>
      </c>
      <c r="BG72" s="17"/>
      <c r="BH72">
        <f>'15 Oct'!BG72+AT72+AY72-BN72</f>
        <v>-2</v>
      </c>
      <c r="BI72" s="48"/>
      <c r="BJ72" s="52">
        <f t="shared" si="9"/>
        <v>0</v>
      </c>
      <c r="BK72" s="51">
        <f t="shared" si="10"/>
        <v>0</v>
      </c>
      <c r="BL72" s="53">
        <f t="shared" si="11"/>
        <v>0</v>
      </c>
      <c r="BM72" s="54">
        <f t="shared" si="12"/>
        <v>2</v>
      </c>
      <c r="BN72" s="55">
        <f t="shared" si="13"/>
        <v>2</v>
      </c>
      <c r="BO72" s="17">
        <f t="shared" si="14"/>
        <v>0</v>
      </c>
    </row>
    <row r="73">
      <c r="A73" s="1" t="s">
        <v>153</v>
      </c>
      <c r="B73" s="32"/>
      <c r="C73" s="65"/>
      <c r="D73" s="29"/>
      <c r="E73" s="1"/>
      <c r="F73" s="21"/>
      <c r="G73" s="56"/>
      <c r="H73" s="35"/>
      <c r="I73" s="1" t="s">
        <v>153</v>
      </c>
      <c r="J73" s="32"/>
      <c r="K73" s="33"/>
      <c r="L73" s="29"/>
      <c r="M73" s="43"/>
      <c r="N73" s="21"/>
      <c r="O73" s="56"/>
      <c r="P73" s="35"/>
      <c r="Q73" s="1" t="s">
        <v>153</v>
      </c>
      <c r="R73" s="32"/>
      <c r="S73" s="33">
        <v>16.0</v>
      </c>
      <c r="U73" s="1"/>
      <c r="V73" s="21"/>
      <c r="W73" s="56"/>
      <c r="X73" s="35"/>
      <c r="Y73" s="1" t="s">
        <v>153</v>
      </c>
      <c r="Z73" s="59"/>
      <c r="AA73" s="37"/>
      <c r="AB73" s="8"/>
      <c r="AC73" s="8"/>
      <c r="AD73" s="4"/>
      <c r="AE73" s="39"/>
      <c r="AF73" s="1"/>
      <c r="AG73" s="33"/>
      <c r="AH73" s="60"/>
      <c r="AI73" s="60"/>
      <c r="AJ73" s="21"/>
      <c r="AK73" s="56"/>
      <c r="AL73" s="41"/>
      <c r="AM73" s="33"/>
      <c r="AN73" s="60"/>
      <c r="AO73" s="60"/>
      <c r="AP73" s="21"/>
      <c r="AQ73" s="56"/>
      <c r="AR73" s="41"/>
      <c r="AS73" s="43">
        <f>'15 Oct'!AW73</f>
        <v>0</v>
      </c>
      <c r="AT73" s="17"/>
      <c r="AU73" s="44">
        <f t="shared" si="1"/>
        <v>0</v>
      </c>
      <c r="AV73" s="44">
        <f t="shared" si="2"/>
        <v>0</v>
      </c>
      <c r="AW73" s="19">
        <f t="shared" si="3"/>
        <v>0</v>
      </c>
      <c r="AX73" s="43">
        <f>'15 Oct'!BB73</f>
        <v>0</v>
      </c>
      <c r="AY73" s="17"/>
      <c r="AZ73" s="44">
        <f t="shared" si="4"/>
        <v>0</v>
      </c>
      <c r="BA73" s="46">
        <f t="shared" si="5"/>
        <v>0</v>
      </c>
      <c r="BB73" s="19">
        <f t="shared" si="6"/>
        <v>0</v>
      </c>
      <c r="BC73" s="43">
        <f>'15 Oct'!BL73</f>
        <v>0</v>
      </c>
      <c r="BD73" s="47">
        <f t="shared" si="7"/>
        <v>0</v>
      </c>
      <c r="BE73" s="1">
        <f t="shared" si="8"/>
        <v>0</v>
      </c>
      <c r="BF73" s="1" t="s">
        <v>153</v>
      </c>
      <c r="BG73" s="54"/>
      <c r="BH73">
        <f>'15 Oct'!BG73+AT73+AY73-BN73</f>
        <v>-16</v>
      </c>
      <c r="BI73" s="48"/>
      <c r="BJ73" s="52">
        <f t="shared" si="9"/>
        <v>0</v>
      </c>
      <c r="BK73" s="51">
        <f t="shared" si="10"/>
        <v>0</v>
      </c>
      <c r="BL73" s="53">
        <f t="shared" si="11"/>
        <v>0</v>
      </c>
      <c r="BM73" s="54">
        <f t="shared" si="12"/>
        <v>16</v>
      </c>
      <c r="BN73" s="55">
        <f t="shared" si="13"/>
        <v>16</v>
      </c>
      <c r="BO73" s="17">
        <f t="shared" si="14"/>
        <v>0</v>
      </c>
    </row>
    <row r="74">
      <c r="A74" s="1" t="s">
        <v>154</v>
      </c>
      <c r="B74" s="32"/>
      <c r="C74" s="33"/>
      <c r="D74" s="29"/>
      <c r="E74" s="1"/>
      <c r="F74" s="21"/>
      <c r="G74" s="56"/>
      <c r="H74" s="35"/>
      <c r="I74" s="1" t="s">
        <v>154</v>
      </c>
      <c r="J74" s="32"/>
      <c r="K74" s="33"/>
      <c r="L74" s="29"/>
      <c r="M74" s="43"/>
      <c r="N74" s="21"/>
      <c r="O74" s="56"/>
      <c r="P74" s="35"/>
      <c r="Q74" s="1" t="s">
        <v>154</v>
      </c>
      <c r="R74" s="32"/>
      <c r="S74" s="33"/>
      <c r="T74" s="57"/>
      <c r="U74" s="43"/>
      <c r="V74" s="21"/>
      <c r="W74" s="56"/>
      <c r="X74" s="35"/>
      <c r="Y74" s="1" t="s">
        <v>154</v>
      </c>
      <c r="Z74" s="59"/>
      <c r="AA74" s="37"/>
      <c r="AB74" s="8"/>
      <c r="AC74" s="8"/>
      <c r="AD74" s="4"/>
      <c r="AE74" s="39"/>
      <c r="AF74" s="35"/>
      <c r="AG74" s="33"/>
      <c r="AH74" s="60"/>
      <c r="AI74" s="60"/>
      <c r="AJ74" s="21"/>
      <c r="AK74" s="56"/>
      <c r="AL74" s="41"/>
      <c r="AM74" s="33"/>
      <c r="AN74" s="60"/>
      <c r="AO74" s="60"/>
      <c r="AP74" s="21"/>
      <c r="AQ74" s="56"/>
      <c r="AR74" s="41"/>
      <c r="AS74" s="43">
        <f>'15 Oct'!AW74</f>
        <v>0</v>
      </c>
      <c r="AT74" s="17"/>
      <c r="AU74" s="44">
        <f t="shared" si="1"/>
        <v>0</v>
      </c>
      <c r="AV74" s="44">
        <f t="shared" si="2"/>
        <v>0</v>
      </c>
      <c r="AW74" s="19">
        <f t="shared" si="3"/>
        <v>0</v>
      </c>
      <c r="AX74" s="43">
        <f>'15 Oct'!BB74</f>
        <v>0</v>
      </c>
      <c r="AY74" s="17"/>
      <c r="AZ74" s="44">
        <f t="shared" si="4"/>
        <v>0</v>
      </c>
      <c r="BA74" s="46">
        <f t="shared" si="5"/>
        <v>0</v>
      </c>
      <c r="BB74" s="19">
        <f t="shared" si="6"/>
        <v>0</v>
      </c>
      <c r="BC74" s="43">
        <f>'15 Oct'!BL74</f>
        <v>0</v>
      </c>
      <c r="BD74" s="47">
        <f t="shared" si="7"/>
        <v>0</v>
      </c>
      <c r="BE74" s="1">
        <f t="shared" si="8"/>
        <v>0</v>
      </c>
      <c r="BF74" s="1" t="s">
        <v>154</v>
      </c>
      <c r="BG74" s="54"/>
      <c r="BH74">
        <f>'15 Oct'!BG74+AT74+AY74-BN74</f>
        <v>0</v>
      </c>
      <c r="BI74" s="48"/>
      <c r="BJ74" s="52">
        <f t="shared" si="9"/>
        <v>0</v>
      </c>
      <c r="BK74" s="51">
        <f t="shared" si="10"/>
        <v>0</v>
      </c>
      <c r="BL74" s="53">
        <f t="shared" si="11"/>
        <v>0</v>
      </c>
      <c r="BM74" s="54">
        <f t="shared" si="12"/>
        <v>0</v>
      </c>
      <c r="BN74" s="55">
        <f t="shared" si="13"/>
        <v>0</v>
      </c>
      <c r="BO74" s="17">
        <f t="shared" si="14"/>
        <v>0</v>
      </c>
    </row>
    <row r="75">
      <c r="A75" s="1" t="s">
        <v>155</v>
      </c>
      <c r="B75" s="32"/>
      <c r="C75" s="65"/>
      <c r="D75" s="29"/>
      <c r="E75" s="1"/>
      <c r="F75" s="21"/>
      <c r="G75" s="56"/>
      <c r="H75" s="35"/>
      <c r="I75" s="1" t="s">
        <v>155</v>
      </c>
      <c r="J75" s="32"/>
      <c r="K75" s="33"/>
      <c r="L75" s="29"/>
      <c r="M75" s="43"/>
      <c r="N75" s="21"/>
      <c r="O75" s="56"/>
      <c r="P75" s="35"/>
      <c r="Q75" s="1" t="s">
        <v>155</v>
      </c>
      <c r="R75" s="32"/>
      <c r="S75" s="33">
        <v>16.0</v>
      </c>
      <c r="T75" s="57"/>
      <c r="U75" s="49"/>
      <c r="V75" s="21"/>
      <c r="W75" s="56"/>
      <c r="X75" s="35"/>
      <c r="Y75" s="1" t="s">
        <v>155</v>
      </c>
      <c r="Z75" s="58"/>
      <c r="AA75" s="37"/>
      <c r="AB75" s="8"/>
      <c r="AC75" s="8"/>
      <c r="AD75" s="4"/>
      <c r="AE75" s="39"/>
      <c r="AF75" s="35"/>
      <c r="AG75" s="33"/>
      <c r="AH75" s="60"/>
      <c r="AI75" s="60"/>
      <c r="AJ75" s="21"/>
      <c r="AK75" s="56"/>
      <c r="AL75" s="41"/>
      <c r="AM75" s="33"/>
      <c r="AN75" s="60"/>
      <c r="AO75" s="60"/>
      <c r="AP75" s="21"/>
      <c r="AQ75" s="56"/>
      <c r="AR75" s="41"/>
      <c r="AS75" s="43">
        <f>'15 Oct'!AW75</f>
        <v>0</v>
      </c>
      <c r="AT75" s="17"/>
      <c r="AU75" s="44">
        <f t="shared" si="1"/>
        <v>0</v>
      </c>
      <c r="AV75" s="44">
        <f t="shared" si="2"/>
        <v>0</v>
      </c>
      <c r="AW75" s="19">
        <f t="shared" si="3"/>
        <v>0</v>
      </c>
      <c r="AX75" s="43">
        <f>'15 Oct'!BB75</f>
        <v>0</v>
      </c>
      <c r="AY75" s="17"/>
      <c r="AZ75" s="44">
        <f t="shared" si="4"/>
        <v>0</v>
      </c>
      <c r="BA75" s="46">
        <f t="shared" si="5"/>
        <v>0</v>
      </c>
      <c r="BB75" s="19">
        <f t="shared" si="6"/>
        <v>0</v>
      </c>
      <c r="BC75" s="43">
        <f>'15 Oct'!BL75</f>
        <v>0</v>
      </c>
      <c r="BD75" s="47">
        <f t="shared" si="7"/>
        <v>0</v>
      </c>
      <c r="BE75" s="1">
        <f t="shared" si="8"/>
        <v>0</v>
      </c>
      <c r="BF75" s="1" t="s">
        <v>155</v>
      </c>
      <c r="BG75" s="54"/>
      <c r="BH75">
        <f>'15 Oct'!BG75+AT75+AY75-BN75</f>
        <v>-16</v>
      </c>
      <c r="BI75" s="48"/>
      <c r="BJ75" s="52">
        <f t="shared" si="9"/>
        <v>0</v>
      </c>
      <c r="BK75" s="51">
        <f t="shared" si="10"/>
        <v>0</v>
      </c>
      <c r="BL75" s="53">
        <f t="shared" si="11"/>
        <v>0</v>
      </c>
      <c r="BM75" s="54">
        <f t="shared" si="12"/>
        <v>16</v>
      </c>
      <c r="BN75" s="55">
        <f t="shared" si="13"/>
        <v>16</v>
      </c>
      <c r="BO75" s="17">
        <f t="shared" si="14"/>
        <v>0</v>
      </c>
    </row>
    <row r="76">
      <c r="A76" s="1" t="s">
        <v>156</v>
      </c>
      <c r="B76" s="32"/>
      <c r="C76" s="33"/>
      <c r="D76" s="29"/>
      <c r="E76" s="1"/>
      <c r="F76" s="21"/>
      <c r="G76" s="56"/>
      <c r="H76" s="35"/>
      <c r="I76" s="1" t="s">
        <v>156</v>
      </c>
      <c r="J76" s="32"/>
      <c r="K76" s="33"/>
      <c r="L76" s="57"/>
      <c r="M76" s="49"/>
      <c r="N76" s="21"/>
      <c r="O76" s="56"/>
      <c r="P76" s="35"/>
      <c r="Q76" s="1" t="s">
        <v>156</v>
      </c>
      <c r="R76" s="32"/>
      <c r="S76" s="33"/>
      <c r="T76" s="57"/>
      <c r="U76" s="49"/>
      <c r="V76" s="21"/>
      <c r="W76" s="56"/>
      <c r="X76" s="35"/>
      <c r="Y76" s="1" t="s">
        <v>156</v>
      </c>
      <c r="Z76" s="69"/>
      <c r="AA76" s="37"/>
      <c r="AB76" s="8"/>
      <c r="AC76" s="8"/>
      <c r="AD76" s="4"/>
      <c r="AE76" s="39"/>
      <c r="AF76" s="1"/>
      <c r="AG76" s="33"/>
      <c r="AH76" s="60"/>
      <c r="AI76" s="60"/>
      <c r="AJ76" s="21"/>
      <c r="AK76" s="56"/>
      <c r="AL76" s="41"/>
      <c r="AM76" s="33"/>
      <c r="AN76" s="60"/>
      <c r="AO76" s="60"/>
      <c r="AP76" s="21"/>
      <c r="AQ76" s="56"/>
      <c r="AR76" s="41"/>
      <c r="AS76" s="43">
        <f>'15 Oct'!AW76</f>
        <v>0</v>
      </c>
      <c r="AT76" s="17"/>
      <c r="AU76" s="44">
        <f t="shared" si="1"/>
        <v>0</v>
      </c>
      <c r="AV76" s="44">
        <f t="shared" si="2"/>
        <v>0</v>
      </c>
      <c r="AW76" s="19">
        <f t="shared" si="3"/>
        <v>0</v>
      </c>
      <c r="AX76" s="43">
        <f>'15 Oct'!BB76</f>
        <v>0</v>
      </c>
      <c r="AY76" s="17"/>
      <c r="AZ76" s="44">
        <f t="shared" si="4"/>
        <v>0</v>
      </c>
      <c r="BA76" s="46">
        <f t="shared" si="5"/>
        <v>0</v>
      </c>
      <c r="BB76" s="19">
        <f t="shared" si="6"/>
        <v>0</v>
      </c>
      <c r="BC76" s="43">
        <f>'15 Oct'!BL76</f>
        <v>0</v>
      </c>
      <c r="BD76" s="47">
        <f t="shared" si="7"/>
        <v>0</v>
      </c>
      <c r="BE76" s="1">
        <f t="shared" si="8"/>
        <v>0</v>
      </c>
      <c r="BF76" s="1" t="s">
        <v>156</v>
      </c>
      <c r="BG76" s="17"/>
      <c r="BH76">
        <f>'15 Oct'!BG76+AT76+AY76-BN76</f>
        <v>0</v>
      </c>
      <c r="BI76" s="48"/>
      <c r="BJ76" s="52">
        <f t="shared" si="9"/>
        <v>0</v>
      </c>
      <c r="BK76" s="51">
        <f t="shared" si="10"/>
        <v>0</v>
      </c>
      <c r="BL76" s="53">
        <f t="shared" si="11"/>
        <v>0</v>
      </c>
      <c r="BM76" s="54">
        <f t="shared" si="12"/>
        <v>0</v>
      </c>
      <c r="BN76" s="55">
        <f t="shared" si="13"/>
        <v>0</v>
      </c>
      <c r="BO76" s="17">
        <f t="shared" si="14"/>
        <v>0</v>
      </c>
    </row>
    <row r="77">
      <c r="A77" s="1" t="s">
        <v>157</v>
      </c>
      <c r="B77" s="32"/>
      <c r="C77" s="33"/>
      <c r="D77" s="29"/>
      <c r="E77" s="1"/>
      <c r="F77" s="21"/>
      <c r="G77" s="56"/>
      <c r="H77" s="35"/>
      <c r="I77" s="1" t="s">
        <v>157</v>
      </c>
      <c r="J77" s="32">
        <v>4.0</v>
      </c>
      <c r="K77" s="33"/>
      <c r="L77" s="57"/>
      <c r="M77" s="49"/>
      <c r="N77" s="21"/>
      <c r="O77" s="56"/>
      <c r="P77" s="35"/>
      <c r="Q77" s="1" t="s">
        <v>157</v>
      </c>
      <c r="R77" s="32">
        <v>4.0</v>
      </c>
      <c r="S77" s="33">
        <v>12.0</v>
      </c>
      <c r="T77" s="57"/>
      <c r="U77" s="43"/>
      <c r="V77" s="21"/>
      <c r="W77" s="56"/>
      <c r="X77" s="35"/>
      <c r="Y77" s="1" t="s">
        <v>157</v>
      </c>
      <c r="Z77" s="69"/>
      <c r="AA77" s="37"/>
      <c r="AB77" s="8"/>
      <c r="AC77" s="8"/>
      <c r="AD77" s="4"/>
      <c r="AE77" s="39"/>
      <c r="AF77" s="1"/>
      <c r="AG77" s="33"/>
      <c r="AH77" s="60"/>
      <c r="AI77" s="60"/>
      <c r="AJ77" s="21"/>
      <c r="AK77" s="56"/>
      <c r="AL77" s="41"/>
      <c r="AM77" s="33"/>
      <c r="AN77" s="60"/>
      <c r="AO77" s="60"/>
      <c r="AP77" s="21"/>
      <c r="AQ77" s="56"/>
      <c r="AR77" s="41"/>
      <c r="AS77" s="43">
        <f>'15 Oct'!AW77</f>
        <v>0</v>
      </c>
      <c r="AT77" s="17"/>
      <c r="AU77" s="44">
        <f t="shared" si="1"/>
        <v>0</v>
      </c>
      <c r="AV77" s="44">
        <f t="shared" si="2"/>
        <v>0</v>
      </c>
      <c r="AW77" s="19">
        <f t="shared" si="3"/>
        <v>0</v>
      </c>
      <c r="AX77" s="43">
        <f>'15 Oct'!BB77</f>
        <v>0</v>
      </c>
      <c r="AY77" s="17"/>
      <c r="AZ77" s="44">
        <f t="shared" si="4"/>
        <v>0</v>
      </c>
      <c r="BA77" s="46">
        <f t="shared" si="5"/>
        <v>0</v>
      </c>
      <c r="BB77" s="19">
        <f t="shared" si="6"/>
        <v>0</v>
      </c>
      <c r="BC77" s="43">
        <f>'15 Oct'!BL77</f>
        <v>0</v>
      </c>
      <c r="BD77" s="47">
        <f t="shared" si="7"/>
        <v>0</v>
      </c>
      <c r="BE77" s="1">
        <f t="shared" si="8"/>
        <v>0</v>
      </c>
      <c r="BF77" s="1" t="s">
        <v>157</v>
      </c>
      <c r="BG77" s="17"/>
      <c r="BH77">
        <f>'15 Oct'!BG77+AT77+AY77-BN77</f>
        <v>-12</v>
      </c>
      <c r="BI77" s="48"/>
      <c r="BJ77" s="52">
        <f t="shared" si="9"/>
        <v>0</v>
      </c>
      <c r="BK77" s="51">
        <f t="shared" si="10"/>
        <v>0</v>
      </c>
      <c r="BL77" s="53">
        <f t="shared" si="11"/>
        <v>0</v>
      </c>
      <c r="BM77" s="54">
        <f t="shared" si="12"/>
        <v>12</v>
      </c>
      <c r="BN77" s="55">
        <f t="shared" si="13"/>
        <v>12</v>
      </c>
      <c r="BO77" s="17">
        <f t="shared" si="14"/>
        <v>0</v>
      </c>
      <c r="BQ77" s="1"/>
    </row>
    <row r="78">
      <c r="A78" s="1" t="s">
        <v>159</v>
      </c>
      <c r="B78" s="32"/>
      <c r="C78" s="33"/>
      <c r="D78" s="29"/>
      <c r="E78" s="1"/>
      <c r="F78" s="21"/>
      <c r="G78" s="56"/>
      <c r="H78" s="7"/>
      <c r="I78" s="1" t="s">
        <v>159</v>
      </c>
      <c r="J78" s="32"/>
      <c r="K78" s="33"/>
      <c r="N78" s="21"/>
      <c r="O78" s="56"/>
      <c r="P78" s="35"/>
      <c r="Q78" s="1" t="s">
        <v>159</v>
      </c>
      <c r="R78" s="32"/>
      <c r="S78" s="33"/>
      <c r="T78" s="57"/>
      <c r="U78" s="43"/>
      <c r="V78" s="21"/>
      <c r="W78" s="56"/>
      <c r="X78" s="35"/>
      <c r="Y78" s="1" t="s">
        <v>159</v>
      </c>
      <c r="Z78" s="59"/>
      <c r="AA78" s="37"/>
      <c r="AB78" s="8"/>
      <c r="AC78" s="8"/>
      <c r="AD78" s="4"/>
      <c r="AE78" s="39"/>
      <c r="AG78" s="33"/>
      <c r="AH78" s="74"/>
      <c r="AI78" s="74"/>
      <c r="AJ78" s="21"/>
      <c r="AK78" s="56"/>
      <c r="AL78" s="41"/>
      <c r="AM78" s="33"/>
      <c r="AN78" s="74"/>
      <c r="AO78" s="74"/>
      <c r="AP78" s="21"/>
      <c r="AQ78" s="56"/>
      <c r="AR78" s="41"/>
      <c r="AS78" s="43">
        <f>'15 Oct'!AW78</f>
        <v>0</v>
      </c>
      <c r="AT78" s="76"/>
      <c r="AU78" s="44">
        <f t="shared" si="1"/>
        <v>0</v>
      </c>
      <c r="AV78" s="44">
        <f t="shared" si="2"/>
        <v>0</v>
      </c>
      <c r="AW78" s="19">
        <f t="shared" si="3"/>
        <v>0</v>
      </c>
      <c r="AX78" s="43">
        <f>'15 Oct'!BB78</f>
        <v>0</v>
      </c>
      <c r="AY78" s="76"/>
      <c r="AZ78" s="44">
        <f t="shared" si="4"/>
        <v>0</v>
      </c>
      <c r="BA78" s="46">
        <f t="shared" si="5"/>
        <v>0</v>
      </c>
      <c r="BB78" s="19">
        <f t="shared" si="6"/>
        <v>0</v>
      </c>
      <c r="BC78" s="43">
        <f>'15 Oct'!BL78</f>
        <v>0</v>
      </c>
      <c r="BD78" s="47">
        <f t="shared" si="7"/>
        <v>0</v>
      </c>
      <c r="BE78" s="1">
        <f t="shared" si="8"/>
        <v>0</v>
      </c>
      <c r="BF78" s="1" t="s">
        <v>159</v>
      </c>
      <c r="BG78" s="76"/>
      <c r="BH78">
        <f>'15 Oct'!BG78+AT78+AY78-BN78</f>
        <v>0</v>
      </c>
      <c r="BI78" s="6"/>
      <c r="BJ78" s="52">
        <f t="shared" si="9"/>
        <v>0</v>
      </c>
      <c r="BK78" s="51">
        <f t="shared" si="10"/>
        <v>0</v>
      </c>
      <c r="BL78" s="53">
        <f t="shared" si="11"/>
        <v>0</v>
      </c>
      <c r="BM78" s="54">
        <f t="shared" si="12"/>
        <v>0</v>
      </c>
      <c r="BN78" s="55">
        <f t="shared" si="13"/>
        <v>0</v>
      </c>
      <c r="BO78" s="17">
        <f t="shared" si="14"/>
        <v>0</v>
      </c>
    </row>
    <row r="79">
      <c r="A79" s="1" t="s">
        <v>160</v>
      </c>
      <c r="B79" s="32"/>
      <c r="C79" s="33"/>
      <c r="D79" s="29"/>
      <c r="E79" s="1"/>
      <c r="F79" s="21"/>
      <c r="G79" s="56"/>
      <c r="H79" s="35"/>
      <c r="I79" s="1" t="s">
        <v>160</v>
      </c>
      <c r="J79" s="32">
        <v>4.0</v>
      </c>
      <c r="K79" s="33"/>
      <c r="L79" s="29"/>
      <c r="M79" s="49"/>
      <c r="N79" s="21"/>
      <c r="O79" s="56"/>
      <c r="P79" s="35"/>
      <c r="Q79" s="1" t="s">
        <v>160</v>
      </c>
      <c r="R79" s="32">
        <v>8.0</v>
      </c>
      <c r="S79" s="33"/>
      <c r="T79" s="29"/>
      <c r="U79" s="49"/>
      <c r="V79" s="21"/>
      <c r="W79" s="56"/>
      <c r="X79" s="35"/>
      <c r="Y79" s="1" t="s">
        <v>160</v>
      </c>
      <c r="Z79" s="59"/>
      <c r="AA79" s="37"/>
      <c r="AB79" s="40"/>
      <c r="AC79" s="8"/>
      <c r="AD79" s="4"/>
      <c r="AE79" s="39"/>
      <c r="AF79" s="1"/>
      <c r="AG79" s="33"/>
      <c r="AH79" s="60"/>
      <c r="AI79" s="67"/>
      <c r="AJ79" s="21"/>
      <c r="AK79" s="56"/>
      <c r="AL79" s="41"/>
      <c r="AM79" s="33"/>
      <c r="AN79" s="60"/>
      <c r="AO79" s="67"/>
      <c r="AP79" s="21"/>
      <c r="AQ79" s="56"/>
      <c r="AR79" s="41"/>
      <c r="AS79" s="43">
        <f>'15 Oct'!AW79</f>
        <v>0</v>
      </c>
      <c r="AT79" s="54"/>
      <c r="AU79" s="44">
        <f t="shared" si="1"/>
        <v>0</v>
      </c>
      <c r="AV79" s="44">
        <f t="shared" si="2"/>
        <v>0</v>
      </c>
      <c r="AW79" s="19">
        <f t="shared" si="3"/>
        <v>0</v>
      </c>
      <c r="AX79" s="43">
        <f>'15 Oct'!BB79</f>
        <v>0</v>
      </c>
      <c r="AY79" s="54"/>
      <c r="AZ79" s="44">
        <f t="shared" si="4"/>
        <v>0</v>
      </c>
      <c r="BA79" s="46">
        <f t="shared" si="5"/>
        <v>0</v>
      </c>
      <c r="BB79" s="19">
        <f t="shared" si="6"/>
        <v>0</v>
      </c>
      <c r="BC79" s="43">
        <f>'15 Oct'!BL79</f>
        <v>0</v>
      </c>
      <c r="BD79" s="47">
        <f t="shared" si="7"/>
        <v>0</v>
      </c>
      <c r="BE79" s="1">
        <f t="shared" si="8"/>
        <v>0</v>
      </c>
      <c r="BF79" s="1" t="s">
        <v>160</v>
      </c>
      <c r="BG79" s="17"/>
      <c r="BH79">
        <f>'15 Oct'!BG79+AT79+AY79-BN79</f>
        <v>0</v>
      </c>
      <c r="BI79" s="48"/>
      <c r="BJ79" s="52">
        <f t="shared" si="9"/>
        <v>0</v>
      </c>
      <c r="BK79" s="51">
        <f t="shared" si="10"/>
        <v>0</v>
      </c>
      <c r="BL79" s="53">
        <f t="shared" si="11"/>
        <v>0</v>
      </c>
      <c r="BM79" s="54">
        <f t="shared" si="12"/>
        <v>0</v>
      </c>
      <c r="BN79" s="55">
        <f t="shared" si="13"/>
        <v>0</v>
      </c>
      <c r="BO79" s="17">
        <f t="shared" si="14"/>
        <v>0</v>
      </c>
      <c r="BQ79" s="1"/>
    </row>
    <row r="80">
      <c r="A80" s="1" t="s">
        <v>163</v>
      </c>
      <c r="B80" s="32"/>
      <c r="C80" s="33"/>
      <c r="D80" s="29"/>
      <c r="E80" s="1"/>
      <c r="F80" s="21"/>
      <c r="G80" s="56"/>
      <c r="H80" s="35"/>
      <c r="I80" s="1" t="s">
        <v>163</v>
      </c>
      <c r="J80" s="32">
        <v>5.0</v>
      </c>
      <c r="K80" s="33"/>
      <c r="L80" s="29"/>
      <c r="M80" s="49"/>
      <c r="N80" s="21"/>
      <c r="O80" s="56"/>
      <c r="P80" s="35"/>
      <c r="Q80" s="1" t="s">
        <v>163</v>
      </c>
      <c r="R80" s="32">
        <v>9.0</v>
      </c>
      <c r="S80" s="33"/>
      <c r="T80" s="1"/>
      <c r="V80" s="21"/>
      <c r="W80" s="56"/>
      <c r="X80" s="35"/>
      <c r="Y80" s="1" t="s">
        <v>163</v>
      </c>
      <c r="Z80" s="69"/>
      <c r="AA80" s="37"/>
      <c r="AB80" s="40"/>
      <c r="AC80" s="8"/>
      <c r="AD80" s="4"/>
      <c r="AE80" s="39"/>
      <c r="AF80" s="1"/>
      <c r="AG80" s="33"/>
      <c r="AH80" s="60"/>
      <c r="AI80" s="67"/>
      <c r="AJ80" s="21"/>
      <c r="AK80" s="56"/>
      <c r="AL80" s="41"/>
      <c r="AM80" s="33"/>
      <c r="AN80" s="60"/>
      <c r="AO80" s="67"/>
      <c r="AP80" s="21"/>
      <c r="AQ80" s="56"/>
      <c r="AR80" s="41"/>
      <c r="AS80" s="43">
        <f>'15 Oct'!AW80</f>
        <v>0</v>
      </c>
      <c r="AT80" s="54"/>
      <c r="AU80" s="44">
        <f t="shared" si="1"/>
        <v>0</v>
      </c>
      <c r="AV80" s="44">
        <f t="shared" si="2"/>
        <v>0</v>
      </c>
      <c r="AW80" s="19">
        <f t="shared" si="3"/>
        <v>0</v>
      </c>
      <c r="AX80" s="43">
        <f>'15 Oct'!BB80</f>
        <v>0</v>
      </c>
      <c r="AY80" s="54"/>
      <c r="AZ80" s="44">
        <f t="shared" si="4"/>
        <v>0</v>
      </c>
      <c r="BA80" s="46">
        <f t="shared" si="5"/>
        <v>0</v>
      </c>
      <c r="BB80" s="19">
        <f t="shared" si="6"/>
        <v>0</v>
      </c>
      <c r="BC80" s="43">
        <f>'15 Oct'!BL80</f>
        <v>0</v>
      </c>
      <c r="BD80" s="47">
        <f t="shared" si="7"/>
        <v>0</v>
      </c>
      <c r="BE80" s="1">
        <f t="shared" si="8"/>
        <v>0</v>
      </c>
      <c r="BF80" s="1" t="s">
        <v>163</v>
      </c>
      <c r="BG80" s="17"/>
      <c r="BH80">
        <f>'15 Oct'!BG80+AT80+AY80-BN80</f>
        <v>0</v>
      </c>
      <c r="BI80" s="48"/>
      <c r="BJ80" s="52">
        <f t="shared" si="9"/>
        <v>0</v>
      </c>
      <c r="BK80" s="51">
        <f t="shared" si="10"/>
        <v>0</v>
      </c>
      <c r="BL80" s="53">
        <f t="shared" si="11"/>
        <v>0</v>
      </c>
      <c r="BM80" s="54">
        <f t="shared" si="12"/>
        <v>0</v>
      </c>
      <c r="BN80" s="55">
        <f t="shared" si="13"/>
        <v>0</v>
      </c>
      <c r="BO80" s="17">
        <f t="shared" si="14"/>
        <v>0</v>
      </c>
    </row>
    <row r="81">
      <c r="A81" s="1" t="s">
        <v>166</v>
      </c>
      <c r="B81" s="32"/>
      <c r="C81" s="33"/>
      <c r="D81" s="29"/>
      <c r="E81" s="1"/>
      <c r="F81" s="21"/>
      <c r="G81" s="56"/>
      <c r="H81" s="35"/>
      <c r="I81" s="1" t="s">
        <v>166</v>
      </c>
      <c r="J81" s="32">
        <v>1.0</v>
      </c>
      <c r="K81" s="33"/>
      <c r="L81" s="29"/>
      <c r="M81" s="49"/>
      <c r="N81" s="21"/>
      <c r="O81" s="56"/>
      <c r="P81" s="35"/>
      <c r="Q81" s="1" t="s">
        <v>166</v>
      </c>
      <c r="R81" s="32">
        <v>1.0</v>
      </c>
      <c r="S81" s="33"/>
      <c r="T81" s="29"/>
      <c r="U81" s="43"/>
      <c r="V81" s="21"/>
      <c r="W81" s="56"/>
      <c r="X81" s="35"/>
      <c r="Y81" s="1" t="s">
        <v>166</v>
      </c>
      <c r="Z81" s="59"/>
      <c r="AA81" s="37"/>
      <c r="AB81" s="8"/>
      <c r="AC81" s="8"/>
      <c r="AD81" s="4"/>
      <c r="AE81" s="39"/>
      <c r="AF81" s="1"/>
      <c r="AG81" s="33"/>
      <c r="AH81" s="67"/>
      <c r="AI81" s="67"/>
      <c r="AJ81" s="21"/>
      <c r="AK81" s="56"/>
      <c r="AL81" s="41"/>
      <c r="AM81" s="33"/>
      <c r="AN81" s="67"/>
      <c r="AO81" s="67"/>
      <c r="AP81" s="21"/>
      <c r="AQ81" s="56"/>
      <c r="AR81" s="41"/>
      <c r="AS81" s="43">
        <f>'15 Oct'!AW81</f>
        <v>0</v>
      </c>
      <c r="AT81" s="54"/>
      <c r="AU81" s="44">
        <f t="shared" si="1"/>
        <v>0</v>
      </c>
      <c r="AV81" s="44">
        <f t="shared" si="2"/>
        <v>0</v>
      </c>
      <c r="AW81" s="19">
        <f t="shared" si="3"/>
        <v>0</v>
      </c>
      <c r="AX81" s="43">
        <f>'15 Oct'!BB81</f>
        <v>0</v>
      </c>
      <c r="AY81" s="54"/>
      <c r="AZ81" s="44">
        <f t="shared" si="4"/>
        <v>0</v>
      </c>
      <c r="BA81" s="46">
        <f t="shared" si="5"/>
        <v>0</v>
      </c>
      <c r="BB81" s="19">
        <f t="shared" si="6"/>
        <v>0</v>
      </c>
      <c r="BC81" s="43">
        <f>'15 Oct'!BL81</f>
        <v>0</v>
      </c>
      <c r="BD81" s="47">
        <f t="shared" si="7"/>
        <v>0</v>
      </c>
      <c r="BE81" s="1">
        <f t="shared" si="8"/>
        <v>0</v>
      </c>
      <c r="BF81" s="1" t="s">
        <v>166</v>
      </c>
      <c r="BG81" s="17"/>
      <c r="BH81">
        <f>'15 Oct'!BG81+AT81+AY81-BN81</f>
        <v>0</v>
      </c>
      <c r="BI81" s="68"/>
      <c r="BJ81" s="52">
        <f t="shared" si="9"/>
        <v>0</v>
      </c>
      <c r="BK81" s="51">
        <f t="shared" si="10"/>
        <v>0</v>
      </c>
      <c r="BL81" s="53">
        <f t="shared" si="11"/>
        <v>0</v>
      </c>
      <c r="BM81" s="54">
        <f t="shared" si="12"/>
        <v>0</v>
      </c>
      <c r="BN81" s="55">
        <f t="shared" si="13"/>
        <v>0</v>
      </c>
      <c r="BO81" s="17">
        <f t="shared" si="14"/>
        <v>0</v>
      </c>
      <c r="BQ81" s="1"/>
    </row>
    <row r="82">
      <c r="A82" s="1" t="s">
        <v>168</v>
      </c>
      <c r="B82" s="32"/>
      <c r="C82" s="33"/>
      <c r="D82" s="29"/>
      <c r="E82" s="1"/>
      <c r="F82" s="21"/>
      <c r="G82" s="56"/>
      <c r="H82" s="35"/>
      <c r="I82" s="1" t="s">
        <v>168</v>
      </c>
      <c r="J82" s="32">
        <v>5.0</v>
      </c>
      <c r="K82" s="33"/>
      <c r="L82" s="29"/>
      <c r="M82" s="49"/>
      <c r="N82" s="21"/>
      <c r="O82" s="56"/>
      <c r="P82" s="70"/>
      <c r="Q82" s="1" t="s">
        <v>168</v>
      </c>
      <c r="R82" s="32">
        <v>4.0</v>
      </c>
      <c r="S82" s="33"/>
      <c r="T82" s="29"/>
      <c r="U82" s="43"/>
      <c r="V82" s="21"/>
      <c r="W82" s="56"/>
      <c r="X82" s="35"/>
      <c r="Y82" s="1" t="s">
        <v>168</v>
      </c>
      <c r="Z82" s="84"/>
      <c r="AA82" s="37"/>
      <c r="AB82" s="4"/>
      <c r="AC82" s="8"/>
      <c r="AD82" s="4"/>
      <c r="AE82" s="39"/>
      <c r="AF82" s="1"/>
      <c r="AG82" s="33"/>
      <c r="AH82" s="67"/>
      <c r="AI82" s="67"/>
      <c r="AJ82" s="21"/>
      <c r="AK82" s="56"/>
      <c r="AL82" s="41"/>
      <c r="AM82" s="33"/>
      <c r="AN82" s="67"/>
      <c r="AO82" s="67"/>
      <c r="AP82" s="21"/>
      <c r="AQ82" s="56"/>
      <c r="AR82" s="41"/>
      <c r="AS82" s="43">
        <f>'15 Oct'!AW82</f>
        <v>16</v>
      </c>
      <c r="AT82" s="54"/>
      <c r="AU82" s="44">
        <f t="shared" si="1"/>
        <v>16</v>
      </c>
      <c r="AV82" s="44">
        <f t="shared" si="2"/>
        <v>0</v>
      </c>
      <c r="AW82" s="19">
        <f t="shared" si="3"/>
        <v>16</v>
      </c>
      <c r="AX82" s="43">
        <f>'15 Oct'!BB82</f>
        <v>0</v>
      </c>
      <c r="AY82" s="54"/>
      <c r="AZ82" s="44">
        <f t="shared" si="4"/>
        <v>0</v>
      </c>
      <c r="BA82" s="46">
        <f t="shared" si="5"/>
        <v>0</v>
      </c>
      <c r="BB82" s="19">
        <f t="shared" si="6"/>
        <v>0</v>
      </c>
      <c r="BC82" s="43">
        <f>'15 Oct'!BL82</f>
        <v>0</v>
      </c>
      <c r="BD82" s="47">
        <f t="shared" si="7"/>
        <v>0</v>
      </c>
      <c r="BE82" s="1">
        <f t="shared" si="8"/>
        <v>0</v>
      </c>
      <c r="BF82" s="1" t="s">
        <v>168</v>
      </c>
      <c r="BG82" s="54"/>
      <c r="BH82">
        <f>'15 Oct'!BG82+AT82+AY82-BN82</f>
        <v>0</v>
      </c>
      <c r="BI82" s="48"/>
      <c r="BJ82" s="52">
        <f t="shared" si="9"/>
        <v>0</v>
      </c>
      <c r="BK82" s="51">
        <f t="shared" si="10"/>
        <v>0</v>
      </c>
      <c r="BL82" s="53">
        <f t="shared" si="11"/>
        <v>0</v>
      </c>
      <c r="BM82" s="54">
        <f t="shared" si="12"/>
        <v>0</v>
      </c>
      <c r="BN82" s="55">
        <f t="shared" si="13"/>
        <v>0</v>
      </c>
      <c r="BO82" s="17">
        <f t="shared" si="14"/>
        <v>16</v>
      </c>
    </row>
    <row r="83">
      <c r="A83" s="1" t="s">
        <v>169</v>
      </c>
      <c r="B83" s="32"/>
      <c r="C83" s="33"/>
      <c r="D83" s="29"/>
      <c r="E83" s="1"/>
      <c r="F83" s="21"/>
      <c r="G83" s="56"/>
      <c r="H83" s="35"/>
      <c r="I83" s="1" t="s">
        <v>169</v>
      </c>
      <c r="J83" s="32"/>
      <c r="K83" s="33"/>
      <c r="L83" s="57"/>
      <c r="M83" s="49"/>
      <c r="N83" s="21"/>
      <c r="O83" s="56"/>
      <c r="P83" s="85"/>
      <c r="Q83" s="1" t="s">
        <v>169</v>
      </c>
      <c r="R83" s="32"/>
      <c r="S83" s="33"/>
      <c r="T83" s="29"/>
      <c r="U83" s="43"/>
      <c r="V83" s="21"/>
      <c r="W83" s="56"/>
      <c r="X83" s="35"/>
      <c r="Y83" s="1" t="s">
        <v>169</v>
      </c>
      <c r="Z83" s="59"/>
      <c r="AA83" s="66"/>
      <c r="AB83" s="8"/>
      <c r="AC83" s="8"/>
      <c r="AD83" s="4"/>
      <c r="AE83" s="39"/>
      <c r="AF83" s="1"/>
      <c r="AG83" s="33"/>
      <c r="AH83" s="60"/>
      <c r="AI83" s="60"/>
      <c r="AJ83" s="21"/>
      <c r="AK83" s="56"/>
      <c r="AL83" s="41"/>
      <c r="AM83" s="33"/>
      <c r="AN83" s="60"/>
      <c r="AO83" s="60"/>
      <c r="AP83" s="21"/>
      <c r="AQ83" s="56"/>
      <c r="AR83" s="41"/>
      <c r="AS83" s="43">
        <f>'15 Oct'!AW83</f>
        <v>0</v>
      </c>
      <c r="AT83" s="17"/>
      <c r="AU83" s="44">
        <f t="shared" si="1"/>
        <v>0</v>
      </c>
      <c r="AV83" s="44">
        <f t="shared" si="2"/>
        <v>0</v>
      </c>
      <c r="AW83" s="19">
        <f t="shared" si="3"/>
        <v>0</v>
      </c>
      <c r="AX83" s="43">
        <f>'15 Oct'!BB83</f>
        <v>0</v>
      </c>
      <c r="AY83" s="17"/>
      <c r="AZ83" s="44">
        <f t="shared" si="4"/>
        <v>0</v>
      </c>
      <c r="BA83" s="46">
        <f t="shared" si="5"/>
        <v>0</v>
      </c>
      <c r="BB83" s="19">
        <f t="shared" si="6"/>
        <v>0</v>
      </c>
      <c r="BC83" s="43">
        <f>'15 Oct'!BL83</f>
        <v>0</v>
      </c>
      <c r="BD83" s="47">
        <f t="shared" si="7"/>
        <v>0</v>
      </c>
      <c r="BE83" s="1">
        <f t="shared" si="8"/>
        <v>0</v>
      </c>
      <c r="BF83" s="1" t="s">
        <v>169</v>
      </c>
      <c r="BG83" s="54"/>
      <c r="BH83">
        <f>'15 Oct'!BG83+AT83+AY83-BN83</f>
        <v>0</v>
      </c>
      <c r="BI83" s="48"/>
      <c r="BJ83" s="52">
        <f t="shared" si="9"/>
        <v>0</v>
      </c>
      <c r="BK83" s="51">
        <f t="shared" si="10"/>
        <v>0</v>
      </c>
      <c r="BL83" s="53">
        <f t="shared" si="11"/>
        <v>0</v>
      </c>
      <c r="BM83" s="54">
        <f t="shared" si="12"/>
        <v>0</v>
      </c>
      <c r="BN83" s="55">
        <f t="shared" si="13"/>
        <v>0</v>
      </c>
      <c r="BO83" s="17">
        <f t="shared" si="14"/>
        <v>0</v>
      </c>
    </row>
    <row r="84">
      <c r="A84" s="1" t="s">
        <v>171</v>
      </c>
      <c r="B84" s="32"/>
      <c r="C84" s="33"/>
      <c r="D84" s="29"/>
      <c r="E84" s="1"/>
      <c r="F84" s="21"/>
      <c r="G84" s="56"/>
      <c r="H84" s="35"/>
      <c r="I84" s="1" t="s">
        <v>171</v>
      </c>
      <c r="J84" s="32">
        <v>1.0</v>
      </c>
      <c r="K84" s="33"/>
      <c r="L84" s="29"/>
      <c r="M84" s="49"/>
      <c r="N84" s="21"/>
      <c r="O84" s="56"/>
      <c r="P84" s="70"/>
      <c r="Q84" s="1" t="s">
        <v>171</v>
      </c>
      <c r="R84" s="32"/>
      <c r="S84" s="33"/>
      <c r="T84" s="29"/>
      <c r="U84" s="43"/>
      <c r="V84" s="21"/>
      <c r="W84" s="56"/>
      <c r="X84" s="35"/>
      <c r="Y84" s="1" t="s">
        <v>171</v>
      </c>
      <c r="Z84" s="59"/>
      <c r="AA84" s="66"/>
      <c r="AB84" s="8"/>
      <c r="AC84" s="8"/>
      <c r="AD84" s="4"/>
      <c r="AE84" s="39"/>
      <c r="AF84" s="1"/>
      <c r="AG84" s="33"/>
      <c r="AH84" s="67"/>
      <c r="AI84" s="67"/>
      <c r="AJ84" s="21"/>
      <c r="AK84" s="56"/>
      <c r="AL84" s="41"/>
      <c r="AM84" s="33"/>
      <c r="AN84" s="67"/>
      <c r="AO84" s="67"/>
      <c r="AP84" s="21"/>
      <c r="AQ84" s="56"/>
      <c r="AR84" s="41"/>
      <c r="AS84" s="43">
        <f>'15 Oct'!AW84</f>
        <v>0</v>
      </c>
      <c r="AT84" s="54"/>
      <c r="AU84" s="44">
        <f t="shared" si="1"/>
        <v>0</v>
      </c>
      <c r="AV84" s="44">
        <f t="shared" si="2"/>
        <v>0</v>
      </c>
      <c r="AW84" s="19">
        <f t="shared" si="3"/>
        <v>0</v>
      </c>
      <c r="AX84" s="43">
        <f>'15 Oct'!BB84</f>
        <v>0</v>
      </c>
      <c r="AY84" s="54"/>
      <c r="AZ84" s="44">
        <f t="shared" si="4"/>
        <v>0</v>
      </c>
      <c r="BA84" s="46">
        <f t="shared" si="5"/>
        <v>0</v>
      </c>
      <c r="BB84" s="19">
        <f t="shared" si="6"/>
        <v>0</v>
      </c>
      <c r="BC84" s="43">
        <f>'15 Oct'!BL84</f>
        <v>0</v>
      </c>
      <c r="BD84" s="47">
        <f t="shared" si="7"/>
        <v>0</v>
      </c>
      <c r="BE84" s="1">
        <f t="shared" si="8"/>
        <v>0</v>
      </c>
      <c r="BF84" s="1" t="s">
        <v>171</v>
      </c>
      <c r="BG84" s="54"/>
      <c r="BH84">
        <f>'15 Oct'!BG84+AT84+AY84-BN84</f>
        <v>0</v>
      </c>
      <c r="BI84" s="48"/>
      <c r="BJ84" s="52">
        <f t="shared" si="9"/>
        <v>0</v>
      </c>
      <c r="BK84" s="51">
        <f t="shared" si="10"/>
        <v>0</v>
      </c>
      <c r="BL84" s="53">
        <f t="shared" si="11"/>
        <v>0</v>
      </c>
      <c r="BM84" s="54">
        <f t="shared" si="12"/>
        <v>0</v>
      </c>
      <c r="BN84" s="55">
        <f t="shared" si="13"/>
        <v>0</v>
      </c>
      <c r="BO84" s="17">
        <f t="shared" si="14"/>
        <v>0</v>
      </c>
    </row>
    <row r="85">
      <c r="A85" s="1" t="s">
        <v>174</v>
      </c>
      <c r="B85" s="32"/>
      <c r="C85" s="33"/>
      <c r="D85" s="29"/>
      <c r="E85" s="1"/>
      <c r="F85" s="21"/>
      <c r="G85" s="56"/>
      <c r="H85" s="35"/>
      <c r="I85" s="1" t="s">
        <v>174</v>
      </c>
      <c r="J85" s="32">
        <v>10.0</v>
      </c>
      <c r="K85" s="33"/>
      <c r="L85" s="29"/>
      <c r="M85" s="43"/>
      <c r="N85" s="21"/>
      <c r="O85" s="56"/>
      <c r="P85" s="35"/>
      <c r="Q85" s="1" t="s">
        <v>174</v>
      </c>
      <c r="R85" s="32">
        <v>12.0</v>
      </c>
      <c r="S85" s="33"/>
      <c r="T85" s="29"/>
      <c r="U85" s="49"/>
      <c r="V85" s="21"/>
      <c r="W85" s="56"/>
      <c r="X85" s="35"/>
      <c r="Y85" s="1" t="s">
        <v>174</v>
      </c>
      <c r="Z85" s="36"/>
      <c r="AA85" s="37"/>
      <c r="AB85" s="40"/>
      <c r="AC85" s="4"/>
      <c r="AD85" s="4"/>
      <c r="AE85" s="39"/>
      <c r="AF85" s="1"/>
      <c r="AG85" s="33"/>
      <c r="AH85" s="60"/>
      <c r="AI85" s="67"/>
      <c r="AJ85" s="21"/>
      <c r="AK85" s="56"/>
      <c r="AL85" s="41"/>
      <c r="AM85" s="33"/>
      <c r="AN85" s="60"/>
      <c r="AO85" s="67"/>
      <c r="AP85" s="21"/>
      <c r="AQ85" s="56"/>
      <c r="AR85" s="41"/>
      <c r="AS85" s="43">
        <f>'15 Oct'!AW85</f>
        <v>0</v>
      </c>
      <c r="AT85" s="54"/>
      <c r="AU85" s="44">
        <f t="shared" si="1"/>
        <v>0</v>
      </c>
      <c r="AV85" s="44">
        <f t="shared" si="2"/>
        <v>0</v>
      </c>
      <c r="AW85" s="19">
        <f t="shared" si="3"/>
        <v>0</v>
      </c>
      <c r="AX85" s="43">
        <f>'15 Oct'!BB85</f>
        <v>0</v>
      </c>
      <c r="AY85" s="54"/>
      <c r="AZ85" s="44">
        <f t="shared" si="4"/>
        <v>0</v>
      </c>
      <c r="BA85" s="46">
        <f t="shared" si="5"/>
        <v>0</v>
      </c>
      <c r="BB85" s="19">
        <f t="shared" si="6"/>
        <v>0</v>
      </c>
      <c r="BC85" s="43">
        <f>'15 Oct'!BL85</f>
        <v>0</v>
      </c>
      <c r="BD85" s="47">
        <f t="shared" si="7"/>
        <v>0</v>
      </c>
      <c r="BE85" s="1">
        <f t="shared" si="8"/>
        <v>0</v>
      </c>
      <c r="BF85" s="1" t="s">
        <v>174</v>
      </c>
      <c r="BG85" s="17"/>
      <c r="BH85">
        <f>'15 Oct'!BG85+AT85+AY85-BN85</f>
        <v>0</v>
      </c>
      <c r="BI85" s="48"/>
      <c r="BJ85" s="52">
        <f t="shared" si="9"/>
        <v>0</v>
      </c>
      <c r="BK85" s="51">
        <f t="shared" si="10"/>
        <v>0</v>
      </c>
      <c r="BL85" s="53">
        <f t="shared" si="11"/>
        <v>0</v>
      </c>
      <c r="BM85" s="54">
        <f t="shared" si="12"/>
        <v>0</v>
      </c>
      <c r="BN85" s="55">
        <f t="shared" si="13"/>
        <v>0</v>
      </c>
      <c r="BO85" s="17">
        <f t="shared" si="14"/>
        <v>0</v>
      </c>
    </row>
    <row r="86">
      <c r="A86" s="1" t="s">
        <v>179</v>
      </c>
      <c r="B86" s="32"/>
      <c r="C86" s="33"/>
      <c r="D86" s="29"/>
      <c r="E86" s="1"/>
      <c r="F86" s="21"/>
      <c r="G86" s="56"/>
      <c r="H86" s="35"/>
      <c r="I86" s="1" t="s">
        <v>179</v>
      </c>
      <c r="J86" s="32">
        <v>30.0</v>
      </c>
      <c r="K86" s="33"/>
      <c r="L86" s="57"/>
      <c r="M86" s="43"/>
      <c r="N86" s="21"/>
      <c r="O86" s="56"/>
      <c r="P86" s="35"/>
      <c r="Q86" s="1" t="s">
        <v>179</v>
      </c>
      <c r="R86" s="32">
        <v>6.0</v>
      </c>
      <c r="S86" s="33">
        <v>24.0</v>
      </c>
      <c r="T86" s="29"/>
      <c r="U86" s="43"/>
      <c r="V86" s="21"/>
      <c r="W86" s="56"/>
      <c r="X86" s="35"/>
      <c r="Y86" s="1" t="s">
        <v>179</v>
      </c>
      <c r="Z86" s="36"/>
      <c r="AA86" s="38"/>
      <c r="AB86" s="4"/>
      <c r="AC86" s="40"/>
      <c r="AD86" s="4"/>
      <c r="AE86" s="39"/>
      <c r="AF86" s="1"/>
      <c r="AG86" s="33"/>
      <c r="AH86" s="60"/>
      <c r="AI86" s="60"/>
      <c r="AJ86" s="21"/>
      <c r="AK86" s="56"/>
      <c r="AL86" s="41"/>
      <c r="AM86" s="33"/>
      <c r="AN86" s="60"/>
      <c r="AO86" s="60"/>
      <c r="AP86" s="21"/>
      <c r="AQ86" s="56"/>
      <c r="AR86" s="41"/>
      <c r="AS86" s="43">
        <f>'15 Oct'!AW86</f>
        <v>0</v>
      </c>
      <c r="AT86" s="17"/>
      <c r="AU86" s="44">
        <f t="shared" si="1"/>
        <v>0</v>
      </c>
      <c r="AV86" s="44">
        <f t="shared" si="2"/>
        <v>0</v>
      </c>
      <c r="AW86" s="19">
        <f t="shared" si="3"/>
        <v>0</v>
      </c>
      <c r="AX86" s="43">
        <f>'15 Oct'!BB86</f>
        <v>0</v>
      </c>
      <c r="AY86" s="17"/>
      <c r="AZ86" s="44">
        <f t="shared" si="4"/>
        <v>0</v>
      </c>
      <c r="BA86" s="46">
        <f t="shared" si="5"/>
        <v>0</v>
      </c>
      <c r="BB86" s="19">
        <f t="shared" si="6"/>
        <v>0</v>
      </c>
      <c r="BC86" s="43">
        <f>'15 Oct'!BL86</f>
        <v>0</v>
      </c>
      <c r="BD86" s="47">
        <f t="shared" si="7"/>
        <v>0</v>
      </c>
      <c r="BE86" s="1">
        <f t="shared" si="8"/>
        <v>0</v>
      </c>
      <c r="BF86" s="1" t="s">
        <v>179</v>
      </c>
      <c r="BG86" s="17"/>
      <c r="BH86">
        <f>'15 Oct'!BG86+AT86+AY86-BN86</f>
        <v>-24</v>
      </c>
      <c r="BI86" s="68"/>
      <c r="BJ86" s="52">
        <f t="shared" si="9"/>
        <v>0</v>
      </c>
      <c r="BK86" s="51">
        <f t="shared" si="10"/>
        <v>0</v>
      </c>
      <c r="BL86" s="53">
        <f t="shared" si="11"/>
        <v>0</v>
      </c>
      <c r="BM86" s="54">
        <f t="shared" si="12"/>
        <v>24</v>
      </c>
      <c r="BN86" s="55">
        <f t="shared" si="13"/>
        <v>24</v>
      </c>
      <c r="BO86" s="17">
        <f t="shared" si="14"/>
        <v>0</v>
      </c>
      <c r="BQ86" s="1"/>
    </row>
    <row r="87">
      <c r="A87" s="40" t="s">
        <v>181</v>
      </c>
      <c r="B87" s="32"/>
      <c r="C87" s="33"/>
      <c r="D87" s="29"/>
      <c r="E87" s="1"/>
      <c r="F87" s="21"/>
      <c r="G87" s="56"/>
      <c r="H87" s="35"/>
      <c r="I87" s="40" t="s">
        <v>181</v>
      </c>
      <c r="J87" s="61"/>
      <c r="K87" s="33"/>
      <c r="L87" s="57"/>
      <c r="M87" s="49"/>
      <c r="N87" s="21"/>
      <c r="O87" s="56"/>
      <c r="P87" s="35"/>
      <c r="Q87" s="40" t="s">
        <v>181</v>
      </c>
      <c r="R87" s="32"/>
      <c r="S87" s="33"/>
      <c r="T87" s="29"/>
      <c r="U87" s="43"/>
      <c r="V87" s="21"/>
      <c r="W87" s="56"/>
      <c r="X87" s="35"/>
      <c r="Y87" s="40" t="s">
        <v>181</v>
      </c>
      <c r="Z87" s="59"/>
      <c r="AA87" s="37"/>
      <c r="AB87" s="8"/>
      <c r="AC87" s="8"/>
      <c r="AD87" s="4"/>
      <c r="AE87" s="39"/>
      <c r="AF87" s="1"/>
      <c r="AG87" s="33"/>
      <c r="AH87" s="67"/>
      <c r="AI87" s="67"/>
      <c r="AJ87" s="21"/>
      <c r="AK87" s="56"/>
      <c r="AL87" s="41"/>
      <c r="AM87" s="33"/>
      <c r="AN87" s="67"/>
      <c r="AO87" s="67"/>
      <c r="AP87" s="21"/>
      <c r="AQ87" s="56"/>
      <c r="AR87" s="41"/>
      <c r="AS87" s="43">
        <f>'15 Oct'!AW87</f>
        <v>0</v>
      </c>
      <c r="AT87" s="54"/>
      <c r="AU87" s="44">
        <f t="shared" si="1"/>
        <v>0</v>
      </c>
      <c r="AV87" s="44">
        <f t="shared" si="2"/>
        <v>0</v>
      </c>
      <c r="AW87" s="19">
        <f t="shared" si="3"/>
        <v>0</v>
      </c>
      <c r="AX87" s="43">
        <f>'15 Oct'!BB87</f>
        <v>0</v>
      </c>
      <c r="AY87" s="54"/>
      <c r="AZ87" s="44">
        <f t="shared" si="4"/>
        <v>0</v>
      </c>
      <c r="BA87" s="46">
        <f t="shared" si="5"/>
        <v>0</v>
      </c>
      <c r="BB87" s="19">
        <f t="shared" si="6"/>
        <v>0</v>
      </c>
      <c r="BC87" s="43">
        <f>'15 Oct'!BL87</f>
        <v>0</v>
      </c>
      <c r="BD87" s="47">
        <f t="shared" si="7"/>
        <v>0</v>
      </c>
      <c r="BE87" s="1">
        <f t="shared" si="8"/>
        <v>0</v>
      </c>
      <c r="BF87" s="40" t="s">
        <v>181</v>
      </c>
      <c r="BG87" s="54"/>
      <c r="BH87">
        <f>'15 Oct'!BG87+AT87+AY87-BN87</f>
        <v>0</v>
      </c>
      <c r="BI87" s="48"/>
      <c r="BJ87" s="52">
        <f t="shared" si="9"/>
        <v>0</v>
      </c>
      <c r="BK87" s="51">
        <f t="shared" si="10"/>
        <v>0</v>
      </c>
      <c r="BL87" s="53">
        <f t="shared" si="11"/>
        <v>0</v>
      </c>
      <c r="BM87" s="54">
        <f t="shared" si="12"/>
        <v>0</v>
      </c>
      <c r="BN87" s="55">
        <f t="shared" si="13"/>
        <v>0</v>
      </c>
      <c r="BO87" s="17">
        <f t="shared" si="14"/>
        <v>0</v>
      </c>
    </row>
    <row r="88">
      <c r="A88" s="1" t="s">
        <v>182</v>
      </c>
      <c r="B88" s="61"/>
      <c r="C88" s="33"/>
      <c r="D88" s="29"/>
      <c r="E88" s="1"/>
      <c r="F88" s="21"/>
      <c r="G88" s="56"/>
      <c r="H88" s="35"/>
      <c r="I88" s="1" t="s">
        <v>182</v>
      </c>
      <c r="J88" s="61"/>
      <c r="K88" s="33"/>
      <c r="L88" s="57"/>
      <c r="M88" s="49"/>
      <c r="N88" s="21"/>
      <c r="O88" s="56"/>
      <c r="P88" s="35"/>
      <c r="Q88" s="1" t="s">
        <v>182</v>
      </c>
      <c r="R88" s="32"/>
      <c r="S88" s="33"/>
      <c r="T88" s="57"/>
      <c r="U88" s="49"/>
      <c r="V88" s="21"/>
      <c r="W88" s="56"/>
      <c r="X88" s="35"/>
      <c r="Y88" s="1" t="s">
        <v>182</v>
      </c>
      <c r="Z88" s="59"/>
      <c r="AA88" s="37"/>
      <c r="AB88" s="8"/>
      <c r="AC88" s="8"/>
      <c r="AD88" s="4"/>
      <c r="AE88" s="39"/>
      <c r="AF88" s="1"/>
      <c r="AG88" s="33"/>
      <c r="AH88" s="60"/>
      <c r="AI88" s="60"/>
      <c r="AJ88" s="21"/>
      <c r="AK88" s="56"/>
      <c r="AL88" s="41"/>
      <c r="AM88" s="33"/>
      <c r="AN88" s="60"/>
      <c r="AO88" s="60"/>
      <c r="AP88" s="21"/>
      <c r="AQ88" s="56"/>
      <c r="AR88" s="41"/>
      <c r="AS88" s="43">
        <f>'15 Oct'!AW88</f>
        <v>0</v>
      </c>
      <c r="AT88" s="17"/>
      <c r="AU88" s="44">
        <f t="shared" si="1"/>
        <v>0</v>
      </c>
      <c r="AV88" s="44">
        <f t="shared" si="2"/>
        <v>0</v>
      </c>
      <c r="AW88" s="19">
        <f t="shared" si="3"/>
        <v>0</v>
      </c>
      <c r="AX88" s="43">
        <f>'15 Oct'!BB88</f>
        <v>0</v>
      </c>
      <c r="AY88" s="17"/>
      <c r="AZ88" s="44">
        <f t="shared" si="4"/>
        <v>0</v>
      </c>
      <c r="BA88" s="46">
        <f t="shared" si="5"/>
        <v>0</v>
      </c>
      <c r="BB88" s="19">
        <f t="shared" si="6"/>
        <v>0</v>
      </c>
      <c r="BC88" s="43">
        <f>'15 Oct'!BL88</f>
        <v>0</v>
      </c>
      <c r="BD88" s="47">
        <f t="shared" si="7"/>
        <v>0</v>
      </c>
      <c r="BE88" s="1">
        <f t="shared" si="8"/>
        <v>0</v>
      </c>
      <c r="BF88" s="1" t="s">
        <v>182</v>
      </c>
      <c r="BG88" s="17"/>
      <c r="BH88">
        <f>'15 Oct'!BG88+AT88+AY88-BN88</f>
        <v>0</v>
      </c>
      <c r="BI88" s="68"/>
      <c r="BJ88" s="52">
        <f t="shared" si="9"/>
        <v>0</v>
      </c>
      <c r="BK88" s="51">
        <f t="shared" si="10"/>
        <v>0</v>
      </c>
      <c r="BL88" s="53">
        <f t="shared" si="11"/>
        <v>0</v>
      </c>
      <c r="BM88" s="54">
        <f t="shared" si="12"/>
        <v>0</v>
      </c>
      <c r="BN88" s="55">
        <f t="shared" si="13"/>
        <v>0</v>
      </c>
      <c r="BO88" s="17">
        <f t="shared" si="14"/>
        <v>0</v>
      </c>
      <c r="BQ88" s="1"/>
    </row>
    <row r="89">
      <c r="A89" s="1" t="s">
        <v>183</v>
      </c>
      <c r="B89" s="61"/>
      <c r="C89" s="33"/>
      <c r="D89" s="29"/>
      <c r="E89" s="1"/>
      <c r="F89" s="21"/>
      <c r="G89" s="56"/>
      <c r="H89" s="35"/>
      <c r="I89" s="1" t="s">
        <v>184</v>
      </c>
      <c r="J89" s="32"/>
      <c r="K89" s="33"/>
      <c r="L89" s="57"/>
      <c r="M89" s="49"/>
      <c r="N89" s="21"/>
      <c r="O89" s="56"/>
      <c r="P89" s="35"/>
      <c r="Q89" s="1" t="s">
        <v>184</v>
      </c>
      <c r="R89" s="32"/>
      <c r="S89" s="33"/>
      <c r="T89" s="57"/>
      <c r="U89" s="49"/>
      <c r="V89" s="21"/>
      <c r="W89" s="56"/>
      <c r="X89" s="35"/>
      <c r="Y89" s="1" t="s">
        <v>184</v>
      </c>
      <c r="Z89" s="59"/>
      <c r="AA89" s="37"/>
      <c r="AB89" s="8"/>
      <c r="AC89" s="8"/>
      <c r="AD89" s="4"/>
      <c r="AE89" s="39"/>
      <c r="AF89" s="1"/>
      <c r="AG89" s="33"/>
      <c r="AH89" s="67"/>
      <c r="AI89" s="67"/>
      <c r="AJ89" s="21"/>
      <c r="AK89" s="56"/>
      <c r="AL89" s="41"/>
      <c r="AM89" s="33"/>
      <c r="AN89" s="67"/>
      <c r="AO89" s="67"/>
      <c r="AP89" s="21"/>
      <c r="AQ89" s="56"/>
      <c r="AR89" s="41"/>
      <c r="AS89" s="43">
        <f>'15 Oct'!AW89</f>
        <v>0</v>
      </c>
      <c r="AT89" s="54"/>
      <c r="AU89" s="44">
        <f t="shared" si="1"/>
        <v>0</v>
      </c>
      <c r="AV89" s="44">
        <f t="shared" si="2"/>
        <v>0</v>
      </c>
      <c r="AW89" s="19">
        <f t="shared" si="3"/>
        <v>0</v>
      </c>
      <c r="AX89" s="43">
        <f>'15 Oct'!BB89</f>
        <v>0</v>
      </c>
      <c r="AY89" s="54"/>
      <c r="AZ89" s="44">
        <f t="shared" si="4"/>
        <v>0</v>
      </c>
      <c r="BA89" s="46">
        <f t="shared" si="5"/>
        <v>0</v>
      </c>
      <c r="BB89" s="19">
        <f t="shared" si="6"/>
        <v>0</v>
      </c>
      <c r="BC89" s="43">
        <f>'15 Oct'!BL89</f>
        <v>0</v>
      </c>
      <c r="BD89" s="47">
        <f t="shared" si="7"/>
        <v>0</v>
      </c>
      <c r="BE89" s="1">
        <f t="shared" si="8"/>
        <v>0</v>
      </c>
      <c r="BF89" s="1" t="s">
        <v>184</v>
      </c>
      <c r="BG89" s="17"/>
      <c r="BH89">
        <f>'15 Oct'!BG89+AT89+AY89-BN89</f>
        <v>0</v>
      </c>
      <c r="BI89" s="48"/>
      <c r="BJ89" s="52">
        <f t="shared" si="9"/>
        <v>0</v>
      </c>
      <c r="BK89" s="51">
        <f t="shared" si="10"/>
        <v>0</v>
      </c>
      <c r="BL89" s="53">
        <f t="shared" si="11"/>
        <v>0</v>
      </c>
      <c r="BM89" s="54">
        <f t="shared" si="12"/>
        <v>0</v>
      </c>
      <c r="BN89" s="55">
        <f t="shared" si="13"/>
        <v>0</v>
      </c>
      <c r="BO89" s="17">
        <f t="shared" si="14"/>
        <v>0</v>
      </c>
    </row>
    <row r="90">
      <c r="A90" s="1" t="s">
        <v>185</v>
      </c>
      <c r="B90" s="32"/>
      <c r="C90" s="33"/>
      <c r="D90" s="29"/>
      <c r="E90" s="1"/>
      <c r="F90" s="21"/>
      <c r="G90" s="56"/>
      <c r="H90" s="35"/>
      <c r="I90" s="1" t="s">
        <v>185</v>
      </c>
      <c r="J90" s="32"/>
      <c r="K90" s="33"/>
      <c r="L90" s="57"/>
      <c r="M90" s="49"/>
      <c r="N90" s="21"/>
      <c r="O90" s="56"/>
      <c r="P90" s="35"/>
      <c r="Q90" s="1" t="s">
        <v>185</v>
      </c>
      <c r="R90" s="32"/>
      <c r="S90" s="33">
        <v>2.0</v>
      </c>
      <c r="T90" s="57"/>
      <c r="U90" s="49"/>
      <c r="V90" s="21"/>
      <c r="W90" s="56"/>
      <c r="X90" s="35"/>
      <c r="Y90" s="1" t="s">
        <v>185</v>
      </c>
      <c r="Z90" s="59"/>
      <c r="AA90" s="66"/>
      <c r="AB90" s="8"/>
      <c r="AC90" s="8"/>
      <c r="AD90" s="4"/>
      <c r="AE90" s="39"/>
      <c r="AF90" s="1"/>
      <c r="AG90" s="33"/>
      <c r="AH90" s="67"/>
      <c r="AI90" s="67"/>
      <c r="AJ90" s="21"/>
      <c r="AK90" s="56"/>
      <c r="AL90" s="41"/>
      <c r="AM90" s="33"/>
      <c r="AN90" s="67"/>
      <c r="AO90" s="67"/>
      <c r="AP90" s="21"/>
      <c r="AQ90" s="56"/>
      <c r="AR90" s="41"/>
      <c r="AS90" s="43">
        <f>'15 Oct'!AW90</f>
        <v>0</v>
      </c>
      <c r="AT90" s="54"/>
      <c r="AU90" s="44">
        <f t="shared" si="1"/>
        <v>0</v>
      </c>
      <c r="AV90" s="44">
        <f t="shared" si="2"/>
        <v>0</v>
      </c>
      <c r="AW90" s="19">
        <f t="shared" si="3"/>
        <v>0</v>
      </c>
      <c r="AX90" s="43">
        <f>'15 Oct'!BB90</f>
        <v>0</v>
      </c>
      <c r="AY90" s="54"/>
      <c r="AZ90" s="44">
        <f t="shared" si="4"/>
        <v>0</v>
      </c>
      <c r="BA90" s="46">
        <f t="shared" si="5"/>
        <v>0</v>
      </c>
      <c r="BB90" s="19">
        <f t="shared" si="6"/>
        <v>0</v>
      </c>
      <c r="BC90" s="43">
        <f>'15 Oct'!BL90</f>
        <v>0</v>
      </c>
      <c r="BD90" s="47">
        <f t="shared" si="7"/>
        <v>0</v>
      </c>
      <c r="BE90" s="1">
        <f t="shared" si="8"/>
        <v>0</v>
      </c>
      <c r="BF90" s="1" t="s">
        <v>185</v>
      </c>
      <c r="BG90" s="54"/>
      <c r="BH90">
        <f>'15 Oct'!BG90+AT90+AY90-BN90</f>
        <v>-2</v>
      </c>
      <c r="BI90" s="48"/>
      <c r="BJ90" s="52">
        <f t="shared" si="9"/>
        <v>0</v>
      </c>
      <c r="BK90" s="51">
        <f t="shared" si="10"/>
        <v>0</v>
      </c>
      <c r="BL90" s="53">
        <f t="shared" si="11"/>
        <v>0</v>
      </c>
      <c r="BM90" s="54">
        <f t="shared" si="12"/>
        <v>2</v>
      </c>
      <c r="BN90" s="55">
        <f t="shared" si="13"/>
        <v>2</v>
      </c>
      <c r="BO90" s="17">
        <f t="shared" si="14"/>
        <v>0</v>
      </c>
    </row>
    <row r="91">
      <c r="A91" s="1" t="s">
        <v>186</v>
      </c>
      <c r="B91" s="61"/>
      <c r="C91" s="65"/>
      <c r="D91" s="29"/>
      <c r="E91" s="1"/>
      <c r="F91" s="21"/>
      <c r="G91" s="56"/>
      <c r="H91" s="35"/>
      <c r="I91" s="1" t="s">
        <v>186</v>
      </c>
      <c r="J91" s="32"/>
      <c r="K91" s="65"/>
      <c r="L91" s="57"/>
      <c r="M91" s="49"/>
      <c r="N91" s="21"/>
      <c r="O91" s="56"/>
      <c r="P91" s="35"/>
      <c r="Q91" s="1" t="s">
        <v>186</v>
      </c>
      <c r="R91" s="32"/>
      <c r="S91" s="33"/>
      <c r="T91" s="57"/>
      <c r="U91" s="49"/>
      <c r="V91" s="21"/>
      <c r="W91" s="56"/>
      <c r="X91" s="35"/>
      <c r="Y91" s="1" t="s">
        <v>186</v>
      </c>
      <c r="Z91" s="59"/>
      <c r="AA91" s="66"/>
      <c r="AB91" s="8"/>
      <c r="AC91" s="8"/>
      <c r="AD91" s="4"/>
      <c r="AE91" s="39"/>
      <c r="AF91" s="1"/>
      <c r="AG91" s="33"/>
      <c r="AH91" s="67"/>
      <c r="AI91" s="67"/>
      <c r="AJ91" s="21"/>
      <c r="AK91" s="56"/>
      <c r="AL91" s="41"/>
      <c r="AM91" s="33"/>
      <c r="AN91" s="67"/>
      <c r="AO91" s="67"/>
      <c r="AP91" s="21"/>
      <c r="AQ91" s="56"/>
      <c r="AR91" s="41"/>
      <c r="AS91" s="43">
        <f>'15 Oct'!AW91</f>
        <v>0</v>
      </c>
      <c r="AT91" s="54"/>
      <c r="AU91" s="44">
        <f t="shared" si="1"/>
        <v>0</v>
      </c>
      <c r="AV91" s="44">
        <f t="shared" si="2"/>
        <v>0</v>
      </c>
      <c r="AW91" s="19">
        <f t="shared" si="3"/>
        <v>0</v>
      </c>
      <c r="AX91" s="43">
        <f>'15 Oct'!BB91</f>
        <v>0</v>
      </c>
      <c r="AY91" s="54"/>
      <c r="AZ91" s="44">
        <f t="shared" si="4"/>
        <v>0</v>
      </c>
      <c r="BA91" s="46">
        <f t="shared" si="5"/>
        <v>0</v>
      </c>
      <c r="BB91" s="19">
        <f t="shared" si="6"/>
        <v>0</v>
      </c>
      <c r="BC91" s="43">
        <f>'15 Oct'!BL91</f>
        <v>0</v>
      </c>
      <c r="BD91" s="47">
        <f t="shared" si="7"/>
        <v>0</v>
      </c>
      <c r="BE91" s="1">
        <f t="shared" si="8"/>
        <v>0</v>
      </c>
      <c r="BF91" s="1" t="s">
        <v>186</v>
      </c>
      <c r="BG91" s="54"/>
      <c r="BH91">
        <f>'15 Oct'!BG91+AT91+AY91-BN91</f>
        <v>0</v>
      </c>
      <c r="BI91" s="48"/>
      <c r="BJ91" s="52">
        <f t="shared" si="9"/>
        <v>0</v>
      </c>
      <c r="BK91" s="51">
        <f t="shared" si="10"/>
        <v>0</v>
      </c>
      <c r="BL91" s="53">
        <f t="shared" si="11"/>
        <v>0</v>
      </c>
      <c r="BM91" s="54">
        <f t="shared" si="12"/>
        <v>0</v>
      </c>
      <c r="BN91" s="55">
        <f t="shared" si="13"/>
        <v>0</v>
      </c>
      <c r="BO91" s="17">
        <f t="shared" si="14"/>
        <v>0</v>
      </c>
    </row>
    <row r="92">
      <c r="A92" s="1" t="s">
        <v>188</v>
      </c>
      <c r="B92" s="32"/>
      <c r="C92" s="33"/>
      <c r="D92" s="29"/>
      <c r="E92" s="1"/>
      <c r="F92" s="21"/>
      <c r="G92" s="56"/>
      <c r="H92" s="35"/>
      <c r="I92" s="1" t="s">
        <v>188</v>
      </c>
      <c r="J92" s="32">
        <v>1.0</v>
      </c>
      <c r="K92" s="33"/>
      <c r="L92" s="29"/>
      <c r="M92" s="43"/>
      <c r="N92" s="21"/>
      <c r="O92" s="56"/>
      <c r="P92" s="35"/>
      <c r="Q92" s="1" t="s">
        <v>188</v>
      </c>
      <c r="R92" s="32">
        <v>3.0</v>
      </c>
      <c r="S92" s="33"/>
      <c r="T92" s="29"/>
      <c r="U92" s="49"/>
      <c r="V92" s="21"/>
      <c r="W92" s="56"/>
      <c r="X92" s="35"/>
      <c r="Y92" s="1" t="s">
        <v>188</v>
      </c>
      <c r="Z92" s="69"/>
      <c r="AA92" s="66"/>
      <c r="AB92" s="8"/>
      <c r="AC92" s="8"/>
      <c r="AD92" s="4"/>
      <c r="AE92" s="39"/>
      <c r="AF92" s="1"/>
      <c r="AG92" s="33"/>
      <c r="AH92" s="60"/>
      <c r="AI92" s="60"/>
      <c r="AJ92" s="21"/>
      <c r="AK92" s="56"/>
      <c r="AL92" s="41"/>
      <c r="AM92" s="33"/>
      <c r="AN92" s="60"/>
      <c r="AO92" s="60"/>
      <c r="AP92" s="21"/>
      <c r="AQ92" s="56"/>
      <c r="AR92" s="41"/>
      <c r="AS92" s="43">
        <f>'15 Oct'!AW92</f>
        <v>0</v>
      </c>
      <c r="AT92" s="17"/>
      <c r="AU92" s="44">
        <f t="shared" si="1"/>
        <v>0</v>
      </c>
      <c r="AV92" s="44">
        <f t="shared" si="2"/>
        <v>0</v>
      </c>
      <c r="AW92" s="19">
        <f t="shared" si="3"/>
        <v>0</v>
      </c>
      <c r="AX92" s="43">
        <f>'15 Oct'!BB92</f>
        <v>0</v>
      </c>
      <c r="AY92" s="17"/>
      <c r="AZ92" s="44">
        <f t="shared" si="4"/>
        <v>0</v>
      </c>
      <c r="BA92" s="46">
        <f t="shared" si="5"/>
        <v>0</v>
      </c>
      <c r="BB92" s="19">
        <f t="shared" si="6"/>
        <v>0</v>
      </c>
      <c r="BC92" s="43">
        <f>'15 Oct'!BL92</f>
        <v>0</v>
      </c>
      <c r="BD92" s="47">
        <f t="shared" si="7"/>
        <v>0</v>
      </c>
      <c r="BE92" s="1">
        <f t="shared" si="8"/>
        <v>0</v>
      </c>
      <c r="BF92" s="1" t="s">
        <v>188</v>
      </c>
      <c r="BG92" s="17"/>
      <c r="BH92">
        <f>'15 Oct'!BG92+AT92+AY92-BN92</f>
        <v>0</v>
      </c>
      <c r="BI92" s="48"/>
      <c r="BJ92" s="52">
        <f t="shared" si="9"/>
        <v>0</v>
      </c>
      <c r="BK92" s="51">
        <f t="shared" si="10"/>
        <v>0</v>
      </c>
      <c r="BL92" s="53">
        <f t="shared" si="11"/>
        <v>0</v>
      </c>
      <c r="BM92" s="54">
        <f t="shared" si="12"/>
        <v>0</v>
      </c>
      <c r="BN92" s="55">
        <f t="shared" si="13"/>
        <v>0</v>
      </c>
      <c r="BO92" s="17">
        <f t="shared" si="14"/>
        <v>0</v>
      </c>
    </row>
    <row r="93">
      <c r="A93" s="1" t="s">
        <v>190</v>
      </c>
      <c r="B93" s="32"/>
      <c r="C93" s="33"/>
      <c r="D93" s="29"/>
      <c r="E93" s="1"/>
      <c r="F93" s="21"/>
      <c r="G93" s="56"/>
      <c r="H93" s="35"/>
      <c r="I93" s="1" t="s">
        <v>190</v>
      </c>
      <c r="J93" s="32"/>
      <c r="K93" s="33"/>
      <c r="L93" s="29"/>
      <c r="M93" s="43"/>
      <c r="N93" s="21"/>
      <c r="O93" s="56"/>
      <c r="P93" s="35"/>
      <c r="Q93" s="1" t="s">
        <v>190</v>
      </c>
      <c r="R93" s="32"/>
      <c r="S93" s="33"/>
      <c r="T93" s="29"/>
      <c r="U93" s="49"/>
      <c r="V93" s="21"/>
      <c r="W93" s="56"/>
      <c r="X93" s="35"/>
      <c r="Y93" s="1" t="s">
        <v>190</v>
      </c>
      <c r="Z93" s="59"/>
      <c r="AA93" s="66"/>
      <c r="AB93" s="8"/>
      <c r="AC93" s="8"/>
      <c r="AD93" s="4"/>
      <c r="AE93" s="39"/>
      <c r="AF93" s="1"/>
      <c r="AG93" s="33"/>
      <c r="AH93" s="67"/>
      <c r="AI93" s="67"/>
      <c r="AJ93" s="21"/>
      <c r="AK93" s="56"/>
      <c r="AL93" s="41"/>
      <c r="AM93" s="33"/>
      <c r="AN93" s="67"/>
      <c r="AO93" s="67"/>
      <c r="AP93" s="21"/>
      <c r="AQ93" s="56"/>
      <c r="AR93" s="41"/>
      <c r="AS93" s="43">
        <f>'15 Oct'!AW93</f>
        <v>0</v>
      </c>
      <c r="AT93" s="54"/>
      <c r="AU93" s="44">
        <f t="shared" si="1"/>
        <v>0</v>
      </c>
      <c r="AV93" s="44">
        <f t="shared" si="2"/>
        <v>0</v>
      </c>
      <c r="AW93" s="19">
        <f t="shared" si="3"/>
        <v>0</v>
      </c>
      <c r="AX93" s="43">
        <f>'15 Oct'!BB93</f>
        <v>0</v>
      </c>
      <c r="AY93" s="54"/>
      <c r="AZ93" s="44">
        <f t="shared" si="4"/>
        <v>0</v>
      </c>
      <c r="BA93" s="46">
        <f t="shared" si="5"/>
        <v>0</v>
      </c>
      <c r="BB93" s="19">
        <f t="shared" si="6"/>
        <v>0</v>
      </c>
      <c r="BC93" s="43">
        <f>'15 Oct'!BL93</f>
        <v>0</v>
      </c>
      <c r="BD93" s="47">
        <f t="shared" si="7"/>
        <v>0</v>
      </c>
      <c r="BE93" s="1">
        <f t="shared" si="8"/>
        <v>0</v>
      </c>
      <c r="BF93" s="1" t="s">
        <v>190</v>
      </c>
      <c r="BG93" s="54"/>
      <c r="BH93">
        <f>'15 Oct'!BG93+AT93+AY93-BN93</f>
        <v>0</v>
      </c>
      <c r="BI93" s="48"/>
      <c r="BJ93" s="52">
        <f t="shared" si="9"/>
        <v>0</v>
      </c>
      <c r="BK93" s="51">
        <f t="shared" si="10"/>
        <v>0</v>
      </c>
      <c r="BL93" s="53">
        <f t="shared" si="11"/>
        <v>0</v>
      </c>
      <c r="BM93" s="54">
        <f t="shared" si="12"/>
        <v>0</v>
      </c>
      <c r="BN93" s="55">
        <f t="shared" si="13"/>
        <v>0</v>
      </c>
      <c r="BO93" s="17">
        <f t="shared" si="14"/>
        <v>0</v>
      </c>
    </row>
    <row r="94">
      <c r="A94" s="1" t="s">
        <v>191</v>
      </c>
      <c r="B94" s="32"/>
      <c r="C94" s="33"/>
      <c r="D94" s="29"/>
      <c r="E94" s="1"/>
      <c r="F94" s="21"/>
      <c r="G94" s="56"/>
      <c r="H94" s="35"/>
      <c r="I94" s="1" t="s">
        <v>191</v>
      </c>
      <c r="J94" s="32">
        <v>1.5</v>
      </c>
      <c r="K94" s="33"/>
      <c r="L94" s="57"/>
      <c r="M94" s="49"/>
      <c r="N94" s="21"/>
      <c r="O94" s="56"/>
      <c r="P94" s="35"/>
      <c r="Q94" s="1" t="s">
        <v>191</v>
      </c>
      <c r="R94" s="32">
        <v>3.0</v>
      </c>
      <c r="S94" s="33"/>
      <c r="T94" s="29"/>
      <c r="U94" s="43"/>
      <c r="V94" s="21"/>
      <c r="W94" s="56"/>
      <c r="X94" s="35"/>
      <c r="Y94" s="1" t="s">
        <v>191</v>
      </c>
      <c r="Z94" s="69"/>
      <c r="AA94" s="37"/>
      <c r="AB94" s="8"/>
      <c r="AC94" s="8"/>
      <c r="AD94" s="4"/>
      <c r="AE94" s="39"/>
      <c r="AF94" s="1"/>
      <c r="AG94" s="33"/>
      <c r="AH94" s="60"/>
      <c r="AI94" s="60"/>
      <c r="AJ94" s="21"/>
      <c r="AK94" s="56"/>
      <c r="AL94" s="41"/>
      <c r="AM94" s="33"/>
      <c r="AN94" s="60"/>
      <c r="AO94" s="60"/>
      <c r="AP94" s="21"/>
      <c r="AQ94" s="56"/>
      <c r="AR94" s="41"/>
      <c r="AS94" s="43">
        <f>'15 Oct'!AW94</f>
        <v>0</v>
      </c>
      <c r="AT94" s="17"/>
      <c r="AU94" s="44">
        <f t="shared" si="1"/>
        <v>0</v>
      </c>
      <c r="AV94" s="44">
        <f t="shared" si="2"/>
        <v>0</v>
      </c>
      <c r="AW94" s="19">
        <f t="shared" si="3"/>
        <v>0</v>
      </c>
      <c r="AX94" s="43">
        <f>'15 Oct'!BB94</f>
        <v>0</v>
      </c>
      <c r="AY94" s="17"/>
      <c r="AZ94" s="44">
        <f t="shared" si="4"/>
        <v>0</v>
      </c>
      <c r="BA94" s="46">
        <f t="shared" si="5"/>
        <v>0</v>
      </c>
      <c r="BB94" s="19">
        <f t="shared" si="6"/>
        <v>0</v>
      </c>
      <c r="BC94" s="43">
        <f>'15 Oct'!BL94</f>
        <v>0</v>
      </c>
      <c r="BD94" s="47">
        <f t="shared" si="7"/>
        <v>0</v>
      </c>
      <c r="BE94" s="1">
        <f t="shared" si="8"/>
        <v>0</v>
      </c>
      <c r="BF94" s="1" t="s">
        <v>191</v>
      </c>
      <c r="BG94" s="17"/>
      <c r="BH94">
        <f>'15 Oct'!BG94+AT94+AY94-BN94</f>
        <v>0</v>
      </c>
      <c r="BI94" s="68"/>
      <c r="BJ94" s="52">
        <f t="shared" si="9"/>
        <v>0</v>
      </c>
      <c r="BK94" s="51">
        <f t="shared" si="10"/>
        <v>0</v>
      </c>
      <c r="BL94" s="53">
        <f t="shared" si="11"/>
        <v>0</v>
      </c>
      <c r="BM94" s="54">
        <f t="shared" si="12"/>
        <v>0</v>
      </c>
      <c r="BN94" s="55">
        <f t="shared" si="13"/>
        <v>0</v>
      </c>
      <c r="BO94" s="17">
        <f t="shared" si="14"/>
        <v>0</v>
      </c>
      <c r="BP94" s="1"/>
      <c r="BQ94" s="1"/>
    </row>
    <row r="95">
      <c r="A95" s="1" t="s">
        <v>192</v>
      </c>
      <c r="B95" s="32"/>
      <c r="C95" s="33"/>
      <c r="D95" s="29"/>
      <c r="E95" s="1"/>
      <c r="F95" s="21"/>
      <c r="G95" s="56"/>
      <c r="H95" s="35"/>
      <c r="I95" s="1" t="s">
        <v>192</v>
      </c>
      <c r="J95" s="32" t="s">
        <v>553</v>
      </c>
      <c r="K95" s="33"/>
      <c r="L95" s="57"/>
      <c r="M95" s="49"/>
      <c r="N95" s="21"/>
      <c r="O95" s="56"/>
      <c r="P95" s="35"/>
      <c r="Q95" s="1" t="s">
        <v>192</v>
      </c>
      <c r="R95" s="32">
        <v>8.0</v>
      </c>
      <c r="S95" s="33"/>
      <c r="T95" s="29"/>
      <c r="U95" s="43"/>
      <c r="V95" s="21"/>
      <c r="W95" s="56"/>
      <c r="X95" s="35"/>
      <c r="Y95" s="1" t="s">
        <v>192</v>
      </c>
      <c r="Z95" s="59"/>
      <c r="AA95" s="66"/>
      <c r="AB95" s="8"/>
      <c r="AC95" s="8"/>
      <c r="AD95" s="4"/>
      <c r="AE95" s="39"/>
      <c r="AF95" s="1"/>
      <c r="AG95" s="33"/>
      <c r="AH95" s="67"/>
      <c r="AI95" s="67"/>
      <c r="AJ95" s="21"/>
      <c r="AK95" s="56"/>
      <c r="AL95" s="41"/>
      <c r="AM95" s="33"/>
      <c r="AN95" s="67"/>
      <c r="AO95" s="67"/>
      <c r="AP95" s="21"/>
      <c r="AQ95" s="56"/>
      <c r="AR95" s="41"/>
      <c r="AS95" s="43">
        <f>'15 Oct'!AW95</f>
        <v>0</v>
      </c>
      <c r="AT95" s="54"/>
      <c r="AU95" s="44">
        <f t="shared" si="1"/>
        <v>0</v>
      </c>
      <c r="AV95" s="44">
        <f t="shared" si="2"/>
        <v>0</v>
      </c>
      <c r="AW95" s="19">
        <f t="shared" si="3"/>
        <v>0</v>
      </c>
      <c r="AX95" s="43">
        <f>'15 Oct'!BB95</f>
        <v>0</v>
      </c>
      <c r="AY95" s="54"/>
      <c r="AZ95" s="44">
        <f t="shared" si="4"/>
        <v>0</v>
      </c>
      <c r="BA95" s="46">
        <f t="shared" si="5"/>
        <v>0</v>
      </c>
      <c r="BB95" s="19">
        <f t="shared" si="6"/>
        <v>0</v>
      </c>
      <c r="BC95" s="43">
        <f>'15 Oct'!BL95</f>
        <v>13</v>
      </c>
      <c r="BD95" s="47">
        <f t="shared" si="7"/>
        <v>0</v>
      </c>
      <c r="BE95" s="1">
        <f t="shared" si="8"/>
        <v>13</v>
      </c>
      <c r="BF95" s="1" t="s">
        <v>192</v>
      </c>
      <c r="BG95" s="17"/>
      <c r="BH95">
        <f>'15 Oct'!BG95+AT95+AY95-BN95</f>
        <v>0</v>
      </c>
      <c r="BI95" s="48"/>
      <c r="BJ95" s="52">
        <f t="shared" si="9"/>
        <v>0</v>
      </c>
      <c r="BK95" s="51">
        <f t="shared" si="10"/>
        <v>0</v>
      </c>
      <c r="BL95" s="53">
        <f t="shared" si="11"/>
        <v>13</v>
      </c>
      <c r="BM95" s="54">
        <f t="shared" si="12"/>
        <v>0</v>
      </c>
      <c r="BN95" s="55">
        <f t="shared" si="13"/>
        <v>0</v>
      </c>
      <c r="BO95" s="17">
        <f t="shared" si="14"/>
        <v>13</v>
      </c>
    </row>
    <row r="96">
      <c r="A96" s="1" t="s">
        <v>193</v>
      </c>
      <c r="B96" s="32"/>
      <c r="C96" s="33"/>
      <c r="D96" s="29"/>
      <c r="E96" s="1"/>
      <c r="F96" s="21"/>
      <c r="G96" s="56"/>
      <c r="H96" s="35"/>
      <c r="I96" s="1" t="s">
        <v>193</v>
      </c>
      <c r="J96" s="32">
        <v>9.0</v>
      </c>
      <c r="K96" s="33"/>
      <c r="L96" s="57"/>
      <c r="M96" s="49"/>
      <c r="N96" s="21"/>
      <c r="O96" s="56"/>
      <c r="P96" s="35"/>
      <c r="Q96" s="1" t="s">
        <v>193</v>
      </c>
      <c r="R96" s="32">
        <v>3.0</v>
      </c>
      <c r="S96" s="33">
        <v>8.0</v>
      </c>
      <c r="T96" s="57"/>
      <c r="U96" s="43"/>
      <c r="V96" s="21"/>
      <c r="W96" s="56"/>
      <c r="X96" s="35"/>
      <c r="Y96" s="1" t="s">
        <v>193</v>
      </c>
      <c r="Z96" s="58"/>
      <c r="AA96" s="38"/>
      <c r="AB96" s="8"/>
      <c r="AC96" s="40"/>
      <c r="AD96" s="4"/>
      <c r="AE96" s="42"/>
      <c r="AF96" s="1"/>
      <c r="AG96" s="33"/>
      <c r="AH96" s="67"/>
      <c r="AI96" s="67"/>
      <c r="AJ96" s="21"/>
      <c r="AK96" s="56"/>
      <c r="AL96" s="41"/>
      <c r="AM96" s="33"/>
      <c r="AN96" s="67"/>
      <c r="AO96" s="67"/>
      <c r="AP96" s="21"/>
      <c r="AQ96" s="56"/>
      <c r="AR96" s="41"/>
      <c r="AS96" s="43">
        <f>'15 Oct'!AW96</f>
        <v>0</v>
      </c>
      <c r="AT96" s="54"/>
      <c r="AU96" s="44">
        <f t="shared" si="1"/>
        <v>0</v>
      </c>
      <c r="AV96" s="44">
        <f t="shared" si="2"/>
        <v>0</v>
      </c>
      <c r="AW96" s="19">
        <f t="shared" si="3"/>
        <v>0</v>
      </c>
      <c r="AX96" s="43">
        <f>'15 Oct'!BB96</f>
        <v>0</v>
      </c>
      <c r="AY96" s="54"/>
      <c r="AZ96" s="44">
        <f t="shared" si="4"/>
        <v>0</v>
      </c>
      <c r="BA96" s="46">
        <f t="shared" si="5"/>
        <v>0</v>
      </c>
      <c r="BB96" s="19">
        <f t="shared" si="6"/>
        <v>0</v>
      </c>
      <c r="BC96" s="43">
        <f>'15 Oct'!BL96</f>
        <v>0</v>
      </c>
      <c r="BD96" s="47">
        <f t="shared" si="7"/>
        <v>0</v>
      </c>
      <c r="BE96" s="1">
        <f t="shared" si="8"/>
        <v>0</v>
      </c>
      <c r="BF96" s="1" t="s">
        <v>193</v>
      </c>
      <c r="BG96" s="17"/>
      <c r="BH96">
        <f>'15 Oct'!BG96+AT96+AY96-BN96</f>
        <v>-8</v>
      </c>
      <c r="BI96" s="48"/>
      <c r="BJ96" s="52">
        <f t="shared" si="9"/>
        <v>0</v>
      </c>
      <c r="BK96" s="51">
        <f t="shared" si="10"/>
        <v>0</v>
      </c>
      <c r="BL96" s="53">
        <f t="shared" si="11"/>
        <v>0</v>
      </c>
      <c r="BM96" s="54">
        <f t="shared" si="12"/>
        <v>8</v>
      </c>
      <c r="BN96" s="55">
        <f t="shared" si="13"/>
        <v>8</v>
      </c>
      <c r="BO96" s="17">
        <f t="shared" si="14"/>
        <v>0</v>
      </c>
      <c r="BP96" s="1"/>
      <c r="BQ96" s="1"/>
    </row>
    <row r="97">
      <c r="A97" s="1" t="s">
        <v>195</v>
      </c>
      <c r="B97" s="61"/>
      <c r="C97" s="65"/>
      <c r="D97" s="29"/>
      <c r="E97" s="1"/>
      <c r="F97" s="21"/>
      <c r="G97" s="56"/>
      <c r="H97" s="35"/>
      <c r="I97" s="1" t="s">
        <v>195</v>
      </c>
      <c r="J97" s="32"/>
      <c r="K97" s="65"/>
      <c r="L97" s="57"/>
      <c r="M97" s="49"/>
      <c r="N97" s="21"/>
      <c r="O97" s="56"/>
      <c r="P97" s="35"/>
      <c r="Q97" s="1" t="s">
        <v>195</v>
      </c>
      <c r="R97" s="32"/>
      <c r="S97" s="33"/>
      <c r="T97" s="57"/>
      <c r="U97" s="49"/>
      <c r="V97" s="21"/>
      <c r="W97" s="56"/>
      <c r="X97" s="35"/>
      <c r="Y97" s="1" t="s">
        <v>195</v>
      </c>
      <c r="Z97" s="59"/>
      <c r="AA97" s="37"/>
      <c r="AB97" s="8"/>
      <c r="AC97" s="8"/>
      <c r="AD97" s="4"/>
      <c r="AE97" s="39"/>
      <c r="AF97" s="1"/>
      <c r="AG97" s="33"/>
      <c r="AH97" s="67"/>
      <c r="AI97" s="67"/>
      <c r="AJ97" s="21"/>
      <c r="AK97" s="56"/>
      <c r="AL97" s="41"/>
      <c r="AM97" s="33"/>
      <c r="AN97" s="67"/>
      <c r="AO97" s="67"/>
      <c r="AP97" s="21"/>
      <c r="AQ97" s="56"/>
      <c r="AR97" s="41"/>
      <c r="AS97" s="43">
        <f>'15 Oct'!AW97</f>
        <v>0</v>
      </c>
      <c r="AT97" s="54"/>
      <c r="AU97" s="44">
        <f t="shared" si="1"/>
        <v>0</v>
      </c>
      <c r="AV97" s="44">
        <f t="shared" si="2"/>
        <v>0</v>
      </c>
      <c r="AW97" s="19">
        <f t="shared" si="3"/>
        <v>0</v>
      </c>
      <c r="AX97" s="43">
        <f>'15 Oct'!BB97</f>
        <v>0</v>
      </c>
      <c r="AY97" s="54"/>
      <c r="AZ97" s="44">
        <f t="shared" si="4"/>
        <v>0</v>
      </c>
      <c r="BA97" s="46">
        <f t="shared" si="5"/>
        <v>0</v>
      </c>
      <c r="BB97" s="19">
        <f t="shared" si="6"/>
        <v>0</v>
      </c>
      <c r="BC97" s="43">
        <f>'15 Oct'!BL97</f>
        <v>0</v>
      </c>
      <c r="BD97" s="47">
        <f t="shared" si="7"/>
        <v>0</v>
      </c>
      <c r="BE97" s="1">
        <f t="shared" si="8"/>
        <v>0</v>
      </c>
      <c r="BF97" s="1" t="s">
        <v>195</v>
      </c>
      <c r="BG97" s="54"/>
      <c r="BH97">
        <f>'15 Oct'!BG97+AT97+AY97-BN97</f>
        <v>0</v>
      </c>
      <c r="BI97" s="48"/>
      <c r="BJ97" s="52">
        <f t="shared" si="9"/>
        <v>0</v>
      </c>
      <c r="BK97" s="51">
        <f t="shared" si="10"/>
        <v>0</v>
      </c>
      <c r="BL97" s="53">
        <f t="shared" si="11"/>
        <v>0</v>
      </c>
      <c r="BM97" s="54">
        <f t="shared" si="12"/>
        <v>0</v>
      </c>
      <c r="BN97" s="55">
        <f t="shared" si="13"/>
        <v>0</v>
      </c>
      <c r="BO97" s="17">
        <f t="shared" si="14"/>
        <v>0</v>
      </c>
    </row>
    <row r="98">
      <c r="A98" s="1" t="s">
        <v>196</v>
      </c>
      <c r="B98" s="61"/>
      <c r="C98" s="33"/>
      <c r="D98" s="29"/>
      <c r="E98" s="1"/>
      <c r="F98" s="21"/>
      <c r="G98" s="56"/>
      <c r="H98" s="35"/>
      <c r="I98" s="1" t="s">
        <v>196</v>
      </c>
      <c r="J98" s="32">
        <v>2.0</v>
      </c>
      <c r="K98" s="33"/>
      <c r="L98" s="57"/>
      <c r="M98" s="49"/>
      <c r="N98" s="21"/>
      <c r="O98" s="56"/>
      <c r="P98" s="35"/>
      <c r="Q98" s="1" t="s">
        <v>196</v>
      </c>
      <c r="R98" s="32">
        <v>4.0</v>
      </c>
      <c r="S98" s="33"/>
      <c r="T98" s="57"/>
      <c r="U98" s="43"/>
      <c r="V98" s="21"/>
      <c r="W98" s="56"/>
      <c r="X98" s="35"/>
      <c r="Y98" s="1" t="s">
        <v>196</v>
      </c>
      <c r="Z98" s="69"/>
      <c r="AA98" s="66"/>
      <c r="AB98" s="8"/>
      <c r="AC98" s="8"/>
      <c r="AD98" s="4"/>
      <c r="AE98" s="39"/>
      <c r="AF98" s="1"/>
      <c r="AG98" s="33"/>
      <c r="AH98" s="67"/>
      <c r="AI98" s="67"/>
      <c r="AJ98" s="21"/>
      <c r="AK98" s="56"/>
      <c r="AL98" s="41"/>
      <c r="AM98" s="33"/>
      <c r="AN98" s="67"/>
      <c r="AO98" s="67"/>
      <c r="AP98" s="21"/>
      <c r="AQ98" s="56"/>
      <c r="AR98" s="41"/>
      <c r="AS98" s="43">
        <f>'15 Oct'!AW98</f>
        <v>0</v>
      </c>
      <c r="AT98" s="54"/>
      <c r="AU98" s="44">
        <f t="shared" si="1"/>
        <v>0</v>
      </c>
      <c r="AV98" s="44">
        <f t="shared" si="2"/>
        <v>0</v>
      </c>
      <c r="AW98" s="19">
        <f t="shared" si="3"/>
        <v>0</v>
      </c>
      <c r="AX98" s="43">
        <f>'15 Oct'!BB98</f>
        <v>0</v>
      </c>
      <c r="AY98" s="54"/>
      <c r="AZ98" s="44">
        <f t="shared" si="4"/>
        <v>0</v>
      </c>
      <c r="BA98" s="46">
        <f t="shared" si="5"/>
        <v>0</v>
      </c>
      <c r="BB98" s="19">
        <f t="shared" si="6"/>
        <v>0</v>
      </c>
      <c r="BC98" s="43">
        <f>'15 Oct'!BL98</f>
        <v>0</v>
      </c>
      <c r="BD98" s="47">
        <f t="shared" si="7"/>
        <v>0</v>
      </c>
      <c r="BE98" s="1">
        <f t="shared" si="8"/>
        <v>0</v>
      </c>
      <c r="BF98" s="1" t="s">
        <v>196</v>
      </c>
      <c r="BG98" s="17"/>
      <c r="BH98">
        <f>'15 Oct'!BG98+AT98+AY98-BN98</f>
        <v>0</v>
      </c>
      <c r="BI98" s="68"/>
      <c r="BJ98" s="52">
        <f t="shared" si="9"/>
        <v>0</v>
      </c>
      <c r="BK98" s="51">
        <f t="shared" si="10"/>
        <v>0</v>
      </c>
      <c r="BL98" s="53">
        <f t="shared" si="11"/>
        <v>0</v>
      </c>
      <c r="BM98" s="54">
        <f t="shared" si="12"/>
        <v>0</v>
      </c>
      <c r="BN98" s="55">
        <f t="shared" si="13"/>
        <v>0</v>
      </c>
      <c r="BO98" s="17">
        <f t="shared" si="14"/>
        <v>0</v>
      </c>
      <c r="BP98" s="1"/>
    </row>
    <row r="99">
      <c r="A99" s="1" t="s">
        <v>198</v>
      </c>
      <c r="B99" s="32"/>
      <c r="C99" s="33"/>
      <c r="D99" s="29"/>
      <c r="E99" s="1"/>
      <c r="F99" s="21"/>
      <c r="G99" s="56"/>
      <c r="H99" s="35"/>
      <c r="I99" s="1" t="s">
        <v>198</v>
      </c>
      <c r="J99" s="32"/>
      <c r="K99" s="33"/>
      <c r="L99" s="57"/>
      <c r="M99" s="49"/>
      <c r="N99" s="21"/>
      <c r="O99" s="56"/>
      <c r="P99" s="35"/>
      <c r="Q99" s="1" t="s">
        <v>198</v>
      </c>
      <c r="R99" s="32"/>
      <c r="S99" s="33"/>
      <c r="T99" s="57"/>
      <c r="U99" s="49"/>
      <c r="V99" s="21"/>
      <c r="W99" s="56"/>
      <c r="X99" s="35"/>
      <c r="Y99" s="1" t="s">
        <v>198</v>
      </c>
      <c r="Z99" s="69"/>
      <c r="AA99" s="37"/>
      <c r="AB99" s="8"/>
      <c r="AC99" s="8"/>
      <c r="AD99" s="4"/>
      <c r="AE99" s="39"/>
      <c r="AF99" s="1"/>
      <c r="AG99" s="33"/>
      <c r="AH99" s="60"/>
      <c r="AI99" s="60"/>
      <c r="AJ99" s="21"/>
      <c r="AK99" s="56"/>
      <c r="AL99" s="41"/>
      <c r="AM99" s="33"/>
      <c r="AN99" s="60"/>
      <c r="AO99" s="60"/>
      <c r="AP99" s="21"/>
      <c r="AQ99" s="56"/>
      <c r="AR99" s="41"/>
      <c r="AS99" s="43">
        <f>'15 Oct'!AW99</f>
        <v>0</v>
      </c>
      <c r="AT99" s="17"/>
      <c r="AU99" s="44">
        <f t="shared" si="1"/>
        <v>0</v>
      </c>
      <c r="AV99" s="44">
        <f t="shared" si="2"/>
        <v>0</v>
      </c>
      <c r="AW99" s="19">
        <f t="shared" si="3"/>
        <v>0</v>
      </c>
      <c r="AX99" s="43">
        <f>'15 Oct'!BB99</f>
        <v>0</v>
      </c>
      <c r="AY99" s="17"/>
      <c r="AZ99" s="44">
        <f t="shared" si="4"/>
        <v>0</v>
      </c>
      <c r="BA99" s="46">
        <f t="shared" si="5"/>
        <v>0</v>
      </c>
      <c r="BB99" s="19">
        <f t="shared" si="6"/>
        <v>0</v>
      </c>
      <c r="BC99" s="43">
        <f>'15 Oct'!BL99</f>
        <v>0</v>
      </c>
      <c r="BD99" s="47">
        <f t="shared" si="7"/>
        <v>0</v>
      </c>
      <c r="BE99" s="1">
        <f t="shared" si="8"/>
        <v>0</v>
      </c>
      <c r="BF99" s="1" t="s">
        <v>198</v>
      </c>
      <c r="BG99" s="54"/>
      <c r="BH99">
        <f>'15 Oct'!BG99+AT99+AY99-BN99</f>
        <v>0</v>
      </c>
      <c r="BI99" s="48"/>
      <c r="BJ99" s="52">
        <f t="shared" si="9"/>
        <v>0</v>
      </c>
      <c r="BK99" s="51">
        <f t="shared" si="10"/>
        <v>0</v>
      </c>
      <c r="BL99" s="53">
        <f t="shared" si="11"/>
        <v>0</v>
      </c>
      <c r="BM99" s="54">
        <f t="shared" si="12"/>
        <v>0</v>
      </c>
      <c r="BN99" s="55">
        <f t="shared" si="13"/>
        <v>0</v>
      </c>
      <c r="BO99" s="17">
        <f t="shared" si="14"/>
        <v>0</v>
      </c>
    </row>
    <row r="100">
      <c r="A100" s="1" t="s">
        <v>199</v>
      </c>
      <c r="B100" s="32"/>
      <c r="C100" s="33"/>
      <c r="D100" s="29"/>
      <c r="E100" s="1"/>
      <c r="F100" s="21"/>
      <c r="G100" s="56"/>
      <c r="H100" s="35"/>
      <c r="I100" s="1" t="s">
        <v>199</v>
      </c>
      <c r="J100" s="32">
        <v>2.0</v>
      </c>
      <c r="K100" s="33"/>
      <c r="L100" s="57"/>
      <c r="M100" s="49"/>
      <c r="N100" s="21"/>
      <c r="O100" s="56"/>
      <c r="P100" s="35"/>
      <c r="Q100" s="1" t="s">
        <v>199</v>
      </c>
      <c r="R100" s="32">
        <v>2.0</v>
      </c>
      <c r="S100" s="33"/>
      <c r="T100" s="57"/>
      <c r="U100" s="49"/>
      <c r="V100" s="21"/>
      <c r="W100" s="56"/>
      <c r="X100" s="35"/>
      <c r="Y100" s="1" t="s">
        <v>199</v>
      </c>
      <c r="Z100" s="69"/>
      <c r="AA100" s="66"/>
      <c r="AB100" s="8"/>
      <c r="AC100" s="8"/>
      <c r="AD100" s="4"/>
      <c r="AE100" s="39"/>
      <c r="AF100" s="1"/>
      <c r="AG100" s="33"/>
      <c r="AH100" s="60"/>
      <c r="AI100" s="60"/>
      <c r="AJ100" s="21"/>
      <c r="AK100" s="56"/>
      <c r="AL100" s="41"/>
      <c r="AM100" s="33"/>
      <c r="AN100" s="60"/>
      <c r="AO100" s="60"/>
      <c r="AP100" s="21"/>
      <c r="AQ100" s="56"/>
      <c r="AR100" s="41"/>
      <c r="AS100" s="43">
        <f>'15 Oct'!AW100</f>
        <v>0</v>
      </c>
      <c r="AT100" s="17"/>
      <c r="AU100" s="44">
        <f t="shared" si="1"/>
        <v>0</v>
      </c>
      <c r="AV100" s="44">
        <f t="shared" si="2"/>
        <v>0</v>
      </c>
      <c r="AW100" s="19">
        <f t="shared" si="3"/>
        <v>0</v>
      </c>
      <c r="AX100" s="43">
        <f>'15 Oct'!BB100</f>
        <v>0</v>
      </c>
      <c r="AY100" s="17"/>
      <c r="AZ100" s="44">
        <f t="shared" si="4"/>
        <v>0</v>
      </c>
      <c r="BA100" s="46">
        <f t="shared" si="5"/>
        <v>0</v>
      </c>
      <c r="BB100" s="19">
        <f t="shared" si="6"/>
        <v>0</v>
      </c>
      <c r="BC100" s="43">
        <f>'15 Oct'!BL100</f>
        <v>0</v>
      </c>
      <c r="BD100" s="47">
        <f t="shared" si="7"/>
        <v>0</v>
      </c>
      <c r="BE100" s="1">
        <f t="shared" si="8"/>
        <v>0</v>
      </c>
      <c r="BF100" s="1" t="s">
        <v>199</v>
      </c>
      <c r="BG100" s="17"/>
      <c r="BH100">
        <f>'15 Oct'!BG100+AT100+AY100-BN100</f>
        <v>0</v>
      </c>
      <c r="BI100" s="48"/>
      <c r="BJ100" s="52">
        <f t="shared" si="9"/>
        <v>0</v>
      </c>
      <c r="BK100" s="51">
        <f t="shared" si="10"/>
        <v>0</v>
      </c>
      <c r="BL100" s="53">
        <f t="shared" si="11"/>
        <v>0</v>
      </c>
      <c r="BM100" s="54">
        <f t="shared" si="12"/>
        <v>0</v>
      </c>
      <c r="BN100" s="55">
        <f t="shared" si="13"/>
        <v>0</v>
      </c>
      <c r="BO100" s="17">
        <f t="shared" si="14"/>
        <v>0</v>
      </c>
    </row>
    <row r="101">
      <c r="A101" s="1" t="s">
        <v>201</v>
      </c>
      <c r="B101" s="32"/>
      <c r="C101" s="33"/>
      <c r="D101" s="29"/>
      <c r="E101" s="1"/>
      <c r="F101" s="21"/>
      <c r="G101" s="56"/>
      <c r="H101" s="35"/>
      <c r="I101" s="1" t="s">
        <v>201</v>
      </c>
      <c r="J101" s="32"/>
      <c r="K101" s="33"/>
      <c r="L101" s="57"/>
      <c r="M101" s="49"/>
      <c r="N101" s="21"/>
      <c r="O101" s="56"/>
      <c r="P101" s="35"/>
      <c r="Q101" s="1" t="s">
        <v>201</v>
      </c>
      <c r="R101" s="32">
        <v>1.0</v>
      </c>
      <c r="S101" s="33"/>
      <c r="T101" s="57"/>
      <c r="U101" s="43"/>
      <c r="V101" s="21"/>
      <c r="W101" s="56"/>
      <c r="X101" s="35"/>
      <c r="Y101" s="1" t="s">
        <v>201</v>
      </c>
      <c r="Z101" s="69"/>
      <c r="AA101" s="37"/>
      <c r="AB101" s="8"/>
      <c r="AC101" s="8"/>
      <c r="AD101" s="4"/>
      <c r="AE101" s="39"/>
      <c r="AF101" s="1"/>
      <c r="AG101" s="33"/>
      <c r="AH101" s="67"/>
      <c r="AI101" s="67"/>
      <c r="AJ101" s="21"/>
      <c r="AK101" s="56"/>
      <c r="AL101" s="41"/>
      <c r="AM101" s="33"/>
      <c r="AN101" s="67"/>
      <c r="AO101" s="67"/>
      <c r="AP101" s="21"/>
      <c r="AQ101" s="56"/>
      <c r="AR101" s="41"/>
      <c r="AS101" s="43">
        <f>'15 Oct'!AW101</f>
        <v>0</v>
      </c>
      <c r="AT101" s="54"/>
      <c r="AU101" s="44">
        <f t="shared" si="1"/>
        <v>0</v>
      </c>
      <c r="AV101" s="44">
        <f t="shared" si="2"/>
        <v>0</v>
      </c>
      <c r="AW101" s="19">
        <f t="shared" si="3"/>
        <v>0</v>
      </c>
      <c r="AX101" s="43">
        <f>'15 Oct'!BB101</f>
        <v>0</v>
      </c>
      <c r="AY101" s="54"/>
      <c r="AZ101" s="44">
        <f t="shared" si="4"/>
        <v>0</v>
      </c>
      <c r="BA101" s="46">
        <f t="shared" si="5"/>
        <v>0</v>
      </c>
      <c r="BB101" s="19">
        <f t="shared" si="6"/>
        <v>0</v>
      </c>
      <c r="BC101" s="43">
        <f>'15 Oct'!BL101</f>
        <v>0</v>
      </c>
      <c r="BD101" s="47">
        <f t="shared" si="7"/>
        <v>0</v>
      </c>
      <c r="BE101" s="1">
        <f t="shared" si="8"/>
        <v>0</v>
      </c>
      <c r="BF101" s="1" t="s">
        <v>201</v>
      </c>
      <c r="BG101" s="54"/>
      <c r="BH101">
        <f>'15 Oct'!BG101+AT101+AY101-BN101</f>
        <v>0</v>
      </c>
      <c r="BI101" s="48"/>
      <c r="BJ101" s="52">
        <f t="shared" si="9"/>
        <v>0</v>
      </c>
      <c r="BK101" s="51">
        <f t="shared" si="10"/>
        <v>0</v>
      </c>
      <c r="BL101" s="53">
        <f t="shared" si="11"/>
        <v>0</v>
      </c>
      <c r="BM101" s="54">
        <f t="shared" si="12"/>
        <v>0</v>
      </c>
      <c r="BN101" s="55">
        <f t="shared" si="13"/>
        <v>0</v>
      </c>
      <c r="BO101" s="17">
        <f t="shared" si="14"/>
        <v>0</v>
      </c>
    </row>
    <row r="102">
      <c r="A102" s="1" t="s">
        <v>202</v>
      </c>
      <c r="B102" s="32"/>
      <c r="C102" s="33"/>
      <c r="D102" s="29"/>
      <c r="E102" s="1"/>
      <c r="F102" s="21"/>
      <c r="G102" s="56"/>
      <c r="H102" s="35"/>
      <c r="I102" s="1" t="s">
        <v>202</v>
      </c>
      <c r="J102" s="32">
        <v>20.0</v>
      </c>
      <c r="K102" s="33"/>
      <c r="L102" s="57"/>
      <c r="M102" s="49"/>
      <c r="N102" s="21"/>
      <c r="O102" s="56"/>
      <c r="P102" s="35"/>
      <c r="Q102" s="1" t="s">
        <v>202</v>
      </c>
      <c r="R102" s="32"/>
      <c r="S102" s="33">
        <v>1.0</v>
      </c>
      <c r="T102" s="57"/>
      <c r="U102" s="49"/>
      <c r="V102" s="21"/>
      <c r="W102" s="56"/>
      <c r="X102" s="35"/>
      <c r="Y102" s="1" t="s">
        <v>202</v>
      </c>
      <c r="Z102" s="69"/>
      <c r="AA102" s="37"/>
      <c r="AB102" s="4"/>
      <c r="AC102" s="4"/>
      <c r="AD102" s="4"/>
      <c r="AE102" s="39"/>
      <c r="AF102" s="1"/>
      <c r="AG102" s="33"/>
      <c r="AH102" s="67"/>
      <c r="AI102" s="67"/>
      <c r="AJ102" s="21"/>
      <c r="AK102" s="56"/>
      <c r="AL102" s="41"/>
      <c r="AM102" s="33"/>
      <c r="AN102" s="67"/>
      <c r="AO102" s="67"/>
      <c r="AP102" s="21"/>
      <c r="AQ102" s="56"/>
      <c r="AR102" s="41"/>
      <c r="AS102" s="43">
        <f>'15 Oct'!AW102</f>
        <v>30</v>
      </c>
      <c r="AT102" s="17"/>
      <c r="AU102" s="44">
        <f t="shared" si="1"/>
        <v>30</v>
      </c>
      <c r="AV102" s="44">
        <f t="shared" si="2"/>
        <v>0</v>
      </c>
      <c r="AW102" s="19">
        <f t="shared" si="3"/>
        <v>30</v>
      </c>
      <c r="AX102" s="43">
        <f>'15 Oct'!BB102</f>
        <v>0</v>
      </c>
      <c r="AY102" s="17"/>
      <c r="AZ102" s="44">
        <f t="shared" si="4"/>
        <v>0</v>
      </c>
      <c r="BA102" s="46">
        <f t="shared" si="5"/>
        <v>0</v>
      </c>
      <c r="BB102" s="19">
        <f t="shared" si="6"/>
        <v>0</v>
      </c>
      <c r="BC102" s="43">
        <f>'15 Oct'!BL102</f>
        <v>10</v>
      </c>
      <c r="BD102" s="47">
        <f t="shared" si="7"/>
        <v>0</v>
      </c>
      <c r="BE102" s="1">
        <f t="shared" si="8"/>
        <v>10</v>
      </c>
      <c r="BF102" s="1" t="s">
        <v>202</v>
      </c>
      <c r="BG102" s="17"/>
      <c r="BH102">
        <f>'15 Oct'!BG102+AT102+AY102-BN102</f>
        <v>0</v>
      </c>
      <c r="BI102" s="68"/>
      <c r="BJ102" s="52">
        <f t="shared" si="9"/>
        <v>0</v>
      </c>
      <c r="BK102" s="51">
        <f t="shared" si="10"/>
        <v>0</v>
      </c>
      <c r="BL102" s="53">
        <f t="shared" si="11"/>
        <v>10</v>
      </c>
      <c r="BM102" s="54">
        <f t="shared" si="12"/>
        <v>1</v>
      </c>
      <c r="BN102" s="55">
        <f t="shared" si="13"/>
        <v>0</v>
      </c>
      <c r="BO102" s="17">
        <f t="shared" si="14"/>
        <v>40</v>
      </c>
      <c r="BQ102" s="1"/>
    </row>
    <row r="103">
      <c r="A103" s="1" t="s">
        <v>203</v>
      </c>
      <c r="B103" s="32"/>
      <c r="C103" s="33"/>
      <c r="D103" s="29"/>
      <c r="E103" s="1"/>
      <c r="F103" s="21"/>
      <c r="G103" s="56"/>
      <c r="H103" s="35"/>
      <c r="I103" s="1" t="s">
        <v>203</v>
      </c>
      <c r="J103" s="32">
        <v>27.0</v>
      </c>
      <c r="K103" s="33"/>
      <c r="L103" s="57"/>
      <c r="M103" s="49"/>
      <c r="N103" s="21"/>
      <c r="O103" s="56"/>
      <c r="P103" s="35"/>
      <c r="Q103" s="1" t="s">
        <v>203</v>
      </c>
      <c r="R103" s="32"/>
      <c r="S103" s="33">
        <v>1.0</v>
      </c>
      <c r="T103" s="57"/>
      <c r="U103" s="49"/>
      <c r="V103" s="21"/>
      <c r="W103" s="56"/>
      <c r="X103" s="35"/>
      <c r="Y103" s="1" t="s">
        <v>203</v>
      </c>
      <c r="Z103" s="36"/>
      <c r="AA103" s="37"/>
      <c r="AB103" s="4"/>
      <c r="AC103" s="4"/>
      <c r="AD103" s="4"/>
      <c r="AE103" s="39"/>
      <c r="AF103" s="1"/>
      <c r="AG103" s="33"/>
      <c r="AH103" s="67"/>
      <c r="AI103" s="67"/>
      <c r="AJ103" s="21"/>
      <c r="AK103" s="56"/>
      <c r="AL103" s="41"/>
      <c r="AM103" s="33"/>
      <c r="AN103" s="67"/>
      <c r="AO103" s="67"/>
      <c r="AP103" s="21"/>
      <c r="AQ103" s="56"/>
      <c r="AR103" s="41"/>
      <c r="AS103" s="43">
        <f>'15 Oct'!AW103</f>
        <v>25</v>
      </c>
      <c r="AT103" s="17"/>
      <c r="AU103" s="44">
        <f t="shared" si="1"/>
        <v>25</v>
      </c>
      <c r="AV103" s="44">
        <f t="shared" si="2"/>
        <v>0</v>
      </c>
      <c r="AW103" s="19">
        <f t="shared" si="3"/>
        <v>25</v>
      </c>
      <c r="AX103" s="43">
        <f>'15 Oct'!BB103</f>
        <v>0</v>
      </c>
      <c r="AY103" s="17"/>
      <c r="AZ103" s="44">
        <f t="shared" si="4"/>
        <v>0</v>
      </c>
      <c r="BA103" s="46">
        <f t="shared" si="5"/>
        <v>0</v>
      </c>
      <c r="BB103" s="19">
        <f t="shared" si="6"/>
        <v>0</v>
      </c>
      <c r="BC103" s="43">
        <f>'15 Oct'!BL103</f>
        <v>0</v>
      </c>
      <c r="BD103" s="47">
        <f t="shared" si="7"/>
        <v>0</v>
      </c>
      <c r="BE103" s="1">
        <f t="shared" si="8"/>
        <v>0</v>
      </c>
      <c r="BF103" s="1" t="s">
        <v>203</v>
      </c>
      <c r="BG103" s="17"/>
      <c r="BH103">
        <f>'15 Oct'!BG103+AT103+AY103-BN103</f>
        <v>0</v>
      </c>
      <c r="BI103" s="68"/>
      <c r="BJ103" s="52">
        <f t="shared" si="9"/>
        <v>0</v>
      </c>
      <c r="BK103" s="51">
        <f t="shared" si="10"/>
        <v>0</v>
      </c>
      <c r="BL103" s="53">
        <f t="shared" si="11"/>
        <v>0</v>
      </c>
      <c r="BM103" s="54">
        <f t="shared" si="12"/>
        <v>1</v>
      </c>
      <c r="BN103" s="55">
        <f t="shared" si="13"/>
        <v>0</v>
      </c>
      <c r="BO103" s="17">
        <f t="shared" si="14"/>
        <v>25</v>
      </c>
      <c r="BQ103" s="1"/>
    </row>
    <row r="104">
      <c r="A104" s="1" t="s">
        <v>204</v>
      </c>
      <c r="B104" s="32"/>
      <c r="C104" s="33"/>
      <c r="D104" s="29"/>
      <c r="E104" s="1"/>
      <c r="F104" s="21"/>
      <c r="G104" s="56"/>
      <c r="H104" s="35"/>
      <c r="I104" s="1" t="s">
        <v>204</v>
      </c>
      <c r="J104" s="32"/>
      <c r="K104" s="33"/>
      <c r="L104" s="57"/>
      <c r="M104" s="49"/>
      <c r="N104" s="21"/>
      <c r="O104" s="56"/>
      <c r="P104" s="35"/>
      <c r="Q104" s="1" t="s">
        <v>204</v>
      </c>
      <c r="R104" s="32"/>
      <c r="S104" s="33">
        <v>2.0</v>
      </c>
      <c r="T104" s="29"/>
      <c r="U104" s="49"/>
      <c r="V104" s="21"/>
      <c r="W104" s="56"/>
      <c r="X104" s="35"/>
      <c r="Y104" s="1" t="s">
        <v>204</v>
      </c>
      <c r="Z104" s="59"/>
      <c r="AA104" s="66"/>
      <c r="AB104" s="8"/>
      <c r="AC104" s="8"/>
      <c r="AD104" s="4"/>
      <c r="AE104" s="39"/>
      <c r="AF104" s="1"/>
      <c r="AG104" s="33"/>
      <c r="AH104" s="67"/>
      <c r="AI104" s="67"/>
      <c r="AJ104" s="21"/>
      <c r="AK104" s="56"/>
      <c r="AL104" s="41"/>
      <c r="AM104" s="33"/>
      <c r="AN104" s="67"/>
      <c r="AO104" s="67"/>
      <c r="AP104" s="21"/>
      <c r="AQ104" s="56"/>
      <c r="AR104" s="41"/>
      <c r="AS104" s="43">
        <f>'15 Oct'!AW104</f>
        <v>0</v>
      </c>
      <c r="AT104" s="54"/>
      <c r="AU104" s="44">
        <f t="shared" si="1"/>
        <v>0</v>
      </c>
      <c r="AV104" s="44">
        <f t="shared" si="2"/>
        <v>0</v>
      </c>
      <c r="AW104" s="19">
        <f t="shared" si="3"/>
        <v>0</v>
      </c>
      <c r="AX104" s="43">
        <f>'15 Oct'!BB104</f>
        <v>0</v>
      </c>
      <c r="AY104" s="54"/>
      <c r="AZ104" s="44">
        <f t="shared" si="4"/>
        <v>0</v>
      </c>
      <c r="BA104" s="46">
        <f t="shared" si="5"/>
        <v>0</v>
      </c>
      <c r="BB104" s="19">
        <f t="shared" si="6"/>
        <v>0</v>
      </c>
      <c r="BC104" s="43">
        <f>'15 Oct'!BL104</f>
        <v>0</v>
      </c>
      <c r="BD104" s="47">
        <f t="shared" si="7"/>
        <v>0</v>
      </c>
      <c r="BE104" s="1">
        <f t="shared" si="8"/>
        <v>0</v>
      </c>
      <c r="BF104" s="1" t="s">
        <v>204</v>
      </c>
      <c r="BG104" s="54"/>
      <c r="BH104">
        <f>'15 Oct'!BG104+AT104+AY104-BN104</f>
        <v>-2</v>
      </c>
      <c r="BI104" s="48"/>
      <c r="BJ104" s="52">
        <f t="shared" si="9"/>
        <v>0</v>
      </c>
      <c r="BK104" s="51">
        <f t="shared" si="10"/>
        <v>0</v>
      </c>
      <c r="BL104" s="53">
        <f t="shared" si="11"/>
        <v>0</v>
      </c>
      <c r="BM104" s="54">
        <f t="shared" si="12"/>
        <v>2</v>
      </c>
      <c r="BN104" s="55">
        <f t="shared" si="13"/>
        <v>2</v>
      </c>
      <c r="BO104" s="17">
        <f t="shared" si="14"/>
        <v>0</v>
      </c>
    </row>
    <row r="105">
      <c r="A105" s="1" t="s">
        <v>205</v>
      </c>
      <c r="B105" s="32"/>
      <c r="C105" s="33"/>
      <c r="D105" s="29"/>
      <c r="E105" s="1"/>
      <c r="F105" s="21"/>
      <c r="G105" s="56"/>
      <c r="H105" s="35"/>
      <c r="I105" s="1" t="s">
        <v>205</v>
      </c>
      <c r="J105" s="32"/>
      <c r="K105" s="33"/>
      <c r="L105" s="57"/>
      <c r="M105" s="49"/>
      <c r="N105" s="21"/>
      <c r="O105" s="56"/>
      <c r="P105" s="35"/>
      <c r="Q105" s="1" t="s">
        <v>205</v>
      </c>
      <c r="R105" s="32"/>
      <c r="S105" s="33"/>
      <c r="T105" s="57"/>
      <c r="U105" s="49"/>
      <c r="V105" s="21"/>
      <c r="W105" s="56"/>
      <c r="X105" s="35"/>
      <c r="Y105" s="1" t="s">
        <v>205</v>
      </c>
      <c r="Z105" s="59"/>
      <c r="AA105" s="66"/>
      <c r="AB105" s="8"/>
      <c r="AC105" s="8"/>
      <c r="AD105" s="4"/>
      <c r="AE105" s="39"/>
      <c r="AF105" s="1"/>
      <c r="AG105" s="33"/>
      <c r="AH105" s="67"/>
      <c r="AI105" s="67"/>
      <c r="AJ105" s="21"/>
      <c r="AK105" s="56"/>
      <c r="AL105" s="41"/>
      <c r="AM105" s="33"/>
      <c r="AN105" s="67"/>
      <c r="AO105" s="67"/>
      <c r="AP105" s="21"/>
      <c r="AQ105" s="56"/>
      <c r="AR105" s="41"/>
      <c r="AS105" s="43">
        <f>'15 Oct'!AW105</f>
        <v>0</v>
      </c>
      <c r="AT105" s="54"/>
      <c r="AU105" s="44">
        <f t="shared" si="1"/>
        <v>0</v>
      </c>
      <c r="AV105" s="44">
        <f t="shared" si="2"/>
        <v>0</v>
      </c>
      <c r="AW105" s="19">
        <f t="shared" si="3"/>
        <v>0</v>
      </c>
      <c r="AX105" s="43">
        <f>'15 Oct'!BB105</f>
        <v>0</v>
      </c>
      <c r="AY105" s="54"/>
      <c r="AZ105" s="44">
        <f t="shared" si="4"/>
        <v>0</v>
      </c>
      <c r="BA105" s="46">
        <f t="shared" si="5"/>
        <v>0</v>
      </c>
      <c r="BB105" s="19">
        <f t="shared" si="6"/>
        <v>0</v>
      </c>
      <c r="BC105" s="43">
        <f>'15 Oct'!BL105</f>
        <v>0</v>
      </c>
      <c r="BD105" s="47">
        <f t="shared" si="7"/>
        <v>0</v>
      </c>
      <c r="BE105" s="1">
        <f t="shared" si="8"/>
        <v>0</v>
      </c>
      <c r="BF105" s="1" t="s">
        <v>205</v>
      </c>
      <c r="BG105" s="17"/>
      <c r="BH105">
        <f>'15 Oct'!BG105+AT105+AY105-BN105</f>
        <v>0</v>
      </c>
      <c r="BI105" s="68"/>
      <c r="BJ105" s="52">
        <f t="shared" si="9"/>
        <v>0</v>
      </c>
      <c r="BK105" s="51">
        <f t="shared" si="10"/>
        <v>0</v>
      </c>
      <c r="BL105" s="53">
        <f t="shared" si="11"/>
        <v>0</v>
      </c>
      <c r="BM105" s="54">
        <f t="shared" si="12"/>
        <v>0</v>
      </c>
      <c r="BN105" s="55">
        <f t="shared" si="13"/>
        <v>0</v>
      </c>
      <c r="BO105" s="17">
        <f t="shared" si="14"/>
        <v>0</v>
      </c>
      <c r="BP105" s="1"/>
    </row>
    <row r="106">
      <c r="A106" s="1" t="s">
        <v>206</v>
      </c>
      <c r="B106" s="32"/>
      <c r="C106" s="65"/>
      <c r="D106" s="29"/>
      <c r="E106" s="1"/>
      <c r="F106" s="21"/>
      <c r="G106" s="56"/>
      <c r="H106" s="35"/>
      <c r="I106" s="1" t="s">
        <v>206</v>
      </c>
      <c r="J106" s="32"/>
      <c r="K106" s="33"/>
      <c r="L106" s="57"/>
      <c r="M106" s="49"/>
      <c r="N106" s="21"/>
      <c r="O106" s="56"/>
      <c r="P106" s="35"/>
      <c r="Q106" s="1" t="s">
        <v>206</v>
      </c>
      <c r="R106" s="32"/>
      <c r="S106" s="33"/>
      <c r="T106" s="57"/>
      <c r="U106" s="49"/>
      <c r="V106" s="21"/>
      <c r="W106" s="56"/>
      <c r="X106" s="35"/>
      <c r="Y106" s="1" t="s">
        <v>206</v>
      </c>
      <c r="Z106" s="59"/>
      <c r="AA106" s="66"/>
      <c r="AB106" s="8"/>
      <c r="AC106" s="8"/>
      <c r="AD106" s="4"/>
      <c r="AE106" s="39"/>
      <c r="AF106" s="1"/>
      <c r="AG106" s="33"/>
      <c r="AH106" s="67"/>
      <c r="AI106" s="67"/>
      <c r="AJ106" s="21"/>
      <c r="AK106" s="56"/>
      <c r="AL106" s="41"/>
      <c r="AM106" s="33"/>
      <c r="AN106" s="67"/>
      <c r="AO106" s="67"/>
      <c r="AP106" s="21"/>
      <c r="AQ106" s="56"/>
      <c r="AR106" s="41"/>
      <c r="AS106" s="43">
        <f>'15 Oct'!AW106</f>
        <v>0</v>
      </c>
      <c r="AT106" s="54"/>
      <c r="AU106" s="44">
        <f t="shared" si="1"/>
        <v>0</v>
      </c>
      <c r="AV106" s="44">
        <f t="shared" si="2"/>
        <v>0</v>
      </c>
      <c r="AW106" s="19">
        <f t="shared" si="3"/>
        <v>0</v>
      </c>
      <c r="AX106" s="43">
        <f>'15 Oct'!BB106</f>
        <v>0</v>
      </c>
      <c r="AY106" s="54"/>
      <c r="AZ106" s="44">
        <f t="shared" si="4"/>
        <v>0</v>
      </c>
      <c r="BA106" s="46">
        <f t="shared" si="5"/>
        <v>0</v>
      </c>
      <c r="BB106" s="19">
        <f t="shared" si="6"/>
        <v>0</v>
      </c>
      <c r="BC106" s="43">
        <f>'15 Oct'!BL106</f>
        <v>0</v>
      </c>
      <c r="BD106" s="47">
        <f t="shared" si="7"/>
        <v>0</v>
      </c>
      <c r="BE106" s="1">
        <f t="shared" si="8"/>
        <v>0</v>
      </c>
      <c r="BF106" s="1" t="s">
        <v>206</v>
      </c>
      <c r="BG106" s="54"/>
      <c r="BH106">
        <f>'15 Oct'!BG106+AT106+AY106-BN106</f>
        <v>0</v>
      </c>
      <c r="BI106" s="48"/>
      <c r="BJ106" s="52">
        <f t="shared" si="9"/>
        <v>0</v>
      </c>
      <c r="BK106" s="51">
        <f t="shared" si="10"/>
        <v>0</v>
      </c>
      <c r="BL106" s="53">
        <f t="shared" si="11"/>
        <v>0</v>
      </c>
      <c r="BM106" s="54">
        <f t="shared" si="12"/>
        <v>0</v>
      </c>
      <c r="BN106" s="55">
        <f t="shared" si="13"/>
        <v>0</v>
      </c>
      <c r="BO106" s="17">
        <f t="shared" si="14"/>
        <v>0</v>
      </c>
    </row>
    <row r="107">
      <c r="A107" s="1" t="s">
        <v>207</v>
      </c>
      <c r="B107" s="32"/>
      <c r="C107" s="33"/>
      <c r="D107" s="29"/>
      <c r="E107" s="1"/>
      <c r="F107" s="21"/>
      <c r="G107" s="56"/>
      <c r="H107" s="35"/>
      <c r="I107" s="1" t="s">
        <v>207</v>
      </c>
      <c r="J107" s="32">
        <v>8.0</v>
      </c>
      <c r="K107" s="33"/>
      <c r="L107" s="29"/>
      <c r="M107" s="49"/>
      <c r="N107" s="21"/>
      <c r="O107" s="56"/>
      <c r="P107" s="35"/>
      <c r="Q107" s="1" t="s">
        <v>207</v>
      </c>
      <c r="R107" s="32">
        <v>4.0</v>
      </c>
      <c r="S107" s="33"/>
      <c r="T107" s="29"/>
      <c r="U107" s="49"/>
      <c r="V107" s="21"/>
      <c r="W107" s="56"/>
      <c r="X107" s="35"/>
      <c r="Y107" s="1" t="s">
        <v>207</v>
      </c>
      <c r="Z107" s="36"/>
      <c r="AA107" s="37"/>
      <c r="AB107" s="4"/>
      <c r="AC107" s="8"/>
      <c r="AD107" s="4"/>
      <c r="AE107" s="39"/>
      <c r="AF107" s="1"/>
      <c r="AG107" s="33"/>
      <c r="AH107" s="60"/>
      <c r="AI107" s="60"/>
      <c r="AJ107" s="21"/>
      <c r="AK107" s="56"/>
      <c r="AL107" s="41"/>
      <c r="AM107" s="33"/>
      <c r="AN107" s="60"/>
      <c r="AO107" s="60"/>
      <c r="AP107" s="21"/>
      <c r="AQ107" s="56"/>
      <c r="AR107" s="41"/>
      <c r="AS107" s="43">
        <f>'15 Oct'!AW107</f>
        <v>0</v>
      </c>
      <c r="AT107" s="17"/>
      <c r="AU107" s="44">
        <f t="shared" si="1"/>
        <v>0</v>
      </c>
      <c r="AV107" s="44">
        <f t="shared" si="2"/>
        <v>0</v>
      </c>
      <c r="AW107" s="19">
        <f t="shared" si="3"/>
        <v>0</v>
      </c>
      <c r="AX107" s="43">
        <f>'15 Oct'!BB107</f>
        <v>0</v>
      </c>
      <c r="AY107" s="17"/>
      <c r="AZ107" s="44">
        <f t="shared" si="4"/>
        <v>0</v>
      </c>
      <c r="BA107" s="46">
        <f t="shared" si="5"/>
        <v>0</v>
      </c>
      <c r="BB107" s="19">
        <f t="shared" si="6"/>
        <v>0</v>
      </c>
      <c r="BC107" s="43">
        <f>'15 Oct'!BL107</f>
        <v>0</v>
      </c>
      <c r="BD107" s="47">
        <f t="shared" si="7"/>
        <v>0</v>
      </c>
      <c r="BE107" s="1">
        <f t="shared" si="8"/>
        <v>0</v>
      </c>
      <c r="BF107" s="1" t="s">
        <v>207</v>
      </c>
      <c r="BG107" s="17"/>
      <c r="BH107">
        <f>'15 Oct'!BG107+AT107+AY107-BN107</f>
        <v>0</v>
      </c>
      <c r="BI107" s="48"/>
      <c r="BJ107" s="52">
        <f t="shared" si="9"/>
        <v>0</v>
      </c>
      <c r="BK107" s="51">
        <f t="shared" si="10"/>
        <v>0</v>
      </c>
      <c r="BL107" s="53">
        <f t="shared" si="11"/>
        <v>0</v>
      </c>
      <c r="BM107" s="54">
        <f t="shared" si="12"/>
        <v>0</v>
      </c>
      <c r="BN107" s="55">
        <f t="shared" si="13"/>
        <v>0</v>
      </c>
      <c r="BO107" s="17">
        <f t="shared" si="14"/>
        <v>0</v>
      </c>
      <c r="BQ107" s="1"/>
    </row>
    <row r="108">
      <c r="A108" s="1" t="s">
        <v>208</v>
      </c>
      <c r="B108" s="32"/>
      <c r="C108" s="33"/>
      <c r="D108" s="29"/>
      <c r="E108" s="1"/>
      <c r="F108" s="21"/>
      <c r="G108" s="56"/>
      <c r="H108" s="35"/>
      <c r="I108" s="1" t="s">
        <v>208</v>
      </c>
      <c r="J108" s="32"/>
      <c r="K108" s="33"/>
      <c r="L108" s="57"/>
      <c r="M108" s="49"/>
      <c r="N108" s="21"/>
      <c r="O108" s="56"/>
      <c r="P108" s="35"/>
      <c r="Q108" s="1" t="s">
        <v>208</v>
      </c>
      <c r="R108" s="32"/>
      <c r="S108" s="33"/>
      <c r="T108" s="57"/>
      <c r="U108" s="49"/>
      <c r="V108" s="21"/>
      <c r="W108" s="56"/>
      <c r="X108" s="35"/>
      <c r="Y108" s="1" t="s">
        <v>208</v>
      </c>
      <c r="Z108" s="86"/>
      <c r="AA108" s="38"/>
      <c r="AB108" s="8"/>
      <c r="AC108" s="8"/>
      <c r="AD108" s="4"/>
      <c r="AE108" s="39"/>
      <c r="AF108" s="1"/>
      <c r="AG108" s="33"/>
      <c r="AH108" s="67"/>
      <c r="AI108" s="67"/>
      <c r="AJ108" s="21"/>
      <c r="AK108" s="56"/>
      <c r="AL108" s="41"/>
      <c r="AM108" s="33"/>
      <c r="AN108" s="67"/>
      <c r="AO108" s="67"/>
      <c r="AP108" s="21"/>
      <c r="AQ108" s="56"/>
      <c r="AR108" s="41"/>
      <c r="AS108" s="43">
        <f>'15 Oct'!AW108</f>
        <v>0</v>
      </c>
      <c r="AT108" s="54"/>
      <c r="AU108" s="44">
        <f t="shared" si="1"/>
        <v>0</v>
      </c>
      <c r="AV108" s="44">
        <f t="shared" si="2"/>
        <v>0</v>
      </c>
      <c r="AW108" s="19">
        <f t="shared" si="3"/>
        <v>0</v>
      </c>
      <c r="AX108" s="43">
        <f>'15 Oct'!BB108</f>
        <v>0</v>
      </c>
      <c r="AY108" s="54"/>
      <c r="AZ108" s="44">
        <f t="shared" si="4"/>
        <v>0</v>
      </c>
      <c r="BA108" s="46">
        <f t="shared" si="5"/>
        <v>0</v>
      </c>
      <c r="BB108" s="19">
        <f t="shared" si="6"/>
        <v>0</v>
      </c>
      <c r="BC108" s="43">
        <f>'15 Oct'!BL108</f>
        <v>0</v>
      </c>
      <c r="BD108" s="47">
        <f t="shared" si="7"/>
        <v>0</v>
      </c>
      <c r="BE108" s="1">
        <f t="shared" si="8"/>
        <v>0</v>
      </c>
      <c r="BF108" s="1" t="s">
        <v>208</v>
      </c>
      <c r="BG108" s="17"/>
      <c r="BH108">
        <f>'15 Oct'!BG108+AT108+AY108-BN108</f>
        <v>0</v>
      </c>
      <c r="BI108" s="68"/>
      <c r="BJ108" s="52">
        <f t="shared" si="9"/>
        <v>0</v>
      </c>
      <c r="BK108" s="51">
        <f t="shared" si="10"/>
        <v>0</v>
      </c>
      <c r="BL108" s="53">
        <f t="shared" si="11"/>
        <v>0</v>
      </c>
      <c r="BM108" s="54">
        <f t="shared" si="12"/>
        <v>0</v>
      </c>
      <c r="BN108" s="55">
        <f t="shared" si="13"/>
        <v>0</v>
      </c>
      <c r="BO108" s="17">
        <f t="shared" si="14"/>
        <v>0</v>
      </c>
      <c r="BP108" s="1"/>
      <c r="BQ108" s="1"/>
    </row>
    <row r="109">
      <c r="A109" s="1" t="s">
        <v>211</v>
      </c>
      <c r="B109" s="61"/>
      <c r="C109" s="33"/>
      <c r="D109" s="29"/>
      <c r="E109" s="1"/>
      <c r="F109" s="21"/>
      <c r="G109" s="56"/>
      <c r="H109" s="35"/>
      <c r="I109" s="1" t="s">
        <v>211</v>
      </c>
      <c r="J109" s="32"/>
      <c r="K109" s="33"/>
      <c r="L109" s="57"/>
      <c r="M109" s="49"/>
      <c r="N109" s="21"/>
      <c r="O109" s="56"/>
      <c r="P109" s="35"/>
      <c r="Q109" s="1" t="s">
        <v>211</v>
      </c>
      <c r="R109" s="32"/>
      <c r="S109" s="33"/>
      <c r="T109" s="29"/>
      <c r="U109" s="49"/>
      <c r="V109" s="21"/>
      <c r="W109" s="56"/>
      <c r="X109" s="35"/>
      <c r="Y109" s="1" t="s">
        <v>211</v>
      </c>
      <c r="Z109" s="87"/>
      <c r="AA109" s="66"/>
      <c r="AB109" s="8"/>
      <c r="AC109" s="8"/>
      <c r="AD109" s="4"/>
      <c r="AE109" s="39"/>
      <c r="AF109" s="1"/>
      <c r="AG109" s="33"/>
      <c r="AH109" s="67"/>
      <c r="AI109" s="67"/>
      <c r="AJ109" s="21"/>
      <c r="AK109" s="56"/>
      <c r="AL109" s="41"/>
      <c r="AM109" s="33"/>
      <c r="AN109" s="67"/>
      <c r="AO109" s="67"/>
      <c r="AP109" s="21"/>
      <c r="AQ109" s="56"/>
      <c r="AR109" s="41"/>
      <c r="AS109" s="43">
        <f>'15 Oct'!AW109</f>
        <v>0</v>
      </c>
      <c r="AT109" s="54"/>
      <c r="AU109" s="44">
        <f t="shared" si="1"/>
        <v>0</v>
      </c>
      <c r="AV109" s="44">
        <f t="shared" si="2"/>
        <v>0</v>
      </c>
      <c r="AW109" s="19">
        <f t="shared" si="3"/>
        <v>0</v>
      </c>
      <c r="AX109" s="43">
        <f>'15 Oct'!BB109</f>
        <v>0</v>
      </c>
      <c r="AY109" s="54"/>
      <c r="AZ109" s="44">
        <f t="shared" si="4"/>
        <v>0</v>
      </c>
      <c r="BA109" s="46">
        <f t="shared" si="5"/>
        <v>0</v>
      </c>
      <c r="BB109" s="19">
        <f t="shared" si="6"/>
        <v>0</v>
      </c>
      <c r="BC109" s="43">
        <f>'15 Oct'!BL109</f>
        <v>0</v>
      </c>
      <c r="BD109" s="47">
        <f t="shared" si="7"/>
        <v>0</v>
      </c>
      <c r="BE109" s="1">
        <f t="shared" si="8"/>
        <v>0</v>
      </c>
      <c r="BF109" s="1" t="s">
        <v>211</v>
      </c>
      <c r="BG109" s="54"/>
      <c r="BH109">
        <f>'15 Oct'!BG109+AT109+AY109-BN109</f>
        <v>0</v>
      </c>
      <c r="BI109" s="48"/>
      <c r="BJ109" s="52">
        <f t="shared" si="9"/>
        <v>0</v>
      </c>
      <c r="BK109" s="51">
        <f t="shared" si="10"/>
        <v>0</v>
      </c>
      <c r="BL109" s="53">
        <f t="shared" si="11"/>
        <v>0</v>
      </c>
      <c r="BM109" s="54">
        <f t="shared" si="12"/>
        <v>0</v>
      </c>
      <c r="BN109" s="55">
        <f t="shared" si="13"/>
        <v>0</v>
      </c>
      <c r="BO109" s="17">
        <f t="shared" si="14"/>
        <v>0</v>
      </c>
    </row>
    <row r="110">
      <c r="A110" s="1" t="s">
        <v>212</v>
      </c>
      <c r="B110" s="32"/>
      <c r="C110" s="33"/>
      <c r="D110" s="29"/>
      <c r="E110" s="1"/>
      <c r="F110" s="21"/>
      <c r="G110" s="56"/>
      <c r="H110" s="35"/>
      <c r="I110" s="1" t="s">
        <v>212</v>
      </c>
      <c r="J110" s="32">
        <v>1.0</v>
      </c>
      <c r="K110" s="33"/>
      <c r="L110" s="57"/>
      <c r="M110" s="49"/>
      <c r="N110" s="21"/>
      <c r="O110" s="56"/>
      <c r="P110" s="35"/>
      <c r="Q110" s="1" t="s">
        <v>212</v>
      </c>
      <c r="R110" s="32">
        <v>4.0</v>
      </c>
      <c r="S110" s="33"/>
      <c r="T110" s="57"/>
      <c r="U110" s="49"/>
      <c r="V110" s="21"/>
      <c r="W110" s="56"/>
      <c r="X110" s="35"/>
      <c r="Y110" s="1" t="s">
        <v>212</v>
      </c>
      <c r="Z110" s="87"/>
      <c r="AA110" s="37"/>
      <c r="AB110" s="8"/>
      <c r="AC110" s="8"/>
      <c r="AD110" s="4"/>
      <c r="AE110" s="39"/>
      <c r="AF110" s="1"/>
      <c r="AG110" s="33"/>
      <c r="AH110" s="67"/>
      <c r="AI110" s="67"/>
      <c r="AJ110" s="21"/>
      <c r="AK110" s="56"/>
      <c r="AL110" s="41"/>
      <c r="AM110" s="33"/>
      <c r="AN110" s="67"/>
      <c r="AO110" s="67"/>
      <c r="AP110" s="21"/>
      <c r="AQ110" s="56"/>
      <c r="AR110" s="41"/>
      <c r="AS110" s="43">
        <f>'15 Oct'!AW110</f>
        <v>0</v>
      </c>
      <c r="AT110" s="54"/>
      <c r="AU110" s="44">
        <f t="shared" si="1"/>
        <v>0</v>
      </c>
      <c r="AV110" s="44">
        <f t="shared" si="2"/>
        <v>0</v>
      </c>
      <c r="AW110" s="19">
        <f t="shared" si="3"/>
        <v>0</v>
      </c>
      <c r="AX110" s="43">
        <f>'15 Oct'!BB110</f>
        <v>0</v>
      </c>
      <c r="AY110" s="54"/>
      <c r="AZ110" s="44">
        <f t="shared" si="4"/>
        <v>0</v>
      </c>
      <c r="BA110" s="46">
        <f t="shared" si="5"/>
        <v>0</v>
      </c>
      <c r="BB110" s="19">
        <f t="shared" si="6"/>
        <v>0</v>
      </c>
      <c r="BC110" s="43">
        <f>'15 Oct'!BL110</f>
        <v>0</v>
      </c>
      <c r="BD110" s="47">
        <f t="shared" si="7"/>
        <v>0</v>
      </c>
      <c r="BE110" s="1">
        <f t="shared" si="8"/>
        <v>0</v>
      </c>
      <c r="BF110" s="1" t="s">
        <v>212</v>
      </c>
      <c r="BG110" s="17"/>
      <c r="BH110">
        <f>'15 Oct'!BG110+AT110+AY110-BN110</f>
        <v>0</v>
      </c>
      <c r="BI110" s="68"/>
      <c r="BJ110" s="52">
        <f t="shared" si="9"/>
        <v>0</v>
      </c>
      <c r="BK110" s="51">
        <f t="shared" si="10"/>
        <v>0</v>
      </c>
      <c r="BL110" s="53">
        <f t="shared" si="11"/>
        <v>0</v>
      </c>
      <c r="BM110" s="54">
        <f t="shared" si="12"/>
        <v>0</v>
      </c>
      <c r="BN110" s="55">
        <f t="shared" si="13"/>
        <v>0</v>
      </c>
      <c r="BO110" s="17">
        <f t="shared" si="14"/>
        <v>0</v>
      </c>
      <c r="BP110" s="1"/>
    </row>
    <row r="111">
      <c r="A111" s="1" t="s">
        <v>213</v>
      </c>
      <c r="B111" s="88"/>
      <c r="C111" s="89"/>
      <c r="D111" s="29"/>
      <c r="E111" s="1"/>
      <c r="F111" s="21"/>
      <c r="G111" s="56"/>
      <c r="H111" s="35"/>
      <c r="I111" s="1" t="s">
        <v>213</v>
      </c>
      <c r="J111" s="32"/>
      <c r="K111" s="33"/>
      <c r="L111" s="57"/>
      <c r="M111" s="49"/>
      <c r="N111" s="21"/>
      <c r="O111" s="56"/>
      <c r="P111" s="35"/>
      <c r="Q111" s="1" t="s">
        <v>213</v>
      </c>
      <c r="R111" s="32"/>
      <c r="S111" s="33"/>
      <c r="T111" s="57"/>
      <c r="U111" s="49"/>
      <c r="V111" s="21"/>
      <c r="W111" s="56"/>
      <c r="X111" s="35"/>
      <c r="Y111" s="1" t="s">
        <v>213</v>
      </c>
      <c r="Z111" s="87"/>
      <c r="AA111" s="90"/>
      <c r="AB111" s="8"/>
      <c r="AC111" s="8"/>
      <c r="AD111" s="4"/>
      <c r="AE111" s="39"/>
      <c r="AF111" s="1"/>
      <c r="AG111" s="33"/>
      <c r="AH111" s="67"/>
      <c r="AI111" s="67"/>
      <c r="AJ111" s="21"/>
      <c r="AK111" s="56"/>
      <c r="AL111" s="41"/>
      <c r="AM111" s="33"/>
      <c r="AN111" s="67"/>
      <c r="AO111" s="67"/>
      <c r="AP111" s="21"/>
      <c r="AQ111" s="56"/>
      <c r="AR111" s="41"/>
      <c r="AS111" s="43">
        <f>'15 Oct'!AW111</f>
        <v>0</v>
      </c>
      <c r="AT111" s="54"/>
      <c r="AU111" s="44">
        <f t="shared" si="1"/>
        <v>0</v>
      </c>
      <c r="AV111" s="44">
        <f t="shared" si="2"/>
        <v>0</v>
      </c>
      <c r="AW111" s="19">
        <f t="shared" si="3"/>
        <v>0</v>
      </c>
      <c r="AX111" s="43">
        <f>'15 Oct'!BB111</f>
        <v>0</v>
      </c>
      <c r="AY111" s="54"/>
      <c r="AZ111" s="44">
        <f t="shared" si="4"/>
        <v>0</v>
      </c>
      <c r="BA111" s="46">
        <f t="shared" si="5"/>
        <v>0</v>
      </c>
      <c r="BB111" s="19">
        <f t="shared" si="6"/>
        <v>0</v>
      </c>
      <c r="BC111" s="43">
        <f>'15 Oct'!BL111</f>
        <v>0</v>
      </c>
      <c r="BD111" s="47">
        <f t="shared" si="7"/>
        <v>0</v>
      </c>
      <c r="BE111" s="1">
        <f t="shared" si="8"/>
        <v>0</v>
      </c>
      <c r="BF111" s="1" t="s">
        <v>213</v>
      </c>
      <c r="BG111" s="17"/>
      <c r="BH111">
        <f>'15 Oct'!BG111+AT111+AY111-BN111</f>
        <v>0</v>
      </c>
      <c r="BI111" s="68"/>
      <c r="BJ111" s="52">
        <f t="shared" si="9"/>
        <v>0</v>
      </c>
      <c r="BK111" s="51">
        <f t="shared" si="10"/>
        <v>0</v>
      </c>
      <c r="BL111" s="53">
        <f t="shared" si="11"/>
        <v>0</v>
      </c>
      <c r="BM111" s="92">
        <f t="shared" si="12"/>
        <v>0</v>
      </c>
      <c r="BN111" s="55">
        <f t="shared" si="13"/>
        <v>0</v>
      </c>
      <c r="BO111" s="17">
        <f t="shared" si="14"/>
        <v>0</v>
      </c>
      <c r="BP111" s="1"/>
    </row>
    <row r="112">
      <c r="A112" s="1" t="s">
        <v>214</v>
      </c>
      <c r="B112" s="88"/>
      <c r="C112" s="89"/>
      <c r="D112" s="29"/>
      <c r="E112" s="1"/>
      <c r="F112" s="21"/>
      <c r="G112" s="56"/>
      <c r="H112" s="35"/>
      <c r="I112" s="1" t="s">
        <v>214</v>
      </c>
      <c r="J112" s="32">
        <v>56.0</v>
      </c>
      <c r="K112" s="33"/>
      <c r="L112" s="57"/>
      <c r="M112" s="43"/>
      <c r="N112" s="21"/>
      <c r="O112" s="56"/>
      <c r="P112" s="35"/>
      <c r="Q112" s="1" t="s">
        <v>214</v>
      </c>
      <c r="R112" s="32">
        <v>160.0</v>
      </c>
      <c r="S112" s="33"/>
      <c r="T112" s="57"/>
      <c r="U112" s="43"/>
      <c r="V112" s="21"/>
      <c r="W112" s="56"/>
      <c r="X112" s="35"/>
      <c r="Y112" s="1" t="s">
        <v>214</v>
      </c>
      <c r="Z112" s="86"/>
      <c r="AA112" s="95"/>
      <c r="AB112" s="8"/>
      <c r="AC112" s="77"/>
      <c r="AD112" s="4"/>
      <c r="AE112" s="96"/>
      <c r="AF112" s="1"/>
      <c r="AG112" s="33"/>
      <c r="AH112" s="60"/>
      <c r="AI112" s="60"/>
      <c r="AJ112" s="21"/>
      <c r="AK112" s="56"/>
      <c r="AL112" s="41"/>
      <c r="AM112" s="33"/>
      <c r="AN112" s="60"/>
      <c r="AO112" s="60"/>
      <c r="AP112" s="21"/>
      <c r="AQ112" s="56"/>
      <c r="AR112" s="41"/>
      <c r="AS112" s="43">
        <f>'15 Oct'!AW112</f>
        <v>0</v>
      </c>
      <c r="AT112" s="17"/>
      <c r="AU112" s="44">
        <f t="shared" si="1"/>
        <v>0</v>
      </c>
      <c r="AV112" s="44">
        <f t="shared" si="2"/>
        <v>0</v>
      </c>
      <c r="AW112" s="19">
        <f t="shared" si="3"/>
        <v>0</v>
      </c>
      <c r="AX112" s="43">
        <f>'15 Oct'!BB112</f>
        <v>0</v>
      </c>
      <c r="AY112" s="17"/>
      <c r="AZ112" s="44">
        <f t="shared" si="4"/>
        <v>0</v>
      </c>
      <c r="BA112" s="46">
        <f t="shared" si="5"/>
        <v>0</v>
      </c>
      <c r="BB112" s="19">
        <f t="shared" si="6"/>
        <v>0</v>
      </c>
      <c r="BC112" s="43">
        <f>'15 Oct'!BL112</f>
        <v>0</v>
      </c>
      <c r="BD112" s="47">
        <f t="shared" si="7"/>
        <v>0</v>
      </c>
      <c r="BE112" s="1">
        <f t="shared" si="8"/>
        <v>0</v>
      </c>
      <c r="BF112" s="1" t="s">
        <v>214</v>
      </c>
      <c r="BG112" s="17"/>
      <c r="BH112">
        <f>'15 Oct'!BG112+AT112+AY112-BN112</f>
        <v>0</v>
      </c>
      <c r="BI112" s="48"/>
      <c r="BJ112" s="52">
        <f t="shared" si="9"/>
        <v>0</v>
      </c>
      <c r="BK112" s="51">
        <f t="shared" si="10"/>
        <v>0</v>
      </c>
      <c r="BL112" s="53">
        <f t="shared" si="11"/>
        <v>0</v>
      </c>
      <c r="BM112" s="92">
        <f t="shared" si="12"/>
        <v>0</v>
      </c>
      <c r="BN112" s="55">
        <f t="shared" si="13"/>
        <v>0</v>
      </c>
      <c r="BO112" s="17">
        <f t="shared" si="14"/>
        <v>0</v>
      </c>
      <c r="BP112" s="1"/>
      <c r="BQ112" s="1"/>
    </row>
    <row r="113">
      <c r="A113" s="1" t="s">
        <v>216</v>
      </c>
      <c r="B113" s="88"/>
      <c r="C113" s="89"/>
      <c r="D113" s="29"/>
      <c r="E113" s="1"/>
      <c r="F113" s="21"/>
      <c r="G113" s="56"/>
      <c r="H113" s="35"/>
      <c r="I113" s="1" t="s">
        <v>217</v>
      </c>
      <c r="J113" s="32">
        <v>4.0</v>
      </c>
      <c r="K113" s="33"/>
      <c r="L113" s="29"/>
      <c r="M113" s="43"/>
      <c r="N113" s="21"/>
      <c r="O113" s="56"/>
      <c r="P113" s="35"/>
      <c r="Q113" s="1" t="s">
        <v>217</v>
      </c>
      <c r="R113" s="88">
        <v>10.0</v>
      </c>
      <c r="S113" s="89"/>
      <c r="T113" s="57"/>
      <c r="U113" s="43"/>
      <c r="V113" s="21"/>
      <c r="W113" s="56"/>
      <c r="X113" s="35"/>
      <c r="Y113" s="1" t="s">
        <v>217</v>
      </c>
      <c r="Z113" s="87"/>
      <c r="AA113" s="90"/>
      <c r="AB113" s="4"/>
      <c r="AC113" s="4"/>
      <c r="AD113" s="4"/>
      <c r="AE113" s="39"/>
      <c r="AF113" s="1"/>
      <c r="AG113" s="33"/>
      <c r="AH113" s="60"/>
      <c r="AI113" s="60"/>
      <c r="AJ113" s="21"/>
      <c r="AK113" s="56"/>
      <c r="AL113" s="41"/>
      <c r="AM113" s="33"/>
      <c r="AN113" s="60"/>
      <c r="AO113" s="60"/>
      <c r="AP113" s="21"/>
      <c r="AQ113" s="56"/>
      <c r="AR113" s="41"/>
      <c r="AS113" s="43">
        <f>'15 Oct'!AW113</f>
        <v>0</v>
      </c>
      <c r="AT113" s="17"/>
      <c r="AU113" s="44">
        <f t="shared" si="1"/>
        <v>0</v>
      </c>
      <c r="AV113" s="44">
        <f t="shared" si="2"/>
        <v>0</v>
      </c>
      <c r="AW113" s="19">
        <f t="shared" si="3"/>
        <v>0</v>
      </c>
      <c r="AX113" s="43">
        <f>'15 Oct'!BB113</f>
        <v>0</v>
      </c>
      <c r="AY113" s="17"/>
      <c r="AZ113" s="44">
        <f t="shared" si="4"/>
        <v>0</v>
      </c>
      <c r="BA113" s="46">
        <f t="shared" si="5"/>
        <v>0</v>
      </c>
      <c r="BB113" s="19">
        <f t="shared" si="6"/>
        <v>0</v>
      </c>
      <c r="BC113" s="43">
        <f>'15 Oct'!BL113</f>
        <v>0</v>
      </c>
      <c r="BD113" s="47">
        <f t="shared" si="7"/>
        <v>0</v>
      </c>
      <c r="BE113" s="1">
        <f t="shared" si="8"/>
        <v>0</v>
      </c>
      <c r="BF113" s="1" t="s">
        <v>217</v>
      </c>
      <c r="BG113" s="17"/>
      <c r="BH113">
        <f>'15 Oct'!BG113+AT113+AY113-BN113</f>
        <v>0</v>
      </c>
      <c r="BI113" s="48"/>
      <c r="BJ113" s="52">
        <f t="shared" si="9"/>
        <v>0</v>
      </c>
      <c r="BK113" s="51">
        <f t="shared" si="10"/>
        <v>0</v>
      </c>
      <c r="BL113" s="53">
        <f t="shared" si="11"/>
        <v>0</v>
      </c>
      <c r="BM113" s="92">
        <f t="shared" si="12"/>
        <v>0</v>
      </c>
      <c r="BN113" s="55">
        <f t="shared" si="13"/>
        <v>0</v>
      </c>
      <c r="BO113" s="17">
        <f t="shared" si="14"/>
        <v>0</v>
      </c>
      <c r="BP113" s="1"/>
    </row>
    <row r="114">
      <c r="A114" s="1" t="s">
        <v>219</v>
      </c>
      <c r="B114" s="88"/>
      <c r="C114" s="98"/>
      <c r="D114" s="29"/>
      <c r="E114" s="1"/>
      <c r="F114" s="21"/>
      <c r="G114" s="56"/>
      <c r="H114" s="35"/>
      <c r="I114" s="1" t="s">
        <v>219</v>
      </c>
      <c r="J114" s="32"/>
      <c r="K114" s="33"/>
      <c r="L114" s="57"/>
      <c r="M114" s="49"/>
      <c r="N114" s="21"/>
      <c r="O114" s="56"/>
      <c r="P114" s="35"/>
      <c r="Q114" s="1" t="s">
        <v>219</v>
      </c>
      <c r="R114" s="88"/>
      <c r="S114" s="89"/>
      <c r="T114" s="29"/>
      <c r="U114" s="43"/>
      <c r="V114" s="21"/>
      <c r="W114" s="56"/>
      <c r="X114" s="35"/>
      <c r="Y114" s="1" t="s">
        <v>219</v>
      </c>
      <c r="Z114" s="87"/>
      <c r="AA114" s="90"/>
      <c r="AB114" s="4"/>
      <c r="AC114" s="4"/>
      <c r="AD114" s="4"/>
      <c r="AE114" s="39"/>
      <c r="AF114" s="1"/>
      <c r="AG114" s="33"/>
      <c r="AH114" s="67"/>
      <c r="AI114" s="67"/>
      <c r="AJ114" s="21"/>
      <c r="AK114" s="56"/>
      <c r="AL114" s="41"/>
      <c r="AM114" s="33"/>
      <c r="AN114" s="67"/>
      <c r="AO114" s="67"/>
      <c r="AP114" s="21"/>
      <c r="AQ114" s="56"/>
      <c r="AR114" s="41"/>
      <c r="AS114" s="43">
        <f>'15 Oct'!AW114</f>
        <v>0</v>
      </c>
      <c r="AT114" s="54"/>
      <c r="AU114" s="44">
        <f t="shared" si="1"/>
        <v>0</v>
      </c>
      <c r="AV114" s="44">
        <f t="shared" si="2"/>
        <v>0</v>
      </c>
      <c r="AW114" s="19">
        <f t="shared" si="3"/>
        <v>0</v>
      </c>
      <c r="AX114" s="43">
        <f>'15 Oct'!BB114</f>
        <v>0</v>
      </c>
      <c r="AY114" s="54"/>
      <c r="AZ114" s="44">
        <f t="shared" si="4"/>
        <v>0</v>
      </c>
      <c r="BA114" s="46">
        <f t="shared" si="5"/>
        <v>0</v>
      </c>
      <c r="BB114" s="19">
        <f t="shared" si="6"/>
        <v>0</v>
      </c>
      <c r="BC114" s="43">
        <f>'15 Oct'!BL114</f>
        <v>0</v>
      </c>
      <c r="BD114" s="47">
        <f t="shared" si="7"/>
        <v>0</v>
      </c>
      <c r="BE114" s="1">
        <f t="shared" si="8"/>
        <v>0</v>
      </c>
      <c r="BF114" s="1" t="s">
        <v>219</v>
      </c>
      <c r="BG114" s="17"/>
      <c r="BH114">
        <f>'15 Oct'!BG114+AT114+AY114-BN114</f>
        <v>0</v>
      </c>
      <c r="BI114" s="48"/>
      <c r="BJ114" s="52">
        <f t="shared" si="9"/>
        <v>0</v>
      </c>
      <c r="BK114" s="51">
        <f t="shared" si="10"/>
        <v>0</v>
      </c>
      <c r="BL114" s="53">
        <f t="shared" si="11"/>
        <v>0</v>
      </c>
      <c r="BM114" s="92">
        <f t="shared" si="12"/>
        <v>0</v>
      </c>
      <c r="BN114" s="55">
        <f t="shared" si="13"/>
        <v>0</v>
      </c>
      <c r="BO114" s="17">
        <f t="shared" si="14"/>
        <v>0</v>
      </c>
      <c r="BP114" s="1"/>
    </row>
    <row r="115">
      <c r="A115" s="1" t="s">
        <v>220</v>
      </c>
      <c r="B115" s="88"/>
      <c r="C115" s="89"/>
      <c r="D115" s="29"/>
      <c r="E115" s="1"/>
      <c r="F115" s="21"/>
      <c r="G115" s="56"/>
      <c r="H115" s="35"/>
      <c r="I115" s="1" t="s">
        <v>220</v>
      </c>
      <c r="J115" s="32">
        <v>2.0</v>
      </c>
      <c r="K115" s="33"/>
      <c r="L115" s="57"/>
      <c r="M115" s="43"/>
      <c r="N115" s="21"/>
      <c r="O115" s="56"/>
      <c r="P115" s="35"/>
      <c r="Q115" s="1" t="s">
        <v>220</v>
      </c>
      <c r="R115" s="88">
        <v>5.0</v>
      </c>
      <c r="S115" s="89"/>
      <c r="T115" s="57"/>
      <c r="U115" s="43"/>
      <c r="V115" s="21"/>
      <c r="W115" s="56"/>
      <c r="X115" s="35"/>
      <c r="Y115" s="1" t="s">
        <v>220</v>
      </c>
      <c r="Z115" s="87"/>
      <c r="AA115" s="90"/>
      <c r="AB115" s="8"/>
      <c r="AC115" s="4"/>
      <c r="AD115" s="4"/>
      <c r="AE115" s="39"/>
      <c r="AF115" s="1"/>
      <c r="AG115" s="33"/>
      <c r="AH115" s="60"/>
      <c r="AI115" s="60"/>
      <c r="AJ115" s="21"/>
      <c r="AK115" s="56"/>
      <c r="AL115" s="41"/>
      <c r="AM115" s="33"/>
      <c r="AN115" s="60"/>
      <c r="AO115" s="60"/>
      <c r="AP115" s="21"/>
      <c r="AQ115" s="56"/>
      <c r="AR115" s="41"/>
      <c r="AS115" s="43">
        <f>'15 Oct'!AW115</f>
        <v>0</v>
      </c>
      <c r="AT115" s="17"/>
      <c r="AU115" s="44">
        <f t="shared" si="1"/>
        <v>0</v>
      </c>
      <c r="AV115" s="44">
        <f t="shared" si="2"/>
        <v>0</v>
      </c>
      <c r="AW115" s="19">
        <f t="shared" si="3"/>
        <v>0</v>
      </c>
      <c r="AX115" s="43">
        <f>'15 Oct'!BB115</f>
        <v>0</v>
      </c>
      <c r="AY115" s="17"/>
      <c r="AZ115" s="44">
        <f t="shared" si="4"/>
        <v>0</v>
      </c>
      <c r="BA115" s="46">
        <f t="shared" si="5"/>
        <v>0</v>
      </c>
      <c r="BB115" s="19">
        <f t="shared" si="6"/>
        <v>0</v>
      </c>
      <c r="BC115" s="43">
        <f>'15 Oct'!BL115</f>
        <v>0</v>
      </c>
      <c r="BD115" s="47">
        <f t="shared" si="7"/>
        <v>0</v>
      </c>
      <c r="BE115" s="1">
        <f t="shared" si="8"/>
        <v>0</v>
      </c>
      <c r="BF115" s="1" t="s">
        <v>220</v>
      </c>
      <c r="BG115" s="54"/>
      <c r="BH115">
        <f>'15 Oct'!BG115+AT115+AY115-BN115</f>
        <v>0</v>
      </c>
      <c r="BI115" s="48"/>
      <c r="BJ115" s="52">
        <f t="shared" si="9"/>
        <v>0</v>
      </c>
      <c r="BK115" s="51">
        <f t="shared" si="10"/>
        <v>0</v>
      </c>
      <c r="BL115" s="53">
        <f t="shared" si="11"/>
        <v>0</v>
      </c>
      <c r="BM115" s="92">
        <f t="shared" si="12"/>
        <v>0</v>
      </c>
      <c r="BN115" s="55">
        <f t="shared" si="13"/>
        <v>0</v>
      </c>
      <c r="BO115" s="17">
        <f t="shared" si="14"/>
        <v>0</v>
      </c>
    </row>
    <row r="116">
      <c r="A116" s="1" t="s">
        <v>221</v>
      </c>
      <c r="B116" s="88"/>
      <c r="C116" s="89"/>
      <c r="D116" s="29"/>
      <c r="E116" s="1"/>
      <c r="F116" s="21"/>
      <c r="G116" s="56"/>
      <c r="H116" s="35"/>
      <c r="I116" s="1" t="s">
        <v>221</v>
      </c>
      <c r="J116" s="32"/>
      <c r="K116" s="33"/>
      <c r="L116" s="57"/>
      <c r="M116" s="43"/>
      <c r="N116" s="21"/>
      <c r="O116" s="56"/>
      <c r="P116" s="35"/>
      <c r="Q116" s="1" t="s">
        <v>221</v>
      </c>
      <c r="R116" s="88"/>
      <c r="S116" s="89"/>
      <c r="T116" s="57"/>
      <c r="U116" s="43"/>
      <c r="V116" s="21"/>
      <c r="W116" s="56"/>
      <c r="X116" s="35"/>
      <c r="Y116" s="1" t="s">
        <v>221</v>
      </c>
      <c r="Z116" s="87"/>
      <c r="AA116" s="90"/>
      <c r="AB116" s="8"/>
      <c r="AC116" s="4"/>
      <c r="AD116" s="4"/>
      <c r="AE116" s="39"/>
      <c r="AF116" s="1"/>
      <c r="AG116" s="33"/>
      <c r="AH116" s="60"/>
      <c r="AI116" s="60"/>
      <c r="AJ116" s="21"/>
      <c r="AK116" s="56"/>
      <c r="AL116" s="41"/>
      <c r="AM116" s="33"/>
      <c r="AN116" s="60"/>
      <c r="AO116" s="60"/>
      <c r="AP116" s="21"/>
      <c r="AQ116" s="56"/>
      <c r="AR116" s="41"/>
      <c r="AS116" s="43">
        <f>'15 Oct'!AW116</f>
        <v>0</v>
      </c>
      <c r="AT116" s="17"/>
      <c r="AU116" s="44">
        <f t="shared" si="1"/>
        <v>0</v>
      </c>
      <c r="AV116" s="44">
        <f t="shared" si="2"/>
        <v>0</v>
      </c>
      <c r="AW116" s="19">
        <f t="shared" si="3"/>
        <v>0</v>
      </c>
      <c r="AX116" s="43">
        <f>'15 Oct'!BB116</f>
        <v>0</v>
      </c>
      <c r="AY116" s="17"/>
      <c r="AZ116" s="44">
        <f t="shared" si="4"/>
        <v>0</v>
      </c>
      <c r="BA116" s="46">
        <f t="shared" si="5"/>
        <v>0</v>
      </c>
      <c r="BB116" s="19">
        <f t="shared" si="6"/>
        <v>0</v>
      </c>
      <c r="BC116" s="43">
        <f>'15 Oct'!BL116</f>
        <v>0</v>
      </c>
      <c r="BD116" s="47">
        <f t="shared" si="7"/>
        <v>0</v>
      </c>
      <c r="BE116" s="1">
        <f t="shared" si="8"/>
        <v>0</v>
      </c>
      <c r="BF116" s="1" t="s">
        <v>221</v>
      </c>
      <c r="BG116" s="17"/>
      <c r="BH116">
        <f>'15 Oct'!BG116+AT116+AY116-BN116</f>
        <v>0</v>
      </c>
      <c r="BI116" s="48"/>
      <c r="BJ116" s="52">
        <f t="shared" si="9"/>
        <v>0</v>
      </c>
      <c r="BK116" s="51">
        <f t="shared" si="10"/>
        <v>0</v>
      </c>
      <c r="BL116" s="53">
        <f t="shared" si="11"/>
        <v>0</v>
      </c>
      <c r="BM116" s="92">
        <f t="shared" si="12"/>
        <v>0</v>
      </c>
      <c r="BN116" s="55">
        <f t="shared" si="13"/>
        <v>0</v>
      </c>
      <c r="BO116" s="17">
        <f t="shared" si="14"/>
        <v>0</v>
      </c>
      <c r="BP116" s="1"/>
    </row>
    <row r="117">
      <c r="A117" s="1" t="s">
        <v>222</v>
      </c>
      <c r="B117" s="88"/>
      <c r="C117" s="98"/>
      <c r="D117" s="29"/>
      <c r="E117" s="1"/>
      <c r="F117" s="21"/>
      <c r="G117" s="56"/>
      <c r="H117" s="35"/>
      <c r="I117" s="1" t="s">
        <v>222</v>
      </c>
      <c r="J117" s="32">
        <v>12.0</v>
      </c>
      <c r="K117" s="33"/>
      <c r="L117" s="57"/>
      <c r="M117" s="49"/>
      <c r="N117" s="21"/>
      <c r="O117" s="56"/>
      <c r="P117" s="35"/>
      <c r="Q117" s="1" t="s">
        <v>222</v>
      </c>
      <c r="R117" s="88"/>
      <c r="S117" s="89"/>
      <c r="T117" s="57"/>
      <c r="U117" s="43"/>
      <c r="V117" s="21"/>
      <c r="W117" s="56"/>
      <c r="X117" s="35"/>
      <c r="Y117" s="1" t="s">
        <v>222</v>
      </c>
      <c r="Z117" s="87"/>
      <c r="AA117" s="90"/>
      <c r="AB117" s="8"/>
      <c r="AC117" s="8"/>
      <c r="AD117" s="4"/>
      <c r="AE117" s="39"/>
      <c r="AF117" s="1"/>
      <c r="AG117" s="33"/>
      <c r="AH117" s="60"/>
      <c r="AI117" s="60"/>
      <c r="AJ117" s="21"/>
      <c r="AK117" s="56"/>
      <c r="AL117" s="41"/>
      <c r="AM117" s="33"/>
      <c r="AN117" s="60"/>
      <c r="AO117" s="60"/>
      <c r="AP117" s="21"/>
      <c r="AQ117" s="56"/>
      <c r="AR117" s="41"/>
      <c r="AS117" s="43">
        <f>'15 Oct'!AW117</f>
        <v>0</v>
      </c>
      <c r="AT117" s="17"/>
      <c r="AU117" s="44">
        <f t="shared" si="1"/>
        <v>0</v>
      </c>
      <c r="AV117" s="44">
        <f t="shared" si="2"/>
        <v>0</v>
      </c>
      <c r="AW117" s="19">
        <f t="shared" si="3"/>
        <v>0</v>
      </c>
      <c r="AX117" s="43">
        <f>'15 Oct'!BB117</f>
        <v>0</v>
      </c>
      <c r="AY117" s="17"/>
      <c r="AZ117" s="44">
        <f t="shared" si="4"/>
        <v>0</v>
      </c>
      <c r="BA117" s="46">
        <f t="shared" si="5"/>
        <v>0</v>
      </c>
      <c r="BB117" s="19">
        <f t="shared" si="6"/>
        <v>0</v>
      </c>
      <c r="BC117" s="43">
        <f>'15 Oct'!BL117</f>
        <v>0</v>
      </c>
      <c r="BD117" s="47">
        <f t="shared" si="7"/>
        <v>0</v>
      </c>
      <c r="BE117" s="1">
        <f t="shared" si="8"/>
        <v>0</v>
      </c>
      <c r="BF117" s="1" t="s">
        <v>222</v>
      </c>
      <c r="BG117" s="17"/>
      <c r="BH117">
        <f>'15 Oct'!BG117+AT117+AY117-BN117</f>
        <v>0</v>
      </c>
      <c r="BI117" s="48"/>
      <c r="BJ117" s="52">
        <f t="shared" si="9"/>
        <v>0</v>
      </c>
      <c r="BK117" s="51">
        <f t="shared" si="10"/>
        <v>0</v>
      </c>
      <c r="BL117" s="53">
        <f t="shared" si="11"/>
        <v>0</v>
      </c>
      <c r="BM117" s="92">
        <f t="shared" si="12"/>
        <v>0</v>
      </c>
      <c r="BN117" s="55">
        <f t="shared" si="13"/>
        <v>0</v>
      </c>
      <c r="BO117" s="17">
        <f t="shared" si="14"/>
        <v>0</v>
      </c>
      <c r="BQ117" s="1"/>
    </row>
    <row r="118">
      <c r="A118" s="1" t="s">
        <v>223</v>
      </c>
      <c r="B118" s="88"/>
      <c r="C118" s="98"/>
      <c r="D118" s="29"/>
      <c r="E118" s="1"/>
      <c r="F118" s="21"/>
      <c r="G118" s="56"/>
      <c r="H118" s="35"/>
      <c r="I118" s="1" t="s">
        <v>223</v>
      </c>
      <c r="J118" s="32"/>
      <c r="K118" s="33"/>
      <c r="L118" s="57"/>
      <c r="M118" s="49"/>
      <c r="N118" s="21"/>
      <c r="O118" s="56"/>
      <c r="P118" s="35"/>
      <c r="Q118" s="1" t="s">
        <v>223</v>
      </c>
      <c r="R118" s="88">
        <v>18.0</v>
      </c>
      <c r="S118" s="89"/>
      <c r="T118" s="57"/>
      <c r="U118" s="43"/>
      <c r="V118" s="21"/>
      <c r="W118" s="56"/>
      <c r="X118" s="35"/>
      <c r="Y118" s="1" t="s">
        <v>223</v>
      </c>
      <c r="Z118" s="87"/>
      <c r="AA118" s="90"/>
      <c r="AB118" s="8"/>
      <c r="AC118" s="4"/>
      <c r="AD118" s="4"/>
      <c r="AE118" s="39"/>
      <c r="AF118" s="1"/>
      <c r="AG118" s="33"/>
      <c r="AH118" s="60"/>
      <c r="AI118" s="60"/>
      <c r="AJ118" s="21"/>
      <c r="AK118" s="56"/>
      <c r="AL118" s="41"/>
      <c r="AM118" s="33"/>
      <c r="AN118" s="60"/>
      <c r="AO118" s="60"/>
      <c r="AP118" s="21"/>
      <c r="AQ118" s="56"/>
      <c r="AR118" s="41"/>
      <c r="AS118" s="43">
        <f>'15 Oct'!AW118</f>
        <v>0</v>
      </c>
      <c r="AT118" s="17"/>
      <c r="AU118" s="44">
        <f t="shared" si="1"/>
        <v>0</v>
      </c>
      <c r="AV118" s="44">
        <f t="shared" si="2"/>
        <v>0</v>
      </c>
      <c r="AW118" s="19">
        <f t="shared" si="3"/>
        <v>0</v>
      </c>
      <c r="AX118" s="43">
        <f>'15 Oct'!BB118</f>
        <v>0</v>
      </c>
      <c r="AY118" s="17"/>
      <c r="AZ118" s="44">
        <f t="shared" si="4"/>
        <v>0</v>
      </c>
      <c r="BA118" s="46">
        <f t="shared" si="5"/>
        <v>0</v>
      </c>
      <c r="BB118" s="19">
        <f t="shared" si="6"/>
        <v>0</v>
      </c>
      <c r="BC118" s="43">
        <f>'15 Oct'!BL118</f>
        <v>0</v>
      </c>
      <c r="BD118" s="47">
        <f t="shared" si="7"/>
        <v>0</v>
      </c>
      <c r="BE118" s="1">
        <f t="shared" si="8"/>
        <v>0</v>
      </c>
      <c r="BF118" s="1" t="s">
        <v>223</v>
      </c>
      <c r="BG118" s="17"/>
      <c r="BH118">
        <f>'15 Oct'!BG118+AT118+AY118-BN118</f>
        <v>0</v>
      </c>
      <c r="BI118" s="68"/>
      <c r="BJ118" s="52">
        <f t="shared" si="9"/>
        <v>0</v>
      </c>
      <c r="BK118" s="51">
        <f t="shared" si="10"/>
        <v>0</v>
      </c>
      <c r="BL118" s="53">
        <f t="shared" si="11"/>
        <v>0</v>
      </c>
      <c r="BM118" s="92">
        <f t="shared" si="12"/>
        <v>0</v>
      </c>
      <c r="BN118" s="55">
        <f t="shared" si="13"/>
        <v>0</v>
      </c>
      <c r="BO118" s="17">
        <f t="shared" si="14"/>
        <v>0</v>
      </c>
      <c r="BQ118" s="1"/>
    </row>
    <row r="119">
      <c r="A119" s="1" t="s">
        <v>224</v>
      </c>
      <c r="B119" s="88"/>
      <c r="C119" s="89"/>
      <c r="D119" s="29"/>
      <c r="E119" s="1"/>
      <c r="F119" s="21"/>
      <c r="G119" s="56"/>
      <c r="H119" s="35"/>
      <c r="I119" s="1" t="s">
        <v>224</v>
      </c>
      <c r="J119" s="32"/>
      <c r="K119" s="33"/>
      <c r="L119" s="57"/>
      <c r="M119" s="49"/>
      <c r="N119" s="21"/>
      <c r="O119" s="56"/>
      <c r="P119" s="35"/>
      <c r="Q119" s="1" t="s">
        <v>224</v>
      </c>
      <c r="R119" s="88"/>
      <c r="S119" s="89"/>
      <c r="T119" s="57"/>
      <c r="U119" s="49"/>
      <c r="V119" s="21"/>
      <c r="W119" s="56"/>
      <c r="X119" s="35"/>
      <c r="Y119" s="1" t="s">
        <v>224</v>
      </c>
      <c r="Z119" s="87"/>
      <c r="AA119" s="90"/>
      <c r="AB119" s="8"/>
      <c r="AC119" s="8"/>
      <c r="AD119" s="4"/>
      <c r="AE119" s="39"/>
      <c r="AF119" s="1"/>
      <c r="AG119" s="33"/>
      <c r="AH119" s="60"/>
      <c r="AI119" s="60"/>
      <c r="AJ119" s="21"/>
      <c r="AK119" s="56"/>
      <c r="AL119" s="41"/>
      <c r="AM119" s="33"/>
      <c r="AN119" s="60"/>
      <c r="AO119" s="60"/>
      <c r="AP119" s="21"/>
      <c r="AQ119" s="56"/>
      <c r="AR119" s="41"/>
      <c r="AS119" s="43">
        <f>'15 Oct'!AW119</f>
        <v>0</v>
      </c>
      <c r="AT119" s="17"/>
      <c r="AU119" s="44">
        <f t="shared" si="1"/>
        <v>0</v>
      </c>
      <c r="AV119" s="44">
        <f t="shared" si="2"/>
        <v>0</v>
      </c>
      <c r="AW119" s="19">
        <f t="shared" si="3"/>
        <v>0</v>
      </c>
      <c r="AX119" s="43">
        <f>'15 Oct'!BB119</f>
        <v>0</v>
      </c>
      <c r="AY119" s="17"/>
      <c r="AZ119" s="44">
        <f t="shared" si="4"/>
        <v>0</v>
      </c>
      <c r="BA119" s="46">
        <f t="shared" si="5"/>
        <v>0</v>
      </c>
      <c r="BB119" s="19">
        <f t="shared" si="6"/>
        <v>0</v>
      </c>
      <c r="BC119" s="43">
        <f>'15 Oct'!BL119</f>
        <v>0</v>
      </c>
      <c r="BD119" s="47">
        <f t="shared" si="7"/>
        <v>0</v>
      </c>
      <c r="BE119" s="1">
        <f t="shared" si="8"/>
        <v>0</v>
      </c>
      <c r="BF119" s="1" t="s">
        <v>224</v>
      </c>
      <c r="BG119" s="17"/>
      <c r="BH119">
        <f>'15 Oct'!BG119+AT119+AY119-BN119</f>
        <v>0</v>
      </c>
      <c r="BI119" s="48"/>
      <c r="BJ119" s="52">
        <f t="shared" si="9"/>
        <v>0</v>
      </c>
      <c r="BK119" s="51">
        <f t="shared" si="10"/>
        <v>0</v>
      </c>
      <c r="BL119" s="53">
        <f t="shared" si="11"/>
        <v>0</v>
      </c>
      <c r="BM119" s="92">
        <f t="shared" si="12"/>
        <v>0</v>
      </c>
      <c r="BN119" s="55">
        <f t="shared" si="13"/>
        <v>0</v>
      </c>
      <c r="BO119" s="17">
        <f t="shared" si="14"/>
        <v>0</v>
      </c>
    </row>
    <row r="120">
      <c r="A120" s="1" t="s">
        <v>225</v>
      </c>
      <c r="B120" s="88"/>
      <c r="C120" s="89"/>
      <c r="D120" s="29"/>
      <c r="E120" s="1"/>
      <c r="F120" s="21"/>
      <c r="G120" s="56"/>
      <c r="H120" s="35"/>
      <c r="I120" s="1" t="s">
        <v>225</v>
      </c>
      <c r="J120" s="32"/>
      <c r="K120" s="33"/>
      <c r="L120" s="57"/>
      <c r="M120" s="49"/>
      <c r="N120" s="21"/>
      <c r="O120" s="56"/>
      <c r="P120" s="35"/>
      <c r="Q120" s="1" t="s">
        <v>225</v>
      </c>
      <c r="R120" s="88"/>
      <c r="S120" s="89"/>
      <c r="T120" s="57"/>
      <c r="U120" s="49"/>
      <c r="V120" s="21"/>
      <c r="W120" s="56"/>
      <c r="X120" s="35"/>
      <c r="Y120" s="1" t="s">
        <v>225</v>
      </c>
      <c r="Z120" s="87"/>
      <c r="AA120" s="90"/>
      <c r="AB120" s="8"/>
      <c r="AC120" s="8"/>
      <c r="AD120" s="4"/>
      <c r="AE120" s="39"/>
      <c r="AF120" s="1"/>
      <c r="AG120" s="33"/>
      <c r="AH120" s="67"/>
      <c r="AI120" s="67"/>
      <c r="AJ120" s="21"/>
      <c r="AK120" s="56"/>
      <c r="AL120" s="41"/>
      <c r="AM120" s="33"/>
      <c r="AN120" s="67"/>
      <c r="AO120" s="67"/>
      <c r="AP120" s="21"/>
      <c r="AQ120" s="56"/>
      <c r="AR120" s="41"/>
      <c r="AS120" s="43">
        <f>'15 Oct'!AW120</f>
        <v>0</v>
      </c>
      <c r="AT120" s="54"/>
      <c r="AU120" s="44">
        <f t="shared" si="1"/>
        <v>0</v>
      </c>
      <c r="AV120" s="44">
        <f t="shared" si="2"/>
        <v>0</v>
      </c>
      <c r="AW120" s="19">
        <f t="shared" si="3"/>
        <v>0</v>
      </c>
      <c r="AX120" s="43">
        <f>'15 Oct'!BB120</f>
        <v>0</v>
      </c>
      <c r="AY120" s="54"/>
      <c r="AZ120" s="44">
        <f t="shared" si="4"/>
        <v>0</v>
      </c>
      <c r="BA120" s="46">
        <f t="shared" si="5"/>
        <v>0</v>
      </c>
      <c r="BB120" s="19">
        <f t="shared" si="6"/>
        <v>0</v>
      </c>
      <c r="BC120" s="43">
        <f>'15 Oct'!BL120</f>
        <v>0</v>
      </c>
      <c r="BD120" s="47">
        <f t="shared" si="7"/>
        <v>0</v>
      </c>
      <c r="BE120" s="1">
        <f t="shared" si="8"/>
        <v>0</v>
      </c>
      <c r="BF120" s="1" t="s">
        <v>225</v>
      </c>
      <c r="BG120" s="17"/>
      <c r="BH120">
        <f>'15 Oct'!BG120+AT120+AY120-BN120</f>
        <v>0</v>
      </c>
      <c r="BI120" s="48"/>
      <c r="BJ120" s="52">
        <f t="shared" si="9"/>
        <v>0</v>
      </c>
      <c r="BK120" s="51">
        <f t="shared" si="10"/>
        <v>0</v>
      </c>
      <c r="BL120" s="53">
        <f t="shared" si="11"/>
        <v>0</v>
      </c>
      <c r="BM120" s="92">
        <f t="shared" si="12"/>
        <v>0</v>
      </c>
      <c r="BN120" s="55">
        <f t="shared" si="13"/>
        <v>0</v>
      </c>
      <c r="BO120" s="17">
        <f t="shared" si="14"/>
        <v>0</v>
      </c>
    </row>
    <row r="121">
      <c r="A121" s="1" t="s">
        <v>226</v>
      </c>
      <c r="B121" s="88"/>
      <c r="C121" s="89"/>
      <c r="D121" s="29"/>
      <c r="E121" s="1"/>
      <c r="F121" s="21"/>
      <c r="G121" s="56"/>
      <c r="H121" s="35"/>
      <c r="I121" s="1" t="s">
        <v>226</v>
      </c>
      <c r="J121" s="32" t="s">
        <v>236</v>
      </c>
      <c r="K121" s="33"/>
      <c r="L121" s="57"/>
      <c r="M121" s="49"/>
      <c r="N121" s="21"/>
      <c r="O121" s="56"/>
      <c r="P121" s="35"/>
      <c r="Q121" s="1" t="s">
        <v>226</v>
      </c>
      <c r="R121" s="88"/>
      <c r="S121" s="89"/>
      <c r="T121" s="57"/>
      <c r="U121" s="49"/>
      <c r="V121" s="21"/>
      <c r="W121" s="56"/>
      <c r="X121" s="35"/>
      <c r="Y121" s="1" t="s">
        <v>226</v>
      </c>
      <c r="Z121" s="87"/>
      <c r="AA121" s="90"/>
      <c r="AB121" s="8"/>
      <c r="AC121" s="8"/>
      <c r="AD121" s="4"/>
      <c r="AE121" s="39"/>
      <c r="AF121" s="1"/>
      <c r="AG121" s="33"/>
      <c r="AH121" s="67"/>
      <c r="AI121" s="67"/>
      <c r="AJ121" s="21"/>
      <c r="AK121" s="56"/>
      <c r="AL121" s="41"/>
      <c r="AM121" s="33"/>
      <c r="AN121" s="67"/>
      <c r="AO121" s="67"/>
      <c r="AP121" s="21"/>
      <c r="AQ121" s="56"/>
      <c r="AR121" s="41"/>
      <c r="AS121" s="43">
        <f>'15 Oct'!AW121</f>
        <v>0</v>
      </c>
      <c r="AT121" s="54"/>
      <c r="AU121" s="44">
        <f t="shared" si="1"/>
        <v>0</v>
      </c>
      <c r="AV121" s="44">
        <f t="shared" si="2"/>
        <v>0</v>
      </c>
      <c r="AW121" s="19">
        <f t="shared" si="3"/>
        <v>0</v>
      </c>
      <c r="AX121" s="43">
        <f>'15 Oct'!BB121</f>
        <v>0</v>
      </c>
      <c r="AY121" s="54"/>
      <c r="AZ121" s="44">
        <f t="shared" si="4"/>
        <v>0</v>
      </c>
      <c r="BA121" s="46">
        <f t="shared" si="5"/>
        <v>0</v>
      </c>
      <c r="BB121" s="19">
        <f t="shared" si="6"/>
        <v>0</v>
      </c>
      <c r="BC121" s="43">
        <f>'15 Oct'!BL121</f>
        <v>0</v>
      </c>
      <c r="BD121" s="47">
        <f t="shared" si="7"/>
        <v>0</v>
      </c>
      <c r="BE121" s="1">
        <f t="shared" si="8"/>
        <v>0</v>
      </c>
      <c r="BF121" s="1" t="s">
        <v>226</v>
      </c>
      <c r="BG121" s="17"/>
      <c r="BH121">
        <f>'15 Oct'!BG121+AT121+AY121-BN121</f>
        <v>0</v>
      </c>
      <c r="BI121" s="48"/>
      <c r="BJ121" s="52">
        <f t="shared" si="9"/>
        <v>0</v>
      </c>
      <c r="BK121" s="51">
        <f t="shared" si="10"/>
        <v>0</v>
      </c>
      <c r="BL121" s="53">
        <f t="shared" si="11"/>
        <v>0</v>
      </c>
      <c r="BM121" s="92">
        <f t="shared" si="12"/>
        <v>0</v>
      </c>
      <c r="BN121" s="55">
        <f t="shared" si="13"/>
        <v>0</v>
      </c>
      <c r="BO121" s="17">
        <f t="shared" si="14"/>
        <v>0</v>
      </c>
    </row>
    <row r="122">
      <c r="A122" s="1" t="s">
        <v>227</v>
      </c>
      <c r="B122" s="88"/>
      <c r="C122" s="89"/>
      <c r="D122" s="29"/>
      <c r="E122" s="1"/>
      <c r="F122" s="21"/>
      <c r="G122" s="56"/>
      <c r="H122" s="35"/>
      <c r="I122" s="1" t="s">
        <v>227</v>
      </c>
      <c r="J122" s="32">
        <v>1.0</v>
      </c>
      <c r="K122" s="33"/>
      <c r="L122" s="57"/>
      <c r="M122" s="49"/>
      <c r="N122" s="21"/>
      <c r="O122" s="56"/>
      <c r="P122" s="35"/>
      <c r="Q122" s="1" t="s">
        <v>227</v>
      </c>
      <c r="R122" s="88"/>
      <c r="S122" s="89">
        <v>6.0</v>
      </c>
      <c r="T122" s="57"/>
      <c r="U122" s="49"/>
      <c r="V122" s="21"/>
      <c r="W122" s="56"/>
      <c r="X122" s="35"/>
      <c r="Y122" s="1" t="s">
        <v>227</v>
      </c>
      <c r="Z122" s="87"/>
      <c r="AA122" s="90"/>
      <c r="AB122" s="8"/>
      <c r="AC122" s="8"/>
      <c r="AD122" s="4"/>
      <c r="AE122" s="39"/>
      <c r="AF122" s="1"/>
      <c r="AG122" s="33"/>
      <c r="AH122" s="60"/>
      <c r="AI122" s="60"/>
      <c r="AJ122" s="21"/>
      <c r="AK122" s="56"/>
      <c r="AL122" s="41"/>
      <c r="AM122" s="33"/>
      <c r="AN122" s="60"/>
      <c r="AO122" s="60"/>
      <c r="AP122" s="21"/>
      <c r="AQ122" s="56"/>
      <c r="AR122" s="41"/>
      <c r="AS122" s="43">
        <f>'15 Oct'!AW122</f>
        <v>0</v>
      </c>
      <c r="AT122" s="17"/>
      <c r="AU122" s="44">
        <f t="shared" si="1"/>
        <v>0</v>
      </c>
      <c r="AV122" s="44">
        <f t="shared" si="2"/>
        <v>0</v>
      </c>
      <c r="AW122" s="19">
        <f t="shared" si="3"/>
        <v>0</v>
      </c>
      <c r="AX122" s="43">
        <f>'15 Oct'!BB122</f>
        <v>0</v>
      </c>
      <c r="AY122" s="17"/>
      <c r="AZ122" s="44">
        <f t="shared" si="4"/>
        <v>0</v>
      </c>
      <c r="BA122" s="46">
        <f t="shared" si="5"/>
        <v>0</v>
      </c>
      <c r="BB122" s="19">
        <f t="shared" si="6"/>
        <v>0</v>
      </c>
      <c r="BC122" s="43">
        <f>'15 Oct'!BL122</f>
        <v>0</v>
      </c>
      <c r="BD122" s="47">
        <f t="shared" si="7"/>
        <v>0</v>
      </c>
      <c r="BE122" s="1">
        <f t="shared" si="8"/>
        <v>0</v>
      </c>
      <c r="BF122" s="1" t="s">
        <v>227</v>
      </c>
      <c r="BG122" s="17"/>
      <c r="BH122" s="91">
        <f>'15 Oct'!BG122+AT122+AY122-BN122</f>
        <v>-6</v>
      </c>
      <c r="BI122" s="68"/>
      <c r="BJ122" s="52">
        <f t="shared" si="9"/>
        <v>0</v>
      </c>
      <c r="BK122" s="51">
        <f t="shared" si="10"/>
        <v>0</v>
      </c>
      <c r="BL122" s="53">
        <f t="shared" si="11"/>
        <v>0</v>
      </c>
      <c r="BM122" s="92">
        <f t="shared" si="12"/>
        <v>6</v>
      </c>
      <c r="BN122" s="93">
        <f t="shared" si="13"/>
        <v>6</v>
      </c>
      <c r="BO122" s="17">
        <f t="shared" si="14"/>
        <v>0</v>
      </c>
      <c r="BP122" s="1"/>
    </row>
    <row r="123">
      <c r="A123" s="1" t="s">
        <v>228</v>
      </c>
      <c r="B123" s="32"/>
      <c r="C123" s="33"/>
      <c r="D123" s="29"/>
      <c r="E123" s="1"/>
      <c r="F123" s="21"/>
      <c r="G123" s="56"/>
      <c r="H123" s="35"/>
      <c r="I123" s="1" t="s">
        <v>228</v>
      </c>
      <c r="J123" s="32">
        <v>14.0</v>
      </c>
      <c r="K123" s="33"/>
      <c r="L123" s="29"/>
      <c r="M123" s="49"/>
      <c r="N123" s="21"/>
      <c r="O123" s="56"/>
      <c r="P123" s="35"/>
      <c r="Q123" s="1" t="s">
        <v>228</v>
      </c>
      <c r="R123" s="88">
        <v>15.0</v>
      </c>
      <c r="S123" s="89">
        <v>48.0</v>
      </c>
      <c r="T123" s="57"/>
      <c r="U123" s="49"/>
      <c r="V123" s="21"/>
      <c r="W123" s="56"/>
      <c r="X123" s="35"/>
      <c r="Y123" s="1" t="s">
        <v>228</v>
      </c>
      <c r="Z123" s="94"/>
      <c r="AA123" s="37"/>
      <c r="AB123" s="4"/>
      <c r="AC123" s="4"/>
      <c r="AD123" s="4"/>
      <c r="AE123" s="39"/>
      <c r="AF123" s="1"/>
      <c r="AG123" s="33"/>
      <c r="AH123" s="60"/>
      <c r="AI123" s="60"/>
      <c r="AJ123" s="21"/>
      <c r="AK123" s="56"/>
      <c r="AL123" s="41"/>
      <c r="AM123" s="33"/>
      <c r="AN123" s="60"/>
      <c r="AO123" s="60"/>
      <c r="AP123" s="21"/>
      <c r="AQ123" s="56"/>
      <c r="AR123" s="41"/>
      <c r="AS123" s="43">
        <f>'15 Oct'!AW123</f>
        <v>68</v>
      </c>
      <c r="AT123" s="17"/>
      <c r="AU123" s="44">
        <f t="shared" si="1"/>
        <v>68</v>
      </c>
      <c r="AV123" s="44">
        <f t="shared" si="2"/>
        <v>0</v>
      </c>
      <c r="AW123" s="19">
        <f t="shared" si="3"/>
        <v>68</v>
      </c>
      <c r="AX123" s="43">
        <f>'15 Oct'!BB123</f>
        <v>0</v>
      </c>
      <c r="AY123" s="17"/>
      <c r="AZ123" s="44">
        <f t="shared" si="4"/>
        <v>0</v>
      </c>
      <c r="BA123" s="46">
        <f t="shared" si="5"/>
        <v>0</v>
      </c>
      <c r="BB123" s="19">
        <f t="shared" si="6"/>
        <v>0</v>
      </c>
      <c r="BC123" s="43">
        <f>'15 Oct'!BL123</f>
        <v>0</v>
      </c>
      <c r="BD123" s="47">
        <f t="shared" si="7"/>
        <v>0</v>
      </c>
      <c r="BE123" s="1">
        <f t="shared" si="8"/>
        <v>0</v>
      </c>
      <c r="BF123" s="1" t="s">
        <v>228</v>
      </c>
      <c r="BG123" s="17"/>
      <c r="BH123">
        <f>'15 Oct'!BG123+AT123+AY123-BN123</f>
        <v>0</v>
      </c>
      <c r="BI123" s="68"/>
      <c r="BJ123" s="52">
        <f t="shared" si="9"/>
        <v>0</v>
      </c>
      <c r="BK123" s="51">
        <f t="shared" si="10"/>
        <v>0</v>
      </c>
      <c r="BL123" s="53">
        <f t="shared" si="11"/>
        <v>0</v>
      </c>
      <c r="BM123" s="92">
        <f t="shared" si="12"/>
        <v>48</v>
      </c>
      <c r="BN123" s="55">
        <f t="shared" si="13"/>
        <v>0</v>
      </c>
      <c r="BO123" s="17">
        <f t="shared" si="14"/>
        <v>68</v>
      </c>
      <c r="BP123" s="1"/>
    </row>
    <row r="124">
      <c r="A124" s="1" t="s">
        <v>229</v>
      </c>
      <c r="B124" s="32"/>
      <c r="C124" s="33"/>
      <c r="D124" s="29"/>
      <c r="E124" s="1"/>
      <c r="F124" s="21"/>
      <c r="G124" s="56"/>
      <c r="H124" s="35"/>
      <c r="I124" s="1" t="s">
        <v>229</v>
      </c>
      <c r="J124" s="32">
        <v>3.0</v>
      </c>
      <c r="K124" s="33"/>
      <c r="L124" s="57"/>
      <c r="M124" s="49"/>
      <c r="N124" s="21"/>
      <c r="O124" s="56"/>
      <c r="P124" s="35"/>
      <c r="Q124" s="1" t="s">
        <v>229</v>
      </c>
      <c r="R124" s="88">
        <v>6.0</v>
      </c>
      <c r="S124" s="89"/>
      <c r="T124" s="29"/>
      <c r="U124" s="43"/>
      <c r="V124" s="21"/>
      <c r="W124" s="56"/>
      <c r="X124" s="35"/>
      <c r="Y124" s="1" t="s">
        <v>229</v>
      </c>
      <c r="Z124" s="59"/>
      <c r="AA124" s="37"/>
      <c r="AB124" s="8"/>
      <c r="AC124" s="8"/>
      <c r="AD124" s="4"/>
      <c r="AE124" s="39"/>
      <c r="AF124" s="1"/>
      <c r="AG124" s="33"/>
      <c r="AH124" s="67"/>
      <c r="AI124" s="67"/>
      <c r="AJ124" s="21"/>
      <c r="AK124" s="56"/>
      <c r="AL124" s="41"/>
      <c r="AM124" s="33"/>
      <c r="AN124" s="67"/>
      <c r="AO124" s="67"/>
      <c r="AP124" s="21"/>
      <c r="AQ124" s="56"/>
      <c r="AR124" s="41"/>
      <c r="AS124" s="43">
        <f>'15 Oct'!AW124</f>
        <v>0</v>
      </c>
      <c r="AT124" s="54"/>
      <c r="AU124" s="44">
        <f t="shared" si="1"/>
        <v>0</v>
      </c>
      <c r="AV124" s="44">
        <f t="shared" si="2"/>
        <v>0</v>
      </c>
      <c r="AW124" s="19">
        <f t="shared" si="3"/>
        <v>0</v>
      </c>
      <c r="AX124" s="43">
        <f>'15 Oct'!BB124</f>
        <v>0</v>
      </c>
      <c r="AY124" s="54"/>
      <c r="AZ124" s="44">
        <f t="shared" si="4"/>
        <v>0</v>
      </c>
      <c r="BA124" s="46">
        <f t="shared" si="5"/>
        <v>0</v>
      </c>
      <c r="BB124" s="19">
        <f t="shared" si="6"/>
        <v>0</v>
      </c>
      <c r="BC124" s="43">
        <f>'15 Oct'!BL124</f>
        <v>24</v>
      </c>
      <c r="BD124" s="47">
        <f t="shared" si="7"/>
        <v>0</v>
      </c>
      <c r="BE124" s="1">
        <f t="shared" si="8"/>
        <v>24</v>
      </c>
      <c r="BF124" s="1" t="s">
        <v>229</v>
      </c>
      <c r="BG124" s="17"/>
      <c r="BH124">
        <f>'15 Oct'!BG124+AT124+AY124-BN124</f>
        <v>0</v>
      </c>
      <c r="BI124" s="48"/>
      <c r="BJ124" s="52">
        <f t="shared" si="9"/>
        <v>0</v>
      </c>
      <c r="BK124" s="51">
        <f t="shared" si="10"/>
        <v>0</v>
      </c>
      <c r="BL124" s="53">
        <f t="shared" si="11"/>
        <v>24</v>
      </c>
      <c r="BM124" s="92">
        <f t="shared" si="12"/>
        <v>0</v>
      </c>
      <c r="BN124" s="55">
        <f t="shared" si="13"/>
        <v>0</v>
      </c>
      <c r="BO124" s="17">
        <f t="shared" si="14"/>
        <v>24</v>
      </c>
      <c r="BP124" s="1"/>
    </row>
    <row r="125">
      <c r="A125" s="8" t="s">
        <v>230</v>
      </c>
      <c r="B125" s="32"/>
      <c r="C125" s="65"/>
      <c r="D125" s="29"/>
      <c r="E125" s="1"/>
      <c r="F125" s="21"/>
      <c r="G125" s="56"/>
      <c r="H125" s="35"/>
      <c r="I125" s="8" t="s">
        <v>230</v>
      </c>
      <c r="J125" s="32"/>
      <c r="K125" s="33"/>
      <c r="L125" s="57"/>
      <c r="M125" s="49"/>
      <c r="N125" s="21"/>
      <c r="O125" s="56"/>
      <c r="P125" s="35"/>
      <c r="Q125" s="8" t="s">
        <v>230</v>
      </c>
      <c r="R125" s="32"/>
      <c r="S125" s="33"/>
      <c r="T125" s="29"/>
      <c r="U125" s="49"/>
      <c r="V125" s="21"/>
      <c r="W125" s="56"/>
      <c r="X125" s="35"/>
      <c r="Y125" s="8" t="s">
        <v>230</v>
      </c>
      <c r="Z125" s="69"/>
      <c r="AA125" s="37"/>
      <c r="AB125" s="8"/>
      <c r="AC125" s="8"/>
      <c r="AD125" s="4"/>
      <c r="AE125" s="39"/>
      <c r="AF125" s="1"/>
      <c r="AG125" s="33"/>
      <c r="AH125" s="60"/>
      <c r="AI125" s="60"/>
      <c r="AJ125" s="21"/>
      <c r="AK125" s="56"/>
      <c r="AL125" s="41"/>
      <c r="AM125" s="33"/>
      <c r="AN125" s="60"/>
      <c r="AO125" s="60"/>
      <c r="AP125" s="21"/>
      <c r="AQ125" s="56"/>
      <c r="AR125" s="41"/>
      <c r="AS125" s="43">
        <f>'15 Oct'!AW125</f>
        <v>0</v>
      </c>
      <c r="AT125" s="17"/>
      <c r="AU125" s="44">
        <f t="shared" si="1"/>
        <v>0</v>
      </c>
      <c r="AV125" s="44">
        <f t="shared" si="2"/>
        <v>0</v>
      </c>
      <c r="AW125" s="19">
        <f t="shared" si="3"/>
        <v>0</v>
      </c>
      <c r="AX125" s="43">
        <f>'15 Oct'!BB125</f>
        <v>0</v>
      </c>
      <c r="AY125" s="17"/>
      <c r="AZ125" s="44">
        <f t="shared" si="4"/>
        <v>0</v>
      </c>
      <c r="BA125" s="46">
        <f t="shared" si="5"/>
        <v>0</v>
      </c>
      <c r="BB125" s="19">
        <f t="shared" si="6"/>
        <v>0</v>
      </c>
      <c r="BC125" s="43">
        <f>'15 Oct'!BL125</f>
        <v>0</v>
      </c>
      <c r="BD125" s="47">
        <f t="shared" si="7"/>
        <v>0</v>
      </c>
      <c r="BE125" s="1">
        <f t="shared" si="8"/>
        <v>0</v>
      </c>
      <c r="BF125" s="8" t="s">
        <v>230</v>
      </c>
      <c r="BG125" s="54"/>
      <c r="BH125">
        <f>'15 Oct'!BG125+AT125+AY125-BN125</f>
        <v>0</v>
      </c>
      <c r="BI125" s="48"/>
      <c r="BJ125" s="52">
        <f t="shared" si="9"/>
        <v>0</v>
      </c>
      <c r="BK125" s="51">
        <f t="shared" si="10"/>
        <v>0</v>
      </c>
      <c r="BL125" s="53">
        <f t="shared" si="11"/>
        <v>0</v>
      </c>
      <c r="BM125" s="54">
        <f t="shared" si="12"/>
        <v>0</v>
      </c>
      <c r="BN125" s="55">
        <f t="shared" si="13"/>
        <v>0</v>
      </c>
      <c r="BO125" s="17">
        <f t="shared" si="14"/>
        <v>0</v>
      </c>
    </row>
    <row r="126">
      <c r="A126" s="1" t="s">
        <v>231</v>
      </c>
      <c r="B126" s="32"/>
      <c r="C126" s="33"/>
      <c r="D126" s="29"/>
      <c r="E126" s="1"/>
      <c r="F126" s="21"/>
      <c r="G126" s="56"/>
      <c r="H126" s="35"/>
      <c r="I126" s="1" t="s">
        <v>231</v>
      </c>
      <c r="J126" s="32"/>
      <c r="K126" s="33"/>
      <c r="L126" s="57"/>
      <c r="M126" s="49"/>
      <c r="N126" s="21"/>
      <c r="O126" s="56"/>
      <c r="P126" s="35"/>
      <c r="Q126" s="1" t="s">
        <v>231</v>
      </c>
      <c r="R126" s="32"/>
      <c r="S126" s="33">
        <v>24.0</v>
      </c>
      <c r="T126" s="57"/>
      <c r="U126" s="49"/>
      <c r="V126" s="21"/>
      <c r="W126" s="56"/>
      <c r="X126" s="35"/>
      <c r="Y126" s="1" t="s">
        <v>231</v>
      </c>
      <c r="Z126" s="36"/>
      <c r="AA126" s="63"/>
      <c r="AB126" s="4"/>
      <c r="AC126" s="8"/>
      <c r="AD126" s="4"/>
      <c r="AE126" s="39"/>
      <c r="AF126" s="1"/>
      <c r="AG126" s="33"/>
      <c r="AH126" s="67"/>
      <c r="AI126" s="67"/>
      <c r="AJ126" s="21"/>
      <c r="AK126" s="56"/>
      <c r="AL126" s="41"/>
      <c r="AM126" s="33"/>
      <c r="AN126" s="67"/>
      <c r="AO126" s="67"/>
      <c r="AP126" s="21"/>
      <c r="AQ126" s="56"/>
      <c r="AR126" s="41"/>
      <c r="AS126" s="43">
        <f>'15 Oct'!AW126</f>
        <v>0</v>
      </c>
      <c r="AT126" s="17"/>
      <c r="AU126" s="44">
        <f t="shared" si="1"/>
        <v>0</v>
      </c>
      <c r="AV126" s="44">
        <f t="shared" si="2"/>
        <v>0</v>
      </c>
      <c r="AW126" s="19">
        <f t="shared" si="3"/>
        <v>0</v>
      </c>
      <c r="AX126" s="43">
        <f>'15 Oct'!BB126</f>
        <v>0</v>
      </c>
      <c r="AY126" s="17"/>
      <c r="AZ126" s="44">
        <f t="shared" si="4"/>
        <v>0</v>
      </c>
      <c r="BA126" s="46">
        <f t="shared" si="5"/>
        <v>0</v>
      </c>
      <c r="BB126" s="19">
        <f t="shared" si="6"/>
        <v>0</v>
      </c>
      <c r="BC126" s="43">
        <f>'15 Oct'!BL126</f>
        <v>0</v>
      </c>
      <c r="BD126" s="47">
        <f t="shared" si="7"/>
        <v>0</v>
      </c>
      <c r="BE126" s="1">
        <f t="shared" si="8"/>
        <v>0</v>
      </c>
      <c r="BF126" s="1" t="s">
        <v>231</v>
      </c>
      <c r="BG126" s="54"/>
      <c r="BH126">
        <f>'15 Oct'!BG126+AT126+AY126-BN126</f>
        <v>-24</v>
      </c>
      <c r="BI126" s="48"/>
      <c r="BJ126" s="52">
        <f t="shared" si="9"/>
        <v>0</v>
      </c>
      <c r="BK126" s="51">
        <f t="shared" si="10"/>
        <v>0</v>
      </c>
      <c r="BL126" s="53">
        <f t="shared" si="11"/>
        <v>0</v>
      </c>
      <c r="BM126" s="54">
        <f t="shared" si="12"/>
        <v>24</v>
      </c>
      <c r="BN126" s="55">
        <f t="shared" si="13"/>
        <v>24</v>
      </c>
      <c r="BO126" s="17">
        <f t="shared" si="14"/>
        <v>0</v>
      </c>
    </row>
    <row r="127">
      <c r="A127" s="1" t="s">
        <v>232</v>
      </c>
      <c r="B127" s="32"/>
      <c r="C127" s="33"/>
      <c r="D127" s="29"/>
      <c r="E127" s="1"/>
      <c r="F127" s="21"/>
      <c r="G127" s="56"/>
      <c r="H127" s="35"/>
      <c r="I127" s="1" t="s">
        <v>232</v>
      </c>
      <c r="J127" s="32"/>
      <c r="K127" s="33"/>
      <c r="L127" s="57"/>
      <c r="M127" s="49"/>
      <c r="N127" s="21"/>
      <c r="O127" s="56"/>
      <c r="P127" s="35"/>
      <c r="Q127" s="1" t="s">
        <v>232</v>
      </c>
      <c r="R127" s="32"/>
      <c r="S127" s="33"/>
      <c r="T127" s="29"/>
      <c r="U127" s="43"/>
      <c r="V127" s="21"/>
      <c r="W127" s="56"/>
      <c r="X127" s="35"/>
      <c r="Y127" s="1" t="s">
        <v>232</v>
      </c>
      <c r="Z127" s="69"/>
      <c r="AA127" s="66"/>
      <c r="AB127" s="8"/>
      <c r="AC127" s="8"/>
      <c r="AD127" s="4"/>
      <c r="AE127" s="39"/>
      <c r="AF127" s="1"/>
      <c r="AG127" s="33"/>
      <c r="AH127" s="60"/>
      <c r="AI127" s="60"/>
      <c r="AJ127" s="21"/>
      <c r="AK127" s="56"/>
      <c r="AL127" s="41"/>
      <c r="AM127" s="33"/>
      <c r="AN127" s="60"/>
      <c r="AO127" s="60"/>
      <c r="AP127" s="21"/>
      <c r="AQ127" s="56"/>
      <c r="AR127" s="41"/>
      <c r="AS127" s="43">
        <f>'15 Oct'!AW127</f>
        <v>0</v>
      </c>
      <c r="AT127" s="17"/>
      <c r="AU127" s="44">
        <f t="shared" si="1"/>
        <v>0</v>
      </c>
      <c r="AV127" s="44">
        <f t="shared" si="2"/>
        <v>0</v>
      </c>
      <c r="AW127" s="19">
        <f t="shared" si="3"/>
        <v>0</v>
      </c>
      <c r="AX127" s="43">
        <f>'15 Oct'!BB127</f>
        <v>0</v>
      </c>
      <c r="AY127" s="17"/>
      <c r="AZ127" s="44">
        <f t="shared" si="4"/>
        <v>0</v>
      </c>
      <c r="BA127" s="46">
        <f t="shared" si="5"/>
        <v>0</v>
      </c>
      <c r="BB127" s="19">
        <f t="shared" si="6"/>
        <v>0</v>
      </c>
      <c r="BC127" s="43">
        <f>'15 Oct'!BL127</f>
        <v>0</v>
      </c>
      <c r="BD127" s="47">
        <f t="shared" si="7"/>
        <v>0</v>
      </c>
      <c r="BE127" s="1">
        <f t="shared" si="8"/>
        <v>0</v>
      </c>
      <c r="BF127" s="1" t="s">
        <v>232</v>
      </c>
      <c r="BG127" s="54"/>
      <c r="BH127">
        <f>'15 Oct'!BG127+AT127+AY127-BN127</f>
        <v>0</v>
      </c>
      <c r="BI127" s="48"/>
      <c r="BJ127" s="52">
        <f t="shared" si="9"/>
        <v>0</v>
      </c>
      <c r="BK127" s="51">
        <f t="shared" si="10"/>
        <v>0</v>
      </c>
      <c r="BL127" s="53">
        <f t="shared" si="11"/>
        <v>0</v>
      </c>
      <c r="BM127" s="54">
        <f t="shared" si="12"/>
        <v>0</v>
      </c>
      <c r="BN127" s="55">
        <f t="shared" si="13"/>
        <v>0</v>
      </c>
      <c r="BO127" s="17">
        <f t="shared" si="14"/>
        <v>0</v>
      </c>
    </row>
    <row r="128">
      <c r="A128" s="1" t="s">
        <v>234</v>
      </c>
      <c r="B128" s="61"/>
      <c r="C128" s="65"/>
      <c r="D128" s="29"/>
      <c r="E128" s="1"/>
      <c r="F128" s="21"/>
      <c r="G128" s="56"/>
      <c r="H128" s="35"/>
      <c r="I128" s="1" t="s">
        <v>234</v>
      </c>
      <c r="J128" s="32"/>
      <c r="K128" s="33"/>
      <c r="L128" s="57"/>
      <c r="M128" s="49"/>
      <c r="N128" s="21"/>
      <c r="O128" s="56"/>
      <c r="P128" s="35"/>
      <c r="Q128" s="1" t="s">
        <v>234</v>
      </c>
      <c r="R128" s="32"/>
      <c r="S128" s="33"/>
      <c r="T128" s="29"/>
      <c r="U128" s="43"/>
      <c r="V128" s="21"/>
      <c r="W128" s="56"/>
      <c r="X128" s="35"/>
      <c r="Y128" s="1" t="s">
        <v>234</v>
      </c>
      <c r="Z128" s="59"/>
      <c r="AA128" s="66"/>
      <c r="AB128" s="8"/>
      <c r="AC128" s="8"/>
      <c r="AD128" s="4"/>
      <c r="AE128" s="39"/>
      <c r="AF128" s="1"/>
      <c r="AG128" s="33"/>
      <c r="AH128" s="60"/>
      <c r="AI128" s="60"/>
      <c r="AJ128" s="21"/>
      <c r="AK128" s="56"/>
      <c r="AL128" s="41"/>
      <c r="AM128" s="33"/>
      <c r="AN128" s="60"/>
      <c r="AO128" s="60"/>
      <c r="AP128" s="21"/>
      <c r="AQ128" s="56"/>
      <c r="AR128" s="41"/>
      <c r="AS128" s="43">
        <f>'15 Oct'!AW128</f>
        <v>0</v>
      </c>
      <c r="AT128" s="17"/>
      <c r="AU128" s="44">
        <f t="shared" si="1"/>
        <v>0</v>
      </c>
      <c r="AV128" s="44">
        <f t="shared" si="2"/>
        <v>0</v>
      </c>
      <c r="AW128" s="19">
        <f t="shared" si="3"/>
        <v>0</v>
      </c>
      <c r="AX128" s="43">
        <f>'15 Oct'!BB128</f>
        <v>0</v>
      </c>
      <c r="AY128" s="17"/>
      <c r="AZ128" s="44">
        <f t="shared" si="4"/>
        <v>0</v>
      </c>
      <c r="BA128" s="46">
        <f t="shared" si="5"/>
        <v>0</v>
      </c>
      <c r="BB128" s="19">
        <f t="shared" si="6"/>
        <v>0</v>
      </c>
      <c r="BC128" s="43">
        <f>'15 Oct'!BL128</f>
        <v>0</v>
      </c>
      <c r="BD128" s="47">
        <f t="shared" si="7"/>
        <v>0</v>
      </c>
      <c r="BE128" s="1">
        <f t="shared" si="8"/>
        <v>0</v>
      </c>
      <c r="BF128" s="1" t="s">
        <v>234</v>
      </c>
      <c r="BG128" s="54"/>
      <c r="BH128">
        <f>'15 Oct'!BG128+AT128+AY128-BN128</f>
        <v>0</v>
      </c>
      <c r="BI128" s="48"/>
      <c r="BJ128" s="52">
        <f t="shared" si="9"/>
        <v>0</v>
      </c>
      <c r="BK128" s="51">
        <f t="shared" si="10"/>
        <v>0</v>
      </c>
      <c r="BL128" s="53">
        <f t="shared" si="11"/>
        <v>0</v>
      </c>
      <c r="BM128" s="54">
        <f t="shared" si="12"/>
        <v>0</v>
      </c>
      <c r="BN128" s="55">
        <f t="shared" si="13"/>
        <v>0</v>
      </c>
      <c r="BO128" s="17">
        <f t="shared" si="14"/>
        <v>0</v>
      </c>
    </row>
    <row r="129">
      <c r="A129" s="8" t="s">
        <v>235</v>
      </c>
      <c r="B129" s="32"/>
      <c r="C129" s="33"/>
      <c r="D129" s="29"/>
      <c r="E129" s="1"/>
      <c r="F129" s="21"/>
      <c r="G129" s="56"/>
      <c r="H129" s="35"/>
      <c r="I129" s="8" t="s">
        <v>235</v>
      </c>
      <c r="J129" s="32"/>
      <c r="K129" s="33"/>
      <c r="L129" s="57"/>
      <c r="M129" s="49"/>
      <c r="N129" s="21"/>
      <c r="O129" s="56"/>
      <c r="P129" s="35"/>
      <c r="Q129" s="8" t="s">
        <v>235</v>
      </c>
      <c r="R129" s="32"/>
      <c r="S129" s="33"/>
      <c r="T129" s="57"/>
      <c r="U129" s="49"/>
      <c r="V129" s="21"/>
      <c r="W129" s="56"/>
      <c r="X129" s="35"/>
      <c r="Y129" s="8" t="s">
        <v>235</v>
      </c>
      <c r="Z129" s="59"/>
      <c r="AA129" s="37"/>
      <c r="AB129" s="8"/>
      <c r="AC129" s="8"/>
      <c r="AD129" s="4"/>
      <c r="AE129" s="39"/>
      <c r="AF129" s="1"/>
      <c r="AG129" s="33"/>
      <c r="AH129" s="67"/>
      <c r="AI129" s="67"/>
      <c r="AJ129" s="21"/>
      <c r="AK129" s="56"/>
      <c r="AL129" s="41"/>
      <c r="AM129" s="33"/>
      <c r="AN129" s="67"/>
      <c r="AO129" s="67"/>
      <c r="AP129" s="21"/>
      <c r="AQ129" s="56"/>
      <c r="AR129" s="41"/>
      <c r="AS129" s="43">
        <f>'15 Oct'!AW129</f>
        <v>0</v>
      </c>
      <c r="AT129" s="54"/>
      <c r="AU129" s="44">
        <f t="shared" si="1"/>
        <v>0</v>
      </c>
      <c r="AV129" s="44">
        <f t="shared" si="2"/>
        <v>0</v>
      </c>
      <c r="AW129" s="19">
        <f t="shared" si="3"/>
        <v>0</v>
      </c>
      <c r="AX129" s="43">
        <f>'15 Oct'!BB129</f>
        <v>0</v>
      </c>
      <c r="AY129" s="54"/>
      <c r="AZ129" s="44">
        <f t="shared" si="4"/>
        <v>0</v>
      </c>
      <c r="BA129" s="46">
        <f t="shared" si="5"/>
        <v>0</v>
      </c>
      <c r="BB129" s="19">
        <f t="shared" si="6"/>
        <v>0</v>
      </c>
      <c r="BC129" s="43">
        <f>'15 Oct'!BL129</f>
        <v>0</v>
      </c>
      <c r="BD129" s="47">
        <f t="shared" si="7"/>
        <v>0</v>
      </c>
      <c r="BE129" s="1">
        <f t="shared" si="8"/>
        <v>0</v>
      </c>
      <c r="BF129" s="8" t="s">
        <v>235</v>
      </c>
      <c r="BG129" s="17"/>
      <c r="BH129">
        <f>'15 Oct'!BG129+AT129+AY129-BN129</f>
        <v>0</v>
      </c>
      <c r="BI129" s="48"/>
      <c r="BJ129" s="52">
        <f t="shared" si="9"/>
        <v>0</v>
      </c>
      <c r="BK129" s="51">
        <f t="shared" si="10"/>
        <v>0</v>
      </c>
      <c r="BL129" s="53">
        <f t="shared" si="11"/>
        <v>0</v>
      </c>
      <c r="BM129" s="54">
        <f t="shared" si="12"/>
        <v>0</v>
      </c>
      <c r="BN129" s="55">
        <f t="shared" si="13"/>
        <v>0</v>
      </c>
      <c r="BO129" s="17">
        <f t="shared" si="14"/>
        <v>0</v>
      </c>
    </row>
    <row r="130">
      <c r="A130" s="1" t="s">
        <v>237</v>
      </c>
      <c r="B130" s="32"/>
      <c r="C130" s="33"/>
      <c r="D130" s="29"/>
      <c r="E130" s="1"/>
      <c r="F130" s="21"/>
      <c r="G130" s="56"/>
      <c r="H130" s="35"/>
      <c r="I130" s="1" t="s">
        <v>237</v>
      </c>
      <c r="J130" s="32">
        <v>16.0</v>
      </c>
      <c r="K130" s="33"/>
      <c r="L130" s="57"/>
      <c r="M130" s="49"/>
      <c r="N130" s="21"/>
      <c r="O130" s="56"/>
      <c r="P130" s="35"/>
      <c r="Q130" s="1" t="s">
        <v>237</v>
      </c>
      <c r="R130" s="32">
        <v>10.0</v>
      </c>
      <c r="S130" s="33"/>
      <c r="T130" s="57"/>
      <c r="U130" s="43"/>
      <c r="V130" s="21"/>
      <c r="W130" s="56"/>
      <c r="X130" s="35"/>
      <c r="Y130" s="1" t="s">
        <v>237</v>
      </c>
      <c r="Z130" s="69"/>
      <c r="AA130" s="37"/>
      <c r="AB130" s="8"/>
      <c r="AC130" s="4"/>
      <c r="AD130" s="4"/>
      <c r="AE130" s="39"/>
      <c r="AF130" s="1"/>
      <c r="AG130" s="33"/>
      <c r="AH130" s="67"/>
      <c r="AI130" s="67"/>
      <c r="AJ130" s="21"/>
      <c r="AK130" s="56"/>
      <c r="AL130" s="41"/>
      <c r="AM130" s="33"/>
      <c r="AN130" s="67"/>
      <c r="AO130" s="67"/>
      <c r="AP130" s="21"/>
      <c r="AQ130" s="56"/>
      <c r="AR130" s="41"/>
      <c r="AS130" s="43">
        <f>'15 Oct'!AW130</f>
        <v>0</v>
      </c>
      <c r="AT130" s="54"/>
      <c r="AU130" s="44">
        <f t="shared" si="1"/>
        <v>0</v>
      </c>
      <c r="AV130" s="44">
        <f t="shared" si="2"/>
        <v>0</v>
      </c>
      <c r="AW130" s="19">
        <f t="shared" si="3"/>
        <v>0</v>
      </c>
      <c r="AX130" s="43">
        <f>'15 Oct'!BB130</f>
        <v>0</v>
      </c>
      <c r="AY130" s="54"/>
      <c r="AZ130" s="44">
        <f t="shared" si="4"/>
        <v>0</v>
      </c>
      <c r="BA130" s="46">
        <f t="shared" si="5"/>
        <v>0</v>
      </c>
      <c r="BB130" s="19">
        <f t="shared" si="6"/>
        <v>0</v>
      </c>
      <c r="BC130" s="43">
        <f>'15 Oct'!BL130</f>
        <v>48</v>
      </c>
      <c r="BD130" s="47">
        <f t="shared" si="7"/>
        <v>0</v>
      </c>
      <c r="BE130" s="1">
        <f t="shared" si="8"/>
        <v>48</v>
      </c>
      <c r="BF130" s="1" t="s">
        <v>237</v>
      </c>
      <c r="BG130" s="17"/>
      <c r="BH130">
        <f>'15 Oct'!BG130+AT130+AY130-BN130</f>
        <v>0</v>
      </c>
      <c r="BI130" s="48"/>
      <c r="BJ130" s="52">
        <f t="shared" si="9"/>
        <v>0</v>
      </c>
      <c r="BK130" s="51">
        <f t="shared" si="10"/>
        <v>0</v>
      </c>
      <c r="BL130" s="53">
        <f t="shared" si="11"/>
        <v>48</v>
      </c>
      <c r="BM130" s="54">
        <f t="shared" si="12"/>
        <v>0</v>
      </c>
      <c r="BN130" s="55">
        <f t="shared" si="13"/>
        <v>0</v>
      </c>
      <c r="BO130" s="17">
        <f t="shared" si="14"/>
        <v>48</v>
      </c>
      <c r="BQ130" s="1"/>
    </row>
    <row r="131">
      <c r="A131" s="1" t="s">
        <v>238</v>
      </c>
      <c r="B131" s="32"/>
      <c r="C131" s="33"/>
      <c r="D131" s="29"/>
      <c r="E131" s="1"/>
      <c r="F131" s="21"/>
      <c r="G131" s="56"/>
      <c r="H131" s="35"/>
      <c r="I131" s="1" t="s">
        <v>238</v>
      </c>
      <c r="J131" s="32"/>
      <c r="K131" s="33"/>
      <c r="L131" s="57"/>
      <c r="M131" s="49"/>
      <c r="N131" s="21"/>
      <c r="O131" s="56"/>
      <c r="P131" s="35"/>
      <c r="Q131" s="1" t="s">
        <v>238</v>
      </c>
      <c r="R131" s="32"/>
      <c r="S131" s="33"/>
      <c r="T131" s="57"/>
      <c r="U131" s="43"/>
      <c r="V131" s="21"/>
      <c r="W131" s="56"/>
      <c r="X131" s="35"/>
      <c r="Y131" s="1" t="s">
        <v>238</v>
      </c>
      <c r="Z131" s="59"/>
      <c r="AA131" s="37"/>
      <c r="AB131" s="8"/>
      <c r="AC131" s="8"/>
      <c r="AD131" s="4"/>
      <c r="AE131" s="39"/>
      <c r="AF131" s="1"/>
      <c r="AG131" s="33"/>
      <c r="AH131" s="67"/>
      <c r="AI131" s="67"/>
      <c r="AJ131" s="21"/>
      <c r="AK131" s="56"/>
      <c r="AL131" s="41"/>
      <c r="AM131" s="33"/>
      <c r="AN131" s="67"/>
      <c r="AO131" s="67"/>
      <c r="AP131" s="21"/>
      <c r="AQ131" s="56"/>
      <c r="AR131" s="41"/>
      <c r="AS131" s="43">
        <f>'15 Oct'!AW131</f>
        <v>0</v>
      </c>
      <c r="AT131" s="54"/>
      <c r="AU131" s="44">
        <f t="shared" si="1"/>
        <v>0</v>
      </c>
      <c r="AV131" s="44">
        <f t="shared" si="2"/>
        <v>0</v>
      </c>
      <c r="AW131" s="19">
        <f t="shared" si="3"/>
        <v>0</v>
      </c>
      <c r="AX131" s="43">
        <f>'15 Oct'!BB131</f>
        <v>0</v>
      </c>
      <c r="AY131" s="54"/>
      <c r="AZ131" s="44">
        <f t="shared" si="4"/>
        <v>0</v>
      </c>
      <c r="BA131" s="46">
        <f t="shared" si="5"/>
        <v>0</v>
      </c>
      <c r="BB131" s="19">
        <f t="shared" si="6"/>
        <v>0</v>
      </c>
      <c r="BC131" s="43">
        <f>'15 Oct'!BL131</f>
        <v>0</v>
      </c>
      <c r="BD131" s="47">
        <f t="shared" si="7"/>
        <v>0</v>
      </c>
      <c r="BE131" s="1">
        <f t="shared" si="8"/>
        <v>0</v>
      </c>
      <c r="BF131" s="1" t="s">
        <v>238</v>
      </c>
      <c r="BG131" s="17"/>
      <c r="BH131">
        <f>'15 Oct'!BG131+AT131+AY131-BN131</f>
        <v>0</v>
      </c>
      <c r="BI131" s="68"/>
      <c r="BJ131" s="52">
        <f t="shared" si="9"/>
        <v>0</v>
      </c>
      <c r="BK131" s="51">
        <f t="shared" si="10"/>
        <v>0</v>
      </c>
      <c r="BL131" s="53">
        <f t="shared" si="11"/>
        <v>0</v>
      </c>
      <c r="BM131" s="54">
        <f t="shared" si="12"/>
        <v>0</v>
      </c>
      <c r="BN131" s="55">
        <f t="shared" si="13"/>
        <v>0</v>
      </c>
      <c r="BO131" s="17">
        <f t="shared" si="14"/>
        <v>0</v>
      </c>
      <c r="BQ131" s="1"/>
    </row>
    <row r="132">
      <c r="A132" s="1" t="s">
        <v>239</v>
      </c>
      <c r="B132" s="61"/>
      <c r="C132" s="33"/>
      <c r="D132" s="29"/>
      <c r="E132" s="1"/>
      <c r="F132" s="21"/>
      <c r="G132" s="56"/>
      <c r="H132" s="35"/>
      <c r="I132" s="1" t="s">
        <v>239</v>
      </c>
      <c r="J132" s="32">
        <v>7.0</v>
      </c>
      <c r="K132" s="33"/>
      <c r="L132" s="57"/>
      <c r="M132" s="49"/>
      <c r="N132" s="21"/>
      <c r="O132" s="56"/>
      <c r="P132" s="35"/>
      <c r="Q132" s="1" t="s">
        <v>239</v>
      </c>
      <c r="R132" s="32">
        <v>6.0</v>
      </c>
      <c r="S132" s="33"/>
      <c r="T132" s="57"/>
      <c r="U132" s="43"/>
      <c r="V132" s="21"/>
      <c r="W132" s="56"/>
      <c r="X132" s="35"/>
      <c r="Y132" s="1" t="s">
        <v>239</v>
      </c>
      <c r="Z132" s="59"/>
      <c r="AA132" s="66"/>
      <c r="AB132" s="8"/>
      <c r="AC132" s="8"/>
      <c r="AD132" s="4"/>
      <c r="AE132" s="39"/>
      <c r="AF132" s="1"/>
      <c r="AG132" s="33"/>
      <c r="AH132" s="60"/>
      <c r="AI132" s="60"/>
      <c r="AJ132" s="21"/>
      <c r="AK132" s="56"/>
      <c r="AL132" s="41"/>
      <c r="AM132" s="33"/>
      <c r="AN132" s="60"/>
      <c r="AO132" s="60"/>
      <c r="AP132" s="21"/>
      <c r="AQ132" s="56"/>
      <c r="AR132" s="41"/>
      <c r="AS132" s="43">
        <f>'15 Oct'!AW132</f>
        <v>0</v>
      </c>
      <c r="AT132" s="17"/>
      <c r="AU132" s="44">
        <f t="shared" si="1"/>
        <v>0</v>
      </c>
      <c r="AV132" s="44">
        <f t="shared" si="2"/>
        <v>0</v>
      </c>
      <c r="AW132" s="19">
        <f t="shared" si="3"/>
        <v>0</v>
      </c>
      <c r="AX132" s="43">
        <f>'15 Oct'!BB132</f>
        <v>0</v>
      </c>
      <c r="AY132" s="17"/>
      <c r="AZ132" s="44">
        <f t="shared" si="4"/>
        <v>0</v>
      </c>
      <c r="BA132" s="46">
        <f t="shared" si="5"/>
        <v>0</v>
      </c>
      <c r="BB132" s="19">
        <f t="shared" si="6"/>
        <v>0</v>
      </c>
      <c r="BC132" s="43">
        <f>'15 Oct'!BL132</f>
        <v>0</v>
      </c>
      <c r="BD132" s="47">
        <f t="shared" si="7"/>
        <v>0</v>
      </c>
      <c r="BE132" s="1">
        <f t="shared" si="8"/>
        <v>0</v>
      </c>
      <c r="BF132" s="1" t="s">
        <v>239</v>
      </c>
      <c r="BG132" s="17"/>
      <c r="BH132">
        <f>'15 Oct'!BG132+AT132+AY132-BN132</f>
        <v>0</v>
      </c>
      <c r="BI132" s="48"/>
      <c r="BJ132" s="52">
        <f t="shared" si="9"/>
        <v>0</v>
      </c>
      <c r="BK132" s="51">
        <f t="shared" si="10"/>
        <v>0</v>
      </c>
      <c r="BL132" s="53">
        <f t="shared" si="11"/>
        <v>0</v>
      </c>
      <c r="BM132" s="54">
        <f t="shared" si="12"/>
        <v>0</v>
      </c>
      <c r="BN132" s="55">
        <f t="shared" si="13"/>
        <v>0</v>
      </c>
      <c r="BO132" s="17">
        <f t="shared" si="14"/>
        <v>0</v>
      </c>
      <c r="BP132" s="1"/>
    </row>
    <row r="133">
      <c r="A133" s="1" t="s">
        <v>240</v>
      </c>
      <c r="B133" s="32"/>
      <c r="C133" s="65"/>
      <c r="D133" s="29"/>
      <c r="E133" s="1"/>
      <c r="F133" s="21"/>
      <c r="G133" s="56"/>
      <c r="H133" s="35"/>
      <c r="I133" s="1" t="s">
        <v>240</v>
      </c>
      <c r="J133" s="32"/>
      <c r="K133" s="33"/>
      <c r="L133" s="57"/>
      <c r="M133" s="49"/>
      <c r="N133" s="21"/>
      <c r="O133" s="56"/>
      <c r="P133" s="35"/>
      <c r="Q133" s="1" t="s">
        <v>240</v>
      </c>
      <c r="R133" s="32"/>
      <c r="S133" s="33"/>
      <c r="T133" s="57"/>
      <c r="U133" s="49"/>
      <c r="V133" s="21"/>
      <c r="W133" s="56"/>
      <c r="X133" s="35"/>
      <c r="Y133" s="1" t="s">
        <v>240</v>
      </c>
      <c r="Z133" s="69"/>
      <c r="AA133" s="37"/>
      <c r="AB133" s="8"/>
      <c r="AC133" s="8"/>
      <c r="AD133" s="4"/>
      <c r="AE133" s="39"/>
      <c r="AF133" s="1"/>
      <c r="AG133" s="33"/>
      <c r="AH133" s="60"/>
      <c r="AI133" s="60"/>
      <c r="AJ133" s="21"/>
      <c r="AK133" s="56"/>
      <c r="AL133" s="41"/>
      <c r="AM133" s="33"/>
      <c r="AN133" s="60"/>
      <c r="AO133" s="60"/>
      <c r="AP133" s="21"/>
      <c r="AQ133" s="56"/>
      <c r="AR133" s="41"/>
      <c r="AS133" s="43">
        <f>'15 Oct'!AW133</f>
        <v>0</v>
      </c>
      <c r="AT133" s="54"/>
      <c r="AU133" s="44">
        <f t="shared" si="1"/>
        <v>0</v>
      </c>
      <c r="AV133" s="44">
        <f t="shared" si="2"/>
        <v>0</v>
      </c>
      <c r="AW133" s="19">
        <f t="shared" si="3"/>
        <v>0</v>
      </c>
      <c r="AX133" s="43">
        <f>'15 Oct'!BB133</f>
        <v>0</v>
      </c>
      <c r="AY133" s="54"/>
      <c r="AZ133" s="44">
        <f t="shared" si="4"/>
        <v>0</v>
      </c>
      <c r="BA133" s="46">
        <f t="shared" si="5"/>
        <v>0</v>
      </c>
      <c r="BB133" s="19">
        <f t="shared" si="6"/>
        <v>0</v>
      </c>
      <c r="BC133" s="43">
        <f>'15 Oct'!BL133</f>
        <v>0</v>
      </c>
      <c r="BD133" s="47">
        <f t="shared" si="7"/>
        <v>0</v>
      </c>
      <c r="BE133" s="1">
        <f t="shared" si="8"/>
        <v>0</v>
      </c>
      <c r="BF133" s="1" t="s">
        <v>240</v>
      </c>
      <c r="BG133" s="54"/>
      <c r="BH133">
        <f>'15 Oct'!BG133+AT133+AY133-BN133</f>
        <v>0</v>
      </c>
      <c r="BI133" s="48"/>
      <c r="BJ133" s="52">
        <f t="shared" si="9"/>
        <v>0</v>
      </c>
      <c r="BK133" s="51">
        <f t="shared" si="10"/>
        <v>0</v>
      </c>
      <c r="BL133" s="53">
        <f t="shared" si="11"/>
        <v>0</v>
      </c>
      <c r="BM133" s="54">
        <f t="shared" si="12"/>
        <v>0</v>
      </c>
      <c r="BN133" s="55">
        <f t="shared" si="13"/>
        <v>0</v>
      </c>
      <c r="BO133" s="17">
        <f t="shared" si="14"/>
        <v>0</v>
      </c>
    </row>
    <row r="134">
      <c r="A134" s="1" t="s">
        <v>241</v>
      </c>
      <c r="B134" s="32"/>
      <c r="C134" s="33"/>
      <c r="D134" s="29"/>
      <c r="E134" s="1"/>
      <c r="F134" s="21"/>
      <c r="G134" s="56"/>
      <c r="H134" s="35"/>
      <c r="I134" s="1" t="s">
        <v>241</v>
      </c>
      <c r="J134" s="32"/>
      <c r="K134" s="33"/>
      <c r="L134" s="57"/>
      <c r="M134" s="49"/>
      <c r="N134" s="21"/>
      <c r="O134" s="56"/>
      <c r="P134" s="35"/>
      <c r="Q134" s="1" t="s">
        <v>241</v>
      </c>
      <c r="R134" s="32"/>
      <c r="S134" s="33">
        <v>2.0</v>
      </c>
      <c r="T134" s="57"/>
      <c r="U134" s="49"/>
      <c r="V134" s="21"/>
      <c r="W134" s="56"/>
      <c r="X134" s="35"/>
      <c r="Y134" s="1" t="s">
        <v>241</v>
      </c>
      <c r="Z134" s="59"/>
      <c r="AA134" s="66"/>
      <c r="AB134" s="8"/>
      <c r="AC134" s="8"/>
      <c r="AD134" s="4"/>
      <c r="AE134" s="39"/>
      <c r="AF134" s="1"/>
      <c r="AG134" s="33"/>
      <c r="AH134" s="67"/>
      <c r="AI134" s="67"/>
      <c r="AJ134" s="21"/>
      <c r="AK134" s="56"/>
      <c r="AL134" s="41"/>
      <c r="AM134" s="33"/>
      <c r="AN134" s="67"/>
      <c r="AO134" s="67"/>
      <c r="AP134" s="21"/>
      <c r="AQ134" s="56"/>
      <c r="AR134" s="41"/>
      <c r="AS134" s="43">
        <f>'15 Oct'!AW134</f>
        <v>0</v>
      </c>
      <c r="AT134" s="54"/>
      <c r="AU134" s="44">
        <f t="shared" si="1"/>
        <v>0</v>
      </c>
      <c r="AV134" s="44">
        <f t="shared" si="2"/>
        <v>0</v>
      </c>
      <c r="AW134" s="19">
        <f t="shared" si="3"/>
        <v>0</v>
      </c>
      <c r="AX134" s="43">
        <f>'15 Oct'!BB134</f>
        <v>0</v>
      </c>
      <c r="AY134" s="54"/>
      <c r="AZ134" s="44">
        <f t="shared" si="4"/>
        <v>0</v>
      </c>
      <c r="BA134" s="46">
        <f t="shared" si="5"/>
        <v>0</v>
      </c>
      <c r="BB134" s="19">
        <f t="shared" si="6"/>
        <v>0</v>
      </c>
      <c r="BC134" s="43">
        <f>'15 Oct'!BL134</f>
        <v>0</v>
      </c>
      <c r="BD134" s="47">
        <f t="shared" si="7"/>
        <v>0</v>
      </c>
      <c r="BE134" s="1">
        <f t="shared" si="8"/>
        <v>0</v>
      </c>
      <c r="BF134" s="1" t="s">
        <v>241</v>
      </c>
      <c r="BG134" s="17"/>
      <c r="BH134">
        <f>'15 Oct'!BG134+AT134+AY134-BN134</f>
        <v>-2</v>
      </c>
      <c r="BI134" s="48"/>
      <c r="BJ134" s="52">
        <f t="shared" si="9"/>
        <v>0</v>
      </c>
      <c r="BK134" s="51">
        <f t="shared" si="10"/>
        <v>0</v>
      </c>
      <c r="BL134" s="53">
        <f t="shared" si="11"/>
        <v>0</v>
      </c>
      <c r="BM134" s="54">
        <f t="shared" si="12"/>
        <v>2</v>
      </c>
      <c r="BN134" s="55">
        <f t="shared" si="13"/>
        <v>2</v>
      </c>
      <c r="BO134" s="17">
        <f t="shared" si="14"/>
        <v>0</v>
      </c>
    </row>
    <row r="135">
      <c r="A135" s="1" t="s">
        <v>242</v>
      </c>
      <c r="B135" s="32"/>
      <c r="C135" s="65"/>
      <c r="D135" s="29"/>
      <c r="E135" s="1"/>
      <c r="F135" s="21"/>
      <c r="G135" s="56"/>
      <c r="H135" s="35"/>
      <c r="I135" s="1" t="s">
        <v>242</v>
      </c>
      <c r="J135" s="61"/>
      <c r="K135" s="33"/>
      <c r="L135" s="57"/>
      <c r="M135" s="49"/>
      <c r="N135" s="21"/>
      <c r="O135" s="56"/>
      <c r="P135" s="35"/>
      <c r="Q135" s="1" t="s">
        <v>242</v>
      </c>
      <c r="R135" s="32"/>
      <c r="S135" s="33"/>
      <c r="T135" s="57"/>
      <c r="U135" s="49"/>
      <c r="V135" s="21"/>
      <c r="W135" s="56"/>
      <c r="X135" s="35"/>
      <c r="Y135" s="1" t="s">
        <v>242</v>
      </c>
      <c r="Z135" s="59"/>
      <c r="AA135" s="66"/>
      <c r="AB135" s="8"/>
      <c r="AC135" s="8"/>
      <c r="AD135" s="4"/>
      <c r="AE135" s="39"/>
      <c r="AF135" s="1"/>
      <c r="AG135" s="33"/>
      <c r="AH135" s="67"/>
      <c r="AI135" s="67"/>
      <c r="AJ135" s="21"/>
      <c r="AK135" s="56"/>
      <c r="AL135" s="41"/>
      <c r="AM135" s="33"/>
      <c r="AN135" s="67"/>
      <c r="AO135" s="67"/>
      <c r="AP135" s="21"/>
      <c r="AQ135" s="56"/>
      <c r="AR135" s="41"/>
      <c r="AS135" s="43">
        <f>'15 Oct'!AW135</f>
        <v>0</v>
      </c>
      <c r="AT135" s="54"/>
      <c r="AU135" s="44">
        <f t="shared" si="1"/>
        <v>0</v>
      </c>
      <c r="AV135" s="44">
        <f t="shared" si="2"/>
        <v>0</v>
      </c>
      <c r="AW135" s="19">
        <f t="shared" si="3"/>
        <v>0</v>
      </c>
      <c r="AX135" s="43">
        <f>'15 Oct'!BB135</f>
        <v>0</v>
      </c>
      <c r="AY135" s="54"/>
      <c r="AZ135" s="44">
        <f t="shared" si="4"/>
        <v>0</v>
      </c>
      <c r="BA135" s="46">
        <f t="shared" si="5"/>
        <v>0</v>
      </c>
      <c r="BB135" s="19">
        <f t="shared" si="6"/>
        <v>0</v>
      </c>
      <c r="BC135" s="43">
        <f>'15 Oct'!BL135</f>
        <v>0</v>
      </c>
      <c r="BD135" s="47">
        <f t="shared" si="7"/>
        <v>0</v>
      </c>
      <c r="BE135" s="1">
        <f t="shared" si="8"/>
        <v>0</v>
      </c>
      <c r="BF135" s="1" t="s">
        <v>242</v>
      </c>
      <c r="BG135" s="17"/>
      <c r="BH135">
        <f>'15 Oct'!BG135+AT135+AY135-BN135</f>
        <v>0</v>
      </c>
      <c r="BI135" s="48"/>
      <c r="BJ135" s="52">
        <f t="shared" si="9"/>
        <v>0</v>
      </c>
      <c r="BK135" s="51">
        <f t="shared" si="10"/>
        <v>0</v>
      </c>
      <c r="BL135" s="53">
        <f t="shared" si="11"/>
        <v>0</v>
      </c>
      <c r="BM135" s="54">
        <f t="shared" si="12"/>
        <v>0</v>
      </c>
      <c r="BN135" s="55">
        <f t="shared" si="13"/>
        <v>0</v>
      </c>
      <c r="BO135" s="17">
        <f t="shared" si="14"/>
        <v>0</v>
      </c>
    </row>
    <row r="136">
      <c r="A136" s="1" t="s">
        <v>243</v>
      </c>
      <c r="B136" s="32"/>
      <c r="C136" s="65"/>
      <c r="D136" s="29"/>
      <c r="E136" s="1"/>
      <c r="F136" s="21"/>
      <c r="G136" s="56"/>
      <c r="H136" s="35"/>
      <c r="I136" s="1" t="s">
        <v>243</v>
      </c>
      <c r="J136" s="32"/>
      <c r="K136" s="65"/>
      <c r="L136" s="57"/>
      <c r="M136" s="49"/>
      <c r="N136" s="21"/>
      <c r="O136" s="56"/>
      <c r="P136" s="35"/>
      <c r="Q136" s="1" t="s">
        <v>243</v>
      </c>
      <c r="R136" s="32"/>
      <c r="S136" s="33"/>
      <c r="T136" s="57"/>
      <c r="U136" s="49"/>
      <c r="V136" s="21"/>
      <c r="W136" s="56"/>
      <c r="X136" s="35"/>
      <c r="Y136" s="1" t="s">
        <v>243</v>
      </c>
      <c r="Z136" s="59"/>
      <c r="AA136" s="66"/>
      <c r="AB136" s="8"/>
      <c r="AC136" s="8"/>
      <c r="AD136" s="4"/>
      <c r="AE136" s="39"/>
      <c r="AF136" s="1"/>
      <c r="AG136" s="33"/>
      <c r="AH136" s="67"/>
      <c r="AI136" s="67"/>
      <c r="AJ136" s="21"/>
      <c r="AK136" s="56"/>
      <c r="AL136" s="41"/>
      <c r="AM136" s="33"/>
      <c r="AN136" s="67"/>
      <c r="AO136" s="67"/>
      <c r="AP136" s="21"/>
      <c r="AQ136" s="56"/>
      <c r="AR136" s="41"/>
      <c r="AS136" s="43">
        <f>'15 Oct'!AW136</f>
        <v>0</v>
      </c>
      <c r="AT136" s="54"/>
      <c r="AU136" s="44">
        <f t="shared" si="1"/>
        <v>0</v>
      </c>
      <c r="AV136" s="44">
        <f t="shared" si="2"/>
        <v>0</v>
      </c>
      <c r="AW136" s="19">
        <f t="shared" si="3"/>
        <v>0</v>
      </c>
      <c r="AX136" s="43">
        <f>'15 Oct'!BB136</f>
        <v>0</v>
      </c>
      <c r="AY136" s="54"/>
      <c r="AZ136" s="44">
        <f t="shared" si="4"/>
        <v>0</v>
      </c>
      <c r="BA136" s="46">
        <f t="shared" si="5"/>
        <v>0</v>
      </c>
      <c r="BB136" s="19">
        <f t="shared" si="6"/>
        <v>0</v>
      </c>
      <c r="BC136" s="43">
        <f>'15 Oct'!BL136</f>
        <v>0</v>
      </c>
      <c r="BD136" s="47">
        <f t="shared" si="7"/>
        <v>0</v>
      </c>
      <c r="BE136" s="1">
        <f t="shared" si="8"/>
        <v>0</v>
      </c>
      <c r="BF136" s="1" t="s">
        <v>243</v>
      </c>
      <c r="BG136" s="17"/>
      <c r="BH136">
        <f>'15 Oct'!BG136+AT136+AY136-BN136</f>
        <v>0</v>
      </c>
      <c r="BI136" s="48"/>
      <c r="BJ136" s="52">
        <f t="shared" si="9"/>
        <v>0</v>
      </c>
      <c r="BK136" s="51">
        <f t="shared" si="10"/>
        <v>0</v>
      </c>
      <c r="BL136" s="53">
        <f t="shared" si="11"/>
        <v>0</v>
      </c>
      <c r="BM136" s="54">
        <f t="shared" si="12"/>
        <v>0</v>
      </c>
      <c r="BN136" s="55">
        <f t="shared" si="13"/>
        <v>0</v>
      </c>
      <c r="BO136" s="17">
        <f t="shared" si="14"/>
        <v>0</v>
      </c>
      <c r="BQ136" s="1"/>
    </row>
    <row r="137">
      <c r="A137" s="1" t="s">
        <v>244</v>
      </c>
      <c r="B137" s="32"/>
      <c r="C137" s="65"/>
      <c r="D137" s="29"/>
      <c r="E137" s="1"/>
      <c r="F137" s="21"/>
      <c r="G137" s="56"/>
      <c r="H137" s="35"/>
      <c r="I137" s="1" t="s">
        <v>244</v>
      </c>
      <c r="J137" s="32"/>
      <c r="K137" s="33"/>
      <c r="L137" s="57"/>
      <c r="M137" s="49"/>
      <c r="N137" s="21"/>
      <c r="O137" s="56"/>
      <c r="P137" s="35"/>
      <c r="Q137" s="1" t="s">
        <v>244</v>
      </c>
      <c r="R137" s="32"/>
      <c r="S137" s="33"/>
      <c r="T137" s="57"/>
      <c r="U137" s="49"/>
      <c r="V137" s="21"/>
      <c r="W137" s="56"/>
      <c r="X137" s="35"/>
      <c r="Y137" s="1" t="s">
        <v>244</v>
      </c>
      <c r="Z137" s="69"/>
      <c r="AA137" s="37"/>
      <c r="AB137" s="8"/>
      <c r="AC137" s="8"/>
      <c r="AD137" s="4"/>
      <c r="AE137" s="39"/>
      <c r="AF137" s="1"/>
      <c r="AG137" s="33"/>
      <c r="AH137" s="60"/>
      <c r="AI137" s="60"/>
      <c r="AJ137" s="21"/>
      <c r="AK137" s="56"/>
      <c r="AL137" s="41"/>
      <c r="AM137" s="33"/>
      <c r="AN137" s="60"/>
      <c r="AO137" s="60"/>
      <c r="AP137" s="21"/>
      <c r="AQ137" s="56"/>
      <c r="AR137" s="41"/>
      <c r="AS137" s="43">
        <f>'15 Oct'!AW137</f>
        <v>0</v>
      </c>
      <c r="AT137" s="17"/>
      <c r="AU137" s="44">
        <f t="shared" si="1"/>
        <v>0</v>
      </c>
      <c r="AV137" s="44">
        <f t="shared" si="2"/>
        <v>0</v>
      </c>
      <c r="AW137" s="19">
        <f t="shared" si="3"/>
        <v>0</v>
      </c>
      <c r="AX137" s="43">
        <f>'15 Oct'!BB137</f>
        <v>0</v>
      </c>
      <c r="AY137" s="17"/>
      <c r="AZ137" s="44">
        <f t="shared" si="4"/>
        <v>0</v>
      </c>
      <c r="BA137" s="46">
        <f t="shared" si="5"/>
        <v>0</v>
      </c>
      <c r="BB137" s="19">
        <f t="shared" si="6"/>
        <v>0</v>
      </c>
      <c r="BC137" s="43">
        <f>'15 Oct'!BL137</f>
        <v>0</v>
      </c>
      <c r="BD137" s="47">
        <f t="shared" si="7"/>
        <v>0</v>
      </c>
      <c r="BE137" s="1">
        <f t="shared" si="8"/>
        <v>0</v>
      </c>
      <c r="BF137" s="1" t="s">
        <v>244</v>
      </c>
      <c r="BG137" s="54"/>
      <c r="BH137">
        <f>'15 Oct'!BG137+AT137+AY137-BN137</f>
        <v>0</v>
      </c>
      <c r="BI137" s="48"/>
      <c r="BJ137" s="52">
        <f t="shared" si="9"/>
        <v>0</v>
      </c>
      <c r="BK137" s="51">
        <f t="shared" si="10"/>
        <v>0</v>
      </c>
      <c r="BL137" s="53">
        <f t="shared" si="11"/>
        <v>0</v>
      </c>
      <c r="BM137" s="54">
        <f t="shared" si="12"/>
        <v>0</v>
      </c>
      <c r="BN137" s="55">
        <f t="shared" si="13"/>
        <v>0</v>
      </c>
      <c r="BO137" s="17">
        <f t="shared" si="14"/>
        <v>0</v>
      </c>
    </row>
    <row r="138">
      <c r="A138" s="40" t="s">
        <v>245</v>
      </c>
      <c r="B138" s="59"/>
      <c r="C138" s="66"/>
      <c r="D138" s="4"/>
      <c r="E138" s="4"/>
      <c r="F138" s="21"/>
      <c r="G138" s="39"/>
      <c r="H138" s="4"/>
      <c r="I138" s="40" t="s">
        <v>246</v>
      </c>
      <c r="J138" s="100"/>
      <c r="K138" s="66"/>
      <c r="L138" s="8"/>
      <c r="M138" s="8"/>
      <c r="N138" s="21"/>
      <c r="O138" s="39"/>
      <c r="P138" s="4"/>
      <c r="Q138" s="40" t="s">
        <v>246</v>
      </c>
      <c r="R138" s="61"/>
      <c r="S138" s="65"/>
      <c r="T138" s="57"/>
      <c r="U138" s="49"/>
      <c r="V138" s="21"/>
      <c r="W138" s="56"/>
      <c r="X138" s="4"/>
      <c r="Y138" s="40" t="s">
        <v>246</v>
      </c>
      <c r="Z138" s="69"/>
      <c r="AA138" s="66"/>
      <c r="AB138" s="8"/>
      <c r="AC138" s="8"/>
      <c r="AD138" s="4"/>
      <c r="AE138" s="39"/>
      <c r="AF138" s="4"/>
      <c r="AG138" s="37"/>
      <c r="AH138" s="8"/>
      <c r="AI138" s="8"/>
      <c r="AJ138" s="21"/>
      <c r="AK138" s="39"/>
      <c r="AL138" s="41"/>
      <c r="AM138" s="37"/>
      <c r="AN138" s="8"/>
      <c r="AO138" s="8"/>
      <c r="AP138" s="21"/>
      <c r="AQ138" s="39"/>
      <c r="AR138" s="41"/>
      <c r="AS138" s="43">
        <f>'15 Oct'!AW138</f>
        <v>0</v>
      </c>
      <c r="AT138" s="8"/>
      <c r="AU138" s="44">
        <f t="shared" si="1"/>
        <v>0</v>
      </c>
      <c r="AV138" s="44">
        <f t="shared" si="2"/>
        <v>0</v>
      </c>
      <c r="AW138" s="19">
        <f t="shared" si="3"/>
        <v>0</v>
      </c>
      <c r="AX138" s="43">
        <f>'15 Oct'!BB138</f>
        <v>0</v>
      </c>
      <c r="AY138" s="8"/>
      <c r="AZ138" s="44">
        <f t="shared" si="4"/>
        <v>0</v>
      </c>
      <c r="BA138" s="46">
        <f t="shared" si="5"/>
        <v>0</v>
      </c>
      <c r="BB138" s="19">
        <f t="shared" si="6"/>
        <v>0</v>
      </c>
      <c r="BC138" s="43">
        <f>'15 Oct'!BL138</f>
        <v>0</v>
      </c>
      <c r="BD138" s="47">
        <f t="shared" si="7"/>
        <v>0</v>
      </c>
      <c r="BE138" s="1">
        <f t="shared" si="8"/>
        <v>0</v>
      </c>
      <c r="BF138" s="40" t="s">
        <v>246</v>
      </c>
      <c r="BG138" s="8"/>
      <c r="BH138">
        <f>'15 Oct'!BG138+AT138+AY138-BN138</f>
        <v>0</v>
      </c>
      <c r="BI138" s="101"/>
      <c r="BJ138" s="52">
        <f t="shared" si="9"/>
        <v>0</v>
      </c>
      <c r="BK138" s="105">
        <f t="shared" si="10"/>
        <v>0</v>
      </c>
      <c r="BL138" s="53">
        <f t="shared" si="11"/>
        <v>0</v>
      </c>
      <c r="BM138" s="54">
        <f t="shared" si="12"/>
        <v>0</v>
      </c>
      <c r="BN138" s="55">
        <f t="shared" si="13"/>
        <v>0</v>
      </c>
      <c r="BO138" s="17">
        <f t="shared" si="14"/>
        <v>0</v>
      </c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</row>
    <row r="139">
      <c r="A139" s="1" t="s">
        <v>249</v>
      </c>
      <c r="B139" s="61"/>
      <c r="C139" s="65"/>
      <c r="D139" s="29"/>
      <c r="E139" s="1"/>
      <c r="F139" s="21"/>
      <c r="G139" s="56"/>
      <c r="H139" s="35"/>
      <c r="I139" s="1" t="s">
        <v>249</v>
      </c>
      <c r="J139" s="32"/>
      <c r="K139" s="65"/>
      <c r="L139" s="57"/>
      <c r="M139" s="49"/>
      <c r="N139" s="21"/>
      <c r="O139" s="56"/>
      <c r="P139" s="35"/>
      <c r="Q139" s="1" t="s">
        <v>249</v>
      </c>
      <c r="R139" s="100"/>
      <c r="S139" s="102"/>
      <c r="T139" s="103"/>
      <c r="U139" s="103"/>
      <c r="V139" s="21"/>
      <c r="W139" s="104"/>
      <c r="X139" s="35"/>
      <c r="Y139" s="1" t="s">
        <v>249</v>
      </c>
      <c r="Z139" s="69"/>
      <c r="AA139" s="66"/>
      <c r="AB139" s="8"/>
      <c r="AC139" s="8"/>
      <c r="AD139" s="4"/>
      <c r="AE139" s="39"/>
      <c r="AF139" s="1"/>
      <c r="AG139" s="33"/>
      <c r="AH139" s="67"/>
      <c r="AI139" s="67"/>
      <c r="AJ139" s="21"/>
      <c r="AK139" s="56"/>
      <c r="AL139" s="41"/>
      <c r="AM139" s="33"/>
      <c r="AN139" s="67"/>
      <c r="AO139" s="67"/>
      <c r="AP139" s="21"/>
      <c r="AQ139" s="56"/>
      <c r="AR139" s="41"/>
      <c r="AS139" s="43">
        <f>'15 Oct'!AW139</f>
        <v>0</v>
      </c>
      <c r="AT139" s="54"/>
      <c r="AU139" s="44">
        <f t="shared" si="1"/>
        <v>0</v>
      </c>
      <c r="AV139" s="44">
        <f t="shared" si="2"/>
        <v>0</v>
      </c>
      <c r="AW139" s="19">
        <f t="shared" si="3"/>
        <v>0</v>
      </c>
      <c r="AX139" s="43">
        <f>'15 Oct'!BB139</f>
        <v>0</v>
      </c>
      <c r="AY139" s="54"/>
      <c r="AZ139" s="44">
        <f t="shared" si="4"/>
        <v>0</v>
      </c>
      <c r="BA139" s="46">
        <f t="shared" si="5"/>
        <v>0</v>
      </c>
      <c r="BB139" s="19">
        <f t="shared" si="6"/>
        <v>0</v>
      </c>
      <c r="BC139" s="43">
        <f>'15 Oct'!BL139</f>
        <v>0</v>
      </c>
      <c r="BD139" s="47">
        <f t="shared" si="7"/>
        <v>0</v>
      </c>
      <c r="BE139" s="1">
        <f t="shared" si="8"/>
        <v>0</v>
      </c>
      <c r="BF139" s="1" t="s">
        <v>249</v>
      </c>
      <c r="BG139" s="54"/>
      <c r="BH139">
        <f>'15 Oct'!BG139+AT139+AY139-BN139</f>
        <v>0</v>
      </c>
      <c r="BI139" s="48"/>
      <c r="BJ139" s="52">
        <f t="shared" si="9"/>
        <v>0</v>
      </c>
      <c r="BK139" s="51">
        <f t="shared" si="10"/>
        <v>0</v>
      </c>
      <c r="BL139" s="53">
        <f t="shared" si="11"/>
        <v>0</v>
      </c>
      <c r="BM139" s="54">
        <f t="shared" si="12"/>
        <v>0</v>
      </c>
      <c r="BN139" s="55">
        <f t="shared" si="13"/>
        <v>0</v>
      </c>
      <c r="BO139" s="17">
        <f t="shared" si="14"/>
        <v>0</v>
      </c>
    </row>
    <row r="140">
      <c r="A140" s="1" t="s">
        <v>251</v>
      </c>
      <c r="B140" s="61"/>
      <c r="C140" s="65"/>
      <c r="D140" s="29"/>
      <c r="E140" s="1"/>
      <c r="F140" s="21"/>
      <c r="G140" s="56"/>
      <c r="H140" s="35"/>
      <c r="I140" s="1" t="s">
        <v>251</v>
      </c>
      <c r="J140" s="32"/>
      <c r="K140" s="65"/>
      <c r="L140" s="57"/>
      <c r="M140" s="49"/>
      <c r="N140" s="21"/>
      <c r="O140" s="56"/>
      <c r="P140" s="35"/>
      <c r="Q140" s="1" t="s">
        <v>251</v>
      </c>
      <c r="R140" s="32"/>
      <c r="S140" s="65"/>
      <c r="T140" s="57"/>
      <c r="U140" s="49"/>
      <c r="V140" s="21"/>
      <c r="W140" s="56"/>
      <c r="X140" s="35"/>
      <c r="Y140" s="1" t="s">
        <v>251</v>
      </c>
      <c r="Z140" s="69"/>
      <c r="AA140" s="66"/>
      <c r="AB140" s="8"/>
      <c r="AC140" s="8"/>
      <c r="AD140" s="4"/>
      <c r="AE140" s="39"/>
      <c r="AF140" s="1"/>
      <c r="AG140" s="33"/>
      <c r="AH140" s="67"/>
      <c r="AI140" s="67"/>
      <c r="AJ140" s="21"/>
      <c r="AK140" s="56"/>
      <c r="AL140" s="41"/>
      <c r="AM140" s="33"/>
      <c r="AN140" s="67"/>
      <c r="AO140" s="67"/>
      <c r="AP140" s="21"/>
      <c r="AQ140" s="56"/>
      <c r="AR140" s="41"/>
      <c r="AS140" s="43">
        <f>'15 Oct'!AW140</f>
        <v>0</v>
      </c>
      <c r="AT140" s="54"/>
      <c r="AU140" s="44">
        <f t="shared" si="1"/>
        <v>0</v>
      </c>
      <c r="AV140" s="44">
        <f t="shared" si="2"/>
        <v>0</v>
      </c>
      <c r="AW140" s="19">
        <f t="shared" si="3"/>
        <v>0</v>
      </c>
      <c r="AX140" s="43">
        <f>'15 Oct'!BB140</f>
        <v>0</v>
      </c>
      <c r="AY140" s="54"/>
      <c r="AZ140" s="44">
        <f t="shared" si="4"/>
        <v>0</v>
      </c>
      <c r="BA140" s="46">
        <f t="shared" si="5"/>
        <v>0</v>
      </c>
      <c r="BB140" s="19">
        <f t="shared" si="6"/>
        <v>0</v>
      </c>
      <c r="BC140" s="43">
        <f>'15 Oct'!BL140</f>
        <v>0</v>
      </c>
      <c r="BD140" s="47">
        <f t="shared" si="7"/>
        <v>0</v>
      </c>
      <c r="BE140" s="1">
        <f t="shared" si="8"/>
        <v>0</v>
      </c>
      <c r="BF140" s="1" t="s">
        <v>251</v>
      </c>
      <c r="BG140" s="54"/>
      <c r="BH140">
        <f>'15 Oct'!BG140+AT140+AY140-BN140</f>
        <v>0</v>
      </c>
      <c r="BI140" s="48"/>
      <c r="BJ140" s="52">
        <f t="shared" si="9"/>
        <v>0</v>
      </c>
      <c r="BK140" s="51">
        <f t="shared" si="10"/>
        <v>0</v>
      </c>
      <c r="BL140" s="53">
        <f t="shared" si="11"/>
        <v>0</v>
      </c>
      <c r="BM140" s="54">
        <f t="shared" si="12"/>
        <v>0</v>
      </c>
      <c r="BN140" s="55">
        <f t="shared" si="13"/>
        <v>0</v>
      </c>
      <c r="BO140" s="17">
        <f t="shared" si="14"/>
        <v>0</v>
      </c>
    </row>
    <row r="141">
      <c r="A141" s="1" t="s">
        <v>252</v>
      </c>
      <c r="B141" s="32"/>
      <c r="C141" s="33"/>
      <c r="D141" s="29"/>
      <c r="E141" s="1"/>
      <c r="F141" s="21"/>
      <c r="G141" s="56"/>
      <c r="H141" s="35"/>
      <c r="I141" s="1" t="s">
        <v>252</v>
      </c>
      <c r="J141" s="32"/>
      <c r="K141" s="33"/>
      <c r="L141" s="57"/>
      <c r="M141" s="49"/>
      <c r="N141" s="21"/>
      <c r="O141" s="56"/>
      <c r="P141" s="35"/>
      <c r="Q141" s="1" t="s">
        <v>252</v>
      </c>
      <c r="R141" s="32"/>
      <c r="S141" s="65"/>
      <c r="T141" s="57"/>
      <c r="U141" s="49"/>
      <c r="V141" s="21"/>
      <c r="W141" s="56"/>
      <c r="X141" s="35"/>
      <c r="Y141" s="1" t="s">
        <v>252</v>
      </c>
      <c r="Z141" s="69"/>
      <c r="AA141" s="37"/>
      <c r="AB141" s="8"/>
      <c r="AC141" s="8"/>
      <c r="AD141" s="4"/>
      <c r="AE141" s="39"/>
      <c r="AF141" s="1"/>
      <c r="AG141" s="33"/>
      <c r="AH141" s="60"/>
      <c r="AI141" s="60"/>
      <c r="AJ141" s="21"/>
      <c r="AK141" s="56"/>
      <c r="AL141" s="41"/>
      <c r="AM141" s="33"/>
      <c r="AN141" s="60"/>
      <c r="AO141" s="60"/>
      <c r="AP141" s="21"/>
      <c r="AQ141" s="56"/>
      <c r="AR141" s="41"/>
      <c r="AS141" s="43">
        <f>'15 Oct'!AW141</f>
        <v>0</v>
      </c>
      <c r="AT141" s="17"/>
      <c r="AU141" s="44">
        <f t="shared" si="1"/>
        <v>0</v>
      </c>
      <c r="AV141" s="44">
        <f t="shared" si="2"/>
        <v>0</v>
      </c>
      <c r="AW141" s="19">
        <f t="shared" si="3"/>
        <v>0</v>
      </c>
      <c r="AX141" s="43">
        <f>'15 Oct'!BB141</f>
        <v>0</v>
      </c>
      <c r="AY141" s="17"/>
      <c r="AZ141" s="44">
        <f t="shared" si="4"/>
        <v>0</v>
      </c>
      <c r="BA141" s="46">
        <f t="shared" si="5"/>
        <v>0</v>
      </c>
      <c r="BB141" s="19">
        <f t="shared" si="6"/>
        <v>0</v>
      </c>
      <c r="BC141" s="43">
        <f>'15 Oct'!BL141</f>
        <v>0</v>
      </c>
      <c r="BD141" s="47">
        <f t="shared" si="7"/>
        <v>0</v>
      </c>
      <c r="BE141" s="1">
        <f t="shared" si="8"/>
        <v>0</v>
      </c>
      <c r="BF141" s="1" t="s">
        <v>252</v>
      </c>
      <c r="BG141" s="17"/>
      <c r="BH141">
        <f>'15 Oct'!BG141+AT141+AY141-BN141</f>
        <v>0</v>
      </c>
      <c r="BI141" s="48"/>
      <c r="BJ141" s="52">
        <f t="shared" si="9"/>
        <v>0</v>
      </c>
      <c r="BK141" s="51">
        <f t="shared" si="10"/>
        <v>0</v>
      </c>
      <c r="BL141" s="53">
        <f t="shared" si="11"/>
        <v>0</v>
      </c>
      <c r="BM141" s="54">
        <f t="shared" si="12"/>
        <v>0</v>
      </c>
      <c r="BN141" s="55">
        <f t="shared" si="13"/>
        <v>0</v>
      </c>
      <c r="BO141" s="17">
        <f t="shared" si="14"/>
        <v>0</v>
      </c>
    </row>
    <row r="142">
      <c r="A142" s="1" t="s">
        <v>253</v>
      </c>
      <c r="B142" s="32"/>
      <c r="C142" s="33"/>
      <c r="D142" s="29"/>
      <c r="E142" s="1"/>
      <c r="F142" s="21"/>
      <c r="G142" s="56"/>
      <c r="H142" s="35"/>
      <c r="I142" s="1" t="s">
        <v>253</v>
      </c>
      <c r="J142" s="32"/>
      <c r="K142" s="33"/>
      <c r="L142" s="57"/>
      <c r="M142" s="49"/>
      <c r="N142" s="21"/>
      <c r="O142" s="56"/>
      <c r="P142" s="35"/>
      <c r="Q142" s="1" t="s">
        <v>253</v>
      </c>
      <c r="R142" s="61"/>
      <c r="S142" s="33"/>
      <c r="T142" s="57"/>
      <c r="U142" s="49"/>
      <c r="V142" s="21"/>
      <c r="W142" s="56"/>
      <c r="X142" s="35"/>
      <c r="Y142" s="1" t="s">
        <v>253</v>
      </c>
      <c r="Z142" s="69"/>
      <c r="AA142" s="66"/>
      <c r="AB142" s="8"/>
      <c r="AC142" s="8"/>
      <c r="AD142" s="4"/>
      <c r="AE142" s="39"/>
      <c r="AF142" s="1"/>
      <c r="AG142" s="33"/>
      <c r="AH142" s="67"/>
      <c r="AI142" s="67"/>
      <c r="AJ142" s="21"/>
      <c r="AK142" s="56"/>
      <c r="AL142" s="41"/>
      <c r="AM142" s="33"/>
      <c r="AN142" s="67"/>
      <c r="AO142" s="67"/>
      <c r="AP142" s="21"/>
      <c r="AQ142" s="56"/>
      <c r="AR142" s="41"/>
      <c r="AS142" s="43">
        <f>'15 Oct'!AW142</f>
        <v>0</v>
      </c>
      <c r="AT142" s="54"/>
      <c r="AU142" s="44">
        <f t="shared" si="1"/>
        <v>0</v>
      </c>
      <c r="AV142" s="44">
        <f t="shared" si="2"/>
        <v>0</v>
      </c>
      <c r="AW142" s="19">
        <f t="shared" si="3"/>
        <v>0</v>
      </c>
      <c r="AX142" s="43">
        <f>'15 Oct'!BB142</f>
        <v>0</v>
      </c>
      <c r="AY142" s="54"/>
      <c r="AZ142" s="44">
        <f t="shared" si="4"/>
        <v>0</v>
      </c>
      <c r="BA142" s="46">
        <f t="shared" si="5"/>
        <v>0</v>
      </c>
      <c r="BB142" s="19">
        <f t="shared" si="6"/>
        <v>0</v>
      </c>
      <c r="BC142" s="43">
        <f>'15 Oct'!BL142</f>
        <v>0</v>
      </c>
      <c r="BD142" s="47">
        <f t="shared" si="7"/>
        <v>0</v>
      </c>
      <c r="BE142" s="1">
        <f t="shared" si="8"/>
        <v>0</v>
      </c>
      <c r="BF142" s="1" t="s">
        <v>253</v>
      </c>
      <c r="BG142" s="54"/>
      <c r="BH142">
        <f>'15 Oct'!BG142+AT142+AY142-BN142</f>
        <v>0</v>
      </c>
      <c r="BI142" s="48"/>
      <c r="BJ142" s="52">
        <f t="shared" si="9"/>
        <v>0</v>
      </c>
      <c r="BK142" s="51">
        <f t="shared" si="10"/>
        <v>0</v>
      </c>
      <c r="BL142" s="53">
        <f t="shared" si="11"/>
        <v>0</v>
      </c>
      <c r="BM142" s="54">
        <f t="shared" si="12"/>
        <v>0</v>
      </c>
      <c r="BN142" s="55">
        <f t="shared" si="13"/>
        <v>0</v>
      </c>
      <c r="BO142" s="17">
        <f t="shared" si="14"/>
        <v>0</v>
      </c>
    </row>
    <row r="143">
      <c r="A143" s="1" t="s">
        <v>254</v>
      </c>
      <c r="B143" s="32"/>
      <c r="C143" s="33"/>
      <c r="D143" s="29"/>
      <c r="E143" s="1"/>
      <c r="F143" s="21"/>
      <c r="G143" s="56"/>
      <c r="H143" s="35"/>
      <c r="I143" s="1" t="s">
        <v>254</v>
      </c>
      <c r="J143" s="32"/>
      <c r="K143" s="33"/>
      <c r="L143" s="57"/>
      <c r="M143" s="43"/>
      <c r="N143" s="21"/>
      <c r="O143" s="56"/>
      <c r="P143" s="35"/>
      <c r="Q143" s="1" t="s">
        <v>254</v>
      </c>
      <c r="R143" s="32"/>
      <c r="S143" s="33">
        <v>16.0</v>
      </c>
      <c r="T143" s="57"/>
      <c r="U143" s="43"/>
      <c r="V143" s="21"/>
      <c r="W143" s="56"/>
      <c r="X143" s="35"/>
      <c r="Y143" s="1" t="s">
        <v>254</v>
      </c>
      <c r="Z143" s="69"/>
      <c r="AA143" s="66"/>
      <c r="AB143" s="8"/>
      <c r="AC143" s="8"/>
      <c r="AD143" s="4"/>
      <c r="AE143" s="39"/>
      <c r="AF143" s="1"/>
      <c r="AG143" s="33"/>
      <c r="AH143" s="60"/>
      <c r="AI143" s="60"/>
      <c r="AJ143" s="21"/>
      <c r="AK143" s="56"/>
      <c r="AL143" s="41"/>
      <c r="AM143" s="33"/>
      <c r="AN143" s="60"/>
      <c r="AO143" s="60"/>
      <c r="AP143" s="21"/>
      <c r="AQ143" s="56"/>
      <c r="AR143" s="41"/>
      <c r="AS143" s="43">
        <f>'15 Oct'!AW143</f>
        <v>0</v>
      </c>
      <c r="AT143" s="17"/>
      <c r="AU143" s="44">
        <f t="shared" si="1"/>
        <v>0</v>
      </c>
      <c r="AV143" s="44">
        <f t="shared" si="2"/>
        <v>0</v>
      </c>
      <c r="AW143" s="19">
        <f t="shared" si="3"/>
        <v>0</v>
      </c>
      <c r="AX143" s="43">
        <f>'15 Oct'!BB143</f>
        <v>0</v>
      </c>
      <c r="AY143" s="17"/>
      <c r="AZ143" s="44">
        <f t="shared" si="4"/>
        <v>0</v>
      </c>
      <c r="BA143" s="46">
        <f t="shared" si="5"/>
        <v>0</v>
      </c>
      <c r="BB143" s="19">
        <f t="shared" si="6"/>
        <v>0</v>
      </c>
      <c r="BC143" s="43">
        <f>'15 Oct'!BL143</f>
        <v>0</v>
      </c>
      <c r="BD143" s="47">
        <f t="shared" si="7"/>
        <v>0</v>
      </c>
      <c r="BE143" s="1">
        <f t="shared" si="8"/>
        <v>0</v>
      </c>
      <c r="BF143" s="1" t="s">
        <v>254</v>
      </c>
      <c r="BG143" s="17"/>
      <c r="BH143">
        <f>'15 Oct'!BG143+AT143+AY143-BN143</f>
        <v>-16</v>
      </c>
      <c r="BI143" s="48"/>
      <c r="BJ143" s="52">
        <f t="shared" si="9"/>
        <v>0</v>
      </c>
      <c r="BK143" s="51">
        <f t="shared" si="10"/>
        <v>0</v>
      </c>
      <c r="BL143" s="53">
        <f t="shared" si="11"/>
        <v>0</v>
      </c>
      <c r="BM143" s="54">
        <f t="shared" si="12"/>
        <v>16</v>
      </c>
      <c r="BN143" s="55">
        <f t="shared" si="13"/>
        <v>16</v>
      </c>
      <c r="BO143" s="17">
        <f t="shared" si="14"/>
        <v>0</v>
      </c>
      <c r="BQ143" s="1"/>
    </row>
    <row r="144">
      <c r="A144" s="1" t="s">
        <v>255</v>
      </c>
      <c r="B144" s="32"/>
      <c r="C144" s="33"/>
      <c r="D144" s="29"/>
      <c r="E144" s="1"/>
      <c r="F144" s="21"/>
      <c r="G144" s="56"/>
      <c r="H144" s="35"/>
      <c r="I144" s="1" t="s">
        <v>255</v>
      </c>
      <c r="J144" s="32"/>
      <c r="K144" s="33"/>
      <c r="L144" s="57"/>
      <c r="M144" s="43"/>
      <c r="N144" s="21"/>
      <c r="O144" s="56"/>
      <c r="P144" s="35"/>
      <c r="Q144" s="1" t="s">
        <v>255</v>
      </c>
      <c r="R144" s="32"/>
      <c r="S144" s="33"/>
      <c r="T144" s="57"/>
      <c r="U144" s="49"/>
      <c r="V144" s="21"/>
      <c r="W144" s="56"/>
      <c r="X144" s="35"/>
      <c r="Y144" s="1" t="s">
        <v>255</v>
      </c>
      <c r="Z144" s="59"/>
      <c r="AA144" s="37"/>
      <c r="AB144" s="8"/>
      <c r="AC144" s="4"/>
      <c r="AD144" s="4"/>
      <c r="AE144" s="39"/>
      <c r="AF144" s="1"/>
      <c r="AG144" s="33"/>
      <c r="AH144" s="67"/>
      <c r="AI144" s="67"/>
      <c r="AJ144" s="21"/>
      <c r="AK144" s="56"/>
      <c r="AL144" s="41"/>
      <c r="AM144" s="33"/>
      <c r="AN144" s="67"/>
      <c r="AO144" s="67"/>
      <c r="AP144" s="21"/>
      <c r="AQ144" s="56"/>
      <c r="AR144" s="41"/>
      <c r="AS144" s="43">
        <f>'15 Oct'!AW144</f>
        <v>0</v>
      </c>
      <c r="AT144" s="54"/>
      <c r="AU144" s="44">
        <f t="shared" si="1"/>
        <v>0</v>
      </c>
      <c r="AV144" s="44">
        <f t="shared" si="2"/>
        <v>0</v>
      </c>
      <c r="AW144" s="19">
        <f t="shared" si="3"/>
        <v>0</v>
      </c>
      <c r="AX144" s="43">
        <f>'15 Oct'!BB144</f>
        <v>0</v>
      </c>
      <c r="AY144" s="54"/>
      <c r="AZ144" s="44">
        <f t="shared" si="4"/>
        <v>0</v>
      </c>
      <c r="BA144" s="46">
        <f t="shared" si="5"/>
        <v>0</v>
      </c>
      <c r="BB144" s="19">
        <f t="shared" si="6"/>
        <v>0</v>
      </c>
      <c r="BC144" s="43">
        <f>'15 Oct'!BL144</f>
        <v>0</v>
      </c>
      <c r="BD144" s="47">
        <f t="shared" si="7"/>
        <v>0</v>
      </c>
      <c r="BE144" s="1">
        <f t="shared" si="8"/>
        <v>0</v>
      </c>
      <c r="BF144" s="1" t="s">
        <v>255</v>
      </c>
      <c r="BG144" s="17"/>
      <c r="BH144">
        <f>'15 Oct'!BG144+AT144+AY144-BN144</f>
        <v>0</v>
      </c>
      <c r="BI144" s="48"/>
      <c r="BJ144" s="52">
        <f t="shared" si="9"/>
        <v>0</v>
      </c>
      <c r="BK144" s="51">
        <f t="shared" si="10"/>
        <v>0</v>
      </c>
      <c r="BL144" s="53">
        <f t="shared" si="11"/>
        <v>0</v>
      </c>
      <c r="BM144" s="54">
        <f t="shared" si="12"/>
        <v>0</v>
      </c>
      <c r="BN144" s="55">
        <f t="shared" si="13"/>
        <v>0</v>
      </c>
      <c r="BO144" s="17">
        <f t="shared" si="14"/>
        <v>0</v>
      </c>
      <c r="BQ144" s="1"/>
    </row>
    <row r="145">
      <c r="A145" s="1" t="s">
        <v>257</v>
      </c>
      <c r="B145" s="32"/>
      <c r="C145" s="33"/>
      <c r="D145" s="29"/>
      <c r="E145" s="1"/>
      <c r="F145" s="21"/>
      <c r="G145" s="56"/>
      <c r="H145" s="35"/>
      <c r="I145" s="1" t="s">
        <v>257</v>
      </c>
      <c r="J145" s="32">
        <v>35.0</v>
      </c>
      <c r="K145" s="33"/>
      <c r="L145" s="57"/>
      <c r="M145" s="49"/>
      <c r="N145" s="21"/>
      <c r="O145" s="56"/>
      <c r="P145" s="35"/>
      <c r="Q145" s="1" t="s">
        <v>257</v>
      </c>
      <c r="R145" s="32">
        <v>40.0</v>
      </c>
      <c r="S145" s="33"/>
      <c r="T145" s="57"/>
      <c r="U145" s="43"/>
      <c r="V145" s="21"/>
      <c r="W145" s="56"/>
      <c r="X145" s="35"/>
      <c r="Y145" s="1" t="s">
        <v>257</v>
      </c>
      <c r="Z145" s="69"/>
      <c r="AA145" s="66"/>
      <c r="AB145" s="8"/>
      <c r="AC145" s="8"/>
      <c r="AD145" s="4"/>
      <c r="AE145" s="39"/>
      <c r="AF145" s="1"/>
      <c r="AG145" s="33"/>
      <c r="AH145" s="67"/>
      <c r="AI145" s="67"/>
      <c r="AJ145" s="21"/>
      <c r="AK145" s="56"/>
      <c r="AL145" s="41"/>
      <c r="AM145" s="33"/>
      <c r="AN145" s="67"/>
      <c r="AO145" s="67"/>
      <c r="AP145" s="21"/>
      <c r="AQ145" s="56"/>
      <c r="AR145" s="41"/>
      <c r="AS145" s="43">
        <f>'15 Oct'!AW145</f>
        <v>0</v>
      </c>
      <c r="AT145" s="54"/>
      <c r="AU145" s="44">
        <f t="shared" si="1"/>
        <v>0</v>
      </c>
      <c r="AV145" s="44">
        <f t="shared" si="2"/>
        <v>0</v>
      </c>
      <c r="AW145" s="19">
        <f t="shared" si="3"/>
        <v>0</v>
      </c>
      <c r="AX145" s="43">
        <f>'15 Oct'!BB145</f>
        <v>0</v>
      </c>
      <c r="AY145" s="54"/>
      <c r="AZ145" s="44">
        <f t="shared" si="4"/>
        <v>0</v>
      </c>
      <c r="BA145" s="46">
        <f t="shared" si="5"/>
        <v>0</v>
      </c>
      <c r="BB145" s="19">
        <f t="shared" si="6"/>
        <v>0</v>
      </c>
      <c r="BC145" s="43">
        <f>'15 Oct'!BL145</f>
        <v>25</v>
      </c>
      <c r="BD145" s="47">
        <f t="shared" si="7"/>
        <v>0</v>
      </c>
      <c r="BE145" s="1">
        <f t="shared" si="8"/>
        <v>25</v>
      </c>
      <c r="BF145" s="1" t="s">
        <v>257</v>
      </c>
      <c r="BG145" s="54"/>
      <c r="BH145">
        <f>'15 Oct'!BG145+AT145+AY145-BN145</f>
        <v>0</v>
      </c>
      <c r="BI145" s="48"/>
      <c r="BJ145" s="52">
        <f t="shared" si="9"/>
        <v>0</v>
      </c>
      <c r="BK145" s="51">
        <f t="shared" si="10"/>
        <v>0</v>
      </c>
      <c r="BL145" s="53">
        <f t="shared" si="11"/>
        <v>25</v>
      </c>
      <c r="BM145" s="54">
        <f t="shared" si="12"/>
        <v>0</v>
      </c>
      <c r="BN145" s="55">
        <f t="shared" si="13"/>
        <v>0</v>
      </c>
      <c r="BO145" s="17">
        <f t="shared" si="14"/>
        <v>25</v>
      </c>
    </row>
    <row r="146">
      <c r="A146" s="1" t="s">
        <v>258</v>
      </c>
      <c r="B146" s="32"/>
      <c r="C146" s="65"/>
      <c r="D146" s="29"/>
      <c r="E146" s="1"/>
      <c r="F146" s="21"/>
      <c r="G146" s="56"/>
      <c r="H146" s="35"/>
      <c r="I146" s="1" t="s">
        <v>258</v>
      </c>
      <c r="J146" s="32"/>
      <c r="K146" s="33"/>
      <c r="L146" s="57"/>
      <c r="M146" s="49"/>
      <c r="N146" s="21"/>
      <c r="O146" s="56"/>
      <c r="P146" s="35"/>
      <c r="Q146" s="1" t="s">
        <v>258</v>
      </c>
      <c r="R146" s="32"/>
      <c r="S146" s="33"/>
      <c r="T146" s="29"/>
      <c r="U146" s="43"/>
      <c r="V146" s="21"/>
      <c r="W146" s="56"/>
      <c r="X146" s="35"/>
      <c r="Y146" s="1" t="s">
        <v>258</v>
      </c>
      <c r="Z146" s="59"/>
      <c r="AA146" s="37"/>
      <c r="AB146" s="8"/>
      <c r="AC146" s="8"/>
      <c r="AD146" s="4"/>
      <c r="AE146" s="39"/>
      <c r="AF146" s="1"/>
      <c r="AG146" s="33"/>
      <c r="AH146" s="67"/>
      <c r="AI146" s="67"/>
      <c r="AJ146" s="21"/>
      <c r="AK146" s="56"/>
      <c r="AL146" s="41"/>
      <c r="AM146" s="33"/>
      <c r="AN146" s="67"/>
      <c r="AO146" s="67"/>
      <c r="AP146" s="21"/>
      <c r="AQ146" s="56"/>
      <c r="AR146" s="41"/>
      <c r="AS146" s="43">
        <f>'15 Oct'!AW146</f>
        <v>0</v>
      </c>
      <c r="AT146" s="54"/>
      <c r="AU146" s="44">
        <f t="shared" si="1"/>
        <v>0</v>
      </c>
      <c r="AV146" s="44">
        <f t="shared" si="2"/>
        <v>0</v>
      </c>
      <c r="AW146" s="19">
        <f t="shared" si="3"/>
        <v>0</v>
      </c>
      <c r="AX146" s="43">
        <f>'15 Oct'!BB146</f>
        <v>0</v>
      </c>
      <c r="AY146" s="54"/>
      <c r="AZ146" s="44">
        <f t="shared" si="4"/>
        <v>0</v>
      </c>
      <c r="BA146" s="46">
        <f t="shared" si="5"/>
        <v>0</v>
      </c>
      <c r="BB146" s="19">
        <f t="shared" si="6"/>
        <v>0</v>
      </c>
      <c r="BC146" s="43">
        <f>'15 Oct'!BL146</f>
        <v>0</v>
      </c>
      <c r="BD146" s="47">
        <f t="shared" si="7"/>
        <v>0</v>
      </c>
      <c r="BE146" s="1">
        <f t="shared" si="8"/>
        <v>0</v>
      </c>
      <c r="BF146" s="1" t="s">
        <v>258</v>
      </c>
      <c r="BG146" s="17"/>
      <c r="BH146">
        <f>'15 Oct'!BG146+AT146+AY146-BN146</f>
        <v>0</v>
      </c>
      <c r="BI146" s="48"/>
      <c r="BJ146" s="52">
        <f t="shared" si="9"/>
        <v>0</v>
      </c>
      <c r="BK146" s="51">
        <f t="shared" si="10"/>
        <v>0</v>
      </c>
      <c r="BL146" s="53">
        <f t="shared" si="11"/>
        <v>0</v>
      </c>
      <c r="BM146" s="54">
        <f t="shared" si="12"/>
        <v>0</v>
      </c>
      <c r="BN146" s="55">
        <f t="shared" si="13"/>
        <v>0</v>
      </c>
      <c r="BO146" s="17">
        <f t="shared" si="14"/>
        <v>0</v>
      </c>
      <c r="BQ146" s="1"/>
    </row>
    <row r="147">
      <c r="A147" s="1" t="s">
        <v>259</v>
      </c>
      <c r="B147" s="32"/>
      <c r="C147" s="65"/>
      <c r="D147" s="29"/>
      <c r="E147" s="1"/>
      <c r="F147" s="21"/>
      <c r="G147" s="56"/>
      <c r="H147" s="35"/>
      <c r="I147" s="1" t="s">
        <v>259</v>
      </c>
      <c r="J147" s="32"/>
      <c r="K147" s="33"/>
      <c r="L147" s="57"/>
      <c r="M147" s="49"/>
      <c r="N147" s="21"/>
      <c r="O147" s="56"/>
      <c r="P147" s="35"/>
      <c r="Q147" s="1" t="s">
        <v>259</v>
      </c>
      <c r="R147" s="32"/>
      <c r="S147" s="33"/>
      <c r="T147" s="29"/>
      <c r="U147" s="43"/>
      <c r="V147" s="21"/>
      <c r="W147" s="56"/>
      <c r="X147" s="35"/>
      <c r="Y147" s="1" t="s">
        <v>259</v>
      </c>
      <c r="Z147" s="59"/>
      <c r="AA147" s="37"/>
      <c r="AB147" s="8"/>
      <c r="AC147" s="8"/>
      <c r="AD147" s="4"/>
      <c r="AE147" s="39"/>
      <c r="AF147" s="1"/>
      <c r="AG147" s="33"/>
      <c r="AH147" s="67"/>
      <c r="AI147" s="67"/>
      <c r="AJ147" s="21"/>
      <c r="AK147" s="56"/>
      <c r="AL147" s="41"/>
      <c r="AM147" s="33"/>
      <c r="AN147" s="67"/>
      <c r="AO147" s="67"/>
      <c r="AP147" s="21"/>
      <c r="AQ147" s="56"/>
      <c r="AR147" s="41"/>
      <c r="AS147" s="43">
        <f>'15 Oct'!AW147</f>
        <v>0</v>
      </c>
      <c r="AT147" s="54"/>
      <c r="AU147" s="44">
        <f t="shared" si="1"/>
        <v>0</v>
      </c>
      <c r="AV147" s="44">
        <f t="shared" si="2"/>
        <v>0</v>
      </c>
      <c r="AW147" s="19">
        <f t="shared" si="3"/>
        <v>0</v>
      </c>
      <c r="AX147" s="43">
        <f>'15 Oct'!BB147</f>
        <v>0</v>
      </c>
      <c r="AY147" s="54"/>
      <c r="AZ147" s="44">
        <f t="shared" si="4"/>
        <v>0</v>
      </c>
      <c r="BA147" s="46">
        <f t="shared" si="5"/>
        <v>0</v>
      </c>
      <c r="BB147" s="19">
        <f t="shared" si="6"/>
        <v>0</v>
      </c>
      <c r="BC147" s="43">
        <f>'15 Oct'!BL147</f>
        <v>0</v>
      </c>
      <c r="BD147" s="47">
        <f t="shared" si="7"/>
        <v>0</v>
      </c>
      <c r="BE147" s="1">
        <f t="shared" si="8"/>
        <v>0</v>
      </c>
      <c r="BF147" s="1" t="s">
        <v>259</v>
      </c>
      <c r="BG147" s="17"/>
      <c r="BH147">
        <f>'15 Oct'!BG147+AT147+AY147-BN147</f>
        <v>0</v>
      </c>
      <c r="BI147" s="48"/>
      <c r="BJ147" s="52">
        <f t="shared" si="9"/>
        <v>0</v>
      </c>
      <c r="BK147" s="51">
        <f t="shared" si="10"/>
        <v>0</v>
      </c>
      <c r="BL147" s="53">
        <f t="shared" si="11"/>
        <v>0</v>
      </c>
      <c r="BM147" s="54">
        <f t="shared" si="12"/>
        <v>0</v>
      </c>
      <c r="BN147" s="55">
        <f t="shared" si="13"/>
        <v>0</v>
      </c>
      <c r="BO147" s="17">
        <f t="shared" si="14"/>
        <v>0</v>
      </c>
      <c r="BQ147" s="1"/>
    </row>
    <row r="148">
      <c r="A148" s="1" t="s">
        <v>260</v>
      </c>
      <c r="B148" s="32"/>
      <c r="C148" s="65"/>
      <c r="D148" s="29"/>
      <c r="E148" s="1"/>
      <c r="F148" s="21"/>
      <c r="G148" s="56"/>
      <c r="H148" s="35"/>
      <c r="I148" s="1" t="s">
        <v>260</v>
      </c>
      <c r="J148" s="32"/>
      <c r="K148" s="33"/>
      <c r="L148" s="57"/>
      <c r="M148" s="49"/>
      <c r="N148" s="21"/>
      <c r="O148" s="56"/>
      <c r="P148" s="35"/>
      <c r="Q148" s="1" t="s">
        <v>260</v>
      </c>
      <c r="R148" s="32"/>
      <c r="S148" s="33"/>
      <c r="T148" s="57"/>
      <c r="U148" s="49"/>
      <c r="V148" s="21"/>
      <c r="W148" s="56"/>
      <c r="X148" s="35"/>
      <c r="Y148" s="1" t="s">
        <v>260</v>
      </c>
      <c r="Z148" s="69"/>
      <c r="AA148" s="66"/>
      <c r="AB148" s="8"/>
      <c r="AC148" s="8"/>
      <c r="AD148" s="4"/>
      <c r="AE148" s="39"/>
      <c r="AF148" s="1"/>
      <c r="AG148" s="33"/>
      <c r="AH148" s="60"/>
      <c r="AI148" s="60"/>
      <c r="AJ148" s="21"/>
      <c r="AK148" s="56"/>
      <c r="AL148" s="41"/>
      <c r="AM148" s="33"/>
      <c r="AN148" s="60"/>
      <c r="AO148" s="60"/>
      <c r="AP148" s="21"/>
      <c r="AQ148" s="56"/>
      <c r="AR148" s="41"/>
      <c r="AS148" s="43">
        <f>'15 Oct'!AW148</f>
        <v>0</v>
      </c>
      <c r="AT148" s="17"/>
      <c r="AU148" s="44">
        <f t="shared" si="1"/>
        <v>0</v>
      </c>
      <c r="AV148" s="44">
        <f t="shared" si="2"/>
        <v>0</v>
      </c>
      <c r="AW148" s="19">
        <f t="shared" si="3"/>
        <v>0</v>
      </c>
      <c r="AX148" s="43">
        <f>'15 Oct'!BB148</f>
        <v>0</v>
      </c>
      <c r="AY148" s="17"/>
      <c r="AZ148" s="44">
        <f t="shared" si="4"/>
        <v>0</v>
      </c>
      <c r="BA148" s="46">
        <f t="shared" si="5"/>
        <v>0</v>
      </c>
      <c r="BB148" s="19">
        <f t="shared" si="6"/>
        <v>0</v>
      </c>
      <c r="BC148" s="43">
        <f>'15 Oct'!BL148</f>
        <v>0</v>
      </c>
      <c r="BD148" s="47">
        <f t="shared" si="7"/>
        <v>0</v>
      </c>
      <c r="BE148" s="1">
        <f t="shared" si="8"/>
        <v>0</v>
      </c>
      <c r="BF148" s="1" t="s">
        <v>260</v>
      </c>
      <c r="BG148" s="17"/>
      <c r="BH148">
        <f>'15 Oct'!BG148+AT148+AY148-BN148</f>
        <v>0</v>
      </c>
      <c r="BI148" s="48"/>
      <c r="BJ148" s="52">
        <f t="shared" si="9"/>
        <v>0</v>
      </c>
      <c r="BK148" s="51">
        <f t="shared" si="10"/>
        <v>0</v>
      </c>
      <c r="BL148" s="53">
        <f t="shared" si="11"/>
        <v>0</v>
      </c>
      <c r="BM148" s="54">
        <f t="shared" si="12"/>
        <v>0</v>
      </c>
      <c r="BN148" s="55">
        <f t="shared" si="13"/>
        <v>0</v>
      </c>
      <c r="BO148" s="17">
        <f t="shared" si="14"/>
        <v>0</v>
      </c>
    </row>
    <row r="149">
      <c r="A149" s="1" t="s">
        <v>261</v>
      </c>
      <c r="B149" s="61"/>
      <c r="C149" s="65"/>
      <c r="D149" s="29"/>
      <c r="E149" s="1"/>
      <c r="F149" s="21"/>
      <c r="G149" s="56"/>
      <c r="H149" s="35"/>
      <c r="I149" s="1" t="s">
        <v>262</v>
      </c>
      <c r="J149" s="61"/>
      <c r="K149" s="65"/>
      <c r="L149" s="57"/>
      <c r="M149" s="49"/>
      <c r="N149" s="21"/>
      <c r="O149" s="56"/>
      <c r="P149" s="35"/>
      <c r="Q149" s="1" t="s">
        <v>262</v>
      </c>
      <c r="R149" s="32"/>
      <c r="S149" s="33"/>
      <c r="T149" s="57"/>
      <c r="U149" s="43"/>
      <c r="V149" s="21"/>
      <c r="W149" s="56"/>
      <c r="X149" s="35"/>
      <c r="Y149" s="1" t="s">
        <v>262</v>
      </c>
      <c r="Z149" s="59"/>
      <c r="AA149" s="66"/>
      <c r="AB149" s="8"/>
      <c r="AC149" s="8"/>
      <c r="AD149" s="4"/>
      <c r="AE149" s="39"/>
      <c r="AF149" s="1"/>
      <c r="AG149" s="33"/>
      <c r="AH149" s="67"/>
      <c r="AI149" s="67"/>
      <c r="AJ149" s="21"/>
      <c r="AK149" s="56"/>
      <c r="AL149" s="41"/>
      <c r="AM149" s="33"/>
      <c r="AN149" s="67"/>
      <c r="AO149" s="67"/>
      <c r="AP149" s="21"/>
      <c r="AQ149" s="56"/>
      <c r="AR149" s="41"/>
      <c r="AS149" s="43">
        <f>'15 Oct'!AW149</f>
        <v>0</v>
      </c>
      <c r="AT149" s="54"/>
      <c r="AU149" s="44">
        <f t="shared" si="1"/>
        <v>0</v>
      </c>
      <c r="AV149" s="44">
        <f t="shared" si="2"/>
        <v>0</v>
      </c>
      <c r="AW149" s="19">
        <f t="shared" si="3"/>
        <v>0</v>
      </c>
      <c r="AX149" s="43">
        <f>'15 Oct'!BB149</f>
        <v>0</v>
      </c>
      <c r="AY149" s="54"/>
      <c r="AZ149" s="44">
        <f t="shared" si="4"/>
        <v>0</v>
      </c>
      <c r="BA149" s="46">
        <f t="shared" si="5"/>
        <v>0</v>
      </c>
      <c r="BB149" s="19">
        <f t="shared" si="6"/>
        <v>0</v>
      </c>
      <c r="BC149" s="43">
        <f>'15 Oct'!BL149</f>
        <v>0</v>
      </c>
      <c r="BD149" s="47">
        <f t="shared" si="7"/>
        <v>0</v>
      </c>
      <c r="BE149" s="1">
        <f t="shared" si="8"/>
        <v>0</v>
      </c>
      <c r="BF149" s="1" t="s">
        <v>262</v>
      </c>
      <c r="BG149" s="54"/>
      <c r="BH149">
        <f>'15 Oct'!BG149+AT149+AY149-BN149</f>
        <v>0</v>
      </c>
      <c r="BI149" s="48"/>
      <c r="BJ149" s="52">
        <f t="shared" si="9"/>
        <v>0</v>
      </c>
      <c r="BK149" s="51">
        <f t="shared" si="10"/>
        <v>0</v>
      </c>
      <c r="BL149" s="53">
        <f t="shared" si="11"/>
        <v>0</v>
      </c>
      <c r="BM149" s="54">
        <f t="shared" si="12"/>
        <v>0</v>
      </c>
      <c r="BN149" s="55">
        <f t="shared" si="13"/>
        <v>0</v>
      </c>
      <c r="BO149" s="17">
        <f t="shared" si="14"/>
        <v>0</v>
      </c>
    </row>
    <row r="150">
      <c r="A150" s="1" t="s">
        <v>264</v>
      </c>
      <c r="B150" s="61"/>
      <c r="C150" s="65"/>
      <c r="D150" s="29"/>
      <c r="E150" s="1"/>
      <c r="F150" s="21"/>
      <c r="G150" s="56"/>
      <c r="H150" s="35"/>
      <c r="I150" s="1" t="s">
        <v>265</v>
      </c>
      <c r="J150" s="61"/>
      <c r="K150" s="65"/>
      <c r="L150" s="57"/>
      <c r="M150" s="49"/>
      <c r="N150" s="21"/>
      <c r="O150" s="56"/>
      <c r="P150" s="35"/>
      <c r="Q150" s="1" t="s">
        <v>265</v>
      </c>
      <c r="R150" s="32"/>
      <c r="S150" s="33"/>
      <c r="T150" s="57"/>
      <c r="U150" s="49"/>
      <c r="V150" s="21"/>
      <c r="W150" s="56"/>
      <c r="X150" s="35"/>
      <c r="Y150" s="1" t="s">
        <v>265</v>
      </c>
      <c r="Z150" s="59"/>
      <c r="AA150" s="66"/>
      <c r="AB150" s="8"/>
      <c r="AC150" s="8"/>
      <c r="AD150" s="4"/>
      <c r="AE150" s="39"/>
      <c r="AF150" s="1"/>
      <c r="AG150" s="33"/>
      <c r="AH150" s="67"/>
      <c r="AI150" s="67"/>
      <c r="AJ150" s="21"/>
      <c r="AK150" s="56"/>
      <c r="AL150" s="41"/>
      <c r="AM150" s="33"/>
      <c r="AN150" s="67"/>
      <c r="AO150" s="67"/>
      <c r="AP150" s="21"/>
      <c r="AQ150" s="56"/>
      <c r="AR150" s="41"/>
      <c r="AS150" s="43">
        <f>'15 Oct'!AW150</f>
        <v>0</v>
      </c>
      <c r="AT150" s="54"/>
      <c r="AU150" s="44">
        <f t="shared" si="1"/>
        <v>0</v>
      </c>
      <c r="AV150" s="44">
        <f t="shared" si="2"/>
        <v>0</v>
      </c>
      <c r="AW150" s="19">
        <f t="shared" si="3"/>
        <v>0</v>
      </c>
      <c r="AX150" s="43">
        <f>'15 Oct'!BB150</f>
        <v>0</v>
      </c>
      <c r="AY150" s="54"/>
      <c r="AZ150" s="44">
        <f t="shared" si="4"/>
        <v>0</v>
      </c>
      <c r="BA150" s="46">
        <f t="shared" si="5"/>
        <v>0</v>
      </c>
      <c r="BB150" s="19">
        <f t="shared" si="6"/>
        <v>0</v>
      </c>
      <c r="BC150" s="43">
        <f>'15 Oct'!BL150</f>
        <v>0</v>
      </c>
      <c r="BD150" s="47">
        <f t="shared" si="7"/>
        <v>0</v>
      </c>
      <c r="BE150" s="1">
        <f t="shared" si="8"/>
        <v>0</v>
      </c>
      <c r="BF150" s="1" t="s">
        <v>265</v>
      </c>
      <c r="BG150" s="54"/>
      <c r="BH150">
        <f>'15 Oct'!BG150+AT150+AY150-BN150</f>
        <v>0</v>
      </c>
      <c r="BI150" s="48"/>
      <c r="BJ150" s="52">
        <f t="shared" si="9"/>
        <v>0</v>
      </c>
      <c r="BK150" s="51">
        <f t="shared" si="10"/>
        <v>0</v>
      </c>
      <c r="BL150" s="53">
        <f t="shared" si="11"/>
        <v>0</v>
      </c>
      <c r="BM150" s="54">
        <f t="shared" si="12"/>
        <v>0</v>
      </c>
      <c r="BN150" s="55">
        <f t="shared" si="13"/>
        <v>0</v>
      </c>
      <c r="BO150" s="17">
        <f t="shared" si="14"/>
        <v>0</v>
      </c>
    </row>
    <row r="151">
      <c r="A151" s="1" t="s">
        <v>266</v>
      </c>
      <c r="B151" s="61"/>
      <c r="C151" s="65"/>
      <c r="D151" s="29"/>
      <c r="E151" s="1"/>
      <c r="F151" s="21"/>
      <c r="G151" s="56"/>
      <c r="H151" s="35"/>
      <c r="I151" s="1" t="s">
        <v>266</v>
      </c>
      <c r="J151" s="61"/>
      <c r="K151" s="33"/>
      <c r="L151" s="57"/>
      <c r="M151" s="49"/>
      <c r="N151" s="21"/>
      <c r="O151" s="56"/>
      <c r="P151" s="35"/>
      <c r="Q151" s="1" t="s">
        <v>266</v>
      </c>
      <c r="R151" s="61"/>
      <c r="S151" s="33"/>
      <c r="T151" s="57"/>
      <c r="U151" s="43"/>
      <c r="V151" s="21"/>
      <c r="W151" s="56"/>
      <c r="X151" s="35"/>
      <c r="Y151" s="1" t="s">
        <v>266</v>
      </c>
      <c r="Z151" s="59"/>
      <c r="AA151" s="37"/>
      <c r="AB151" s="8"/>
      <c r="AC151" s="8"/>
      <c r="AD151" s="4"/>
      <c r="AE151" s="39"/>
      <c r="AF151" s="1"/>
      <c r="AG151" s="33"/>
      <c r="AH151" s="67"/>
      <c r="AI151" s="67"/>
      <c r="AJ151" s="21"/>
      <c r="AK151" s="56"/>
      <c r="AL151" s="41"/>
      <c r="AM151" s="33"/>
      <c r="AN151" s="67"/>
      <c r="AO151" s="67"/>
      <c r="AP151" s="21"/>
      <c r="AQ151" s="56"/>
      <c r="AR151" s="41"/>
      <c r="AS151" s="43">
        <f>'15 Oct'!AW151</f>
        <v>0</v>
      </c>
      <c r="AT151" s="54"/>
      <c r="AU151" s="44">
        <f t="shared" si="1"/>
        <v>0</v>
      </c>
      <c r="AV151" s="44">
        <f t="shared" si="2"/>
        <v>0</v>
      </c>
      <c r="AW151" s="19">
        <f t="shared" si="3"/>
        <v>0</v>
      </c>
      <c r="AX151" s="43">
        <f>'15 Oct'!BB151</f>
        <v>0</v>
      </c>
      <c r="AY151" s="54"/>
      <c r="AZ151" s="44">
        <f t="shared" si="4"/>
        <v>0</v>
      </c>
      <c r="BA151" s="46">
        <f t="shared" si="5"/>
        <v>0</v>
      </c>
      <c r="BB151" s="19">
        <f t="shared" si="6"/>
        <v>0</v>
      </c>
      <c r="BC151" s="43">
        <f>'15 Oct'!BL151</f>
        <v>0</v>
      </c>
      <c r="BD151" s="47">
        <f t="shared" si="7"/>
        <v>0</v>
      </c>
      <c r="BE151" s="1">
        <f t="shared" si="8"/>
        <v>0</v>
      </c>
      <c r="BF151" s="1" t="s">
        <v>266</v>
      </c>
      <c r="BG151" s="54"/>
      <c r="BH151">
        <f>'15 Oct'!BG151+AT151+AY151-BN151</f>
        <v>0</v>
      </c>
      <c r="BI151" s="48"/>
      <c r="BJ151" s="52">
        <f t="shared" si="9"/>
        <v>0</v>
      </c>
      <c r="BK151" s="51">
        <f t="shared" si="10"/>
        <v>0</v>
      </c>
      <c r="BL151" s="53">
        <f t="shared" si="11"/>
        <v>0</v>
      </c>
      <c r="BM151" s="54">
        <f t="shared" si="12"/>
        <v>0</v>
      </c>
      <c r="BN151" s="55">
        <f t="shared" si="13"/>
        <v>0</v>
      </c>
      <c r="BO151" s="17">
        <f t="shared" si="14"/>
        <v>0</v>
      </c>
    </row>
    <row r="152">
      <c r="A152" s="1" t="s">
        <v>266</v>
      </c>
      <c r="B152" s="61"/>
      <c r="C152" s="65"/>
      <c r="D152" s="29"/>
      <c r="E152" s="1"/>
      <c r="F152" s="21"/>
      <c r="G152" s="56"/>
      <c r="H152" s="35"/>
      <c r="I152" s="1" t="s">
        <v>266</v>
      </c>
      <c r="J152" s="61"/>
      <c r="K152" s="65"/>
      <c r="L152" s="57"/>
      <c r="M152" s="49"/>
      <c r="N152" s="21"/>
      <c r="O152" s="56"/>
      <c r="P152" s="35"/>
      <c r="Q152" s="1" t="s">
        <v>266</v>
      </c>
      <c r="R152" s="32"/>
      <c r="S152" s="33"/>
      <c r="T152" s="29"/>
      <c r="U152" s="43"/>
      <c r="V152" s="21"/>
      <c r="W152" s="56"/>
      <c r="X152" s="35"/>
      <c r="Y152" s="1" t="s">
        <v>266</v>
      </c>
      <c r="Z152" s="59"/>
      <c r="AA152" s="66"/>
      <c r="AB152" s="8"/>
      <c r="AC152" s="8"/>
      <c r="AD152" s="4"/>
      <c r="AE152" s="39"/>
      <c r="AF152" s="1"/>
      <c r="AG152" s="33"/>
      <c r="AH152" s="67"/>
      <c r="AI152" s="67"/>
      <c r="AJ152" s="21"/>
      <c r="AK152" s="56"/>
      <c r="AL152" s="41"/>
      <c r="AM152" s="33"/>
      <c r="AN152" s="67"/>
      <c r="AO152" s="67"/>
      <c r="AP152" s="21"/>
      <c r="AQ152" s="56"/>
      <c r="AR152" s="41"/>
      <c r="AS152" s="43">
        <f>'15 Oct'!AW152</f>
        <v>0</v>
      </c>
      <c r="AT152" s="54"/>
      <c r="AU152" s="44">
        <f t="shared" si="1"/>
        <v>0</v>
      </c>
      <c r="AV152" s="44">
        <f t="shared" si="2"/>
        <v>0</v>
      </c>
      <c r="AW152" s="19">
        <f t="shared" si="3"/>
        <v>0</v>
      </c>
      <c r="AX152" s="43">
        <f>'15 Oct'!BB152</f>
        <v>0</v>
      </c>
      <c r="AY152" s="54"/>
      <c r="AZ152" s="44">
        <f t="shared" si="4"/>
        <v>0</v>
      </c>
      <c r="BA152" s="46">
        <f t="shared" si="5"/>
        <v>0</v>
      </c>
      <c r="BB152" s="19">
        <f t="shared" si="6"/>
        <v>0</v>
      </c>
      <c r="BC152" s="43">
        <f>'15 Oct'!BL152</f>
        <v>0</v>
      </c>
      <c r="BD152" s="47">
        <f t="shared" si="7"/>
        <v>0</v>
      </c>
      <c r="BE152" s="1">
        <f t="shared" si="8"/>
        <v>0</v>
      </c>
      <c r="BF152" s="1" t="s">
        <v>266</v>
      </c>
      <c r="BG152" s="54"/>
      <c r="BH152">
        <f>'15 Oct'!BG152+AT152+AY152-BN152</f>
        <v>0</v>
      </c>
      <c r="BI152" s="48"/>
      <c r="BJ152" s="52">
        <f t="shared" si="9"/>
        <v>0</v>
      </c>
      <c r="BK152" s="51">
        <f t="shared" si="10"/>
        <v>0</v>
      </c>
      <c r="BL152" s="53">
        <f t="shared" si="11"/>
        <v>0</v>
      </c>
      <c r="BM152" s="54">
        <f t="shared" si="12"/>
        <v>0</v>
      </c>
      <c r="BN152" s="55">
        <f t="shared" si="13"/>
        <v>0</v>
      </c>
      <c r="BO152" s="17">
        <f t="shared" si="14"/>
        <v>0</v>
      </c>
    </row>
    <row r="153">
      <c r="A153" s="8" t="s">
        <v>267</v>
      </c>
      <c r="B153" s="32"/>
      <c r="C153" s="65"/>
      <c r="D153" s="29"/>
      <c r="E153" s="1"/>
      <c r="F153" s="21"/>
      <c r="G153" s="56"/>
      <c r="H153" s="35"/>
      <c r="I153" s="8" t="s">
        <v>267</v>
      </c>
      <c r="J153" s="32"/>
      <c r="K153" s="33"/>
      <c r="L153" s="57"/>
      <c r="M153" s="49"/>
      <c r="N153" s="21"/>
      <c r="O153" s="56"/>
      <c r="P153" s="35"/>
      <c r="Q153" s="8" t="s">
        <v>267</v>
      </c>
      <c r="R153" s="61"/>
      <c r="S153" s="65"/>
      <c r="T153" s="57"/>
      <c r="U153" s="49"/>
      <c r="V153" s="21"/>
      <c r="W153" s="56"/>
      <c r="X153" s="35"/>
      <c r="Y153" s="8" t="s">
        <v>267</v>
      </c>
      <c r="Z153" s="59"/>
      <c r="AA153" s="66"/>
      <c r="AB153" s="8"/>
      <c r="AC153" s="8"/>
      <c r="AD153" s="4"/>
      <c r="AE153" s="39"/>
      <c r="AF153" s="1"/>
      <c r="AG153" s="33"/>
      <c r="AH153" s="60"/>
      <c r="AI153" s="60"/>
      <c r="AJ153" s="21"/>
      <c r="AK153" s="56"/>
      <c r="AL153" s="41"/>
      <c r="AM153" s="33"/>
      <c r="AN153" s="60"/>
      <c r="AO153" s="60"/>
      <c r="AP153" s="21"/>
      <c r="AQ153" s="56"/>
      <c r="AR153" s="41"/>
      <c r="AS153" s="43">
        <f>'15 Oct'!AW153</f>
        <v>0</v>
      </c>
      <c r="AT153" s="17"/>
      <c r="AU153" s="44">
        <f t="shared" si="1"/>
        <v>0</v>
      </c>
      <c r="AV153" s="44">
        <f t="shared" si="2"/>
        <v>0</v>
      </c>
      <c r="AW153" s="19">
        <f t="shared" si="3"/>
        <v>0</v>
      </c>
      <c r="AX153" s="43">
        <f>'15 Oct'!BB153</f>
        <v>0</v>
      </c>
      <c r="AY153" s="17"/>
      <c r="AZ153" s="44">
        <f t="shared" si="4"/>
        <v>0</v>
      </c>
      <c r="BA153" s="46">
        <f t="shared" si="5"/>
        <v>0</v>
      </c>
      <c r="BB153" s="19">
        <f t="shared" si="6"/>
        <v>0</v>
      </c>
      <c r="BC153" s="43">
        <f>'15 Oct'!BL153</f>
        <v>0</v>
      </c>
      <c r="BD153" s="47">
        <f t="shared" si="7"/>
        <v>0</v>
      </c>
      <c r="BE153" s="1">
        <f t="shared" si="8"/>
        <v>0</v>
      </c>
      <c r="BF153" s="8" t="s">
        <v>267</v>
      </c>
      <c r="BG153" s="54"/>
      <c r="BH153">
        <f>'15 Oct'!BG153+AT153+AY153-BN153</f>
        <v>0</v>
      </c>
      <c r="BI153" s="48"/>
      <c r="BJ153" s="52">
        <f t="shared" si="9"/>
        <v>0</v>
      </c>
      <c r="BK153" s="51">
        <f t="shared" si="10"/>
        <v>0</v>
      </c>
      <c r="BL153" s="53">
        <f t="shared" si="11"/>
        <v>0</v>
      </c>
      <c r="BM153" s="54">
        <f t="shared" si="12"/>
        <v>0</v>
      </c>
      <c r="BN153" s="55">
        <f t="shared" si="13"/>
        <v>0</v>
      </c>
      <c r="BO153" s="17">
        <f t="shared" si="14"/>
        <v>0</v>
      </c>
    </row>
    <row r="154">
      <c r="A154" s="1" t="s">
        <v>268</v>
      </c>
      <c r="B154" s="61"/>
      <c r="C154" s="65"/>
      <c r="D154" s="29"/>
      <c r="E154" s="1"/>
      <c r="F154" s="21"/>
      <c r="G154" s="56"/>
      <c r="H154" s="35"/>
      <c r="I154" s="1" t="s">
        <v>268</v>
      </c>
      <c r="J154" s="32"/>
      <c r="K154" s="33"/>
      <c r="L154" s="57"/>
      <c r="M154" s="49"/>
      <c r="N154" s="21"/>
      <c r="O154" s="56"/>
      <c r="P154" s="35"/>
      <c r="Q154" s="1" t="s">
        <v>268</v>
      </c>
      <c r="R154" s="32"/>
      <c r="S154" s="65"/>
      <c r="T154" s="57"/>
      <c r="U154" s="49"/>
      <c r="V154" s="21"/>
      <c r="W154" s="56"/>
      <c r="X154" s="35"/>
      <c r="Y154" s="1" t="s">
        <v>268</v>
      </c>
      <c r="Z154" s="59"/>
      <c r="AA154" s="66"/>
      <c r="AB154" s="8"/>
      <c r="AC154" s="8"/>
      <c r="AD154" s="4"/>
      <c r="AE154" s="39"/>
      <c r="AF154" s="1"/>
      <c r="AG154" s="33"/>
      <c r="AH154" s="67"/>
      <c r="AI154" s="67"/>
      <c r="AJ154" s="21"/>
      <c r="AK154" s="56"/>
      <c r="AL154" s="41"/>
      <c r="AM154" s="33"/>
      <c r="AN154" s="67"/>
      <c r="AO154" s="67"/>
      <c r="AP154" s="21"/>
      <c r="AQ154" s="56"/>
      <c r="AR154" s="41"/>
      <c r="AS154" s="43">
        <f>'15 Oct'!AW154</f>
        <v>0</v>
      </c>
      <c r="AT154" s="54"/>
      <c r="AU154" s="44">
        <f t="shared" si="1"/>
        <v>0</v>
      </c>
      <c r="AV154" s="44">
        <f t="shared" si="2"/>
        <v>0</v>
      </c>
      <c r="AW154" s="19">
        <f t="shared" si="3"/>
        <v>0</v>
      </c>
      <c r="AX154" s="43">
        <f>'15 Oct'!BB154</f>
        <v>0</v>
      </c>
      <c r="AY154" s="54"/>
      <c r="AZ154" s="44">
        <f t="shared" si="4"/>
        <v>0</v>
      </c>
      <c r="BA154" s="46">
        <f t="shared" si="5"/>
        <v>0</v>
      </c>
      <c r="BB154" s="19">
        <f t="shared" si="6"/>
        <v>0</v>
      </c>
      <c r="BC154" s="43">
        <f>'15 Oct'!BL154</f>
        <v>0</v>
      </c>
      <c r="BD154" s="47">
        <f t="shared" si="7"/>
        <v>0</v>
      </c>
      <c r="BE154" s="1">
        <f t="shared" si="8"/>
        <v>0</v>
      </c>
      <c r="BF154" s="1" t="s">
        <v>268</v>
      </c>
      <c r="BG154" s="54"/>
      <c r="BH154">
        <f>'15 Oct'!BG154+AT154+AY154-BN154</f>
        <v>0</v>
      </c>
      <c r="BI154" s="48"/>
      <c r="BJ154" s="52">
        <f t="shared" si="9"/>
        <v>0</v>
      </c>
      <c r="BK154" s="51">
        <f t="shared" si="10"/>
        <v>0</v>
      </c>
      <c r="BL154" s="53">
        <f t="shared" si="11"/>
        <v>0</v>
      </c>
      <c r="BM154" s="54">
        <f t="shared" si="12"/>
        <v>0</v>
      </c>
      <c r="BN154" s="55">
        <f t="shared" si="13"/>
        <v>0</v>
      </c>
      <c r="BO154" s="17">
        <f t="shared" si="14"/>
        <v>0</v>
      </c>
    </row>
    <row r="155">
      <c r="A155" s="1" t="s">
        <v>269</v>
      </c>
      <c r="B155" s="32"/>
      <c r="C155" s="33"/>
      <c r="D155" s="29"/>
      <c r="E155" s="1"/>
      <c r="F155" s="21"/>
      <c r="G155" s="56"/>
      <c r="H155" s="35"/>
      <c r="I155" s="1" t="s">
        <v>269</v>
      </c>
      <c r="J155" s="32"/>
      <c r="K155" s="33"/>
      <c r="L155" s="57"/>
      <c r="M155" s="49"/>
      <c r="N155" s="21"/>
      <c r="O155" s="56"/>
      <c r="P155" s="35"/>
      <c r="Q155" s="1" t="s">
        <v>269</v>
      </c>
      <c r="R155" s="32"/>
      <c r="S155" s="33">
        <v>3.0</v>
      </c>
      <c r="T155" s="57"/>
      <c r="U155" s="49"/>
      <c r="V155" s="21"/>
      <c r="W155" s="56"/>
      <c r="X155" s="35"/>
      <c r="Y155" s="1" t="s">
        <v>269</v>
      </c>
      <c r="Z155" s="59"/>
      <c r="AA155" s="37"/>
      <c r="AB155" s="8"/>
      <c r="AC155" s="8"/>
      <c r="AD155" s="4"/>
      <c r="AE155" s="39"/>
      <c r="AF155" s="1"/>
      <c r="AG155" s="33"/>
      <c r="AH155" s="67"/>
      <c r="AI155" s="67"/>
      <c r="AJ155" s="21"/>
      <c r="AK155" s="56"/>
      <c r="AL155" s="41"/>
      <c r="AM155" s="33"/>
      <c r="AN155" s="67"/>
      <c r="AO155" s="67"/>
      <c r="AP155" s="21"/>
      <c r="AQ155" s="56"/>
      <c r="AR155" s="41"/>
      <c r="AS155" s="43">
        <f>'15 Oct'!AW155</f>
        <v>0</v>
      </c>
      <c r="AT155" s="54"/>
      <c r="AU155" s="44">
        <f t="shared" si="1"/>
        <v>0</v>
      </c>
      <c r="AV155" s="44">
        <f t="shared" si="2"/>
        <v>0</v>
      </c>
      <c r="AW155" s="19">
        <f t="shared" si="3"/>
        <v>0</v>
      </c>
      <c r="AX155" s="43">
        <f>'15 Oct'!BB155</f>
        <v>0</v>
      </c>
      <c r="AY155" s="54"/>
      <c r="AZ155" s="44">
        <f t="shared" si="4"/>
        <v>0</v>
      </c>
      <c r="BA155" s="46">
        <f t="shared" si="5"/>
        <v>0</v>
      </c>
      <c r="BB155" s="19">
        <f t="shared" si="6"/>
        <v>0</v>
      </c>
      <c r="BC155" s="43">
        <f>'15 Oct'!BL155</f>
        <v>0</v>
      </c>
      <c r="BD155" s="47">
        <f t="shared" si="7"/>
        <v>0</v>
      </c>
      <c r="BE155" s="1">
        <f t="shared" si="8"/>
        <v>0</v>
      </c>
      <c r="BF155" s="1" t="s">
        <v>269</v>
      </c>
      <c r="BG155" s="17"/>
      <c r="BH155">
        <f>'15 Oct'!BG155+AT155+AY155-BN155</f>
        <v>-3</v>
      </c>
      <c r="BI155" s="48"/>
      <c r="BJ155" s="52">
        <f t="shared" si="9"/>
        <v>0</v>
      </c>
      <c r="BK155" s="51">
        <f t="shared" si="10"/>
        <v>0</v>
      </c>
      <c r="BL155" s="53">
        <f t="shared" si="11"/>
        <v>0</v>
      </c>
      <c r="BM155" s="54">
        <f t="shared" si="12"/>
        <v>3</v>
      </c>
      <c r="BN155" s="55">
        <f t="shared" si="13"/>
        <v>3</v>
      </c>
      <c r="BO155" s="17">
        <f t="shared" si="14"/>
        <v>0</v>
      </c>
      <c r="BP155" s="1"/>
    </row>
    <row r="156">
      <c r="A156" s="1" t="s">
        <v>270</v>
      </c>
      <c r="B156" s="61"/>
      <c r="C156" s="33"/>
      <c r="D156" s="29"/>
      <c r="E156" s="1"/>
      <c r="F156" s="21"/>
      <c r="G156" s="56"/>
      <c r="H156" s="35"/>
      <c r="I156" s="1" t="s">
        <v>270</v>
      </c>
      <c r="J156" s="32">
        <v>12.0</v>
      </c>
      <c r="K156" s="33"/>
      <c r="L156" s="57"/>
      <c r="M156" s="49"/>
      <c r="N156" s="21"/>
      <c r="O156" s="56"/>
      <c r="P156" s="35"/>
      <c r="Q156" s="1" t="s">
        <v>270</v>
      </c>
      <c r="R156" s="32"/>
      <c r="S156" s="33"/>
      <c r="T156" s="57"/>
      <c r="U156" s="49"/>
      <c r="V156" s="21"/>
      <c r="W156" s="56"/>
      <c r="X156" s="35"/>
      <c r="Y156" s="1" t="s">
        <v>270</v>
      </c>
      <c r="Z156" s="69"/>
      <c r="AA156" s="66"/>
      <c r="AB156" s="8"/>
      <c r="AC156" s="8"/>
      <c r="AD156" s="4"/>
      <c r="AE156" s="39"/>
      <c r="AF156" s="1"/>
      <c r="AG156" s="33"/>
      <c r="AH156" s="60"/>
      <c r="AI156" s="60"/>
      <c r="AJ156" s="21"/>
      <c r="AK156" s="56"/>
      <c r="AL156" s="41"/>
      <c r="AM156" s="33"/>
      <c r="AN156" s="60"/>
      <c r="AO156" s="60"/>
      <c r="AP156" s="21"/>
      <c r="AQ156" s="56"/>
      <c r="AR156" s="41"/>
      <c r="AS156" s="43">
        <f>'15 Oct'!AW156</f>
        <v>0</v>
      </c>
      <c r="AT156" s="17"/>
      <c r="AU156" s="44">
        <f t="shared" si="1"/>
        <v>0</v>
      </c>
      <c r="AV156" s="44">
        <f t="shared" si="2"/>
        <v>0</v>
      </c>
      <c r="AW156" s="19">
        <f t="shared" si="3"/>
        <v>0</v>
      </c>
      <c r="AX156" s="43">
        <f>'15 Oct'!BB156</f>
        <v>0</v>
      </c>
      <c r="AY156" s="17"/>
      <c r="AZ156" s="44">
        <f t="shared" si="4"/>
        <v>0</v>
      </c>
      <c r="BA156" s="46">
        <f t="shared" si="5"/>
        <v>0</v>
      </c>
      <c r="BB156" s="19">
        <f t="shared" si="6"/>
        <v>0</v>
      </c>
      <c r="BC156" s="43">
        <f>'15 Oct'!BL156</f>
        <v>0</v>
      </c>
      <c r="BD156" s="47">
        <f t="shared" si="7"/>
        <v>0</v>
      </c>
      <c r="BE156" s="1">
        <f t="shared" si="8"/>
        <v>0</v>
      </c>
      <c r="BF156" s="1" t="s">
        <v>270</v>
      </c>
      <c r="BG156" s="54"/>
      <c r="BH156">
        <f>'15 Oct'!BG156+AT156+AY156-BN156</f>
        <v>0</v>
      </c>
      <c r="BI156" s="48"/>
      <c r="BJ156" s="52">
        <f t="shared" si="9"/>
        <v>0</v>
      </c>
      <c r="BK156" s="51">
        <f t="shared" si="10"/>
        <v>0</v>
      </c>
      <c r="BL156" s="53">
        <f t="shared" si="11"/>
        <v>0</v>
      </c>
      <c r="BM156" s="54">
        <f t="shared" si="12"/>
        <v>0</v>
      </c>
      <c r="BN156" s="55">
        <f t="shared" si="13"/>
        <v>0</v>
      </c>
      <c r="BO156" s="17">
        <f t="shared" si="14"/>
        <v>0</v>
      </c>
    </row>
    <row r="157">
      <c r="A157" s="1" t="s">
        <v>271</v>
      </c>
      <c r="B157" s="61"/>
      <c r="C157" s="65"/>
      <c r="D157" s="29"/>
      <c r="E157" s="1"/>
      <c r="F157" s="21"/>
      <c r="G157" s="56"/>
      <c r="H157" s="35"/>
      <c r="I157" s="1" t="s">
        <v>271</v>
      </c>
      <c r="J157" s="32"/>
      <c r="K157" s="33"/>
      <c r="L157" s="57"/>
      <c r="M157" s="49"/>
      <c r="N157" s="21"/>
      <c r="O157" s="56"/>
      <c r="P157" s="35"/>
      <c r="Q157" s="1" t="s">
        <v>271</v>
      </c>
      <c r="R157" s="32"/>
      <c r="S157" s="33"/>
      <c r="T157" s="57"/>
      <c r="U157" s="49"/>
      <c r="V157" s="21"/>
      <c r="W157" s="56"/>
      <c r="X157" s="35"/>
      <c r="Y157" s="1" t="s">
        <v>271</v>
      </c>
      <c r="Z157" s="59"/>
      <c r="AA157" s="66"/>
      <c r="AB157" s="8"/>
      <c r="AC157" s="8"/>
      <c r="AD157" s="4"/>
      <c r="AE157" s="39"/>
      <c r="AF157" s="1"/>
      <c r="AG157" s="33"/>
      <c r="AH157" s="67"/>
      <c r="AI157" s="67"/>
      <c r="AJ157" s="21"/>
      <c r="AK157" s="56"/>
      <c r="AL157" s="41"/>
      <c r="AM157" s="33"/>
      <c r="AN157" s="67"/>
      <c r="AO157" s="67"/>
      <c r="AP157" s="21"/>
      <c r="AQ157" s="56"/>
      <c r="AR157" s="41"/>
      <c r="AS157" s="43">
        <f>'15 Oct'!AW157</f>
        <v>0</v>
      </c>
      <c r="AT157" s="54"/>
      <c r="AU157" s="44">
        <f t="shared" si="1"/>
        <v>0</v>
      </c>
      <c r="AV157" s="44">
        <f t="shared" si="2"/>
        <v>0</v>
      </c>
      <c r="AW157" s="19">
        <f t="shared" si="3"/>
        <v>0</v>
      </c>
      <c r="AX157" s="43">
        <f>'15 Oct'!BB157</f>
        <v>0</v>
      </c>
      <c r="AY157" s="54"/>
      <c r="AZ157" s="44">
        <f t="shared" si="4"/>
        <v>0</v>
      </c>
      <c r="BA157" s="46">
        <f t="shared" si="5"/>
        <v>0</v>
      </c>
      <c r="BB157" s="19">
        <f t="shared" si="6"/>
        <v>0</v>
      </c>
      <c r="BC157" s="43">
        <f>'15 Oct'!BL157</f>
        <v>0</v>
      </c>
      <c r="BD157" s="47">
        <f t="shared" si="7"/>
        <v>0</v>
      </c>
      <c r="BE157" s="1">
        <f t="shared" si="8"/>
        <v>0</v>
      </c>
      <c r="BF157" s="1" t="s">
        <v>271</v>
      </c>
      <c r="BG157" s="54"/>
      <c r="BH157">
        <f>'15 Oct'!BG157+AT157+AY157-BN157</f>
        <v>0</v>
      </c>
      <c r="BI157" s="48"/>
      <c r="BJ157" s="52">
        <f t="shared" si="9"/>
        <v>0</v>
      </c>
      <c r="BK157" s="51">
        <f t="shared" si="10"/>
        <v>0</v>
      </c>
      <c r="BL157" s="53">
        <f t="shared" si="11"/>
        <v>0</v>
      </c>
      <c r="BM157" s="54">
        <f t="shared" si="12"/>
        <v>0</v>
      </c>
      <c r="BN157" s="55">
        <f t="shared" si="13"/>
        <v>0</v>
      </c>
      <c r="BO157" s="17">
        <f t="shared" si="14"/>
        <v>0</v>
      </c>
    </row>
    <row r="158">
      <c r="A158" s="1" t="s">
        <v>272</v>
      </c>
      <c r="B158" s="32"/>
      <c r="C158" s="33"/>
      <c r="D158" s="29"/>
      <c r="E158" s="1"/>
      <c r="F158" s="21"/>
      <c r="G158" s="56"/>
      <c r="H158" s="35"/>
      <c r="I158" s="1" t="s">
        <v>272</v>
      </c>
      <c r="J158" s="32">
        <v>3.0</v>
      </c>
      <c r="K158" s="33"/>
      <c r="L158" s="29"/>
      <c r="M158" s="43"/>
      <c r="N158" s="21"/>
      <c r="O158" s="56"/>
      <c r="P158" s="35"/>
      <c r="Q158" s="1" t="s">
        <v>272</v>
      </c>
      <c r="R158" s="32">
        <v>12.0</v>
      </c>
      <c r="S158" s="33"/>
      <c r="T158" s="57"/>
      <c r="U158" s="43"/>
      <c r="V158" s="21"/>
      <c r="W158" s="56"/>
      <c r="X158" s="35"/>
      <c r="Y158" s="1" t="s">
        <v>272</v>
      </c>
      <c r="Z158" s="69"/>
      <c r="AA158" s="37"/>
      <c r="AB158" s="8"/>
      <c r="AC158" s="8"/>
      <c r="AD158" s="4"/>
      <c r="AE158" s="39"/>
      <c r="AF158" s="1"/>
      <c r="AG158" s="33"/>
      <c r="AH158" s="67"/>
      <c r="AI158" s="67"/>
      <c r="AJ158" s="21"/>
      <c r="AK158" s="56"/>
      <c r="AL158" s="41"/>
      <c r="AM158" s="33"/>
      <c r="AN158" s="67"/>
      <c r="AO158" s="67"/>
      <c r="AP158" s="21"/>
      <c r="AQ158" s="56"/>
      <c r="AR158" s="41"/>
      <c r="AS158" s="43">
        <f>'15 Oct'!AW158</f>
        <v>0</v>
      </c>
      <c r="AT158" s="54"/>
      <c r="AU158" s="44">
        <f t="shared" si="1"/>
        <v>0</v>
      </c>
      <c r="AV158" s="44">
        <f t="shared" si="2"/>
        <v>0</v>
      </c>
      <c r="AW158" s="19">
        <f t="shared" si="3"/>
        <v>0</v>
      </c>
      <c r="AX158" s="43">
        <f>'15 Oct'!BB158</f>
        <v>0</v>
      </c>
      <c r="AY158" s="54"/>
      <c r="AZ158" s="44">
        <f t="shared" si="4"/>
        <v>0</v>
      </c>
      <c r="BA158" s="46">
        <f t="shared" si="5"/>
        <v>0</v>
      </c>
      <c r="BB158" s="19">
        <f t="shared" si="6"/>
        <v>0</v>
      </c>
      <c r="BC158" s="43">
        <f>'15 Oct'!BL158</f>
        <v>0</v>
      </c>
      <c r="BD158" s="47">
        <f t="shared" si="7"/>
        <v>0</v>
      </c>
      <c r="BE158" s="1">
        <f t="shared" si="8"/>
        <v>0</v>
      </c>
      <c r="BF158" s="1" t="s">
        <v>272</v>
      </c>
      <c r="BG158" s="17"/>
      <c r="BH158">
        <f>'15 Oct'!BG158+AT158+AY158-BN158</f>
        <v>0</v>
      </c>
      <c r="BI158" s="48"/>
      <c r="BJ158" s="52">
        <f t="shared" si="9"/>
        <v>0</v>
      </c>
      <c r="BK158" s="51">
        <f t="shared" si="10"/>
        <v>0</v>
      </c>
      <c r="BL158" s="53">
        <f t="shared" si="11"/>
        <v>0</v>
      </c>
      <c r="BM158" s="54">
        <f t="shared" si="12"/>
        <v>0</v>
      </c>
      <c r="BN158" s="55">
        <f t="shared" si="13"/>
        <v>0</v>
      </c>
      <c r="BO158" s="17">
        <f t="shared" si="14"/>
        <v>0</v>
      </c>
    </row>
    <row r="159">
      <c r="A159" s="1" t="s">
        <v>273</v>
      </c>
      <c r="B159" s="61"/>
      <c r="C159" s="33"/>
      <c r="D159" s="29"/>
      <c r="E159" s="1"/>
      <c r="F159" s="21"/>
      <c r="G159" s="56"/>
      <c r="H159" s="7"/>
      <c r="I159" s="1" t="s">
        <v>273</v>
      </c>
      <c r="J159" s="61"/>
      <c r="K159" s="33"/>
      <c r="N159" s="21"/>
      <c r="O159" s="56"/>
      <c r="P159" s="7"/>
      <c r="Q159" s="1" t="s">
        <v>273</v>
      </c>
      <c r="R159" s="32"/>
      <c r="S159" s="33"/>
      <c r="T159" s="57"/>
      <c r="U159" s="49"/>
      <c r="V159" s="21"/>
      <c r="W159" s="56"/>
      <c r="X159" s="7"/>
      <c r="Y159" s="1" t="s">
        <v>273</v>
      </c>
      <c r="Z159" s="59"/>
      <c r="AA159" s="37"/>
      <c r="AB159" s="8"/>
      <c r="AC159" s="8"/>
      <c r="AD159" s="4"/>
      <c r="AE159" s="39"/>
      <c r="AG159" s="33"/>
      <c r="AH159" s="74"/>
      <c r="AI159" s="74"/>
      <c r="AJ159" s="21"/>
      <c r="AK159" s="56"/>
      <c r="AL159" s="41"/>
      <c r="AM159" s="33"/>
      <c r="AN159" s="74"/>
      <c r="AO159" s="74"/>
      <c r="AP159" s="21"/>
      <c r="AQ159" s="56"/>
      <c r="AR159" s="41"/>
      <c r="AS159" s="43">
        <f>'15 Oct'!AW159</f>
        <v>0</v>
      </c>
      <c r="AT159" s="75"/>
      <c r="AU159" s="44">
        <f t="shared" si="1"/>
        <v>0</v>
      </c>
      <c r="AV159" s="44">
        <f t="shared" si="2"/>
        <v>0</v>
      </c>
      <c r="AW159" s="19">
        <f t="shared" si="3"/>
        <v>0</v>
      </c>
      <c r="AX159" s="43">
        <f>'15 Oct'!BB159</f>
        <v>0</v>
      </c>
      <c r="AY159" s="75"/>
      <c r="AZ159" s="44">
        <f t="shared" si="4"/>
        <v>0</v>
      </c>
      <c r="BA159" s="46">
        <f t="shared" si="5"/>
        <v>0</v>
      </c>
      <c r="BB159" s="19">
        <f t="shared" si="6"/>
        <v>0</v>
      </c>
      <c r="BC159" s="43">
        <f>'15 Oct'!BL159</f>
        <v>0</v>
      </c>
      <c r="BD159" s="47">
        <f t="shared" si="7"/>
        <v>0</v>
      </c>
      <c r="BE159" s="1">
        <f t="shared" si="8"/>
        <v>0</v>
      </c>
      <c r="BF159" s="1" t="s">
        <v>273</v>
      </c>
      <c r="BG159" s="76"/>
      <c r="BH159">
        <f>'15 Oct'!BG159+AT159+AY159-BN159</f>
        <v>0</v>
      </c>
      <c r="BI159" s="6"/>
      <c r="BJ159" s="52">
        <f t="shared" si="9"/>
        <v>0</v>
      </c>
      <c r="BK159" s="51">
        <f t="shared" si="10"/>
        <v>0</v>
      </c>
      <c r="BL159" s="53">
        <f t="shared" si="11"/>
        <v>0</v>
      </c>
      <c r="BM159" s="54">
        <f t="shared" si="12"/>
        <v>0</v>
      </c>
      <c r="BN159" s="55">
        <f t="shared" si="13"/>
        <v>0</v>
      </c>
      <c r="BO159" s="17">
        <f t="shared" si="14"/>
        <v>0</v>
      </c>
    </row>
    <row r="160">
      <c r="A160" s="1" t="s">
        <v>274</v>
      </c>
      <c r="B160" s="32"/>
      <c r="C160" s="65"/>
      <c r="D160" s="29"/>
      <c r="E160" s="1"/>
      <c r="F160" s="21"/>
      <c r="G160" s="56"/>
      <c r="H160" s="35"/>
      <c r="I160" s="1" t="s">
        <v>274</v>
      </c>
      <c r="J160" s="32"/>
      <c r="K160" s="33"/>
      <c r="L160" s="29"/>
      <c r="M160" s="43"/>
      <c r="N160" s="21"/>
      <c r="O160" s="56"/>
      <c r="P160" s="35"/>
      <c r="Q160" s="1" t="s">
        <v>274</v>
      </c>
      <c r="R160" s="32"/>
      <c r="S160" s="33"/>
      <c r="V160" s="21"/>
      <c r="W160" s="56"/>
      <c r="X160" s="35"/>
      <c r="Y160" s="1" t="s">
        <v>274</v>
      </c>
      <c r="Z160" s="69"/>
      <c r="AA160" s="37"/>
      <c r="AB160" s="8"/>
      <c r="AC160" s="8"/>
      <c r="AD160" s="4"/>
      <c r="AE160" s="39"/>
      <c r="AF160" s="1"/>
      <c r="AG160" s="33"/>
      <c r="AH160" s="67"/>
      <c r="AI160" s="67"/>
      <c r="AJ160" s="21"/>
      <c r="AK160" s="56"/>
      <c r="AL160" s="41"/>
      <c r="AM160" s="33"/>
      <c r="AN160" s="67"/>
      <c r="AO160" s="67"/>
      <c r="AP160" s="21"/>
      <c r="AQ160" s="56"/>
      <c r="AR160" s="41"/>
      <c r="AS160" s="43">
        <f>'15 Oct'!AW160</f>
        <v>0</v>
      </c>
      <c r="AT160" s="54"/>
      <c r="AU160" s="44">
        <f t="shared" si="1"/>
        <v>0</v>
      </c>
      <c r="AV160" s="44">
        <f t="shared" si="2"/>
        <v>0</v>
      </c>
      <c r="AW160" s="19">
        <f t="shared" si="3"/>
        <v>0</v>
      </c>
      <c r="AX160" s="43">
        <f>'15 Oct'!BB160</f>
        <v>0</v>
      </c>
      <c r="AY160" s="54"/>
      <c r="AZ160" s="44">
        <f t="shared" si="4"/>
        <v>0</v>
      </c>
      <c r="BA160" s="46">
        <f t="shared" si="5"/>
        <v>0</v>
      </c>
      <c r="BB160" s="19">
        <f t="shared" si="6"/>
        <v>0</v>
      </c>
      <c r="BC160" s="43">
        <f>'15 Oct'!BL160</f>
        <v>0</v>
      </c>
      <c r="BD160" s="47">
        <f t="shared" si="7"/>
        <v>0</v>
      </c>
      <c r="BE160" s="1">
        <f t="shared" si="8"/>
        <v>0</v>
      </c>
      <c r="BF160" s="1" t="s">
        <v>274</v>
      </c>
      <c r="BG160" s="54"/>
      <c r="BH160">
        <f>'15 Oct'!BG160+AT160+AY160-BN160</f>
        <v>0</v>
      </c>
      <c r="BI160" s="48"/>
      <c r="BJ160" s="52">
        <f t="shared" si="9"/>
        <v>0</v>
      </c>
      <c r="BK160" s="51">
        <f t="shared" si="10"/>
        <v>0</v>
      </c>
      <c r="BL160" s="53">
        <f t="shared" si="11"/>
        <v>0</v>
      </c>
      <c r="BM160" s="54">
        <f t="shared" si="12"/>
        <v>0</v>
      </c>
      <c r="BN160" s="55">
        <f t="shared" si="13"/>
        <v>0</v>
      </c>
      <c r="BO160" s="17">
        <f t="shared" si="14"/>
        <v>0</v>
      </c>
    </row>
    <row r="161">
      <c r="A161" s="1" t="s">
        <v>275</v>
      </c>
      <c r="B161" s="32"/>
      <c r="C161" s="33"/>
      <c r="D161" s="29"/>
      <c r="E161" s="1"/>
      <c r="F161" s="21"/>
      <c r="G161" s="56"/>
      <c r="H161" s="35"/>
      <c r="I161" s="1" t="s">
        <v>275</v>
      </c>
      <c r="J161" s="32"/>
      <c r="K161" s="33"/>
      <c r="L161" s="29"/>
      <c r="M161" s="43"/>
      <c r="N161" s="21"/>
      <c r="O161" s="56"/>
      <c r="P161" s="35"/>
      <c r="Q161" s="1" t="s">
        <v>275</v>
      </c>
      <c r="R161" s="32"/>
      <c r="S161" s="33"/>
      <c r="T161" s="57"/>
      <c r="U161" s="49"/>
      <c r="V161" s="21"/>
      <c r="W161" s="56"/>
      <c r="X161" s="35"/>
      <c r="Y161" s="1" t="s">
        <v>275</v>
      </c>
      <c r="Z161" s="69"/>
      <c r="AA161" s="66"/>
      <c r="AB161" s="8"/>
      <c r="AC161" s="8"/>
      <c r="AD161" s="4"/>
      <c r="AE161" s="39"/>
      <c r="AF161" s="1"/>
      <c r="AG161" s="33"/>
      <c r="AH161" s="60"/>
      <c r="AI161" s="60"/>
      <c r="AJ161" s="21"/>
      <c r="AK161" s="56"/>
      <c r="AL161" s="41"/>
      <c r="AM161" s="33"/>
      <c r="AN161" s="60"/>
      <c r="AO161" s="60"/>
      <c r="AP161" s="21"/>
      <c r="AQ161" s="56"/>
      <c r="AR161" s="41"/>
      <c r="AS161" s="43">
        <f>'15 Oct'!AW161</f>
        <v>0</v>
      </c>
      <c r="AT161" s="17"/>
      <c r="AU161" s="44">
        <f t="shared" si="1"/>
        <v>0</v>
      </c>
      <c r="AV161" s="44">
        <f t="shared" si="2"/>
        <v>0</v>
      </c>
      <c r="AW161" s="19">
        <f t="shared" si="3"/>
        <v>0</v>
      </c>
      <c r="AX161" s="43">
        <f>'15 Oct'!BB161</f>
        <v>0</v>
      </c>
      <c r="AY161" s="17"/>
      <c r="AZ161" s="44">
        <f t="shared" si="4"/>
        <v>0</v>
      </c>
      <c r="BA161" s="46">
        <f t="shared" si="5"/>
        <v>0</v>
      </c>
      <c r="BB161" s="19">
        <f t="shared" si="6"/>
        <v>0</v>
      </c>
      <c r="BC161" s="43">
        <f>'15 Oct'!BL161</f>
        <v>0</v>
      </c>
      <c r="BD161" s="47">
        <f t="shared" si="7"/>
        <v>0</v>
      </c>
      <c r="BE161" s="1">
        <f t="shared" si="8"/>
        <v>0</v>
      </c>
      <c r="BF161" s="1" t="s">
        <v>275</v>
      </c>
      <c r="BG161" s="54"/>
      <c r="BH161">
        <f>'15 Oct'!BG161+AT161+AY161-BN161</f>
        <v>0</v>
      </c>
      <c r="BI161" s="48"/>
      <c r="BJ161" s="52">
        <f t="shared" si="9"/>
        <v>0</v>
      </c>
      <c r="BK161" s="51">
        <f t="shared" si="10"/>
        <v>0</v>
      </c>
      <c r="BL161" s="53">
        <f t="shared" si="11"/>
        <v>0</v>
      </c>
      <c r="BM161" s="54">
        <f t="shared" si="12"/>
        <v>0</v>
      </c>
      <c r="BN161" s="55">
        <f t="shared" si="13"/>
        <v>0</v>
      </c>
      <c r="BO161" s="17">
        <f t="shared" si="14"/>
        <v>0</v>
      </c>
    </row>
    <row r="162">
      <c r="A162" s="1" t="s">
        <v>276</v>
      </c>
      <c r="B162" s="32"/>
      <c r="C162" s="33"/>
      <c r="D162" s="29"/>
      <c r="E162" s="1"/>
      <c r="F162" s="21"/>
      <c r="G162" s="56"/>
      <c r="H162" s="35"/>
      <c r="I162" s="1" t="s">
        <v>276</v>
      </c>
      <c r="J162" s="32"/>
      <c r="K162" s="33"/>
      <c r="L162" s="57"/>
      <c r="M162" s="49"/>
      <c r="N162" s="21"/>
      <c r="O162" s="56"/>
      <c r="P162" s="35"/>
      <c r="Q162" s="1" t="s">
        <v>276</v>
      </c>
      <c r="R162" s="32"/>
      <c r="S162" s="33"/>
      <c r="T162" s="57"/>
      <c r="U162" s="43"/>
      <c r="V162" s="21"/>
      <c r="W162" s="56"/>
      <c r="X162" s="35"/>
      <c r="Y162" s="1" t="s">
        <v>276</v>
      </c>
      <c r="Z162" s="69"/>
      <c r="AA162" s="66"/>
      <c r="AB162" s="8"/>
      <c r="AC162" s="8"/>
      <c r="AD162" s="4"/>
      <c r="AE162" s="39"/>
      <c r="AF162" s="1"/>
      <c r="AG162" s="33"/>
      <c r="AH162" s="67"/>
      <c r="AI162" s="67"/>
      <c r="AJ162" s="21"/>
      <c r="AK162" s="56"/>
      <c r="AL162" s="41"/>
      <c r="AM162" s="33"/>
      <c r="AN162" s="67"/>
      <c r="AO162" s="67"/>
      <c r="AP162" s="21"/>
      <c r="AQ162" s="56"/>
      <c r="AR162" s="41"/>
      <c r="AS162" s="43">
        <f>'15 Oct'!AW162</f>
        <v>0</v>
      </c>
      <c r="AT162" s="54"/>
      <c r="AU162" s="44">
        <f t="shared" si="1"/>
        <v>0</v>
      </c>
      <c r="AV162" s="44">
        <f t="shared" si="2"/>
        <v>0</v>
      </c>
      <c r="AW162" s="19">
        <f t="shared" si="3"/>
        <v>0</v>
      </c>
      <c r="AX162" s="43">
        <f>'15 Oct'!BB162</f>
        <v>0</v>
      </c>
      <c r="AY162" s="54"/>
      <c r="AZ162" s="44">
        <f t="shared" si="4"/>
        <v>0</v>
      </c>
      <c r="BA162" s="46">
        <f t="shared" si="5"/>
        <v>0</v>
      </c>
      <c r="BB162" s="19">
        <f t="shared" si="6"/>
        <v>0</v>
      </c>
      <c r="BC162" s="43">
        <f>'15 Oct'!BL162</f>
        <v>0</v>
      </c>
      <c r="BD162" s="47">
        <f t="shared" si="7"/>
        <v>0</v>
      </c>
      <c r="BE162" s="1">
        <f t="shared" si="8"/>
        <v>0</v>
      </c>
      <c r="BF162" s="1" t="s">
        <v>276</v>
      </c>
      <c r="BG162" s="17"/>
      <c r="BH162">
        <f>'15 Oct'!BG162+AT162+AY162-BN162</f>
        <v>0</v>
      </c>
      <c r="BI162" s="68"/>
      <c r="BJ162" s="52">
        <f t="shared" si="9"/>
        <v>0</v>
      </c>
      <c r="BK162" s="51">
        <f t="shared" si="10"/>
        <v>0</v>
      </c>
      <c r="BL162" s="53">
        <f t="shared" si="11"/>
        <v>0</v>
      </c>
      <c r="BM162" s="54">
        <f t="shared" si="12"/>
        <v>0</v>
      </c>
      <c r="BN162" s="55">
        <f t="shared" si="13"/>
        <v>0</v>
      </c>
      <c r="BO162" s="17">
        <f t="shared" si="14"/>
        <v>0</v>
      </c>
      <c r="BQ162" s="1"/>
      <c r="BR162" s="1"/>
      <c r="BT162" s="1"/>
    </row>
    <row r="163">
      <c r="A163" s="1" t="s">
        <v>277</v>
      </c>
      <c r="B163" s="32"/>
      <c r="C163" s="33"/>
      <c r="D163" s="29"/>
      <c r="E163" s="1"/>
      <c r="F163" s="21"/>
      <c r="G163" s="56"/>
      <c r="H163" s="35"/>
      <c r="I163" s="1" t="s">
        <v>277</v>
      </c>
      <c r="J163" s="32"/>
      <c r="K163" s="33"/>
      <c r="L163" s="57"/>
      <c r="M163" s="49"/>
      <c r="N163" s="21"/>
      <c r="O163" s="56"/>
      <c r="P163" s="35"/>
      <c r="Q163" s="1" t="s">
        <v>277</v>
      </c>
      <c r="R163" s="32"/>
      <c r="S163" s="33"/>
      <c r="T163" s="29"/>
      <c r="U163" s="43"/>
      <c r="V163" s="21"/>
      <c r="W163" s="56"/>
      <c r="X163" s="35"/>
      <c r="Y163" s="1" t="s">
        <v>277</v>
      </c>
      <c r="Z163" s="69"/>
      <c r="AA163" s="66"/>
      <c r="AB163" s="8"/>
      <c r="AC163" s="8"/>
      <c r="AD163" s="4"/>
      <c r="AE163" s="39"/>
      <c r="AF163" s="1"/>
      <c r="AG163" s="33"/>
      <c r="AH163" s="67"/>
      <c r="AI163" s="67"/>
      <c r="AJ163" s="21"/>
      <c r="AK163" s="56"/>
      <c r="AL163" s="41"/>
      <c r="AM163" s="33"/>
      <c r="AN163" s="67"/>
      <c r="AO163" s="67"/>
      <c r="AP163" s="21"/>
      <c r="AQ163" s="56"/>
      <c r="AR163" s="41"/>
      <c r="AS163" s="43">
        <f>'15 Oct'!AW163</f>
        <v>0</v>
      </c>
      <c r="AT163" s="54"/>
      <c r="AU163" s="44">
        <f t="shared" si="1"/>
        <v>0</v>
      </c>
      <c r="AV163" s="44">
        <f t="shared" si="2"/>
        <v>0</v>
      </c>
      <c r="AW163" s="19">
        <f t="shared" si="3"/>
        <v>0</v>
      </c>
      <c r="AX163" s="43">
        <f>'15 Oct'!BB163</f>
        <v>0</v>
      </c>
      <c r="AY163" s="54"/>
      <c r="AZ163" s="44">
        <f t="shared" si="4"/>
        <v>0</v>
      </c>
      <c r="BA163" s="46">
        <f t="shared" si="5"/>
        <v>0</v>
      </c>
      <c r="BB163" s="19">
        <f t="shared" si="6"/>
        <v>0</v>
      </c>
      <c r="BC163" s="43">
        <f>'15 Oct'!BL163</f>
        <v>0</v>
      </c>
      <c r="BD163" s="47">
        <f t="shared" si="7"/>
        <v>0</v>
      </c>
      <c r="BE163" s="1">
        <f t="shared" si="8"/>
        <v>0</v>
      </c>
      <c r="BF163" s="1" t="s">
        <v>277</v>
      </c>
      <c r="BG163" s="17"/>
      <c r="BH163">
        <f>'15 Oct'!BG163+AT163+AY163-BN163</f>
        <v>0</v>
      </c>
      <c r="BI163" s="68"/>
      <c r="BJ163" s="52">
        <f t="shared" si="9"/>
        <v>0</v>
      </c>
      <c r="BK163" s="51">
        <f t="shared" si="10"/>
        <v>0</v>
      </c>
      <c r="BL163" s="53">
        <f t="shared" si="11"/>
        <v>0</v>
      </c>
      <c r="BM163" s="54">
        <f t="shared" si="12"/>
        <v>0</v>
      </c>
      <c r="BN163" s="55">
        <f t="shared" si="13"/>
        <v>0</v>
      </c>
      <c r="BO163" s="17">
        <f t="shared" si="14"/>
        <v>0</v>
      </c>
      <c r="BQ163" s="1"/>
      <c r="BR163" s="1"/>
      <c r="BT163" s="1"/>
    </row>
    <row r="164">
      <c r="A164" s="1" t="s">
        <v>278</v>
      </c>
      <c r="B164" s="32"/>
      <c r="C164" s="33"/>
      <c r="D164" s="29"/>
      <c r="E164" s="1"/>
      <c r="F164" s="21"/>
      <c r="G164" s="56"/>
      <c r="H164" s="35"/>
      <c r="I164" s="1" t="s">
        <v>278</v>
      </c>
      <c r="J164" s="32"/>
      <c r="K164" s="33"/>
      <c r="L164" s="57"/>
      <c r="M164" s="43"/>
      <c r="N164" s="21"/>
      <c r="O164" s="56"/>
      <c r="P164" s="35"/>
      <c r="Q164" s="1" t="s">
        <v>278</v>
      </c>
      <c r="R164" s="32"/>
      <c r="S164" s="33"/>
      <c r="T164" s="57"/>
      <c r="U164" s="43"/>
      <c r="V164" s="21"/>
      <c r="W164" s="56"/>
      <c r="X164" s="35"/>
      <c r="Y164" s="1" t="s">
        <v>278</v>
      </c>
      <c r="Z164" s="69"/>
      <c r="AA164" s="37"/>
      <c r="AB164" s="8"/>
      <c r="AC164" s="4"/>
      <c r="AD164" s="4"/>
      <c r="AE164" s="39"/>
      <c r="AF164" s="1"/>
      <c r="AG164" s="33"/>
      <c r="AH164" s="67"/>
      <c r="AI164" s="67"/>
      <c r="AJ164" s="21"/>
      <c r="AK164" s="56"/>
      <c r="AL164" s="41"/>
      <c r="AM164" s="33"/>
      <c r="AN164" s="67"/>
      <c r="AO164" s="67"/>
      <c r="AP164" s="21"/>
      <c r="AQ164" s="56"/>
      <c r="AR164" s="41"/>
      <c r="AS164" s="43">
        <f>'15 Oct'!AW164</f>
        <v>0</v>
      </c>
      <c r="AT164" s="54"/>
      <c r="AU164" s="44">
        <f t="shared" si="1"/>
        <v>0</v>
      </c>
      <c r="AV164" s="44">
        <f t="shared" si="2"/>
        <v>0</v>
      </c>
      <c r="AW164" s="19">
        <f t="shared" si="3"/>
        <v>0</v>
      </c>
      <c r="AX164" s="43">
        <f>'15 Oct'!BB164</f>
        <v>0</v>
      </c>
      <c r="AY164" s="54"/>
      <c r="AZ164" s="44">
        <f t="shared" si="4"/>
        <v>0</v>
      </c>
      <c r="BA164" s="46">
        <f t="shared" si="5"/>
        <v>0</v>
      </c>
      <c r="BB164" s="19">
        <f t="shared" si="6"/>
        <v>0</v>
      </c>
      <c r="BC164" s="43">
        <f>'15 Oct'!BL164</f>
        <v>0</v>
      </c>
      <c r="BD164" s="47">
        <f t="shared" si="7"/>
        <v>0</v>
      </c>
      <c r="BE164" s="1">
        <f t="shared" si="8"/>
        <v>0</v>
      </c>
      <c r="BF164" s="1" t="s">
        <v>278</v>
      </c>
      <c r="BG164" s="17"/>
      <c r="BH164">
        <f>'15 Oct'!BG164+AT164+AY164-BN164</f>
        <v>0</v>
      </c>
      <c r="BI164" s="79"/>
      <c r="BJ164" s="52">
        <f t="shared" si="9"/>
        <v>0</v>
      </c>
      <c r="BK164" s="51">
        <f t="shared" si="10"/>
        <v>0</v>
      </c>
      <c r="BL164" s="53">
        <f t="shared" si="11"/>
        <v>0</v>
      </c>
      <c r="BM164" s="54">
        <f t="shared" si="12"/>
        <v>0</v>
      </c>
      <c r="BN164" s="55">
        <f t="shared" si="13"/>
        <v>0</v>
      </c>
      <c r="BO164" s="17">
        <f t="shared" si="14"/>
        <v>0</v>
      </c>
      <c r="BQ164" s="1"/>
      <c r="BR164" s="1"/>
      <c r="BT164" s="1"/>
    </row>
    <row r="165">
      <c r="A165" s="1" t="s">
        <v>279</v>
      </c>
      <c r="B165" s="32"/>
      <c r="C165" s="33"/>
      <c r="D165" s="29"/>
      <c r="E165" s="1"/>
      <c r="F165" s="21"/>
      <c r="G165" s="56"/>
      <c r="H165" s="7"/>
      <c r="I165" s="1" t="s">
        <v>279</v>
      </c>
      <c r="J165" s="32">
        <v>14.0</v>
      </c>
      <c r="K165" s="33"/>
      <c r="N165" s="21"/>
      <c r="O165" s="56"/>
      <c r="P165" s="7"/>
      <c r="Q165" s="1" t="s">
        <v>279</v>
      </c>
      <c r="R165" s="32">
        <v>16.0</v>
      </c>
      <c r="S165" s="33"/>
      <c r="T165" s="57"/>
      <c r="U165" s="43"/>
      <c r="V165" s="21"/>
      <c r="W165" s="56"/>
      <c r="X165" s="7"/>
      <c r="Y165" s="1" t="s">
        <v>279</v>
      </c>
      <c r="Z165" s="59"/>
      <c r="AA165" s="37"/>
      <c r="AB165" s="8"/>
      <c r="AC165" s="8"/>
      <c r="AD165" s="4"/>
      <c r="AE165" s="39"/>
      <c r="AG165" s="33"/>
      <c r="AH165" s="74"/>
      <c r="AI165" s="74"/>
      <c r="AJ165" s="21"/>
      <c r="AK165" s="56"/>
      <c r="AL165" s="41"/>
      <c r="AM165" s="33"/>
      <c r="AN165" s="74"/>
      <c r="AO165" s="74"/>
      <c r="AP165" s="21"/>
      <c r="AQ165" s="56"/>
      <c r="AR165" s="41"/>
      <c r="AS165" s="43">
        <f>'15 Oct'!AW165</f>
        <v>0</v>
      </c>
      <c r="AT165" s="75"/>
      <c r="AU165" s="44">
        <f t="shared" si="1"/>
        <v>0</v>
      </c>
      <c r="AV165" s="44">
        <f t="shared" si="2"/>
        <v>0</v>
      </c>
      <c r="AW165" s="19">
        <f t="shared" si="3"/>
        <v>0</v>
      </c>
      <c r="AX165" s="43">
        <f>'15 Oct'!BB165</f>
        <v>0</v>
      </c>
      <c r="AY165" s="75"/>
      <c r="AZ165" s="44">
        <f t="shared" si="4"/>
        <v>0</v>
      </c>
      <c r="BA165" s="46">
        <f t="shared" si="5"/>
        <v>0</v>
      </c>
      <c r="BB165" s="19">
        <f t="shared" si="6"/>
        <v>0</v>
      </c>
      <c r="BC165" s="43">
        <f>'15 Oct'!BL165</f>
        <v>0</v>
      </c>
      <c r="BD165" s="47">
        <f t="shared" si="7"/>
        <v>0</v>
      </c>
      <c r="BE165" s="1">
        <f t="shared" si="8"/>
        <v>0</v>
      </c>
      <c r="BF165" s="1" t="s">
        <v>279</v>
      </c>
      <c r="BG165" s="76"/>
      <c r="BH165">
        <f>'15 Oct'!BG165+AT165+AY165-BN165</f>
        <v>0</v>
      </c>
      <c r="BI165" s="6"/>
      <c r="BJ165" s="52">
        <f t="shared" si="9"/>
        <v>0</v>
      </c>
      <c r="BK165" s="51">
        <f t="shared" si="10"/>
        <v>0</v>
      </c>
      <c r="BL165" s="53">
        <f t="shared" si="11"/>
        <v>0</v>
      </c>
      <c r="BM165" s="54">
        <f t="shared" si="12"/>
        <v>0</v>
      </c>
      <c r="BN165" s="55">
        <f t="shared" si="13"/>
        <v>0</v>
      </c>
      <c r="BO165" s="17">
        <f t="shared" si="14"/>
        <v>0</v>
      </c>
    </row>
    <row r="166">
      <c r="A166" s="1" t="s">
        <v>281</v>
      </c>
      <c r="B166" s="61"/>
      <c r="C166" s="33"/>
      <c r="D166" s="29"/>
      <c r="E166" s="1"/>
      <c r="F166" s="21"/>
      <c r="G166" s="56"/>
      <c r="H166" s="7"/>
      <c r="I166" s="1" t="s">
        <v>281</v>
      </c>
      <c r="J166" s="32"/>
      <c r="K166" s="33"/>
      <c r="N166" s="21"/>
      <c r="O166" s="56"/>
      <c r="P166" s="7"/>
      <c r="Q166" s="1" t="s">
        <v>281</v>
      </c>
      <c r="R166" s="32"/>
      <c r="S166" s="33"/>
      <c r="U166" s="1"/>
      <c r="V166" s="21"/>
      <c r="W166" s="56"/>
      <c r="X166" s="7"/>
      <c r="Y166" s="1" t="s">
        <v>281</v>
      </c>
      <c r="Z166" s="59"/>
      <c r="AA166" s="37"/>
      <c r="AB166" s="8"/>
      <c r="AC166" s="8"/>
      <c r="AD166" s="4"/>
      <c r="AE166" s="39"/>
      <c r="AG166" s="33"/>
      <c r="AH166" s="74"/>
      <c r="AI166" s="74"/>
      <c r="AJ166" s="21"/>
      <c r="AK166" s="56"/>
      <c r="AL166" s="41"/>
      <c r="AM166" s="33"/>
      <c r="AN166" s="74"/>
      <c r="AO166" s="74"/>
      <c r="AP166" s="21"/>
      <c r="AQ166" s="56"/>
      <c r="AR166" s="41"/>
      <c r="AS166" s="43">
        <f>'15 Oct'!AW166</f>
        <v>0</v>
      </c>
      <c r="AT166" s="75"/>
      <c r="AU166" s="44">
        <f t="shared" si="1"/>
        <v>0</v>
      </c>
      <c r="AV166" s="44">
        <f t="shared" si="2"/>
        <v>0</v>
      </c>
      <c r="AW166" s="19">
        <f t="shared" si="3"/>
        <v>0</v>
      </c>
      <c r="AX166" s="43">
        <f>'15 Oct'!BB166</f>
        <v>0</v>
      </c>
      <c r="AY166" s="75"/>
      <c r="AZ166" s="44">
        <f t="shared" si="4"/>
        <v>0</v>
      </c>
      <c r="BA166" s="46">
        <f t="shared" si="5"/>
        <v>0</v>
      </c>
      <c r="BB166" s="19">
        <f t="shared" si="6"/>
        <v>0</v>
      </c>
      <c r="BC166" s="43">
        <f>'15 Oct'!BL166</f>
        <v>0</v>
      </c>
      <c r="BD166" s="47">
        <f t="shared" si="7"/>
        <v>0</v>
      </c>
      <c r="BE166" s="1">
        <f t="shared" si="8"/>
        <v>0</v>
      </c>
      <c r="BF166" s="1" t="s">
        <v>281</v>
      </c>
      <c r="BG166" s="76"/>
      <c r="BH166">
        <f>'15 Oct'!BG166+AT166+AY166-BN166</f>
        <v>0</v>
      </c>
      <c r="BI166" s="6"/>
      <c r="BJ166" s="52">
        <f t="shared" si="9"/>
        <v>0</v>
      </c>
      <c r="BK166" s="51">
        <f t="shared" si="10"/>
        <v>0</v>
      </c>
      <c r="BL166" s="53">
        <f t="shared" si="11"/>
        <v>0</v>
      </c>
      <c r="BM166" s="54">
        <f t="shared" si="12"/>
        <v>0</v>
      </c>
      <c r="BN166" s="55">
        <f t="shared" si="13"/>
        <v>0</v>
      </c>
      <c r="BO166" s="17">
        <f t="shared" si="14"/>
        <v>0</v>
      </c>
    </row>
    <row r="167">
      <c r="A167" s="1" t="s">
        <v>282</v>
      </c>
      <c r="B167" s="32"/>
      <c r="C167" s="33"/>
      <c r="D167" s="29"/>
      <c r="E167" s="1"/>
      <c r="F167" s="21"/>
      <c r="G167" s="56"/>
      <c r="H167" s="7"/>
      <c r="I167" s="1" t="s">
        <v>282</v>
      </c>
      <c r="J167" s="32"/>
      <c r="K167" s="33"/>
      <c r="N167" s="21"/>
      <c r="O167" s="56"/>
      <c r="P167" s="7"/>
      <c r="Q167" s="1" t="s">
        <v>282</v>
      </c>
      <c r="R167" s="32"/>
      <c r="S167" s="33">
        <v>18.0</v>
      </c>
      <c r="V167" s="21"/>
      <c r="W167" s="56"/>
      <c r="X167" s="7"/>
      <c r="Y167" s="1" t="s">
        <v>282</v>
      </c>
      <c r="Z167" s="69"/>
      <c r="AA167" s="37"/>
      <c r="AB167" s="8"/>
      <c r="AC167" s="8"/>
      <c r="AD167" s="4"/>
      <c r="AE167" s="39"/>
      <c r="AG167" s="33"/>
      <c r="AH167" s="74"/>
      <c r="AI167" s="74"/>
      <c r="AJ167" s="21"/>
      <c r="AK167" s="56"/>
      <c r="AL167" s="41"/>
      <c r="AM167" s="33"/>
      <c r="AN167" s="74"/>
      <c r="AO167" s="74"/>
      <c r="AP167" s="21"/>
      <c r="AQ167" s="56"/>
      <c r="AR167" s="41"/>
      <c r="AS167" s="43">
        <f>'15 Oct'!AW167</f>
        <v>0</v>
      </c>
      <c r="AT167" s="75"/>
      <c r="AU167" s="44">
        <f t="shared" si="1"/>
        <v>0</v>
      </c>
      <c r="AV167" s="44">
        <f t="shared" si="2"/>
        <v>0</v>
      </c>
      <c r="AW167" s="19">
        <f t="shared" si="3"/>
        <v>0</v>
      </c>
      <c r="AX167" s="43">
        <f>'15 Oct'!BB167</f>
        <v>0</v>
      </c>
      <c r="AY167" s="75"/>
      <c r="AZ167" s="44">
        <f t="shared" si="4"/>
        <v>0</v>
      </c>
      <c r="BA167" s="46">
        <f t="shared" si="5"/>
        <v>0</v>
      </c>
      <c r="BB167" s="19">
        <f t="shared" si="6"/>
        <v>0</v>
      </c>
      <c r="BC167" s="43">
        <f>'15 Oct'!BL167</f>
        <v>0</v>
      </c>
      <c r="BD167" s="47">
        <f t="shared" si="7"/>
        <v>0</v>
      </c>
      <c r="BE167" s="1">
        <f t="shared" si="8"/>
        <v>0</v>
      </c>
      <c r="BF167" s="1" t="s">
        <v>282</v>
      </c>
      <c r="BG167" s="76"/>
      <c r="BH167">
        <f>'15 Oct'!BG167+AT167+AY167-BN167</f>
        <v>-18</v>
      </c>
      <c r="BI167" s="6"/>
      <c r="BJ167" s="52">
        <f t="shared" si="9"/>
        <v>0</v>
      </c>
      <c r="BK167" s="51">
        <f t="shared" si="10"/>
        <v>0</v>
      </c>
      <c r="BL167" s="53">
        <f t="shared" si="11"/>
        <v>0</v>
      </c>
      <c r="BM167" s="54">
        <f t="shared" si="12"/>
        <v>18</v>
      </c>
      <c r="BN167" s="55">
        <f t="shared" si="13"/>
        <v>18</v>
      </c>
      <c r="BO167" s="17">
        <f t="shared" si="14"/>
        <v>0</v>
      </c>
    </row>
    <row r="168">
      <c r="A168" s="1" t="s">
        <v>283</v>
      </c>
      <c r="B168" s="61"/>
      <c r="C168" s="33"/>
      <c r="D168" s="29"/>
      <c r="E168" s="1"/>
      <c r="F168" s="21"/>
      <c r="G168" s="56"/>
      <c r="H168" s="7"/>
      <c r="I168" s="1" t="s">
        <v>283</v>
      </c>
      <c r="J168" s="32"/>
      <c r="K168" s="33"/>
      <c r="N168" s="21"/>
      <c r="O168" s="56"/>
      <c r="P168" s="7"/>
      <c r="Q168" s="1" t="s">
        <v>283</v>
      </c>
      <c r="R168" s="32"/>
      <c r="S168" s="33">
        <v>24.0</v>
      </c>
      <c r="U168" s="1"/>
      <c r="V168" s="21"/>
      <c r="W168" s="56"/>
      <c r="X168" s="35"/>
      <c r="Y168" s="1" t="s">
        <v>283</v>
      </c>
      <c r="Z168" s="59"/>
      <c r="AA168" s="37"/>
      <c r="AB168" s="8"/>
      <c r="AC168" s="8"/>
      <c r="AD168" s="4"/>
      <c r="AE168" s="39"/>
      <c r="AG168" s="33"/>
      <c r="AH168" s="74"/>
      <c r="AI168" s="74"/>
      <c r="AJ168" s="21"/>
      <c r="AK168" s="56"/>
      <c r="AL168" s="41"/>
      <c r="AM168" s="33"/>
      <c r="AN168" s="74"/>
      <c r="AO168" s="74"/>
      <c r="AP168" s="21"/>
      <c r="AQ168" s="56"/>
      <c r="AR168" s="41"/>
      <c r="AS168" s="43">
        <f>'15 Oct'!AW168</f>
        <v>0</v>
      </c>
      <c r="AT168" s="75"/>
      <c r="AU168" s="44">
        <f t="shared" si="1"/>
        <v>0</v>
      </c>
      <c r="AV168" s="44">
        <f t="shared" si="2"/>
        <v>0</v>
      </c>
      <c r="AW168" s="19">
        <f t="shared" si="3"/>
        <v>0</v>
      </c>
      <c r="AX168" s="43">
        <f>'15 Oct'!BB168</f>
        <v>0</v>
      </c>
      <c r="AY168" s="75"/>
      <c r="AZ168" s="44">
        <f t="shared" si="4"/>
        <v>0</v>
      </c>
      <c r="BA168" s="46">
        <f t="shared" si="5"/>
        <v>0</v>
      </c>
      <c r="BB168" s="19">
        <f t="shared" si="6"/>
        <v>0</v>
      </c>
      <c r="BC168" s="43">
        <f>'15 Oct'!BL168</f>
        <v>0</v>
      </c>
      <c r="BD168" s="47">
        <f t="shared" si="7"/>
        <v>0</v>
      </c>
      <c r="BE168" s="1">
        <f t="shared" si="8"/>
        <v>0</v>
      </c>
      <c r="BF168" s="1" t="s">
        <v>283</v>
      </c>
      <c r="BG168" s="76"/>
      <c r="BH168">
        <f>'15 Oct'!BG168+AT168+AY168-BN168</f>
        <v>-24</v>
      </c>
      <c r="BI168" s="6"/>
      <c r="BJ168" s="52">
        <f t="shared" si="9"/>
        <v>0</v>
      </c>
      <c r="BK168" s="51">
        <f t="shared" si="10"/>
        <v>0</v>
      </c>
      <c r="BL168" s="53">
        <f t="shared" si="11"/>
        <v>0</v>
      </c>
      <c r="BM168" s="54">
        <f t="shared" si="12"/>
        <v>24</v>
      </c>
      <c r="BN168" s="55">
        <f t="shared" si="13"/>
        <v>24</v>
      </c>
      <c r="BO168" s="17">
        <f t="shared" si="14"/>
        <v>0</v>
      </c>
    </row>
    <row r="169">
      <c r="A169" s="1" t="s">
        <v>284</v>
      </c>
      <c r="B169" s="32"/>
      <c r="C169" s="33"/>
      <c r="D169" s="29"/>
      <c r="E169" s="1"/>
      <c r="F169" s="21"/>
      <c r="G169" s="56"/>
      <c r="H169" s="7"/>
      <c r="I169" s="1" t="s">
        <v>284</v>
      </c>
      <c r="J169" s="32"/>
      <c r="K169" s="33"/>
      <c r="N169" s="21"/>
      <c r="O169" s="56"/>
      <c r="P169" s="7"/>
      <c r="Q169" s="1" t="s">
        <v>284</v>
      </c>
      <c r="R169" s="32"/>
      <c r="S169" s="33">
        <v>24.0</v>
      </c>
      <c r="V169" s="21"/>
      <c r="W169" s="56"/>
      <c r="X169" s="7"/>
      <c r="Y169" s="1" t="s">
        <v>284</v>
      </c>
      <c r="Z169" s="84"/>
      <c r="AA169" s="37"/>
      <c r="AB169" s="8"/>
      <c r="AC169" s="8"/>
      <c r="AD169" s="4"/>
      <c r="AE169" s="39"/>
      <c r="AG169" s="33"/>
      <c r="AH169" s="74"/>
      <c r="AI169" s="74"/>
      <c r="AJ169" s="21"/>
      <c r="AK169" s="56"/>
      <c r="AL169" s="41"/>
      <c r="AM169" s="33"/>
      <c r="AN169" s="74"/>
      <c r="AO169" s="74"/>
      <c r="AP169" s="21"/>
      <c r="AQ169" s="56"/>
      <c r="AR169" s="41"/>
      <c r="AS169" s="43">
        <f>'15 Oct'!AW169</f>
        <v>0</v>
      </c>
      <c r="AT169" s="75"/>
      <c r="AU169" s="44">
        <f t="shared" si="1"/>
        <v>0</v>
      </c>
      <c r="AV169" s="44">
        <f t="shared" si="2"/>
        <v>0</v>
      </c>
      <c r="AW169" s="19">
        <f t="shared" si="3"/>
        <v>0</v>
      </c>
      <c r="AX169" s="43">
        <f>'15 Oct'!BB169</f>
        <v>0</v>
      </c>
      <c r="AY169" s="75"/>
      <c r="AZ169" s="44">
        <f t="shared" si="4"/>
        <v>0</v>
      </c>
      <c r="BA169" s="46">
        <f t="shared" si="5"/>
        <v>0</v>
      </c>
      <c r="BB169" s="19">
        <f t="shared" si="6"/>
        <v>0</v>
      </c>
      <c r="BC169" s="43">
        <f>'15 Oct'!BL169</f>
        <v>0</v>
      </c>
      <c r="BD169" s="47">
        <f t="shared" si="7"/>
        <v>0</v>
      </c>
      <c r="BE169" s="1">
        <f t="shared" si="8"/>
        <v>0</v>
      </c>
      <c r="BF169" s="1" t="s">
        <v>284</v>
      </c>
      <c r="BG169" s="76"/>
      <c r="BH169">
        <f>'15 Oct'!BG169+AT169+AY169-BN169</f>
        <v>-24</v>
      </c>
      <c r="BI169" s="6"/>
      <c r="BJ169" s="52">
        <f t="shared" si="9"/>
        <v>0</v>
      </c>
      <c r="BK169" s="51">
        <f t="shared" si="10"/>
        <v>0</v>
      </c>
      <c r="BL169" s="53">
        <f t="shared" si="11"/>
        <v>0</v>
      </c>
      <c r="BM169" s="54">
        <f t="shared" si="12"/>
        <v>24</v>
      </c>
      <c r="BN169" s="55">
        <f t="shared" si="13"/>
        <v>24</v>
      </c>
      <c r="BO169" s="17">
        <f t="shared" si="14"/>
        <v>0</v>
      </c>
    </row>
    <row r="170">
      <c r="A170" s="1" t="s">
        <v>285</v>
      </c>
      <c r="B170" s="61"/>
      <c r="C170" s="33"/>
      <c r="D170" s="29"/>
      <c r="E170" s="1"/>
      <c r="F170" s="21"/>
      <c r="G170" s="56"/>
      <c r="H170" s="7"/>
      <c r="I170" s="1" t="s">
        <v>285</v>
      </c>
      <c r="J170" s="32"/>
      <c r="K170" s="33"/>
      <c r="N170" s="21"/>
      <c r="O170" s="56"/>
      <c r="P170" s="7"/>
      <c r="Q170" s="1" t="s">
        <v>285</v>
      </c>
      <c r="R170" s="32"/>
      <c r="S170" s="33"/>
      <c r="V170" s="21"/>
      <c r="W170" s="56"/>
      <c r="X170" s="7"/>
      <c r="Y170" s="1" t="s">
        <v>285</v>
      </c>
      <c r="Z170" s="59"/>
      <c r="AA170" s="37"/>
      <c r="AB170" s="8"/>
      <c r="AC170" s="8"/>
      <c r="AD170" s="4"/>
      <c r="AE170" s="39"/>
      <c r="AG170" s="33"/>
      <c r="AH170" s="74"/>
      <c r="AI170" s="74"/>
      <c r="AJ170" s="21"/>
      <c r="AK170" s="56"/>
      <c r="AL170" s="41"/>
      <c r="AM170" s="33"/>
      <c r="AN170" s="74"/>
      <c r="AO170" s="74"/>
      <c r="AP170" s="21"/>
      <c r="AQ170" s="56"/>
      <c r="AR170" s="41"/>
      <c r="AS170" s="43">
        <f>'15 Oct'!AW170</f>
        <v>0</v>
      </c>
      <c r="AT170" s="75"/>
      <c r="AU170" s="44">
        <f t="shared" si="1"/>
        <v>0</v>
      </c>
      <c r="AV170" s="44">
        <f t="shared" si="2"/>
        <v>0</v>
      </c>
      <c r="AW170" s="19">
        <f t="shared" si="3"/>
        <v>0</v>
      </c>
      <c r="AX170" s="43">
        <f>'15 Oct'!BB170</f>
        <v>0</v>
      </c>
      <c r="AY170" s="75"/>
      <c r="AZ170" s="44">
        <f t="shared" si="4"/>
        <v>0</v>
      </c>
      <c r="BA170" s="46">
        <f t="shared" si="5"/>
        <v>0</v>
      </c>
      <c r="BB170" s="19">
        <f t="shared" si="6"/>
        <v>0</v>
      </c>
      <c r="BC170" s="43">
        <f>'15 Oct'!BL170</f>
        <v>0</v>
      </c>
      <c r="BD170" s="47">
        <f t="shared" si="7"/>
        <v>0</v>
      </c>
      <c r="BE170" s="1">
        <f t="shared" si="8"/>
        <v>0</v>
      </c>
      <c r="BF170" s="1" t="s">
        <v>285</v>
      </c>
      <c r="BG170" s="76"/>
      <c r="BH170">
        <f>'15 Oct'!BG170+AT170+AY170-BN170</f>
        <v>0</v>
      </c>
      <c r="BI170" s="6"/>
      <c r="BJ170" s="52">
        <f t="shared" si="9"/>
        <v>0</v>
      </c>
      <c r="BK170" s="51">
        <f t="shared" si="10"/>
        <v>0</v>
      </c>
      <c r="BL170" s="53">
        <f t="shared" si="11"/>
        <v>0</v>
      </c>
      <c r="BM170" s="54">
        <f t="shared" si="12"/>
        <v>0</v>
      </c>
      <c r="BN170" s="55">
        <f t="shared" si="13"/>
        <v>0</v>
      </c>
      <c r="BO170" s="17">
        <f t="shared" si="14"/>
        <v>0</v>
      </c>
    </row>
    <row r="171">
      <c r="A171" s="1" t="s">
        <v>286</v>
      </c>
      <c r="B171" s="61"/>
      <c r="C171" s="33"/>
      <c r="D171" s="29"/>
      <c r="E171" s="1"/>
      <c r="F171" s="21"/>
      <c r="G171" s="56"/>
      <c r="H171" s="7"/>
      <c r="I171" s="1" t="s">
        <v>286</v>
      </c>
      <c r="J171" s="32"/>
      <c r="K171" s="33"/>
      <c r="N171" s="21"/>
      <c r="O171" s="56"/>
      <c r="P171" s="7"/>
      <c r="Q171" s="1" t="s">
        <v>286</v>
      </c>
      <c r="R171" s="32"/>
      <c r="S171" s="33"/>
      <c r="V171" s="21"/>
      <c r="W171" s="56"/>
      <c r="X171" s="7"/>
      <c r="Y171" s="1" t="s">
        <v>286</v>
      </c>
      <c r="Z171" s="59"/>
      <c r="AA171" s="37"/>
      <c r="AB171" s="8"/>
      <c r="AC171" s="8"/>
      <c r="AD171" s="4"/>
      <c r="AE171" s="39"/>
      <c r="AG171" s="33"/>
      <c r="AH171" s="74"/>
      <c r="AI171" s="74"/>
      <c r="AJ171" s="21"/>
      <c r="AK171" s="56"/>
      <c r="AL171" s="41"/>
      <c r="AM171" s="33"/>
      <c r="AN171" s="74"/>
      <c r="AO171" s="74"/>
      <c r="AP171" s="21"/>
      <c r="AQ171" s="56"/>
      <c r="AR171" s="41"/>
      <c r="AS171" s="43">
        <f>'15 Oct'!AW171</f>
        <v>0</v>
      </c>
      <c r="AT171" s="75"/>
      <c r="AU171" s="44">
        <f t="shared" si="1"/>
        <v>0</v>
      </c>
      <c r="AV171" s="44">
        <f t="shared" si="2"/>
        <v>0</v>
      </c>
      <c r="AW171" s="19">
        <f t="shared" si="3"/>
        <v>0</v>
      </c>
      <c r="AX171" s="43">
        <f>'15 Oct'!BB171</f>
        <v>0</v>
      </c>
      <c r="AY171" s="75"/>
      <c r="AZ171" s="44">
        <f t="shared" si="4"/>
        <v>0</v>
      </c>
      <c r="BA171" s="46">
        <f t="shared" si="5"/>
        <v>0</v>
      </c>
      <c r="BB171" s="19">
        <f t="shared" si="6"/>
        <v>0</v>
      </c>
      <c r="BC171" s="43">
        <f>'15 Oct'!BL171</f>
        <v>0</v>
      </c>
      <c r="BD171" s="47">
        <f t="shared" si="7"/>
        <v>0</v>
      </c>
      <c r="BE171" s="1">
        <f t="shared" si="8"/>
        <v>0</v>
      </c>
      <c r="BF171" s="1" t="s">
        <v>286</v>
      </c>
      <c r="BG171" s="76"/>
      <c r="BH171">
        <f>'15 Oct'!BG171+AT171+AY171-BN171</f>
        <v>0</v>
      </c>
      <c r="BI171" s="6"/>
      <c r="BJ171" s="52">
        <f t="shared" si="9"/>
        <v>0</v>
      </c>
      <c r="BK171" s="51">
        <f t="shared" si="10"/>
        <v>0</v>
      </c>
      <c r="BL171" s="53">
        <f t="shared" si="11"/>
        <v>0</v>
      </c>
      <c r="BM171" s="54">
        <f t="shared" si="12"/>
        <v>0</v>
      </c>
      <c r="BN171" s="55">
        <f t="shared" si="13"/>
        <v>0</v>
      </c>
      <c r="BO171" s="17">
        <f t="shared" si="14"/>
        <v>0</v>
      </c>
    </row>
    <row r="172">
      <c r="A172" s="1" t="s">
        <v>287</v>
      </c>
      <c r="B172" s="61"/>
      <c r="C172" s="33"/>
      <c r="D172" s="29"/>
      <c r="E172" s="1"/>
      <c r="F172" s="21"/>
      <c r="G172" s="56"/>
      <c r="H172" s="35"/>
      <c r="I172" s="1" t="s">
        <v>287</v>
      </c>
      <c r="J172" s="61"/>
      <c r="K172" s="65"/>
      <c r="L172" s="57"/>
      <c r="M172" s="49"/>
      <c r="N172" s="21"/>
      <c r="O172" s="56"/>
      <c r="P172" s="35"/>
      <c r="Q172" s="1" t="s">
        <v>287</v>
      </c>
      <c r="R172" s="32"/>
      <c r="S172" s="33"/>
      <c r="U172" s="1"/>
      <c r="V172" s="21"/>
      <c r="W172" s="56"/>
      <c r="X172" s="35"/>
      <c r="Y172" s="1" t="s">
        <v>284</v>
      </c>
      <c r="Z172" s="69"/>
      <c r="AA172" s="66"/>
      <c r="AB172" s="8"/>
      <c r="AC172" s="8"/>
      <c r="AD172" s="4"/>
      <c r="AE172" s="39"/>
      <c r="AF172" s="1"/>
      <c r="AG172" s="33"/>
      <c r="AH172" s="60"/>
      <c r="AI172" s="60"/>
      <c r="AJ172" s="21"/>
      <c r="AK172" s="56"/>
      <c r="AL172" s="41"/>
      <c r="AM172" s="33"/>
      <c r="AN172" s="60"/>
      <c r="AO172" s="60"/>
      <c r="AP172" s="21"/>
      <c r="AQ172" s="56"/>
      <c r="AR172" s="41"/>
      <c r="AS172" s="43">
        <f>'15 Oct'!AW172</f>
        <v>0</v>
      </c>
      <c r="AT172" s="17"/>
      <c r="AU172" s="44">
        <f t="shared" si="1"/>
        <v>0</v>
      </c>
      <c r="AV172" s="44">
        <f t="shared" si="2"/>
        <v>0</v>
      </c>
      <c r="AW172" s="19">
        <f t="shared" si="3"/>
        <v>0</v>
      </c>
      <c r="AX172" s="43">
        <f>'15 Oct'!BB172</f>
        <v>0</v>
      </c>
      <c r="AY172" s="17"/>
      <c r="AZ172" s="44">
        <f t="shared" si="4"/>
        <v>0</v>
      </c>
      <c r="BA172" s="46">
        <f t="shared" si="5"/>
        <v>0</v>
      </c>
      <c r="BB172" s="19">
        <f t="shared" si="6"/>
        <v>0</v>
      </c>
      <c r="BC172" s="43">
        <f>'15 Oct'!BL172</f>
        <v>0</v>
      </c>
      <c r="BD172" s="47">
        <f t="shared" si="7"/>
        <v>0</v>
      </c>
      <c r="BE172" s="1">
        <f t="shared" si="8"/>
        <v>0</v>
      </c>
      <c r="BF172" s="1" t="s">
        <v>287</v>
      </c>
      <c r="BG172" s="17"/>
      <c r="BH172">
        <f>'15 Oct'!BG172+AT172+AY172-BN172</f>
        <v>0</v>
      </c>
      <c r="BI172" s="48"/>
      <c r="BJ172" s="52">
        <f t="shared" si="9"/>
        <v>0</v>
      </c>
      <c r="BK172" s="51">
        <f t="shared" si="10"/>
        <v>0</v>
      </c>
      <c r="BL172" s="53">
        <f t="shared" si="11"/>
        <v>0</v>
      </c>
      <c r="BM172" s="54">
        <f t="shared" si="12"/>
        <v>0</v>
      </c>
      <c r="BN172" s="55">
        <f t="shared" si="13"/>
        <v>0</v>
      </c>
      <c r="BO172" s="17">
        <f t="shared" si="14"/>
        <v>0</v>
      </c>
    </row>
    <row r="173">
      <c r="A173" s="1" t="s">
        <v>288</v>
      </c>
      <c r="B173" s="32"/>
      <c r="C173" s="65"/>
      <c r="D173" s="29"/>
      <c r="E173" s="1"/>
      <c r="F173" s="21"/>
      <c r="G173" s="56"/>
      <c r="H173" s="35"/>
      <c r="I173" s="1" t="s">
        <v>288</v>
      </c>
      <c r="J173" s="32"/>
      <c r="K173" s="33"/>
      <c r="L173" s="57"/>
      <c r="M173" s="49"/>
      <c r="N173" s="21"/>
      <c r="O173" s="56"/>
      <c r="P173" s="35"/>
      <c r="Q173" s="1" t="s">
        <v>288</v>
      </c>
      <c r="R173" s="32"/>
      <c r="S173" s="33"/>
      <c r="T173" s="57"/>
      <c r="U173" s="43"/>
      <c r="V173" s="21"/>
      <c r="W173" s="56"/>
      <c r="X173" s="35"/>
      <c r="Y173" s="1" t="s">
        <v>288</v>
      </c>
      <c r="Z173" s="69"/>
      <c r="AA173" s="37"/>
      <c r="AB173" s="8"/>
      <c r="AC173" s="8"/>
      <c r="AD173" s="4"/>
      <c r="AE173" s="39"/>
      <c r="AF173" s="1"/>
      <c r="AG173" s="33"/>
      <c r="AH173" s="67"/>
      <c r="AI173" s="67"/>
      <c r="AJ173" s="21"/>
      <c r="AK173" s="56"/>
      <c r="AL173" s="41"/>
      <c r="AM173" s="33"/>
      <c r="AN173" s="67"/>
      <c r="AO173" s="67"/>
      <c r="AP173" s="21"/>
      <c r="AQ173" s="56"/>
      <c r="AR173" s="41"/>
      <c r="AS173" s="43">
        <f>'15 Oct'!AW173</f>
        <v>0</v>
      </c>
      <c r="AT173" s="54"/>
      <c r="AU173" s="44">
        <f t="shared" si="1"/>
        <v>0</v>
      </c>
      <c r="AV173" s="44">
        <f t="shared" si="2"/>
        <v>0</v>
      </c>
      <c r="AW173" s="19">
        <f t="shared" si="3"/>
        <v>0</v>
      </c>
      <c r="AX173" s="43">
        <f>'15 Oct'!BB173</f>
        <v>0</v>
      </c>
      <c r="AY173" s="54"/>
      <c r="AZ173" s="44">
        <f t="shared" si="4"/>
        <v>0</v>
      </c>
      <c r="BA173" s="46">
        <f t="shared" si="5"/>
        <v>0</v>
      </c>
      <c r="BB173" s="19">
        <f t="shared" si="6"/>
        <v>0</v>
      </c>
      <c r="BC173" s="43">
        <f>'15 Oct'!BL173</f>
        <v>0</v>
      </c>
      <c r="BD173" s="47">
        <f t="shared" si="7"/>
        <v>0</v>
      </c>
      <c r="BE173" s="1">
        <f t="shared" si="8"/>
        <v>0</v>
      </c>
      <c r="BF173" s="1" t="s">
        <v>288</v>
      </c>
      <c r="BG173" s="54"/>
      <c r="BH173">
        <f>'15 Oct'!BG173+AT173+AY173-BN173</f>
        <v>0</v>
      </c>
      <c r="BI173" s="48"/>
      <c r="BJ173" s="52">
        <f t="shared" si="9"/>
        <v>0</v>
      </c>
      <c r="BK173" s="51">
        <f t="shared" si="10"/>
        <v>0</v>
      </c>
      <c r="BL173" s="53">
        <f t="shared" si="11"/>
        <v>0</v>
      </c>
      <c r="BM173" s="54">
        <f t="shared" si="12"/>
        <v>0</v>
      </c>
      <c r="BN173" s="55">
        <f t="shared" si="13"/>
        <v>0</v>
      </c>
      <c r="BO173" s="17">
        <f t="shared" si="14"/>
        <v>0</v>
      </c>
    </row>
    <row r="174">
      <c r="A174" s="1" t="s">
        <v>290</v>
      </c>
      <c r="B174" s="32"/>
      <c r="C174" s="65"/>
      <c r="D174" s="29"/>
      <c r="E174" s="1"/>
      <c r="F174" s="21"/>
      <c r="G174" s="56"/>
      <c r="H174" s="35"/>
      <c r="I174" s="1" t="s">
        <v>290</v>
      </c>
      <c r="J174" s="32"/>
      <c r="K174" s="33"/>
      <c r="L174" s="57"/>
      <c r="M174" s="49"/>
      <c r="N174" s="21"/>
      <c r="O174" s="56"/>
      <c r="P174" s="35"/>
      <c r="Q174" s="1" t="s">
        <v>290</v>
      </c>
      <c r="R174" s="32"/>
      <c r="S174" s="65"/>
      <c r="T174" s="57"/>
      <c r="U174" s="49"/>
      <c r="V174" s="21"/>
      <c r="W174" s="56"/>
      <c r="X174" s="35"/>
      <c r="Y174" s="1" t="s">
        <v>290</v>
      </c>
      <c r="Z174" s="59"/>
      <c r="AA174" s="66"/>
      <c r="AB174" s="8"/>
      <c r="AC174" s="8"/>
      <c r="AD174" s="4"/>
      <c r="AE174" s="39"/>
      <c r="AF174" s="1"/>
      <c r="AG174" s="33"/>
      <c r="AH174" s="67"/>
      <c r="AI174" s="67"/>
      <c r="AJ174" s="21"/>
      <c r="AK174" s="56"/>
      <c r="AL174" s="41"/>
      <c r="AM174" s="33"/>
      <c r="AN174" s="67"/>
      <c r="AO174" s="67"/>
      <c r="AP174" s="21"/>
      <c r="AQ174" s="56"/>
      <c r="AR174" s="41"/>
      <c r="AS174" s="43">
        <f>'15 Oct'!AW174</f>
        <v>0</v>
      </c>
      <c r="AT174" s="54"/>
      <c r="AU174" s="44">
        <f t="shared" si="1"/>
        <v>0</v>
      </c>
      <c r="AV174" s="44">
        <f t="shared" si="2"/>
        <v>0</v>
      </c>
      <c r="AW174" s="19">
        <f t="shared" si="3"/>
        <v>0</v>
      </c>
      <c r="AX174" s="43">
        <f>'15 Oct'!BB174</f>
        <v>0</v>
      </c>
      <c r="AY174" s="54"/>
      <c r="AZ174" s="44">
        <f t="shared" si="4"/>
        <v>0</v>
      </c>
      <c r="BA174" s="46">
        <f t="shared" si="5"/>
        <v>0</v>
      </c>
      <c r="BB174" s="19">
        <f t="shared" si="6"/>
        <v>0</v>
      </c>
      <c r="BC174" s="43">
        <f>'15 Oct'!BL174</f>
        <v>0</v>
      </c>
      <c r="BD174" s="47">
        <f t="shared" si="7"/>
        <v>0</v>
      </c>
      <c r="BE174" s="1">
        <f t="shared" si="8"/>
        <v>0</v>
      </c>
      <c r="BF174" s="1" t="s">
        <v>290</v>
      </c>
      <c r="BG174" s="17"/>
      <c r="BH174">
        <f>'15 Oct'!BG174+AT174+AY174-BN174</f>
        <v>0</v>
      </c>
      <c r="BI174" s="48"/>
      <c r="BJ174" s="52">
        <f t="shared" si="9"/>
        <v>0</v>
      </c>
      <c r="BK174" s="51">
        <f t="shared" si="10"/>
        <v>0</v>
      </c>
      <c r="BL174" s="53">
        <f t="shared" si="11"/>
        <v>0</v>
      </c>
      <c r="BM174" s="54">
        <f t="shared" si="12"/>
        <v>0</v>
      </c>
      <c r="BN174" s="55">
        <f t="shared" si="13"/>
        <v>0</v>
      </c>
      <c r="BO174" s="17">
        <f t="shared" si="14"/>
        <v>0</v>
      </c>
    </row>
    <row r="175">
      <c r="A175" s="1" t="s">
        <v>291</v>
      </c>
      <c r="B175" s="32"/>
      <c r="C175" s="65"/>
      <c r="D175" s="29"/>
      <c r="E175" s="1"/>
      <c r="F175" s="21"/>
      <c r="G175" s="56"/>
      <c r="H175" s="35"/>
      <c r="I175" s="1" t="s">
        <v>291</v>
      </c>
      <c r="J175" s="32"/>
      <c r="K175" s="33"/>
      <c r="L175" s="29"/>
      <c r="M175" s="43"/>
      <c r="N175" s="21"/>
      <c r="O175" s="56"/>
      <c r="P175" s="35"/>
      <c r="Q175" s="1" t="s">
        <v>291</v>
      </c>
      <c r="R175" s="32"/>
      <c r="S175" s="33"/>
      <c r="T175" s="57"/>
      <c r="U175" s="49"/>
      <c r="V175" s="21"/>
      <c r="W175" s="56"/>
      <c r="X175" s="35"/>
      <c r="Y175" s="1" t="s">
        <v>291</v>
      </c>
      <c r="Z175" s="69"/>
      <c r="AA175" s="37"/>
      <c r="AB175" s="8"/>
      <c r="AC175" s="8"/>
      <c r="AD175" s="4"/>
      <c r="AE175" s="39"/>
      <c r="AF175" s="1"/>
      <c r="AG175" s="33"/>
      <c r="AH175" s="60"/>
      <c r="AI175" s="60"/>
      <c r="AJ175" s="21"/>
      <c r="AK175" s="56"/>
      <c r="AL175" s="41"/>
      <c r="AM175" s="33"/>
      <c r="AN175" s="60"/>
      <c r="AO175" s="60"/>
      <c r="AP175" s="21"/>
      <c r="AQ175" s="56"/>
      <c r="AR175" s="41"/>
      <c r="AS175" s="43">
        <f>'15 Oct'!AW175</f>
        <v>0</v>
      </c>
      <c r="AT175" s="17"/>
      <c r="AU175" s="44">
        <f t="shared" si="1"/>
        <v>0</v>
      </c>
      <c r="AV175" s="44">
        <f t="shared" si="2"/>
        <v>0</v>
      </c>
      <c r="AW175" s="19">
        <f t="shared" si="3"/>
        <v>0</v>
      </c>
      <c r="AX175" s="43">
        <f>'15 Oct'!BB175</f>
        <v>0</v>
      </c>
      <c r="AY175" s="17"/>
      <c r="AZ175" s="44">
        <f t="shared" si="4"/>
        <v>0</v>
      </c>
      <c r="BA175" s="46">
        <f t="shared" si="5"/>
        <v>0</v>
      </c>
      <c r="BB175" s="19">
        <f t="shared" si="6"/>
        <v>0</v>
      </c>
      <c r="BC175" s="43">
        <f>'15 Oct'!BL175</f>
        <v>0</v>
      </c>
      <c r="BD175" s="47">
        <f t="shared" si="7"/>
        <v>0</v>
      </c>
      <c r="BE175" s="1">
        <f t="shared" si="8"/>
        <v>0</v>
      </c>
      <c r="BF175" s="1" t="s">
        <v>291</v>
      </c>
      <c r="BG175" s="17"/>
      <c r="BH175">
        <f>'15 Oct'!BG175+AT175+AY175-BN175</f>
        <v>0</v>
      </c>
      <c r="BI175" s="48"/>
      <c r="BJ175" s="52">
        <f t="shared" si="9"/>
        <v>0</v>
      </c>
      <c r="BK175" s="51">
        <f t="shared" si="10"/>
        <v>0</v>
      </c>
      <c r="BL175" s="53">
        <f t="shared" si="11"/>
        <v>0</v>
      </c>
      <c r="BM175" s="54">
        <f t="shared" si="12"/>
        <v>0</v>
      </c>
      <c r="BN175" s="55">
        <f t="shared" si="13"/>
        <v>0</v>
      </c>
      <c r="BO175" s="17">
        <f t="shared" si="14"/>
        <v>0</v>
      </c>
    </row>
    <row r="176">
      <c r="A176" s="1" t="s">
        <v>292</v>
      </c>
      <c r="B176" s="32"/>
      <c r="C176" s="65"/>
      <c r="D176" s="29"/>
      <c r="E176" s="1"/>
      <c r="F176" s="21"/>
      <c r="G176" s="56"/>
      <c r="H176" s="35"/>
      <c r="I176" s="1" t="s">
        <v>292</v>
      </c>
      <c r="J176" s="32"/>
      <c r="K176" s="33"/>
      <c r="L176" s="57"/>
      <c r="M176" s="49"/>
      <c r="N176" s="21"/>
      <c r="O176" s="56"/>
      <c r="P176" s="35"/>
      <c r="Q176" s="1" t="s">
        <v>292</v>
      </c>
      <c r="R176" s="32"/>
      <c r="S176" s="33"/>
      <c r="T176" s="57"/>
      <c r="U176" s="49"/>
      <c r="V176" s="21"/>
      <c r="W176" s="56"/>
      <c r="X176" s="35"/>
      <c r="Y176" s="1" t="s">
        <v>292</v>
      </c>
      <c r="Z176" s="69"/>
      <c r="AA176" s="66"/>
      <c r="AB176" s="8"/>
      <c r="AC176" s="8"/>
      <c r="AD176" s="4"/>
      <c r="AE176" s="39"/>
      <c r="AF176" s="1"/>
      <c r="AG176" s="33"/>
      <c r="AH176" s="60"/>
      <c r="AI176" s="60"/>
      <c r="AJ176" s="21"/>
      <c r="AK176" s="56"/>
      <c r="AL176" s="41"/>
      <c r="AM176" s="33"/>
      <c r="AN176" s="60"/>
      <c r="AO176" s="60"/>
      <c r="AP176" s="21"/>
      <c r="AQ176" s="56"/>
      <c r="AR176" s="41"/>
      <c r="AS176" s="43">
        <f>'15 Oct'!AW176</f>
        <v>0</v>
      </c>
      <c r="AT176" s="17"/>
      <c r="AU176" s="44">
        <f t="shared" si="1"/>
        <v>0</v>
      </c>
      <c r="AV176" s="44">
        <f t="shared" si="2"/>
        <v>0</v>
      </c>
      <c r="AW176" s="19">
        <f t="shared" si="3"/>
        <v>0</v>
      </c>
      <c r="AX176" s="43">
        <f>'15 Oct'!BB176</f>
        <v>0</v>
      </c>
      <c r="AY176" s="17"/>
      <c r="AZ176" s="44">
        <f t="shared" si="4"/>
        <v>0</v>
      </c>
      <c r="BA176" s="46">
        <f t="shared" si="5"/>
        <v>0</v>
      </c>
      <c r="BB176" s="19">
        <f t="shared" si="6"/>
        <v>0</v>
      </c>
      <c r="BC176" s="43">
        <f>'15 Oct'!BL176</f>
        <v>0</v>
      </c>
      <c r="BD176" s="47">
        <f t="shared" si="7"/>
        <v>0</v>
      </c>
      <c r="BE176" s="1">
        <f t="shared" si="8"/>
        <v>0</v>
      </c>
      <c r="BF176" s="1" t="s">
        <v>292</v>
      </c>
      <c r="BG176" s="54"/>
      <c r="BH176">
        <f>'15 Oct'!BG176+AT176+AY176-BN176</f>
        <v>0</v>
      </c>
      <c r="BI176" s="48"/>
      <c r="BJ176" s="52">
        <f t="shared" si="9"/>
        <v>0</v>
      </c>
      <c r="BK176" s="51">
        <f t="shared" si="10"/>
        <v>0</v>
      </c>
      <c r="BL176" s="53">
        <f t="shared" si="11"/>
        <v>0</v>
      </c>
      <c r="BM176" s="54">
        <f t="shared" si="12"/>
        <v>0</v>
      </c>
      <c r="BN176" s="55">
        <f t="shared" si="13"/>
        <v>0</v>
      </c>
      <c r="BO176" s="17">
        <f t="shared" si="14"/>
        <v>0</v>
      </c>
    </row>
    <row r="177">
      <c r="A177" s="1" t="s">
        <v>293</v>
      </c>
      <c r="B177" s="61"/>
      <c r="C177" s="65"/>
      <c r="D177" s="29"/>
      <c r="E177" s="1"/>
      <c r="F177" s="21"/>
      <c r="G177" s="56"/>
      <c r="H177" s="35"/>
      <c r="I177" s="1" t="s">
        <v>293</v>
      </c>
      <c r="J177" s="32"/>
      <c r="K177" s="33"/>
      <c r="L177" s="57"/>
      <c r="M177" s="49"/>
      <c r="N177" s="21"/>
      <c r="O177" s="56"/>
      <c r="P177" s="35"/>
      <c r="Q177" s="1" t="s">
        <v>293</v>
      </c>
      <c r="R177" s="32"/>
      <c r="S177" s="33"/>
      <c r="T177" s="57"/>
      <c r="U177" s="49"/>
      <c r="V177" s="21"/>
      <c r="W177" s="56"/>
      <c r="X177" s="35"/>
      <c r="Y177" s="1" t="s">
        <v>293</v>
      </c>
      <c r="Z177" s="69"/>
      <c r="AA177" s="66"/>
      <c r="AB177" s="8"/>
      <c r="AC177" s="8"/>
      <c r="AD177" s="4"/>
      <c r="AE177" s="39"/>
      <c r="AF177" s="1"/>
      <c r="AG177" s="33"/>
      <c r="AH177" s="67"/>
      <c r="AI177" s="67"/>
      <c r="AJ177" s="21"/>
      <c r="AK177" s="56"/>
      <c r="AL177" s="41"/>
      <c r="AM177" s="33"/>
      <c r="AN177" s="67"/>
      <c r="AO177" s="67"/>
      <c r="AP177" s="21"/>
      <c r="AQ177" s="56"/>
      <c r="AR177" s="41"/>
      <c r="AS177" s="43">
        <f>'15 Oct'!AW177</f>
        <v>0</v>
      </c>
      <c r="AT177" s="54"/>
      <c r="AU177" s="44">
        <f t="shared" si="1"/>
        <v>0</v>
      </c>
      <c r="AV177" s="44">
        <f t="shared" si="2"/>
        <v>0</v>
      </c>
      <c r="AW177" s="19">
        <f t="shared" si="3"/>
        <v>0</v>
      </c>
      <c r="AX177" s="43">
        <f>'15 Oct'!BB177</f>
        <v>0</v>
      </c>
      <c r="AY177" s="54"/>
      <c r="AZ177" s="44">
        <f t="shared" si="4"/>
        <v>0</v>
      </c>
      <c r="BA177" s="46">
        <f t="shared" si="5"/>
        <v>0</v>
      </c>
      <c r="BB177" s="19">
        <f t="shared" si="6"/>
        <v>0</v>
      </c>
      <c r="BC177" s="43">
        <f>'15 Oct'!BL177</f>
        <v>0</v>
      </c>
      <c r="BD177" s="47">
        <f t="shared" si="7"/>
        <v>0</v>
      </c>
      <c r="BE177" s="1">
        <f t="shared" si="8"/>
        <v>0</v>
      </c>
      <c r="BF177" s="1" t="s">
        <v>293</v>
      </c>
      <c r="BG177" s="54"/>
      <c r="BH177">
        <f>'15 Oct'!BG177+AT177+AY177-BN177</f>
        <v>0</v>
      </c>
      <c r="BI177" s="48"/>
      <c r="BJ177" s="52">
        <f t="shared" si="9"/>
        <v>0</v>
      </c>
      <c r="BK177" s="51">
        <f t="shared" si="10"/>
        <v>0</v>
      </c>
      <c r="BL177" s="53">
        <f t="shared" si="11"/>
        <v>0</v>
      </c>
      <c r="BM177" s="54">
        <f t="shared" si="12"/>
        <v>0</v>
      </c>
      <c r="BN177" s="55">
        <f t="shared" si="13"/>
        <v>0</v>
      </c>
      <c r="BO177" s="17">
        <f t="shared" si="14"/>
        <v>0</v>
      </c>
    </row>
    <row r="178">
      <c r="A178" s="1" t="s">
        <v>294</v>
      </c>
      <c r="B178" s="32"/>
      <c r="C178" s="33"/>
      <c r="D178" s="29"/>
      <c r="E178" s="1"/>
      <c r="F178" s="21"/>
      <c r="G178" s="56"/>
      <c r="H178" s="35"/>
      <c r="I178" s="1" t="s">
        <v>294</v>
      </c>
      <c r="J178" s="32"/>
      <c r="K178" s="33"/>
      <c r="L178" s="57"/>
      <c r="M178" s="49"/>
      <c r="N178" s="21"/>
      <c r="O178" s="56"/>
      <c r="P178" s="35"/>
      <c r="Q178" s="1" t="s">
        <v>294</v>
      </c>
      <c r="R178" s="32"/>
      <c r="S178" s="33"/>
      <c r="T178" s="57"/>
      <c r="U178" s="49"/>
      <c r="V178" s="21"/>
      <c r="W178" s="56"/>
      <c r="X178" s="35"/>
      <c r="Y178" s="1" t="s">
        <v>294</v>
      </c>
      <c r="Z178" s="59"/>
      <c r="AA178" s="37"/>
      <c r="AB178" s="8"/>
      <c r="AC178" s="8"/>
      <c r="AD178" s="4"/>
      <c r="AE178" s="39"/>
      <c r="AF178" s="1"/>
      <c r="AG178" s="33"/>
      <c r="AH178" s="67"/>
      <c r="AI178" s="67"/>
      <c r="AJ178" s="21"/>
      <c r="AK178" s="56"/>
      <c r="AL178" s="41"/>
      <c r="AM178" s="33"/>
      <c r="AN178" s="67"/>
      <c r="AO178" s="67"/>
      <c r="AP178" s="21"/>
      <c r="AQ178" s="56"/>
      <c r="AR178" s="41"/>
      <c r="AS178" s="43">
        <f>'15 Oct'!AW178</f>
        <v>0</v>
      </c>
      <c r="AT178" s="54"/>
      <c r="AU178" s="44">
        <f t="shared" si="1"/>
        <v>0</v>
      </c>
      <c r="AV178" s="44">
        <f t="shared" si="2"/>
        <v>0</v>
      </c>
      <c r="AW178" s="19">
        <f t="shared" si="3"/>
        <v>0</v>
      </c>
      <c r="AX178" s="43">
        <f>'15 Oct'!BB178</f>
        <v>0</v>
      </c>
      <c r="AY178" s="54"/>
      <c r="AZ178" s="44">
        <f t="shared" si="4"/>
        <v>0</v>
      </c>
      <c r="BA178" s="46">
        <f t="shared" si="5"/>
        <v>0</v>
      </c>
      <c r="BB178" s="19">
        <f t="shared" si="6"/>
        <v>0</v>
      </c>
      <c r="BC178" s="43">
        <f>'15 Oct'!BL178</f>
        <v>0</v>
      </c>
      <c r="BD178" s="47">
        <f t="shared" si="7"/>
        <v>0</v>
      </c>
      <c r="BE178" s="1">
        <f t="shared" si="8"/>
        <v>0</v>
      </c>
      <c r="BF178" s="1" t="s">
        <v>294</v>
      </c>
      <c r="BG178" s="54"/>
      <c r="BH178">
        <f>'15 Oct'!BG178+AT178+AY178-BN178</f>
        <v>0</v>
      </c>
      <c r="BI178" s="48"/>
      <c r="BJ178" s="52">
        <f t="shared" si="9"/>
        <v>0</v>
      </c>
      <c r="BK178" s="51">
        <f t="shared" si="10"/>
        <v>0</v>
      </c>
      <c r="BL178" s="53">
        <f t="shared" si="11"/>
        <v>0</v>
      </c>
      <c r="BM178" s="54">
        <f t="shared" si="12"/>
        <v>0</v>
      </c>
      <c r="BN178" s="55">
        <f t="shared" si="13"/>
        <v>0</v>
      </c>
      <c r="BO178" s="17">
        <f t="shared" si="14"/>
        <v>0</v>
      </c>
    </row>
    <row r="179">
      <c r="A179" s="1" t="s">
        <v>295</v>
      </c>
      <c r="B179" s="32"/>
      <c r="C179" s="65"/>
      <c r="D179" s="29"/>
      <c r="E179" s="1"/>
      <c r="F179" s="21"/>
      <c r="G179" s="56"/>
      <c r="H179" s="35"/>
      <c r="I179" s="1" t="s">
        <v>295</v>
      </c>
      <c r="J179" s="32"/>
      <c r="K179" s="33"/>
      <c r="L179" s="57"/>
      <c r="M179" s="49"/>
      <c r="N179" s="21"/>
      <c r="O179" s="56"/>
      <c r="P179" s="35"/>
      <c r="Q179" s="1" t="s">
        <v>295</v>
      </c>
      <c r="R179" s="32"/>
      <c r="S179" s="33"/>
      <c r="T179" s="57"/>
      <c r="U179" s="49"/>
      <c r="V179" s="21"/>
      <c r="W179" s="56"/>
      <c r="X179" s="35"/>
      <c r="Y179" s="1" t="s">
        <v>295</v>
      </c>
      <c r="Z179" s="69"/>
      <c r="AA179" s="37"/>
      <c r="AB179" s="8"/>
      <c r="AC179" s="8"/>
      <c r="AD179" s="4"/>
      <c r="AE179" s="39"/>
      <c r="AF179" s="1"/>
      <c r="AG179" s="33"/>
      <c r="AH179" s="60"/>
      <c r="AI179" s="60"/>
      <c r="AJ179" s="21"/>
      <c r="AK179" s="56"/>
      <c r="AL179" s="41"/>
      <c r="AM179" s="33"/>
      <c r="AN179" s="60"/>
      <c r="AO179" s="60"/>
      <c r="AP179" s="21"/>
      <c r="AQ179" s="56"/>
      <c r="AR179" s="41"/>
      <c r="AS179" s="43">
        <f>'15 Oct'!AW179</f>
        <v>0</v>
      </c>
      <c r="AT179" s="17"/>
      <c r="AU179" s="44">
        <f t="shared" si="1"/>
        <v>0</v>
      </c>
      <c r="AV179" s="44">
        <f t="shared" si="2"/>
        <v>0</v>
      </c>
      <c r="AW179" s="19">
        <f t="shared" si="3"/>
        <v>0</v>
      </c>
      <c r="AX179" s="43">
        <f>'15 Oct'!BB179</f>
        <v>0</v>
      </c>
      <c r="AY179" s="17"/>
      <c r="AZ179" s="44">
        <f t="shared" si="4"/>
        <v>0</v>
      </c>
      <c r="BA179" s="46">
        <f t="shared" si="5"/>
        <v>0</v>
      </c>
      <c r="BB179" s="19">
        <f t="shared" si="6"/>
        <v>0</v>
      </c>
      <c r="BC179" s="43">
        <f>'15 Oct'!BL179</f>
        <v>0</v>
      </c>
      <c r="BD179" s="47">
        <f t="shared" si="7"/>
        <v>0</v>
      </c>
      <c r="BE179" s="1">
        <f t="shared" si="8"/>
        <v>0</v>
      </c>
      <c r="BF179" s="1" t="s">
        <v>295</v>
      </c>
      <c r="BG179" s="54"/>
      <c r="BH179">
        <f>'15 Oct'!BG179+AT179+AY179-BN179</f>
        <v>0</v>
      </c>
      <c r="BI179" s="48"/>
      <c r="BJ179" s="52">
        <f t="shared" si="9"/>
        <v>0</v>
      </c>
      <c r="BK179" s="51">
        <f t="shared" si="10"/>
        <v>0</v>
      </c>
      <c r="BL179" s="53">
        <f t="shared" si="11"/>
        <v>0</v>
      </c>
      <c r="BM179" s="54">
        <f t="shared" si="12"/>
        <v>0</v>
      </c>
      <c r="BN179" s="55">
        <f t="shared" si="13"/>
        <v>0</v>
      </c>
      <c r="BO179" s="17">
        <f t="shared" si="14"/>
        <v>0</v>
      </c>
    </row>
    <row r="180">
      <c r="A180" s="1" t="s">
        <v>296</v>
      </c>
      <c r="B180" s="61"/>
      <c r="C180" s="65"/>
      <c r="D180" s="29"/>
      <c r="E180" s="1"/>
      <c r="F180" s="21"/>
      <c r="G180" s="56"/>
      <c r="H180" s="35"/>
      <c r="I180" s="1" t="s">
        <v>296</v>
      </c>
      <c r="J180" s="61"/>
      <c r="K180" s="33"/>
      <c r="L180" s="57"/>
      <c r="M180" s="49"/>
      <c r="N180" s="21"/>
      <c r="O180" s="56"/>
      <c r="P180" s="35"/>
      <c r="Q180" s="1" t="s">
        <v>296</v>
      </c>
      <c r="R180" s="32"/>
      <c r="S180" s="33"/>
      <c r="T180" s="57"/>
      <c r="U180" s="49"/>
      <c r="V180" s="21"/>
      <c r="W180" s="56"/>
      <c r="X180" s="35"/>
      <c r="Y180" s="1" t="s">
        <v>296</v>
      </c>
      <c r="Z180" s="69"/>
      <c r="AA180" s="66"/>
      <c r="AB180" s="8"/>
      <c r="AC180" s="8"/>
      <c r="AD180" s="4"/>
      <c r="AE180" s="39"/>
      <c r="AF180" s="1"/>
      <c r="AG180" s="33"/>
      <c r="AH180" s="67"/>
      <c r="AI180" s="67"/>
      <c r="AJ180" s="21"/>
      <c r="AK180" s="56"/>
      <c r="AL180" s="41"/>
      <c r="AM180" s="33"/>
      <c r="AN180" s="67"/>
      <c r="AO180" s="67"/>
      <c r="AP180" s="21"/>
      <c r="AQ180" s="56"/>
      <c r="AR180" s="41"/>
      <c r="AS180" s="43">
        <f>'15 Oct'!AW180</f>
        <v>0</v>
      </c>
      <c r="AT180" s="54"/>
      <c r="AU180" s="44">
        <f t="shared" si="1"/>
        <v>0</v>
      </c>
      <c r="AV180" s="44">
        <f t="shared" si="2"/>
        <v>0</v>
      </c>
      <c r="AW180" s="19">
        <f t="shared" si="3"/>
        <v>0</v>
      </c>
      <c r="AX180" s="43">
        <f>'15 Oct'!BB180</f>
        <v>0</v>
      </c>
      <c r="AY180" s="54"/>
      <c r="AZ180" s="44">
        <f t="shared" si="4"/>
        <v>0</v>
      </c>
      <c r="BA180" s="46">
        <f t="shared" si="5"/>
        <v>0</v>
      </c>
      <c r="BB180" s="19">
        <f t="shared" si="6"/>
        <v>0</v>
      </c>
      <c r="BC180" s="43">
        <f>'15 Oct'!BL180</f>
        <v>0</v>
      </c>
      <c r="BD180" s="47">
        <f t="shared" si="7"/>
        <v>0</v>
      </c>
      <c r="BE180" s="1">
        <f t="shared" si="8"/>
        <v>0</v>
      </c>
      <c r="BF180" s="1" t="s">
        <v>296</v>
      </c>
      <c r="BG180" s="54"/>
      <c r="BH180">
        <f>'15 Oct'!BG180+AT180+AY180-BN180</f>
        <v>0</v>
      </c>
      <c r="BI180" s="48"/>
      <c r="BJ180" s="52">
        <f t="shared" si="9"/>
        <v>0</v>
      </c>
      <c r="BK180" s="51">
        <f t="shared" si="10"/>
        <v>0</v>
      </c>
      <c r="BL180" s="53">
        <f t="shared" si="11"/>
        <v>0</v>
      </c>
      <c r="BM180" s="54">
        <f t="shared" si="12"/>
        <v>0</v>
      </c>
      <c r="BN180" s="55">
        <f t="shared" si="13"/>
        <v>0</v>
      </c>
      <c r="BO180" s="17">
        <f t="shared" si="14"/>
        <v>0</v>
      </c>
    </row>
    <row r="181">
      <c r="A181" s="1" t="s">
        <v>297</v>
      </c>
      <c r="B181" s="61"/>
      <c r="C181" s="65"/>
      <c r="D181" s="29"/>
      <c r="E181" s="1"/>
      <c r="F181" s="21"/>
      <c r="G181" s="56"/>
      <c r="H181" s="35"/>
      <c r="I181" s="1" t="s">
        <v>297</v>
      </c>
      <c r="J181" s="61"/>
      <c r="K181" s="33"/>
      <c r="L181" s="57"/>
      <c r="M181" s="49"/>
      <c r="N181" s="21"/>
      <c r="O181" s="56"/>
      <c r="P181" s="35"/>
      <c r="Q181" s="1" t="s">
        <v>297</v>
      </c>
      <c r="R181" s="32"/>
      <c r="S181" s="33"/>
      <c r="T181" s="57"/>
      <c r="U181" s="49"/>
      <c r="V181" s="21"/>
      <c r="W181" s="56"/>
      <c r="X181" s="35"/>
      <c r="Y181" s="1" t="s">
        <v>297</v>
      </c>
      <c r="Z181" s="69"/>
      <c r="AA181" s="66"/>
      <c r="AB181" s="8"/>
      <c r="AC181" s="8"/>
      <c r="AD181" s="4"/>
      <c r="AE181" s="39"/>
      <c r="AF181" s="1"/>
      <c r="AG181" s="33"/>
      <c r="AH181" s="67"/>
      <c r="AI181" s="67"/>
      <c r="AJ181" s="21"/>
      <c r="AK181" s="56"/>
      <c r="AL181" s="41"/>
      <c r="AM181" s="33"/>
      <c r="AN181" s="67"/>
      <c r="AO181" s="67"/>
      <c r="AP181" s="21"/>
      <c r="AQ181" s="56"/>
      <c r="AR181" s="41"/>
      <c r="AS181" s="43">
        <f>'15 Oct'!AW181</f>
        <v>0</v>
      </c>
      <c r="AT181" s="54"/>
      <c r="AU181" s="44">
        <f t="shared" si="1"/>
        <v>0</v>
      </c>
      <c r="AV181" s="44">
        <f t="shared" si="2"/>
        <v>0</v>
      </c>
      <c r="AW181" s="19">
        <f t="shared" si="3"/>
        <v>0</v>
      </c>
      <c r="AX181" s="43">
        <f>'15 Oct'!BB181</f>
        <v>0</v>
      </c>
      <c r="AY181" s="54"/>
      <c r="AZ181" s="44">
        <f t="shared" si="4"/>
        <v>0</v>
      </c>
      <c r="BA181" s="46">
        <f t="shared" si="5"/>
        <v>0</v>
      </c>
      <c r="BB181" s="19">
        <f t="shared" si="6"/>
        <v>0</v>
      </c>
      <c r="BC181" s="43">
        <f>'15 Oct'!BL181</f>
        <v>0</v>
      </c>
      <c r="BD181" s="47">
        <f t="shared" si="7"/>
        <v>0</v>
      </c>
      <c r="BE181" s="1">
        <f t="shared" si="8"/>
        <v>0</v>
      </c>
      <c r="BF181" s="1" t="s">
        <v>297</v>
      </c>
      <c r="BG181" s="54"/>
      <c r="BH181">
        <f>'15 Oct'!BG181+AT181+AY181-BN181</f>
        <v>0</v>
      </c>
      <c r="BI181" s="48"/>
      <c r="BJ181" s="52">
        <f t="shared" si="9"/>
        <v>0</v>
      </c>
      <c r="BK181" s="51">
        <f t="shared" si="10"/>
        <v>0</v>
      </c>
      <c r="BL181" s="53">
        <f t="shared" si="11"/>
        <v>0</v>
      </c>
      <c r="BM181" s="54">
        <f t="shared" si="12"/>
        <v>0</v>
      </c>
      <c r="BN181" s="55">
        <f t="shared" si="13"/>
        <v>0</v>
      </c>
      <c r="BO181" s="17">
        <f t="shared" si="14"/>
        <v>0</v>
      </c>
    </row>
    <row r="182">
      <c r="A182" s="1" t="s">
        <v>298</v>
      </c>
      <c r="B182" s="61"/>
      <c r="C182" s="33"/>
      <c r="D182" s="29"/>
      <c r="E182" s="1"/>
      <c r="F182" s="21"/>
      <c r="G182" s="56"/>
      <c r="H182" s="35"/>
      <c r="I182" s="1" t="s">
        <v>298</v>
      </c>
      <c r="J182" s="32"/>
      <c r="K182" s="33"/>
      <c r="L182" s="57"/>
      <c r="M182" s="49"/>
      <c r="N182" s="21"/>
      <c r="O182" s="56"/>
      <c r="P182" s="35"/>
      <c r="Q182" s="1" t="s">
        <v>298</v>
      </c>
      <c r="R182" s="32"/>
      <c r="S182" s="33">
        <v>6.0</v>
      </c>
      <c r="T182" s="57"/>
      <c r="U182" s="49"/>
      <c r="V182" s="21"/>
      <c r="W182" s="56"/>
      <c r="X182" s="35"/>
      <c r="Y182" s="1" t="s">
        <v>298</v>
      </c>
      <c r="Z182" s="59"/>
      <c r="AA182" s="66"/>
      <c r="AB182" s="8"/>
      <c r="AC182" s="8"/>
      <c r="AD182" s="4"/>
      <c r="AE182" s="39"/>
      <c r="AF182" s="1"/>
      <c r="AG182" s="33"/>
      <c r="AH182" s="67"/>
      <c r="AI182" s="67"/>
      <c r="AJ182" s="21"/>
      <c r="AK182" s="56"/>
      <c r="AL182" s="41"/>
      <c r="AM182" s="33"/>
      <c r="AN182" s="67"/>
      <c r="AO182" s="67"/>
      <c r="AP182" s="21"/>
      <c r="AQ182" s="56"/>
      <c r="AR182" s="41"/>
      <c r="AS182" s="43">
        <f>'15 Oct'!AW182</f>
        <v>0</v>
      </c>
      <c r="AT182" s="54"/>
      <c r="AU182" s="44">
        <f t="shared" si="1"/>
        <v>0</v>
      </c>
      <c r="AV182" s="44">
        <f t="shared" si="2"/>
        <v>0</v>
      </c>
      <c r="AW182" s="19">
        <f t="shared" si="3"/>
        <v>0</v>
      </c>
      <c r="AX182" s="43">
        <f>'15 Oct'!BB182</f>
        <v>0</v>
      </c>
      <c r="AY182" s="54"/>
      <c r="AZ182" s="44">
        <f t="shared" si="4"/>
        <v>0</v>
      </c>
      <c r="BA182" s="46">
        <f t="shared" si="5"/>
        <v>0</v>
      </c>
      <c r="BB182" s="19">
        <f t="shared" si="6"/>
        <v>0</v>
      </c>
      <c r="BC182" s="43">
        <f>'15 Oct'!BL182</f>
        <v>0</v>
      </c>
      <c r="BD182" s="47">
        <f t="shared" si="7"/>
        <v>0</v>
      </c>
      <c r="BE182" s="1">
        <f t="shared" si="8"/>
        <v>0</v>
      </c>
      <c r="BF182" s="1" t="s">
        <v>298</v>
      </c>
      <c r="BG182" s="54"/>
      <c r="BH182">
        <f>'15 Oct'!BG182+AT182+AY182-BN182</f>
        <v>-6</v>
      </c>
      <c r="BI182" s="48"/>
      <c r="BJ182" s="52">
        <f t="shared" si="9"/>
        <v>0</v>
      </c>
      <c r="BK182" s="51">
        <f t="shared" si="10"/>
        <v>0</v>
      </c>
      <c r="BL182" s="53">
        <f t="shared" si="11"/>
        <v>0</v>
      </c>
      <c r="BM182" s="54">
        <f t="shared" si="12"/>
        <v>6</v>
      </c>
      <c r="BN182" s="55">
        <f t="shared" si="13"/>
        <v>6</v>
      </c>
      <c r="BO182" s="17">
        <f t="shared" si="14"/>
        <v>0</v>
      </c>
    </row>
    <row r="183">
      <c r="A183" s="1" t="s">
        <v>300</v>
      </c>
      <c r="B183" s="32"/>
      <c r="C183" s="33"/>
      <c r="D183" s="29"/>
      <c r="E183" s="1"/>
      <c r="F183" s="21"/>
      <c r="G183" s="56"/>
      <c r="H183" s="35"/>
      <c r="I183" s="1" t="s">
        <v>300</v>
      </c>
      <c r="J183" s="32">
        <v>4.0</v>
      </c>
      <c r="K183" s="33"/>
      <c r="L183" s="57"/>
      <c r="M183" s="49"/>
      <c r="N183" s="21"/>
      <c r="O183" s="56"/>
      <c r="P183" s="35"/>
      <c r="Q183" s="1" t="s">
        <v>300</v>
      </c>
      <c r="R183" s="32">
        <v>8.0</v>
      </c>
      <c r="S183" s="33"/>
      <c r="T183" s="57"/>
      <c r="U183" s="49"/>
      <c r="V183" s="21"/>
      <c r="W183" s="56"/>
      <c r="X183" s="35"/>
      <c r="Y183" s="1" t="s">
        <v>300</v>
      </c>
      <c r="Z183" s="36"/>
      <c r="AA183" s="37"/>
      <c r="AB183" s="8"/>
      <c r="AC183" s="8"/>
      <c r="AD183" s="4"/>
      <c r="AE183" s="39"/>
      <c r="AF183" s="1"/>
      <c r="AG183" s="33"/>
      <c r="AH183" s="60"/>
      <c r="AI183" s="60"/>
      <c r="AJ183" s="21"/>
      <c r="AK183" s="56"/>
      <c r="AL183" s="41"/>
      <c r="AM183" s="33"/>
      <c r="AN183" s="60"/>
      <c r="AO183" s="60"/>
      <c r="AP183" s="21"/>
      <c r="AQ183" s="56"/>
      <c r="AR183" s="41"/>
      <c r="AS183" s="43">
        <f>'15 Oct'!AW183</f>
        <v>0</v>
      </c>
      <c r="AT183" s="17"/>
      <c r="AU183" s="44">
        <f t="shared" si="1"/>
        <v>0</v>
      </c>
      <c r="AV183" s="44">
        <f t="shared" si="2"/>
        <v>0</v>
      </c>
      <c r="AW183" s="19">
        <f t="shared" si="3"/>
        <v>0</v>
      </c>
      <c r="AX183" s="43">
        <f>'15 Oct'!BB183</f>
        <v>0</v>
      </c>
      <c r="AY183" s="17"/>
      <c r="AZ183" s="44">
        <f t="shared" si="4"/>
        <v>0</v>
      </c>
      <c r="BA183" s="46">
        <f t="shared" si="5"/>
        <v>0</v>
      </c>
      <c r="BB183" s="19">
        <f t="shared" si="6"/>
        <v>0</v>
      </c>
      <c r="BC183" s="43">
        <f>'15 Oct'!BL183</f>
        <v>0</v>
      </c>
      <c r="BD183" s="47">
        <f t="shared" si="7"/>
        <v>0</v>
      </c>
      <c r="BE183" s="1">
        <f t="shared" si="8"/>
        <v>0</v>
      </c>
      <c r="BF183" s="1" t="s">
        <v>300</v>
      </c>
      <c r="BG183" s="17"/>
      <c r="BH183">
        <f>'15 Oct'!BG183+AT183+AY183-BN183</f>
        <v>0</v>
      </c>
      <c r="BI183" s="48"/>
      <c r="BJ183" s="52">
        <f t="shared" si="9"/>
        <v>0</v>
      </c>
      <c r="BK183" s="51">
        <f t="shared" si="10"/>
        <v>0</v>
      </c>
      <c r="BL183" s="53">
        <f t="shared" si="11"/>
        <v>0</v>
      </c>
      <c r="BM183" s="54">
        <f t="shared" si="12"/>
        <v>0</v>
      </c>
      <c r="BN183" s="55">
        <f t="shared" si="13"/>
        <v>0</v>
      </c>
      <c r="BO183" s="17">
        <f t="shared" si="14"/>
        <v>0</v>
      </c>
      <c r="BP183" s="1"/>
      <c r="BQ183" s="1"/>
    </row>
    <row r="184">
      <c r="A184" s="1" t="s">
        <v>301</v>
      </c>
      <c r="B184" s="32"/>
      <c r="C184" s="33"/>
      <c r="D184" s="29"/>
      <c r="E184" s="1"/>
      <c r="F184" s="21"/>
      <c r="G184" s="56"/>
      <c r="H184" s="35"/>
      <c r="I184" s="1" t="s">
        <v>301</v>
      </c>
      <c r="J184" s="32">
        <v>2.0</v>
      </c>
      <c r="K184" s="33"/>
      <c r="L184" s="29"/>
      <c r="M184" s="43"/>
      <c r="N184" s="21"/>
      <c r="O184" s="56"/>
      <c r="P184" s="35"/>
      <c r="Q184" s="1" t="s">
        <v>301</v>
      </c>
      <c r="R184" s="32">
        <v>4.0</v>
      </c>
      <c r="S184" s="33"/>
      <c r="T184" s="57"/>
      <c r="U184" s="43"/>
      <c r="V184" s="21"/>
      <c r="W184" s="56"/>
      <c r="X184" s="35"/>
      <c r="Y184" s="1" t="s">
        <v>301</v>
      </c>
      <c r="Z184" s="36"/>
      <c r="AA184" s="37"/>
      <c r="AB184" s="8"/>
      <c r="AC184" s="8"/>
      <c r="AD184" s="4"/>
      <c r="AE184" s="39"/>
      <c r="AF184" s="1"/>
      <c r="AG184" s="33"/>
      <c r="AH184" s="67"/>
      <c r="AI184" s="67"/>
      <c r="AJ184" s="21"/>
      <c r="AK184" s="56"/>
      <c r="AL184" s="41"/>
      <c r="AM184" s="33"/>
      <c r="AN184" s="67"/>
      <c r="AO184" s="67"/>
      <c r="AP184" s="21"/>
      <c r="AQ184" s="56"/>
      <c r="AR184" s="41"/>
      <c r="AS184" s="43">
        <f>'15 Oct'!AW184</f>
        <v>0</v>
      </c>
      <c r="AT184" s="54"/>
      <c r="AU184" s="44">
        <f t="shared" si="1"/>
        <v>0</v>
      </c>
      <c r="AV184" s="44">
        <f t="shared" si="2"/>
        <v>0</v>
      </c>
      <c r="AW184" s="19">
        <f t="shared" si="3"/>
        <v>0</v>
      </c>
      <c r="AX184" s="43">
        <f>'15 Oct'!BB184</f>
        <v>0</v>
      </c>
      <c r="AY184" s="54"/>
      <c r="AZ184" s="44">
        <f t="shared" si="4"/>
        <v>0</v>
      </c>
      <c r="BA184" s="46">
        <f t="shared" si="5"/>
        <v>0</v>
      </c>
      <c r="BB184" s="19">
        <f t="shared" si="6"/>
        <v>0</v>
      </c>
      <c r="BC184" s="43">
        <f>'15 Oct'!BL184</f>
        <v>0</v>
      </c>
      <c r="BD184" s="47">
        <f t="shared" si="7"/>
        <v>0</v>
      </c>
      <c r="BE184" s="1">
        <f t="shared" si="8"/>
        <v>0</v>
      </c>
      <c r="BF184" s="1" t="s">
        <v>301</v>
      </c>
      <c r="BG184" s="17"/>
      <c r="BH184">
        <f>'15 Oct'!BG184+AT184+AY184-BN184</f>
        <v>0</v>
      </c>
      <c r="BI184" s="48"/>
      <c r="BJ184" s="52">
        <f t="shared" si="9"/>
        <v>0</v>
      </c>
      <c r="BK184" s="51">
        <f t="shared" si="10"/>
        <v>0</v>
      </c>
      <c r="BL184" s="53">
        <f t="shared" si="11"/>
        <v>0</v>
      </c>
      <c r="BM184" s="54">
        <f t="shared" si="12"/>
        <v>0</v>
      </c>
      <c r="BN184" s="55">
        <f t="shared" si="13"/>
        <v>0</v>
      </c>
      <c r="BO184" s="17">
        <f t="shared" si="14"/>
        <v>0</v>
      </c>
      <c r="BP184" s="1"/>
    </row>
    <row r="185">
      <c r="A185" s="1" t="s">
        <v>303</v>
      </c>
      <c r="B185" s="32"/>
      <c r="C185" s="33"/>
      <c r="D185" s="29"/>
      <c r="E185" s="1"/>
      <c r="F185" s="21"/>
      <c r="G185" s="56"/>
      <c r="H185" s="35"/>
      <c r="I185" s="1" t="s">
        <v>303</v>
      </c>
      <c r="J185" s="32"/>
      <c r="K185" s="33"/>
      <c r="L185" s="57"/>
      <c r="M185" s="43"/>
      <c r="N185" s="21"/>
      <c r="O185" s="56"/>
      <c r="P185" s="35"/>
      <c r="Q185" s="1" t="s">
        <v>303</v>
      </c>
      <c r="R185" s="32"/>
      <c r="S185" s="33">
        <v>8.0</v>
      </c>
      <c r="T185" s="57"/>
      <c r="U185" s="49"/>
      <c r="V185" s="21"/>
      <c r="W185" s="56"/>
      <c r="X185" s="35"/>
      <c r="Y185" s="1" t="s">
        <v>303</v>
      </c>
      <c r="Z185" s="36"/>
      <c r="AA185" s="37"/>
      <c r="AB185" s="8"/>
      <c r="AC185" s="8"/>
      <c r="AD185" s="4"/>
      <c r="AE185" s="39"/>
      <c r="AF185" s="1"/>
      <c r="AG185" s="33"/>
      <c r="AH185" s="60"/>
      <c r="AI185" s="60"/>
      <c r="AJ185" s="21"/>
      <c r="AK185" s="56"/>
      <c r="AL185" s="41"/>
      <c r="AM185" s="33"/>
      <c r="AN185" s="60"/>
      <c r="AO185" s="60"/>
      <c r="AP185" s="21"/>
      <c r="AQ185" s="56"/>
      <c r="AR185" s="41"/>
      <c r="AS185" s="43">
        <f>'15 Oct'!AW185</f>
        <v>0</v>
      </c>
      <c r="AT185" s="17"/>
      <c r="AU185" s="44">
        <f t="shared" si="1"/>
        <v>0</v>
      </c>
      <c r="AV185" s="44">
        <f t="shared" si="2"/>
        <v>0</v>
      </c>
      <c r="AW185" s="19">
        <f t="shared" si="3"/>
        <v>0</v>
      </c>
      <c r="AX185" s="43">
        <f>'15 Oct'!BB185</f>
        <v>0</v>
      </c>
      <c r="AY185" s="17"/>
      <c r="AZ185" s="44">
        <f t="shared" si="4"/>
        <v>0</v>
      </c>
      <c r="BA185" s="46">
        <f t="shared" si="5"/>
        <v>0</v>
      </c>
      <c r="BB185" s="19">
        <f t="shared" si="6"/>
        <v>0</v>
      </c>
      <c r="BC185" s="43">
        <f>'15 Oct'!BL185</f>
        <v>0</v>
      </c>
      <c r="BD185" s="47">
        <f t="shared" si="7"/>
        <v>0</v>
      </c>
      <c r="BE185" s="1">
        <f t="shared" si="8"/>
        <v>0</v>
      </c>
      <c r="BF185" s="1" t="s">
        <v>303</v>
      </c>
      <c r="BG185" s="17"/>
      <c r="BH185">
        <f>'15 Oct'!BG185+AT185+AY185-BN185</f>
        <v>-8</v>
      </c>
      <c r="BI185" s="48"/>
      <c r="BJ185" s="52">
        <f t="shared" si="9"/>
        <v>0</v>
      </c>
      <c r="BK185" s="51">
        <f t="shared" si="10"/>
        <v>0</v>
      </c>
      <c r="BL185" s="53">
        <f t="shared" si="11"/>
        <v>0</v>
      </c>
      <c r="BM185" s="54">
        <f t="shared" si="12"/>
        <v>8</v>
      </c>
      <c r="BN185" s="55">
        <f t="shared" si="13"/>
        <v>8</v>
      </c>
      <c r="BO185" s="17">
        <f t="shared" si="14"/>
        <v>0</v>
      </c>
    </row>
    <row r="186">
      <c r="A186" s="1" t="s">
        <v>304</v>
      </c>
      <c r="B186" s="32"/>
      <c r="C186" s="33"/>
      <c r="D186" s="29"/>
      <c r="E186" s="1"/>
      <c r="F186" s="21"/>
      <c r="G186" s="56"/>
      <c r="H186" s="35"/>
      <c r="I186" s="1" t="s">
        <v>304</v>
      </c>
      <c r="J186" s="32">
        <v>2.0</v>
      </c>
      <c r="K186" s="33"/>
      <c r="L186" s="57"/>
      <c r="M186" s="43"/>
      <c r="N186" s="21"/>
      <c r="O186" s="56"/>
      <c r="P186" s="35"/>
      <c r="Q186" s="1" t="s">
        <v>304</v>
      </c>
      <c r="R186" s="32"/>
      <c r="S186" s="33">
        <v>12.0</v>
      </c>
      <c r="T186" s="57"/>
      <c r="U186" s="49"/>
      <c r="V186" s="21"/>
      <c r="W186" s="56"/>
      <c r="X186" s="35"/>
      <c r="Y186" s="1" t="s">
        <v>304</v>
      </c>
      <c r="Z186" s="36"/>
      <c r="AA186" s="37"/>
      <c r="AB186" s="8"/>
      <c r="AC186" s="4"/>
      <c r="AD186" s="4"/>
      <c r="AE186" s="39"/>
      <c r="AF186" s="1"/>
      <c r="AG186" s="33"/>
      <c r="AH186" s="60"/>
      <c r="AI186" s="60"/>
      <c r="AJ186" s="21"/>
      <c r="AK186" s="56"/>
      <c r="AL186" s="41"/>
      <c r="AM186" s="33"/>
      <c r="AN186" s="60"/>
      <c r="AO186" s="60"/>
      <c r="AP186" s="21"/>
      <c r="AQ186" s="56"/>
      <c r="AR186" s="41"/>
      <c r="AS186" s="43">
        <f>'15 Oct'!AW186</f>
        <v>0</v>
      </c>
      <c r="AT186" s="17"/>
      <c r="AU186" s="44">
        <f t="shared" si="1"/>
        <v>0</v>
      </c>
      <c r="AV186" s="44">
        <f t="shared" si="2"/>
        <v>0</v>
      </c>
      <c r="AW186" s="19">
        <f t="shared" si="3"/>
        <v>0</v>
      </c>
      <c r="AX186" s="43">
        <f>'15 Oct'!BB186</f>
        <v>0</v>
      </c>
      <c r="AY186" s="17"/>
      <c r="AZ186" s="44">
        <f t="shared" si="4"/>
        <v>0</v>
      </c>
      <c r="BA186" s="46">
        <f t="shared" si="5"/>
        <v>0</v>
      </c>
      <c r="BB186" s="19">
        <f t="shared" si="6"/>
        <v>0</v>
      </c>
      <c r="BC186" s="43">
        <f>'15 Oct'!BL186</f>
        <v>0</v>
      </c>
      <c r="BD186" s="47">
        <f t="shared" si="7"/>
        <v>0</v>
      </c>
      <c r="BE186" s="1">
        <f t="shared" si="8"/>
        <v>0</v>
      </c>
      <c r="BF186" s="1" t="s">
        <v>304</v>
      </c>
      <c r="BG186" s="54"/>
      <c r="BH186">
        <f>'15 Oct'!BG186+AT186+AY186-BN186</f>
        <v>-12</v>
      </c>
      <c r="BI186" s="48"/>
      <c r="BJ186" s="52">
        <f t="shared" si="9"/>
        <v>0</v>
      </c>
      <c r="BK186" s="51">
        <f t="shared" si="10"/>
        <v>0</v>
      </c>
      <c r="BL186" s="53">
        <f t="shared" si="11"/>
        <v>0</v>
      </c>
      <c r="BM186" s="54">
        <f t="shared" si="12"/>
        <v>12</v>
      </c>
      <c r="BN186" s="55">
        <f t="shared" si="13"/>
        <v>12</v>
      </c>
      <c r="BO186" s="17">
        <f t="shared" si="14"/>
        <v>0</v>
      </c>
      <c r="BQ186" s="1"/>
    </row>
    <row r="187">
      <c r="A187" s="1" t="s">
        <v>305</v>
      </c>
      <c r="B187" s="32"/>
      <c r="C187" s="33"/>
      <c r="D187" s="29"/>
      <c r="E187" s="1"/>
      <c r="F187" s="21"/>
      <c r="G187" s="56"/>
      <c r="H187" s="35"/>
      <c r="I187" s="1" t="s">
        <v>305</v>
      </c>
      <c r="J187" s="32">
        <v>2.0</v>
      </c>
      <c r="K187" s="33"/>
      <c r="L187" s="57"/>
      <c r="M187" s="49"/>
      <c r="N187" s="21"/>
      <c r="O187" s="56"/>
      <c r="P187" s="35"/>
      <c r="Q187" s="1" t="s">
        <v>305</v>
      </c>
      <c r="R187" s="32">
        <v>1.0</v>
      </c>
      <c r="S187" s="33"/>
      <c r="T187" s="57"/>
      <c r="U187" s="49"/>
      <c r="V187" s="21"/>
      <c r="W187" s="56"/>
      <c r="X187" s="35"/>
      <c r="Y187" s="1" t="s">
        <v>305</v>
      </c>
      <c r="Z187" s="59"/>
      <c r="AA187" s="66"/>
      <c r="AB187" s="8"/>
      <c r="AC187" s="8"/>
      <c r="AD187" s="4"/>
      <c r="AE187" s="39"/>
      <c r="AF187" s="1"/>
      <c r="AG187" s="33"/>
      <c r="AH187" s="60"/>
      <c r="AI187" s="60"/>
      <c r="AJ187" s="21"/>
      <c r="AK187" s="56"/>
      <c r="AL187" s="41"/>
      <c r="AM187" s="33"/>
      <c r="AN187" s="60"/>
      <c r="AO187" s="60"/>
      <c r="AP187" s="21"/>
      <c r="AQ187" s="56"/>
      <c r="AR187" s="41"/>
      <c r="AS187" s="43">
        <f>'15 Oct'!AW187</f>
        <v>0</v>
      </c>
      <c r="AT187" s="17"/>
      <c r="AU187" s="44">
        <f t="shared" si="1"/>
        <v>0</v>
      </c>
      <c r="AV187" s="44">
        <f t="shared" si="2"/>
        <v>0</v>
      </c>
      <c r="AW187" s="19">
        <f t="shared" si="3"/>
        <v>0</v>
      </c>
      <c r="AX187" s="43">
        <f>'15 Oct'!BB187</f>
        <v>0</v>
      </c>
      <c r="AY187" s="17"/>
      <c r="AZ187" s="44">
        <f t="shared" si="4"/>
        <v>0</v>
      </c>
      <c r="BA187" s="46">
        <f t="shared" si="5"/>
        <v>0</v>
      </c>
      <c r="BB187" s="19">
        <f t="shared" si="6"/>
        <v>0</v>
      </c>
      <c r="BC187" s="43">
        <f>'15 Oct'!BL187</f>
        <v>0</v>
      </c>
      <c r="BD187" s="47">
        <f t="shared" si="7"/>
        <v>0</v>
      </c>
      <c r="BE187" s="1">
        <f t="shared" si="8"/>
        <v>0</v>
      </c>
      <c r="BF187" s="1" t="s">
        <v>305</v>
      </c>
      <c r="BG187" s="54"/>
      <c r="BH187">
        <f>'15 Oct'!BG187+AT187+AY187-BN187</f>
        <v>0</v>
      </c>
      <c r="BI187" s="48"/>
      <c r="BJ187" s="52">
        <f t="shared" si="9"/>
        <v>0</v>
      </c>
      <c r="BK187" s="51">
        <f t="shared" si="10"/>
        <v>0</v>
      </c>
      <c r="BL187" s="53">
        <f t="shared" si="11"/>
        <v>0</v>
      </c>
      <c r="BM187" s="54">
        <f t="shared" si="12"/>
        <v>0</v>
      </c>
      <c r="BN187" s="55">
        <f t="shared" si="13"/>
        <v>0</v>
      </c>
      <c r="BO187" s="17">
        <f t="shared" si="14"/>
        <v>0</v>
      </c>
    </row>
    <row r="188">
      <c r="A188" s="1" t="s">
        <v>306</v>
      </c>
      <c r="B188" s="32"/>
      <c r="C188" s="65"/>
      <c r="D188" s="29"/>
      <c r="E188" s="1"/>
      <c r="F188" s="21"/>
      <c r="G188" s="56"/>
      <c r="H188" s="35"/>
      <c r="I188" s="1" t="s">
        <v>306</v>
      </c>
      <c r="J188" s="32"/>
      <c r="K188" s="33"/>
      <c r="L188" s="57"/>
      <c r="M188" s="49"/>
      <c r="N188" s="21"/>
      <c r="O188" s="56"/>
      <c r="P188" s="35"/>
      <c r="Q188" s="1" t="s">
        <v>306</v>
      </c>
      <c r="R188" s="32"/>
      <c r="S188" s="33"/>
      <c r="T188" s="57"/>
      <c r="U188" s="49"/>
      <c r="V188" s="21"/>
      <c r="W188" s="56"/>
      <c r="X188" s="35"/>
      <c r="Y188" s="1" t="s">
        <v>306</v>
      </c>
      <c r="Z188" s="69"/>
      <c r="AA188" s="37"/>
      <c r="AB188" s="8"/>
      <c r="AC188" s="8"/>
      <c r="AD188" s="4"/>
      <c r="AE188" s="39"/>
      <c r="AF188" s="1"/>
      <c r="AG188" s="33"/>
      <c r="AH188" s="67"/>
      <c r="AI188" s="67"/>
      <c r="AJ188" s="21"/>
      <c r="AK188" s="56"/>
      <c r="AL188" s="41"/>
      <c r="AM188" s="33"/>
      <c r="AN188" s="67"/>
      <c r="AO188" s="67"/>
      <c r="AP188" s="21"/>
      <c r="AQ188" s="56"/>
      <c r="AR188" s="41"/>
      <c r="AS188" s="43">
        <f>'15 Oct'!AW188</f>
        <v>0</v>
      </c>
      <c r="AT188" s="54"/>
      <c r="AU188" s="44">
        <f t="shared" si="1"/>
        <v>0</v>
      </c>
      <c r="AV188" s="44">
        <f t="shared" si="2"/>
        <v>0</v>
      </c>
      <c r="AW188" s="19">
        <f t="shared" si="3"/>
        <v>0</v>
      </c>
      <c r="AX188" s="43">
        <f>'15 Oct'!BB188</f>
        <v>0</v>
      </c>
      <c r="AY188" s="54"/>
      <c r="AZ188" s="44">
        <f t="shared" si="4"/>
        <v>0</v>
      </c>
      <c r="BA188" s="46">
        <f t="shared" si="5"/>
        <v>0</v>
      </c>
      <c r="BB188" s="19">
        <f t="shared" si="6"/>
        <v>0</v>
      </c>
      <c r="BC188" s="43">
        <f>'15 Oct'!BL188</f>
        <v>0</v>
      </c>
      <c r="BD188" s="47">
        <f t="shared" si="7"/>
        <v>0</v>
      </c>
      <c r="BE188" s="1">
        <f t="shared" si="8"/>
        <v>0</v>
      </c>
      <c r="BF188" s="1" t="s">
        <v>306</v>
      </c>
      <c r="BG188" s="17"/>
      <c r="BH188">
        <f>'15 Oct'!BG188+AT188+AY188-BN188</f>
        <v>0</v>
      </c>
      <c r="BI188" s="48"/>
      <c r="BJ188" s="52">
        <f t="shared" si="9"/>
        <v>0</v>
      </c>
      <c r="BK188" s="51">
        <f t="shared" si="10"/>
        <v>0</v>
      </c>
      <c r="BL188" s="53">
        <f t="shared" si="11"/>
        <v>0</v>
      </c>
      <c r="BM188" s="54">
        <f t="shared" si="12"/>
        <v>0</v>
      </c>
      <c r="BN188" s="55">
        <f t="shared" si="13"/>
        <v>0</v>
      </c>
      <c r="BO188" s="17">
        <f t="shared" si="14"/>
        <v>0</v>
      </c>
    </row>
    <row r="189">
      <c r="A189" s="1" t="s">
        <v>307</v>
      </c>
      <c r="B189" s="32"/>
      <c r="C189" s="33"/>
      <c r="D189" s="29"/>
      <c r="E189" s="1"/>
      <c r="F189" s="21"/>
      <c r="G189" s="56"/>
      <c r="H189" s="35"/>
      <c r="I189" s="1" t="s">
        <v>307</v>
      </c>
      <c r="J189" s="32">
        <v>7.0</v>
      </c>
      <c r="K189" s="33"/>
      <c r="L189" s="57"/>
      <c r="M189" s="49"/>
      <c r="N189" s="21"/>
      <c r="O189" s="56"/>
      <c r="P189" s="35"/>
      <c r="Q189" s="1" t="s">
        <v>307</v>
      </c>
      <c r="R189" s="32">
        <v>10.0</v>
      </c>
      <c r="S189" s="33"/>
      <c r="T189" s="57"/>
      <c r="U189" s="43"/>
      <c r="V189" s="21"/>
      <c r="W189" s="56"/>
      <c r="X189" s="35"/>
      <c r="Y189" s="1" t="s">
        <v>307</v>
      </c>
      <c r="Z189" s="69"/>
      <c r="AA189" s="37"/>
      <c r="AB189" s="4"/>
      <c r="AC189" s="4"/>
      <c r="AD189" s="4"/>
      <c r="AE189" s="39"/>
      <c r="AF189" s="1"/>
      <c r="AG189" s="33"/>
      <c r="AH189" s="60"/>
      <c r="AI189" s="60"/>
      <c r="AJ189" s="21"/>
      <c r="AK189" s="56"/>
      <c r="AL189" s="41"/>
      <c r="AM189" s="33"/>
      <c r="AN189" s="60"/>
      <c r="AO189" s="60"/>
      <c r="AP189" s="21"/>
      <c r="AQ189" s="56"/>
      <c r="AR189" s="41"/>
      <c r="AS189" s="43">
        <f>'15 Oct'!AW189</f>
        <v>0</v>
      </c>
      <c r="AT189" s="17"/>
      <c r="AU189" s="44">
        <f t="shared" si="1"/>
        <v>0</v>
      </c>
      <c r="AV189" s="44">
        <f t="shared" si="2"/>
        <v>0</v>
      </c>
      <c r="AW189" s="19">
        <f t="shared" si="3"/>
        <v>0</v>
      </c>
      <c r="AX189" s="43">
        <f>'15 Oct'!BB189</f>
        <v>0</v>
      </c>
      <c r="AY189" s="17"/>
      <c r="AZ189" s="44">
        <f t="shared" si="4"/>
        <v>0</v>
      </c>
      <c r="BA189" s="46">
        <f t="shared" si="5"/>
        <v>0</v>
      </c>
      <c r="BB189" s="19">
        <f t="shared" si="6"/>
        <v>0</v>
      </c>
      <c r="BC189" s="43">
        <f>'15 Oct'!BL189</f>
        <v>0</v>
      </c>
      <c r="BD189" s="47">
        <f t="shared" si="7"/>
        <v>0</v>
      </c>
      <c r="BE189" s="1">
        <f t="shared" si="8"/>
        <v>0</v>
      </c>
      <c r="BF189" s="1" t="s">
        <v>307</v>
      </c>
      <c r="BG189" s="17"/>
      <c r="BH189">
        <f>'15 Oct'!BG189+AT189+AY189-BN189</f>
        <v>0</v>
      </c>
      <c r="BI189" s="48"/>
      <c r="BJ189" s="52">
        <f t="shared" si="9"/>
        <v>0</v>
      </c>
      <c r="BK189" s="51">
        <f t="shared" si="10"/>
        <v>0</v>
      </c>
      <c r="BL189" s="53">
        <f t="shared" si="11"/>
        <v>0</v>
      </c>
      <c r="BM189" s="54">
        <f t="shared" si="12"/>
        <v>0</v>
      </c>
      <c r="BN189" s="55">
        <f t="shared" si="13"/>
        <v>0</v>
      </c>
      <c r="BO189" s="17">
        <f t="shared" si="14"/>
        <v>0</v>
      </c>
      <c r="BQ189" s="1"/>
    </row>
    <row r="190">
      <c r="A190" s="1" t="s">
        <v>308</v>
      </c>
      <c r="B190" s="32"/>
      <c r="C190" s="33"/>
      <c r="D190" s="29"/>
      <c r="E190" s="1"/>
      <c r="F190" s="21"/>
      <c r="G190" s="56"/>
      <c r="H190" s="35"/>
      <c r="I190" s="1" t="s">
        <v>308</v>
      </c>
      <c r="J190" s="32"/>
      <c r="K190" s="33"/>
      <c r="L190" s="29"/>
      <c r="M190" s="43"/>
      <c r="N190" s="21"/>
      <c r="O190" s="56"/>
      <c r="P190" s="35"/>
      <c r="Q190" s="1" t="s">
        <v>308</v>
      </c>
      <c r="R190" s="32">
        <v>17.0</v>
      </c>
      <c r="S190" s="33"/>
      <c r="T190" s="29"/>
      <c r="U190" s="49"/>
      <c r="V190" s="21"/>
      <c r="W190" s="56"/>
      <c r="X190" s="35"/>
      <c r="Y190" s="1" t="s">
        <v>308</v>
      </c>
      <c r="Z190" s="59"/>
      <c r="AA190" s="66"/>
      <c r="AB190" s="8"/>
      <c r="AC190" s="8"/>
      <c r="AD190" s="4"/>
      <c r="AE190" s="39"/>
      <c r="AF190" s="1"/>
      <c r="AG190" s="33"/>
      <c r="AH190" s="67"/>
      <c r="AI190" s="67"/>
      <c r="AJ190" s="21"/>
      <c r="AK190" s="56"/>
      <c r="AL190" s="41"/>
      <c r="AM190" s="33"/>
      <c r="AN190" s="67"/>
      <c r="AO190" s="67"/>
      <c r="AP190" s="21"/>
      <c r="AQ190" s="56"/>
      <c r="AR190" s="41"/>
      <c r="AS190" s="43">
        <f>'15 Oct'!AW190</f>
        <v>0</v>
      </c>
      <c r="AT190" s="54"/>
      <c r="AU190" s="44">
        <f t="shared" si="1"/>
        <v>0</v>
      </c>
      <c r="AV190" s="44">
        <f t="shared" si="2"/>
        <v>0</v>
      </c>
      <c r="AW190" s="19">
        <f t="shared" si="3"/>
        <v>0</v>
      </c>
      <c r="AX190" s="43">
        <f>'15 Oct'!BB190</f>
        <v>0</v>
      </c>
      <c r="AY190" s="54"/>
      <c r="AZ190" s="44">
        <f t="shared" si="4"/>
        <v>0</v>
      </c>
      <c r="BA190" s="46">
        <f t="shared" si="5"/>
        <v>0</v>
      </c>
      <c r="BB190" s="19">
        <f t="shared" si="6"/>
        <v>0</v>
      </c>
      <c r="BC190" s="43">
        <f>'15 Oct'!BL190</f>
        <v>0</v>
      </c>
      <c r="BD190" s="47">
        <f t="shared" si="7"/>
        <v>0</v>
      </c>
      <c r="BE190" s="1">
        <f t="shared" si="8"/>
        <v>0</v>
      </c>
      <c r="BF190" s="1" t="s">
        <v>308</v>
      </c>
      <c r="BG190" s="54"/>
      <c r="BH190">
        <f>'15 Oct'!BG190+AT190+AY190-BN190</f>
        <v>0</v>
      </c>
      <c r="BI190" s="48"/>
      <c r="BJ190" s="52">
        <f t="shared" si="9"/>
        <v>0</v>
      </c>
      <c r="BK190" s="51">
        <f t="shared" si="10"/>
        <v>0</v>
      </c>
      <c r="BL190" s="53">
        <f t="shared" si="11"/>
        <v>0</v>
      </c>
      <c r="BM190" s="54">
        <f t="shared" si="12"/>
        <v>0</v>
      </c>
      <c r="BN190" s="55">
        <f t="shared" si="13"/>
        <v>0</v>
      </c>
      <c r="BO190" s="17">
        <f t="shared" si="14"/>
        <v>0</v>
      </c>
    </row>
    <row r="191">
      <c r="A191" s="1" t="s">
        <v>309</v>
      </c>
      <c r="B191" s="32"/>
      <c r="C191" s="33"/>
      <c r="D191" s="29"/>
      <c r="E191" s="1"/>
      <c r="F191" s="21"/>
      <c r="G191" s="56"/>
      <c r="H191" s="35"/>
      <c r="I191" s="1" t="s">
        <v>309</v>
      </c>
      <c r="J191" s="32"/>
      <c r="K191" s="33"/>
      <c r="L191" s="57"/>
      <c r="M191" s="49"/>
      <c r="N191" s="21"/>
      <c r="O191" s="56"/>
      <c r="P191" s="35"/>
      <c r="Q191" s="1" t="s">
        <v>309</v>
      </c>
      <c r="R191" s="32"/>
      <c r="S191" s="33"/>
      <c r="T191" s="57"/>
      <c r="U191" s="49"/>
      <c r="V191" s="21"/>
      <c r="W191" s="56"/>
      <c r="X191" s="35"/>
      <c r="Y191" s="1" t="s">
        <v>309</v>
      </c>
      <c r="Z191" s="58"/>
      <c r="AA191" s="63"/>
      <c r="AB191" s="71"/>
      <c r="AC191" s="8"/>
      <c r="AD191" s="4"/>
      <c r="AE191" s="39"/>
      <c r="AF191" s="1"/>
      <c r="AG191" s="33"/>
      <c r="AH191" s="67"/>
      <c r="AI191" s="67"/>
      <c r="AJ191" s="21"/>
      <c r="AK191" s="56"/>
      <c r="AL191" s="41"/>
      <c r="AM191" s="33"/>
      <c r="AN191" s="67"/>
      <c r="AO191" s="67"/>
      <c r="AP191" s="21"/>
      <c r="AQ191" s="56"/>
      <c r="AR191" s="41"/>
      <c r="AS191" s="43">
        <f>'15 Oct'!AW191</f>
        <v>0</v>
      </c>
      <c r="AT191" s="17"/>
      <c r="AU191" s="44">
        <f t="shared" si="1"/>
        <v>0</v>
      </c>
      <c r="AV191" s="44">
        <f t="shared" si="2"/>
        <v>0</v>
      </c>
      <c r="AW191" s="19">
        <f t="shared" si="3"/>
        <v>0</v>
      </c>
      <c r="AX191" s="43">
        <f>'15 Oct'!BB191</f>
        <v>0</v>
      </c>
      <c r="AY191" s="17"/>
      <c r="AZ191" s="44">
        <f t="shared" si="4"/>
        <v>0</v>
      </c>
      <c r="BA191" s="46">
        <f t="shared" si="5"/>
        <v>0</v>
      </c>
      <c r="BB191" s="19">
        <f t="shared" si="6"/>
        <v>0</v>
      </c>
      <c r="BC191" s="43">
        <f>'15 Oct'!BL191</f>
        <v>0</v>
      </c>
      <c r="BD191" s="47">
        <f t="shared" si="7"/>
        <v>0</v>
      </c>
      <c r="BE191" s="1">
        <f t="shared" si="8"/>
        <v>0</v>
      </c>
      <c r="BF191" s="1" t="s">
        <v>309</v>
      </c>
      <c r="BG191" s="54"/>
      <c r="BH191">
        <f>'15 Oct'!BG191+AT191+AY191-BN191</f>
        <v>0</v>
      </c>
      <c r="BI191" s="48"/>
      <c r="BJ191" s="52">
        <f t="shared" si="9"/>
        <v>0</v>
      </c>
      <c r="BK191" s="51">
        <f t="shared" si="10"/>
        <v>0</v>
      </c>
      <c r="BL191" s="53">
        <f t="shared" si="11"/>
        <v>0</v>
      </c>
      <c r="BM191" s="54">
        <f t="shared" si="12"/>
        <v>0</v>
      </c>
      <c r="BN191" s="55">
        <f t="shared" si="13"/>
        <v>0</v>
      </c>
      <c r="BO191" s="17">
        <f t="shared" si="14"/>
        <v>0</v>
      </c>
    </row>
    <row r="192">
      <c r="A192" s="1" t="s">
        <v>310</v>
      </c>
      <c r="B192" s="32"/>
      <c r="C192" s="33"/>
      <c r="D192" s="29"/>
      <c r="E192" s="1"/>
      <c r="F192" s="21"/>
      <c r="G192" s="56"/>
      <c r="H192" s="35"/>
      <c r="I192" s="1" t="s">
        <v>310</v>
      </c>
      <c r="J192" s="32">
        <v>1.0</v>
      </c>
      <c r="K192" s="33"/>
      <c r="L192" s="57"/>
      <c r="M192" s="49"/>
      <c r="N192" s="21"/>
      <c r="O192" s="56"/>
      <c r="P192" s="35"/>
      <c r="Q192" s="1" t="s">
        <v>310</v>
      </c>
      <c r="R192" s="32">
        <v>2.0</v>
      </c>
      <c r="S192" s="33">
        <v>12.0</v>
      </c>
      <c r="T192" s="57"/>
      <c r="U192" s="49"/>
      <c r="V192" s="21"/>
      <c r="W192" s="56"/>
      <c r="X192" s="35"/>
      <c r="Y192" s="1" t="s">
        <v>310</v>
      </c>
      <c r="Z192" s="69"/>
      <c r="AA192" s="37"/>
      <c r="AB192" s="8"/>
      <c r="AC192" s="8"/>
      <c r="AD192" s="4"/>
      <c r="AE192" s="39"/>
      <c r="AF192" s="1"/>
      <c r="AG192" s="33"/>
      <c r="AH192" s="60"/>
      <c r="AI192" s="60"/>
      <c r="AJ192" s="21"/>
      <c r="AK192" s="56"/>
      <c r="AL192" s="41"/>
      <c r="AM192" s="33"/>
      <c r="AN192" s="60"/>
      <c r="AO192" s="60"/>
      <c r="AP192" s="21"/>
      <c r="AQ192" s="56"/>
      <c r="AR192" s="41"/>
      <c r="AS192" s="43">
        <f>'15 Oct'!AW192</f>
        <v>0</v>
      </c>
      <c r="AT192" s="17"/>
      <c r="AU192" s="44">
        <f t="shared" si="1"/>
        <v>0</v>
      </c>
      <c r="AV192" s="44">
        <f t="shared" si="2"/>
        <v>0</v>
      </c>
      <c r="AW192" s="19">
        <f t="shared" si="3"/>
        <v>0</v>
      </c>
      <c r="AX192" s="43">
        <f>'15 Oct'!BB192</f>
        <v>0</v>
      </c>
      <c r="AY192" s="17"/>
      <c r="AZ192" s="44">
        <f t="shared" si="4"/>
        <v>0</v>
      </c>
      <c r="BA192" s="46">
        <f t="shared" si="5"/>
        <v>0</v>
      </c>
      <c r="BB192" s="19">
        <f t="shared" si="6"/>
        <v>0</v>
      </c>
      <c r="BC192" s="43">
        <f>'15 Oct'!BL192</f>
        <v>0</v>
      </c>
      <c r="BD192" s="47">
        <f t="shared" si="7"/>
        <v>0</v>
      </c>
      <c r="BE192" s="1">
        <f t="shared" si="8"/>
        <v>0</v>
      </c>
      <c r="BF192" s="1" t="s">
        <v>310</v>
      </c>
      <c r="BG192" s="17"/>
      <c r="BH192">
        <f>'15 Oct'!BG192+AT192+AY192-BN192</f>
        <v>-12</v>
      </c>
      <c r="BI192" s="48"/>
      <c r="BJ192" s="52">
        <f t="shared" si="9"/>
        <v>0</v>
      </c>
      <c r="BK192" s="51">
        <f t="shared" si="10"/>
        <v>0</v>
      </c>
      <c r="BL192" s="53">
        <f t="shared" si="11"/>
        <v>0</v>
      </c>
      <c r="BM192" s="54">
        <f t="shared" si="12"/>
        <v>12</v>
      </c>
      <c r="BN192" s="55">
        <f t="shared" si="13"/>
        <v>12</v>
      </c>
      <c r="BO192" s="17">
        <f t="shared" si="14"/>
        <v>0</v>
      </c>
      <c r="BQ192" s="1"/>
    </row>
    <row r="193">
      <c r="A193" s="1" t="s">
        <v>311</v>
      </c>
      <c r="B193" s="32"/>
      <c r="C193" s="33"/>
      <c r="D193" s="29"/>
      <c r="E193" s="1"/>
      <c r="F193" s="21"/>
      <c r="G193" s="56"/>
      <c r="H193" s="35"/>
      <c r="I193" s="1" t="s">
        <v>311</v>
      </c>
      <c r="J193" s="32"/>
      <c r="K193" s="33"/>
      <c r="L193" s="57"/>
      <c r="M193" s="49"/>
      <c r="N193" s="21"/>
      <c r="O193" s="56"/>
      <c r="P193" s="35"/>
      <c r="Q193" s="1" t="s">
        <v>311</v>
      </c>
      <c r="R193" s="32"/>
      <c r="S193" s="33">
        <v>24.0</v>
      </c>
      <c r="T193" s="57"/>
      <c r="U193" s="43"/>
      <c r="V193" s="21"/>
      <c r="W193" s="56"/>
      <c r="X193" s="35"/>
      <c r="Y193" s="1" t="s">
        <v>311</v>
      </c>
      <c r="Z193" s="59"/>
      <c r="AA193" s="66"/>
      <c r="AB193" s="8"/>
      <c r="AC193" s="8"/>
      <c r="AD193" s="4"/>
      <c r="AE193" s="39"/>
      <c r="AF193" s="1"/>
      <c r="AG193" s="33"/>
      <c r="AH193" s="60"/>
      <c r="AI193" s="60"/>
      <c r="AJ193" s="21"/>
      <c r="AK193" s="56"/>
      <c r="AL193" s="41"/>
      <c r="AM193" s="33"/>
      <c r="AN193" s="60"/>
      <c r="AO193" s="60"/>
      <c r="AP193" s="21"/>
      <c r="AQ193" s="56"/>
      <c r="AR193" s="41"/>
      <c r="AS193" s="43">
        <f>'15 Oct'!AW193</f>
        <v>0</v>
      </c>
      <c r="AT193" s="17"/>
      <c r="AU193" s="44">
        <f t="shared" si="1"/>
        <v>0</v>
      </c>
      <c r="AV193" s="44">
        <f t="shared" si="2"/>
        <v>0</v>
      </c>
      <c r="AW193" s="19">
        <f t="shared" si="3"/>
        <v>0</v>
      </c>
      <c r="AX193" s="43">
        <f>'15 Oct'!BB193</f>
        <v>0</v>
      </c>
      <c r="AY193" s="17"/>
      <c r="AZ193" s="44">
        <f t="shared" si="4"/>
        <v>0</v>
      </c>
      <c r="BA193" s="46">
        <f t="shared" si="5"/>
        <v>0</v>
      </c>
      <c r="BB193" s="19">
        <f t="shared" si="6"/>
        <v>0</v>
      </c>
      <c r="BC193" s="43">
        <f>'15 Oct'!BL193</f>
        <v>0</v>
      </c>
      <c r="BD193" s="47">
        <f t="shared" si="7"/>
        <v>0</v>
      </c>
      <c r="BE193" s="1">
        <f t="shared" si="8"/>
        <v>0</v>
      </c>
      <c r="BF193" s="1" t="s">
        <v>311</v>
      </c>
      <c r="BG193" s="54"/>
      <c r="BH193">
        <f>'15 Oct'!BG193+AT193+AY193-BN193</f>
        <v>-24</v>
      </c>
      <c r="BI193" s="48"/>
      <c r="BJ193" s="52">
        <f t="shared" si="9"/>
        <v>0</v>
      </c>
      <c r="BK193" s="51">
        <f t="shared" si="10"/>
        <v>0</v>
      </c>
      <c r="BL193" s="53">
        <f t="shared" si="11"/>
        <v>0</v>
      </c>
      <c r="BM193" s="54">
        <f t="shared" si="12"/>
        <v>24</v>
      </c>
      <c r="BN193" s="55">
        <f t="shared" si="13"/>
        <v>24</v>
      </c>
      <c r="BO193" s="17">
        <f t="shared" si="14"/>
        <v>0</v>
      </c>
    </row>
    <row r="194">
      <c r="A194" s="1" t="s">
        <v>312</v>
      </c>
      <c r="B194" s="32"/>
      <c r="C194" s="33"/>
      <c r="D194" s="29"/>
      <c r="E194" s="1"/>
      <c r="F194" s="21"/>
      <c r="G194" s="56"/>
      <c r="H194" s="35"/>
      <c r="I194" s="1" t="s">
        <v>312</v>
      </c>
      <c r="J194" s="32"/>
      <c r="K194" s="65"/>
      <c r="L194" s="57"/>
      <c r="M194" s="49"/>
      <c r="N194" s="21"/>
      <c r="O194" s="56"/>
      <c r="P194" s="35"/>
      <c r="Q194" s="1" t="s">
        <v>312</v>
      </c>
      <c r="R194" s="32"/>
      <c r="S194" s="33"/>
      <c r="T194" s="57"/>
      <c r="U194" s="49"/>
      <c r="V194" s="21"/>
      <c r="W194" s="56"/>
      <c r="X194" s="35"/>
      <c r="Y194" s="1" t="s">
        <v>312</v>
      </c>
      <c r="Z194" s="69"/>
      <c r="AA194" s="37"/>
      <c r="AB194" s="8"/>
      <c r="AC194" s="8"/>
      <c r="AD194" s="4"/>
      <c r="AE194" s="39"/>
      <c r="AF194" s="1"/>
      <c r="AG194" s="33"/>
      <c r="AH194" s="60"/>
      <c r="AI194" s="60"/>
      <c r="AJ194" s="21"/>
      <c r="AK194" s="56"/>
      <c r="AL194" s="41"/>
      <c r="AM194" s="33"/>
      <c r="AN194" s="60"/>
      <c r="AO194" s="60"/>
      <c r="AP194" s="21"/>
      <c r="AQ194" s="56"/>
      <c r="AR194" s="41"/>
      <c r="AS194" s="43">
        <f>'15 Oct'!AW194</f>
        <v>0</v>
      </c>
      <c r="AT194" s="17"/>
      <c r="AU194" s="44">
        <f t="shared" si="1"/>
        <v>0</v>
      </c>
      <c r="AV194" s="44">
        <f t="shared" si="2"/>
        <v>0</v>
      </c>
      <c r="AW194" s="19">
        <f t="shared" si="3"/>
        <v>0</v>
      </c>
      <c r="AX194" s="43">
        <f>'15 Oct'!BB194</f>
        <v>0</v>
      </c>
      <c r="AY194" s="17"/>
      <c r="AZ194" s="44">
        <f t="shared" si="4"/>
        <v>0</v>
      </c>
      <c r="BA194" s="46">
        <f t="shared" si="5"/>
        <v>0</v>
      </c>
      <c r="BB194" s="19">
        <f t="shared" si="6"/>
        <v>0</v>
      </c>
      <c r="BC194" s="43">
        <f>'15 Oct'!BL194</f>
        <v>0</v>
      </c>
      <c r="BD194" s="47">
        <f t="shared" si="7"/>
        <v>0</v>
      </c>
      <c r="BE194" s="1">
        <f t="shared" si="8"/>
        <v>0</v>
      </c>
      <c r="BF194" s="1" t="s">
        <v>312</v>
      </c>
      <c r="BG194" s="17"/>
      <c r="BH194">
        <f>'15 Oct'!BG194+AT194+AY194-BN194</f>
        <v>0</v>
      </c>
      <c r="BI194" s="48"/>
      <c r="BJ194" s="52">
        <f t="shared" si="9"/>
        <v>0</v>
      </c>
      <c r="BK194" s="51">
        <f t="shared" si="10"/>
        <v>0</v>
      </c>
      <c r="BL194" s="53">
        <f t="shared" si="11"/>
        <v>0</v>
      </c>
      <c r="BM194" s="54">
        <f t="shared" si="12"/>
        <v>0</v>
      </c>
      <c r="BN194" s="55">
        <f t="shared" si="13"/>
        <v>0</v>
      </c>
      <c r="BO194" s="17">
        <f t="shared" si="14"/>
        <v>0</v>
      </c>
      <c r="BQ194" s="1"/>
    </row>
    <row r="195">
      <c r="A195" s="1" t="s">
        <v>313</v>
      </c>
      <c r="B195" s="32"/>
      <c r="C195" s="33"/>
      <c r="D195" s="29"/>
      <c r="E195" s="1"/>
      <c r="F195" s="21"/>
      <c r="G195" s="56"/>
      <c r="H195" s="35"/>
      <c r="I195" s="1" t="s">
        <v>313</v>
      </c>
      <c r="J195" s="32">
        <v>10.0</v>
      </c>
      <c r="K195" s="65"/>
      <c r="L195" s="57"/>
      <c r="M195" s="49"/>
      <c r="N195" s="21"/>
      <c r="O195" s="56"/>
      <c r="P195" s="35"/>
      <c r="Q195" s="1" t="s">
        <v>313</v>
      </c>
      <c r="R195" s="32">
        <v>13.0</v>
      </c>
      <c r="S195" s="33"/>
      <c r="T195" s="57"/>
      <c r="U195" s="43"/>
      <c r="V195" s="21"/>
      <c r="W195" s="56"/>
      <c r="X195" s="35"/>
      <c r="Y195" s="1" t="s">
        <v>313</v>
      </c>
      <c r="Z195" s="59"/>
      <c r="AA195" s="37"/>
      <c r="AB195" s="8"/>
      <c r="AC195" s="8"/>
      <c r="AD195" s="4"/>
      <c r="AE195" s="39"/>
      <c r="AF195" s="1"/>
      <c r="AG195" s="33"/>
      <c r="AH195" s="60"/>
      <c r="AI195" s="60"/>
      <c r="AJ195" s="21"/>
      <c r="AK195" s="56"/>
      <c r="AL195" s="41"/>
      <c r="AM195" s="33"/>
      <c r="AN195" s="60"/>
      <c r="AO195" s="60"/>
      <c r="AP195" s="21"/>
      <c r="AQ195" s="56"/>
      <c r="AR195" s="41"/>
      <c r="AS195" s="43">
        <f>'15 Oct'!AW195</f>
        <v>0</v>
      </c>
      <c r="AT195" s="17"/>
      <c r="AU195" s="44">
        <f t="shared" si="1"/>
        <v>0</v>
      </c>
      <c r="AV195" s="44">
        <f t="shared" si="2"/>
        <v>0</v>
      </c>
      <c r="AW195" s="19">
        <f t="shared" si="3"/>
        <v>0</v>
      </c>
      <c r="AX195" s="43">
        <f>'15 Oct'!BB195</f>
        <v>0</v>
      </c>
      <c r="AY195" s="17"/>
      <c r="AZ195" s="44">
        <f t="shared" si="4"/>
        <v>0</v>
      </c>
      <c r="BA195" s="46">
        <f t="shared" si="5"/>
        <v>0</v>
      </c>
      <c r="BB195" s="19">
        <f t="shared" si="6"/>
        <v>0</v>
      </c>
      <c r="BC195" s="43">
        <f>'15 Oct'!BL195</f>
        <v>60</v>
      </c>
      <c r="BD195" s="47">
        <f t="shared" si="7"/>
        <v>0</v>
      </c>
      <c r="BE195" s="1">
        <f t="shared" si="8"/>
        <v>60</v>
      </c>
      <c r="BF195" s="1" t="s">
        <v>313</v>
      </c>
      <c r="BG195" s="17"/>
      <c r="BH195">
        <f>'15 Oct'!BG195+AT195+AY195-BN195</f>
        <v>0</v>
      </c>
      <c r="BI195" s="48"/>
      <c r="BJ195" s="52">
        <f t="shared" si="9"/>
        <v>0</v>
      </c>
      <c r="BK195" s="51">
        <f t="shared" si="10"/>
        <v>0</v>
      </c>
      <c r="BL195" s="53">
        <f t="shared" si="11"/>
        <v>60</v>
      </c>
      <c r="BM195" s="54">
        <f t="shared" si="12"/>
        <v>0</v>
      </c>
      <c r="BN195" s="55">
        <f t="shared" si="13"/>
        <v>0</v>
      </c>
      <c r="BO195" s="17">
        <f t="shared" si="14"/>
        <v>60</v>
      </c>
    </row>
    <row r="196">
      <c r="A196" s="1" t="s">
        <v>314</v>
      </c>
      <c r="B196" s="32"/>
      <c r="C196" s="33"/>
      <c r="D196" s="29"/>
      <c r="E196" s="1"/>
      <c r="F196" s="21"/>
      <c r="G196" s="56"/>
      <c r="H196" s="35"/>
      <c r="I196" s="1" t="s">
        <v>314</v>
      </c>
      <c r="J196" s="32"/>
      <c r="K196" s="33"/>
      <c r="L196" s="57"/>
      <c r="M196" s="49"/>
      <c r="N196" s="21"/>
      <c r="O196" s="56"/>
      <c r="P196" s="35"/>
      <c r="Q196" s="1" t="s">
        <v>314</v>
      </c>
      <c r="R196" s="32"/>
      <c r="S196" s="33">
        <v>1.0</v>
      </c>
      <c r="T196" s="29"/>
      <c r="U196" s="49"/>
      <c r="V196" s="21"/>
      <c r="W196" s="56"/>
      <c r="X196" s="35"/>
      <c r="Y196" s="1" t="s">
        <v>314</v>
      </c>
      <c r="Z196" s="59"/>
      <c r="AA196" s="37"/>
      <c r="AB196" s="8"/>
      <c r="AC196" s="8"/>
      <c r="AD196" s="4"/>
      <c r="AE196" s="39"/>
      <c r="AF196" s="1"/>
      <c r="AG196" s="33"/>
      <c r="AH196" s="60"/>
      <c r="AI196" s="60"/>
      <c r="AJ196" s="21"/>
      <c r="AK196" s="56"/>
      <c r="AL196" s="41"/>
      <c r="AM196" s="33"/>
      <c r="AN196" s="60"/>
      <c r="AO196" s="60"/>
      <c r="AP196" s="21"/>
      <c r="AQ196" s="56"/>
      <c r="AR196" s="41"/>
      <c r="AS196" s="43">
        <f>'15 Oct'!AW196</f>
        <v>0</v>
      </c>
      <c r="AT196" s="17"/>
      <c r="AU196" s="44">
        <f t="shared" si="1"/>
        <v>0</v>
      </c>
      <c r="AV196" s="44">
        <f t="shared" si="2"/>
        <v>0</v>
      </c>
      <c r="AW196" s="19">
        <f t="shared" si="3"/>
        <v>0</v>
      </c>
      <c r="AX196" s="43">
        <f>'15 Oct'!BB196</f>
        <v>0</v>
      </c>
      <c r="AY196" s="17"/>
      <c r="AZ196" s="44">
        <f t="shared" si="4"/>
        <v>0</v>
      </c>
      <c r="BA196" s="46">
        <f t="shared" si="5"/>
        <v>0</v>
      </c>
      <c r="BB196" s="19">
        <f t="shared" si="6"/>
        <v>0</v>
      </c>
      <c r="BC196" s="43">
        <f>'15 Oct'!BL196</f>
        <v>0</v>
      </c>
      <c r="BD196" s="47">
        <f t="shared" si="7"/>
        <v>0</v>
      </c>
      <c r="BE196" s="1">
        <f t="shared" si="8"/>
        <v>0</v>
      </c>
      <c r="BF196" s="1" t="s">
        <v>314</v>
      </c>
      <c r="BG196" s="17"/>
      <c r="BH196">
        <f>'15 Oct'!BG196+AT196+AY196-BN196</f>
        <v>-1</v>
      </c>
      <c r="BI196" s="48"/>
      <c r="BJ196" s="52">
        <f t="shared" si="9"/>
        <v>0</v>
      </c>
      <c r="BK196" s="51">
        <f t="shared" si="10"/>
        <v>0</v>
      </c>
      <c r="BL196" s="53">
        <f t="shared" si="11"/>
        <v>0</v>
      </c>
      <c r="BM196" s="54">
        <f t="shared" si="12"/>
        <v>1</v>
      </c>
      <c r="BN196" s="55">
        <f t="shared" si="13"/>
        <v>1</v>
      </c>
      <c r="BO196" s="17">
        <f t="shared" si="14"/>
        <v>0</v>
      </c>
    </row>
    <row r="197">
      <c r="A197" s="1" t="s">
        <v>315</v>
      </c>
      <c r="B197" s="32"/>
      <c r="C197" s="33"/>
      <c r="D197" s="29"/>
      <c r="E197" s="1"/>
      <c r="F197" s="21"/>
      <c r="G197" s="56"/>
      <c r="H197" s="35"/>
      <c r="I197" s="1" t="s">
        <v>315</v>
      </c>
      <c r="J197" s="32"/>
      <c r="K197" s="33"/>
      <c r="L197" s="57"/>
      <c r="M197" s="49"/>
      <c r="N197" s="21"/>
      <c r="O197" s="56"/>
      <c r="P197" s="35"/>
      <c r="Q197" s="1" t="s">
        <v>315</v>
      </c>
      <c r="R197" s="32"/>
      <c r="S197" s="33"/>
      <c r="T197" s="29"/>
      <c r="U197" s="43"/>
      <c r="V197" s="21"/>
      <c r="W197" s="56"/>
      <c r="X197" s="35"/>
      <c r="Y197" s="1" t="s">
        <v>315</v>
      </c>
      <c r="Z197" s="69"/>
      <c r="AA197" s="66"/>
      <c r="AB197" s="8"/>
      <c r="AC197" s="8"/>
      <c r="AD197" s="4"/>
      <c r="AE197" s="39"/>
      <c r="AF197" s="1"/>
      <c r="AG197" s="33"/>
      <c r="AH197" s="60"/>
      <c r="AI197" s="60"/>
      <c r="AJ197" s="21"/>
      <c r="AK197" s="56"/>
      <c r="AL197" s="41"/>
      <c r="AM197" s="33"/>
      <c r="AN197" s="60"/>
      <c r="AO197" s="60"/>
      <c r="AP197" s="21"/>
      <c r="AQ197" s="56"/>
      <c r="AR197" s="41"/>
      <c r="AS197" s="43">
        <f>'15 Oct'!AW197</f>
        <v>0</v>
      </c>
      <c r="AT197" s="17"/>
      <c r="AU197" s="44">
        <f t="shared" si="1"/>
        <v>0</v>
      </c>
      <c r="AV197" s="44">
        <f t="shared" si="2"/>
        <v>0</v>
      </c>
      <c r="AW197" s="19">
        <f t="shared" si="3"/>
        <v>0</v>
      </c>
      <c r="AX197" s="43">
        <f>'15 Oct'!BB197</f>
        <v>0</v>
      </c>
      <c r="AY197" s="17"/>
      <c r="AZ197" s="44">
        <f t="shared" si="4"/>
        <v>0</v>
      </c>
      <c r="BA197" s="46">
        <f t="shared" si="5"/>
        <v>0</v>
      </c>
      <c r="BB197" s="19">
        <f t="shared" si="6"/>
        <v>0</v>
      </c>
      <c r="BC197" s="43">
        <f>'15 Oct'!BL197</f>
        <v>0</v>
      </c>
      <c r="BD197" s="47">
        <f t="shared" si="7"/>
        <v>0</v>
      </c>
      <c r="BE197" s="1">
        <f t="shared" si="8"/>
        <v>0</v>
      </c>
      <c r="BF197" s="1" t="s">
        <v>315</v>
      </c>
      <c r="BG197" s="17"/>
      <c r="BH197">
        <f>'15 Oct'!BG197+AT197+AY197-BN197</f>
        <v>0</v>
      </c>
      <c r="BI197" s="48"/>
      <c r="BJ197" s="52">
        <f t="shared" si="9"/>
        <v>0</v>
      </c>
      <c r="BK197" s="51">
        <f t="shared" si="10"/>
        <v>0</v>
      </c>
      <c r="BL197" s="53">
        <f t="shared" si="11"/>
        <v>0</v>
      </c>
      <c r="BM197" s="54">
        <f t="shared" si="12"/>
        <v>0</v>
      </c>
      <c r="BN197" s="55">
        <f t="shared" si="13"/>
        <v>0</v>
      </c>
      <c r="BO197" s="17">
        <f t="shared" si="14"/>
        <v>0</v>
      </c>
    </row>
    <row r="198">
      <c r="A198" s="1" t="s">
        <v>316</v>
      </c>
      <c r="B198" s="61"/>
      <c r="C198" s="65"/>
      <c r="D198" s="29"/>
      <c r="E198" s="1"/>
      <c r="F198" s="21"/>
      <c r="G198" s="56"/>
      <c r="H198" s="35"/>
      <c r="I198" s="1" t="s">
        <v>316</v>
      </c>
      <c r="J198" s="32"/>
      <c r="K198" s="33"/>
      <c r="L198" s="57"/>
      <c r="M198" s="49"/>
      <c r="N198" s="21"/>
      <c r="O198" s="56"/>
      <c r="P198" s="35"/>
      <c r="Q198" s="1" t="s">
        <v>316</v>
      </c>
      <c r="R198" s="32"/>
      <c r="S198" s="33"/>
      <c r="T198" s="57"/>
      <c r="U198" s="49"/>
      <c r="V198" s="21"/>
      <c r="W198" s="56"/>
      <c r="X198" s="35"/>
      <c r="Y198" s="1" t="s">
        <v>316</v>
      </c>
      <c r="Z198" s="59"/>
      <c r="AA198" s="66"/>
      <c r="AB198" s="8"/>
      <c r="AC198" s="8"/>
      <c r="AD198" s="4"/>
      <c r="AE198" s="39"/>
      <c r="AF198" s="1"/>
      <c r="AG198" s="33"/>
      <c r="AH198" s="60"/>
      <c r="AI198" s="60"/>
      <c r="AJ198" s="21"/>
      <c r="AK198" s="56"/>
      <c r="AL198" s="41"/>
      <c r="AM198" s="33"/>
      <c r="AN198" s="60"/>
      <c r="AO198" s="60"/>
      <c r="AP198" s="21"/>
      <c r="AQ198" s="56"/>
      <c r="AR198" s="41"/>
      <c r="AS198" s="43">
        <f>'15 Oct'!AW198</f>
        <v>0</v>
      </c>
      <c r="AT198" s="17"/>
      <c r="AU198" s="44">
        <f t="shared" si="1"/>
        <v>0</v>
      </c>
      <c r="AV198" s="44">
        <f t="shared" si="2"/>
        <v>0</v>
      </c>
      <c r="AW198" s="19">
        <f t="shared" si="3"/>
        <v>0</v>
      </c>
      <c r="AX198" s="43">
        <f>'15 Oct'!BB198</f>
        <v>0</v>
      </c>
      <c r="AY198" s="17"/>
      <c r="AZ198" s="44">
        <f t="shared" si="4"/>
        <v>0</v>
      </c>
      <c r="BA198" s="46">
        <f t="shared" si="5"/>
        <v>0</v>
      </c>
      <c r="BB198" s="19">
        <f t="shared" si="6"/>
        <v>0</v>
      </c>
      <c r="BC198" s="43">
        <f>'15 Oct'!BL198</f>
        <v>0</v>
      </c>
      <c r="BD198" s="47">
        <f t="shared" si="7"/>
        <v>0</v>
      </c>
      <c r="BE198" s="1">
        <f t="shared" si="8"/>
        <v>0</v>
      </c>
      <c r="BF198" s="1" t="s">
        <v>316</v>
      </c>
      <c r="BG198" s="17"/>
      <c r="BH198">
        <f>'15 Oct'!BG198+AT198+AY198-BN198</f>
        <v>0</v>
      </c>
      <c r="BI198" s="48"/>
      <c r="BJ198" s="52">
        <f t="shared" si="9"/>
        <v>0</v>
      </c>
      <c r="BK198" s="51">
        <f t="shared" si="10"/>
        <v>0</v>
      </c>
      <c r="BL198" s="53">
        <f t="shared" si="11"/>
        <v>0</v>
      </c>
      <c r="BM198" s="54">
        <f t="shared" si="12"/>
        <v>0</v>
      </c>
      <c r="BN198" s="55">
        <f t="shared" si="13"/>
        <v>0</v>
      </c>
      <c r="BO198" s="17">
        <f t="shared" si="14"/>
        <v>0</v>
      </c>
    </row>
    <row r="199">
      <c r="A199" s="1" t="s">
        <v>317</v>
      </c>
      <c r="B199" s="61"/>
      <c r="C199" s="33"/>
      <c r="D199" s="29"/>
      <c r="E199" s="1"/>
      <c r="F199" s="21"/>
      <c r="G199" s="56"/>
      <c r="H199" s="7"/>
      <c r="I199" s="1" t="s">
        <v>317</v>
      </c>
      <c r="J199" s="61"/>
      <c r="K199" s="33"/>
      <c r="N199" s="21"/>
      <c r="O199" s="56"/>
      <c r="P199" s="7"/>
      <c r="Q199" s="1" t="s">
        <v>317</v>
      </c>
      <c r="R199" s="32"/>
      <c r="S199" s="33"/>
      <c r="T199" s="29"/>
      <c r="U199" s="43"/>
      <c r="V199" s="21"/>
      <c r="W199" s="56"/>
      <c r="X199" s="7"/>
      <c r="Y199" s="1" t="s">
        <v>317</v>
      </c>
      <c r="Z199" s="59"/>
      <c r="AA199" s="37"/>
      <c r="AB199" s="8"/>
      <c r="AC199" s="8"/>
      <c r="AD199" s="4"/>
      <c r="AE199" s="39"/>
      <c r="AG199" s="33"/>
      <c r="AH199" s="74"/>
      <c r="AI199" s="74"/>
      <c r="AJ199" s="21"/>
      <c r="AK199" s="56"/>
      <c r="AL199" s="41"/>
      <c r="AM199" s="33"/>
      <c r="AN199" s="74"/>
      <c r="AO199" s="74"/>
      <c r="AP199" s="21"/>
      <c r="AQ199" s="56"/>
      <c r="AR199" s="41"/>
      <c r="AS199" s="43">
        <f>'15 Oct'!AW199</f>
        <v>0</v>
      </c>
      <c r="AT199" s="76"/>
      <c r="AU199" s="44">
        <f t="shared" si="1"/>
        <v>0</v>
      </c>
      <c r="AV199" s="44">
        <f t="shared" si="2"/>
        <v>0</v>
      </c>
      <c r="AW199" s="19">
        <f t="shared" si="3"/>
        <v>0</v>
      </c>
      <c r="AX199" s="43">
        <f>'15 Oct'!BB199</f>
        <v>0</v>
      </c>
      <c r="AY199" s="76"/>
      <c r="AZ199" s="44">
        <f t="shared" si="4"/>
        <v>0</v>
      </c>
      <c r="BA199" s="46">
        <f t="shared" si="5"/>
        <v>0</v>
      </c>
      <c r="BB199" s="19">
        <f t="shared" si="6"/>
        <v>0</v>
      </c>
      <c r="BC199" s="43">
        <f>'15 Oct'!BL199</f>
        <v>0</v>
      </c>
      <c r="BD199" s="47">
        <f t="shared" si="7"/>
        <v>0</v>
      </c>
      <c r="BE199" s="1">
        <f t="shared" si="8"/>
        <v>0</v>
      </c>
      <c r="BF199" s="1" t="s">
        <v>317</v>
      </c>
      <c r="BG199" s="76"/>
      <c r="BH199">
        <f>'15 Oct'!BG199+AT199+AY199-BN199</f>
        <v>0</v>
      </c>
      <c r="BI199" s="48"/>
      <c r="BJ199" s="52">
        <f t="shared" si="9"/>
        <v>0</v>
      </c>
      <c r="BK199" s="51">
        <f t="shared" si="10"/>
        <v>0</v>
      </c>
      <c r="BL199" s="53">
        <f t="shared" si="11"/>
        <v>0</v>
      </c>
      <c r="BM199" s="54">
        <f t="shared" si="12"/>
        <v>0</v>
      </c>
      <c r="BN199" s="55">
        <f t="shared" si="13"/>
        <v>0</v>
      </c>
      <c r="BO199" s="17">
        <f t="shared" si="14"/>
        <v>0</v>
      </c>
    </row>
    <row r="200">
      <c r="A200" s="1" t="s">
        <v>318</v>
      </c>
      <c r="B200" s="61"/>
      <c r="C200" s="65"/>
      <c r="D200" s="29"/>
      <c r="E200" s="1"/>
      <c r="F200" s="21"/>
      <c r="G200" s="56"/>
      <c r="H200" s="35"/>
      <c r="I200" s="1" t="s">
        <v>318</v>
      </c>
      <c r="J200" s="61"/>
      <c r="K200" s="33"/>
      <c r="L200" s="57"/>
      <c r="M200" s="49"/>
      <c r="N200" s="21"/>
      <c r="O200" s="56"/>
      <c r="P200" s="35"/>
      <c r="Q200" s="1" t="s">
        <v>318</v>
      </c>
      <c r="R200" s="32"/>
      <c r="S200" s="33"/>
      <c r="T200" s="57"/>
      <c r="U200" s="43"/>
      <c r="V200" s="21"/>
      <c r="W200" s="56"/>
      <c r="X200" s="35"/>
      <c r="Y200" s="1" t="s">
        <v>318</v>
      </c>
      <c r="Z200" s="59"/>
      <c r="AA200" s="66"/>
      <c r="AB200" s="8"/>
      <c r="AC200" s="8"/>
      <c r="AD200" s="4"/>
      <c r="AE200" s="39"/>
      <c r="AF200" s="1"/>
      <c r="AG200" s="33"/>
      <c r="AH200" s="67"/>
      <c r="AI200" s="67"/>
      <c r="AJ200" s="21"/>
      <c r="AK200" s="56"/>
      <c r="AL200" s="41"/>
      <c r="AM200" s="33"/>
      <c r="AN200" s="67"/>
      <c r="AO200" s="67"/>
      <c r="AP200" s="21"/>
      <c r="AQ200" s="56"/>
      <c r="AR200" s="41"/>
      <c r="AS200" s="43">
        <f>'15 Oct'!AW200</f>
        <v>0</v>
      </c>
      <c r="AT200" s="54"/>
      <c r="AU200" s="44">
        <f t="shared" si="1"/>
        <v>0</v>
      </c>
      <c r="AV200" s="44">
        <f t="shared" si="2"/>
        <v>0</v>
      </c>
      <c r="AW200" s="19">
        <f t="shared" si="3"/>
        <v>0</v>
      </c>
      <c r="AX200" s="43">
        <f>'15 Oct'!BB200</f>
        <v>0</v>
      </c>
      <c r="AY200" s="54"/>
      <c r="AZ200" s="44">
        <f t="shared" si="4"/>
        <v>0</v>
      </c>
      <c r="BA200" s="46">
        <f t="shared" si="5"/>
        <v>0</v>
      </c>
      <c r="BB200" s="19">
        <f t="shared" si="6"/>
        <v>0</v>
      </c>
      <c r="BC200" s="43">
        <f>'15 Oct'!BL200</f>
        <v>0</v>
      </c>
      <c r="BD200" s="47">
        <f t="shared" si="7"/>
        <v>0</v>
      </c>
      <c r="BE200" s="1">
        <f t="shared" si="8"/>
        <v>0</v>
      </c>
      <c r="BF200" s="1" t="s">
        <v>318</v>
      </c>
      <c r="BG200" s="54"/>
      <c r="BH200">
        <f>'15 Oct'!BG200+AT200+AY200-BN200</f>
        <v>0</v>
      </c>
      <c r="BI200" s="48"/>
      <c r="BJ200" s="52">
        <f t="shared" si="9"/>
        <v>0</v>
      </c>
      <c r="BK200" s="51">
        <f t="shared" si="10"/>
        <v>0</v>
      </c>
      <c r="BL200" s="53">
        <f t="shared" si="11"/>
        <v>0</v>
      </c>
      <c r="BM200" s="54">
        <f t="shared" si="12"/>
        <v>0</v>
      </c>
      <c r="BN200" s="55">
        <f t="shared" si="13"/>
        <v>0</v>
      </c>
      <c r="BO200" s="17">
        <f t="shared" si="14"/>
        <v>0</v>
      </c>
    </row>
    <row r="201">
      <c r="A201" s="1" t="s">
        <v>319</v>
      </c>
      <c r="B201" s="32"/>
      <c r="C201" s="33"/>
      <c r="D201" s="29"/>
      <c r="E201" s="1"/>
      <c r="F201" s="21"/>
      <c r="G201" s="56"/>
      <c r="H201" s="35"/>
      <c r="I201" s="1" t="s">
        <v>319</v>
      </c>
      <c r="J201" s="32">
        <v>4.0</v>
      </c>
      <c r="K201" s="33"/>
      <c r="L201" s="57"/>
      <c r="M201" s="49"/>
      <c r="N201" s="21"/>
      <c r="O201" s="56"/>
      <c r="P201" s="35"/>
      <c r="Q201" s="1" t="s">
        <v>319</v>
      </c>
      <c r="R201" s="32"/>
      <c r="S201" s="33">
        <v>12.0</v>
      </c>
      <c r="T201" s="57"/>
      <c r="U201" s="43"/>
      <c r="V201" s="21"/>
      <c r="W201" s="56"/>
      <c r="X201" s="35"/>
      <c r="Y201" s="1" t="s">
        <v>319</v>
      </c>
      <c r="Z201" s="69"/>
      <c r="AA201" s="37"/>
      <c r="AB201" s="8"/>
      <c r="AC201" s="8"/>
      <c r="AD201" s="4"/>
      <c r="AE201" s="39"/>
      <c r="AF201" s="1"/>
      <c r="AG201" s="33"/>
      <c r="AH201" s="60"/>
      <c r="AI201" s="60"/>
      <c r="AJ201" s="21"/>
      <c r="AK201" s="56"/>
      <c r="AL201" s="41"/>
      <c r="AM201" s="33"/>
      <c r="AN201" s="60"/>
      <c r="AO201" s="60"/>
      <c r="AP201" s="21"/>
      <c r="AQ201" s="56"/>
      <c r="AR201" s="41"/>
      <c r="AS201" s="43">
        <f>'15 Oct'!AW201</f>
        <v>0</v>
      </c>
      <c r="AT201" s="54"/>
      <c r="AU201" s="44">
        <f t="shared" si="1"/>
        <v>0</v>
      </c>
      <c r="AV201" s="44">
        <f t="shared" si="2"/>
        <v>0</v>
      </c>
      <c r="AW201" s="19">
        <f t="shared" si="3"/>
        <v>0</v>
      </c>
      <c r="AX201" s="43">
        <f>'15 Oct'!BB201</f>
        <v>0</v>
      </c>
      <c r="AY201" s="54"/>
      <c r="AZ201" s="44">
        <f t="shared" si="4"/>
        <v>0</v>
      </c>
      <c r="BA201" s="46">
        <f t="shared" si="5"/>
        <v>0</v>
      </c>
      <c r="BB201" s="19">
        <f t="shared" si="6"/>
        <v>0</v>
      </c>
      <c r="BC201" s="43">
        <f>'15 Oct'!BL201</f>
        <v>0</v>
      </c>
      <c r="BD201" s="47">
        <f t="shared" si="7"/>
        <v>0</v>
      </c>
      <c r="BE201" s="1">
        <f t="shared" si="8"/>
        <v>0</v>
      </c>
      <c r="BF201" s="1" t="s">
        <v>319</v>
      </c>
      <c r="BG201" s="17"/>
      <c r="BH201">
        <f>'15 Oct'!BG201+AT201+AY201-BN201</f>
        <v>-12</v>
      </c>
      <c r="BI201" s="48"/>
      <c r="BJ201" s="52">
        <f t="shared" si="9"/>
        <v>0</v>
      </c>
      <c r="BK201" s="51">
        <f t="shared" si="10"/>
        <v>0</v>
      </c>
      <c r="BL201" s="53">
        <f t="shared" si="11"/>
        <v>0</v>
      </c>
      <c r="BM201" s="54">
        <f t="shared" si="12"/>
        <v>12</v>
      </c>
      <c r="BN201" s="55">
        <f t="shared" si="13"/>
        <v>12</v>
      </c>
      <c r="BO201" s="17">
        <f t="shared" si="14"/>
        <v>0</v>
      </c>
    </row>
    <row r="202">
      <c r="A202" s="1" t="s">
        <v>321</v>
      </c>
      <c r="B202" s="32"/>
      <c r="C202" s="33"/>
      <c r="D202" s="29"/>
      <c r="E202" s="1"/>
      <c r="F202" s="21"/>
      <c r="G202" s="56"/>
      <c r="H202" s="35"/>
      <c r="I202" s="1" t="s">
        <v>321</v>
      </c>
      <c r="J202" s="32"/>
      <c r="K202" s="33"/>
      <c r="L202" s="57"/>
      <c r="M202" s="49"/>
      <c r="N202" s="21"/>
      <c r="O202" s="56"/>
      <c r="P202" s="35"/>
      <c r="Q202" s="1" t="s">
        <v>321</v>
      </c>
      <c r="R202" s="32"/>
      <c r="S202" s="33">
        <v>1.0</v>
      </c>
      <c r="T202" s="57"/>
      <c r="U202" s="49"/>
      <c r="V202" s="21"/>
      <c r="W202" s="56"/>
      <c r="X202" s="35"/>
      <c r="Y202" s="1" t="s">
        <v>321</v>
      </c>
      <c r="Z202" s="69"/>
      <c r="AA202" s="66"/>
      <c r="AB202" s="8"/>
      <c r="AC202" s="8"/>
      <c r="AD202" s="4"/>
      <c r="AE202" s="39"/>
      <c r="AF202" s="1"/>
      <c r="AG202" s="33"/>
      <c r="AH202" s="67"/>
      <c r="AI202" s="67"/>
      <c r="AJ202" s="21"/>
      <c r="AK202" s="56"/>
      <c r="AL202" s="41"/>
      <c r="AM202" s="33"/>
      <c r="AN202" s="67"/>
      <c r="AO202" s="67"/>
      <c r="AP202" s="21"/>
      <c r="AQ202" s="56"/>
      <c r="AR202" s="41"/>
      <c r="AS202" s="43">
        <f>'15 Oct'!AW202</f>
        <v>0</v>
      </c>
      <c r="AT202" s="54"/>
      <c r="AU202" s="44">
        <f t="shared" si="1"/>
        <v>0</v>
      </c>
      <c r="AV202" s="44">
        <f t="shared" si="2"/>
        <v>0</v>
      </c>
      <c r="AW202" s="19">
        <f t="shared" si="3"/>
        <v>0</v>
      </c>
      <c r="AX202" s="43">
        <f>'15 Oct'!BB202</f>
        <v>0</v>
      </c>
      <c r="AY202" s="54"/>
      <c r="AZ202" s="44">
        <f t="shared" si="4"/>
        <v>0</v>
      </c>
      <c r="BA202" s="46">
        <f t="shared" si="5"/>
        <v>0</v>
      </c>
      <c r="BB202" s="19">
        <f t="shared" si="6"/>
        <v>0</v>
      </c>
      <c r="BC202" s="43">
        <f>'15 Oct'!BL202</f>
        <v>0</v>
      </c>
      <c r="BD202" s="47">
        <f t="shared" si="7"/>
        <v>0</v>
      </c>
      <c r="BE202" s="1">
        <f t="shared" si="8"/>
        <v>0</v>
      </c>
      <c r="BF202" s="1" t="s">
        <v>321</v>
      </c>
      <c r="BG202" s="17"/>
      <c r="BH202">
        <f>'15 Oct'!BG202+AT202+AY202-BN202</f>
        <v>-1</v>
      </c>
      <c r="BI202" s="48"/>
      <c r="BJ202" s="52">
        <f t="shared" si="9"/>
        <v>0</v>
      </c>
      <c r="BK202" s="51">
        <f t="shared" si="10"/>
        <v>0</v>
      </c>
      <c r="BL202" s="53">
        <f t="shared" si="11"/>
        <v>0</v>
      </c>
      <c r="BM202" s="54">
        <f t="shared" si="12"/>
        <v>1</v>
      </c>
      <c r="BN202" s="55">
        <f t="shared" si="13"/>
        <v>1</v>
      </c>
      <c r="BO202" s="17">
        <f t="shared" si="14"/>
        <v>0</v>
      </c>
    </row>
    <row r="203">
      <c r="A203" s="1" t="s">
        <v>322</v>
      </c>
      <c r="B203" s="61"/>
      <c r="C203" s="33"/>
      <c r="D203" s="29"/>
      <c r="E203" s="1"/>
      <c r="F203" s="21"/>
      <c r="G203" s="56"/>
      <c r="H203" s="35"/>
      <c r="I203" s="1" t="s">
        <v>322</v>
      </c>
      <c r="J203" s="32"/>
      <c r="K203" s="33"/>
      <c r="L203" s="57"/>
      <c r="M203" s="49"/>
      <c r="N203" s="21"/>
      <c r="O203" s="56"/>
      <c r="P203" s="35"/>
      <c r="Q203" s="1" t="s">
        <v>322</v>
      </c>
      <c r="R203" s="32"/>
      <c r="S203" s="33"/>
      <c r="T203" s="57"/>
      <c r="U203" s="43"/>
      <c r="V203" s="21"/>
      <c r="W203" s="56"/>
      <c r="X203" s="35"/>
      <c r="Y203" s="1" t="s">
        <v>322</v>
      </c>
      <c r="Z203" s="69"/>
      <c r="AA203" s="66"/>
      <c r="AB203" s="8"/>
      <c r="AC203" s="8"/>
      <c r="AD203" s="4"/>
      <c r="AE203" s="39"/>
      <c r="AF203" s="1"/>
      <c r="AG203" s="33"/>
      <c r="AH203" s="67"/>
      <c r="AI203" s="67"/>
      <c r="AJ203" s="21"/>
      <c r="AK203" s="56"/>
      <c r="AL203" s="41"/>
      <c r="AM203" s="33"/>
      <c r="AN203" s="67"/>
      <c r="AO203" s="67"/>
      <c r="AP203" s="21"/>
      <c r="AQ203" s="56"/>
      <c r="AR203" s="41"/>
      <c r="AS203" s="43">
        <f>'15 Oct'!AW203</f>
        <v>0</v>
      </c>
      <c r="AT203" s="54"/>
      <c r="AU203" s="44">
        <f t="shared" si="1"/>
        <v>0</v>
      </c>
      <c r="AV203" s="44">
        <f t="shared" si="2"/>
        <v>0</v>
      </c>
      <c r="AW203" s="19">
        <f t="shared" si="3"/>
        <v>0</v>
      </c>
      <c r="AX203" s="43">
        <f>'15 Oct'!BB203</f>
        <v>0</v>
      </c>
      <c r="AY203" s="54"/>
      <c r="AZ203" s="44">
        <f t="shared" si="4"/>
        <v>0</v>
      </c>
      <c r="BA203" s="46">
        <f t="shared" si="5"/>
        <v>0</v>
      </c>
      <c r="BB203" s="19">
        <f t="shared" si="6"/>
        <v>0</v>
      </c>
      <c r="BC203" s="43">
        <f>'15 Oct'!BL203</f>
        <v>0</v>
      </c>
      <c r="BD203" s="47">
        <f t="shared" si="7"/>
        <v>0</v>
      </c>
      <c r="BE203" s="1">
        <f t="shared" si="8"/>
        <v>0</v>
      </c>
      <c r="BF203" s="1" t="s">
        <v>322</v>
      </c>
      <c r="BG203" s="54"/>
      <c r="BH203">
        <f>'15 Oct'!BG203+AT203+AY203-BN203</f>
        <v>0</v>
      </c>
      <c r="BI203" s="48"/>
      <c r="BJ203" s="52">
        <f t="shared" si="9"/>
        <v>0</v>
      </c>
      <c r="BK203" s="51">
        <f t="shared" si="10"/>
        <v>0</v>
      </c>
      <c r="BL203" s="53">
        <f t="shared" si="11"/>
        <v>0</v>
      </c>
      <c r="BM203" s="54">
        <f t="shared" si="12"/>
        <v>0</v>
      </c>
      <c r="BN203" s="55">
        <f t="shared" si="13"/>
        <v>0</v>
      </c>
      <c r="BO203" s="17">
        <f t="shared" si="14"/>
        <v>0</v>
      </c>
    </row>
    <row r="204">
      <c r="A204" s="40" t="s">
        <v>323</v>
      </c>
      <c r="B204" s="61"/>
      <c r="C204" s="33"/>
      <c r="D204" s="29"/>
      <c r="E204" s="1"/>
      <c r="F204" s="21"/>
      <c r="G204" s="56"/>
      <c r="H204" s="35"/>
      <c r="I204" s="40" t="s">
        <v>323</v>
      </c>
      <c r="J204" s="32"/>
      <c r="K204" s="33"/>
      <c r="L204" s="57"/>
      <c r="M204" s="49"/>
      <c r="N204" s="21"/>
      <c r="O204" s="56"/>
      <c r="P204" s="35"/>
      <c r="Q204" s="40" t="s">
        <v>324</v>
      </c>
      <c r="R204" s="32"/>
      <c r="S204" s="33">
        <v>12.0</v>
      </c>
      <c r="T204" s="29"/>
      <c r="U204" s="43"/>
      <c r="V204" s="21"/>
      <c r="W204" s="56"/>
      <c r="X204" s="35"/>
      <c r="Y204" s="40" t="s">
        <v>324</v>
      </c>
      <c r="Z204" s="69"/>
      <c r="AA204" s="66"/>
      <c r="AB204" s="8"/>
      <c r="AC204" s="8"/>
      <c r="AD204" s="4"/>
      <c r="AE204" s="39"/>
      <c r="AF204" s="1"/>
      <c r="AG204" s="33"/>
      <c r="AH204" s="67"/>
      <c r="AI204" s="67"/>
      <c r="AJ204" s="21"/>
      <c r="AK204" s="56"/>
      <c r="AL204" s="41"/>
      <c r="AM204" s="33"/>
      <c r="AN204" s="67"/>
      <c r="AO204" s="67"/>
      <c r="AP204" s="21"/>
      <c r="AQ204" s="56"/>
      <c r="AR204" s="41"/>
      <c r="AS204" s="43">
        <f>'15 Oct'!AW204</f>
        <v>0</v>
      </c>
      <c r="AT204" s="54"/>
      <c r="AU204" s="44">
        <f t="shared" si="1"/>
        <v>0</v>
      </c>
      <c r="AV204" s="44">
        <f t="shared" si="2"/>
        <v>0</v>
      </c>
      <c r="AW204" s="19">
        <f t="shared" si="3"/>
        <v>0</v>
      </c>
      <c r="AX204" s="43">
        <f>'15 Oct'!BB204</f>
        <v>0</v>
      </c>
      <c r="AY204" s="54"/>
      <c r="AZ204" s="44">
        <f t="shared" si="4"/>
        <v>0</v>
      </c>
      <c r="BA204" s="46">
        <f t="shared" si="5"/>
        <v>0</v>
      </c>
      <c r="BB204" s="19">
        <f t="shared" si="6"/>
        <v>0</v>
      </c>
      <c r="BC204" s="43">
        <f>'15 Oct'!BL204</f>
        <v>0</v>
      </c>
      <c r="BD204" s="47">
        <f t="shared" si="7"/>
        <v>0</v>
      </c>
      <c r="BE204" s="1">
        <f t="shared" si="8"/>
        <v>0</v>
      </c>
      <c r="BF204" s="40" t="s">
        <v>324</v>
      </c>
      <c r="BG204" s="17"/>
      <c r="BH204">
        <f>'15 Oct'!BG204+AT204+AY204-BN204</f>
        <v>-12</v>
      </c>
      <c r="BI204" s="48"/>
      <c r="BJ204" s="52">
        <f t="shared" si="9"/>
        <v>0</v>
      </c>
      <c r="BK204" s="51">
        <f t="shared" si="10"/>
        <v>0</v>
      </c>
      <c r="BL204" s="53">
        <f t="shared" si="11"/>
        <v>0</v>
      </c>
      <c r="BM204" s="54">
        <f t="shared" si="12"/>
        <v>12</v>
      </c>
      <c r="BN204" s="55">
        <f t="shared" si="13"/>
        <v>12</v>
      </c>
      <c r="BO204" s="17">
        <f t="shared" si="14"/>
        <v>0</v>
      </c>
    </row>
    <row r="205">
      <c r="A205" s="40" t="s">
        <v>325</v>
      </c>
      <c r="B205" s="32"/>
      <c r="C205" s="65"/>
      <c r="D205" s="29"/>
      <c r="E205" s="1"/>
      <c r="F205" s="21"/>
      <c r="G205" s="56"/>
      <c r="H205" s="35"/>
      <c r="I205" s="40" t="s">
        <v>325</v>
      </c>
      <c r="J205" s="32"/>
      <c r="K205" s="33"/>
      <c r="L205" s="57"/>
      <c r="M205" s="49"/>
      <c r="N205" s="21"/>
      <c r="O205" s="56"/>
      <c r="P205" s="35"/>
      <c r="Q205" s="40" t="s">
        <v>325</v>
      </c>
      <c r="R205" s="32"/>
      <c r="S205" s="33"/>
      <c r="T205" s="29"/>
      <c r="U205" s="43"/>
      <c r="V205" s="21"/>
      <c r="W205" s="56"/>
      <c r="X205" s="35"/>
      <c r="Y205" s="40" t="s">
        <v>325</v>
      </c>
      <c r="Z205" s="59"/>
      <c r="AA205" s="66"/>
      <c r="AB205" s="8"/>
      <c r="AC205" s="8"/>
      <c r="AD205" s="4"/>
      <c r="AE205" s="39"/>
      <c r="AF205" s="1"/>
      <c r="AG205" s="33"/>
      <c r="AH205" s="67"/>
      <c r="AI205" s="67"/>
      <c r="AJ205" s="21"/>
      <c r="AK205" s="56"/>
      <c r="AL205" s="41"/>
      <c r="AM205" s="33"/>
      <c r="AN205" s="67"/>
      <c r="AO205" s="67"/>
      <c r="AP205" s="21"/>
      <c r="AQ205" s="56"/>
      <c r="AR205" s="41"/>
      <c r="AS205" s="43">
        <f>'15 Oct'!AW205</f>
        <v>0</v>
      </c>
      <c r="AT205" s="54"/>
      <c r="AU205" s="44">
        <f t="shared" si="1"/>
        <v>0</v>
      </c>
      <c r="AV205" s="44">
        <f t="shared" si="2"/>
        <v>0</v>
      </c>
      <c r="AW205" s="19">
        <f t="shared" si="3"/>
        <v>0</v>
      </c>
      <c r="AX205" s="43">
        <f>'15 Oct'!BB205</f>
        <v>0</v>
      </c>
      <c r="AY205" s="54"/>
      <c r="AZ205" s="44">
        <f t="shared" si="4"/>
        <v>0</v>
      </c>
      <c r="BA205" s="46">
        <f t="shared" si="5"/>
        <v>0</v>
      </c>
      <c r="BB205" s="19">
        <f t="shared" si="6"/>
        <v>0</v>
      </c>
      <c r="BC205" s="43">
        <f>'15 Oct'!BL205</f>
        <v>0</v>
      </c>
      <c r="BD205" s="47">
        <f t="shared" si="7"/>
        <v>0</v>
      </c>
      <c r="BE205" s="1">
        <f t="shared" si="8"/>
        <v>0</v>
      </c>
      <c r="BF205" s="40" t="s">
        <v>325</v>
      </c>
      <c r="BG205" s="54"/>
      <c r="BH205">
        <f>'15 Oct'!BG205+AT205+AY205-BN205</f>
        <v>0</v>
      </c>
      <c r="BI205" s="48"/>
      <c r="BJ205" s="52">
        <f t="shared" si="9"/>
        <v>0</v>
      </c>
      <c r="BK205" s="51">
        <f t="shared" si="10"/>
        <v>0</v>
      </c>
      <c r="BL205" s="53">
        <f t="shared" si="11"/>
        <v>0</v>
      </c>
      <c r="BM205" s="54">
        <f t="shared" si="12"/>
        <v>0</v>
      </c>
      <c r="BN205" s="55">
        <f t="shared" si="13"/>
        <v>0</v>
      </c>
      <c r="BO205" s="17">
        <f t="shared" si="14"/>
        <v>0</v>
      </c>
    </row>
    <row r="206">
      <c r="A206" s="8" t="s">
        <v>326</v>
      </c>
      <c r="B206" s="32"/>
      <c r="C206" s="65"/>
      <c r="D206" s="29"/>
      <c r="E206" s="1"/>
      <c r="F206" s="21"/>
      <c r="G206" s="56"/>
      <c r="H206" s="35"/>
      <c r="I206" s="8" t="s">
        <v>326</v>
      </c>
      <c r="J206" s="32"/>
      <c r="K206" s="65"/>
      <c r="L206" s="57"/>
      <c r="M206" s="49"/>
      <c r="N206" s="21"/>
      <c r="O206" s="56"/>
      <c r="P206" s="35"/>
      <c r="Q206" s="8" t="s">
        <v>326</v>
      </c>
      <c r="R206" s="32"/>
      <c r="S206" s="33"/>
      <c r="T206" s="57"/>
      <c r="U206" s="43"/>
      <c r="V206" s="21"/>
      <c r="W206" s="56"/>
      <c r="X206" s="35"/>
      <c r="Y206" s="8" t="s">
        <v>326</v>
      </c>
      <c r="Z206" s="59"/>
      <c r="AA206" s="66"/>
      <c r="AB206" s="8"/>
      <c r="AC206" s="8"/>
      <c r="AD206" s="4"/>
      <c r="AE206" s="39"/>
      <c r="AF206" s="1"/>
      <c r="AG206" s="33"/>
      <c r="AH206" s="67"/>
      <c r="AI206" s="67"/>
      <c r="AJ206" s="21"/>
      <c r="AK206" s="56"/>
      <c r="AL206" s="41"/>
      <c r="AM206" s="33"/>
      <c r="AN206" s="67"/>
      <c r="AO206" s="67"/>
      <c r="AP206" s="21"/>
      <c r="AQ206" s="56"/>
      <c r="AR206" s="41"/>
      <c r="AS206" s="43">
        <f>'15 Oct'!AW206</f>
        <v>0</v>
      </c>
      <c r="AT206" s="54"/>
      <c r="AU206" s="44">
        <f t="shared" si="1"/>
        <v>0</v>
      </c>
      <c r="AV206" s="44">
        <f t="shared" si="2"/>
        <v>0</v>
      </c>
      <c r="AW206" s="19">
        <f t="shared" si="3"/>
        <v>0</v>
      </c>
      <c r="AX206" s="43">
        <f>'15 Oct'!BB206</f>
        <v>0</v>
      </c>
      <c r="AY206" s="54"/>
      <c r="AZ206" s="44">
        <f t="shared" si="4"/>
        <v>0</v>
      </c>
      <c r="BA206" s="46">
        <f t="shared" si="5"/>
        <v>0</v>
      </c>
      <c r="BB206" s="19">
        <f t="shared" si="6"/>
        <v>0</v>
      </c>
      <c r="BC206" s="43">
        <f>'15 Oct'!BL206</f>
        <v>0</v>
      </c>
      <c r="BD206" s="47">
        <f t="shared" si="7"/>
        <v>0</v>
      </c>
      <c r="BE206" s="1">
        <f t="shared" si="8"/>
        <v>0</v>
      </c>
      <c r="BF206" s="8" t="s">
        <v>326</v>
      </c>
      <c r="BG206" s="54"/>
      <c r="BH206">
        <f>'15 Oct'!BG206+AT206+AY206-BN206</f>
        <v>0</v>
      </c>
      <c r="BI206" s="48"/>
      <c r="BJ206" s="52">
        <f t="shared" si="9"/>
        <v>0</v>
      </c>
      <c r="BK206" s="51">
        <f t="shared" si="10"/>
        <v>0</v>
      </c>
      <c r="BL206" s="53">
        <f t="shared" si="11"/>
        <v>0</v>
      </c>
      <c r="BM206" s="54">
        <f t="shared" si="12"/>
        <v>0</v>
      </c>
      <c r="BN206" s="55">
        <f t="shared" si="13"/>
        <v>0</v>
      </c>
      <c r="BO206" s="17">
        <f t="shared" si="14"/>
        <v>0</v>
      </c>
    </row>
    <row r="207">
      <c r="A207" s="1" t="s">
        <v>327</v>
      </c>
      <c r="B207" s="61"/>
      <c r="C207" s="65"/>
      <c r="D207" s="29"/>
      <c r="E207" s="1"/>
      <c r="F207" s="21"/>
      <c r="G207" s="56"/>
      <c r="H207" s="35"/>
      <c r="I207" s="1" t="s">
        <v>327</v>
      </c>
      <c r="J207" s="32"/>
      <c r="K207" s="65"/>
      <c r="L207" s="57"/>
      <c r="M207" s="49"/>
      <c r="N207" s="21"/>
      <c r="O207" s="56"/>
      <c r="P207" s="35"/>
      <c r="Q207" s="1" t="s">
        <v>327</v>
      </c>
      <c r="R207" s="32"/>
      <c r="S207" s="33"/>
      <c r="T207" s="57"/>
      <c r="U207" s="49"/>
      <c r="V207" s="21"/>
      <c r="W207" s="56"/>
      <c r="X207" s="35"/>
      <c r="Y207" s="1" t="s">
        <v>327</v>
      </c>
      <c r="Z207" s="59"/>
      <c r="AA207" s="66"/>
      <c r="AB207" s="8"/>
      <c r="AC207" s="8"/>
      <c r="AD207" s="4"/>
      <c r="AE207" s="39"/>
      <c r="AF207" s="1"/>
      <c r="AG207" s="33"/>
      <c r="AH207" s="67"/>
      <c r="AI207" s="67"/>
      <c r="AJ207" s="21"/>
      <c r="AK207" s="56"/>
      <c r="AL207" s="41"/>
      <c r="AM207" s="33"/>
      <c r="AN207" s="67"/>
      <c r="AO207" s="67"/>
      <c r="AP207" s="21"/>
      <c r="AQ207" s="56"/>
      <c r="AR207" s="41"/>
      <c r="AS207" s="43">
        <f>'15 Oct'!AW207</f>
        <v>0</v>
      </c>
      <c r="AT207" s="54"/>
      <c r="AU207" s="44">
        <f t="shared" si="1"/>
        <v>0</v>
      </c>
      <c r="AV207" s="44">
        <f t="shared" si="2"/>
        <v>0</v>
      </c>
      <c r="AW207" s="19">
        <f t="shared" si="3"/>
        <v>0</v>
      </c>
      <c r="AX207" s="43">
        <f>'15 Oct'!BB207</f>
        <v>0</v>
      </c>
      <c r="AY207" s="54"/>
      <c r="AZ207" s="44">
        <f t="shared" si="4"/>
        <v>0</v>
      </c>
      <c r="BA207" s="46">
        <f t="shared" si="5"/>
        <v>0</v>
      </c>
      <c r="BB207" s="19">
        <f t="shared" si="6"/>
        <v>0</v>
      </c>
      <c r="BC207" s="43">
        <f>'15 Oct'!BL207</f>
        <v>0</v>
      </c>
      <c r="BD207" s="47">
        <f t="shared" si="7"/>
        <v>0</v>
      </c>
      <c r="BE207" s="1">
        <f t="shared" si="8"/>
        <v>0</v>
      </c>
      <c r="BF207" s="1" t="s">
        <v>327</v>
      </c>
      <c r="BG207" s="54"/>
      <c r="BH207">
        <f>'15 Oct'!BG207+AT207+AY207-BN207</f>
        <v>0</v>
      </c>
      <c r="BI207" s="48"/>
      <c r="BJ207" s="52">
        <f t="shared" si="9"/>
        <v>0</v>
      </c>
      <c r="BK207" s="51">
        <f t="shared" si="10"/>
        <v>0</v>
      </c>
      <c r="BL207" s="53">
        <f t="shared" si="11"/>
        <v>0</v>
      </c>
      <c r="BM207" s="54">
        <f t="shared" si="12"/>
        <v>0</v>
      </c>
      <c r="BN207" s="55">
        <f t="shared" si="13"/>
        <v>0</v>
      </c>
      <c r="BO207" s="17">
        <f t="shared" si="14"/>
        <v>0</v>
      </c>
    </row>
    <row r="208">
      <c r="A208" s="1" t="s">
        <v>328</v>
      </c>
      <c r="B208" s="32"/>
      <c r="C208" s="65"/>
      <c r="D208" s="29"/>
      <c r="E208" s="1"/>
      <c r="F208" s="21"/>
      <c r="G208" s="56"/>
      <c r="H208" s="35"/>
      <c r="I208" s="1" t="s">
        <v>328</v>
      </c>
      <c r="J208" s="32">
        <v>6.0</v>
      </c>
      <c r="K208" s="33"/>
      <c r="L208" s="57"/>
      <c r="M208" s="43"/>
      <c r="N208" s="21"/>
      <c r="O208" s="56"/>
      <c r="P208" s="35"/>
      <c r="Q208" s="1" t="s">
        <v>328</v>
      </c>
      <c r="R208" s="32">
        <v>8.0</v>
      </c>
      <c r="S208" s="33"/>
      <c r="T208" s="29"/>
      <c r="U208" s="43"/>
      <c r="V208" s="21"/>
      <c r="W208" s="56"/>
      <c r="X208" s="35"/>
      <c r="Y208" s="1" t="s">
        <v>328</v>
      </c>
      <c r="Z208" s="59"/>
      <c r="AA208" s="37"/>
      <c r="AB208" s="8"/>
      <c r="AC208" s="8"/>
      <c r="AD208" s="4"/>
      <c r="AE208" s="39"/>
      <c r="AF208" s="1"/>
      <c r="AG208" s="33"/>
      <c r="AH208" s="60"/>
      <c r="AI208" s="60"/>
      <c r="AJ208" s="21"/>
      <c r="AK208" s="56"/>
      <c r="AL208" s="41"/>
      <c r="AM208" s="33"/>
      <c r="AN208" s="60"/>
      <c r="AO208" s="60"/>
      <c r="AP208" s="21"/>
      <c r="AQ208" s="56"/>
      <c r="AR208" s="41"/>
      <c r="AS208" s="43">
        <f>'15 Oct'!AW208</f>
        <v>0</v>
      </c>
      <c r="AT208" s="17"/>
      <c r="AU208" s="44">
        <f t="shared" si="1"/>
        <v>0</v>
      </c>
      <c r="AV208" s="44">
        <f t="shared" si="2"/>
        <v>0</v>
      </c>
      <c r="AW208" s="19">
        <f t="shared" si="3"/>
        <v>0</v>
      </c>
      <c r="AX208" s="43">
        <f>'15 Oct'!BB208</f>
        <v>0</v>
      </c>
      <c r="AY208" s="17"/>
      <c r="AZ208" s="44">
        <f t="shared" si="4"/>
        <v>0</v>
      </c>
      <c r="BA208" s="46">
        <f t="shared" si="5"/>
        <v>0</v>
      </c>
      <c r="BB208" s="19">
        <f t="shared" si="6"/>
        <v>0</v>
      </c>
      <c r="BC208" s="43">
        <f>'15 Oct'!BL208</f>
        <v>95</v>
      </c>
      <c r="BD208" s="47">
        <f t="shared" si="7"/>
        <v>0</v>
      </c>
      <c r="BE208" s="1">
        <f t="shared" si="8"/>
        <v>95</v>
      </c>
      <c r="BF208" s="1" t="s">
        <v>328</v>
      </c>
      <c r="BG208" s="54"/>
      <c r="BH208">
        <f>'15 Oct'!BG208+AT208+AY208-BN208</f>
        <v>0</v>
      </c>
      <c r="BI208" s="48"/>
      <c r="BJ208" s="52">
        <f t="shared" si="9"/>
        <v>0</v>
      </c>
      <c r="BK208" s="51">
        <f t="shared" si="10"/>
        <v>0</v>
      </c>
      <c r="BL208" s="53">
        <f t="shared" si="11"/>
        <v>95</v>
      </c>
      <c r="BM208" s="54">
        <f t="shared" si="12"/>
        <v>0</v>
      </c>
      <c r="BN208" s="55">
        <f t="shared" si="13"/>
        <v>0</v>
      </c>
      <c r="BO208" s="17">
        <f t="shared" si="14"/>
        <v>95</v>
      </c>
    </row>
    <row r="209">
      <c r="A209" s="1" t="s">
        <v>329</v>
      </c>
      <c r="B209" s="32"/>
      <c r="C209" s="65"/>
      <c r="D209" s="29"/>
      <c r="E209" s="1"/>
      <c r="F209" s="21"/>
      <c r="G209" s="56"/>
      <c r="H209" s="35"/>
      <c r="I209" s="1" t="s">
        <v>329</v>
      </c>
      <c r="J209" s="32"/>
      <c r="K209" s="33"/>
      <c r="L209" s="57"/>
      <c r="M209" s="43"/>
      <c r="N209" s="21"/>
      <c r="O209" s="56"/>
      <c r="P209" s="35"/>
      <c r="Q209" s="1" t="s">
        <v>329</v>
      </c>
      <c r="R209" s="32"/>
      <c r="S209" s="33">
        <v>1.0</v>
      </c>
      <c r="T209" s="29"/>
      <c r="U209" s="43"/>
      <c r="V209" s="21"/>
      <c r="W209" s="56"/>
      <c r="X209" s="35"/>
      <c r="Y209" s="1" t="s">
        <v>329</v>
      </c>
      <c r="Z209" s="59"/>
      <c r="AA209" s="37"/>
      <c r="AB209" s="8"/>
      <c r="AC209" s="8"/>
      <c r="AD209" s="4"/>
      <c r="AE209" s="39"/>
      <c r="AF209" s="1"/>
      <c r="AG209" s="33"/>
      <c r="AH209" s="60"/>
      <c r="AI209" s="60"/>
      <c r="AJ209" s="21"/>
      <c r="AK209" s="56"/>
      <c r="AL209" s="41"/>
      <c r="AM209" s="33"/>
      <c r="AN209" s="60"/>
      <c r="AO209" s="60"/>
      <c r="AP209" s="21"/>
      <c r="AQ209" s="56"/>
      <c r="AR209" s="41"/>
      <c r="AS209" s="43">
        <f>'15 Oct'!AW209</f>
        <v>0</v>
      </c>
      <c r="AT209" s="17"/>
      <c r="AU209" s="44">
        <f t="shared" si="1"/>
        <v>0</v>
      </c>
      <c r="AV209" s="44">
        <f t="shared" si="2"/>
        <v>0</v>
      </c>
      <c r="AW209" s="19">
        <f t="shared" si="3"/>
        <v>0</v>
      </c>
      <c r="AX209" s="43">
        <f>'15 Oct'!BB209</f>
        <v>0</v>
      </c>
      <c r="AY209" s="17"/>
      <c r="AZ209" s="44">
        <f t="shared" si="4"/>
        <v>0</v>
      </c>
      <c r="BA209" s="46">
        <f t="shared" si="5"/>
        <v>0</v>
      </c>
      <c r="BB209" s="19">
        <f t="shared" si="6"/>
        <v>0</v>
      </c>
      <c r="BC209" s="43">
        <f>'15 Oct'!BL209</f>
        <v>0</v>
      </c>
      <c r="BD209" s="47">
        <f t="shared" si="7"/>
        <v>0</v>
      </c>
      <c r="BE209" s="1">
        <f t="shared" si="8"/>
        <v>0</v>
      </c>
      <c r="BF209" s="1" t="s">
        <v>329</v>
      </c>
      <c r="BG209" s="54"/>
      <c r="BH209">
        <f>'15 Oct'!BG209+AT209+AY209-BN209</f>
        <v>-1</v>
      </c>
      <c r="BI209" s="48"/>
      <c r="BJ209" s="52">
        <f t="shared" si="9"/>
        <v>0</v>
      </c>
      <c r="BK209" s="51">
        <f t="shared" si="10"/>
        <v>0</v>
      </c>
      <c r="BL209" s="53">
        <f t="shared" si="11"/>
        <v>0</v>
      </c>
      <c r="BM209" s="54">
        <f t="shared" si="12"/>
        <v>1</v>
      </c>
      <c r="BN209" s="55">
        <f t="shared" si="13"/>
        <v>1</v>
      </c>
      <c r="BO209" s="17">
        <f t="shared" si="14"/>
        <v>0</v>
      </c>
    </row>
    <row r="210">
      <c r="A210" s="1" t="s">
        <v>330</v>
      </c>
      <c r="B210" s="32"/>
      <c r="C210" s="33"/>
      <c r="D210" s="29"/>
      <c r="E210" s="1"/>
      <c r="F210" s="21"/>
      <c r="G210" s="56"/>
      <c r="H210" s="35"/>
      <c r="I210" s="1" t="s">
        <v>330</v>
      </c>
      <c r="J210" s="32">
        <v>11.0</v>
      </c>
      <c r="K210" s="33"/>
      <c r="L210" s="57"/>
      <c r="M210" s="49"/>
      <c r="N210" s="21"/>
      <c r="O210" s="56"/>
      <c r="P210" s="35"/>
      <c r="Q210" s="1" t="s">
        <v>330</v>
      </c>
      <c r="R210" s="32">
        <v>8.0</v>
      </c>
      <c r="S210" s="33"/>
      <c r="T210" s="57"/>
      <c r="U210" s="49"/>
      <c r="V210" s="21"/>
      <c r="W210" s="56"/>
      <c r="X210" s="35"/>
      <c r="Y210" s="1" t="s">
        <v>330</v>
      </c>
      <c r="Z210" s="36"/>
      <c r="AA210" s="37"/>
      <c r="AB210" s="8"/>
      <c r="AC210" s="8"/>
      <c r="AD210" s="4"/>
      <c r="AE210" s="39"/>
      <c r="AF210" s="1"/>
      <c r="AG210" s="33"/>
      <c r="AH210" s="67"/>
      <c r="AI210" s="67"/>
      <c r="AJ210" s="21"/>
      <c r="AK210" s="56"/>
      <c r="AL210" s="41"/>
      <c r="AM210" s="33"/>
      <c r="AN210" s="67"/>
      <c r="AO210" s="67"/>
      <c r="AP210" s="21"/>
      <c r="AQ210" s="56"/>
      <c r="AR210" s="41"/>
      <c r="AS210" s="43">
        <f>'15 Oct'!AW210</f>
        <v>0</v>
      </c>
      <c r="AT210" s="54"/>
      <c r="AU210" s="44">
        <f t="shared" si="1"/>
        <v>0</v>
      </c>
      <c r="AV210" s="44">
        <f t="shared" si="2"/>
        <v>0</v>
      </c>
      <c r="AW210" s="19">
        <f t="shared" si="3"/>
        <v>0</v>
      </c>
      <c r="AX210" s="43">
        <f>'15 Oct'!BB210</f>
        <v>0</v>
      </c>
      <c r="AY210" s="54"/>
      <c r="AZ210" s="44">
        <f t="shared" si="4"/>
        <v>0</v>
      </c>
      <c r="BA210" s="46">
        <f t="shared" si="5"/>
        <v>0</v>
      </c>
      <c r="BB210" s="19">
        <f t="shared" si="6"/>
        <v>0</v>
      </c>
      <c r="BC210" s="43">
        <f>'15 Oct'!BL210</f>
        <v>135</v>
      </c>
      <c r="BD210" s="47">
        <f t="shared" si="7"/>
        <v>0</v>
      </c>
      <c r="BE210" s="1">
        <f t="shared" si="8"/>
        <v>135</v>
      </c>
      <c r="BF210" s="1" t="s">
        <v>330</v>
      </c>
      <c r="BG210" s="17"/>
      <c r="BH210">
        <f>'15 Oct'!BG210+AT210+AY210-BN210</f>
        <v>0</v>
      </c>
      <c r="BI210" s="48"/>
      <c r="BJ210" s="52">
        <f t="shared" si="9"/>
        <v>0</v>
      </c>
      <c r="BK210" s="51">
        <f t="shared" si="10"/>
        <v>0</v>
      </c>
      <c r="BL210" s="53">
        <f t="shared" si="11"/>
        <v>135</v>
      </c>
      <c r="BM210" s="54">
        <f t="shared" si="12"/>
        <v>0</v>
      </c>
      <c r="BN210" s="55">
        <f t="shared" si="13"/>
        <v>0</v>
      </c>
      <c r="BO210" s="17">
        <f t="shared" si="14"/>
        <v>135</v>
      </c>
    </row>
    <row r="211">
      <c r="A211" s="1" t="s">
        <v>331</v>
      </c>
      <c r="B211" s="32"/>
      <c r="C211" s="33"/>
      <c r="D211" s="29"/>
      <c r="E211" s="1"/>
      <c r="F211" s="21"/>
      <c r="G211" s="56"/>
      <c r="H211" s="35"/>
      <c r="I211" s="1" t="s">
        <v>331</v>
      </c>
      <c r="J211" s="32">
        <v>0.6</v>
      </c>
      <c r="K211" s="33"/>
      <c r="L211" s="57"/>
      <c r="M211" s="49"/>
      <c r="N211" s="21"/>
      <c r="O211" s="56"/>
      <c r="P211" s="35"/>
      <c r="Q211" s="1" t="s">
        <v>331</v>
      </c>
      <c r="R211" s="32"/>
      <c r="S211" s="33">
        <v>1.0</v>
      </c>
      <c r="T211" s="57"/>
      <c r="U211" s="43"/>
      <c r="V211" s="21"/>
      <c r="W211" s="56"/>
      <c r="X211" s="35"/>
      <c r="Y211" s="1" t="s">
        <v>331</v>
      </c>
      <c r="Z211" s="69"/>
      <c r="AA211" s="66"/>
      <c r="AB211" s="8"/>
      <c r="AC211" s="8"/>
      <c r="AD211" s="4"/>
      <c r="AE211" s="39"/>
      <c r="AF211" s="1"/>
      <c r="AG211" s="33"/>
      <c r="AH211" s="67"/>
      <c r="AI211" s="67"/>
      <c r="AJ211" s="21"/>
      <c r="AK211" s="56"/>
      <c r="AL211" s="41"/>
      <c r="AM211" s="33"/>
      <c r="AN211" s="67"/>
      <c r="AO211" s="67"/>
      <c r="AP211" s="21"/>
      <c r="AQ211" s="56"/>
      <c r="AR211" s="41"/>
      <c r="AS211" s="43">
        <f>'15 Oct'!AW211</f>
        <v>0</v>
      </c>
      <c r="AT211" s="54"/>
      <c r="AU211" s="44">
        <f t="shared" si="1"/>
        <v>0</v>
      </c>
      <c r="AV211" s="44">
        <f t="shared" si="2"/>
        <v>0</v>
      </c>
      <c r="AW211" s="19">
        <f t="shared" si="3"/>
        <v>0</v>
      </c>
      <c r="AX211" s="43">
        <f>'15 Oct'!BB211</f>
        <v>0</v>
      </c>
      <c r="AY211" s="54"/>
      <c r="AZ211" s="44">
        <f t="shared" si="4"/>
        <v>0</v>
      </c>
      <c r="BA211" s="46">
        <f t="shared" si="5"/>
        <v>0</v>
      </c>
      <c r="BB211" s="19">
        <f t="shared" si="6"/>
        <v>0</v>
      </c>
      <c r="BC211" s="43">
        <f>'15 Oct'!BL211</f>
        <v>17</v>
      </c>
      <c r="BD211" s="47">
        <f t="shared" si="7"/>
        <v>0</v>
      </c>
      <c r="BE211" s="1">
        <f t="shared" si="8"/>
        <v>17</v>
      </c>
      <c r="BF211" s="1" t="s">
        <v>331</v>
      </c>
      <c r="BG211" s="17"/>
      <c r="BH211">
        <f>'15 Oct'!BG211+AT211+AY211-BN211</f>
        <v>0</v>
      </c>
      <c r="BI211" s="48"/>
      <c r="BJ211" s="52">
        <f t="shared" si="9"/>
        <v>0</v>
      </c>
      <c r="BK211" s="51">
        <f t="shared" si="10"/>
        <v>0</v>
      </c>
      <c r="BL211" s="53">
        <f t="shared" si="11"/>
        <v>17</v>
      </c>
      <c r="BM211" s="54">
        <f t="shared" si="12"/>
        <v>1</v>
      </c>
      <c r="BN211" s="55">
        <f t="shared" si="13"/>
        <v>0</v>
      </c>
      <c r="BO211" s="17">
        <f t="shared" si="14"/>
        <v>17</v>
      </c>
    </row>
    <row r="212">
      <c r="A212" s="1" t="s">
        <v>334</v>
      </c>
      <c r="B212" s="61"/>
      <c r="C212" s="65"/>
      <c r="D212" s="29"/>
      <c r="E212" s="1"/>
      <c r="F212" s="21"/>
      <c r="G212" s="56"/>
      <c r="H212" s="35"/>
      <c r="I212" s="1" t="s">
        <v>334</v>
      </c>
      <c r="J212" s="32"/>
      <c r="K212" s="33"/>
      <c r="L212" s="57"/>
      <c r="M212" s="49"/>
      <c r="N212" s="21"/>
      <c r="O212" s="56"/>
      <c r="P212" s="35"/>
      <c r="Q212" s="1" t="s">
        <v>334</v>
      </c>
      <c r="R212" s="32"/>
      <c r="S212" s="33"/>
      <c r="T212" s="57"/>
      <c r="U212" s="43"/>
      <c r="V212" s="21"/>
      <c r="W212" s="56"/>
      <c r="X212" s="35"/>
      <c r="Y212" s="1" t="s">
        <v>334</v>
      </c>
      <c r="Z212" s="59"/>
      <c r="AA212" s="66"/>
      <c r="AB212" s="8"/>
      <c r="AC212" s="8"/>
      <c r="AD212" s="4"/>
      <c r="AE212" s="39"/>
      <c r="AF212" s="1"/>
      <c r="AG212" s="33"/>
      <c r="AH212" s="67"/>
      <c r="AI212" s="67"/>
      <c r="AJ212" s="21"/>
      <c r="AK212" s="56"/>
      <c r="AL212" s="41"/>
      <c r="AM212" s="33"/>
      <c r="AN212" s="67"/>
      <c r="AO212" s="67"/>
      <c r="AP212" s="21"/>
      <c r="AQ212" s="56"/>
      <c r="AR212" s="41"/>
      <c r="AS212" s="43">
        <f>'15 Oct'!AW212</f>
        <v>0</v>
      </c>
      <c r="AT212" s="54"/>
      <c r="AU212" s="44">
        <f t="shared" si="1"/>
        <v>0</v>
      </c>
      <c r="AV212" s="44">
        <f t="shared" si="2"/>
        <v>0</v>
      </c>
      <c r="AW212" s="19">
        <f t="shared" si="3"/>
        <v>0</v>
      </c>
      <c r="AX212" s="43">
        <f>'15 Oct'!BB212</f>
        <v>0</v>
      </c>
      <c r="AY212" s="54"/>
      <c r="AZ212" s="44">
        <f t="shared" si="4"/>
        <v>0</v>
      </c>
      <c r="BA212" s="46">
        <f t="shared" si="5"/>
        <v>0</v>
      </c>
      <c r="BB212" s="19">
        <f t="shared" si="6"/>
        <v>0</v>
      </c>
      <c r="BC212" s="43">
        <f>'15 Oct'!BL212</f>
        <v>0</v>
      </c>
      <c r="BD212" s="47">
        <f t="shared" si="7"/>
        <v>0</v>
      </c>
      <c r="BE212" s="1">
        <f t="shared" si="8"/>
        <v>0</v>
      </c>
      <c r="BF212" s="1" t="s">
        <v>334</v>
      </c>
      <c r="BG212" s="54"/>
      <c r="BH212">
        <f>'15 Oct'!BG212+AT212+AY212-BN212</f>
        <v>0</v>
      </c>
      <c r="BI212" s="48"/>
      <c r="BJ212" s="52">
        <f t="shared" si="9"/>
        <v>0</v>
      </c>
      <c r="BK212" s="51">
        <f t="shared" si="10"/>
        <v>0</v>
      </c>
      <c r="BL212" s="53">
        <f t="shared" si="11"/>
        <v>0</v>
      </c>
      <c r="BM212" s="54">
        <f t="shared" si="12"/>
        <v>0</v>
      </c>
      <c r="BN212" s="55">
        <f t="shared" si="13"/>
        <v>0</v>
      </c>
      <c r="BO212" s="17">
        <f t="shared" si="14"/>
        <v>0</v>
      </c>
    </row>
    <row r="213">
      <c r="A213" s="1" t="s">
        <v>335</v>
      </c>
      <c r="B213" s="32"/>
      <c r="C213" s="33"/>
      <c r="D213" s="29"/>
      <c r="E213" s="1"/>
      <c r="F213" s="21"/>
      <c r="G213" s="56"/>
      <c r="H213" s="35"/>
      <c r="I213" s="1" t="s">
        <v>335</v>
      </c>
      <c r="J213" s="32"/>
      <c r="K213" s="33"/>
      <c r="L213" s="57"/>
      <c r="M213" s="49"/>
      <c r="N213" s="21"/>
      <c r="O213" s="56"/>
      <c r="P213" s="35"/>
      <c r="Q213" s="1" t="s">
        <v>335</v>
      </c>
      <c r="R213" s="32">
        <v>3.0</v>
      </c>
      <c r="S213" s="33">
        <v>12.0</v>
      </c>
      <c r="T213" s="57"/>
      <c r="U213" s="49"/>
      <c r="V213" s="21"/>
      <c r="W213" s="56"/>
      <c r="X213" s="35"/>
      <c r="Y213" s="1" t="s">
        <v>335</v>
      </c>
      <c r="Z213" s="59"/>
      <c r="AA213" s="37"/>
      <c r="AB213" s="8"/>
      <c r="AC213" s="8"/>
      <c r="AD213" s="4"/>
      <c r="AE213" s="39"/>
      <c r="AF213" s="1"/>
      <c r="AG213" s="33"/>
      <c r="AH213" s="67"/>
      <c r="AI213" s="67"/>
      <c r="AJ213" s="21"/>
      <c r="AK213" s="56"/>
      <c r="AL213" s="41"/>
      <c r="AM213" s="33"/>
      <c r="AN213" s="67"/>
      <c r="AO213" s="67"/>
      <c r="AP213" s="21"/>
      <c r="AQ213" s="56"/>
      <c r="AR213" s="41"/>
      <c r="AS213" s="43">
        <f>'15 Oct'!AW213</f>
        <v>0</v>
      </c>
      <c r="AT213" s="54"/>
      <c r="AU213" s="44">
        <f t="shared" si="1"/>
        <v>0</v>
      </c>
      <c r="AV213" s="44">
        <f t="shared" si="2"/>
        <v>0</v>
      </c>
      <c r="AW213" s="19">
        <f t="shared" si="3"/>
        <v>0</v>
      </c>
      <c r="AX213" s="43">
        <f>'15 Oct'!BB213</f>
        <v>0</v>
      </c>
      <c r="AY213" s="54"/>
      <c r="AZ213" s="44">
        <f t="shared" si="4"/>
        <v>0</v>
      </c>
      <c r="BA213" s="46">
        <f t="shared" si="5"/>
        <v>0</v>
      </c>
      <c r="BB213" s="19">
        <f t="shared" si="6"/>
        <v>0</v>
      </c>
      <c r="BC213" s="43">
        <f>'15 Oct'!BL213</f>
        <v>0</v>
      </c>
      <c r="BD213" s="47">
        <f t="shared" si="7"/>
        <v>0</v>
      </c>
      <c r="BE213" s="1">
        <f t="shared" si="8"/>
        <v>0</v>
      </c>
      <c r="BF213" s="1" t="s">
        <v>335</v>
      </c>
      <c r="BG213" s="54"/>
      <c r="BH213">
        <f>'15 Oct'!BG213+AT213+AY213-BN213</f>
        <v>-12</v>
      </c>
      <c r="BI213" s="48"/>
      <c r="BJ213" s="52">
        <f t="shared" si="9"/>
        <v>0</v>
      </c>
      <c r="BK213" s="51">
        <f t="shared" si="10"/>
        <v>0</v>
      </c>
      <c r="BL213" s="53">
        <f t="shared" si="11"/>
        <v>0</v>
      </c>
      <c r="BM213" s="54">
        <f t="shared" si="12"/>
        <v>12</v>
      </c>
      <c r="BN213" s="55">
        <f t="shared" si="13"/>
        <v>12</v>
      </c>
      <c r="BO213" s="17">
        <f t="shared" si="14"/>
        <v>0</v>
      </c>
      <c r="BP213" s="1"/>
    </row>
    <row r="214">
      <c r="A214" s="1" t="s">
        <v>336</v>
      </c>
      <c r="B214" s="32"/>
      <c r="C214" s="33"/>
      <c r="D214" s="29"/>
      <c r="E214" s="1"/>
      <c r="F214" s="21"/>
      <c r="G214" s="56"/>
      <c r="H214" s="35"/>
      <c r="I214" s="1" t="s">
        <v>336</v>
      </c>
      <c r="J214" s="32">
        <v>4.0</v>
      </c>
      <c r="K214" s="33"/>
      <c r="L214" s="57"/>
      <c r="M214" s="49"/>
      <c r="N214" s="21"/>
      <c r="O214" s="56"/>
      <c r="P214" s="35"/>
      <c r="Q214" s="1" t="s">
        <v>336</v>
      </c>
      <c r="R214" s="32">
        <v>10.0</v>
      </c>
      <c r="S214" s="33"/>
      <c r="T214" s="57"/>
      <c r="U214" s="43"/>
      <c r="V214" s="21"/>
      <c r="W214" s="56"/>
      <c r="X214" s="35"/>
      <c r="Y214" s="1" t="s">
        <v>336</v>
      </c>
      <c r="Z214" s="69"/>
      <c r="AA214" s="63"/>
      <c r="AB214" s="8"/>
      <c r="AC214" s="8"/>
      <c r="AD214" s="4"/>
      <c r="AE214" s="39"/>
      <c r="AF214" s="1"/>
      <c r="AG214" s="33"/>
      <c r="AH214" s="60"/>
      <c r="AI214" s="60"/>
      <c r="AJ214" s="21"/>
      <c r="AK214" s="56"/>
      <c r="AL214" s="41"/>
      <c r="AM214" s="33"/>
      <c r="AN214" s="60"/>
      <c r="AO214" s="60"/>
      <c r="AP214" s="21"/>
      <c r="AQ214" s="56"/>
      <c r="AR214" s="41"/>
      <c r="AS214" s="43">
        <f>'15 Oct'!AW214</f>
        <v>0</v>
      </c>
      <c r="AT214" s="17"/>
      <c r="AU214" s="44">
        <f t="shared" si="1"/>
        <v>0</v>
      </c>
      <c r="AV214" s="44">
        <f t="shared" si="2"/>
        <v>0</v>
      </c>
      <c r="AW214" s="19">
        <f t="shared" si="3"/>
        <v>0</v>
      </c>
      <c r="AX214" s="43">
        <f>'15 Oct'!BB214</f>
        <v>0</v>
      </c>
      <c r="AY214" s="17"/>
      <c r="AZ214" s="44">
        <f t="shared" si="4"/>
        <v>0</v>
      </c>
      <c r="BA214" s="46">
        <f t="shared" si="5"/>
        <v>0</v>
      </c>
      <c r="BB214" s="19">
        <f t="shared" si="6"/>
        <v>0</v>
      </c>
      <c r="BC214" s="43">
        <f>'15 Oct'!BL214</f>
        <v>0</v>
      </c>
      <c r="BD214" s="47">
        <f t="shared" si="7"/>
        <v>0</v>
      </c>
      <c r="BE214" s="1">
        <f t="shared" si="8"/>
        <v>0</v>
      </c>
      <c r="BF214" s="1" t="s">
        <v>336</v>
      </c>
      <c r="BG214" s="54"/>
      <c r="BH214">
        <f>'15 Oct'!BG214+AT214+AY214-BN214</f>
        <v>0</v>
      </c>
      <c r="BI214" s="48"/>
      <c r="BJ214" s="52">
        <f t="shared" si="9"/>
        <v>0</v>
      </c>
      <c r="BK214" s="51">
        <f t="shared" si="10"/>
        <v>0</v>
      </c>
      <c r="BL214" s="53">
        <f t="shared" si="11"/>
        <v>0</v>
      </c>
      <c r="BM214" s="54">
        <f t="shared" si="12"/>
        <v>0</v>
      </c>
      <c r="BN214" s="55">
        <f t="shared" si="13"/>
        <v>0</v>
      </c>
      <c r="BO214" s="17">
        <f t="shared" si="14"/>
        <v>0</v>
      </c>
    </row>
    <row r="215">
      <c r="A215" s="1" t="s">
        <v>338</v>
      </c>
      <c r="B215" s="32"/>
      <c r="C215" s="65"/>
      <c r="D215" s="29"/>
      <c r="E215" s="1"/>
      <c r="F215" s="21"/>
      <c r="G215" s="56"/>
      <c r="H215" s="35"/>
      <c r="I215" s="1" t="s">
        <v>338</v>
      </c>
      <c r="J215" s="32"/>
      <c r="K215" s="65"/>
      <c r="L215" s="57"/>
      <c r="M215" s="49"/>
      <c r="N215" s="21"/>
      <c r="O215" s="56"/>
      <c r="P215" s="35"/>
      <c r="Q215" s="1" t="s">
        <v>338</v>
      </c>
      <c r="R215" s="32"/>
      <c r="S215" s="65"/>
      <c r="T215" s="57"/>
      <c r="U215" s="43"/>
      <c r="V215" s="21"/>
      <c r="W215" s="56"/>
      <c r="X215" s="35"/>
      <c r="Y215" s="1" t="s">
        <v>338</v>
      </c>
      <c r="Z215" s="69"/>
      <c r="AA215" s="37"/>
      <c r="AB215" s="8"/>
      <c r="AC215" s="8"/>
      <c r="AD215" s="4"/>
      <c r="AE215" s="39"/>
      <c r="AF215" s="1"/>
      <c r="AG215" s="33"/>
      <c r="AH215" s="60"/>
      <c r="AI215" s="60"/>
      <c r="AJ215" s="21"/>
      <c r="AK215" s="56"/>
      <c r="AL215" s="41"/>
      <c r="AM215" s="33"/>
      <c r="AN215" s="60"/>
      <c r="AO215" s="60"/>
      <c r="AP215" s="21"/>
      <c r="AQ215" s="56"/>
      <c r="AR215" s="41"/>
      <c r="AS215" s="43">
        <f>'15 Oct'!AW215</f>
        <v>0</v>
      </c>
      <c r="AT215" s="17"/>
      <c r="AU215" s="44">
        <f t="shared" si="1"/>
        <v>0</v>
      </c>
      <c r="AV215" s="44">
        <f t="shared" si="2"/>
        <v>0</v>
      </c>
      <c r="AW215" s="19">
        <f t="shared" si="3"/>
        <v>0</v>
      </c>
      <c r="AX215" s="43">
        <f>'15 Oct'!BB215</f>
        <v>0</v>
      </c>
      <c r="AY215" s="17"/>
      <c r="AZ215" s="44">
        <f t="shared" si="4"/>
        <v>0</v>
      </c>
      <c r="BA215" s="46">
        <f t="shared" si="5"/>
        <v>0</v>
      </c>
      <c r="BB215" s="19">
        <f t="shared" si="6"/>
        <v>0</v>
      </c>
      <c r="BC215" s="43">
        <f>'15 Oct'!BL215</f>
        <v>0</v>
      </c>
      <c r="BD215" s="47">
        <f t="shared" si="7"/>
        <v>0</v>
      </c>
      <c r="BE215" s="1">
        <f t="shared" si="8"/>
        <v>0</v>
      </c>
      <c r="BF215" s="1" t="s">
        <v>338</v>
      </c>
      <c r="BG215" s="54"/>
      <c r="BH215">
        <f>'15 Oct'!BG215+AT215+AY215-BN215</f>
        <v>0</v>
      </c>
      <c r="BI215" s="48"/>
      <c r="BJ215" s="52">
        <f t="shared" si="9"/>
        <v>0</v>
      </c>
      <c r="BK215" s="51">
        <f t="shared" si="10"/>
        <v>0</v>
      </c>
      <c r="BL215" s="53">
        <f t="shared" si="11"/>
        <v>0</v>
      </c>
      <c r="BM215" s="54">
        <f t="shared" si="12"/>
        <v>0</v>
      </c>
      <c r="BN215" s="55">
        <f t="shared" si="13"/>
        <v>0</v>
      </c>
      <c r="BO215" s="17">
        <f t="shared" si="14"/>
        <v>0</v>
      </c>
    </row>
    <row r="216">
      <c r="A216" s="1" t="s">
        <v>339</v>
      </c>
      <c r="B216" s="32"/>
      <c r="C216" s="33"/>
      <c r="D216" s="29"/>
      <c r="E216" s="1"/>
      <c r="F216" s="21"/>
      <c r="G216" s="56"/>
      <c r="H216" s="35"/>
      <c r="I216" s="1" t="s">
        <v>339</v>
      </c>
      <c r="J216" s="32">
        <v>3.0</v>
      </c>
      <c r="K216" s="33"/>
      <c r="L216" s="57"/>
      <c r="M216" s="49"/>
      <c r="N216" s="21"/>
      <c r="O216" s="56"/>
      <c r="P216" s="35"/>
      <c r="Q216" s="1" t="s">
        <v>339</v>
      </c>
      <c r="R216" s="32">
        <v>10.0</v>
      </c>
      <c r="S216" s="33"/>
      <c r="T216" s="57"/>
      <c r="U216" s="49"/>
      <c r="V216" s="21"/>
      <c r="W216" s="56"/>
      <c r="X216" s="35"/>
      <c r="Y216" s="1" t="s">
        <v>339</v>
      </c>
      <c r="Z216" s="69"/>
      <c r="AA216" s="66"/>
      <c r="AB216" s="8"/>
      <c r="AC216" s="8"/>
      <c r="AD216" s="4"/>
      <c r="AE216" s="39"/>
      <c r="AF216" s="1"/>
      <c r="AG216" s="33"/>
      <c r="AH216" s="67"/>
      <c r="AI216" s="67"/>
      <c r="AJ216" s="21"/>
      <c r="AK216" s="56"/>
      <c r="AL216" s="41"/>
      <c r="AM216" s="33"/>
      <c r="AN216" s="67"/>
      <c r="AO216" s="67"/>
      <c r="AP216" s="21"/>
      <c r="AQ216" s="56"/>
      <c r="AR216" s="41"/>
      <c r="AS216" s="43">
        <f>'15 Oct'!AW216</f>
        <v>0</v>
      </c>
      <c r="AT216" s="54"/>
      <c r="AU216" s="44">
        <f t="shared" si="1"/>
        <v>0</v>
      </c>
      <c r="AV216" s="44">
        <f t="shared" si="2"/>
        <v>0</v>
      </c>
      <c r="AW216" s="19">
        <f t="shared" si="3"/>
        <v>0</v>
      </c>
      <c r="AX216" s="43">
        <f>'15 Oct'!BB216</f>
        <v>0</v>
      </c>
      <c r="AY216" s="54"/>
      <c r="AZ216" s="44">
        <f t="shared" si="4"/>
        <v>0</v>
      </c>
      <c r="BA216" s="46">
        <f t="shared" si="5"/>
        <v>0</v>
      </c>
      <c r="BB216" s="19">
        <f t="shared" si="6"/>
        <v>0</v>
      </c>
      <c r="BC216" s="43">
        <f>'15 Oct'!BL216</f>
        <v>0</v>
      </c>
      <c r="BD216" s="47">
        <f t="shared" si="7"/>
        <v>0</v>
      </c>
      <c r="BE216" s="1">
        <f t="shared" si="8"/>
        <v>0</v>
      </c>
      <c r="BF216" s="1" t="s">
        <v>339</v>
      </c>
      <c r="BG216" s="54"/>
      <c r="BH216">
        <f>'15 Oct'!BG216+AT216+AY216-BN216</f>
        <v>0</v>
      </c>
      <c r="BI216" s="48"/>
      <c r="BJ216" s="52">
        <f t="shared" si="9"/>
        <v>0</v>
      </c>
      <c r="BK216" s="51">
        <f t="shared" si="10"/>
        <v>0</v>
      </c>
      <c r="BL216" s="53">
        <f t="shared" si="11"/>
        <v>0</v>
      </c>
      <c r="BM216" s="54">
        <f t="shared" si="12"/>
        <v>0</v>
      </c>
      <c r="BN216" s="55">
        <f t="shared" si="13"/>
        <v>0</v>
      </c>
      <c r="BO216" s="17">
        <f t="shared" si="14"/>
        <v>0</v>
      </c>
      <c r="BQ216" s="1"/>
    </row>
    <row r="217">
      <c r="A217" s="1" t="s">
        <v>341</v>
      </c>
      <c r="B217" s="32"/>
      <c r="C217" s="33"/>
      <c r="D217" s="29"/>
      <c r="E217" s="1"/>
      <c r="F217" s="21"/>
      <c r="G217" s="56"/>
      <c r="H217" s="35"/>
      <c r="I217" s="1" t="s">
        <v>341</v>
      </c>
      <c r="J217" s="32">
        <v>13.0</v>
      </c>
      <c r="K217" s="33"/>
      <c r="L217" s="29"/>
      <c r="M217" s="43"/>
      <c r="N217" s="21"/>
      <c r="O217" s="56"/>
      <c r="P217" s="35"/>
      <c r="Q217" s="1" t="s">
        <v>341</v>
      </c>
      <c r="R217" s="32">
        <v>2.0</v>
      </c>
      <c r="S217" s="33">
        <v>12.0</v>
      </c>
      <c r="T217" s="57"/>
      <c r="U217" s="49"/>
      <c r="V217" s="21"/>
      <c r="W217" s="56"/>
      <c r="X217" s="35"/>
      <c r="Y217" s="1" t="s">
        <v>341</v>
      </c>
      <c r="Z217" s="69"/>
      <c r="AA217" s="37"/>
      <c r="AB217" s="8"/>
      <c r="AC217" s="8"/>
      <c r="AD217" s="4"/>
      <c r="AE217" s="39"/>
      <c r="AF217" s="1"/>
      <c r="AG217" s="33"/>
      <c r="AH217" s="67"/>
      <c r="AI217" s="67"/>
      <c r="AJ217" s="21"/>
      <c r="AK217" s="56"/>
      <c r="AL217" s="41"/>
      <c r="AM217" s="33"/>
      <c r="AN217" s="67"/>
      <c r="AO217" s="67"/>
      <c r="AP217" s="21"/>
      <c r="AQ217" s="56"/>
      <c r="AR217" s="41"/>
      <c r="AS217" s="43">
        <f>'15 Oct'!AW217</f>
        <v>0</v>
      </c>
      <c r="AT217" s="54"/>
      <c r="AU217" s="44">
        <f t="shared" si="1"/>
        <v>0</v>
      </c>
      <c r="AV217" s="44">
        <f t="shared" si="2"/>
        <v>0</v>
      </c>
      <c r="AW217" s="19">
        <f t="shared" si="3"/>
        <v>0</v>
      </c>
      <c r="AX217" s="43">
        <f>'15 Oct'!BB217</f>
        <v>0</v>
      </c>
      <c r="AY217" s="54"/>
      <c r="AZ217" s="44">
        <f t="shared" si="4"/>
        <v>0</v>
      </c>
      <c r="BA217" s="46">
        <f t="shared" si="5"/>
        <v>0</v>
      </c>
      <c r="BB217" s="19">
        <f t="shared" si="6"/>
        <v>0</v>
      </c>
      <c r="BC217" s="43">
        <f>'15 Oct'!BL217</f>
        <v>42</v>
      </c>
      <c r="BD217" s="47">
        <f t="shared" si="7"/>
        <v>0</v>
      </c>
      <c r="BE217" s="1">
        <f t="shared" si="8"/>
        <v>42</v>
      </c>
      <c r="BF217" s="1" t="s">
        <v>341</v>
      </c>
      <c r="BG217" s="17"/>
      <c r="BH217">
        <f>'15 Oct'!BG217+AT217+AY217-BN217</f>
        <v>0</v>
      </c>
      <c r="BI217" s="68"/>
      <c r="BJ217" s="52">
        <f t="shared" si="9"/>
        <v>0</v>
      </c>
      <c r="BK217" s="51">
        <f t="shared" si="10"/>
        <v>0</v>
      </c>
      <c r="BL217" s="53">
        <f t="shared" si="11"/>
        <v>42</v>
      </c>
      <c r="BM217" s="54">
        <f t="shared" si="12"/>
        <v>12</v>
      </c>
      <c r="BN217" s="55">
        <f t="shared" si="13"/>
        <v>0</v>
      </c>
      <c r="BO217" s="17">
        <f t="shared" si="14"/>
        <v>42</v>
      </c>
      <c r="BQ217" s="1"/>
    </row>
    <row r="218">
      <c r="A218" s="1" t="s">
        <v>343</v>
      </c>
      <c r="B218" s="32"/>
      <c r="C218" s="33"/>
      <c r="D218" s="29"/>
      <c r="E218" s="1"/>
      <c r="F218" s="21"/>
      <c r="G218" s="56"/>
      <c r="H218" s="35"/>
      <c r="I218" s="1" t="s">
        <v>343</v>
      </c>
      <c r="J218" s="32"/>
      <c r="K218" s="33"/>
      <c r="L218" s="57"/>
      <c r="M218" s="43"/>
      <c r="N218" s="21"/>
      <c r="O218" s="56"/>
      <c r="P218" s="35"/>
      <c r="Q218" s="1" t="s">
        <v>343</v>
      </c>
      <c r="R218" s="32"/>
      <c r="S218" s="33">
        <v>24.0</v>
      </c>
      <c r="T218" s="57"/>
      <c r="U218" s="43"/>
      <c r="V218" s="21"/>
      <c r="W218" s="56"/>
      <c r="X218" s="35"/>
      <c r="Y218" s="1" t="s">
        <v>343</v>
      </c>
      <c r="Z218" s="69"/>
      <c r="AA218" s="78"/>
      <c r="AB218" s="8"/>
      <c r="AC218" s="40"/>
      <c r="AD218" s="4"/>
      <c r="AE218" s="39"/>
      <c r="AF218" s="1"/>
      <c r="AG218" s="33"/>
      <c r="AH218" s="67"/>
      <c r="AI218" s="67"/>
      <c r="AJ218" s="21"/>
      <c r="AK218" s="56"/>
      <c r="AL218" s="41"/>
      <c r="AM218" s="33"/>
      <c r="AN218" s="67"/>
      <c r="AO218" s="67"/>
      <c r="AP218" s="21"/>
      <c r="AQ218" s="56"/>
      <c r="AR218" s="41"/>
      <c r="AS218" s="43">
        <f>'15 Oct'!AW218</f>
        <v>0</v>
      </c>
      <c r="AT218" s="54"/>
      <c r="AU218" s="44">
        <f t="shared" si="1"/>
        <v>0</v>
      </c>
      <c r="AV218" s="44">
        <f t="shared" si="2"/>
        <v>0</v>
      </c>
      <c r="AW218" s="19">
        <f t="shared" si="3"/>
        <v>0</v>
      </c>
      <c r="AX218" s="43">
        <f>'15 Oct'!BB218</f>
        <v>0</v>
      </c>
      <c r="AY218" s="54"/>
      <c r="AZ218" s="44">
        <f t="shared" si="4"/>
        <v>0</v>
      </c>
      <c r="BA218" s="46">
        <f t="shared" si="5"/>
        <v>0</v>
      </c>
      <c r="BB218" s="19">
        <f t="shared" si="6"/>
        <v>0</v>
      </c>
      <c r="BC218" s="43">
        <f>'15 Oct'!BL218</f>
        <v>0</v>
      </c>
      <c r="BD218" s="47">
        <f t="shared" si="7"/>
        <v>0</v>
      </c>
      <c r="BE218" s="1">
        <f t="shared" si="8"/>
        <v>0</v>
      </c>
      <c r="BF218" s="1" t="s">
        <v>343</v>
      </c>
      <c r="BG218" s="54"/>
      <c r="BH218">
        <f>'15 Oct'!BG218+AT218+AY218-BN218</f>
        <v>-24</v>
      </c>
      <c r="BI218" s="48"/>
      <c r="BJ218" s="52">
        <f t="shared" si="9"/>
        <v>0</v>
      </c>
      <c r="BK218" s="51">
        <f t="shared" si="10"/>
        <v>0</v>
      </c>
      <c r="BL218" s="53">
        <f t="shared" si="11"/>
        <v>0</v>
      </c>
      <c r="BM218" s="54">
        <f t="shared" si="12"/>
        <v>24</v>
      </c>
      <c r="BN218" s="55">
        <f t="shared" si="13"/>
        <v>24</v>
      </c>
      <c r="BO218" s="17">
        <f t="shared" si="14"/>
        <v>0</v>
      </c>
    </row>
    <row r="219">
      <c r="A219" s="1" t="s">
        <v>344</v>
      </c>
      <c r="B219" s="32"/>
      <c r="C219" s="33"/>
      <c r="D219" s="29"/>
      <c r="E219" s="1"/>
      <c r="F219" s="21"/>
      <c r="G219" s="56"/>
      <c r="H219" s="35"/>
      <c r="I219" s="1" t="s">
        <v>344</v>
      </c>
      <c r="J219" s="61"/>
      <c r="K219" s="33"/>
      <c r="L219" s="57"/>
      <c r="M219" s="49"/>
      <c r="N219" s="21"/>
      <c r="O219" s="56"/>
      <c r="P219" s="35"/>
      <c r="Q219" s="1" t="s">
        <v>344</v>
      </c>
      <c r="R219" s="32"/>
      <c r="S219" s="33"/>
      <c r="T219" s="57"/>
      <c r="U219" s="49"/>
      <c r="V219" s="21"/>
      <c r="W219" s="56"/>
      <c r="X219" s="35"/>
      <c r="Y219" s="1" t="s">
        <v>344</v>
      </c>
      <c r="Z219" s="69"/>
      <c r="AA219" s="66"/>
      <c r="AB219" s="8"/>
      <c r="AC219" s="8"/>
      <c r="AD219" s="4"/>
      <c r="AE219" s="39"/>
      <c r="AF219" s="1"/>
      <c r="AG219" s="33"/>
      <c r="AH219" s="67"/>
      <c r="AI219" s="67"/>
      <c r="AJ219" s="21"/>
      <c r="AK219" s="56"/>
      <c r="AL219" s="41"/>
      <c r="AM219" s="33"/>
      <c r="AN219" s="67"/>
      <c r="AO219" s="67"/>
      <c r="AP219" s="21"/>
      <c r="AQ219" s="56"/>
      <c r="AR219" s="41"/>
      <c r="AS219" s="43">
        <f>'15 Oct'!AW219</f>
        <v>0</v>
      </c>
      <c r="AT219" s="54"/>
      <c r="AU219" s="44">
        <f t="shared" si="1"/>
        <v>0</v>
      </c>
      <c r="AV219" s="44">
        <f t="shared" si="2"/>
        <v>0</v>
      </c>
      <c r="AW219" s="19">
        <f t="shared" si="3"/>
        <v>0</v>
      </c>
      <c r="AX219" s="43">
        <f>'15 Oct'!BB219</f>
        <v>0</v>
      </c>
      <c r="AY219" s="54"/>
      <c r="AZ219" s="44">
        <f t="shared" si="4"/>
        <v>0</v>
      </c>
      <c r="BA219" s="46">
        <f t="shared" si="5"/>
        <v>0</v>
      </c>
      <c r="BB219" s="19">
        <f t="shared" si="6"/>
        <v>0</v>
      </c>
      <c r="BC219" s="43">
        <f>'15 Oct'!BL219</f>
        <v>0</v>
      </c>
      <c r="BD219" s="47">
        <f t="shared" si="7"/>
        <v>0</v>
      </c>
      <c r="BE219" s="1">
        <f t="shared" si="8"/>
        <v>0</v>
      </c>
      <c r="BF219" s="1" t="s">
        <v>344</v>
      </c>
      <c r="BG219" s="54"/>
      <c r="BH219">
        <f>'15 Oct'!BG219+AT219+AY219-BN219</f>
        <v>0</v>
      </c>
      <c r="BI219" s="48"/>
      <c r="BJ219" s="52">
        <f t="shared" si="9"/>
        <v>0</v>
      </c>
      <c r="BK219" s="51">
        <f t="shared" si="10"/>
        <v>0</v>
      </c>
      <c r="BL219" s="53">
        <f t="shared" si="11"/>
        <v>0</v>
      </c>
      <c r="BM219" s="54">
        <f t="shared" si="12"/>
        <v>0</v>
      </c>
      <c r="BN219" s="55">
        <f t="shared" si="13"/>
        <v>0</v>
      </c>
      <c r="BO219" s="17">
        <f t="shared" si="14"/>
        <v>0</v>
      </c>
    </row>
    <row r="220">
      <c r="A220" s="1" t="s">
        <v>345</v>
      </c>
      <c r="B220" s="32"/>
      <c r="C220" s="65"/>
      <c r="D220" s="29"/>
      <c r="E220" s="1"/>
      <c r="F220" s="21"/>
      <c r="G220" s="56"/>
      <c r="H220" s="35"/>
      <c r="I220" s="1" t="s">
        <v>345</v>
      </c>
      <c r="J220" s="32"/>
      <c r="K220" s="65"/>
      <c r="L220" s="57"/>
      <c r="M220" s="49"/>
      <c r="N220" s="21"/>
      <c r="O220" s="56"/>
      <c r="P220" s="35"/>
      <c r="Q220" s="1" t="s">
        <v>345</v>
      </c>
      <c r="R220" s="32"/>
      <c r="S220" s="33"/>
      <c r="T220" s="57"/>
      <c r="U220" s="49"/>
      <c r="V220" s="21"/>
      <c r="W220" s="56"/>
      <c r="X220" s="35"/>
      <c r="Y220" s="1" t="s">
        <v>345</v>
      </c>
      <c r="Z220" s="69"/>
      <c r="AA220" s="66"/>
      <c r="AB220" s="8"/>
      <c r="AC220" s="8"/>
      <c r="AD220" s="4"/>
      <c r="AE220" s="39"/>
      <c r="AF220" s="1"/>
      <c r="AG220" s="33"/>
      <c r="AH220" s="67"/>
      <c r="AI220" s="67"/>
      <c r="AJ220" s="21"/>
      <c r="AK220" s="56"/>
      <c r="AL220" s="41"/>
      <c r="AM220" s="33"/>
      <c r="AN220" s="67"/>
      <c r="AO220" s="67"/>
      <c r="AP220" s="21"/>
      <c r="AQ220" s="56"/>
      <c r="AR220" s="41"/>
      <c r="AS220" s="43">
        <f>'15 Oct'!AW220</f>
        <v>0</v>
      </c>
      <c r="AT220" s="54"/>
      <c r="AU220" s="44">
        <f t="shared" si="1"/>
        <v>0</v>
      </c>
      <c r="AV220" s="44">
        <f t="shared" si="2"/>
        <v>0</v>
      </c>
      <c r="AW220" s="19">
        <f t="shared" si="3"/>
        <v>0</v>
      </c>
      <c r="AX220" s="43">
        <f>'15 Oct'!BB220</f>
        <v>0</v>
      </c>
      <c r="AY220" s="54"/>
      <c r="AZ220" s="44">
        <f t="shared" si="4"/>
        <v>0</v>
      </c>
      <c r="BA220" s="46">
        <f t="shared" si="5"/>
        <v>0</v>
      </c>
      <c r="BB220" s="19">
        <f t="shared" si="6"/>
        <v>0</v>
      </c>
      <c r="BC220" s="43">
        <f>'15 Oct'!BL220</f>
        <v>0</v>
      </c>
      <c r="BD220" s="47">
        <f t="shared" si="7"/>
        <v>0</v>
      </c>
      <c r="BE220" s="1">
        <f t="shared" si="8"/>
        <v>0</v>
      </c>
      <c r="BF220" s="1" t="s">
        <v>345</v>
      </c>
      <c r="BG220" s="54"/>
      <c r="BH220">
        <f>'15 Oct'!BG220+AT220+AY220-BN220</f>
        <v>0</v>
      </c>
      <c r="BI220" s="48"/>
      <c r="BJ220" s="52">
        <f t="shared" si="9"/>
        <v>0</v>
      </c>
      <c r="BK220" s="51">
        <f t="shared" si="10"/>
        <v>0</v>
      </c>
      <c r="BL220" s="53">
        <f t="shared" si="11"/>
        <v>0</v>
      </c>
      <c r="BM220" s="54">
        <f t="shared" si="12"/>
        <v>0</v>
      </c>
      <c r="BN220" s="55">
        <f t="shared" si="13"/>
        <v>0</v>
      </c>
      <c r="BO220" s="17">
        <f t="shared" si="14"/>
        <v>0</v>
      </c>
    </row>
    <row r="221">
      <c r="A221" s="1" t="s">
        <v>346</v>
      </c>
      <c r="B221" s="32"/>
      <c r="C221" s="33"/>
      <c r="D221" s="29"/>
      <c r="E221" s="1"/>
      <c r="F221" s="21"/>
      <c r="G221" s="56"/>
      <c r="H221" s="35"/>
      <c r="I221" s="1" t="s">
        <v>346</v>
      </c>
      <c r="J221" s="32"/>
      <c r="K221" s="33"/>
      <c r="L221" s="57"/>
      <c r="M221" s="49"/>
      <c r="N221" s="21"/>
      <c r="O221" s="56"/>
      <c r="P221" s="35"/>
      <c r="Q221" s="1" t="s">
        <v>346</v>
      </c>
      <c r="R221" s="32"/>
      <c r="S221" s="33"/>
      <c r="T221" s="57"/>
      <c r="U221" s="49"/>
      <c r="V221" s="21"/>
      <c r="W221" s="56"/>
      <c r="X221" s="35"/>
      <c r="Y221" s="1" t="s">
        <v>346</v>
      </c>
      <c r="Z221" s="69"/>
      <c r="AA221" s="66"/>
      <c r="AB221" s="8"/>
      <c r="AC221" s="8"/>
      <c r="AD221" s="4"/>
      <c r="AE221" s="39"/>
      <c r="AF221" s="1"/>
      <c r="AG221" s="33"/>
      <c r="AH221" s="67"/>
      <c r="AI221" s="67"/>
      <c r="AJ221" s="21"/>
      <c r="AK221" s="56"/>
      <c r="AL221" s="41"/>
      <c r="AM221" s="33"/>
      <c r="AN221" s="67"/>
      <c r="AO221" s="67"/>
      <c r="AP221" s="21"/>
      <c r="AQ221" s="56"/>
      <c r="AR221" s="41"/>
      <c r="AS221" s="43">
        <f>'15 Oct'!AW221</f>
        <v>0</v>
      </c>
      <c r="AT221" s="54"/>
      <c r="AU221" s="44">
        <f t="shared" si="1"/>
        <v>0</v>
      </c>
      <c r="AV221" s="44">
        <f t="shared" si="2"/>
        <v>0</v>
      </c>
      <c r="AW221" s="19">
        <f t="shared" si="3"/>
        <v>0</v>
      </c>
      <c r="AX221" s="43">
        <f>'15 Oct'!BB221</f>
        <v>0</v>
      </c>
      <c r="AY221" s="54"/>
      <c r="AZ221" s="44">
        <f t="shared" si="4"/>
        <v>0</v>
      </c>
      <c r="BA221" s="46">
        <f t="shared" si="5"/>
        <v>0</v>
      </c>
      <c r="BB221" s="19">
        <f t="shared" si="6"/>
        <v>0</v>
      </c>
      <c r="BC221" s="43">
        <f>'15 Oct'!BL221</f>
        <v>0</v>
      </c>
      <c r="BD221" s="47">
        <f t="shared" si="7"/>
        <v>0</v>
      </c>
      <c r="BE221" s="1">
        <f t="shared" si="8"/>
        <v>0</v>
      </c>
      <c r="BF221" s="1" t="s">
        <v>346</v>
      </c>
      <c r="BG221" s="54"/>
      <c r="BH221">
        <f>'15 Oct'!BG221+AT221+AY221-BN221</f>
        <v>0</v>
      </c>
      <c r="BI221" s="48"/>
      <c r="BJ221" s="52">
        <f t="shared" si="9"/>
        <v>0</v>
      </c>
      <c r="BK221" s="51">
        <f t="shared" si="10"/>
        <v>0</v>
      </c>
      <c r="BL221" s="53">
        <f t="shared" si="11"/>
        <v>0</v>
      </c>
      <c r="BM221" s="54">
        <f t="shared" si="12"/>
        <v>0</v>
      </c>
      <c r="BN221" s="55">
        <f t="shared" si="13"/>
        <v>0</v>
      </c>
      <c r="BO221" s="17">
        <f t="shared" si="14"/>
        <v>0</v>
      </c>
    </row>
    <row r="222">
      <c r="A222" s="1" t="s">
        <v>347</v>
      </c>
      <c r="B222" s="32"/>
      <c r="C222" s="33"/>
      <c r="D222" s="29"/>
      <c r="E222" s="1"/>
      <c r="F222" s="21"/>
      <c r="G222" s="56"/>
      <c r="H222" s="35"/>
      <c r="I222" s="1" t="s">
        <v>347</v>
      </c>
      <c r="J222" s="32"/>
      <c r="K222" s="33"/>
      <c r="L222" s="57"/>
      <c r="M222" s="49"/>
      <c r="N222" s="21"/>
      <c r="O222" s="56"/>
      <c r="P222" s="35"/>
      <c r="Q222" s="1" t="s">
        <v>347</v>
      </c>
      <c r="R222" s="32"/>
      <c r="S222" s="65"/>
      <c r="T222" s="57"/>
      <c r="U222" s="49"/>
      <c r="V222" s="21"/>
      <c r="W222" s="56"/>
      <c r="X222" s="35"/>
      <c r="Y222" s="1" t="s">
        <v>347</v>
      </c>
      <c r="Z222" s="59"/>
      <c r="AA222" s="66"/>
      <c r="AB222" s="8"/>
      <c r="AC222" s="8"/>
      <c r="AD222" s="4"/>
      <c r="AE222" s="39"/>
      <c r="AF222" s="1"/>
      <c r="AG222" s="33"/>
      <c r="AH222" s="67"/>
      <c r="AI222" s="67"/>
      <c r="AJ222" s="21"/>
      <c r="AK222" s="56"/>
      <c r="AL222" s="41"/>
      <c r="AM222" s="33"/>
      <c r="AN222" s="67"/>
      <c r="AO222" s="67"/>
      <c r="AP222" s="21"/>
      <c r="AQ222" s="56"/>
      <c r="AR222" s="41"/>
      <c r="AS222" s="43">
        <f>'15 Oct'!AW222</f>
        <v>0</v>
      </c>
      <c r="AT222" s="54"/>
      <c r="AU222" s="44">
        <f t="shared" si="1"/>
        <v>0</v>
      </c>
      <c r="AV222" s="44">
        <f t="shared" si="2"/>
        <v>0</v>
      </c>
      <c r="AW222" s="19">
        <f t="shared" si="3"/>
        <v>0</v>
      </c>
      <c r="AX222" s="43">
        <f>'15 Oct'!BB222</f>
        <v>0</v>
      </c>
      <c r="AY222" s="54"/>
      <c r="AZ222" s="44">
        <f t="shared" si="4"/>
        <v>0</v>
      </c>
      <c r="BA222" s="46">
        <f t="shared" si="5"/>
        <v>0</v>
      </c>
      <c r="BB222" s="19">
        <f t="shared" si="6"/>
        <v>0</v>
      </c>
      <c r="BC222" s="43">
        <f>'15 Oct'!BL222</f>
        <v>0</v>
      </c>
      <c r="BD222" s="47">
        <f t="shared" si="7"/>
        <v>0</v>
      </c>
      <c r="BE222" s="1">
        <f t="shared" si="8"/>
        <v>0</v>
      </c>
      <c r="BF222" s="1" t="s">
        <v>347</v>
      </c>
      <c r="BG222" s="54"/>
      <c r="BH222">
        <f>'15 Oct'!BG222+AT222+AY222-BN222</f>
        <v>0</v>
      </c>
      <c r="BI222" s="48"/>
      <c r="BJ222" s="52">
        <f t="shared" si="9"/>
        <v>0</v>
      </c>
      <c r="BK222" s="51">
        <f t="shared" si="10"/>
        <v>0</v>
      </c>
      <c r="BL222" s="53">
        <f t="shared" si="11"/>
        <v>0</v>
      </c>
      <c r="BM222" s="54">
        <f t="shared" si="12"/>
        <v>0</v>
      </c>
      <c r="BN222" s="55">
        <f t="shared" si="13"/>
        <v>0</v>
      </c>
      <c r="BO222" s="17">
        <f t="shared" si="14"/>
        <v>0</v>
      </c>
    </row>
    <row r="223">
      <c r="A223" s="1" t="s">
        <v>348</v>
      </c>
      <c r="B223" s="61"/>
      <c r="C223" s="65"/>
      <c r="D223" s="29"/>
      <c r="E223" s="1"/>
      <c r="F223" s="21"/>
      <c r="G223" s="56"/>
      <c r="H223" s="35"/>
      <c r="I223" s="1" t="s">
        <v>348</v>
      </c>
      <c r="J223" s="32"/>
      <c r="K223" s="33"/>
      <c r="L223" s="57"/>
      <c r="M223" s="49"/>
      <c r="N223" s="21"/>
      <c r="O223" s="56"/>
      <c r="P223" s="35"/>
      <c r="Q223" s="1" t="s">
        <v>348</v>
      </c>
      <c r="R223" s="32"/>
      <c r="S223" s="33"/>
      <c r="T223" s="57"/>
      <c r="U223" s="43"/>
      <c r="V223" s="21"/>
      <c r="W223" s="56"/>
      <c r="X223" s="35"/>
      <c r="Y223" s="1" t="s">
        <v>348</v>
      </c>
      <c r="Z223" s="59"/>
      <c r="AA223" s="66"/>
      <c r="AB223" s="8"/>
      <c r="AC223" s="8"/>
      <c r="AD223" s="4"/>
      <c r="AE223" s="39"/>
      <c r="AF223" s="1"/>
      <c r="AG223" s="33"/>
      <c r="AH223" s="67"/>
      <c r="AI223" s="67"/>
      <c r="AJ223" s="21"/>
      <c r="AK223" s="56"/>
      <c r="AL223" s="41"/>
      <c r="AM223" s="33"/>
      <c r="AN223" s="67"/>
      <c r="AO223" s="67"/>
      <c r="AP223" s="21"/>
      <c r="AQ223" s="56"/>
      <c r="AR223" s="41"/>
      <c r="AS223" s="43">
        <f>'15 Oct'!AW223</f>
        <v>0</v>
      </c>
      <c r="AT223" s="54"/>
      <c r="AU223" s="44">
        <f t="shared" si="1"/>
        <v>0</v>
      </c>
      <c r="AV223" s="44">
        <f t="shared" si="2"/>
        <v>0</v>
      </c>
      <c r="AW223" s="19">
        <f t="shared" si="3"/>
        <v>0</v>
      </c>
      <c r="AX223" s="43">
        <f>'15 Oct'!BB223</f>
        <v>0</v>
      </c>
      <c r="AY223" s="54"/>
      <c r="AZ223" s="44">
        <f t="shared" si="4"/>
        <v>0</v>
      </c>
      <c r="BA223" s="46">
        <f t="shared" si="5"/>
        <v>0</v>
      </c>
      <c r="BB223" s="19">
        <f t="shared" si="6"/>
        <v>0</v>
      </c>
      <c r="BC223" s="43">
        <f>'15 Oct'!BL223</f>
        <v>0</v>
      </c>
      <c r="BD223" s="47">
        <f t="shared" si="7"/>
        <v>0</v>
      </c>
      <c r="BE223" s="1">
        <f t="shared" si="8"/>
        <v>0</v>
      </c>
      <c r="BF223" s="1" t="s">
        <v>348</v>
      </c>
      <c r="BG223" s="54"/>
      <c r="BH223">
        <f>'15 Oct'!BG223+AT223+AY223-BN223</f>
        <v>0</v>
      </c>
      <c r="BI223" s="48"/>
      <c r="BJ223" s="52">
        <f t="shared" si="9"/>
        <v>0</v>
      </c>
      <c r="BK223" s="51">
        <f t="shared" si="10"/>
        <v>0</v>
      </c>
      <c r="BL223" s="53">
        <f t="shared" si="11"/>
        <v>0</v>
      </c>
      <c r="BM223" s="54">
        <f t="shared" si="12"/>
        <v>0</v>
      </c>
      <c r="BN223" s="55">
        <f t="shared" si="13"/>
        <v>0</v>
      </c>
      <c r="BO223" s="17">
        <f t="shared" si="14"/>
        <v>0</v>
      </c>
    </row>
    <row r="224">
      <c r="A224" s="1" t="s">
        <v>349</v>
      </c>
      <c r="B224" s="61"/>
      <c r="C224" s="65"/>
      <c r="D224" s="29"/>
      <c r="E224" s="1"/>
      <c r="F224" s="21"/>
      <c r="G224" s="56"/>
      <c r="H224" s="35"/>
      <c r="I224" s="1" t="s">
        <v>349</v>
      </c>
      <c r="J224" s="61"/>
      <c r="K224" s="65"/>
      <c r="L224" s="57"/>
      <c r="M224" s="49"/>
      <c r="N224" s="21"/>
      <c r="O224" s="56"/>
      <c r="P224" s="35"/>
      <c r="Q224" s="1" t="s">
        <v>349</v>
      </c>
      <c r="R224" s="32"/>
      <c r="S224" s="33"/>
      <c r="T224" s="57"/>
      <c r="U224" s="49"/>
      <c r="V224" s="21"/>
      <c r="W224" s="56"/>
      <c r="X224" s="35"/>
      <c r="Y224" s="1" t="s">
        <v>349</v>
      </c>
      <c r="Z224" s="59"/>
      <c r="AA224" s="66"/>
      <c r="AB224" s="8"/>
      <c r="AC224" s="8"/>
      <c r="AD224" s="4"/>
      <c r="AE224" s="39"/>
      <c r="AF224" s="1"/>
      <c r="AG224" s="33"/>
      <c r="AH224" s="67"/>
      <c r="AI224" s="67"/>
      <c r="AJ224" s="21"/>
      <c r="AK224" s="56"/>
      <c r="AL224" s="41"/>
      <c r="AM224" s="33"/>
      <c r="AN224" s="67"/>
      <c r="AO224" s="67"/>
      <c r="AP224" s="21"/>
      <c r="AQ224" s="56"/>
      <c r="AR224" s="41"/>
      <c r="AS224" s="43">
        <f>'15 Oct'!AW224</f>
        <v>0</v>
      </c>
      <c r="AT224" s="54"/>
      <c r="AU224" s="44">
        <f t="shared" si="1"/>
        <v>0</v>
      </c>
      <c r="AV224" s="44">
        <f t="shared" si="2"/>
        <v>0</v>
      </c>
      <c r="AW224" s="19">
        <f t="shared" si="3"/>
        <v>0</v>
      </c>
      <c r="AX224" s="43">
        <f>'15 Oct'!BB224</f>
        <v>0</v>
      </c>
      <c r="AY224" s="54"/>
      <c r="AZ224" s="44">
        <f t="shared" si="4"/>
        <v>0</v>
      </c>
      <c r="BA224" s="46">
        <f t="shared" si="5"/>
        <v>0</v>
      </c>
      <c r="BB224" s="19">
        <f t="shared" si="6"/>
        <v>0</v>
      </c>
      <c r="BC224" s="43">
        <f>'15 Oct'!BL224</f>
        <v>0</v>
      </c>
      <c r="BD224" s="47">
        <f t="shared" si="7"/>
        <v>0</v>
      </c>
      <c r="BE224" s="1">
        <f t="shared" si="8"/>
        <v>0</v>
      </c>
      <c r="BF224" s="1" t="s">
        <v>349</v>
      </c>
      <c r="BG224" s="54"/>
      <c r="BH224">
        <f>'15 Oct'!BG224+AT224+AY224-BN224</f>
        <v>0</v>
      </c>
      <c r="BI224" s="48"/>
      <c r="BJ224" s="52">
        <f t="shared" si="9"/>
        <v>0</v>
      </c>
      <c r="BK224" s="51">
        <f t="shared" si="10"/>
        <v>0</v>
      </c>
      <c r="BL224" s="53">
        <f t="shared" si="11"/>
        <v>0</v>
      </c>
      <c r="BM224" s="54">
        <f t="shared" si="12"/>
        <v>0</v>
      </c>
      <c r="BN224" s="55">
        <f t="shared" si="13"/>
        <v>0</v>
      </c>
      <c r="BO224" s="17">
        <f t="shared" si="14"/>
        <v>0</v>
      </c>
    </row>
    <row r="225">
      <c r="A225" s="1" t="s">
        <v>350</v>
      </c>
      <c r="B225" s="32"/>
      <c r="C225" s="65"/>
      <c r="D225" s="29"/>
      <c r="E225" s="1"/>
      <c r="F225" s="21"/>
      <c r="G225" s="56"/>
      <c r="H225" s="35"/>
      <c r="I225" s="1" t="s">
        <v>350</v>
      </c>
      <c r="J225" s="32"/>
      <c r="K225" s="33"/>
      <c r="L225" s="57"/>
      <c r="M225" s="49"/>
      <c r="N225" s="21"/>
      <c r="O225" s="56"/>
      <c r="P225" s="35"/>
      <c r="Q225" s="1" t="s">
        <v>350</v>
      </c>
      <c r="R225" s="32"/>
      <c r="S225" s="33"/>
      <c r="T225" s="57"/>
      <c r="U225" s="43"/>
      <c r="V225" s="21"/>
      <c r="W225" s="56"/>
      <c r="X225" s="35"/>
      <c r="Y225" s="1" t="s">
        <v>350</v>
      </c>
      <c r="Z225" s="59"/>
      <c r="AA225" s="37"/>
      <c r="AB225" s="8"/>
      <c r="AC225" s="8"/>
      <c r="AD225" s="4"/>
      <c r="AE225" s="39"/>
      <c r="AF225" s="1"/>
      <c r="AG225" s="33"/>
      <c r="AH225" s="67"/>
      <c r="AI225" s="67"/>
      <c r="AJ225" s="21"/>
      <c r="AK225" s="56"/>
      <c r="AL225" s="41"/>
      <c r="AM225" s="33"/>
      <c r="AN225" s="67"/>
      <c r="AO225" s="67"/>
      <c r="AP225" s="21"/>
      <c r="AQ225" s="56"/>
      <c r="AR225" s="41"/>
      <c r="AS225" s="43">
        <f>'15 Oct'!AW225</f>
        <v>0</v>
      </c>
      <c r="AT225" s="54"/>
      <c r="AU225" s="44">
        <f t="shared" si="1"/>
        <v>0</v>
      </c>
      <c r="AV225" s="44">
        <f t="shared" si="2"/>
        <v>0</v>
      </c>
      <c r="AW225" s="19">
        <f t="shared" si="3"/>
        <v>0</v>
      </c>
      <c r="AX225" s="43">
        <f>'15 Oct'!BB225</f>
        <v>0</v>
      </c>
      <c r="AY225" s="54"/>
      <c r="AZ225" s="44">
        <f t="shared" si="4"/>
        <v>0</v>
      </c>
      <c r="BA225" s="46">
        <f t="shared" si="5"/>
        <v>0</v>
      </c>
      <c r="BB225" s="19">
        <f t="shared" si="6"/>
        <v>0</v>
      </c>
      <c r="BC225" s="43">
        <f>'15 Oct'!BL225</f>
        <v>0</v>
      </c>
      <c r="BD225" s="47">
        <f t="shared" si="7"/>
        <v>0</v>
      </c>
      <c r="BE225" s="1">
        <f t="shared" si="8"/>
        <v>0</v>
      </c>
      <c r="BF225" s="1" t="s">
        <v>350</v>
      </c>
      <c r="BG225" s="54"/>
      <c r="BH225">
        <f>'15 Oct'!BG225+AT225+AY225-BN225</f>
        <v>0</v>
      </c>
      <c r="BI225" s="48"/>
      <c r="BJ225" s="52">
        <f t="shared" si="9"/>
        <v>0</v>
      </c>
      <c r="BK225" s="51">
        <f t="shared" si="10"/>
        <v>0</v>
      </c>
      <c r="BL225" s="53">
        <f t="shared" si="11"/>
        <v>0</v>
      </c>
      <c r="BM225" s="54">
        <f t="shared" si="12"/>
        <v>0</v>
      </c>
      <c r="BN225" s="55">
        <f t="shared" si="13"/>
        <v>0</v>
      </c>
      <c r="BO225" s="17">
        <f t="shared" si="14"/>
        <v>0</v>
      </c>
    </row>
    <row r="226">
      <c r="A226" s="1" t="s">
        <v>351</v>
      </c>
      <c r="B226" s="61"/>
      <c r="C226" s="65"/>
      <c r="D226" s="29"/>
      <c r="E226" s="1"/>
      <c r="F226" s="21"/>
      <c r="G226" s="56"/>
      <c r="H226" s="35"/>
      <c r="I226" s="1" t="s">
        <v>351</v>
      </c>
      <c r="J226" s="32"/>
      <c r="K226" s="33"/>
      <c r="L226" s="57"/>
      <c r="M226" s="49"/>
      <c r="N226" s="21"/>
      <c r="O226" s="56"/>
      <c r="P226" s="35"/>
      <c r="Q226" s="1" t="s">
        <v>351</v>
      </c>
      <c r="R226" s="32"/>
      <c r="S226" s="33"/>
      <c r="T226" s="57"/>
      <c r="U226" s="49"/>
      <c r="V226" s="21"/>
      <c r="W226" s="56"/>
      <c r="X226" s="35"/>
      <c r="Y226" s="1" t="s">
        <v>351</v>
      </c>
      <c r="Z226" s="59"/>
      <c r="AA226" s="66"/>
      <c r="AB226" s="8"/>
      <c r="AC226" s="8"/>
      <c r="AD226" s="4"/>
      <c r="AE226" s="39"/>
      <c r="AF226" s="1"/>
      <c r="AG226" s="33"/>
      <c r="AH226" s="67"/>
      <c r="AI226" s="67"/>
      <c r="AJ226" s="21"/>
      <c r="AK226" s="56"/>
      <c r="AL226" s="41"/>
      <c r="AM226" s="33"/>
      <c r="AN226" s="67"/>
      <c r="AO226" s="67"/>
      <c r="AP226" s="21"/>
      <c r="AQ226" s="56"/>
      <c r="AR226" s="41"/>
      <c r="AS226" s="43">
        <f>'15 Oct'!AW226</f>
        <v>0</v>
      </c>
      <c r="AT226" s="54"/>
      <c r="AU226" s="44">
        <f t="shared" si="1"/>
        <v>0</v>
      </c>
      <c r="AV226" s="44">
        <f t="shared" si="2"/>
        <v>0</v>
      </c>
      <c r="AW226" s="19">
        <f t="shared" si="3"/>
        <v>0</v>
      </c>
      <c r="AX226" s="43">
        <f>'15 Oct'!BB226</f>
        <v>0</v>
      </c>
      <c r="AY226" s="54"/>
      <c r="AZ226" s="44">
        <f t="shared" si="4"/>
        <v>0</v>
      </c>
      <c r="BA226" s="46">
        <f t="shared" si="5"/>
        <v>0</v>
      </c>
      <c r="BB226" s="19">
        <f t="shared" si="6"/>
        <v>0</v>
      </c>
      <c r="BC226" s="43">
        <f>'15 Oct'!BL226</f>
        <v>0</v>
      </c>
      <c r="BD226" s="47">
        <f t="shared" si="7"/>
        <v>0</v>
      </c>
      <c r="BE226" s="1">
        <f t="shared" si="8"/>
        <v>0</v>
      </c>
      <c r="BF226" s="1" t="s">
        <v>351</v>
      </c>
      <c r="BG226" s="54"/>
      <c r="BH226">
        <f>'15 Oct'!BG226+AT226+AY226-BN226</f>
        <v>0</v>
      </c>
      <c r="BI226" s="48"/>
      <c r="BJ226" s="52">
        <f t="shared" si="9"/>
        <v>0</v>
      </c>
      <c r="BK226" s="51">
        <f t="shared" si="10"/>
        <v>0</v>
      </c>
      <c r="BL226" s="53">
        <f t="shared" si="11"/>
        <v>0</v>
      </c>
      <c r="BM226" s="54">
        <f t="shared" si="12"/>
        <v>0</v>
      </c>
      <c r="BN226" s="55">
        <f t="shared" si="13"/>
        <v>0</v>
      </c>
      <c r="BO226" s="17">
        <f t="shared" si="14"/>
        <v>0</v>
      </c>
    </row>
    <row r="227">
      <c r="A227" s="1" t="s">
        <v>352</v>
      </c>
      <c r="B227" s="61"/>
      <c r="C227" s="65"/>
      <c r="D227" s="29"/>
      <c r="E227" s="1"/>
      <c r="F227" s="21"/>
      <c r="G227" s="56"/>
      <c r="H227" s="35"/>
      <c r="I227" s="1" t="s">
        <v>352</v>
      </c>
      <c r="J227" s="32"/>
      <c r="K227" s="33"/>
      <c r="L227" s="57"/>
      <c r="M227" s="49"/>
      <c r="N227" s="21"/>
      <c r="O227" s="56"/>
      <c r="P227" s="35"/>
      <c r="Q227" s="1" t="s">
        <v>352</v>
      </c>
      <c r="R227" s="32"/>
      <c r="S227" s="33"/>
      <c r="T227" s="57"/>
      <c r="U227" s="49"/>
      <c r="V227" s="21"/>
      <c r="W227" s="56"/>
      <c r="X227" s="35"/>
      <c r="Y227" s="1" t="s">
        <v>352</v>
      </c>
      <c r="Z227" s="59"/>
      <c r="AA227" s="66"/>
      <c r="AB227" s="8"/>
      <c r="AC227" s="8"/>
      <c r="AD227" s="4"/>
      <c r="AE227" s="39"/>
      <c r="AF227" s="1"/>
      <c r="AG227" s="33"/>
      <c r="AH227" s="67"/>
      <c r="AI227" s="67"/>
      <c r="AJ227" s="21"/>
      <c r="AK227" s="56"/>
      <c r="AL227" s="41"/>
      <c r="AM227" s="33"/>
      <c r="AN227" s="67"/>
      <c r="AO227" s="67"/>
      <c r="AP227" s="21"/>
      <c r="AQ227" s="56"/>
      <c r="AR227" s="41"/>
      <c r="AS227" s="43">
        <f>'15 Oct'!AW227</f>
        <v>0</v>
      </c>
      <c r="AT227" s="54"/>
      <c r="AU227" s="44">
        <f t="shared" si="1"/>
        <v>0</v>
      </c>
      <c r="AV227" s="44">
        <f t="shared" si="2"/>
        <v>0</v>
      </c>
      <c r="AW227" s="19">
        <f t="shared" si="3"/>
        <v>0</v>
      </c>
      <c r="AX227" s="43">
        <f>'15 Oct'!BB227</f>
        <v>0</v>
      </c>
      <c r="AY227" s="54"/>
      <c r="AZ227" s="44">
        <f t="shared" si="4"/>
        <v>0</v>
      </c>
      <c r="BA227" s="46">
        <f t="shared" si="5"/>
        <v>0</v>
      </c>
      <c r="BB227" s="19">
        <f t="shared" si="6"/>
        <v>0</v>
      </c>
      <c r="BC227" s="43">
        <f>'15 Oct'!BL227</f>
        <v>0</v>
      </c>
      <c r="BD227" s="47">
        <f t="shared" si="7"/>
        <v>0</v>
      </c>
      <c r="BE227" s="1">
        <f t="shared" si="8"/>
        <v>0</v>
      </c>
      <c r="BF227" s="1" t="s">
        <v>352</v>
      </c>
      <c r="BG227" s="54"/>
      <c r="BH227">
        <f>'15 Oct'!BG227+AT227+AY227-BN227</f>
        <v>0</v>
      </c>
      <c r="BI227" s="48"/>
      <c r="BJ227" s="52">
        <f t="shared" si="9"/>
        <v>0</v>
      </c>
      <c r="BK227" s="51">
        <f t="shared" si="10"/>
        <v>0</v>
      </c>
      <c r="BL227" s="53">
        <f t="shared" si="11"/>
        <v>0</v>
      </c>
      <c r="BM227" s="54">
        <f t="shared" si="12"/>
        <v>0</v>
      </c>
      <c r="BN227" s="55">
        <f t="shared" si="13"/>
        <v>0</v>
      </c>
      <c r="BO227" s="17">
        <f t="shared" si="14"/>
        <v>0</v>
      </c>
    </row>
    <row r="228">
      <c r="A228" s="1" t="s">
        <v>353</v>
      </c>
      <c r="B228" s="32"/>
      <c r="C228" s="33"/>
      <c r="D228" s="29"/>
      <c r="E228" s="1"/>
      <c r="F228" s="21"/>
      <c r="G228" s="56"/>
      <c r="H228" s="35"/>
      <c r="I228" s="1" t="s">
        <v>353</v>
      </c>
      <c r="J228" s="32"/>
      <c r="K228" s="33"/>
      <c r="L228" s="57"/>
      <c r="M228" s="49"/>
      <c r="N228" s="21"/>
      <c r="O228" s="56"/>
      <c r="P228" s="35"/>
      <c r="Q228" s="1" t="s">
        <v>353</v>
      </c>
      <c r="R228" s="32"/>
      <c r="S228" s="65"/>
      <c r="T228" s="57"/>
      <c r="U228" s="49"/>
      <c r="V228" s="21"/>
      <c r="W228" s="56"/>
      <c r="X228" s="35"/>
      <c r="Y228" s="1" t="s">
        <v>353</v>
      </c>
      <c r="Z228" s="69"/>
      <c r="AA228" s="66"/>
      <c r="AB228" s="8"/>
      <c r="AC228" s="8"/>
      <c r="AD228" s="4"/>
      <c r="AE228" s="39"/>
      <c r="AF228" s="1"/>
      <c r="AG228" s="33"/>
      <c r="AH228" s="67"/>
      <c r="AI228" s="67"/>
      <c r="AJ228" s="21"/>
      <c r="AK228" s="56"/>
      <c r="AL228" s="41"/>
      <c r="AM228" s="33"/>
      <c r="AN228" s="67"/>
      <c r="AO228" s="67"/>
      <c r="AP228" s="21"/>
      <c r="AQ228" s="56"/>
      <c r="AR228" s="41"/>
      <c r="AS228" s="43">
        <f>'15 Oct'!AW228</f>
        <v>0</v>
      </c>
      <c r="AT228" s="54"/>
      <c r="AU228" s="44">
        <f t="shared" si="1"/>
        <v>0</v>
      </c>
      <c r="AV228" s="44">
        <f t="shared" si="2"/>
        <v>0</v>
      </c>
      <c r="AW228" s="19">
        <f t="shared" si="3"/>
        <v>0</v>
      </c>
      <c r="AX228" s="43">
        <f>'15 Oct'!BB228</f>
        <v>0</v>
      </c>
      <c r="AY228" s="54"/>
      <c r="AZ228" s="44">
        <f t="shared" si="4"/>
        <v>0</v>
      </c>
      <c r="BA228" s="46">
        <f t="shared" si="5"/>
        <v>0</v>
      </c>
      <c r="BB228" s="19">
        <f t="shared" si="6"/>
        <v>0</v>
      </c>
      <c r="BC228" s="43">
        <f>'15 Oct'!BL228</f>
        <v>0</v>
      </c>
      <c r="BD228" s="47">
        <f t="shared" si="7"/>
        <v>0</v>
      </c>
      <c r="BE228" s="1">
        <f t="shared" si="8"/>
        <v>0</v>
      </c>
      <c r="BF228" s="1" t="s">
        <v>353</v>
      </c>
      <c r="BG228" s="54"/>
      <c r="BH228">
        <f>'15 Oct'!BG228+AT228+AY228-BN228</f>
        <v>0</v>
      </c>
      <c r="BI228" s="48"/>
      <c r="BJ228" s="52">
        <f t="shared" si="9"/>
        <v>0</v>
      </c>
      <c r="BK228" s="51">
        <f t="shared" si="10"/>
        <v>0</v>
      </c>
      <c r="BL228" s="53">
        <f t="shared" si="11"/>
        <v>0</v>
      </c>
      <c r="BM228" s="54">
        <f t="shared" si="12"/>
        <v>0</v>
      </c>
      <c r="BN228" s="55">
        <f t="shared" si="13"/>
        <v>0</v>
      </c>
      <c r="BO228" s="17">
        <f t="shared" si="14"/>
        <v>0</v>
      </c>
    </row>
    <row r="229">
      <c r="A229" s="1" t="s">
        <v>354</v>
      </c>
      <c r="B229" s="32"/>
      <c r="C229" s="33"/>
      <c r="D229" s="29"/>
      <c r="E229" s="1"/>
      <c r="F229" s="21"/>
      <c r="G229" s="56"/>
      <c r="H229" s="35"/>
      <c r="I229" s="1" t="s">
        <v>354</v>
      </c>
      <c r="J229" s="32"/>
      <c r="K229" s="33"/>
      <c r="L229" s="57"/>
      <c r="M229" s="49"/>
      <c r="N229" s="21"/>
      <c r="O229" s="56"/>
      <c r="P229" s="35"/>
      <c r="Q229" s="1" t="s">
        <v>354</v>
      </c>
      <c r="R229" s="32"/>
      <c r="S229" s="33">
        <v>16.0</v>
      </c>
      <c r="T229" s="57"/>
      <c r="U229" s="49"/>
      <c r="V229" s="21"/>
      <c r="W229" s="56"/>
      <c r="X229" s="35"/>
      <c r="Y229" s="1" t="s">
        <v>354</v>
      </c>
      <c r="Z229" s="69"/>
      <c r="AA229" s="37"/>
      <c r="AB229" s="4"/>
      <c r="AC229" s="4"/>
      <c r="AD229" s="4"/>
      <c r="AE229" s="39"/>
      <c r="AF229" s="1"/>
      <c r="AG229" s="33"/>
      <c r="AH229" s="60"/>
      <c r="AI229" s="60"/>
      <c r="AJ229" s="21"/>
      <c r="AK229" s="56"/>
      <c r="AL229" s="41"/>
      <c r="AM229" s="33"/>
      <c r="AN229" s="60"/>
      <c r="AO229" s="60"/>
      <c r="AP229" s="21"/>
      <c r="AQ229" s="56"/>
      <c r="AR229" s="41"/>
      <c r="AS229" s="43">
        <f>'15 Oct'!AW229</f>
        <v>0</v>
      </c>
      <c r="AT229" s="17"/>
      <c r="AU229" s="44">
        <f t="shared" si="1"/>
        <v>0</v>
      </c>
      <c r="AV229" s="44">
        <f t="shared" si="2"/>
        <v>0</v>
      </c>
      <c r="AW229" s="19">
        <f t="shared" si="3"/>
        <v>0</v>
      </c>
      <c r="AX229" s="43">
        <f>'15 Oct'!BB229</f>
        <v>0</v>
      </c>
      <c r="AY229" s="17"/>
      <c r="AZ229" s="44">
        <f t="shared" si="4"/>
        <v>0</v>
      </c>
      <c r="BA229" s="46">
        <f t="shared" si="5"/>
        <v>0</v>
      </c>
      <c r="BB229" s="19">
        <f t="shared" si="6"/>
        <v>0</v>
      </c>
      <c r="BC229" s="43">
        <f>'15 Oct'!BL229</f>
        <v>0</v>
      </c>
      <c r="BD229" s="47">
        <f t="shared" si="7"/>
        <v>0</v>
      </c>
      <c r="BE229" s="1">
        <f t="shared" si="8"/>
        <v>0</v>
      </c>
      <c r="BF229" s="1" t="s">
        <v>354</v>
      </c>
      <c r="BG229" s="17"/>
      <c r="BH229">
        <f>'15 Oct'!BG229+AT229+AY229-BN229</f>
        <v>-16</v>
      </c>
      <c r="BI229" s="48"/>
      <c r="BJ229" s="52">
        <f t="shared" si="9"/>
        <v>0</v>
      </c>
      <c r="BK229" s="51">
        <f t="shared" si="10"/>
        <v>0</v>
      </c>
      <c r="BL229" s="53">
        <f t="shared" si="11"/>
        <v>0</v>
      </c>
      <c r="BM229" s="54">
        <f t="shared" si="12"/>
        <v>16</v>
      </c>
      <c r="BN229" s="55">
        <f t="shared" si="13"/>
        <v>16</v>
      </c>
      <c r="BO229" s="17">
        <f t="shared" si="14"/>
        <v>0</v>
      </c>
      <c r="BQ229" s="1"/>
    </row>
    <row r="230">
      <c r="A230" s="1" t="s">
        <v>355</v>
      </c>
      <c r="B230" s="32"/>
      <c r="C230" s="33"/>
      <c r="D230" s="29"/>
      <c r="E230" s="1"/>
      <c r="F230" s="21"/>
      <c r="G230" s="56"/>
      <c r="H230" s="35"/>
      <c r="I230" s="1" t="s">
        <v>355</v>
      </c>
      <c r="J230" s="32"/>
      <c r="K230" s="33"/>
      <c r="L230" s="57"/>
      <c r="M230" s="49"/>
      <c r="N230" s="21"/>
      <c r="O230" s="56"/>
      <c r="P230" s="35"/>
      <c r="Q230" s="1" t="s">
        <v>355</v>
      </c>
      <c r="R230" s="32"/>
      <c r="S230" s="33"/>
      <c r="T230" s="57"/>
      <c r="U230" s="49"/>
      <c r="V230" s="21"/>
      <c r="W230" s="56"/>
      <c r="X230" s="35"/>
      <c r="Y230" s="1" t="s">
        <v>355</v>
      </c>
      <c r="Z230" s="69"/>
      <c r="AA230" s="37"/>
      <c r="AB230" s="4"/>
      <c r="AC230" s="4"/>
      <c r="AD230" s="4"/>
      <c r="AE230" s="39"/>
      <c r="AF230" s="1"/>
      <c r="AG230" s="33"/>
      <c r="AH230" s="60"/>
      <c r="AI230" s="60"/>
      <c r="AJ230" s="21"/>
      <c r="AK230" s="56"/>
      <c r="AL230" s="41"/>
      <c r="AM230" s="33"/>
      <c r="AN230" s="60"/>
      <c r="AO230" s="60"/>
      <c r="AP230" s="21"/>
      <c r="AQ230" s="56"/>
      <c r="AR230" s="41"/>
      <c r="AS230" s="43">
        <f>'15 Oct'!AW230</f>
        <v>0</v>
      </c>
      <c r="AT230" s="17"/>
      <c r="AU230" s="44">
        <f t="shared" si="1"/>
        <v>0</v>
      </c>
      <c r="AV230" s="44">
        <f t="shared" si="2"/>
        <v>0</v>
      </c>
      <c r="AW230" s="19">
        <f t="shared" si="3"/>
        <v>0</v>
      </c>
      <c r="AX230" s="43">
        <f>'15 Oct'!BB230</f>
        <v>0</v>
      </c>
      <c r="AY230" s="17"/>
      <c r="AZ230" s="44">
        <f t="shared" si="4"/>
        <v>0</v>
      </c>
      <c r="BA230" s="46">
        <f t="shared" si="5"/>
        <v>0</v>
      </c>
      <c r="BB230" s="19">
        <f t="shared" si="6"/>
        <v>0</v>
      </c>
      <c r="BC230" s="43">
        <f>'15 Oct'!BL230</f>
        <v>0</v>
      </c>
      <c r="BD230" s="47">
        <f t="shared" si="7"/>
        <v>0</v>
      </c>
      <c r="BE230" s="1">
        <f t="shared" si="8"/>
        <v>0</v>
      </c>
      <c r="BF230" s="1" t="s">
        <v>355</v>
      </c>
      <c r="BG230" s="17"/>
      <c r="BH230">
        <f>'15 Oct'!BG230+AT230+AY230-BN230</f>
        <v>0</v>
      </c>
      <c r="BI230" s="48"/>
      <c r="BJ230" s="52">
        <f t="shared" si="9"/>
        <v>0</v>
      </c>
      <c r="BK230" s="51">
        <f t="shared" si="10"/>
        <v>0</v>
      </c>
      <c r="BL230" s="53">
        <f t="shared" si="11"/>
        <v>0</v>
      </c>
      <c r="BM230" s="54">
        <f t="shared" si="12"/>
        <v>0</v>
      </c>
      <c r="BN230" s="55">
        <f t="shared" si="13"/>
        <v>0</v>
      </c>
      <c r="BO230" s="17">
        <f t="shared" si="14"/>
        <v>0</v>
      </c>
      <c r="BQ230" s="1"/>
    </row>
    <row r="231">
      <c r="A231" s="1" t="s">
        <v>356</v>
      </c>
      <c r="B231" s="32"/>
      <c r="C231" s="33"/>
      <c r="D231" s="29"/>
      <c r="E231" s="1"/>
      <c r="F231" s="21"/>
      <c r="G231" s="56"/>
      <c r="H231" s="35"/>
      <c r="I231" s="1" t="s">
        <v>356</v>
      </c>
      <c r="J231" s="32"/>
      <c r="K231" s="33"/>
      <c r="L231" s="57"/>
      <c r="M231" s="49"/>
      <c r="N231" s="21"/>
      <c r="O231" s="56"/>
      <c r="P231" s="35"/>
      <c r="Q231" s="1" t="s">
        <v>356</v>
      </c>
      <c r="R231" s="61"/>
      <c r="S231" s="33"/>
      <c r="T231" s="57"/>
      <c r="U231" s="49"/>
      <c r="V231" s="21"/>
      <c r="W231" s="56"/>
      <c r="X231" s="35"/>
      <c r="Y231" s="1" t="s">
        <v>356</v>
      </c>
      <c r="Z231" s="69"/>
      <c r="AA231" s="37"/>
      <c r="AB231" s="4"/>
      <c r="AC231" s="4"/>
      <c r="AD231" s="4"/>
      <c r="AE231" s="39"/>
      <c r="AF231" s="35"/>
      <c r="AG231" s="33"/>
      <c r="AH231" s="60"/>
      <c r="AI231" s="60"/>
      <c r="AJ231" s="21"/>
      <c r="AK231" s="56"/>
      <c r="AL231" s="41"/>
      <c r="AM231" s="33"/>
      <c r="AN231" s="60"/>
      <c r="AO231" s="60"/>
      <c r="AP231" s="21"/>
      <c r="AQ231" s="56"/>
      <c r="AR231" s="41"/>
      <c r="AS231" s="43">
        <f>'15 Oct'!AW231</f>
        <v>0</v>
      </c>
      <c r="AT231" s="17"/>
      <c r="AU231" s="44">
        <f t="shared" si="1"/>
        <v>0</v>
      </c>
      <c r="AV231" s="44">
        <f t="shared" si="2"/>
        <v>0</v>
      </c>
      <c r="AW231" s="19">
        <f t="shared" si="3"/>
        <v>0</v>
      </c>
      <c r="AX231" s="43">
        <f>'15 Oct'!BB231</f>
        <v>0</v>
      </c>
      <c r="AY231" s="17"/>
      <c r="AZ231" s="44">
        <f t="shared" si="4"/>
        <v>0</v>
      </c>
      <c r="BA231" s="46">
        <f t="shared" si="5"/>
        <v>0</v>
      </c>
      <c r="BB231" s="19">
        <f t="shared" si="6"/>
        <v>0</v>
      </c>
      <c r="BC231" s="43">
        <f>'15 Oct'!BL231</f>
        <v>0</v>
      </c>
      <c r="BD231" s="47">
        <f t="shared" si="7"/>
        <v>0</v>
      </c>
      <c r="BE231" s="1">
        <f t="shared" si="8"/>
        <v>0</v>
      </c>
      <c r="BF231" s="1" t="s">
        <v>356</v>
      </c>
      <c r="BG231" s="17"/>
      <c r="BH231">
        <f>'15 Oct'!BG231+AT231+AY231-BN231</f>
        <v>0</v>
      </c>
      <c r="BI231" s="48"/>
      <c r="BJ231" s="52">
        <f t="shared" si="9"/>
        <v>0</v>
      </c>
      <c r="BK231" s="51">
        <f t="shared" si="10"/>
        <v>0</v>
      </c>
      <c r="BL231" s="53">
        <f t="shared" si="11"/>
        <v>0</v>
      </c>
      <c r="BM231" s="54">
        <f t="shared" si="12"/>
        <v>0</v>
      </c>
      <c r="BN231" s="55">
        <f t="shared" si="13"/>
        <v>0</v>
      </c>
      <c r="BO231" s="17">
        <f t="shared" si="14"/>
        <v>0</v>
      </c>
    </row>
    <row r="232">
      <c r="A232" s="1" t="s">
        <v>357</v>
      </c>
      <c r="B232" s="61"/>
      <c r="C232" s="65"/>
      <c r="D232" s="29"/>
      <c r="E232" s="1"/>
      <c r="F232" s="21"/>
      <c r="G232" s="56"/>
      <c r="H232" s="35"/>
      <c r="I232" s="1" t="s">
        <v>357</v>
      </c>
      <c r="J232" s="61"/>
      <c r="K232" s="33"/>
      <c r="L232" s="57"/>
      <c r="M232" s="49"/>
      <c r="N232" s="21"/>
      <c r="O232" s="56"/>
      <c r="P232" s="35"/>
      <c r="Q232" s="1" t="s">
        <v>357</v>
      </c>
      <c r="R232" s="32"/>
      <c r="S232" s="65"/>
      <c r="T232" s="57"/>
      <c r="U232" s="43"/>
      <c r="V232" s="21"/>
      <c r="W232" s="56"/>
      <c r="X232" s="35"/>
      <c r="Y232" s="1" t="s">
        <v>357</v>
      </c>
      <c r="Z232" s="69"/>
      <c r="AA232" s="66"/>
      <c r="AB232" s="8"/>
      <c r="AC232" s="8"/>
      <c r="AD232" s="4"/>
      <c r="AE232" s="39"/>
      <c r="AF232" s="1"/>
      <c r="AG232" s="33"/>
      <c r="AH232" s="67"/>
      <c r="AI232" s="67"/>
      <c r="AJ232" s="21"/>
      <c r="AK232" s="56"/>
      <c r="AL232" s="41"/>
      <c r="AM232" s="33"/>
      <c r="AN232" s="67"/>
      <c r="AO232" s="67"/>
      <c r="AP232" s="21"/>
      <c r="AQ232" s="56"/>
      <c r="AR232" s="41"/>
      <c r="AS232" s="43">
        <f>'15 Oct'!AW232</f>
        <v>0</v>
      </c>
      <c r="AT232" s="54"/>
      <c r="AU232" s="44">
        <f t="shared" si="1"/>
        <v>0</v>
      </c>
      <c r="AV232" s="44">
        <f t="shared" si="2"/>
        <v>0</v>
      </c>
      <c r="AW232" s="19">
        <f t="shared" si="3"/>
        <v>0</v>
      </c>
      <c r="AX232" s="43">
        <f>'15 Oct'!BB232</f>
        <v>0</v>
      </c>
      <c r="AY232" s="54"/>
      <c r="AZ232" s="44">
        <f t="shared" si="4"/>
        <v>0</v>
      </c>
      <c r="BA232" s="46">
        <f t="shared" si="5"/>
        <v>0</v>
      </c>
      <c r="BB232" s="19">
        <f t="shared" si="6"/>
        <v>0</v>
      </c>
      <c r="BC232" s="43">
        <f>'15 Oct'!BL232</f>
        <v>0</v>
      </c>
      <c r="BD232" s="47">
        <f t="shared" si="7"/>
        <v>0</v>
      </c>
      <c r="BE232" s="1">
        <f t="shared" si="8"/>
        <v>0</v>
      </c>
      <c r="BF232" s="1" t="s">
        <v>357</v>
      </c>
      <c r="BG232" s="54"/>
      <c r="BH232">
        <f>'15 Oct'!BG232+AT232+AY232-BN232</f>
        <v>0</v>
      </c>
      <c r="BI232" s="48"/>
      <c r="BJ232" s="52">
        <f t="shared" si="9"/>
        <v>0</v>
      </c>
      <c r="BK232" s="51">
        <f t="shared" si="10"/>
        <v>0</v>
      </c>
      <c r="BL232" s="53">
        <f t="shared" si="11"/>
        <v>0</v>
      </c>
      <c r="BM232" s="54">
        <f t="shared" si="12"/>
        <v>0</v>
      </c>
      <c r="BN232" s="55">
        <f t="shared" si="13"/>
        <v>0</v>
      </c>
      <c r="BO232" s="17">
        <f t="shared" si="14"/>
        <v>0</v>
      </c>
    </row>
    <row r="233">
      <c r="A233" s="1" t="s">
        <v>358</v>
      </c>
      <c r="B233" s="32"/>
      <c r="C233" s="65"/>
      <c r="D233" s="29"/>
      <c r="E233" s="1"/>
      <c r="F233" s="21"/>
      <c r="G233" s="56"/>
      <c r="H233" s="35"/>
      <c r="I233" s="1" t="s">
        <v>358</v>
      </c>
      <c r="J233" s="61"/>
      <c r="K233" s="33"/>
      <c r="L233" s="57"/>
      <c r="M233" s="49"/>
      <c r="N233" s="21"/>
      <c r="O233" s="56"/>
      <c r="P233" s="35"/>
      <c r="Q233" s="1" t="s">
        <v>358</v>
      </c>
      <c r="R233" s="32"/>
      <c r="S233" s="65"/>
      <c r="T233" s="57"/>
      <c r="U233" s="49"/>
      <c r="V233" s="21"/>
      <c r="W233" s="56"/>
      <c r="X233" s="35"/>
      <c r="Y233" s="1" t="s">
        <v>358</v>
      </c>
      <c r="Z233" s="69"/>
      <c r="AA233" s="66"/>
      <c r="AB233" s="8"/>
      <c r="AC233" s="8"/>
      <c r="AD233" s="4"/>
      <c r="AE233" s="39"/>
      <c r="AF233" s="1"/>
      <c r="AG233" s="33"/>
      <c r="AH233" s="67"/>
      <c r="AI233" s="67"/>
      <c r="AJ233" s="21"/>
      <c r="AK233" s="56"/>
      <c r="AL233" s="41"/>
      <c r="AM233" s="33"/>
      <c r="AN233" s="67"/>
      <c r="AO233" s="67"/>
      <c r="AP233" s="21"/>
      <c r="AQ233" s="56"/>
      <c r="AR233" s="41"/>
      <c r="AS233" s="43">
        <f>'15 Oct'!AW233</f>
        <v>0</v>
      </c>
      <c r="AT233" s="54"/>
      <c r="AU233" s="44">
        <f t="shared" si="1"/>
        <v>0</v>
      </c>
      <c r="AV233" s="44">
        <f t="shared" si="2"/>
        <v>0</v>
      </c>
      <c r="AW233" s="19">
        <f t="shared" si="3"/>
        <v>0</v>
      </c>
      <c r="AX233" s="43">
        <f>'15 Oct'!BB233</f>
        <v>0</v>
      </c>
      <c r="AY233" s="54"/>
      <c r="AZ233" s="44">
        <f t="shared" si="4"/>
        <v>0</v>
      </c>
      <c r="BA233" s="46">
        <f t="shared" si="5"/>
        <v>0</v>
      </c>
      <c r="BB233" s="19">
        <f t="shared" si="6"/>
        <v>0</v>
      </c>
      <c r="BC233" s="43">
        <f>'15 Oct'!BL233</f>
        <v>0</v>
      </c>
      <c r="BD233" s="47">
        <f t="shared" si="7"/>
        <v>0</v>
      </c>
      <c r="BE233" s="1">
        <f t="shared" si="8"/>
        <v>0</v>
      </c>
      <c r="BF233" s="1" t="s">
        <v>358</v>
      </c>
      <c r="BG233" s="54"/>
      <c r="BH233">
        <f>'15 Oct'!BG233+AT233+AY233-BN233</f>
        <v>0</v>
      </c>
      <c r="BI233" s="48"/>
      <c r="BJ233" s="52">
        <f t="shared" si="9"/>
        <v>0</v>
      </c>
      <c r="BK233" s="51">
        <f t="shared" si="10"/>
        <v>0</v>
      </c>
      <c r="BL233" s="53">
        <f t="shared" si="11"/>
        <v>0</v>
      </c>
      <c r="BM233" s="54">
        <f t="shared" si="12"/>
        <v>0</v>
      </c>
      <c r="BN233" s="55">
        <f t="shared" si="13"/>
        <v>0</v>
      </c>
      <c r="BO233" s="17">
        <f t="shared" si="14"/>
        <v>0</v>
      </c>
    </row>
    <row r="234">
      <c r="A234" s="1" t="s">
        <v>359</v>
      </c>
      <c r="B234" s="32"/>
      <c r="C234" s="65"/>
      <c r="D234" s="29"/>
      <c r="E234" s="1"/>
      <c r="F234" s="21"/>
      <c r="G234" s="56"/>
      <c r="H234" s="35"/>
      <c r="I234" s="1" t="s">
        <v>359</v>
      </c>
      <c r="J234" s="32"/>
      <c r="K234" s="65"/>
      <c r="L234" s="57"/>
      <c r="M234" s="49"/>
      <c r="N234" s="21"/>
      <c r="O234" s="56"/>
      <c r="P234" s="35"/>
      <c r="Q234" s="1" t="s">
        <v>359</v>
      </c>
      <c r="R234" s="32"/>
      <c r="S234" s="65"/>
      <c r="T234" s="57"/>
      <c r="U234" s="49"/>
      <c r="V234" s="21"/>
      <c r="W234" s="56"/>
      <c r="X234" s="35"/>
      <c r="Y234" s="1" t="s">
        <v>359</v>
      </c>
      <c r="Z234" s="59"/>
      <c r="AA234" s="66"/>
      <c r="AB234" s="8"/>
      <c r="AC234" s="8"/>
      <c r="AD234" s="4"/>
      <c r="AE234" s="39"/>
      <c r="AF234" s="1"/>
      <c r="AG234" s="33"/>
      <c r="AH234" s="67"/>
      <c r="AI234" s="67"/>
      <c r="AJ234" s="21"/>
      <c r="AK234" s="56"/>
      <c r="AL234" s="41"/>
      <c r="AM234" s="33"/>
      <c r="AN234" s="67"/>
      <c r="AO234" s="67"/>
      <c r="AP234" s="21"/>
      <c r="AQ234" s="56"/>
      <c r="AR234" s="41"/>
      <c r="AS234" s="43">
        <f>'15 Oct'!AW234</f>
        <v>0</v>
      </c>
      <c r="AT234" s="54"/>
      <c r="AU234" s="44">
        <f t="shared" si="1"/>
        <v>0</v>
      </c>
      <c r="AV234" s="44">
        <f t="shared" si="2"/>
        <v>0</v>
      </c>
      <c r="AW234" s="19">
        <f t="shared" si="3"/>
        <v>0</v>
      </c>
      <c r="AX234" s="43">
        <f>'15 Oct'!BB234</f>
        <v>0</v>
      </c>
      <c r="AY234" s="54"/>
      <c r="AZ234" s="44">
        <f t="shared" si="4"/>
        <v>0</v>
      </c>
      <c r="BA234" s="46">
        <f t="shared" si="5"/>
        <v>0</v>
      </c>
      <c r="BB234" s="19">
        <f t="shared" si="6"/>
        <v>0</v>
      </c>
      <c r="BC234" s="43">
        <f>'15 Oct'!BL234</f>
        <v>0</v>
      </c>
      <c r="BD234" s="47">
        <f t="shared" si="7"/>
        <v>0</v>
      </c>
      <c r="BE234" s="1">
        <f t="shared" si="8"/>
        <v>0</v>
      </c>
      <c r="BF234" s="1" t="s">
        <v>359</v>
      </c>
      <c r="BG234" s="17"/>
      <c r="BH234">
        <f>'15 Oct'!BG234+AT234+AY234-BN234</f>
        <v>0</v>
      </c>
      <c r="BI234" s="48"/>
      <c r="BJ234" s="52">
        <f t="shared" si="9"/>
        <v>0</v>
      </c>
      <c r="BK234" s="51">
        <f t="shared" si="10"/>
        <v>0</v>
      </c>
      <c r="BL234" s="53">
        <f t="shared" si="11"/>
        <v>0</v>
      </c>
      <c r="BM234" s="54">
        <f t="shared" si="12"/>
        <v>0</v>
      </c>
      <c r="BN234" s="55">
        <f t="shared" si="13"/>
        <v>0</v>
      </c>
      <c r="BO234" s="17">
        <f t="shared" si="14"/>
        <v>0</v>
      </c>
    </row>
    <row r="235">
      <c r="A235" s="1" t="s">
        <v>360</v>
      </c>
      <c r="B235" s="32"/>
      <c r="C235" s="65"/>
      <c r="D235" s="29"/>
      <c r="E235" s="1"/>
      <c r="F235" s="21"/>
      <c r="G235" s="56"/>
      <c r="H235" s="35"/>
      <c r="I235" s="1" t="s">
        <v>360</v>
      </c>
      <c r="J235" s="32"/>
      <c r="K235" s="33"/>
      <c r="L235" s="57"/>
      <c r="M235" s="49"/>
      <c r="N235" s="21"/>
      <c r="O235" s="56"/>
      <c r="P235" s="35"/>
      <c r="Q235" s="1" t="s">
        <v>360</v>
      </c>
      <c r="R235" s="32"/>
      <c r="S235" s="65"/>
      <c r="T235" s="57"/>
      <c r="U235" s="49"/>
      <c r="V235" s="21"/>
      <c r="W235" s="56"/>
      <c r="X235" s="35"/>
      <c r="Y235" s="1" t="s">
        <v>360</v>
      </c>
      <c r="Z235" s="59"/>
      <c r="AA235" s="66"/>
      <c r="AB235" s="8"/>
      <c r="AC235" s="8"/>
      <c r="AD235" s="4"/>
      <c r="AE235" s="39"/>
      <c r="AF235" s="1"/>
      <c r="AG235" s="33"/>
      <c r="AH235" s="67"/>
      <c r="AI235" s="67"/>
      <c r="AJ235" s="21"/>
      <c r="AK235" s="56"/>
      <c r="AL235" s="41"/>
      <c r="AM235" s="33"/>
      <c r="AN235" s="67"/>
      <c r="AO235" s="67"/>
      <c r="AP235" s="21"/>
      <c r="AQ235" s="56"/>
      <c r="AR235" s="41"/>
      <c r="AS235" s="43">
        <f>'15 Oct'!AW235</f>
        <v>0</v>
      </c>
      <c r="AT235" s="54"/>
      <c r="AU235" s="44">
        <f t="shared" si="1"/>
        <v>0</v>
      </c>
      <c r="AV235" s="44">
        <f t="shared" si="2"/>
        <v>0</v>
      </c>
      <c r="AW235" s="19">
        <f t="shared" si="3"/>
        <v>0</v>
      </c>
      <c r="AX235" s="43">
        <f>'15 Oct'!BB235</f>
        <v>0</v>
      </c>
      <c r="AY235" s="54"/>
      <c r="AZ235" s="44">
        <f t="shared" si="4"/>
        <v>0</v>
      </c>
      <c r="BA235" s="46">
        <f t="shared" si="5"/>
        <v>0</v>
      </c>
      <c r="BB235" s="19">
        <f t="shared" si="6"/>
        <v>0</v>
      </c>
      <c r="BC235" s="43">
        <f>'15 Oct'!BL235</f>
        <v>0</v>
      </c>
      <c r="BD235" s="47">
        <f t="shared" si="7"/>
        <v>0</v>
      </c>
      <c r="BE235" s="1">
        <f t="shared" si="8"/>
        <v>0</v>
      </c>
      <c r="BF235" s="1" t="s">
        <v>360</v>
      </c>
      <c r="BG235" s="54"/>
      <c r="BH235">
        <f>'15 Oct'!BG235+AT235+AY235-BN235</f>
        <v>0</v>
      </c>
      <c r="BI235" s="48"/>
      <c r="BJ235" s="52">
        <f t="shared" si="9"/>
        <v>0</v>
      </c>
      <c r="BK235" s="51">
        <f t="shared" si="10"/>
        <v>0</v>
      </c>
      <c r="BL235" s="53">
        <f t="shared" si="11"/>
        <v>0</v>
      </c>
      <c r="BM235" s="54">
        <f t="shared" si="12"/>
        <v>0</v>
      </c>
      <c r="BN235" s="55">
        <f t="shared" si="13"/>
        <v>0</v>
      </c>
      <c r="BO235" s="17">
        <f t="shared" si="14"/>
        <v>0</v>
      </c>
    </row>
    <row r="236">
      <c r="A236" s="1" t="s">
        <v>361</v>
      </c>
      <c r="B236" s="32"/>
      <c r="C236" s="33"/>
      <c r="D236" s="29"/>
      <c r="E236" s="1"/>
      <c r="F236" s="21"/>
      <c r="G236" s="56"/>
      <c r="H236" s="35"/>
      <c r="I236" s="1" t="s">
        <v>361</v>
      </c>
      <c r="J236" s="32"/>
      <c r="K236" s="33"/>
      <c r="L236" s="57"/>
      <c r="M236" s="49"/>
      <c r="N236" s="21"/>
      <c r="O236" s="56"/>
      <c r="P236" s="35"/>
      <c r="Q236" s="1" t="s">
        <v>361</v>
      </c>
      <c r="R236" s="32"/>
      <c r="S236" s="65"/>
      <c r="T236" s="57"/>
      <c r="U236" s="49"/>
      <c r="V236" s="21"/>
      <c r="W236" s="56"/>
      <c r="X236" s="35"/>
      <c r="Y236" s="1" t="s">
        <v>361</v>
      </c>
      <c r="Z236" s="69"/>
      <c r="AA236" s="37"/>
      <c r="AB236" s="8"/>
      <c r="AC236" s="8"/>
      <c r="AD236" s="4"/>
      <c r="AE236" s="39"/>
      <c r="AF236" s="1"/>
      <c r="AG236" s="33"/>
      <c r="AH236" s="60"/>
      <c r="AI236" s="60"/>
      <c r="AJ236" s="21"/>
      <c r="AK236" s="56"/>
      <c r="AL236" s="41"/>
      <c r="AM236" s="33"/>
      <c r="AN236" s="60"/>
      <c r="AO236" s="60"/>
      <c r="AP236" s="21"/>
      <c r="AQ236" s="56"/>
      <c r="AR236" s="41"/>
      <c r="AS236" s="43">
        <f>'15 Oct'!AW236</f>
        <v>0</v>
      </c>
      <c r="AT236" s="17"/>
      <c r="AU236" s="44">
        <f t="shared" si="1"/>
        <v>0</v>
      </c>
      <c r="AV236" s="44">
        <f t="shared" si="2"/>
        <v>0</v>
      </c>
      <c r="AW236" s="19">
        <f t="shared" si="3"/>
        <v>0</v>
      </c>
      <c r="AX236" s="43">
        <f>'15 Oct'!BB236</f>
        <v>0</v>
      </c>
      <c r="AY236" s="17"/>
      <c r="AZ236" s="44">
        <f t="shared" si="4"/>
        <v>0</v>
      </c>
      <c r="BA236" s="46">
        <f t="shared" si="5"/>
        <v>0</v>
      </c>
      <c r="BB236" s="19">
        <f t="shared" si="6"/>
        <v>0</v>
      </c>
      <c r="BC236" s="43">
        <f>'15 Oct'!BL236</f>
        <v>0</v>
      </c>
      <c r="BD236" s="47">
        <f t="shared" si="7"/>
        <v>0</v>
      </c>
      <c r="BE236" s="1">
        <f t="shared" si="8"/>
        <v>0</v>
      </c>
      <c r="BF236" s="1" t="s">
        <v>361</v>
      </c>
      <c r="BG236" s="54"/>
      <c r="BH236">
        <f>'15 Oct'!BG236+AT236+AY236-BN236</f>
        <v>0</v>
      </c>
      <c r="BI236" s="48"/>
      <c r="BJ236" s="52">
        <f t="shared" si="9"/>
        <v>0</v>
      </c>
      <c r="BK236" s="51">
        <f t="shared" si="10"/>
        <v>0</v>
      </c>
      <c r="BL236" s="53">
        <f t="shared" si="11"/>
        <v>0</v>
      </c>
      <c r="BM236" s="54">
        <f t="shared" si="12"/>
        <v>0</v>
      </c>
      <c r="BN236" s="55">
        <f t="shared" si="13"/>
        <v>0</v>
      </c>
      <c r="BO236" s="17">
        <f t="shared" si="14"/>
        <v>0</v>
      </c>
    </row>
    <row r="237">
      <c r="A237" s="40" t="s">
        <v>362</v>
      </c>
      <c r="B237" s="32"/>
      <c r="C237" s="65"/>
      <c r="D237" s="29"/>
      <c r="E237" s="1"/>
      <c r="F237" s="21"/>
      <c r="G237" s="56"/>
      <c r="H237" s="35"/>
      <c r="I237" s="40" t="s">
        <v>362</v>
      </c>
      <c r="J237" s="61"/>
      <c r="K237" s="33"/>
      <c r="L237" s="57"/>
      <c r="M237" s="49"/>
      <c r="N237" s="21"/>
      <c r="O237" s="56"/>
      <c r="P237" s="35"/>
      <c r="Q237" s="40" t="s">
        <v>362</v>
      </c>
      <c r="R237" s="32"/>
      <c r="S237" s="33"/>
      <c r="T237" s="57"/>
      <c r="U237" s="43"/>
      <c r="V237" s="21"/>
      <c r="W237" s="56"/>
      <c r="X237" s="35"/>
      <c r="Y237" s="40" t="s">
        <v>362</v>
      </c>
      <c r="Z237" s="59"/>
      <c r="AA237" s="66"/>
      <c r="AB237" s="8"/>
      <c r="AC237" s="8"/>
      <c r="AD237" s="4"/>
      <c r="AE237" s="39"/>
      <c r="AF237" s="1"/>
      <c r="AG237" s="33"/>
      <c r="AH237" s="67"/>
      <c r="AI237" s="67"/>
      <c r="AJ237" s="21"/>
      <c r="AK237" s="56"/>
      <c r="AL237" s="41"/>
      <c r="AM237" s="33"/>
      <c r="AN237" s="67"/>
      <c r="AO237" s="67"/>
      <c r="AP237" s="21"/>
      <c r="AQ237" s="56"/>
      <c r="AR237" s="41"/>
      <c r="AS237" s="43">
        <f>'15 Oct'!AW237</f>
        <v>0</v>
      </c>
      <c r="AT237" s="54"/>
      <c r="AU237" s="44">
        <f t="shared" si="1"/>
        <v>0</v>
      </c>
      <c r="AV237" s="44">
        <f t="shared" si="2"/>
        <v>0</v>
      </c>
      <c r="AW237" s="19">
        <f t="shared" si="3"/>
        <v>0</v>
      </c>
      <c r="AX237" s="43">
        <f>'15 Oct'!BB237</f>
        <v>0</v>
      </c>
      <c r="AY237" s="54"/>
      <c r="AZ237" s="44">
        <f t="shared" si="4"/>
        <v>0</v>
      </c>
      <c r="BA237" s="46">
        <f t="shared" si="5"/>
        <v>0</v>
      </c>
      <c r="BB237" s="19">
        <f t="shared" si="6"/>
        <v>0</v>
      </c>
      <c r="BC237" s="43">
        <f>'15 Oct'!BL237</f>
        <v>0</v>
      </c>
      <c r="BD237" s="47">
        <f t="shared" si="7"/>
        <v>0</v>
      </c>
      <c r="BE237" s="1">
        <f t="shared" si="8"/>
        <v>0</v>
      </c>
      <c r="BF237" s="40" t="s">
        <v>362</v>
      </c>
      <c r="BG237" s="54"/>
      <c r="BH237">
        <f>'15 Oct'!BG237+AT237+AY237-BN237</f>
        <v>0</v>
      </c>
      <c r="BI237" s="48"/>
      <c r="BJ237" s="52">
        <f t="shared" si="9"/>
        <v>0</v>
      </c>
      <c r="BK237" s="51">
        <f t="shared" si="10"/>
        <v>0</v>
      </c>
      <c r="BL237" s="53">
        <f t="shared" si="11"/>
        <v>0</v>
      </c>
      <c r="BM237" s="54">
        <f t="shared" si="12"/>
        <v>0</v>
      </c>
      <c r="BN237" s="55">
        <f t="shared" si="13"/>
        <v>0</v>
      </c>
      <c r="BO237" s="17">
        <f t="shared" si="14"/>
        <v>0</v>
      </c>
    </row>
    <row r="238">
      <c r="A238" s="1" t="s">
        <v>363</v>
      </c>
      <c r="B238" s="32"/>
      <c r="C238" s="33"/>
      <c r="D238" s="29"/>
      <c r="E238" s="1"/>
      <c r="F238" s="21"/>
      <c r="G238" s="56"/>
      <c r="H238" s="35"/>
      <c r="I238" s="1" t="s">
        <v>363</v>
      </c>
      <c r="J238" s="32"/>
      <c r="K238" s="33"/>
      <c r="L238" s="57"/>
      <c r="M238" s="49"/>
      <c r="N238" s="21"/>
      <c r="O238" s="56"/>
      <c r="P238" s="35"/>
      <c r="Q238" s="1" t="s">
        <v>363</v>
      </c>
      <c r="R238" s="32"/>
      <c r="S238" s="33"/>
      <c r="T238" s="57"/>
      <c r="U238" s="49"/>
      <c r="V238" s="21"/>
      <c r="W238" s="56"/>
      <c r="X238" s="35"/>
      <c r="Y238" s="1" t="s">
        <v>363</v>
      </c>
      <c r="Z238" s="59"/>
      <c r="AA238" s="66"/>
      <c r="AB238" s="8"/>
      <c r="AC238" s="8"/>
      <c r="AD238" s="4"/>
      <c r="AE238" s="39"/>
      <c r="AF238" s="1"/>
      <c r="AG238" s="33"/>
      <c r="AH238" s="67"/>
      <c r="AI238" s="67"/>
      <c r="AJ238" s="21"/>
      <c r="AK238" s="56"/>
      <c r="AL238" s="41"/>
      <c r="AM238" s="33"/>
      <c r="AN238" s="67"/>
      <c r="AO238" s="67"/>
      <c r="AP238" s="21"/>
      <c r="AQ238" s="56"/>
      <c r="AR238" s="41"/>
      <c r="AS238" s="43">
        <f>'15 Oct'!AW238</f>
        <v>0</v>
      </c>
      <c r="AT238" s="54"/>
      <c r="AU238" s="44">
        <f t="shared" si="1"/>
        <v>0</v>
      </c>
      <c r="AV238" s="44">
        <f t="shared" si="2"/>
        <v>0</v>
      </c>
      <c r="AW238" s="19">
        <f t="shared" si="3"/>
        <v>0</v>
      </c>
      <c r="AX238" s="43">
        <f>'15 Oct'!BB238</f>
        <v>0</v>
      </c>
      <c r="AY238" s="54"/>
      <c r="AZ238" s="44">
        <f t="shared" si="4"/>
        <v>0</v>
      </c>
      <c r="BA238" s="46">
        <f t="shared" si="5"/>
        <v>0</v>
      </c>
      <c r="BB238" s="19">
        <f t="shared" si="6"/>
        <v>0</v>
      </c>
      <c r="BC238" s="43">
        <f>'15 Oct'!BL238</f>
        <v>0</v>
      </c>
      <c r="BD238" s="47">
        <f t="shared" si="7"/>
        <v>0</v>
      </c>
      <c r="BE238" s="1">
        <f t="shared" si="8"/>
        <v>0</v>
      </c>
      <c r="BF238" s="1" t="s">
        <v>363</v>
      </c>
      <c r="BG238" s="17"/>
      <c r="BH238">
        <f>'15 Oct'!BG238+AT238+AY238-BN238</f>
        <v>0</v>
      </c>
      <c r="BI238" s="48"/>
      <c r="BJ238" s="52">
        <f t="shared" si="9"/>
        <v>0</v>
      </c>
      <c r="BK238" s="51">
        <f t="shared" si="10"/>
        <v>0</v>
      </c>
      <c r="BL238" s="53">
        <f t="shared" si="11"/>
        <v>0</v>
      </c>
      <c r="BM238" s="54">
        <f t="shared" si="12"/>
        <v>0</v>
      </c>
      <c r="BN238" s="55">
        <f t="shared" si="13"/>
        <v>0</v>
      </c>
      <c r="BO238" s="17">
        <f t="shared" si="14"/>
        <v>0</v>
      </c>
    </row>
    <row r="239">
      <c r="A239" s="40" t="s">
        <v>364</v>
      </c>
      <c r="B239" s="32"/>
      <c r="C239" s="65"/>
      <c r="D239" s="29"/>
      <c r="E239" s="1"/>
      <c r="F239" s="21"/>
      <c r="G239" s="56"/>
      <c r="H239" s="35"/>
      <c r="I239" s="40" t="s">
        <v>364</v>
      </c>
      <c r="J239" s="61"/>
      <c r="K239" s="33"/>
      <c r="L239" s="57"/>
      <c r="M239" s="49"/>
      <c r="N239" s="21"/>
      <c r="O239" s="56"/>
      <c r="P239" s="35"/>
      <c r="Q239" s="40" t="s">
        <v>364</v>
      </c>
      <c r="R239" s="32"/>
      <c r="S239" s="33"/>
      <c r="T239" s="29"/>
      <c r="U239" s="43"/>
      <c r="V239" s="21"/>
      <c r="W239" s="56"/>
      <c r="X239" s="35"/>
      <c r="Y239" s="40" t="s">
        <v>364</v>
      </c>
      <c r="Z239" s="59"/>
      <c r="AA239" s="66"/>
      <c r="AB239" s="8"/>
      <c r="AC239" s="8"/>
      <c r="AD239" s="4"/>
      <c r="AE239" s="39"/>
      <c r="AF239" s="1"/>
      <c r="AG239" s="33"/>
      <c r="AH239" s="67"/>
      <c r="AI239" s="67"/>
      <c r="AJ239" s="21"/>
      <c r="AK239" s="56"/>
      <c r="AL239" s="41"/>
      <c r="AM239" s="33"/>
      <c r="AN239" s="67"/>
      <c r="AO239" s="67"/>
      <c r="AP239" s="21"/>
      <c r="AQ239" s="56"/>
      <c r="AR239" s="41"/>
      <c r="AS239" s="43">
        <f>'15 Oct'!AW239</f>
        <v>0</v>
      </c>
      <c r="AT239" s="54"/>
      <c r="AU239" s="44">
        <f t="shared" si="1"/>
        <v>0</v>
      </c>
      <c r="AV239" s="44">
        <f t="shared" si="2"/>
        <v>0</v>
      </c>
      <c r="AW239" s="19">
        <f t="shared" si="3"/>
        <v>0</v>
      </c>
      <c r="AX239" s="43">
        <f>'15 Oct'!BB239</f>
        <v>0</v>
      </c>
      <c r="AY239" s="54"/>
      <c r="AZ239" s="44">
        <f t="shared" si="4"/>
        <v>0</v>
      </c>
      <c r="BA239" s="46">
        <f t="shared" si="5"/>
        <v>0</v>
      </c>
      <c r="BB239" s="19">
        <f t="shared" si="6"/>
        <v>0</v>
      </c>
      <c r="BC239" s="43">
        <f>'15 Oct'!BL239</f>
        <v>0</v>
      </c>
      <c r="BD239" s="47">
        <f t="shared" si="7"/>
        <v>0</v>
      </c>
      <c r="BE239" s="1">
        <f t="shared" si="8"/>
        <v>0</v>
      </c>
      <c r="BF239" s="40" t="s">
        <v>364</v>
      </c>
      <c r="BG239" s="54"/>
      <c r="BH239">
        <f>'15 Oct'!BG239+AT239+AY239-BN239</f>
        <v>0</v>
      </c>
      <c r="BI239" s="48"/>
      <c r="BJ239" s="52">
        <f t="shared" si="9"/>
        <v>0</v>
      </c>
      <c r="BK239" s="51">
        <f t="shared" si="10"/>
        <v>0</v>
      </c>
      <c r="BL239" s="53">
        <f t="shared" si="11"/>
        <v>0</v>
      </c>
      <c r="BM239" s="54">
        <f t="shared" si="12"/>
        <v>0</v>
      </c>
      <c r="BN239" s="55">
        <f t="shared" si="13"/>
        <v>0</v>
      </c>
      <c r="BO239" s="17">
        <f t="shared" si="14"/>
        <v>0</v>
      </c>
    </row>
    <row r="240">
      <c r="A240" s="1" t="s">
        <v>365</v>
      </c>
      <c r="B240" s="61"/>
      <c r="C240" s="65"/>
      <c r="D240" s="29"/>
      <c r="E240" s="1"/>
      <c r="F240" s="21"/>
      <c r="G240" s="56"/>
      <c r="H240" s="35"/>
      <c r="I240" s="1" t="s">
        <v>365</v>
      </c>
      <c r="J240" s="32"/>
      <c r="K240" s="33"/>
      <c r="L240" s="57"/>
      <c r="M240" s="49"/>
      <c r="N240" s="21"/>
      <c r="O240" s="56"/>
      <c r="P240" s="35"/>
      <c r="Q240" s="1" t="s">
        <v>365</v>
      </c>
      <c r="R240" s="32"/>
      <c r="S240" s="65"/>
      <c r="T240" s="57"/>
      <c r="U240" s="49"/>
      <c r="V240" s="21"/>
      <c r="W240" s="56"/>
      <c r="X240" s="35"/>
      <c r="Y240" s="1" t="s">
        <v>365</v>
      </c>
      <c r="Z240" s="59"/>
      <c r="AA240" s="66"/>
      <c r="AB240" s="8"/>
      <c r="AC240" s="8"/>
      <c r="AD240" s="4"/>
      <c r="AE240" s="39"/>
      <c r="AF240" s="1"/>
      <c r="AG240" s="33"/>
      <c r="AH240" s="67"/>
      <c r="AI240" s="67"/>
      <c r="AJ240" s="21"/>
      <c r="AK240" s="56"/>
      <c r="AL240" s="41"/>
      <c r="AM240" s="33"/>
      <c r="AN240" s="67"/>
      <c r="AO240" s="67"/>
      <c r="AP240" s="21"/>
      <c r="AQ240" s="56"/>
      <c r="AR240" s="41"/>
      <c r="AS240" s="43">
        <f>'15 Oct'!AW240</f>
        <v>0</v>
      </c>
      <c r="AT240" s="54"/>
      <c r="AU240" s="44">
        <f t="shared" si="1"/>
        <v>0</v>
      </c>
      <c r="AV240" s="44">
        <f t="shared" si="2"/>
        <v>0</v>
      </c>
      <c r="AW240" s="19">
        <f t="shared" si="3"/>
        <v>0</v>
      </c>
      <c r="AX240" s="43">
        <f>'15 Oct'!BB240</f>
        <v>0</v>
      </c>
      <c r="AY240" s="54"/>
      <c r="AZ240" s="44">
        <f t="shared" si="4"/>
        <v>0</v>
      </c>
      <c r="BA240" s="46">
        <f t="shared" si="5"/>
        <v>0</v>
      </c>
      <c r="BB240" s="19">
        <f t="shared" si="6"/>
        <v>0</v>
      </c>
      <c r="BC240" s="43">
        <f>'15 Oct'!BL240</f>
        <v>0</v>
      </c>
      <c r="BD240" s="47">
        <f t="shared" si="7"/>
        <v>0</v>
      </c>
      <c r="BE240" s="1">
        <f t="shared" si="8"/>
        <v>0</v>
      </c>
      <c r="BF240" s="1" t="s">
        <v>365</v>
      </c>
      <c r="BG240" s="54"/>
      <c r="BH240">
        <f>'15 Oct'!BG240+AT240+AY240-BN240</f>
        <v>0</v>
      </c>
      <c r="BI240" s="48"/>
      <c r="BJ240" s="52">
        <f t="shared" si="9"/>
        <v>0</v>
      </c>
      <c r="BK240" s="51">
        <f t="shared" si="10"/>
        <v>0</v>
      </c>
      <c r="BL240" s="53">
        <f t="shared" si="11"/>
        <v>0</v>
      </c>
      <c r="BM240" s="54">
        <f t="shared" si="12"/>
        <v>0</v>
      </c>
      <c r="BN240" s="55">
        <f t="shared" si="13"/>
        <v>0</v>
      </c>
      <c r="BO240" s="17">
        <f t="shared" si="14"/>
        <v>0</v>
      </c>
    </row>
    <row r="241">
      <c r="A241" s="1" t="s">
        <v>366</v>
      </c>
      <c r="B241" s="61"/>
      <c r="C241" s="65"/>
      <c r="D241" s="29"/>
      <c r="E241" s="1"/>
      <c r="F241" s="21"/>
      <c r="G241" s="56"/>
      <c r="H241" s="35"/>
      <c r="I241" s="1" t="s">
        <v>366</v>
      </c>
      <c r="J241" s="61"/>
      <c r="K241" s="33"/>
      <c r="L241" s="57"/>
      <c r="M241" s="49"/>
      <c r="N241" s="21"/>
      <c r="O241" s="56"/>
      <c r="P241" s="35"/>
      <c r="Q241" s="1" t="s">
        <v>366</v>
      </c>
      <c r="R241" s="61"/>
      <c r="S241" s="65"/>
      <c r="T241" s="57"/>
      <c r="U241" s="49"/>
      <c r="V241" s="21"/>
      <c r="W241" s="56"/>
      <c r="X241" s="35"/>
      <c r="Y241" s="1" t="s">
        <v>366</v>
      </c>
      <c r="Z241" s="59"/>
      <c r="AA241" s="66"/>
      <c r="AB241" s="8"/>
      <c r="AC241" s="8"/>
      <c r="AD241" s="4"/>
      <c r="AE241" s="39"/>
      <c r="AF241" s="1"/>
      <c r="AG241" s="33"/>
      <c r="AH241" s="67"/>
      <c r="AI241" s="67"/>
      <c r="AJ241" s="21"/>
      <c r="AK241" s="56"/>
      <c r="AL241" s="41"/>
      <c r="AM241" s="33"/>
      <c r="AN241" s="67"/>
      <c r="AO241" s="67"/>
      <c r="AP241" s="21"/>
      <c r="AQ241" s="56"/>
      <c r="AR241" s="41"/>
      <c r="AS241" s="43">
        <f>'15 Oct'!AW241</f>
        <v>0</v>
      </c>
      <c r="AT241" s="54"/>
      <c r="AU241" s="44">
        <f t="shared" si="1"/>
        <v>0</v>
      </c>
      <c r="AV241" s="44">
        <f t="shared" si="2"/>
        <v>0</v>
      </c>
      <c r="AW241" s="19">
        <f t="shared" si="3"/>
        <v>0</v>
      </c>
      <c r="AX241" s="43">
        <f>'15 Oct'!BB241</f>
        <v>0</v>
      </c>
      <c r="AY241" s="54"/>
      <c r="AZ241" s="44">
        <f t="shared" si="4"/>
        <v>0</v>
      </c>
      <c r="BA241" s="46">
        <f t="shared" si="5"/>
        <v>0</v>
      </c>
      <c r="BB241" s="19">
        <f t="shared" si="6"/>
        <v>0</v>
      </c>
      <c r="BC241" s="43">
        <f>'15 Oct'!BL241</f>
        <v>0</v>
      </c>
      <c r="BD241" s="47">
        <f t="shared" si="7"/>
        <v>0</v>
      </c>
      <c r="BE241" s="1">
        <f t="shared" si="8"/>
        <v>0</v>
      </c>
      <c r="BF241" s="1" t="s">
        <v>366</v>
      </c>
      <c r="BG241" s="54"/>
      <c r="BH241">
        <f>'15 Oct'!BG241+AT241+AY241-BN241</f>
        <v>0</v>
      </c>
      <c r="BI241" s="48"/>
      <c r="BJ241" s="52">
        <f t="shared" si="9"/>
        <v>0</v>
      </c>
      <c r="BK241" s="51">
        <f t="shared" si="10"/>
        <v>0</v>
      </c>
      <c r="BL241" s="53">
        <f t="shared" si="11"/>
        <v>0</v>
      </c>
      <c r="BM241" s="54">
        <f t="shared" si="12"/>
        <v>0</v>
      </c>
      <c r="BN241" s="55">
        <f t="shared" si="13"/>
        <v>0</v>
      </c>
      <c r="BO241" s="17">
        <f t="shared" si="14"/>
        <v>0</v>
      </c>
    </row>
    <row r="242">
      <c r="A242" s="1" t="s">
        <v>367</v>
      </c>
      <c r="B242" s="32"/>
      <c r="C242" s="65"/>
      <c r="D242" s="29"/>
      <c r="E242" s="1"/>
      <c r="F242" s="21"/>
      <c r="G242" s="56"/>
      <c r="H242" s="35"/>
      <c r="I242" s="1" t="s">
        <v>367</v>
      </c>
      <c r="J242" s="32"/>
      <c r="K242" s="33"/>
      <c r="L242" s="57"/>
      <c r="M242" s="49"/>
      <c r="N242" s="21"/>
      <c r="O242" s="56"/>
      <c r="P242" s="35"/>
      <c r="Q242" s="1" t="s">
        <v>367</v>
      </c>
      <c r="R242" s="32"/>
      <c r="S242" s="33"/>
      <c r="T242" s="57"/>
      <c r="U242" s="49"/>
      <c r="V242" s="21"/>
      <c r="W242" s="56"/>
      <c r="X242" s="35"/>
      <c r="Y242" s="1" t="s">
        <v>367</v>
      </c>
      <c r="Z242" s="69"/>
      <c r="AA242" s="37"/>
      <c r="AB242" s="8"/>
      <c r="AC242" s="8"/>
      <c r="AD242" s="4"/>
      <c r="AE242" s="39"/>
      <c r="AF242" s="1"/>
      <c r="AG242" s="33"/>
      <c r="AH242" s="67"/>
      <c r="AI242" s="67"/>
      <c r="AJ242" s="21"/>
      <c r="AK242" s="56"/>
      <c r="AL242" s="41"/>
      <c r="AM242" s="33"/>
      <c r="AN242" s="67"/>
      <c r="AO242" s="67"/>
      <c r="AP242" s="21"/>
      <c r="AQ242" s="56"/>
      <c r="AR242" s="41"/>
      <c r="AS242" s="43">
        <f>'15 Oct'!AW242</f>
        <v>0</v>
      </c>
      <c r="AT242" s="54"/>
      <c r="AU242" s="44">
        <f t="shared" si="1"/>
        <v>0</v>
      </c>
      <c r="AV242" s="44">
        <f t="shared" si="2"/>
        <v>0</v>
      </c>
      <c r="AW242" s="19">
        <f t="shared" si="3"/>
        <v>0</v>
      </c>
      <c r="AX242" s="43">
        <f>'15 Oct'!BB242</f>
        <v>0</v>
      </c>
      <c r="AY242" s="54"/>
      <c r="AZ242" s="44">
        <f t="shared" si="4"/>
        <v>0</v>
      </c>
      <c r="BA242" s="46">
        <f t="shared" si="5"/>
        <v>0</v>
      </c>
      <c r="BB242" s="19">
        <f t="shared" si="6"/>
        <v>0</v>
      </c>
      <c r="BC242" s="43">
        <f>'15 Oct'!BL242</f>
        <v>0</v>
      </c>
      <c r="BD242" s="47">
        <f t="shared" si="7"/>
        <v>0</v>
      </c>
      <c r="BE242" s="1">
        <f t="shared" si="8"/>
        <v>0</v>
      </c>
      <c r="BF242" s="1" t="s">
        <v>367</v>
      </c>
      <c r="BG242" s="54"/>
      <c r="BH242">
        <f>'15 Oct'!BG242+AT242+AY242-BN242</f>
        <v>0</v>
      </c>
      <c r="BI242" s="48"/>
      <c r="BJ242" s="52">
        <f t="shared" si="9"/>
        <v>0</v>
      </c>
      <c r="BK242" s="51">
        <f t="shared" si="10"/>
        <v>0</v>
      </c>
      <c r="BL242" s="53">
        <f t="shared" si="11"/>
        <v>0</v>
      </c>
      <c r="BM242" s="54">
        <f t="shared" si="12"/>
        <v>0</v>
      </c>
      <c r="BN242" s="55">
        <f t="shared" si="13"/>
        <v>0</v>
      </c>
      <c r="BO242" s="17">
        <f t="shared" si="14"/>
        <v>0</v>
      </c>
    </row>
    <row r="243">
      <c r="A243" s="1" t="s">
        <v>360</v>
      </c>
      <c r="B243" s="32"/>
      <c r="C243" s="65"/>
      <c r="D243" s="29"/>
      <c r="E243" s="1"/>
      <c r="F243" s="21"/>
      <c r="G243" s="56"/>
      <c r="H243" s="35"/>
      <c r="I243" s="1" t="s">
        <v>368</v>
      </c>
      <c r="J243" s="32"/>
      <c r="K243" s="33"/>
      <c r="L243" s="57"/>
      <c r="M243" s="49"/>
      <c r="N243" s="21"/>
      <c r="O243" s="56"/>
      <c r="P243" s="35"/>
      <c r="Q243" s="1" t="s">
        <v>360</v>
      </c>
      <c r="R243" s="32"/>
      <c r="S243" s="33"/>
      <c r="T243" s="57"/>
      <c r="U243" s="49"/>
      <c r="V243" s="21"/>
      <c r="W243" s="56"/>
      <c r="X243" s="35"/>
      <c r="Y243" s="1" t="s">
        <v>360</v>
      </c>
      <c r="Z243" s="59"/>
      <c r="AA243" s="66"/>
      <c r="AB243" s="8"/>
      <c r="AC243" s="8"/>
      <c r="AD243" s="4"/>
      <c r="AE243" s="39"/>
      <c r="AF243" s="1"/>
      <c r="AG243" s="33"/>
      <c r="AH243" s="67"/>
      <c r="AI243" s="67"/>
      <c r="AJ243" s="21"/>
      <c r="AK243" s="56"/>
      <c r="AL243" s="41"/>
      <c r="AM243" s="33"/>
      <c r="AN243" s="67"/>
      <c r="AO243" s="67"/>
      <c r="AP243" s="21"/>
      <c r="AQ243" s="56"/>
      <c r="AR243" s="41"/>
      <c r="AS243" s="43">
        <f>'15 Oct'!AW243</f>
        <v>0</v>
      </c>
      <c r="AT243" s="54"/>
      <c r="AU243" s="44">
        <f t="shared" si="1"/>
        <v>0</v>
      </c>
      <c r="AV243" s="44">
        <f t="shared" si="2"/>
        <v>0</v>
      </c>
      <c r="AW243" s="19">
        <f t="shared" si="3"/>
        <v>0</v>
      </c>
      <c r="AX243" s="43">
        <f>'15 Oct'!BB243</f>
        <v>0</v>
      </c>
      <c r="AY243" s="54"/>
      <c r="AZ243" s="44">
        <f t="shared" si="4"/>
        <v>0</v>
      </c>
      <c r="BA243" s="46">
        <f t="shared" si="5"/>
        <v>0</v>
      </c>
      <c r="BB243" s="19">
        <f t="shared" si="6"/>
        <v>0</v>
      </c>
      <c r="BC243" s="43">
        <f>'15 Oct'!BL243</f>
        <v>0</v>
      </c>
      <c r="BD243" s="47">
        <f t="shared" si="7"/>
        <v>0</v>
      </c>
      <c r="BE243" s="1">
        <f t="shared" si="8"/>
        <v>0</v>
      </c>
      <c r="BF243" s="1" t="s">
        <v>360</v>
      </c>
      <c r="BG243" s="54"/>
      <c r="BH243">
        <f>'15 Oct'!BG243+AT243+AY243-BN243</f>
        <v>0</v>
      </c>
      <c r="BI243" s="48"/>
      <c r="BJ243" s="52">
        <f t="shared" si="9"/>
        <v>0</v>
      </c>
      <c r="BK243" s="51">
        <f t="shared" si="10"/>
        <v>0</v>
      </c>
      <c r="BL243" s="53">
        <f t="shared" si="11"/>
        <v>0</v>
      </c>
      <c r="BM243" s="54">
        <f t="shared" si="12"/>
        <v>0</v>
      </c>
      <c r="BN243" s="55">
        <f t="shared" si="13"/>
        <v>0</v>
      </c>
      <c r="BO243" s="17">
        <f t="shared" si="14"/>
        <v>0</v>
      </c>
    </row>
    <row r="244">
      <c r="A244" s="1" t="s">
        <v>369</v>
      </c>
      <c r="B244" s="32"/>
      <c r="C244" s="65"/>
      <c r="D244" s="29"/>
      <c r="E244" s="1"/>
      <c r="F244" s="21"/>
      <c r="G244" s="56"/>
      <c r="H244" s="35"/>
      <c r="I244" s="1" t="s">
        <v>369</v>
      </c>
      <c r="J244" s="32"/>
      <c r="K244" s="33"/>
      <c r="L244" s="57"/>
      <c r="M244" s="49"/>
      <c r="N244" s="21"/>
      <c r="O244" s="56"/>
      <c r="P244" s="35"/>
      <c r="Q244" s="1" t="s">
        <v>369</v>
      </c>
      <c r="R244" s="32"/>
      <c r="S244" s="33"/>
      <c r="T244" s="29"/>
      <c r="U244" s="43"/>
      <c r="V244" s="21"/>
      <c r="W244" s="56"/>
      <c r="X244" s="35"/>
      <c r="Y244" s="1" t="s">
        <v>369</v>
      </c>
      <c r="Z244" s="59"/>
      <c r="AA244" s="37"/>
      <c r="AB244" s="8"/>
      <c r="AC244" s="8"/>
      <c r="AD244" s="4"/>
      <c r="AE244" s="39"/>
      <c r="AF244" s="1"/>
      <c r="AG244" s="33"/>
      <c r="AH244" s="67"/>
      <c r="AI244" s="67"/>
      <c r="AJ244" s="21"/>
      <c r="AK244" s="56"/>
      <c r="AL244" s="41"/>
      <c r="AM244" s="33"/>
      <c r="AN244" s="67"/>
      <c r="AO244" s="67"/>
      <c r="AP244" s="21"/>
      <c r="AQ244" s="56"/>
      <c r="AR244" s="41"/>
      <c r="AS244" s="43">
        <f>'15 Oct'!AW244</f>
        <v>0</v>
      </c>
      <c r="AT244" s="54"/>
      <c r="AU244" s="44">
        <f t="shared" si="1"/>
        <v>0</v>
      </c>
      <c r="AV244" s="44">
        <f t="shared" si="2"/>
        <v>0</v>
      </c>
      <c r="AW244" s="19">
        <f t="shared" si="3"/>
        <v>0</v>
      </c>
      <c r="AX244" s="43">
        <f>'15 Oct'!BB244</f>
        <v>0</v>
      </c>
      <c r="AY244" s="54"/>
      <c r="AZ244" s="44">
        <f t="shared" si="4"/>
        <v>0</v>
      </c>
      <c r="BA244" s="46">
        <f t="shared" si="5"/>
        <v>0</v>
      </c>
      <c r="BB244" s="19">
        <f t="shared" si="6"/>
        <v>0</v>
      </c>
      <c r="BC244" s="43">
        <f>'15 Oct'!BL244</f>
        <v>0</v>
      </c>
      <c r="BD244" s="47">
        <f t="shared" si="7"/>
        <v>0</v>
      </c>
      <c r="BE244" s="1">
        <f t="shared" si="8"/>
        <v>0</v>
      </c>
      <c r="BF244" s="1" t="s">
        <v>369</v>
      </c>
      <c r="BG244" s="54"/>
      <c r="BH244">
        <f>'15 Oct'!BG244+AT244+AY244-BN244</f>
        <v>0</v>
      </c>
      <c r="BI244" s="48"/>
      <c r="BJ244" s="52">
        <f t="shared" si="9"/>
        <v>0</v>
      </c>
      <c r="BK244" s="51">
        <f t="shared" si="10"/>
        <v>0</v>
      </c>
      <c r="BL244" s="53">
        <f t="shared" si="11"/>
        <v>0</v>
      </c>
      <c r="BM244" s="54">
        <f t="shared" si="12"/>
        <v>0</v>
      </c>
      <c r="BN244" s="55">
        <f t="shared" si="13"/>
        <v>0</v>
      </c>
      <c r="BO244" s="17">
        <f t="shared" si="14"/>
        <v>0</v>
      </c>
    </row>
    <row r="245">
      <c r="A245" s="1" t="s">
        <v>370</v>
      </c>
      <c r="B245" s="32"/>
      <c r="C245" s="65"/>
      <c r="D245" s="29"/>
      <c r="E245" s="1"/>
      <c r="F245" s="21"/>
      <c r="G245" s="56"/>
      <c r="H245" s="35"/>
      <c r="I245" s="1" t="s">
        <v>370</v>
      </c>
      <c r="J245" s="61"/>
      <c r="K245" s="33"/>
      <c r="L245" s="57"/>
      <c r="M245" s="49"/>
      <c r="N245" s="21"/>
      <c r="O245" s="56"/>
      <c r="P245" s="35"/>
      <c r="Q245" s="1" t="s">
        <v>370</v>
      </c>
      <c r="R245" s="32"/>
      <c r="S245" s="33"/>
      <c r="T245" s="57"/>
      <c r="U245" s="49"/>
      <c r="V245" s="21"/>
      <c r="W245" s="56"/>
      <c r="X245" s="35"/>
      <c r="Y245" s="1" t="s">
        <v>370</v>
      </c>
      <c r="Z245" s="69"/>
      <c r="AA245" s="37"/>
      <c r="AB245" s="8"/>
      <c r="AC245" s="8"/>
      <c r="AD245" s="4"/>
      <c r="AE245" s="39"/>
      <c r="AF245" s="1"/>
      <c r="AG245" s="33"/>
      <c r="AH245" s="60"/>
      <c r="AI245" s="60"/>
      <c r="AJ245" s="21"/>
      <c r="AK245" s="56"/>
      <c r="AL245" s="41"/>
      <c r="AM245" s="33"/>
      <c r="AN245" s="60"/>
      <c r="AO245" s="60"/>
      <c r="AP245" s="21"/>
      <c r="AQ245" s="56"/>
      <c r="AR245" s="41"/>
      <c r="AS245" s="43">
        <f>'15 Oct'!AW245</f>
        <v>0</v>
      </c>
      <c r="AT245" s="17"/>
      <c r="AU245" s="44">
        <f t="shared" si="1"/>
        <v>0</v>
      </c>
      <c r="AV245" s="44">
        <f t="shared" si="2"/>
        <v>0</v>
      </c>
      <c r="AW245" s="19">
        <f t="shared" si="3"/>
        <v>0</v>
      </c>
      <c r="AX245" s="43">
        <f>'15 Oct'!BB245</f>
        <v>0</v>
      </c>
      <c r="AY245" s="17"/>
      <c r="AZ245" s="44">
        <f t="shared" si="4"/>
        <v>0</v>
      </c>
      <c r="BA245" s="46">
        <f t="shared" si="5"/>
        <v>0</v>
      </c>
      <c r="BB245" s="19">
        <f t="shared" si="6"/>
        <v>0</v>
      </c>
      <c r="BC245" s="43">
        <f>'15 Oct'!BL245</f>
        <v>0</v>
      </c>
      <c r="BD245" s="47">
        <f t="shared" si="7"/>
        <v>0</v>
      </c>
      <c r="BE245" s="1">
        <f t="shared" si="8"/>
        <v>0</v>
      </c>
      <c r="BF245" s="1" t="s">
        <v>370</v>
      </c>
      <c r="BG245" s="54"/>
      <c r="BH245">
        <f>'15 Oct'!BG245+AT245+AY245-BN245</f>
        <v>0</v>
      </c>
      <c r="BI245" s="48"/>
      <c r="BJ245" s="52">
        <f t="shared" si="9"/>
        <v>0</v>
      </c>
      <c r="BK245" s="51">
        <f t="shared" si="10"/>
        <v>0</v>
      </c>
      <c r="BL245" s="53">
        <f t="shared" si="11"/>
        <v>0</v>
      </c>
      <c r="BM245" s="54">
        <f t="shared" si="12"/>
        <v>0</v>
      </c>
      <c r="BN245" s="55">
        <f t="shared" si="13"/>
        <v>0</v>
      </c>
      <c r="BO245" s="17">
        <f t="shared" si="14"/>
        <v>0</v>
      </c>
    </row>
    <row r="246">
      <c r="A246" s="1" t="s">
        <v>371</v>
      </c>
      <c r="B246" s="32"/>
      <c r="C246" s="65"/>
      <c r="D246" s="29"/>
      <c r="E246" s="1"/>
      <c r="F246" s="21"/>
      <c r="G246" s="56"/>
      <c r="H246" s="35"/>
      <c r="I246" s="1" t="s">
        <v>371</v>
      </c>
      <c r="J246" s="61"/>
      <c r="K246" s="33"/>
      <c r="L246" s="57"/>
      <c r="M246" s="49"/>
      <c r="N246" s="21"/>
      <c r="O246" s="56"/>
      <c r="P246" s="35"/>
      <c r="Q246" s="1" t="s">
        <v>371</v>
      </c>
      <c r="R246" s="32"/>
      <c r="S246" s="33"/>
      <c r="T246" s="57"/>
      <c r="U246" s="49"/>
      <c r="V246" s="21"/>
      <c r="W246" s="56"/>
      <c r="X246" s="35"/>
      <c r="Y246" s="1" t="s">
        <v>371</v>
      </c>
      <c r="Z246" s="69"/>
      <c r="AA246" s="66"/>
      <c r="AB246" s="8"/>
      <c r="AC246" s="8"/>
      <c r="AD246" s="4"/>
      <c r="AE246" s="39"/>
      <c r="AF246" s="1"/>
      <c r="AG246" s="33"/>
      <c r="AH246" s="67"/>
      <c r="AI246" s="67"/>
      <c r="AJ246" s="21"/>
      <c r="AK246" s="56"/>
      <c r="AL246" s="41"/>
      <c r="AM246" s="33"/>
      <c r="AN246" s="67"/>
      <c r="AO246" s="67"/>
      <c r="AP246" s="21"/>
      <c r="AQ246" s="56"/>
      <c r="AR246" s="41"/>
      <c r="AS246" s="43">
        <f>'15 Oct'!AW246</f>
        <v>0</v>
      </c>
      <c r="AT246" s="54"/>
      <c r="AU246" s="44">
        <f t="shared" si="1"/>
        <v>0</v>
      </c>
      <c r="AV246" s="44">
        <f t="shared" si="2"/>
        <v>0</v>
      </c>
      <c r="AW246" s="19">
        <f t="shared" si="3"/>
        <v>0</v>
      </c>
      <c r="AX246" s="43">
        <f>'15 Oct'!BB246</f>
        <v>0</v>
      </c>
      <c r="AY246" s="54"/>
      <c r="AZ246" s="44">
        <f t="shared" si="4"/>
        <v>0</v>
      </c>
      <c r="BA246" s="46">
        <f t="shared" si="5"/>
        <v>0</v>
      </c>
      <c r="BB246" s="19">
        <f t="shared" si="6"/>
        <v>0</v>
      </c>
      <c r="BC246" s="43">
        <f>'15 Oct'!BL246</f>
        <v>0</v>
      </c>
      <c r="BD246" s="47">
        <f t="shared" si="7"/>
        <v>0</v>
      </c>
      <c r="BE246" s="1">
        <f t="shared" si="8"/>
        <v>0</v>
      </c>
      <c r="BF246" s="1" t="s">
        <v>371</v>
      </c>
      <c r="BG246" s="54"/>
      <c r="BH246">
        <f>'15 Oct'!BG246+AT246+AY246-BN246</f>
        <v>0</v>
      </c>
      <c r="BI246" s="48"/>
      <c r="BJ246" s="52">
        <f t="shared" si="9"/>
        <v>0</v>
      </c>
      <c r="BK246" s="51">
        <f t="shared" si="10"/>
        <v>0</v>
      </c>
      <c r="BL246" s="53">
        <f t="shared" si="11"/>
        <v>0</v>
      </c>
      <c r="BM246" s="54">
        <f t="shared" si="12"/>
        <v>0</v>
      </c>
      <c r="BN246" s="55">
        <f t="shared" si="13"/>
        <v>0</v>
      </c>
      <c r="BO246" s="17">
        <f t="shared" si="14"/>
        <v>0</v>
      </c>
    </row>
    <row r="247">
      <c r="A247" s="1" t="s">
        <v>372</v>
      </c>
      <c r="B247" s="32"/>
      <c r="C247" s="65"/>
      <c r="D247" s="29"/>
      <c r="E247" s="1"/>
      <c r="F247" s="21"/>
      <c r="G247" s="56"/>
      <c r="H247" s="35"/>
      <c r="I247" s="1" t="s">
        <v>372</v>
      </c>
      <c r="J247" s="32"/>
      <c r="K247" s="33"/>
      <c r="L247" s="57"/>
      <c r="M247" s="49"/>
      <c r="N247" s="21"/>
      <c r="O247" s="56"/>
      <c r="P247" s="35"/>
      <c r="Q247" s="1" t="s">
        <v>371</v>
      </c>
      <c r="R247" s="32"/>
      <c r="S247" s="33"/>
      <c r="T247" s="57"/>
      <c r="U247" s="49"/>
      <c r="V247" s="21"/>
      <c r="W247" s="56"/>
      <c r="X247" s="35"/>
      <c r="Y247" s="1" t="s">
        <v>371</v>
      </c>
      <c r="Z247" s="69"/>
      <c r="AA247" s="66"/>
      <c r="AB247" s="8"/>
      <c r="AC247" s="8"/>
      <c r="AD247" s="4"/>
      <c r="AE247" s="39"/>
      <c r="AF247" s="1"/>
      <c r="AG247" s="33"/>
      <c r="AH247" s="67"/>
      <c r="AI247" s="67"/>
      <c r="AJ247" s="21"/>
      <c r="AK247" s="56"/>
      <c r="AL247" s="41"/>
      <c r="AM247" s="33"/>
      <c r="AN247" s="67"/>
      <c r="AO247" s="67"/>
      <c r="AP247" s="21"/>
      <c r="AQ247" s="56"/>
      <c r="AR247" s="41"/>
      <c r="AS247" s="43">
        <f>'15 Oct'!AW247</f>
        <v>0</v>
      </c>
      <c r="AT247" s="54"/>
      <c r="AU247" s="44">
        <f t="shared" si="1"/>
        <v>0</v>
      </c>
      <c r="AV247" s="44">
        <f t="shared" si="2"/>
        <v>0</v>
      </c>
      <c r="AW247" s="19">
        <f t="shared" si="3"/>
        <v>0</v>
      </c>
      <c r="AX247" s="43">
        <f>'15 Oct'!BB247</f>
        <v>0</v>
      </c>
      <c r="AY247" s="54"/>
      <c r="AZ247" s="44">
        <f t="shared" si="4"/>
        <v>0</v>
      </c>
      <c r="BA247" s="46">
        <f t="shared" si="5"/>
        <v>0</v>
      </c>
      <c r="BB247" s="19">
        <f t="shared" si="6"/>
        <v>0</v>
      </c>
      <c r="BC247" s="43">
        <f>'15 Oct'!BL247</f>
        <v>0</v>
      </c>
      <c r="BD247" s="47">
        <f t="shared" si="7"/>
        <v>0</v>
      </c>
      <c r="BE247" s="1">
        <f t="shared" si="8"/>
        <v>0</v>
      </c>
      <c r="BF247" s="1" t="s">
        <v>371</v>
      </c>
      <c r="BG247" s="54"/>
      <c r="BH247">
        <f>'15 Oct'!BG247+AT247+AY247-BN247</f>
        <v>0</v>
      </c>
      <c r="BI247" s="48"/>
      <c r="BJ247" s="52">
        <f t="shared" si="9"/>
        <v>0</v>
      </c>
      <c r="BK247" s="51">
        <f t="shared" si="10"/>
        <v>0</v>
      </c>
      <c r="BL247" s="53">
        <f t="shared" si="11"/>
        <v>0</v>
      </c>
      <c r="BM247" s="54">
        <f t="shared" si="12"/>
        <v>0</v>
      </c>
      <c r="BN247" s="55">
        <f t="shared" si="13"/>
        <v>0</v>
      </c>
      <c r="BO247" s="17">
        <f t="shared" si="14"/>
        <v>0</v>
      </c>
    </row>
    <row r="248">
      <c r="A248" s="1" t="s">
        <v>373</v>
      </c>
      <c r="B248" s="61"/>
      <c r="C248" s="33"/>
      <c r="D248" s="29"/>
      <c r="E248" s="1"/>
      <c r="F248" s="21"/>
      <c r="G248" s="56"/>
      <c r="H248" s="7"/>
      <c r="I248" s="1" t="s">
        <v>373</v>
      </c>
      <c r="J248" s="32"/>
      <c r="K248" s="33"/>
      <c r="N248" s="21"/>
      <c r="O248" s="56"/>
      <c r="P248" s="7"/>
      <c r="Q248" s="1" t="s">
        <v>373</v>
      </c>
      <c r="R248" s="32"/>
      <c r="S248" s="33"/>
      <c r="T248" s="57"/>
      <c r="U248" s="49"/>
      <c r="V248" s="21"/>
      <c r="W248" s="56"/>
      <c r="X248" s="7"/>
      <c r="Y248" s="1" t="s">
        <v>373</v>
      </c>
      <c r="Z248" s="59"/>
      <c r="AA248" s="37"/>
      <c r="AB248" s="8"/>
      <c r="AC248" s="8"/>
      <c r="AD248" s="4"/>
      <c r="AE248" s="39"/>
      <c r="AG248" s="33"/>
      <c r="AH248" s="74"/>
      <c r="AI248" s="74"/>
      <c r="AJ248" s="21"/>
      <c r="AK248" s="56"/>
      <c r="AL248" s="41"/>
      <c r="AM248" s="33"/>
      <c r="AN248" s="74"/>
      <c r="AO248" s="74"/>
      <c r="AP248" s="21"/>
      <c r="AQ248" s="56"/>
      <c r="AR248" s="41"/>
      <c r="AS248" s="43">
        <f>'15 Oct'!AW248</f>
        <v>0</v>
      </c>
      <c r="AT248" s="76"/>
      <c r="AU248" s="44">
        <f t="shared" si="1"/>
        <v>0</v>
      </c>
      <c r="AV248" s="44">
        <f t="shared" si="2"/>
        <v>0</v>
      </c>
      <c r="AW248" s="19">
        <f t="shared" si="3"/>
        <v>0</v>
      </c>
      <c r="AX248" s="43">
        <f>'15 Oct'!BB248</f>
        <v>0</v>
      </c>
      <c r="AY248" s="76"/>
      <c r="AZ248" s="44">
        <f t="shared" si="4"/>
        <v>0</v>
      </c>
      <c r="BA248" s="46">
        <f t="shared" si="5"/>
        <v>0</v>
      </c>
      <c r="BB248" s="19">
        <f t="shared" si="6"/>
        <v>0</v>
      </c>
      <c r="BC248" s="43">
        <f>'15 Oct'!BL248</f>
        <v>0</v>
      </c>
      <c r="BD248" s="47">
        <f t="shared" si="7"/>
        <v>0</v>
      </c>
      <c r="BE248" s="1">
        <f t="shared" si="8"/>
        <v>0</v>
      </c>
      <c r="BF248" s="1" t="s">
        <v>373</v>
      </c>
      <c r="BG248" s="76"/>
      <c r="BH248">
        <f>'15 Oct'!BG248+AT248+AY248-BN248</f>
        <v>0</v>
      </c>
      <c r="BI248" s="48"/>
      <c r="BJ248" s="52">
        <f t="shared" si="9"/>
        <v>0</v>
      </c>
      <c r="BK248" s="51">
        <f t="shared" si="10"/>
        <v>0</v>
      </c>
      <c r="BL248" s="53">
        <f t="shared" si="11"/>
        <v>0</v>
      </c>
      <c r="BM248" s="54">
        <f t="shared" si="12"/>
        <v>0</v>
      </c>
      <c r="BN248" s="55">
        <f t="shared" si="13"/>
        <v>0</v>
      </c>
      <c r="BO248" s="17">
        <f t="shared" si="14"/>
        <v>0</v>
      </c>
    </row>
    <row r="249">
      <c r="A249" s="1" t="s">
        <v>374</v>
      </c>
      <c r="B249" s="61"/>
      <c r="C249" s="33"/>
      <c r="D249" s="29"/>
      <c r="E249" s="1"/>
      <c r="F249" s="21"/>
      <c r="G249" s="56"/>
      <c r="H249" s="7"/>
      <c r="I249" s="1" t="s">
        <v>374</v>
      </c>
      <c r="J249" s="32"/>
      <c r="K249" s="33"/>
      <c r="N249" s="21"/>
      <c r="O249" s="56"/>
      <c r="P249" s="7"/>
      <c r="Q249" s="1" t="s">
        <v>374</v>
      </c>
      <c r="R249" s="32"/>
      <c r="S249" s="33"/>
      <c r="T249" s="57"/>
      <c r="U249" s="49"/>
      <c r="V249" s="21"/>
      <c r="W249" s="56"/>
      <c r="X249" s="7"/>
      <c r="Y249" s="1" t="s">
        <v>374</v>
      </c>
      <c r="Z249" s="59"/>
      <c r="AA249" s="37"/>
      <c r="AB249" s="8"/>
      <c r="AC249" s="8"/>
      <c r="AD249" s="4"/>
      <c r="AE249" s="39"/>
      <c r="AG249" s="33"/>
      <c r="AH249" s="74"/>
      <c r="AI249" s="74"/>
      <c r="AJ249" s="21"/>
      <c r="AK249" s="56"/>
      <c r="AL249" s="41"/>
      <c r="AM249" s="33"/>
      <c r="AN249" s="74"/>
      <c r="AO249" s="74"/>
      <c r="AP249" s="21"/>
      <c r="AQ249" s="56"/>
      <c r="AR249" s="41"/>
      <c r="AS249" s="43">
        <f>'15 Oct'!AW249</f>
        <v>0</v>
      </c>
      <c r="AT249" s="76"/>
      <c r="AU249" s="44">
        <f t="shared" si="1"/>
        <v>0</v>
      </c>
      <c r="AV249" s="44">
        <f t="shared" si="2"/>
        <v>0</v>
      </c>
      <c r="AW249" s="19">
        <f t="shared" si="3"/>
        <v>0</v>
      </c>
      <c r="AX249" s="43">
        <f>'15 Oct'!BB249</f>
        <v>0</v>
      </c>
      <c r="AY249" s="76"/>
      <c r="AZ249" s="44">
        <f t="shared" si="4"/>
        <v>0</v>
      </c>
      <c r="BA249" s="46">
        <f t="shared" si="5"/>
        <v>0</v>
      </c>
      <c r="BB249" s="19">
        <f t="shared" si="6"/>
        <v>0</v>
      </c>
      <c r="BC249" s="43">
        <f>'15 Oct'!BL249</f>
        <v>0</v>
      </c>
      <c r="BD249" s="47">
        <f t="shared" si="7"/>
        <v>0</v>
      </c>
      <c r="BE249" s="1">
        <f t="shared" si="8"/>
        <v>0</v>
      </c>
      <c r="BF249" s="1" t="s">
        <v>374</v>
      </c>
      <c r="BG249" s="76"/>
      <c r="BH249">
        <f>'15 Oct'!BG249+AT249+AY249-BN249</f>
        <v>0</v>
      </c>
      <c r="BI249" s="48"/>
      <c r="BJ249" s="52">
        <f t="shared" si="9"/>
        <v>0</v>
      </c>
      <c r="BK249" s="51">
        <f t="shared" si="10"/>
        <v>0</v>
      </c>
      <c r="BL249" s="53">
        <f t="shared" si="11"/>
        <v>0</v>
      </c>
      <c r="BM249" s="54">
        <f t="shared" si="12"/>
        <v>0</v>
      </c>
      <c r="BN249" s="55">
        <f t="shared" si="13"/>
        <v>0</v>
      </c>
      <c r="BO249" s="17">
        <f t="shared" si="14"/>
        <v>0</v>
      </c>
    </row>
    <row r="250">
      <c r="A250" s="1" t="s">
        <v>375</v>
      </c>
      <c r="B250" s="61"/>
      <c r="C250" s="33"/>
      <c r="D250" s="29"/>
      <c r="E250" s="1"/>
      <c r="F250" s="21"/>
      <c r="G250" s="56"/>
      <c r="H250" s="7"/>
      <c r="I250" s="1" t="s">
        <v>375</v>
      </c>
      <c r="J250" s="61"/>
      <c r="K250" s="33"/>
      <c r="N250" s="21"/>
      <c r="O250" s="56"/>
      <c r="P250" s="7"/>
      <c r="Q250" s="1" t="s">
        <v>375</v>
      </c>
      <c r="R250" s="32"/>
      <c r="S250" s="33"/>
      <c r="T250" s="57"/>
      <c r="U250" s="49"/>
      <c r="V250" s="21"/>
      <c r="W250" s="56"/>
      <c r="X250" s="7"/>
      <c r="Y250" s="1" t="s">
        <v>375</v>
      </c>
      <c r="Z250" s="59"/>
      <c r="AA250" s="37"/>
      <c r="AB250" s="8"/>
      <c r="AC250" s="8"/>
      <c r="AD250" s="4"/>
      <c r="AE250" s="39"/>
      <c r="AG250" s="33"/>
      <c r="AH250" s="74"/>
      <c r="AI250" s="74"/>
      <c r="AJ250" s="21"/>
      <c r="AK250" s="56"/>
      <c r="AL250" s="41"/>
      <c r="AM250" s="33"/>
      <c r="AN250" s="74"/>
      <c r="AO250" s="74"/>
      <c r="AP250" s="21"/>
      <c r="AQ250" s="56"/>
      <c r="AR250" s="41"/>
      <c r="AS250" s="43">
        <f>'15 Oct'!AW250</f>
        <v>0</v>
      </c>
      <c r="AT250" s="76"/>
      <c r="AU250" s="44">
        <f t="shared" si="1"/>
        <v>0</v>
      </c>
      <c r="AV250" s="44">
        <f t="shared" si="2"/>
        <v>0</v>
      </c>
      <c r="AW250" s="19">
        <f t="shared" si="3"/>
        <v>0</v>
      </c>
      <c r="AX250" s="43">
        <f>'15 Oct'!BB250</f>
        <v>0</v>
      </c>
      <c r="AY250" s="76"/>
      <c r="AZ250" s="44">
        <f t="shared" si="4"/>
        <v>0</v>
      </c>
      <c r="BA250" s="46">
        <f t="shared" si="5"/>
        <v>0</v>
      </c>
      <c r="BB250" s="19">
        <f t="shared" si="6"/>
        <v>0</v>
      </c>
      <c r="BC250" s="43">
        <f>'15 Oct'!BL250</f>
        <v>0</v>
      </c>
      <c r="BD250" s="47">
        <f t="shared" si="7"/>
        <v>0</v>
      </c>
      <c r="BE250" s="1">
        <f t="shared" si="8"/>
        <v>0</v>
      </c>
      <c r="BF250" s="1" t="s">
        <v>375</v>
      </c>
      <c r="BG250" s="76"/>
      <c r="BH250">
        <f>'15 Oct'!BG250+AT250+AY250-BN250</f>
        <v>0</v>
      </c>
      <c r="BI250" s="48"/>
      <c r="BJ250" s="52">
        <f t="shared" si="9"/>
        <v>0</v>
      </c>
      <c r="BK250" s="51">
        <f t="shared" si="10"/>
        <v>0</v>
      </c>
      <c r="BL250" s="53">
        <f t="shared" si="11"/>
        <v>0</v>
      </c>
      <c r="BM250" s="54">
        <f t="shared" si="12"/>
        <v>0</v>
      </c>
      <c r="BN250" s="55">
        <f t="shared" si="13"/>
        <v>0</v>
      </c>
      <c r="BO250" s="17">
        <f t="shared" si="14"/>
        <v>0</v>
      </c>
    </row>
    <row r="251">
      <c r="A251" s="1" t="s">
        <v>376</v>
      </c>
      <c r="B251" s="32"/>
      <c r="C251" s="33"/>
      <c r="D251" s="29"/>
      <c r="E251" s="1"/>
      <c r="F251" s="21"/>
      <c r="G251" s="56"/>
      <c r="H251" s="35"/>
      <c r="I251" s="1" t="s">
        <v>376</v>
      </c>
      <c r="J251" s="32"/>
      <c r="K251" s="33"/>
      <c r="L251" s="57"/>
      <c r="M251" s="49"/>
      <c r="N251" s="21"/>
      <c r="O251" s="56"/>
      <c r="P251" s="35"/>
      <c r="Q251" s="1" t="s">
        <v>376</v>
      </c>
      <c r="R251" s="32"/>
      <c r="S251" s="33"/>
      <c r="T251" s="57"/>
      <c r="U251" s="49"/>
      <c r="V251" s="21"/>
      <c r="W251" s="56"/>
      <c r="X251" s="35"/>
      <c r="Y251" s="1" t="s">
        <v>376</v>
      </c>
      <c r="Z251" s="69"/>
      <c r="AA251" s="66"/>
      <c r="AB251" s="8"/>
      <c r="AC251" s="8"/>
      <c r="AD251" s="4"/>
      <c r="AE251" s="39"/>
      <c r="AF251" s="1"/>
      <c r="AG251" s="33"/>
      <c r="AH251" s="67"/>
      <c r="AI251" s="67"/>
      <c r="AJ251" s="21"/>
      <c r="AK251" s="56"/>
      <c r="AL251" s="41"/>
      <c r="AM251" s="33"/>
      <c r="AN251" s="67"/>
      <c r="AO251" s="67"/>
      <c r="AP251" s="21"/>
      <c r="AQ251" s="56"/>
      <c r="AR251" s="41"/>
      <c r="AS251" s="43">
        <f>'15 Oct'!AW251</f>
        <v>0</v>
      </c>
      <c r="AT251" s="54"/>
      <c r="AU251" s="44">
        <f t="shared" si="1"/>
        <v>0</v>
      </c>
      <c r="AV251" s="44">
        <f t="shared" si="2"/>
        <v>0</v>
      </c>
      <c r="AW251" s="19">
        <f t="shared" si="3"/>
        <v>0</v>
      </c>
      <c r="AX251" s="43">
        <f>'15 Oct'!BB251</f>
        <v>0</v>
      </c>
      <c r="AY251" s="54"/>
      <c r="AZ251" s="44">
        <f t="shared" si="4"/>
        <v>0</v>
      </c>
      <c r="BA251" s="46">
        <f t="shared" si="5"/>
        <v>0</v>
      </c>
      <c r="BB251" s="19">
        <f t="shared" si="6"/>
        <v>0</v>
      </c>
      <c r="BC251" s="43">
        <f>'15 Oct'!BL251</f>
        <v>0</v>
      </c>
      <c r="BD251" s="47">
        <f t="shared" si="7"/>
        <v>0</v>
      </c>
      <c r="BE251" s="1">
        <f t="shared" si="8"/>
        <v>0</v>
      </c>
      <c r="BF251" s="1" t="s">
        <v>376</v>
      </c>
      <c r="BG251" s="17"/>
      <c r="BH251">
        <f>'15 Oct'!BG251+AT251+AY251-BN251</f>
        <v>0</v>
      </c>
      <c r="BI251" s="48"/>
      <c r="BJ251" s="52">
        <f t="shared" si="9"/>
        <v>0</v>
      </c>
      <c r="BK251" s="51">
        <f t="shared" si="10"/>
        <v>0</v>
      </c>
      <c r="BL251" s="53">
        <f t="shared" si="11"/>
        <v>0</v>
      </c>
      <c r="BM251" s="54">
        <f t="shared" si="12"/>
        <v>0</v>
      </c>
      <c r="BN251" s="55">
        <f t="shared" si="13"/>
        <v>0</v>
      </c>
      <c r="BO251" s="17">
        <f t="shared" si="14"/>
        <v>0</v>
      </c>
    </row>
    <row r="252">
      <c r="A252" s="1" t="s">
        <v>377</v>
      </c>
      <c r="B252" s="32"/>
      <c r="C252" s="33"/>
      <c r="D252" s="29"/>
      <c r="E252" s="1"/>
      <c r="F252" s="21"/>
      <c r="G252" s="56"/>
      <c r="H252" s="35"/>
      <c r="I252" s="1" t="s">
        <v>377</v>
      </c>
      <c r="J252" s="32">
        <v>1.0</v>
      </c>
      <c r="K252" s="33"/>
      <c r="L252" s="57"/>
      <c r="M252" s="43"/>
      <c r="N252" s="21"/>
      <c r="O252" s="56"/>
      <c r="P252" s="35"/>
      <c r="Q252" s="1" t="s">
        <v>377</v>
      </c>
      <c r="R252" s="32">
        <v>14.0</v>
      </c>
      <c r="S252" s="33"/>
      <c r="T252" s="57"/>
      <c r="U252" s="43"/>
      <c r="V252" s="21"/>
      <c r="W252" s="56"/>
      <c r="X252" s="35"/>
      <c r="Y252" s="1" t="s">
        <v>377</v>
      </c>
      <c r="Z252" s="59"/>
      <c r="AA252" s="66"/>
      <c r="AB252" s="8"/>
      <c r="AC252" s="8"/>
      <c r="AD252" s="4"/>
      <c r="AE252" s="39"/>
      <c r="AF252" s="1"/>
      <c r="AG252" s="33"/>
      <c r="AH252" s="60"/>
      <c r="AI252" s="60"/>
      <c r="AJ252" s="21"/>
      <c r="AK252" s="56"/>
      <c r="AL252" s="41"/>
      <c r="AM252" s="33"/>
      <c r="AN252" s="60"/>
      <c r="AO252" s="60"/>
      <c r="AP252" s="21"/>
      <c r="AQ252" s="56"/>
      <c r="AR252" s="41"/>
      <c r="AS252" s="43">
        <f>'15 Oct'!AW252</f>
        <v>0</v>
      </c>
      <c r="AT252" s="17"/>
      <c r="AU252" s="44">
        <f t="shared" si="1"/>
        <v>0</v>
      </c>
      <c r="AV252" s="44">
        <f t="shared" si="2"/>
        <v>0</v>
      </c>
      <c r="AW252" s="19">
        <f t="shared" si="3"/>
        <v>0</v>
      </c>
      <c r="AX252" s="43">
        <f>'15 Oct'!BB252</f>
        <v>0</v>
      </c>
      <c r="AY252" s="17"/>
      <c r="AZ252" s="44">
        <f t="shared" si="4"/>
        <v>0</v>
      </c>
      <c r="BA252" s="46">
        <f t="shared" si="5"/>
        <v>0</v>
      </c>
      <c r="BB252" s="19">
        <f t="shared" si="6"/>
        <v>0</v>
      </c>
      <c r="BC252" s="43">
        <f>'15 Oct'!BL252</f>
        <v>40</v>
      </c>
      <c r="BD252" s="47">
        <f t="shared" si="7"/>
        <v>0</v>
      </c>
      <c r="BE252" s="1">
        <f t="shared" si="8"/>
        <v>40</v>
      </c>
      <c r="BF252" s="1" t="s">
        <v>377</v>
      </c>
      <c r="BG252" s="17"/>
      <c r="BH252">
        <f>'15 Oct'!BG252+AT252+AY252-BN252</f>
        <v>0</v>
      </c>
      <c r="BI252" s="48"/>
      <c r="BJ252" s="52">
        <f t="shared" si="9"/>
        <v>0</v>
      </c>
      <c r="BK252" s="51">
        <f t="shared" si="10"/>
        <v>0</v>
      </c>
      <c r="BL252" s="53">
        <f t="shared" si="11"/>
        <v>40</v>
      </c>
      <c r="BM252" s="54">
        <f t="shared" si="12"/>
        <v>0</v>
      </c>
      <c r="BN252" s="55">
        <f t="shared" si="13"/>
        <v>0</v>
      </c>
      <c r="BO252" s="17">
        <f t="shared" si="14"/>
        <v>40</v>
      </c>
    </row>
    <row r="253">
      <c r="A253" s="1" t="s">
        <v>378</v>
      </c>
      <c r="B253" s="32"/>
      <c r="C253" s="33"/>
      <c r="D253" s="29"/>
      <c r="E253" s="1"/>
      <c r="F253" s="21"/>
      <c r="G253" s="56"/>
      <c r="H253" s="35"/>
      <c r="I253" s="1" t="s">
        <v>378</v>
      </c>
      <c r="J253" s="32"/>
      <c r="K253" s="33"/>
      <c r="L253" s="57"/>
      <c r="M253" s="49"/>
      <c r="N253" s="21"/>
      <c r="O253" s="56"/>
      <c r="P253" s="35"/>
      <c r="Q253" s="1" t="s">
        <v>378</v>
      </c>
      <c r="R253" s="32"/>
      <c r="S253" s="33"/>
      <c r="V253" s="21"/>
      <c r="W253" s="109"/>
      <c r="X253" s="35"/>
      <c r="Y253" s="1" t="s">
        <v>378</v>
      </c>
      <c r="Z253" s="69"/>
      <c r="AA253" s="37"/>
      <c r="AB253" s="8"/>
      <c r="AC253" s="8"/>
      <c r="AD253" s="4"/>
      <c r="AE253" s="39"/>
      <c r="AF253" s="1"/>
      <c r="AG253" s="33"/>
      <c r="AH253" s="67"/>
      <c r="AI253" s="67"/>
      <c r="AJ253" s="21"/>
      <c r="AK253" s="56"/>
      <c r="AL253" s="41"/>
      <c r="AM253" s="33"/>
      <c r="AN253" s="67"/>
      <c r="AO253" s="67"/>
      <c r="AP253" s="21"/>
      <c r="AQ253" s="56"/>
      <c r="AR253" s="41"/>
      <c r="AS253" s="43">
        <f>'15 Oct'!AW253</f>
        <v>0</v>
      </c>
      <c r="AT253" s="54"/>
      <c r="AU253" s="44">
        <f t="shared" si="1"/>
        <v>0</v>
      </c>
      <c r="AV253" s="44">
        <f t="shared" si="2"/>
        <v>0</v>
      </c>
      <c r="AW253" s="19">
        <f t="shared" si="3"/>
        <v>0</v>
      </c>
      <c r="AX253" s="43">
        <f>'15 Oct'!BB253</f>
        <v>0</v>
      </c>
      <c r="AY253" s="54"/>
      <c r="AZ253" s="44">
        <f t="shared" si="4"/>
        <v>0</v>
      </c>
      <c r="BA253" s="46">
        <f t="shared" si="5"/>
        <v>0</v>
      </c>
      <c r="BB253" s="19">
        <f t="shared" si="6"/>
        <v>0</v>
      </c>
      <c r="BC253" s="43">
        <f>'15 Oct'!BL253</f>
        <v>0</v>
      </c>
      <c r="BD253" s="47">
        <f t="shared" si="7"/>
        <v>0</v>
      </c>
      <c r="BE253" s="1">
        <f t="shared" si="8"/>
        <v>0</v>
      </c>
      <c r="BF253" s="1" t="s">
        <v>378</v>
      </c>
      <c r="BG253" s="17"/>
      <c r="BH253">
        <f>'15 Oct'!BG253+AT253+AY253-BN253</f>
        <v>0</v>
      </c>
      <c r="BI253" s="48"/>
      <c r="BJ253" s="52">
        <f t="shared" si="9"/>
        <v>0</v>
      </c>
      <c r="BK253" s="51">
        <f t="shared" si="10"/>
        <v>0</v>
      </c>
      <c r="BL253" s="53">
        <f t="shared" si="11"/>
        <v>0</v>
      </c>
      <c r="BM253" s="54">
        <f t="shared" si="12"/>
        <v>0</v>
      </c>
      <c r="BN253" s="55">
        <f t="shared" si="13"/>
        <v>0</v>
      </c>
      <c r="BO253" s="17">
        <f t="shared" si="14"/>
        <v>0</v>
      </c>
    </row>
    <row r="254">
      <c r="A254" s="1" t="s">
        <v>379</v>
      </c>
      <c r="B254" s="32"/>
      <c r="C254" s="33"/>
      <c r="D254" s="29"/>
      <c r="E254" s="1"/>
      <c r="F254" s="21"/>
      <c r="G254" s="56"/>
      <c r="H254" s="35"/>
      <c r="I254" s="1" t="s">
        <v>379</v>
      </c>
      <c r="J254" s="32">
        <v>3.0</v>
      </c>
      <c r="K254" s="33"/>
      <c r="L254" s="29"/>
      <c r="M254" s="43"/>
      <c r="N254" s="21"/>
      <c r="O254" s="56"/>
      <c r="P254" s="35"/>
      <c r="Q254" s="1" t="s">
        <v>379</v>
      </c>
      <c r="R254" s="32">
        <v>2.0</v>
      </c>
      <c r="S254" s="33">
        <v>8.0</v>
      </c>
      <c r="U254" s="1"/>
      <c r="V254" s="21"/>
      <c r="W254" s="56"/>
      <c r="X254" s="35"/>
      <c r="Y254" s="1" t="s">
        <v>379</v>
      </c>
      <c r="Z254" s="69"/>
      <c r="AA254" s="66"/>
      <c r="AB254" s="8"/>
      <c r="AC254" s="8"/>
      <c r="AD254" s="4"/>
      <c r="AE254" s="39"/>
      <c r="AF254" s="1"/>
      <c r="AG254" s="33"/>
      <c r="AH254" s="67"/>
      <c r="AI254" s="67"/>
      <c r="AJ254" s="21"/>
      <c r="AK254" s="56"/>
      <c r="AL254" s="41"/>
      <c r="AM254" s="33"/>
      <c r="AN254" s="67"/>
      <c r="AO254" s="67"/>
      <c r="AP254" s="21"/>
      <c r="AQ254" s="56"/>
      <c r="AR254" s="41"/>
      <c r="AS254" s="43">
        <f>'15 Oct'!AW254</f>
        <v>0</v>
      </c>
      <c r="AT254" s="54"/>
      <c r="AU254" s="44">
        <f t="shared" si="1"/>
        <v>0</v>
      </c>
      <c r="AV254" s="44">
        <f t="shared" si="2"/>
        <v>0</v>
      </c>
      <c r="AW254" s="19">
        <f t="shared" si="3"/>
        <v>0</v>
      </c>
      <c r="AX254" s="43">
        <f>'15 Oct'!BB254</f>
        <v>0</v>
      </c>
      <c r="AY254" s="54"/>
      <c r="AZ254" s="44">
        <f t="shared" si="4"/>
        <v>0</v>
      </c>
      <c r="BA254" s="46">
        <f t="shared" si="5"/>
        <v>0</v>
      </c>
      <c r="BB254" s="19">
        <f t="shared" si="6"/>
        <v>0</v>
      </c>
      <c r="BC254" s="43">
        <f>'15 Oct'!BL254</f>
        <v>0</v>
      </c>
      <c r="BD254" s="47">
        <f t="shared" si="7"/>
        <v>0</v>
      </c>
      <c r="BE254" s="1">
        <f t="shared" si="8"/>
        <v>0</v>
      </c>
      <c r="BF254" s="1" t="s">
        <v>379</v>
      </c>
      <c r="BG254" s="17"/>
      <c r="BH254">
        <f>'15 Oct'!BG254+AT254+AY254-BN254</f>
        <v>-8</v>
      </c>
      <c r="BI254" s="48"/>
      <c r="BJ254" s="52">
        <f t="shared" si="9"/>
        <v>0</v>
      </c>
      <c r="BK254" s="51">
        <f t="shared" si="10"/>
        <v>0</v>
      </c>
      <c r="BL254" s="53">
        <f t="shared" si="11"/>
        <v>0</v>
      </c>
      <c r="BM254" s="54">
        <f t="shared" si="12"/>
        <v>8</v>
      </c>
      <c r="BN254" s="55">
        <f t="shared" si="13"/>
        <v>8</v>
      </c>
      <c r="BO254" s="17">
        <f t="shared" si="14"/>
        <v>0</v>
      </c>
    </row>
    <row r="255">
      <c r="A255" s="1" t="s">
        <v>380</v>
      </c>
      <c r="B255" s="61"/>
      <c r="C255" s="65"/>
      <c r="D255" s="29"/>
      <c r="E255" s="1"/>
      <c r="F255" s="21"/>
      <c r="G255" s="56"/>
      <c r="H255" s="35"/>
      <c r="I255" s="1" t="s">
        <v>380</v>
      </c>
      <c r="J255" s="32"/>
      <c r="K255" s="33"/>
      <c r="L255" s="57"/>
      <c r="M255" s="49"/>
      <c r="N255" s="21"/>
      <c r="O255" s="56"/>
      <c r="P255" s="35"/>
      <c r="Q255" s="1" t="s">
        <v>380</v>
      </c>
      <c r="R255" s="32"/>
      <c r="S255" s="33"/>
      <c r="V255" s="21"/>
      <c r="W255" s="56"/>
      <c r="X255" s="35"/>
      <c r="Y255" s="1" t="s">
        <v>380</v>
      </c>
      <c r="Z255" s="69"/>
      <c r="AA255" s="66"/>
      <c r="AB255" s="8"/>
      <c r="AC255" s="8"/>
      <c r="AD255" s="4"/>
      <c r="AE255" s="39"/>
      <c r="AF255" s="1"/>
      <c r="AG255" s="33"/>
      <c r="AH255" s="67"/>
      <c r="AI255" s="67"/>
      <c r="AJ255" s="21"/>
      <c r="AK255" s="56"/>
      <c r="AL255" s="41"/>
      <c r="AM255" s="33"/>
      <c r="AN255" s="67"/>
      <c r="AO255" s="67"/>
      <c r="AP255" s="21"/>
      <c r="AQ255" s="56"/>
      <c r="AR255" s="41"/>
      <c r="AS255" s="43">
        <f>'15 Oct'!AW255</f>
        <v>0</v>
      </c>
      <c r="AT255" s="54"/>
      <c r="AU255" s="44">
        <f t="shared" si="1"/>
        <v>0</v>
      </c>
      <c r="AV255" s="44">
        <f t="shared" si="2"/>
        <v>0</v>
      </c>
      <c r="AW255" s="19">
        <f t="shared" si="3"/>
        <v>0</v>
      </c>
      <c r="AX255" s="43">
        <f>'15 Oct'!BB255</f>
        <v>0</v>
      </c>
      <c r="AY255" s="54"/>
      <c r="AZ255" s="44">
        <f t="shared" si="4"/>
        <v>0</v>
      </c>
      <c r="BA255" s="46">
        <f t="shared" si="5"/>
        <v>0</v>
      </c>
      <c r="BB255" s="19">
        <f t="shared" si="6"/>
        <v>0</v>
      </c>
      <c r="BC255" s="43">
        <f>'15 Oct'!BL255</f>
        <v>0</v>
      </c>
      <c r="BD255" s="47">
        <f t="shared" si="7"/>
        <v>0</v>
      </c>
      <c r="BE255" s="1">
        <f t="shared" si="8"/>
        <v>0</v>
      </c>
      <c r="BF255" s="1" t="s">
        <v>380</v>
      </c>
      <c r="BG255" s="54"/>
      <c r="BH255">
        <f>'15 Oct'!BG255+AT255+AY255-BN255</f>
        <v>0</v>
      </c>
      <c r="BI255" s="48"/>
      <c r="BJ255" s="52">
        <f t="shared" si="9"/>
        <v>0</v>
      </c>
      <c r="BK255" s="51">
        <f t="shared" si="10"/>
        <v>0</v>
      </c>
      <c r="BL255" s="53">
        <f t="shared" si="11"/>
        <v>0</v>
      </c>
      <c r="BM255" s="54">
        <f t="shared" si="12"/>
        <v>0</v>
      </c>
      <c r="BN255" s="55">
        <f t="shared" si="13"/>
        <v>0</v>
      </c>
      <c r="BO255" s="17">
        <f t="shared" si="14"/>
        <v>0</v>
      </c>
    </row>
    <row r="256">
      <c r="A256" s="1" t="s">
        <v>381</v>
      </c>
      <c r="B256" s="32"/>
      <c r="C256" s="33"/>
      <c r="D256" s="29"/>
      <c r="E256" s="1"/>
      <c r="F256" s="21"/>
      <c r="G256" s="56"/>
      <c r="H256" s="35"/>
      <c r="I256" s="1" t="s">
        <v>381</v>
      </c>
      <c r="J256" s="32"/>
      <c r="K256" s="33"/>
      <c r="L256" s="57"/>
      <c r="M256" s="49"/>
      <c r="N256" s="21"/>
      <c r="O256" s="56"/>
      <c r="P256" s="35"/>
      <c r="Q256" s="1" t="s">
        <v>381</v>
      </c>
      <c r="R256" s="32"/>
      <c r="S256" s="33"/>
      <c r="T256" s="57"/>
      <c r="U256" s="49"/>
      <c r="V256" s="21"/>
      <c r="W256" s="56"/>
      <c r="X256" s="35"/>
      <c r="Y256" s="1" t="s">
        <v>381</v>
      </c>
      <c r="Z256" s="69"/>
      <c r="AA256" s="66"/>
      <c r="AB256" s="8"/>
      <c r="AC256" s="8"/>
      <c r="AD256" s="4"/>
      <c r="AE256" s="39"/>
      <c r="AF256" s="1"/>
      <c r="AG256" s="33"/>
      <c r="AH256" s="67"/>
      <c r="AI256" s="67"/>
      <c r="AJ256" s="21"/>
      <c r="AK256" s="56"/>
      <c r="AL256" s="41"/>
      <c r="AM256" s="33"/>
      <c r="AN256" s="67"/>
      <c r="AO256" s="67"/>
      <c r="AP256" s="21"/>
      <c r="AQ256" s="56"/>
      <c r="AR256" s="41"/>
      <c r="AS256" s="43">
        <f>'15 Oct'!AW256</f>
        <v>0</v>
      </c>
      <c r="AT256" s="54"/>
      <c r="AU256" s="44">
        <f t="shared" si="1"/>
        <v>0</v>
      </c>
      <c r="AV256" s="44">
        <f t="shared" si="2"/>
        <v>0</v>
      </c>
      <c r="AW256" s="19">
        <f t="shared" si="3"/>
        <v>0</v>
      </c>
      <c r="AX256" s="43">
        <f>'15 Oct'!BB256</f>
        <v>0</v>
      </c>
      <c r="AY256" s="54"/>
      <c r="AZ256" s="44">
        <f t="shared" si="4"/>
        <v>0</v>
      </c>
      <c r="BA256" s="46">
        <f t="shared" si="5"/>
        <v>0</v>
      </c>
      <c r="BB256" s="19">
        <f t="shared" si="6"/>
        <v>0</v>
      </c>
      <c r="BC256" s="43">
        <f>'15 Oct'!BL256</f>
        <v>0</v>
      </c>
      <c r="BD256" s="47">
        <f t="shared" si="7"/>
        <v>0</v>
      </c>
      <c r="BE256" s="1">
        <f t="shared" si="8"/>
        <v>0</v>
      </c>
      <c r="BF256" s="1" t="s">
        <v>381</v>
      </c>
      <c r="BG256" s="54"/>
      <c r="BH256">
        <f>'15 Oct'!BG256+AT256+AY256-BN256</f>
        <v>0</v>
      </c>
      <c r="BI256" s="48"/>
      <c r="BJ256" s="52">
        <f t="shared" si="9"/>
        <v>0</v>
      </c>
      <c r="BK256" s="51">
        <f t="shared" si="10"/>
        <v>0</v>
      </c>
      <c r="BL256" s="53">
        <f t="shared" si="11"/>
        <v>0</v>
      </c>
      <c r="BM256" s="54">
        <f t="shared" si="12"/>
        <v>0</v>
      </c>
      <c r="BN256" s="55">
        <f t="shared" si="13"/>
        <v>0</v>
      </c>
      <c r="BO256" s="17">
        <f t="shared" si="14"/>
        <v>0</v>
      </c>
    </row>
    <row r="257">
      <c r="A257" s="1" t="s">
        <v>382</v>
      </c>
      <c r="B257" s="32"/>
      <c r="C257" s="33"/>
      <c r="D257" s="29"/>
      <c r="E257" s="1"/>
      <c r="F257" s="21"/>
      <c r="G257" s="56"/>
      <c r="H257" s="35"/>
      <c r="I257" s="1" t="s">
        <v>382</v>
      </c>
      <c r="J257" s="32"/>
      <c r="K257" s="33"/>
      <c r="L257" s="57"/>
      <c r="M257" s="49"/>
      <c r="N257" s="21"/>
      <c r="O257" s="56"/>
      <c r="P257" s="35"/>
      <c r="Q257" s="1" t="s">
        <v>382</v>
      </c>
      <c r="R257" s="32"/>
      <c r="S257" s="33"/>
      <c r="T257" s="57"/>
      <c r="U257" s="49"/>
      <c r="V257" s="21"/>
      <c r="W257" s="56"/>
      <c r="X257" s="35"/>
      <c r="Y257" s="1" t="s">
        <v>382</v>
      </c>
      <c r="Z257" s="69"/>
      <c r="AA257" s="37"/>
      <c r="AB257" s="8"/>
      <c r="AC257" s="8"/>
      <c r="AD257" s="4"/>
      <c r="AE257" s="39"/>
      <c r="AF257" s="1"/>
      <c r="AG257" s="33"/>
      <c r="AH257" s="67"/>
      <c r="AI257" s="67"/>
      <c r="AJ257" s="21"/>
      <c r="AK257" s="56"/>
      <c r="AL257" s="41"/>
      <c r="AM257" s="33"/>
      <c r="AN257" s="67"/>
      <c r="AO257" s="67"/>
      <c r="AP257" s="21"/>
      <c r="AQ257" s="56"/>
      <c r="AR257" s="41"/>
      <c r="AS257" s="43">
        <f>'15 Oct'!AW257</f>
        <v>0</v>
      </c>
      <c r="AT257" s="54"/>
      <c r="AU257" s="44">
        <f t="shared" si="1"/>
        <v>0</v>
      </c>
      <c r="AV257" s="44">
        <f t="shared" si="2"/>
        <v>0</v>
      </c>
      <c r="AW257" s="19">
        <f t="shared" si="3"/>
        <v>0</v>
      </c>
      <c r="AX257" s="43">
        <f>'15 Oct'!BB257</f>
        <v>0</v>
      </c>
      <c r="AY257" s="54"/>
      <c r="AZ257" s="44">
        <f t="shared" si="4"/>
        <v>0</v>
      </c>
      <c r="BA257" s="46">
        <f t="shared" si="5"/>
        <v>0</v>
      </c>
      <c r="BB257" s="19">
        <f t="shared" si="6"/>
        <v>0</v>
      </c>
      <c r="BC257" s="43">
        <f>'15 Oct'!BL257</f>
        <v>0</v>
      </c>
      <c r="BD257" s="47">
        <f t="shared" si="7"/>
        <v>0</v>
      </c>
      <c r="BE257" s="1">
        <f t="shared" si="8"/>
        <v>0</v>
      </c>
      <c r="BF257" s="1" t="s">
        <v>382</v>
      </c>
      <c r="BG257" s="54"/>
      <c r="BH257">
        <f>'15 Oct'!BG257+AT257+AY257-BN257</f>
        <v>0</v>
      </c>
      <c r="BI257" s="48"/>
      <c r="BJ257" s="52">
        <f t="shared" si="9"/>
        <v>0</v>
      </c>
      <c r="BK257" s="51">
        <f t="shared" si="10"/>
        <v>0</v>
      </c>
      <c r="BL257" s="53">
        <f t="shared" si="11"/>
        <v>0</v>
      </c>
      <c r="BM257" s="54">
        <f t="shared" si="12"/>
        <v>0</v>
      </c>
      <c r="BN257" s="55">
        <f t="shared" si="13"/>
        <v>0</v>
      </c>
      <c r="BO257" s="17">
        <f t="shared" si="14"/>
        <v>0</v>
      </c>
    </row>
    <row r="258">
      <c r="A258" s="1" t="s">
        <v>383</v>
      </c>
      <c r="B258" s="61"/>
      <c r="C258" s="33"/>
      <c r="D258" s="29"/>
      <c r="E258" s="1"/>
      <c r="F258" s="21"/>
      <c r="G258" s="56"/>
      <c r="H258" s="35"/>
      <c r="I258" s="1" t="s">
        <v>383</v>
      </c>
      <c r="J258" s="32">
        <v>16.0</v>
      </c>
      <c r="K258" s="33"/>
      <c r="L258" s="57"/>
      <c r="M258" s="49"/>
      <c r="N258" s="21"/>
      <c r="O258" s="56"/>
      <c r="P258" s="35"/>
      <c r="Q258" s="1" t="s">
        <v>383</v>
      </c>
      <c r="R258" s="32">
        <v>28.0</v>
      </c>
      <c r="S258" s="33"/>
      <c r="T258" s="57"/>
      <c r="U258" s="49"/>
      <c r="V258" s="21"/>
      <c r="W258" s="56"/>
      <c r="X258" s="35"/>
      <c r="Y258" s="1" t="s">
        <v>383</v>
      </c>
      <c r="Z258" s="59"/>
      <c r="AA258" s="66"/>
      <c r="AB258" s="8"/>
      <c r="AC258" s="8"/>
      <c r="AD258" s="4"/>
      <c r="AE258" s="39"/>
      <c r="AF258" s="1"/>
      <c r="AG258" s="33"/>
      <c r="AH258" s="110"/>
      <c r="AI258" s="110"/>
      <c r="AJ258" s="21"/>
      <c r="AK258" s="56"/>
      <c r="AL258" s="41"/>
      <c r="AM258" s="33"/>
      <c r="AN258" s="110"/>
      <c r="AO258" s="110"/>
      <c r="AP258" s="21"/>
      <c r="AQ258" s="56"/>
      <c r="AR258" s="41"/>
      <c r="AS258" s="43">
        <f>'15 Oct'!AW258</f>
        <v>0</v>
      </c>
      <c r="AT258" s="75"/>
      <c r="AU258" s="44">
        <f t="shared" si="1"/>
        <v>0</v>
      </c>
      <c r="AV258" s="44">
        <f t="shared" si="2"/>
        <v>0</v>
      </c>
      <c r="AW258" s="19">
        <f t="shared" si="3"/>
        <v>0</v>
      </c>
      <c r="AX258" s="43">
        <f>'15 Oct'!BB258</f>
        <v>0</v>
      </c>
      <c r="AY258" s="75"/>
      <c r="AZ258" s="44">
        <f t="shared" si="4"/>
        <v>0</v>
      </c>
      <c r="BA258" s="46">
        <f t="shared" si="5"/>
        <v>0</v>
      </c>
      <c r="BB258" s="19">
        <f t="shared" si="6"/>
        <v>0</v>
      </c>
      <c r="BC258" s="43">
        <f>'15 Oct'!BL258</f>
        <v>84</v>
      </c>
      <c r="BD258" s="47">
        <f t="shared" si="7"/>
        <v>0</v>
      </c>
      <c r="BE258" s="1">
        <f t="shared" si="8"/>
        <v>84</v>
      </c>
      <c r="BF258" s="1" t="s">
        <v>383</v>
      </c>
      <c r="BG258" s="54"/>
      <c r="BH258">
        <f>'15 Oct'!BG258+AT258+AY258-BN258</f>
        <v>0</v>
      </c>
      <c r="BI258" s="48"/>
      <c r="BJ258" s="52">
        <f t="shared" si="9"/>
        <v>0</v>
      </c>
      <c r="BK258" s="51">
        <f t="shared" si="10"/>
        <v>0</v>
      </c>
      <c r="BL258" s="53">
        <f t="shared" si="11"/>
        <v>84</v>
      </c>
      <c r="BM258" s="54">
        <f t="shared" si="12"/>
        <v>0</v>
      </c>
      <c r="BN258" s="55">
        <f t="shared" si="13"/>
        <v>0</v>
      </c>
      <c r="BO258" s="17">
        <f t="shared" si="14"/>
        <v>84</v>
      </c>
    </row>
    <row r="259">
      <c r="A259" s="1" t="s">
        <v>385</v>
      </c>
      <c r="B259" s="32"/>
      <c r="C259" s="33"/>
      <c r="D259" s="29"/>
      <c r="E259" s="1"/>
      <c r="F259" s="21"/>
      <c r="G259" s="56"/>
      <c r="H259" s="35"/>
      <c r="I259" s="1" t="s">
        <v>385</v>
      </c>
      <c r="J259" s="32">
        <v>39.0</v>
      </c>
      <c r="K259" s="33"/>
      <c r="L259" s="57"/>
      <c r="M259" s="49"/>
      <c r="N259" s="21"/>
      <c r="O259" s="56"/>
      <c r="P259" s="35"/>
      <c r="Q259" s="1" t="s">
        <v>385</v>
      </c>
      <c r="R259" s="32">
        <v>24.0</v>
      </c>
      <c r="S259" s="33"/>
      <c r="T259" s="57"/>
      <c r="U259" s="43"/>
      <c r="V259" s="21"/>
      <c r="W259" s="56"/>
      <c r="X259" s="35"/>
      <c r="Y259" s="1" t="s">
        <v>385</v>
      </c>
      <c r="Z259" s="69"/>
      <c r="AA259" s="63"/>
      <c r="AB259" s="8"/>
      <c r="AC259" s="8"/>
      <c r="AD259" s="4"/>
      <c r="AE259" s="42"/>
      <c r="AF259" s="1"/>
      <c r="AG259" s="33"/>
      <c r="AH259" s="67"/>
      <c r="AI259" s="67"/>
      <c r="AJ259" s="21"/>
      <c r="AK259" s="56"/>
      <c r="AL259" s="41"/>
      <c r="AM259" s="33"/>
      <c r="AN259" s="67"/>
      <c r="AO259" s="67"/>
      <c r="AP259" s="21"/>
      <c r="AQ259" s="56"/>
      <c r="AR259" s="41"/>
      <c r="AS259" s="43">
        <f>'15 Oct'!AW259</f>
        <v>0</v>
      </c>
      <c r="AT259" s="54"/>
      <c r="AU259" s="44">
        <f t="shared" si="1"/>
        <v>0</v>
      </c>
      <c r="AV259" s="44">
        <f t="shared" si="2"/>
        <v>0</v>
      </c>
      <c r="AW259" s="19">
        <f t="shared" si="3"/>
        <v>0</v>
      </c>
      <c r="AX259" s="43">
        <f>'15 Oct'!BB259</f>
        <v>0</v>
      </c>
      <c r="AY259" s="54"/>
      <c r="AZ259" s="44">
        <f t="shared" si="4"/>
        <v>0</v>
      </c>
      <c r="BA259" s="46">
        <f t="shared" si="5"/>
        <v>0</v>
      </c>
      <c r="BB259" s="19">
        <f t="shared" si="6"/>
        <v>0</v>
      </c>
      <c r="BC259" s="43">
        <f>'15 Oct'!BL259</f>
        <v>0</v>
      </c>
      <c r="BD259" s="47">
        <f t="shared" si="7"/>
        <v>0</v>
      </c>
      <c r="BE259" s="1">
        <f t="shared" si="8"/>
        <v>0</v>
      </c>
      <c r="BF259" s="1" t="s">
        <v>385</v>
      </c>
      <c r="BG259" s="17"/>
      <c r="BH259">
        <f>'15 Oct'!BG259+AT259+AY259-BN259</f>
        <v>0</v>
      </c>
      <c r="BI259" s="48"/>
      <c r="BJ259" s="52">
        <f t="shared" si="9"/>
        <v>0</v>
      </c>
      <c r="BK259" s="51">
        <f t="shared" si="10"/>
        <v>0</v>
      </c>
      <c r="BL259" s="53">
        <f t="shared" si="11"/>
        <v>0</v>
      </c>
      <c r="BM259" s="54">
        <f t="shared" si="12"/>
        <v>0</v>
      </c>
      <c r="BN259" s="55">
        <f t="shared" si="13"/>
        <v>0</v>
      </c>
      <c r="BO259" s="17">
        <f t="shared" si="14"/>
        <v>0</v>
      </c>
      <c r="BP259" s="1"/>
      <c r="BQ259" s="1"/>
      <c r="BR259" s="1"/>
    </row>
    <row r="260">
      <c r="A260" s="1" t="s">
        <v>387</v>
      </c>
      <c r="B260" s="32"/>
      <c r="C260" s="33"/>
      <c r="D260" s="29"/>
      <c r="E260" s="1"/>
      <c r="F260" s="21"/>
      <c r="G260" s="56"/>
      <c r="H260" s="35"/>
      <c r="I260" s="1" t="s">
        <v>387</v>
      </c>
      <c r="J260" s="32"/>
      <c r="K260" s="33"/>
      <c r="L260" s="57"/>
      <c r="M260" s="49"/>
      <c r="N260" s="21"/>
      <c r="O260" s="56"/>
      <c r="P260" s="35"/>
      <c r="Q260" s="1" t="s">
        <v>387</v>
      </c>
      <c r="R260" s="32"/>
      <c r="S260" s="33">
        <v>4.0</v>
      </c>
      <c r="T260" s="57"/>
      <c r="U260" s="49"/>
      <c r="V260" s="21"/>
      <c r="W260" s="56"/>
      <c r="X260" s="35"/>
      <c r="Y260" s="1" t="s">
        <v>387</v>
      </c>
      <c r="Z260" s="59"/>
      <c r="AA260" s="66"/>
      <c r="AB260" s="8"/>
      <c r="AC260" s="8"/>
      <c r="AD260" s="4"/>
      <c r="AE260" s="39"/>
      <c r="AF260" s="1"/>
      <c r="AG260" s="33"/>
      <c r="AH260" s="67"/>
      <c r="AI260" s="67"/>
      <c r="AJ260" s="21"/>
      <c r="AK260" s="56"/>
      <c r="AL260" s="41"/>
      <c r="AM260" s="33"/>
      <c r="AN260" s="67"/>
      <c r="AO260" s="67"/>
      <c r="AP260" s="21"/>
      <c r="AQ260" s="56"/>
      <c r="AR260" s="41"/>
      <c r="AS260" s="43">
        <f>'15 Oct'!AW260</f>
        <v>0</v>
      </c>
      <c r="AT260" s="54"/>
      <c r="AU260" s="44">
        <f t="shared" si="1"/>
        <v>0</v>
      </c>
      <c r="AV260" s="44">
        <f t="shared" si="2"/>
        <v>0</v>
      </c>
      <c r="AW260" s="19">
        <f t="shared" si="3"/>
        <v>0</v>
      </c>
      <c r="AX260" s="43">
        <f>'15 Oct'!BB260</f>
        <v>0</v>
      </c>
      <c r="AY260" s="54"/>
      <c r="AZ260" s="44">
        <f t="shared" si="4"/>
        <v>0</v>
      </c>
      <c r="BA260" s="46">
        <f t="shared" si="5"/>
        <v>0</v>
      </c>
      <c r="BB260" s="19">
        <f t="shared" si="6"/>
        <v>0</v>
      </c>
      <c r="BC260" s="43">
        <f>'15 Oct'!BL260</f>
        <v>0</v>
      </c>
      <c r="BD260" s="47">
        <f t="shared" si="7"/>
        <v>0</v>
      </c>
      <c r="BE260" s="1">
        <f t="shared" si="8"/>
        <v>0</v>
      </c>
      <c r="BF260" s="1" t="s">
        <v>387</v>
      </c>
      <c r="BG260" s="17"/>
      <c r="BH260">
        <f>'15 Oct'!BG260+AT260+AY260-BN260</f>
        <v>-4</v>
      </c>
      <c r="BI260" s="48"/>
      <c r="BJ260" s="52">
        <f t="shared" si="9"/>
        <v>0</v>
      </c>
      <c r="BK260" s="51">
        <f t="shared" si="10"/>
        <v>0</v>
      </c>
      <c r="BL260" s="53">
        <f t="shared" si="11"/>
        <v>0</v>
      </c>
      <c r="BM260" s="54">
        <f t="shared" si="12"/>
        <v>4</v>
      </c>
      <c r="BN260" s="55">
        <f t="shared" si="13"/>
        <v>4</v>
      </c>
      <c r="BO260" s="17">
        <f t="shared" si="14"/>
        <v>0</v>
      </c>
      <c r="BQ260" s="1"/>
    </row>
    <row r="261">
      <c r="A261" s="1" t="s">
        <v>388</v>
      </c>
      <c r="B261" s="32"/>
      <c r="C261" s="33"/>
      <c r="D261" s="29"/>
      <c r="E261" s="1"/>
      <c r="F261" s="21"/>
      <c r="G261" s="56"/>
      <c r="H261" s="35"/>
      <c r="I261" s="1" t="s">
        <v>388</v>
      </c>
      <c r="J261" s="32">
        <v>29.0</v>
      </c>
      <c r="K261" s="33"/>
      <c r="L261" s="57"/>
      <c r="M261" s="49"/>
      <c r="N261" s="21"/>
      <c r="O261" s="56"/>
      <c r="P261" s="35"/>
      <c r="Q261" s="1" t="s">
        <v>388</v>
      </c>
      <c r="R261" s="32">
        <v>12.0</v>
      </c>
      <c r="S261" s="33"/>
      <c r="T261" s="57"/>
      <c r="U261" s="43"/>
      <c r="V261" s="21"/>
      <c r="W261" s="56"/>
      <c r="X261" s="35"/>
      <c r="Y261" s="1" t="s">
        <v>388</v>
      </c>
      <c r="Z261" s="59"/>
      <c r="AA261" s="66"/>
      <c r="AB261" s="8"/>
      <c r="AC261" s="8"/>
      <c r="AD261" s="4"/>
      <c r="AE261" s="39"/>
      <c r="AF261" s="1"/>
      <c r="AG261" s="33"/>
      <c r="AH261" s="60"/>
      <c r="AI261" s="60"/>
      <c r="AJ261" s="21"/>
      <c r="AK261" s="56"/>
      <c r="AL261" s="41"/>
      <c r="AM261" s="33"/>
      <c r="AN261" s="60"/>
      <c r="AO261" s="60"/>
      <c r="AP261" s="21"/>
      <c r="AQ261" s="56"/>
      <c r="AR261" s="41"/>
      <c r="AS261" s="43">
        <f>'15 Oct'!AW261</f>
        <v>0</v>
      </c>
      <c r="AT261" s="17"/>
      <c r="AU261" s="44">
        <f t="shared" si="1"/>
        <v>0</v>
      </c>
      <c r="AV261" s="44">
        <f t="shared" si="2"/>
        <v>0</v>
      </c>
      <c r="AW261" s="19">
        <f t="shared" si="3"/>
        <v>0</v>
      </c>
      <c r="AX261" s="43">
        <f>'15 Oct'!BB261</f>
        <v>0</v>
      </c>
      <c r="AY261" s="17"/>
      <c r="AZ261" s="44">
        <f t="shared" si="4"/>
        <v>0</v>
      </c>
      <c r="BA261" s="46">
        <f t="shared" si="5"/>
        <v>0</v>
      </c>
      <c r="BB261" s="19">
        <f t="shared" si="6"/>
        <v>0</v>
      </c>
      <c r="BC261" s="43">
        <f>'15 Oct'!BL261</f>
        <v>0</v>
      </c>
      <c r="BD261" s="47">
        <f t="shared" si="7"/>
        <v>0</v>
      </c>
      <c r="BE261" s="1">
        <f t="shared" si="8"/>
        <v>0</v>
      </c>
      <c r="BF261" s="1" t="s">
        <v>388</v>
      </c>
      <c r="BG261" s="54"/>
      <c r="BH261">
        <f>'15 Oct'!BG261+AT261+AY261-BN261</f>
        <v>0</v>
      </c>
      <c r="BI261" s="48"/>
      <c r="BJ261" s="52">
        <f t="shared" si="9"/>
        <v>0</v>
      </c>
      <c r="BK261" s="51">
        <f t="shared" si="10"/>
        <v>0</v>
      </c>
      <c r="BL261" s="53">
        <f t="shared" si="11"/>
        <v>0</v>
      </c>
      <c r="BM261" s="54">
        <f t="shared" si="12"/>
        <v>0</v>
      </c>
      <c r="BN261" s="55">
        <f t="shared" si="13"/>
        <v>0</v>
      </c>
      <c r="BO261" s="17">
        <f t="shared" si="14"/>
        <v>0</v>
      </c>
    </row>
    <row r="262">
      <c r="A262" s="1" t="s">
        <v>389</v>
      </c>
      <c r="B262" s="32"/>
      <c r="C262" s="33"/>
      <c r="D262" s="29"/>
      <c r="E262" s="1"/>
      <c r="F262" s="21"/>
      <c r="G262" s="56"/>
      <c r="H262" s="35"/>
      <c r="I262" s="1" t="s">
        <v>389</v>
      </c>
      <c r="J262" s="32">
        <v>14.0</v>
      </c>
      <c r="K262" s="33"/>
      <c r="L262" s="57"/>
      <c r="M262" s="43"/>
      <c r="N262" s="21"/>
      <c r="O262" s="56"/>
      <c r="P262" s="35"/>
      <c r="Q262" s="1" t="s">
        <v>389</v>
      </c>
      <c r="R262" s="32">
        <v>30.0</v>
      </c>
      <c r="S262" s="33"/>
      <c r="T262" s="29"/>
      <c r="U262" s="43"/>
      <c r="V262" s="21"/>
      <c r="W262" s="56"/>
      <c r="X262" s="35"/>
      <c r="Y262" s="1" t="s">
        <v>389</v>
      </c>
      <c r="Z262" s="59"/>
      <c r="AA262" s="37"/>
      <c r="AB262" s="8"/>
      <c r="AC262" s="8"/>
      <c r="AD262" s="4"/>
      <c r="AE262" s="39"/>
      <c r="AF262" s="1"/>
      <c r="AG262" s="33"/>
      <c r="AH262" s="67"/>
      <c r="AI262" s="67"/>
      <c r="AJ262" s="21"/>
      <c r="AK262" s="56"/>
      <c r="AL262" s="41"/>
      <c r="AM262" s="33"/>
      <c r="AN262" s="67"/>
      <c r="AO262" s="67"/>
      <c r="AP262" s="21"/>
      <c r="AQ262" s="56"/>
      <c r="AR262" s="41"/>
      <c r="AS262" s="43">
        <f>'15 Oct'!AW262</f>
        <v>0</v>
      </c>
      <c r="AT262" s="54"/>
      <c r="AU262" s="44">
        <f t="shared" si="1"/>
        <v>0</v>
      </c>
      <c r="AV262" s="44">
        <f t="shared" si="2"/>
        <v>0</v>
      </c>
      <c r="AW262" s="19">
        <f t="shared" si="3"/>
        <v>0</v>
      </c>
      <c r="AX262" s="43">
        <f>'15 Oct'!BB262</f>
        <v>0</v>
      </c>
      <c r="AY262" s="54"/>
      <c r="AZ262" s="44">
        <f t="shared" si="4"/>
        <v>0</v>
      </c>
      <c r="BA262" s="46">
        <f t="shared" si="5"/>
        <v>0</v>
      </c>
      <c r="BB262" s="19">
        <f t="shared" si="6"/>
        <v>0</v>
      </c>
      <c r="BC262" s="43">
        <f>'15 Oct'!BL262</f>
        <v>24</v>
      </c>
      <c r="BD262" s="47">
        <f t="shared" si="7"/>
        <v>0</v>
      </c>
      <c r="BE262" s="1">
        <f t="shared" si="8"/>
        <v>24</v>
      </c>
      <c r="BF262" s="1" t="s">
        <v>389</v>
      </c>
      <c r="BG262" s="54"/>
      <c r="BH262">
        <f>'15 Oct'!BG262+AT262+AY262-BN262</f>
        <v>0</v>
      </c>
      <c r="BI262" s="68"/>
      <c r="BJ262" s="52">
        <f t="shared" si="9"/>
        <v>0</v>
      </c>
      <c r="BK262" s="51">
        <f t="shared" si="10"/>
        <v>0</v>
      </c>
      <c r="BL262" s="53">
        <f t="shared" si="11"/>
        <v>24</v>
      </c>
      <c r="BM262" s="54">
        <f t="shared" si="12"/>
        <v>0</v>
      </c>
      <c r="BN262" s="55">
        <f t="shared" si="13"/>
        <v>0</v>
      </c>
      <c r="BO262" s="17">
        <f t="shared" si="14"/>
        <v>24</v>
      </c>
      <c r="BP262" s="1"/>
      <c r="BQ262" s="1"/>
      <c r="BS262" s="1"/>
    </row>
    <row r="263">
      <c r="A263" s="1" t="s">
        <v>391</v>
      </c>
      <c r="B263" s="32"/>
      <c r="C263" s="33"/>
      <c r="D263" s="29"/>
      <c r="E263" s="1"/>
      <c r="F263" s="21"/>
      <c r="G263" s="56"/>
      <c r="H263" s="35"/>
      <c r="I263" s="1" t="s">
        <v>391</v>
      </c>
      <c r="J263" s="32">
        <v>6.0</v>
      </c>
      <c r="K263" s="33"/>
      <c r="L263" s="57"/>
      <c r="M263" s="49"/>
      <c r="N263" s="21"/>
      <c r="O263" s="56"/>
      <c r="P263" s="35"/>
      <c r="Q263" s="1" t="s">
        <v>391</v>
      </c>
      <c r="R263" s="32">
        <v>10.0</v>
      </c>
      <c r="S263" s="33"/>
      <c r="T263" s="29"/>
      <c r="U263" s="43"/>
      <c r="V263" s="21"/>
      <c r="W263" s="56"/>
      <c r="X263" s="35"/>
      <c r="Y263" s="1" t="s">
        <v>391</v>
      </c>
      <c r="Z263" s="69"/>
      <c r="AA263" s="66"/>
      <c r="AB263" s="8"/>
      <c r="AC263" s="8"/>
      <c r="AD263" s="4"/>
      <c r="AE263" s="39"/>
      <c r="AF263" s="1"/>
      <c r="AG263" s="33"/>
      <c r="AH263" s="67"/>
      <c r="AI263" s="67"/>
      <c r="AJ263" s="21"/>
      <c r="AK263" s="56"/>
      <c r="AL263" s="41"/>
      <c r="AM263" s="33"/>
      <c r="AN263" s="67"/>
      <c r="AO263" s="67"/>
      <c r="AP263" s="21"/>
      <c r="AQ263" s="56"/>
      <c r="AR263" s="41"/>
      <c r="AS263" s="43">
        <f>'15 Oct'!AW263</f>
        <v>0</v>
      </c>
      <c r="AT263" s="54"/>
      <c r="AU263" s="44">
        <f t="shared" si="1"/>
        <v>0</v>
      </c>
      <c r="AV263" s="44">
        <f t="shared" si="2"/>
        <v>0</v>
      </c>
      <c r="AW263" s="19">
        <f t="shared" si="3"/>
        <v>0</v>
      </c>
      <c r="AX263" s="43">
        <f>'15 Oct'!BB263</f>
        <v>0</v>
      </c>
      <c r="AY263" s="54"/>
      <c r="AZ263" s="44">
        <f t="shared" si="4"/>
        <v>0</v>
      </c>
      <c r="BA263" s="46">
        <f t="shared" si="5"/>
        <v>0</v>
      </c>
      <c r="BB263" s="19">
        <f t="shared" si="6"/>
        <v>0</v>
      </c>
      <c r="BC263" s="43">
        <f>'15 Oct'!BL263</f>
        <v>0</v>
      </c>
      <c r="BD263" s="47">
        <f t="shared" si="7"/>
        <v>0</v>
      </c>
      <c r="BE263" s="1">
        <f t="shared" si="8"/>
        <v>0</v>
      </c>
      <c r="BF263" s="1" t="s">
        <v>391</v>
      </c>
      <c r="BG263" s="17"/>
      <c r="BH263">
        <f>'15 Oct'!BG263+AT263+AY263-BN263</f>
        <v>0</v>
      </c>
      <c r="BI263" s="48"/>
      <c r="BJ263" s="52">
        <f t="shared" si="9"/>
        <v>0</v>
      </c>
      <c r="BK263" s="51">
        <f t="shared" si="10"/>
        <v>0</v>
      </c>
      <c r="BL263" s="53">
        <f t="shared" si="11"/>
        <v>0</v>
      </c>
      <c r="BM263" s="54">
        <f t="shared" si="12"/>
        <v>0</v>
      </c>
      <c r="BN263" s="55">
        <f t="shared" si="13"/>
        <v>0</v>
      </c>
      <c r="BO263" s="17">
        <f t="shared" si="14"/>
        <v>0</v>
      </c>
    </row>
    <row r="264">
      <c r="A264" s="1" t="s">
        <v>393</v>
      </c>
      <c r="B264" s="61"/>
      <c r="C264" s="33"/>
      <c r="D264" s="29"/>
      <c r="E264" s="1"/>
      <c r="F264" s="21"/>
      <c r="G264" s="56"/>
      <c r="H264" s="35"/>
      <c r="I264" s="1" t="s">
        <v>393</v>
      </c>
      <c r="J264" s="32"/>
      <c r="K264" s="33"/>
      <c r="L264" s="57"/>
      <c r="M264" s="49"/>
      <c r="N264" s="21"/>
      <c r="O264" s="56"/>
      <c r="P264" s="35"/>
      <c r="Q264" s="1" t="s">
        <v>393</v>
      </c>
      <c r="R264" s="32"/>
      <c r="S264" s="33"/>
      <c r="T264" s="57"/>
      <c r="U264" s="43"/>
      <c r="V264" s="21"/>
      <c r="W264" s="56"/>
      <c r="X264" s="35"/>
      <c r="Y264" s="1" t="s">
        <v>393</v>
      </c>
      <c r="Z264" s="59"/>
      <c r="AA264" s="37"/>
      <c r="AB264" s="8"/>
      <c r="AC264" s="8"/>
      <c r="AD264" s="4"/>
      <c r="AE264" s="39"/>
      <c r="AF264" s="1"/>
      <c r="AG264" s="33"/>
      <c r="AH264" s="67"/>
      <c r="AI264" s="67"/>
      <c r="AJ264" s="21"/>
      <c r="AK264" s="56"/>
      <c r="AL264" s="41"/>
      <c r="AM264" s="33"/>
      <c r="AN264" s="67"/>
      <c r="AO264" s="67"/>
      <c r="AP264" s="21"/>
      <c r="AQ264" s="56"/>
      <c r="AR264" s="41"/>
      <c r="AS264" s="43">
        <f>'15 Oct'!AW264</f>
        <v>0</v>
      </c>
      <c r="AT264" s="54"/>
      <c r="AU264" s="44">
        <f t="shared" si="1"/>
        <v>0</v>
      </c>
      <c r="AV264" s="44">
        <f t="shared" si="2"/>
        <v>0</v>
      </c>
      <c r="AW264" s="19">
        <f t="shared" si="3"/>
        <v>0</v>
      </c>
      <c r="AX264" s="43">
        <f>'15 Oct'!BB264</f>
        <v>0</v>
      </c>
      <c r="AY264" s="54"/>
      <c r="AZ264" s="44">
        <f t="shared" si="4"/>
        <v>0</v>
      </c>
      <c r="BA264" s="46">
        <f t="shared" si="5"/>
        <v>0</v>
      </c>
      <c r="BB264" s="19">
        <f t="shared" si="6"/>
        <v>0</v>
      </c>
      <c r="BC264" s="43">
        <f>'15 Oct'!BL264</f>
        <v>0</v>
      </c>
      <c r="BD264" s="47">
        <f t="shared" si="7"/>
        <v>0</v>
      </c>
      <c r="BE264" s="1">
        <f t="shared" si="8"/>
        <v>0</v>
      </c>
      <c r="BF264" s="1" t="s">
        <v>393</v>
      </c>
      <c r="BG264" s="54"/>
      <c r="BH264">
        <f>'15 Oct'!BG264+AT264+AY264-BN264</f>
        <v>0</v>
      </c>
      <c r="BI264" s="48"/>
      <c r="BJ264" s="52">
        <f t="shared" si="9"/>
        <v>0</v>
      </c>
      <c r="BK264" s="51">
        <f t="shared" si="10"/>
        <v>0</v>
      </c>
      <c r="BL264" s="53">
        <f t="shared" si="11"/>
        <v>0</v>
      </c>
      <c r="BM264" s="54">
        <f t="shared" si="12"/>
        <v>0</v>
      </c>
      <c r="BN264" s="55">
        <f t="shared" si="13"/>
        <v>0</v>
      </c>
      <c r="BO264" s="17">
        <f t="shared" si="14"/>
        <v>0</v>
      </c>
    </row>
    <row r="265">
      <c r="A265" s="1" t="s">
        <v>394</v>
      </c>
      <c r="B265" s="61"/>
      <c r="C265" s="65"/>
      <c r="D265" s="29"/>
      <c r="E265" s="1"/>
      <c r="F265" s="21"/>
      <c r="G265" s="56"/>
      <c r="H265" s="35"/>
      <c r="I265" s="1" t="s">
        <v>395</v>
      </c>
      <c r="J265" s="61"/>
      <c r="K265" s="33"/>
      <c r="L265" s="57"/>
      <c r="M265" s="49"/>
      <c r="N265" s="21"/>
      <c r="O265" s="56"/>
      <c r="P265" s="35"/>
      <c r="Q265" s="1" t="s">
        <v>395</v>
      </c>
      <c r="R265" s="32"/>
      <c r="S265" s="33"/>
      <c r="T265" s="57"/>
      <c r="U265" s="43"/>
      <c r="V265" s="21"/>
      <c r="W265" s="56"/>
      <c r="X265" s="35"/>
      <c r="Y265" s="1" t="s">
        <v>395</v>
      </c>
      <c r="Z265" s="59"/>
      <c r="AA265" s="37"/>
      <c r="AB265" s="8"/>
      <c r="AC265" s="8"/>
      <c r="AD265" s="4"/>
      <c r="AE265" s="39"/>
      <c r="AF265" s="1"/>
      <c r="AG265" s="33"/>
      <c r="AH265" s="67"/>
      <c r="AI265" s="67"/>
      <c r="AJ265" s="21"/>
      <c r="AK265" s="56"/>
      <c r="AL265" s="41"/>
      <c r="AM265" s="33"/>
      <c r="AN265" s="67"/>
      <c r="AO265" s="67"/>
      <c r="AP265" s="21"/>
      <c r="AQ265" s="56"/>
      <c r="AR265" s="41"/>
      <c r="AS265" s="43">
        <f>'15 Oct'!AW265</f>
        <v>0</v>
      </c>
      <c r="AT265" s="54"/>
      <c r="AU265" s="44">
        <f t="shared" si="1"/>
        <v>0</v>
      </c>
      <c r="AV265" s="44">
        <f t="shared" si="2"/>
        <v>0</v>
      </c>
      <c r="AW265" s="19">
        <f t="shared" si="3"/>
        <v>0</v>
      </c>
      <c r="AX265" s="43">
        <f>'15 Oct'!BB265</f>
        <v>0</v>
      </c>
      <c r="AY265" s="54"/>
      <c r="AZ265" s="44">
        <f t="shared" si="4"/>
        <v>0</v>
      </c>
      <c r="BA265" s="46">
        <f t="shared" si="5"/>
        <v>0</v>
      </c>
      <c r="BB265" s="19">
        <f t="shared" si="6"/>
        <v>0</v>
      </c>
      <c r="BC265" s="43">
        <f>'15 Oct'!BL265</f>
        <v>0</v>
      </c>
      <c r="BD265" s="47">
        <f t="shared" si="7"/>
        <v>0</v>
      </c>
      <c r="BE265" s="1">
        <f t="shared" si="8"/>
        <v>0</v>
      </c>
      <c r="BF265" s="1" t="s">
        <v>395</v>
      </c>
      <c r="BG265" s="54"/>
      <c r="BH265">
        <f>'15 Oct'!BG265+AT265+AY265-BN265</f>
        <v>0</v>
      </c>
      <c r="BI265" s="48"/>
      <c r="BJ265" s="52">
        <f t="shared" si="9"/>
        <v>0</v>
      </c>
      <c r="BK265" s="51">
        <f t="shared" si="10"/>
        <v>0</v>
      </c>
      <c r="BL265" s="53">
        <f t="shared" si="11"/>
        <v>0</v>
      </c>
      <c r="BM265" s="54">
        <f t="shared" si="12"/>
        <v>0</v>
      </c>
      <c r="BN265" s="55">
        <f t="shared" si="13"/>
        <v>0</v>
      </c>
      <c r="BO265" s="17">
        <f t="shared" si="14"/>
        <v>0</v>
      </c>
    </row>
    <row r="266">
      <c r="A266" s="1" t="s">
        <v>396</v>
      </c>
      <c r="B266" s="32"/>
      <c r="C266" s="33"/>
      <c r="D266" s="29"/>
      <c r="E266" s="1"/>
      <c r="F266" s="21"/>
      <c r="G266" s="56"/>
      <c r="H266" s="35"/>
      <c r="I266" s="1" t="s">
        <v>396</v>
      </c>
      <c r="J266" s="32">
        <v>9.0</v>
      </c>
      <c r="K266" s="33"/>
      <c r="L266" s="57"/>
      <c r="M266" s="49"/>
      <c r="N266" s="21"/>
      <c r="O266" s="56"/>
      <c r="P266" s="35"/>
      <c r="Q266" s="1" t="s">
        <v>396</v>
      </c>
      <c r="R266" s="32">
        <v>10.0</v>
      </c>
      <c r="S266" s="33"/>
      <c r="T266" s="57"/>
      <c r="U266" s="43"/>
      <c r="V266" s="21"/>
      <c r="W266" s="56"/>
      <c r="X266" s="35"/>
      <c r="Y266" s="1" t="s">
        <v>396</v>
      </c>
      <c r="Z266" s="36"/>
      <c r="AA266" s="37"/>
      <c r="AB266" s="4"/>
      <c r="AC266" s="4"/>
      <c r="AD266" s="4"/>
      <c r="AE266" s="39"/>
      <c r="AF266" s="1"/>
      <c r="AG266" s="33"/>
      <c r="AH266" s="60"/>
      <c r="AI266" s="60"/>
      <c r="AJ266" s="21"/>
      <c r="AK266" s="56"/>
      <c r="AL266" s="41"/>
      <c r="AM266" s="33"/>
      <c r="AN266" s="60"/>
      <c r="AO266" s="60"/>
      <c r="AP266" s="21"/>
      <c r="AQ266" s="56"/>
      <c r="AR266" s="41"/>
      <c r="AS266" s="43">
        <f>'15 Oct'!AW266</f>
        <v>0</v>
      </c>
      <c r="AT266" s="17"/>
      <c r="AU266" s="44">
        <f t="shared" si="1"/>
        <v>0</v>
      </c>
      <c r="AV266" s="44">
        <f t="shared" si="2"/>
        <v>0</v>
      </c>
      <c r="AW266" s="19">
        <f t="shared" si="3"/>
        <v>0</v>
      </c>
      <c r="AX266" s="43">
        <f>'15 Oct'!BB266</f>
        <v>0</v>
      </c>
      <c r="AY266" s="17"/>
      <c r="AZ266" s="44">
        <f t="shared" si="4"/>
        <v>0</v>
      </c>
      <c r="BA266" s="46">
        <f t="shared" si="5"/>
        <v>0</v>
      </c>
      <c r="BB266" s="19">
        <f t="shared" si="6"/>
        <v>0</v>
      </c>
      <c r="BC266" s="43">
        <f>'15 Oct'!BL266</f>
        <v>24</v>
      </c>
      <c r="BD266" s="47">
        <f t="shared" si="7"/>
        <v>0</v>
      </c>
      <c r="BE266" s="1">
        <f t="shared" si="8"/>
        <v>24</v>
      </c>
      <c r="BF266" s="1" t="s">
        <v>396</v>
      </c>
      <c r="BG266" s="17"/>
      <c r="BH266">
        <f>'15 Oct'!BG266+AT266+AY266-BN266</f>
        <v>0</v>
      </c>
      <c r="BI266" s="48"/>
      <c r="BJ266" s="52">
        <f t="shared" si="9"/>
        <v>0</v>
      </c>
      <c r="BK266" s="51">
        <f t="shared" si="10"/>
        <v>0</v>
      </c>
      <c r="BL266" s="53">
        <f t="shared" si="11"/>
        <v>24</v>
      </c>
      <c r="BM266" s="54">
        <f t="shared" si="12"/>
        <v>0</v>
      </c>
      <c r="BN266" s="55">
        <f t="shared" si="13"/>
        <v>0</v>
      </c>
      <c r="BO266" s="17">
        <f t="shared" si="14"/>
        <v>24</v>
      </c>
    </row>
    <row r="267">
      <c r="A267" s="1" t="s">
        <v>397</v>
      </c>
      <c r="B267" s="32"/>
      <c r="C267" s="33"/>
      <c r="D267" s="29"/>
      <c r="E267" s="1"/>
      <c r="F267" s="21"/>
      <c r="G267" s="56"/>
      <c r="H267" s="35"/>
      <c r="I267" s="1" t="s">
        <v>397</v>
      </c>
      <c r="J267" s="32">
        <v>5.0</v>
      </c>
      <c r="K267" s="33"/>
      <c r="L267" s="57"/>
      <c r="M267" s="49"/>
      <c r="N267" s="21"/>
      <c r="O267" s="56"/>
      <c r="P267" s="35"/>
      <c r="Q267" s="1" t="s">
        <v>397</v>
      </c>
      <c r="R267" s="32">
        <v>12.0</v>
      </c>
      <c r="S267" s="33"/>
      <c r="T267" s="57"/>
      <c r="U267" s="43"/>
      <c r="V267" s="21"/>
      <c r="W267" s="56"/>
      <c r="X267" s="35"/>
      <c r="Y267" s="1" t="s">
        <v>397</v>
      </c>
      <c r="Z267" s="36"/>
      <c r="AA267" s="37"/>
      <c r="AB267" s="8"/>
      <c r="AC267" s="4"/>
      <c r="AD267" s="4"/>
      <c r="AE267" s="39"/>
      <c r="AF267" s="1"/>
      <c r="AG267" s="33"/>
      <c r="AH267" s="60"/>
      <c r="AI267" s="60"/>
      <c r="AJ267" s="21"/>
      <c r="AK267" s="56"/>
      <c r="AL267" s="41"/>
      <c r="AM267" s="33"/>
      <c r="AN267" s="60"/>
      <c r="AO267" s="60"/>
      <c r="AP267" s="21"/>
      <c r="AQ267" s="56"/>
      <c r="AR267" s="41"/>
      <c r="AS267" s="43">
        <f>'15 Oct'!AW267</f>
        <v>0</v>
      </c>
      <c r="AT267" s="17"/>
      <c r="AU267" s="44">
        <f t="shared" si="1"/>
        <v>0</v>
      </c>
      <c r="AV267" s="44">
        <f t="shared" si="2"/>
        <v>0</v>
      </c>
      <c r="AW267" s="19">
        <f t="shared" si="3"/>
        <v>0</v>
      </c>
      <c r="AX267" s="43">
        <f>'15 Oct'!BB267</f>
        <v>0</v>
      </c>
      <c r="AY267" s="17"/>
      <c r="AZ267" s="44">
        <f t="shared" si="4"/>
        <v>0</v>
      </c>
      <c r="BA267" s="46">
        <f t="shared" si="5"/>
        <v>0</v>
      </c>
      <c r="BB267" s="19">
        <f t="shared" si="6"/>
        <v>0</v>
      </c>
      <c r="BC267" s="43">
        <f>'15 Oct'!BL267</f>
        <v>15</v>
      </c>
      <c r="BD267" s="47">
        <f t="shared" si="7"/>
        <v>0</v>
      </c>
      <c r="BE267" s="1">
        <f t="shared" si="8"/>
        <v>15</v>
      </c>
      <c r="BF267" s="1" t="s">
        <v>397</v>
      </c>
      <c r="BG267" s="17"/>
      <c r="BH267">
        <f>'15 Oct'!BG267+AT267+AY267-BN267</f>
        <v>0</v>
      </c>
      <c r="BI267" s="48"/>
      <c r="BJ267" s="52">
        <f t="shared" si="9"/>
        <v>0</v>
      </c>
      <c r="BK267" s="51">
        <f t="shared" si="10"/>
        <v>0</v>
      </c>
      <c r="BL267" s="53">
        <f t="shared" si="11"/>
        <v>15</v>
      </c>
      <c r="BM267" s="54">
        <f t="shared" si="12"/>
        <v>0</v>
      </c>
      <c r="BN267" s="55">
        <f t="shared" si="13"/>
        <v>0</v>
      </c>
      <c r="BO267" s="17">
        <f t="shared" si="14"/>
        <v>15</v>
      </c>
      <c r="BQ267" s="1"/>
    </row>
    <row r="268">
      <c r="A268" s="1" t="s">
        <v>398</v>
      </c>
      <c r="B268" s="32"/>
      <c r="C268" s="33"/>
      <c r="D268" s="29"/>
      <c r="E268" s="1"/>
      <c r="F268" s="21"/>
      <c r="G268" s="56"/>
      <c r="H268" s="35"/>
      <c r="I268" s="1" t="s">
        <v>398</v>
      </c>
      <c r="J268" s="32">
        <v>2.0</v>
      </c>
      <c r="K268" s="33"/>
      <c r="L268" s="57"/>
      <c r="M268" s="49"/>
      <c r="N268" s="21"/>
      <c r="O268" s="56"/>
      <c r="P268" s="35"/>
      <c r="Q268" s="1" t="s">
        <v>398</v>
      </c>
      <c r="R268" s="32"/>
      <c r="S268" s="33">
        <v>16.0</v>
      </c>
      <c r="T268" s="57"/>
      <c r="U268" s="49"/>
      <c r="V268" s="21"/>
      <c r="W268" s="56"/>
      <c r="X268" s="35"/>
      <c r="Y268" s="1" t="s">
        <v>398</v>
      </c>
      <c r="Z268" s="59"/>
      <c r="AA268" s="37"/>
      <c r="AB268" s="8"/>
      <c r="AC268" s="8"/>
      <c r="AD268" s="4"/>
      <c r="AE268" s="39"/>
      <c r="AF268" s="1"/>
      <c r="AG268" s="33"/>
      <c r="AH268" s="67"/>
      <c r="AI268" s="67"/>
      <c r="AJ268" s="21"/>
      <c r="AK268" s="56"/>
      <c r="AL268" s="41"/>
      <c r="AM268" s="33"/>
      <c r="AN268" s="67"/>
      <c r="AO268" s="67"/>
      <c r="AP268" s="21"/>
      <c r="AQ268" s="56"/>
      <c r="AR268" s="41"/>
      <c r="AS268" s="43">
        <f>'15 Oct'!AW268</f>
        <v>0</v>
      </c>
      <c r="AT268" s="54"/>
      <c r="AU268" s="44">
        <f t="shared" si="1"/>
        <v>0</v>
      </c>
      <c r="AV268" s="44">
        <f t="shared" si="2"/>
        <v>0</v>
      </c>
      <c r="AW268" s="19">
        <f t="shared" si="3"/>
        <v>0</v>
      </c>
      <c r="AX268" s="43">
        <f>'15 Oct'!BB268</f>
        <v>0</v>
      </c>
      <c r="AY268" s="54"/>
      <c r="AZ268" s="44">
        <f t="shared" si="4"/>
        <v>0</v>
      </c>
      <c r="BA268" s="46">
        <f t="shared" si="5"/>
        <v>0</v>
      </c>
      <c r="BB268" s="19">
        <f t="shared" si="6"/>
        <v>0</v>
      </c>
      <c r="BC268" s="43">
        <f>'15 Oct'!BL268</f>
        <v>94</v>
      </c>
      <c r="BD268" s="47">
        <f t="shared" si="7"/>
        <v>0</v>
      </c>
      <c r="BE268" s="1">
        <f t="shared" si="8"/>
        <v>94</v>
      </c>
      <c r="BF268" s="1" t="s">
        <v>398</v>
      </c>
      <c r="BG268" s="17"/>
      <c r="BH268">
        <f>'15 Oct'!BG268+AT268+AY268-BN268</f>
        <v>0</v>
      </c>
      <c r="BI268" s="48"/>
      <c r="BJ268" s="52">
        <f t="shared" si="9"/>
        <v>0</v>
      </c>
      <c r="BK268" s="51">
        <f t="shared" si="10"/>
        <v>0</v>
      </c>
      <c r="BL268" s="53">
        <f t="shared" si="11"/>
        <v>94</v>
      </c>
      <c r="BM268" s="54">
        <f t="shared" si="12"/>
        <v>16</v>
      </c>
      <c r="BN268" s="55">
        <f t="shared" si="13"/>
        <v>0</v>
      </c>
      <c r="BO268" s="17">
        <f t="shared" si="14"/>
        <v>94</v>
      </c>
    </row>
    <row r="269">
      <c r="A269" s="1" t="s">
        <v>399</v>
      </c>
      <c r="B269" s="32"/>
      <c r="C269" s="33"/>
      <c r="D269" s="29"/>
      <c r="E269" s="1"/>
      <c r="F269" s="21"/>
      <c r="G269" s="56"/>
      <c r="H269" s="35"/>
      <c r="I269" s="1" t="s">
        <v>399</v>
      </c>
      <c r="J269" s="32"/>
      <c r="K269" s="33"/>
      <c r="L269" s="57"/>
      <c r="M269" s="49"/>
      <c r="N269" s="21"/>
      <c r="O269" s="56"/>
      <c r="P269" s="35"/>
      <c r="Q269" s="1" t="s">
        <v>399</v>
      </c>
      <c r="R269" s="32"/>
      <c r="S269" s="33"/>
      <c r="T269" s="57"/>
      <c r="U269" s="49"/>
      <c r="V269" s="21"/>
      <c r="W269" s="56"/>
      <c r="X269" s="35"/>
      <c r="Y269" s="1" t="s">
        <v>399</v>
      </c>
      <c r="Z269" s="59"/>
      <c r="AA269" s="37"/>
      <c r="AB269" s="8"/>
      <c r="AC269" s="8"/>
      <c r="AD269" s="4"/>
      <c r="AE269" s="39"/>
      <c r="AF269" s="1"/>
      <c r="AG269" s="33"/>
      <c r="AH269" s="67"/>
      <c r="AI269" s="67"/>
      <c r="AJ269" s="21"/>
      <c r="AK269" s="56"/>
      <c r="AL269" s="41"/>
      <c r="AM269" s="33"/>
      <c r="AN269" s="67"/>
      <c r="AO269" s="67"/>
      <c r="AP269" s="21"/>
      <c r="AQ269" s="56"/>
      <c r="AR269" s="41"/>
      <c r="AS269" s="43">
        <f>'15 Oct'!AW269</f>
        <v>0</v>
      </c>
      <c r="AT269" s="54"/>
      <c r="AU269" s="44">
        <f t="shared" si="1"/>
        <v>0</v>
      </c>
      <c r="AV269" s="44">
        <f t="shared" si="2"/>
        <v>0</v>
      </c>
      <c r="AW269" s="19">
        <f t="shared" si="3"/>
        <v>0</v>
      </c>
      <c r="AX269" s="43">
        <f>'15 Oct'!BB269</f>
        <v>0</v>
      </c>
      <c r="AY269" s="54"/>
      <c r="AZ269" s="44">
        <f t="shared" si="4"/>
        <v>0</v>
      </c>
      <c r="BA269" s="46">
        <f t="shared" si="5"/>
        <v>0</v>
      </c>
      <c r="BB269" s="19">
        <f t="shared" si="6"/>
        <v>0</v>
      </c>
      <c r="BC269" s="43">
        <f>'15 Oct'!BL269</f>
        <v>0</v>
      </c>
      <c r="BD269" s="47">
        <f t="shared" si="7"/>
        <v>0</v>
      </c>
      <c r="BE269" s="1">
        <f t="shared" si="8"/>
        <v>0</v>
      </c>
      <c r="BF269" s="1" t="s">
        <v>399</v>
      </c>
      <c r="BG269" s="17"/>
      <c r="BH269">
        <f>'15 Oct'!BG269+AT269+AY269-BN269</f>
        <v>0</v>
      </c>
      <c r="BI269" s="48"/>
      <c r="BJ269" s="52">
        <f t="shared" si="9"/>
        <v>0</v>
      </c>
      <c r="BK269" s="51">
        <f t="shared" si="10"/>
        <v>0</v>
      </c>
      <c r="BL269" s="53">
        <f t="shared" si="11"/>
        <v>0</v>
      </c>
      <c r="BM269" s="54">
        <f t="shared" si="12"/>
        <v>0</v>
      </c>
      <c r="BN269" s="55">
        <f t="shared" si="13"/>
        <v>0</v>
      </c>
      <c r="BO269" s="17">
        <f t="shared" si="14"/>
        <v>0</v>
      </c>
    </row>
    <row r="270">
      <c r="A270" s="1" t="s">
        <v>400</v>
      </c>
      <c r="B270" s="32"/>
      <c r="C270" s="33"/>
      <c r="D270" s="29"/>
      <c r="E270" s="1"/>
      <c r="F270" s="21"/>
      <c r="G270" s="56"/>
      <c r="H270" s="35"/>
      <c r="I270" s="1" t="s">
        <v>400</v>
      </c>
      <c r="J270" s="32">
        <v>16.0</v>
      </c>
      <c r="K270" s="33"/>
      <c r="L270" s="57"/>
      <c r="M270" s="43"/>
      <c r="N270" s="21"/>
      <c r="O270" s="56"/>
      <c r="P270" s="35"/>
      <c r="Q270" s="1" t="s">
        <v>400</v>
      </c>
      <c r="R270" s="32">
        <v>20.0</v>
      </c>
      <c r="S270" s="33"/>
      <c r="T270" s="57"/>
      <c r="U270" s="43"/>
      <c r="V270" s="21"/>
      <c r="W270" s="56"/>
      <c r="X270" s="35"/>
      <c r="Y270" s="1" t="s">
        <v>400</v>
      </c>
      <c r="Z270" s="36"/>
      <c r="AA270" s="37"/>
      <c r="AB270" s="8"/>
      <c r="AC270" s="8"/>
      <c r="AD270" s="4"/>
      <c r="AE270" s="39"/>
      <c r="AF270" s="1"/>
      <c r="AG270" s="33"/>
      <c r="AH270" s="60"/>
      <c r="AI270" s="60"/>
      <c r="AJ270" s="21"/>
      <c r="AK270" s="56"/>
      <c r="AL270" s="41"/>
      <c r="AM270" s="33"/>
      <c r="AN270" s="60"/>
      <c r="AO270" s="60"/>
      <c r="AP270" s="21"/>
      <c r="AQ270" s="56"/>
      <c r="AR270" s="41"/>
      <c r="AS270" s="43">
        <f>'15 Oct'!AW270</f>
        <v>0</v>
      </c>
      <c r="AT270" s="17"/>
      <c r="AU270" s="44">
        <f t="shared" si="1"/>
        <v>0</v>
      </c>
      <c r="AV270" s="44">
        <f t="shared" si="2"/>
        <v>0</v>
      </c>
      <c r="AW270" s="19">
        <f t="shared" si="3"/>
        <v>0</v>
      </c>
      <c r="AX270" s="43">
        <f>'15 Oct'!BB270</f>
        <v>0</v>
      </c>
      <c r="AY270" s="17"/>
      <c r="AZ270" s="44">
        <f t="shared" si="4"/>
        <v>0</v>
      </c>
      <c r="BA270" s="46">
        <f t="shared" si="5"/>
        <v>0</v>
      </c>
      <c r="BB270" s="19">
        <f t="shared" si="6"/>
        <v>0</v>
      </c>
      <c r="BC270" s="43">
        <f>'15 Oct'!BL270</f>
        <v>40</v>
      </c>
      <c r="BD270" s="47">
        <f t="shared" si="7"/>
        <v>0</v>
      </c>
      <c r="BE270" s="1">
        <f t="shared" si="8"/>
        <v>40</v>
      </c>
      <c r="BF270" s="1" t="s">
        <v>400</v>
      </c>
      <c r="BG270" s="54"/>
      <c r="BH270">
        <f>'15 Oct'!BG270+AT270+AY270-BN270</f>
        <v>0</v>
      </c>
      <c r="BI270" s="48"/>
      <c r="BJ270" s="52">
        <f t="shared" si="9"/>
        <v>0</v>
      </c>
      <c r="BK270" s="51">
        <f t="shared" si="10"/>
        <v>0</v>
      </c>
      <c r="BL270" s="53">
        <f t="shared" si="11"/>
        <v>40</v>
      </c>
      <c r="BM270" s="54">
        <f t="shared" si="12"/>
        <v>0</v>
      </c>
      <c r="BN270" s="55">
        <f t="shared" si="13"/>
        <v>0</v>
      </c>
      <c r="BO270" s="17">
        <f t="shared" si="14"/>
        <v>40</v>
      </c>
    </row>
    <row r="271">
      <c r="A271" s="1" t="s">
        <v>401</v>
      </c>
      <c r="B271" s="32"/>
      <c r="C271" s="33"/>
      <c r="D271" s="29"/>
      <c r="E271" s="1"/>
      <c r="F271" s="21"/>
      <c r="G271" s="56"/>
      <c r="H271" s="35"/>
      <c r="I271" s="1" t="s">
        <v>401</v>
      </c>
      <c r="J271" s="32"/>
      <c r="K271" s="33"/>
      <c r="L271" s="57"/>
      <c r="M271" s="43"/>
      <c r="N271" s="21"/>
      <c r="O271" s="56"/>
      <c r="P271" s="35"/>
      <c r="Q271" s="1" t="s">
        <v>401</v>
      </c>
      <c r="R271" s="32"/>
      <c r="S271" s="33"/>
      <c r="T271" s="57"/>
      <c r="U271" s="49"/>
      <c r="V271" s="21"/>
      <c r="W271" s="56"/>
      <c r="X271" s="35"/>
      <c r="Y271" s="1" t="s">
        <v>401</v>
      </c>
      <c r="Z271" s="69"/>
      <c r="AA271" s="37"/>
      <c r="AB271" s="8"/>
      <c r="AC271" s="8"/>
      <c r="AD271" s="4"/>
      <c r="AE271" s="39"/>
      <c r="AF271" s="1"/>
      <c r="AG271" s="33"/>
      <c r="AH271" s="60"/>
      <c r="AI271" s="60"/>
      <c r="AJ271" s="21"/>
      <c r="AK271" s="56"/>
      <c r="AL271" s="41"/>
      <c r="AM271" s="33"/>
      <c r="AN271" s="60"/>
      <c r="AO271" s="60"/>
      <c r="AP271" s="21"/>
      <c r="AQ271" s="56"/>
      <c r="AR271" s="41"/>
      <c r="AS271" s="43">
        <f>'15 Oct'!AW271</f>
        <v>0</v>
      </c>
      <c r="AT271" s="17"/>
      <c r="AU271" s="44">
        <f t="shared" si="1"/>
        <v>0</v>
      </c>
      <c r="AV271" s="44">
        <f t="shared" si="2"/>
        <v>0</v>
      </c>
      <c r="AW271" s="19">
        <f t="shared" si="3"/>
        <v>0</v>
      </c>
      <c r="AX271" s="43">
        <f>'15 Oct'!BB271</f>
        <v>0</v>
      </c>
      <c r="AY271" s="17"/>
      <c r="AZ271" s="44">
        <f t="shared" si="4"/>
        <v>0</v>
      </c>
      <c r="BA271" s="46">
        <f t="shared" si="5"/>
        <v>0</v>
      </c>
      <c r="BB271" s="19">
        <f t="shared" si="6"/>
        <v>0</v>
      </c>
      <c r="BC271" s="43">
        <f>'15 Oct'!BL271</f>
        <v>0</v>
      </c>
      <c r="BD271" s="47">
        <f t="shared" si="7"/>
        <v>0</v>
      </c>
      <c r="BE271" s="1">
        <f t="shared" si="8"/>
        <v>0</v>
      </c>
      <c r="BF271" s="1" t="s">
        <v>401</v>
      </c>
      <c r="BG271" s="54"/>
      <c r="BH271">
        <f>'15 Oct'!BG271+AT271+AY271-BN271</f>
        <v>0</v>
      </c>
      <c r="BI271" s="48"/>
      <c r="BJ271" s="52">
        <f t="shared" si="9"/>
        <v>0</v>
      </c>
      <c r="BK271" s="51">
        <f t="shared" si="10"/>
        <v>0</v>
      </c>
      <c r="BL271" s="53">
        <f t="shared" si="11"/>
        <v>0</v>
      </c>
      <c r="BM271" s="54">
        <f t="shared" si="12"/>
        <v>0</v>
      </c>
      <c r="BN271" s="55">
        <f t="shared" si="13"/>
        <v>0</v>
      </c>
      <c r="BO271" s="17">
        <f t="shared" si="14"/>
        <v>0</v>
      </c>
    </row>
    <row r="272">
      <c r="A272" s="1" t="s">
        <v>402</v>
      </c>
      <c r="B272" s="61"/>
      <c r="C272" s="65"/>
      <c r="D272" s="29"/>
      <c r="E272" s="1"/>
      <c r="F272" s="21"/>
      <c r="G272" s="56"/>
      <c r="H272" s="35"/>
      <c r="I272" s="1" t="s">
        <v>402</v>
      </c>
      <c r="J272" s="32"/>
      <c r="K272" s="65"/>
      <c r="L272" s="57"/>
      <c r="M272" s="49"/>
      <c r="N272" s="21"/>
      <c r="O272" s="56"/>
      <c r="P272" s="35"/>
      <c r="Q272" s="1" t="s">
        <v>402</v>
      </c>
      <c r="R272" s="32"/>
      <c r="S272" s="33"/>
      <c r="T272" s="57"/>
      <c r="U272" s="43"/>
      <c r="V272" s="21"/>
      <c r="W272" s="56"/>
      <c r="X272" s="35"/>
      <c r="Y272" s="1" t="s">
        <v>402</v>
      </c>
      <c r="Z272" s="59"/>
      <c r="AA272" s="37"/>
      <c r="AB272" s="8"/>
      <c r="AC272" s="8"/>
      <c r="AD272" s="4"/>
      <c r="AE272" s="39"/>
      <c r="AF272" s="1"/>
      <c r="AG272" s="33"/>
      <c r="AH272" s="60"/>
      <c r="AI272" s="60"/>
      <c r="AJ272" s="21"/>
      <c r="AK272" s="56"/>
      <c r="AL272" s="41"/>
      <c r="AM272" s="33"/>
      <c r="AN272" s="60"/>
      <c r="AO272" s="60"/>
      <c r="AP272" s="21"/>
      <c r="AQ272" s="56"/>
      <c r="AR272" s="41"/>
      <c r="AS272" s="43">
        <f>'15 Oct'!AW272</f>
        <v>0</v>
      </c>
      <c r="AT272" s="17"/>
      <c r="AU272" s="44">
        <f t="shared" si="1"/>
        <v>0</v>
      </c>
      <c r="AV272" s="44">
        <f t="shared" si="2"/>
        <v>0</v>
      </c>
      <c r="AW272" s="19">
        <f t="shared" si="3"/>
        <v>0</v>
      </c>
      <c r="AX272" s="43">
        <f>'15 Oct'!BB272</f>
        <v>0</v>
      </c>
      <c r="AY272" s="17"/>
      <c r="AZ272" s="44">
        <f t="shared" si="4"/>
        <v>0</v>
      </c>
      <c r="BA272" s="46">
        <f t="shared" si="5"/>
        <v>0</v>
      </c>
      <c r="BB272" s="19">
        <f t="shared" si="6"/>
        <v>0</v>
      </c>
      <c r="BC272" s="43">
        <f>'15 Oct'!BL272</f>
        <v>0</v>
      </c>
      <c r="BD272" s="47">
        <f t="shared" si="7"/>
        <v>0</v>
      </c>
      <c r="BE272" s="1">
        <f t="shared" si="8"/>
        <v>0</v>
      </c>
      <c r="BF272" s="1" t="s">
        <v>402</v>
      </c>
      <c r="BG272" s="54"/>
      <c r="BH272">
        <f>'15 Oct'!BG272+AT272+AY272-BN272</f>
        <v>0</v>
      </c>
      <c r="BI272" s="48"/>
      <c r="BJ272" s="52">
        <f t="shared" si="9"/>
        <v>0</v>
      </c>
      <c r="BK272" s="51">
        <f t="shared" si="10"/>
        <v>0</v>
      </c>
      <c r="BL272" s="53">
        <f t="shared" si="11"/>
        <v>0</v>
      </c>
      <c r="BM272" s="54">
        <f t="shared" si="12"/>
        <v>0</v>
      </c>
      <c r="BN272" s="55">
        <f t="shared" si="13"/>
        <v>0</v>
      </c>
      <c r="BO272" s="17">
        <f t="shared" si="14"/>
        <v>0</v>
      </c>
    </row>
    <row r="273">
      <c r="A273" s="1" t="s">
        <v>403</v>
      </c>
      <c r="B273" s="32"/>
      <c r="C273" s="65"/>
      <c r="D273" s="29"/>
      <c r="E273" s="1"/>
      <c r="F273" s="21"/>
      <c r="G273" s="56"/>
      <c r="H273" s="35"/>
      <c r="I273" s="1" t="s">
        <v>403</v>
      </c>
      <c r="J273" s="32"/>
      <c r="K273" s="33"/>
      <c r="L273" s="57"/>
      <c r="M273" s="49"/>
      <c r="N273" s="21"/>
      <c r="O273" s="56"/>
      <c r="P273" s="35"/>
      <c r="Q273" s="1" t="s">
        <v>403</v>
      </c>
      <c r="R273" s="32">
        <v>25.0</v>
      </c>
      <c r="S273" s="33">
        <v>50.0</v>
      </c>
      <c r="T273" s="57"/>
      <c r="U273" s="49"/>
      <c r="V273" s="21"/>
      <c r="W273" s="56"/>
      <c r="X273" s="35"/>
      <c r="Y273" s="1" t="s">
        <v>403</v>
      </c>
      <c r="Z273" s="62"/>
      <c r="AA273" s="63"/>
      <c r="AB273" s="4"/>
      <c r="AC273" s="71"/>
      <c r="AD273" s="4"/>
      <c r="AE273" s="39"/>
      <c r="AF273" s="1"/>
      <c r="AG273" s="33"/>
      <c r="AH273" s="67"/>
      <c r="AI273" s="67"/>
      <c r="AJ273" s="21"/>
      <c r="AK273" s="56"/>
      <c r="AL273" s="41"/>
      <c r="AM273" s="33"/>
      <c r="AN273" s="67"/>
      <c r="AO273" s="67"/>
      <c r="AP273" s="21"/>
      <c r="AQ273" s="56"/>
      <c r="AR273" s="41"/>
      <c r="AS273" s="43">
        <f>'15 Oct'!AW273</f>
        <v>0</v>
      </c>
      <c r="AT273" s="54"/>
      <c r="AU273" s="44">
        <f t="shared" si="1"/>
        <v>0</v>
      </c>
      <c r="AV273" s="44">
        <f t="shared" si="2"/>
        <v>0</v>
      </c>
      <c r="AW273" s="19">
        <f t="shared" si="3"/>
        <v>0</v>
      </c>
      <c r="AX273" s="43">
        <f>'15 Oct'!BB273</f>
        <v>0</v>
      </c>
      <c r="AY273" s="54"/>
      <c r="AZ273" s="44">
        <f t="shared" si="4"/>
        <v>0</v>
      </c>
      <c r="BA273" s="46">
        <f t="shared" si="5"/>
        <v>0</v>
      </c>
      <c r="BB273" s="19">
        <f t="shared" si="6"/>
        <v>0</v>
      </c>
      <c r="BC273" s="43">
        <f>'15 Oct'!BL273</f>
        <v>0</v>
      </c>
      <c r="BD273" s="47">
        <f t="shared" si="7"/>
        <v>0</v>
      </c>
      <c r="BE273" s="1">
        <f t="shared" si="8"/>
        <v>0</v>
      </c>
      <c r="BF273" s="1" t="s">
        <v>403</v>
      </c>
      <c r="BG273" s="17"/>
      <c r="BH273">
        <f>'15 Oct'!BG273+AT273+AY273-BN273</f>
        <v>-50</v>
      </c>
      <c r="BI273" s="48"/>
      <c r="BJ273" s="52">
        <f t="shared" si="9"/>
        <v>0</v>
      </c>
      <c r="BK273" s="51">
        <f t="shared" si="10"/>
        <v>0</v>
      </c>
      <c r="BL273" s="53">
        <f t="shared" si="11"/>
        <v>0</v>
      </c>
      <c r="BM273" s="54">
        <f t="shared" si="12"/>
        <v>50</v>
      </c>
      <c r="BN273" s="55">
        <f t="shared" si="13"/>
        <v>50</v>
      </c>
      <c r="BO273" s="17">
        <f t="shared" si="14"/>
        <v>0</v>
      </c>
      <c r="BP273" s="1"/>
      <c r="BQ273" s="1"/>
      <c r="BR273" s="1"/>
    </row>
    <row r="274">
      <c r="A274" s="1" t="s">
        <v>404</v>
      </c>
      <c r="B274" s="32"/>
      <c r="C274" s="33"/>
      <c r="D274" s="29"/>
      <c r="E274" s="1"/>
      <c r="F274" s="21"/>
      <c r="G274" s="56"/>
      <c r="H274" s="70"/>
      <c r="I274" s="1" t="s">
        <v>404</v>
      </c>
      <c r="J274" s="32"/>
      <c r="K274" s="33"/>
      <c r="L274" s="57"/>
      <c r="M274" s="43"/>
      <c r="N274" s="21"/>
      <c r="O274" s="56"/>
      <c r="P274" s="35"/>
      <c r="Q274" s="1" t="s">
        <v>404</v>
      </c>
      <c r="R274" s="32"/>
      <c r="S274" s="33">
        <v>1.0</v>
      </c>
      <c r="T274" s="29"/>
      <c r="U274" s="43"/>
      <c r="V274" s="21"/>
      <c r="W274" s="56"/>
      <c r="X274" s="35"/>
      <c r="Y274" s="1" t="s">
        <v>404</v>
      </c>
      <c r="Z274" s="36"/>
      <c r="AA274" s="37"/>
      <c r="AB274" s="8"/>
      <c r="AC274" s="8"/>
      <c r="AD274" s="4"/>
      <c r="AE274" s="39"/>
      <c r="AF274" s="1"/>
      <c r="AG274" s="33"/>
      <c r="AH274" s="60"/>
      <c r="AI274" s="60"/>
      <c r="AJ274" s="21"/>
      <c r="AK274" s="56"/>
      <c r="AL274" s="41"/>
      <c r="AM274" s="33"/>
      <c r="AN274" s="60"/>
      <c r="AO274" s="60"/>
      <c r="AP274" s="21"/>
      <c r="AQ274" s="56"/>
      <c r="AR274" s="41"/>
      <c r="AS274" s="43">
        <f>'15 Oct'!AW274</f>
        <v>0</v>
      </c>
      <c r="AT274" s="17"/>
      <c r="AU274" s="44">
        <f t="shared" si="1"/>
        <v>0</v>
      </c>
      <c r="AV274" s="44">
        <f t="shared" si="2"/>
        <v>0</v>
      </c>
      <c r="AW274" s="19">
        <f t="shared" si="3"/>
        <v>0</v>
      </c>
      <c r="AX274" s="43">
        <f>'15 Oct'!BB274</f>
        <v>0</v>
      </c>
      <c r="AY274" s="17"/>
      <c r="AZ274" s="44">
        <f t="shared" si="4"/>
        <v>0</v>
      </c>
      <c r="BA274" s="46">
        <f t="shared" si="5"/>
        <v>0</v>
      </c>
      <c r="BB274" s="19">
        <f t="shared" si="6"/>
        <v>0</v>
      </c>
      <c r="BC274" s="43">
        <f>'15 Oct'!BL274</f>
        <v>0</v>
      </c>
      <c r="BD274" s="47">
        <f t="shared" si="7"/>
        <v>0</v>
      </c>
      <c r="BE274" s="1">
        <f t="shared" si="8"/>
        <v>0</v>
      </c>
      <c r="BF274" s="1" t="s">
        <v>404</v>
      </c>
      <c r="BG274" s="17"/>
      <c r="BH274">
        <f>'15 Oct'!BG274+AT274+AY274-BN274</f>
        <v>-1</v>
      </c>
      <c r="BI274" s="68"/>
      <c r="BJ274" s="52">
        <f t="shared" si="9"/>
        <v>0</v>
      </c>
      <c r="BK274" s="51">
        <f t="shared" si="10"/>
        <v>0</v>
      </c>
      <c r="BL274" s="53">
        <f t="shared" si="11"/>
        <v>0</v>
      </c>
      <c r="BM274" s="54">
        <f t="shared" si="12"/>
        <v>1</v>
      </c>
      <c r="BN274" s="55">
        <f t="shared" si="13"/>
        <v>1</v>
      </c>
      <c r="BO274" s="17">
        <f t="shared" si="14"/>
        <v>0</v>
      </c>
      <c r="BP274" s="1"/>
      <c r="BQ274" s="1"/>
    </row>
    <row r="275">
      <c r="A275" s="1" t="s">
        <v>405</v>
      </c>
      <c r="B275" s="32"/>
      <c r="C275" s="33"/>
      <c r="D275" s="29"/>
      <c r="E275" s="1"/>
      <c r="F275" s="21"/>
      <c r="G275" s="56"/>
      <c r="H275" s="35"/>
      <c r="I275" s="1" t="s">
        <v>405</v>
      </c>
      <c r="J275" s="32">
        <v>3.0</v>
      </c>
      <c r="K275" s="33"/>
      <c r="L275" s="57"/>
      <c r="M275" s="49"/>
      <c r="N275" s="21"/>
      <c r="O275" s="56"/>
      <c r="P275" s="35"/>
      <c r="Q275" s="1" t="s">
        <v>405</v>
      </c>
      <c r="R275" s="32">
        <v>7.0</v>
      </c>
      <c r="S275" s="33"/>
      <c r="T275" s="57"/>
      <c r="U275" s="43"/>
      <c r="V275" s="21"/>
      <c r="W275" s="56"/>
      <c r="X275" s="35"/>
      <c r="Y275" s="1" t="s">
        <v>405</v>
      </c>
      <c r="Z275" s="69"/>
      <c r="AA275" s="66"/>
      <c r="AB275" s="8"/>
      <c r="AC275" s="8"/>
      <c r="AD275" s="4"/>
      <c r="AE275" s="39"/>
      <c r="AF275" s="1"/>
      <c r="AG275" s="33"/>
      <c r="AH275" s="67"/>
      <c r="AI275" s="67"/>
      <c r="AJ275" s="21"/>
      <c r="AK275" s="56"/>
      <c r="AL275" s="41"/>
      <c r="AM275" s="33"/>
      <c r="AN275" s="67"/>
      <c r="AO275" s="67"/>
      <c r="AP275" s="21"/>
      <c r="AQ275" s="56"/>
      <c r="AR275" s="41"/>
      <c r="AS275" s="43">
        <f>'15 Oct'!AW275</f>
        <v>0</v>
      </c>
      <c r="AT275" s="54"/>
      <c r="AU275" s="44">
        <f t="shared" si="1"/>
        <v>0</v>
      </c>
      <c r="AV275" s="44">
        <f t="shared" si="2"/>
        <v>0</v>
      </c>
      <c r="AW275" s="19">
        <f t="shared" si="3"/>
        <v>0</v>
      </c>
      <c r="AX275" s="43">
        <f>'15 Oct'!BB275</f>
        <v>0</v>
      </c>
      <c r="AY275" s="54"/>
      <c r="AZ275" s="44">
        <f t="shared" si="4"/>
        <v>0</v>
      </c>
      <c r="BA275" s="46">
        <f t="shared" si="5"/>
        <v>0</v>
      </c>
      <c r="BB275" s="19">
        <f t="shared" si="6"/>
        <v>0</v>
      </c>
      <c r="BC275" s="43">
        <f>'15 Oct'!BL275</f>
        <v>0</v>
      </c>
      <c r="BD275" s="47">
        <f t="shared" si="7"/>
        <v>0</v>
      </c>
      <c r="BE275" s="1">
        <f t="shared" si="8"/>
        <v>0</v>
      </c>
      <c r="BF275" s="1" t="s">
        <v>405</v>
      </c>
      <c r="BG275" s="17"/>
      <c r="BH275">
        <f>'15 Oct'!BG275+AT275+AY275-BN275</f>
        <v>0</v>
      </c>
      <c r="BI275" s="68"/>
      <c r="BJ275" s="52">
        <f t="shared" si="9"/>
        <v>0</v>
      </c>
      <c r="BK275" s="51">
        <f t="shared" si="10"/>
        <v>0</v>
      </c>
      <c r="BL275" s="53">
        <f t="shared" si="11"/>
        <v>0</v>
      </c>
      <c r="BM275" s="54">
        <f t="shared" si="12"/>
        <v>0</v>
      </c>
      <c r="BN275" s="55">
        <f t="shared" si="13"/>
        <v>0</v>
      </c>
      <c r="BO275" s="17">
        <f t="shared" si="14"/>
        <v>0</v>
      </c>
    </row>
    <row r="276">
      <c r="A276" s="1" t="s">
        <v>406</v>
      </c>
      <c r="B276" s="32"/>
      <c r="C276" s="33"/>
      <c r="D276" s="29"/>
      <c r="E276" s="1"/>
      <c r="F276" s="21"/>
      <c r="G276" s="56"/>
      <c r="H276" s="35"/>
      <c r="I276" s="1" t="s">
        <v>406</v>
      </c>
      <c r="J276" s="32"/>
      <c r="K276" s="33"/>
      <c r="L276" s="29"/>
      <c r="M276" s="43"/>
      <c r="N276" s="21"/>
      <c r="O276" s="56"/>
      <c r="P276" s="35"/>
      <c r="Q276" s="1" t="s">
        <v>406</v>
      </c>
      <c r="R276" s="32"/>
      <c r="S276" s="33">
        <v>2.0</v>
      </c>
      <c r="T276" s="57"/>
      <c r="U276" s="43"/>
      <c r="V276" s="21"/>
      <c r="W276" s="56"/>
      <c r="X276" s="35"/>
      <c r="Y276" s="1" t="s">
        <v>406</v>
      </c>
      <c r="Z276" s="69"/>
      <c r="AA276" s="63"/>
      <c r="AB276" s="8"/>
      <c r="AC276" s="8"/>
      <c r="AD276" s="4"/>
      <c r="AE276" s="39"/>
      <c r="AF276" s="1"/>
      <c r="AG276" s="33"/>
      <c r="AH276" s="60"/>
      <c r="AI276" s="60"/>
      <c r="AJ276" s="21"/>
      <c r="AK276" s="56"/>
      <c r="AL276" s="41"/>
      <c r="AM276" s="33"/>
      <c r="AN276" s="60"/>
      <c r="AO276" s="60"/>
      <c r="AP276" s="21"/>
      <c r="AQ276" s="56"/>
      <c r="AR276" s="41"/>
      <c r="AS276" s="43">
        <f>'15 Oct'!AW276</f>
        <v>0</v>
      </c>
      <c r="AT276" s="17"/>
      <c r="AU276" s="44">
        <f t="shared" si="1"/>
        <v>0</v>
      </c>
      <c r="AV276" s="44">
        <f t="shared" si="2"/>
        <v>0</v>
      </c>
      <c r="AW276" s="19">
        <f t="shared" si="3"/>
        <v>0</v>
      </c>
      <c r="AX276" s="43">
        <f>'15 Oct'!BB276</f>
        <v>0</v>
      </c>
      <c r="AY276" s="17"/>
      <c r="AZ276" s="44">
        <f t="shared" si="4"/>
        <v>0</v>
      </c>
      <c r="BA276" s="46">
        <f t="shared" si="5"/>
        <v>0</v>
      </c>
      <c r="BB276" s="19">
        <f t="shared" si="6"/>
        <v>0</v>
      </c>
      <c r="BC276" s="43">
        <f>'15 Oct'!BL276</f>
        <v>0</v>
      </c>
      <c r="BD276" s="47">
        <f t="shared" si="7"/>
        <v>0</v>
      </c>
      <c r="BE276" s="1">
        <f t="shared" si="8"/>
        <v>0</v>
      </c>
      <c r="BF276" s="1" t="s">
        <v>406</v>
      </c>
      <c r="BG276" s="17"/>
      <c r="BH276">
        <f>'15 Oct'!BG276+AT276+AY276-BN276</f>
        <v>-2</v>
      </c>
      <c r="BI276" s="68"/>
      <c r="BJ276" s="52">
        <f t="shared" si="9"/>
        <v>0</v>
      </c>
      <c r="BK276" s="51">
        <f t="shared" si="10"/>
        <v>0</v>
      </c>
      <c r="BL276" s="53">
        <f t="shared" si="11"/>
        <v>0</v>
      </c>
      <c r="BM276" s="54">
        <f t="shared" si="12"/>
        <v>2</v>
      </c>
      <c r="BN276" s="55">
        <f t="shared" si="13"/>
        <v>2</v>
      </c>
      <c r="BO276" s="17">
        <f t="shared" si="14"/>
        <v>0</v>
      </c>
      <c r="BQ276" s="1"/>
    </row>
    <row r="277">
      <c r="A277" s="1" t="s">
        <v>407</v>
      </c>
      <c r="B277" s="32"/>
      <c r="C277" s="33"/>
      <c r="D277" s="29"/>
      <c r="E277" s="1"/>
      <c r="F277" s="21"/>
      <c r="G277" s="56"/>
      <c r="H277" s="35"/>
      <c r="I277" s="1" t="s">
        <v>407</v>
      </c>
      <c r="J277" s="32">
        <v>2.0</v>
      </c>
      <c r="K277" s="33"/>
      <c r="L277" s="57"/>
      <c r="M277" s="49"/>
      <c r="N277" s="21"/>
      <c r="O277" s="56"/>
      <c r="P277" s="35"/>
      <c r="Q277" s="1" t="s">
        <v>407</v>
      </c>
      <c r="R277" s="32"/>
      <c r="S277" s="33">
        <v>24.0</v>
      </c>
      <c r="T277" s="57"/>
      <c r="U277" s="43"/>
      <c r="V277" s="21"/>
      <c r="W277" s="56"/>
      <c r="X277" s="35"/>
      <c r="Y277" s="1" t="s">
        <v>407</v>
      </c>
      <c r="Z277" s="36"/>
      <c r="AA277" s="37"/>
      <c r="AB277" s="8"/>
      <c r="AC277" s="4"/>
      <c r="AD277" s="4"/>
      <c r="AE277" s="39"/>
      <c r="AF277" s="1"/>
      <c r="AG277" s="33"/>
      <c r="AH277" s="60"/>
      <c r="AI277" s="60"/>
      <c r="AJ277" s="21"/>
      <c r="AK277" s="56"/>
      <c r="AL277" s="41"/>
      <c r="AM277" s="33"/>
      <c r="AN277" s="60"/>
      <c r="AO277" s="60"/>
      <c r="AP277" s="21"/>
      <c r="AQ277" s="56"/>
      <c r="AR277" s="41"/>
      <c r="AS277" s="43">
        <f>'15 Oct'!AW277</f>
        <v>0</v>
      </c>
      <c r="AT277" s="17"/>
      <c r="AU277" s="44">
        <f t="shared" si="1"/>
        <v>0</v>
      </c>
      <c r="AV277" s="44">
        <f t="shared" si="2"/>
        <v>0</v>
      </c>
      <c r="AW277" s="19">
        <f t="shared" si="3"/>
        <v>0</v>
      </c>
      <c r="AX277" s="43">
        <f>'15 Oct'!BB277</f>
        <v>0</v>
      </c>
      <c r="AY277" s="17"/>
      <c r="AZ277" s="44">
        <f t="shared" si="4"/>
        <v>0</v>
      </c>
      <c r="BA277" s="46">
        <f t="shared" si="5"/>
        <v>0</v>
      </c>
      <c r="BB277" s="19">
        <f t="shared" si="6"/>
        <v>0</v>
      </c>
      <c r="BC277" s="43">
        <f>'15 Oct'!BL277</f>
        <v>0</v>
      </c>
      <c r="BD277" s="47">
        <f t="shared" si="7"/>
        <v>0</v>
      </c>
      <c r="BE277" s="1">
        <f t="shared" si="8"/>
        <v>0</v>
      </c>
      <c r="BF277" s="1" t="s">
        <v>407</v>
      </c>
      <c r="BG277" s="17"/>
      <c r="BH277">
        <f>'15 Oct'!BG277+AT277+AY277-BN277</f>
        <v>-24</v>
      </c>
      <c r="BI277" s="48"/>
      <c r="BJ277" s="52">
        <f t="shared" si="9"/>
        <v>0</v>
      </c>
      <c r="BK277" s="51">
        <f t="shared" si="10"/>
        <v>0</v>
      </c>
      <c r="BL277" s="53">
        <f t="shared" si="11"/>
        <v>0</v>
      </c>
      <c r="BM277" s="54">
        <f t="shared" si="12"/>
        <v>24</v>
      </c>
      <c r="BN277" s="55">
        <f t="shared" si="13"/>
        <v>24</v>
      </c>
      <c r="BO277" s="17">
        <f t="shared" si="14"/>
        <v>0</v>
      </c>
      <c r="BQ277" s="1"/>
    </row>
    <row r="278">
      <c r="A278" s="1" t="s">
        <v>409</v>
      </c>
      <c r="B278" s="61"/>
      <c r="C278" s="65"/>
      <c r="D278" s="29"/>
      <c r="E278" s="1"/>
      <c r="F278" s="21"/>
      <c r="G278" s="56"/>
      <c r="H278" s="35"/>
      <c r="I278" s="1" t="s">
        <v>409</v>
      </c>
      <c r="J278" s="32"/>
      <c r="K278" s="65"/>
      <c r="L278" s="57"/>
      <c r="M278" s="49"/>
      <c r="N278" s="21"/>
      <c r="O278" s="56"/>
      <c r="P278" s="35"/>
      <c r="Q278" s="1" t="s">
        <v>409</v>
      </c>
      <c r="R278" s="32"/>
      <c r="S278" s="33"/>
      <c r="T278" s="57"/>
      <c r="U278" s="49"/>
      <c r="V278" s="21"/>
      <c r="W278" s="56"/>
      <c r="X278" s="35"/>
      <c r="Y278" s="1" t="s">
        <v>409</v>
      </c>
      <c r="Z278" s="59"/>
      <c r="AA278" s="66"/>
      <c r="AB278" s="8"/>
      <c r="AC278" s="8"/>
      <c r="AD278" s="4"/>
      <c r="AE278" s="39"/>
      <c r="AF278" s="1"/>
      <c r="AG278" s="33"/>
      <c r="AH278" s="67"/>
      <c r="AI278" s="67"/>
      <c r="AJ278" s="21"/>
      <c r="AK278" s="56"/>
      <c r="AL278" s="41"/>
      <c r="AM278" s="33"/>
      <c r="AN278" s="67"/>
      <c r="AO278" s="67"/>
      <c r="AP278" s="21"/>
      <c r="AQ278" s="56"/>
      <c r="AR278" s="41"/>
      <c r="AS278" s="43">
        <f>'15 Oct'!AW278</f>
        <v>0</v>
      </c>
      <c r="AT278" s="54"/>
      <c r="AU278" s="44">
        <f t="shared" si="1"/>
        <v>0</v>
      </c>
      <c r="AV278" s="44">
        <f t="shared" si="2"/>
        <v>0</v>
      </c>
      <c r="AW278" s="19">
        <f t="shared" si="3"/>
        <v>0</v>
      </c>
      <c r="AX278" s="43">
        <f>'15 Oct'!BB278</f>
        <v>0</v>
      </c>
      <c r="AY278" s="54"/>
      <c r="AZ278" s="44">
        <f t="shared" si="4"/>
        <v>0</v>
      </c>
      <c r="BA278" s="46">
        <f t="shared" si="5"/>
        <v>0</v>
      </c>
      <c r="BB278" s="19">
        <f t="shared" si="6"/>
        <v>0</v>
      </c>
      <c r="BC278" s="43">
        <f>'15 Oct'!BL278</f>
        <v>0</v>
      </c>
      <c r="BD278" s="47">
        <f t="shared" si="7"/>
        <v>0</v>
      </c>
      <c r="BE278" s="1">
        <f t="shared" si="8"/>
        <v>0</v>
      </c>
      <c r="BF278" s="1" t="s">
        <v>409</v>
      </c>
      <c r="BG278" s="54"/>
      <c r="BH278">
        <f>'15 Oct'!BG278+AT278+AY278-BN278</f>
        <v>0</v>
      </c>
      <c r="BI278" s="48"/>
      <c r="BJ278" s="52">
        <f t="shared" si="9"/>
        <v>0</v>
      </c>
      <c r="BK278" s="51">
        <f t="shared" si="10"/>
        <v>0</v>
      </c>
      <c r="BL278" s="53">
        <f t="shared" si="11"/>
        <v>0</v>
      </c>
      <c r="BM278" s="54">
        <f t="shared" si="12"/>
        <v>0</v>
      </c>
      <c r="BN278" s="55">
        <f t="shared" si="13"/>
        <v>0</v>
      </c>
      <c r="BO278" s="17">
        <f t="shared" si="14"/>
        <v>0</v>
      </c>
    </row>
    <row r="279">
      <c r="A279" s="1" t="s">
        <v>410</v>
      </c>
      <c r="B279" s="32"/>
      <c r="C279" s="33"/>
      <c r="D279" s="29"/>
      <c r="E279" s="1"/>
      <c r="F279" s="21"/>
      <c r="G279" s="56"/>
      <c r="H279" s="35"/>
      <c r="I279" s="1" t="s">
        <v>410</v>
      </c>
      <c r="J279" s="32"/>
      <c r="K279" s="33"/>
      <c r="L279" s="57"/>
      <c r="M279" s="43"/>
      <c r="N279" s="21"/>
      <c r="O279" s="56"/>
      <c r="P279" s="35"/>
      <c r="Q279" s="1" t="s">
        <v>410</v>
      </c>
      <c r="R279" s="32"/>
      <c r="S279" s="33">
        <v>4.0</v>
      </c>
      <c r="T279" s="57"/>
      <c r="U279" s="43"/>
      <c r="V279" s="21"/>
      <c r="W279" s="56"/>
      <c r="X279" s="35"/>
      <c r="Y279" s="1" t="s">
        <v>410</v>
      </c>
      <c r="Z279" s="69"/>
      <c r="AA279" s="37"/>
      <c r="AB279" s="8"/>
      <c r="AC279" s="8"/>
      <c r="AD279" s="4"/>
      <c r="AE279" s="39"/>
      <c r="AF279" s="1"/>
      <c r="AG279" s="33"/>
      <c r="AH279" s="60"/>
      <c r="AI279" s="60"/>
      <c r="AJ279" s="21"/>
      <c r="AK279" s="56"/>
      <c r="AL279" s="41"/>
      <c r="AM279" s="33"/>
      <c r="AN279" s="60"/>
      <c r="AO279" s="60"/>
      <c r="AP279" s="21"/>
      <c r="AQ279" s="56"/>
      <c r="AR279" s="41"/>
      <c r="AS279" s="43">
        <f>'15 Oct'!AW279</f>
        <v>0</v>
      </c>
      <c r="AT279" s="17"/>
      <c r="AU279" s="44">
        <f t="shared" si="1"/>
        <v>0</v>
      </c>
      <c r="AV279" s="44">
        <f t="shared" si="2"/>
        <v>0</v>
      </c>
      <c r="AW279" s="19">
        <f t="shared" si="3"/>
        <v>0</v>
      </c>
      <c r="AX279" s="43">
        <f>'15 Oct'!BB279</f>
        <v>0</v>
      </c>
      <c r="AY279" s="17"/>
      <c r="AZ279" s="44">
        <f t="shared" si="4"/>
        <v>0</v>
      </c>
      <c r="BA279" s="46">
        <f t="shared" si="5"/>
        <v>0</v>
      </c>
      <c r="BB279" s="19">
        <f t="shared" si="6"/>
        <v>0</v>
      </c>
      <c r="BC279" s="43">
        <f>'15 Oct'!BL279</f>
        <v>0</v>
      </c>
      <c r="BD279" s="47">
        <f t="shared" si="7"/>
        <v>0</v>
      </c>
      <c r="BE279" s="1">
        <f t="shared" si="8"/>
        <v>0</v>
      </c>
      <c r="BF279" s="1" t="s">
        <v>410</v>
      </c>
      <c r="BG279" s="17"/>
      <c r="BH279">
        <f>'15 Oct'!BG279+AT279+AY279-BN279</f>
        <v>-4</v>
      </c>
      <c r="BI279" s="48"/>
      <c r="BJ279" s="52">
        <f t="shared" si="9"/>
        <v>0</v>
      </c>
      <c r="BK279" s="51">
        <f t="shared" si="10"/>
        <v>0</v>
      </c>
      <c r="BL279" s="53">
        <f t="shared" si="11"/>
        <v>0</v>
      </c>
      <c r="BM279" s="54">
        <f t="shared" si="12"/>
        <v>4</v>
      </c>
      <c r="BN279" s="55">
        <f t="shared" si="13"/>
        <v>4</v>
      </c>
      <c r="BO279" s="17">
        <f t="shared" si="14"/>
        <v>0</v>
      </c>
    </row>
    <row r="280">
      <c r="A280" s="1" t="s">
        <v>411</v>
      </c>
      <c r="B280" s="32"/>
      <c r="C280" s="33"/>
      <c r="D280" s="29"/>
      <c r="E280" s="1"/>
      <c r="F280" s="21"/>
      <c r="G280" s="56"/>
      <c r="H280" s="35"/>
      <c r="I280" s="1" t="s">
        <v>411</v>
      </c>
      <c r="J280" s="32"/>
      <c r="K280" s="33"/>
      <c r="L280" s="57"/>
      <c r="M280" s="49"/>
      <c r="N280" s="21"/>
      <c r="O280" s="56"/>
      <c r="P280" s="35"/>
      <c r="Q280" s="1" t="s">
        <v>411</v>
      </c>
      <c r="R280" s="32"/>
      <c r="S280" s="33"/>
      <c r="T280" s="57"/>
      <c r="U280" s="43"/>
      <c r="V280" s="21"/>
      <c r="W280" s="56"/>
      <c r="X280" s="35"/>
      <c r="Y280" s="1" t="s">
        <v>411</v>
      </c>
      <c r="Z280" s="59"/>
      <c r="AA280" s="66"/>
      <c r="AB280" s="8"/>
      <c r="AC280" s="8"/>
      <c r="AD280" s="4"/>
      <c r="AE280" s="39"/>
      <c r="AF280" s="1"/>
      <c r="AG280" s="33"/>
      <c r="AH280" s="60"/>
      <c r="AI280" s="60"/>
      <c r="AJ280" s="21"/>
      <c r="AK280" s="56"/>
      <c r="AL280" s="41"/>
      <c r="AM280" s="33"/>
      <c r="AN280" s="60"/>
      <c r="AO280" s="60"/>
      <c r="AP280" s="21"/>
      <c r="AQ280" s="56"/>
      <c r="AR280" s="41"/>
      <c r="AS280" s="43">
        <f>'15 Oct'!AW280</f>
        <v>0</v>
      </c>
      <c r="AT280" s="17"/>
      <c r="AU280" s="44">
        <f t="shared" si="1"/>
        <v>0</v>
      </c>
      <c r="AV280" s="44">
        <f t="shared" si="2"/>
        <v>0</v>
      </c>
      <c r="AW280" s="19">
        <f t="shared" si="3"/>
        <v>0</v>
      </c>
      <c r="AX280" s="43">
        <f>'15 Oct'!BB280</f>
        <v>0</v>
      </c>
      <c r="AY280" s="17"/>
      <c r="AZ280" s="44">
        <f t="shared" si="4"/>
        <v>0</v>
      </c>
      <c r="BA280" s="46">
        <f t="shared" si="5"/>
        <v>0</v>
      </c>
      <c r="BB280" s="19">
        <f t="shared" si="6"/>
        <v>0</v>
      </c>
      <c r="BC280" s="43">
        <f>'15 Oct'!BL280</f>
        <v>0</v>
      </c>
      <c r="BD280" s="47">
        <f t="shared" si="7"/>
        <v>0</v>
      </c>
      <c r="BE280" s="1">
        <f t="shared" si="8"/>
        <v>0</v>
      </c>
      <c r="BF280" s="1" t="s">
        <v>411</v>
      </c>
      <c r="BG280" s="54"/>
      <c r="BH280">
        <f>'15 Oct'!BG280+AT280+AY280-BN280</f>
        <v>0</v>
      </c>
      <c r="BI280" s="48"/>
      <c r="BJ280" s="52">
        <f t="shared" si="9"/>
        <v>0</v>
      </c>
      <c r="BK280" s="51">
        <f t="shared" si="10"/>
        <v>0</v>
      </c>
      <c r="BL280" s="53">
        <f t="shared" si="11"/>
        <v>0</v>
      </c>
      <c r="BM280" s="54">
        <f t="shared" si="12"/>
        <v>0</v>
      </c>
      <c r="BN280" s="55">
        <f t="shared" si="13"/>
        <v>0</v>
      </c>
      <c r="BO280" s="17">
        <f t="shared" si="14"/>
        <v>0</v>
      </c>
    </row>
    <row r="281">
      <c r="A281" s="1" t="s">
        <v>412</v>
      </c>
      <c r="B281" s="32"/>
      <c r="C281" s="33"/>
      <c r="D281" s="29"/>
      <c r="E281" s="1"/>
      <c r="F281" s="21"/>
      <c r="G281" s="56"/>
      <c r="H281" s="35"/>
      <c r="I281" s="1" t="s">
        <v>412</v>
      </c>
      <c r="J281" s="32"/>
      <c r="K281" s="33"/>
      <c r="L281" s="57"/>
      <c r="M281" s="49"/>
      <c r="N281" s="21"/>
      <c r="O281" s="56"/>
      <c r="P281" s="35"/>
      <c r="Q281" s="1" t="s">
        <v>412</v>
      </c>
      <c r="R281" s="32"/>
      <c r="S281" s="33"/>
      <c r="T281" s="57"/>
      <c r="U281" s="43"/>
      <c r="V281" s="21"/>
      <c r="W281" s="56"/>
      <c r="X281" s="35"/>
      <c r="Y281" s="1" t="s">
        <v>412</v>
      </c>
      <c r="Z281" s="59"/>
      <c r="AA281" s="66"/>
      <c r="AB281" s="8"/>
      <c r="AC281" s="8"/>
      <c r="AD281" s="4"/>
      <c r="AE281" s="39"/>
      <c r="AF281" s="1"/>
      <c r="AG281" s="33"/>
      <c r="AH281" s="60"/>
      <c r="AI281" s="60"/>
      <c r="AJ281" s="21"/>
      <c r="AK281" s="56"/>
      <c r="AL281" s="41"/>
      <c r="AM281" s="33"/>
      <c r="AN281" s="60"/>
      <c r="AO281" s="60"/>
      <c r="AP281" s="21"/>
      <c r="AQ281" s="56"/>
      <c r="AR281" s="41"/>
      <c r="AS281" s="43">
        <f>'15 Oct'!AW281</f>
        <v>0</v>
      </c>
      <c r="AT281" s="17"/>
      <c r="AU281" s="44">
        <f t="shared" si="1"/>
        <v>0</v>
      </c>
      <c r="AV281" s="44">
        <f t="shared" si="2"/>
        <v>0</v>
      </c>
      <c r="AW281" s="19">
        <f t="shared" si="3"/>
        <v>0</v>
      </c>
      <c r="AX281" s="43">
        <f>'15 Oct'!BB281</f>
        <v>0</v>
      </c>
      <c r="AY281" s="17"/>
      <c r="AZ281" s="44">
        <f t="shared" si="4"/>
        <v>0</v>
      </c>
      <c r="BA281" s="46">
        <f t="shared" si="5"/>
        <v>0</v>
      </c>
      <c r="BB281" s="19">
        <f t="shared" si="6"/>
        <v>0</v>
      </c>
      <c r="BC281" s="43">
        <f>'15 Oct'!BL281</f>
        <v>0</v>
      </c>
      <c r="BD281" s="47">
        <f t="shared" si="7"/>
        <v>0</v>
      </c>
      <c r="BE281" s="1">
        <f t="shared" si="8"/>
        <v>0</v>
      </c>
      <c r="BF281" s="1" t="s">
        <v>412</v>
      </c>
      <c r="BG281" s="54"/>
      <c r="BH281">
        <f>'15 Oct'!BG281+AT281+AY281-BN281</f>
        <v>0</v>
      </c>
      <c r="BI281" s="48"/>
      <c r="BJ281" s="52">
        <f t="shared" si="9"/>
        <v>0</v>
      </c>
      <c r="BK281" s="51">
        <f t="shared" si="10"/>
        <v>0</v>
      </c>
      <c r="BL281" s="53">
        <f t="shared" si="11"/>
        <v>0</v>
      </c>
      <c r="BM281" s="54">
        <f t="shared" si="12"/>
        <v>0</v>
      </c>
      <c r="BN281" s="55">
        <f t="shared" si="13"/>
        <v>0</v>
      </c>
      <c r="BO281" s="17">
        <f t="shared" si="14"/>
        <v>0</v>
      </c>
    </row>
    <row r="282">
      <c r="A282" s="1" t="s">
        <v>413</v>
      </c>
      <c r="B282" s="32"/>
      <c r="C282" s="33"/>
      <c r="D282" s="29"/>
      <c r="E282" s="1"/>
      <c r="F282" s="21"/>
      <c r="G282" s="56"/>
      <c r="H282" s="35"/>
      <c r="I282" s="1" t="s">
        <v>414</v>
      </c>
      <c r="J282" s="32"/>
      <c r="K282" s="33"/>
      <c r="L282" s="57"/>
      <c r="M282" s="49"/>
      <c r="N282" s="21"/>
      <c r="O282" s="56"/>
      <c r="P282" s="35"/>
      <c r="Q282" s="1" t="s">
        <v>414</v>
      </c>
      <c r="R282" s="32"/>
      <c r="S282" s="33"/>
      <c r="T282" s="57"/>
      <c r="U282" s="49"/>
      <c r="V282" s="21"/>
      <c r="W282" s="56"/>
      <c r="X282" s="35"/>
      <c r="Y282" s="1" t="s">
        <v>414</v>
      </c>
      <c r="Z282" s="59"/>
      <c r="AA282" s="66"/>
      <c r="AB282" s="8"/>
      <c r="AC282" s="8"/>
      <c r="AD282" s="4"/>
      <c r="AE282" s="39"/>
      <c r="AF282" s="1"/>
      <c r="AG282" s="33"/>
      <c r="AH282" s="60"/>
      <c r="AI282" s="60"/>
      <c r="AJ282" s="21"/>
      <c r="AK282" s="56"/>
      <c r="AL282" s="41"/>
      <c r="AM282" s="33"/>
      <c r="AN282" s="60"/>
      <c r="AO282" s="60"/>
      <c r="AP282" s="21"/>
      <c r="AQ282" s="56"/>
      <c r="AR282" s="41"/>
      <c r="AS282" s="43">
        <f>'15 Oct'!AW282</f>
        <v>0</v>
      </c>
      <c r="AT282" s="17"/>
      <c r="AU282" s="44">
        <f t="shared" si="1"/>
        <v>0</v>
      </c>
      <c r="AV282" s="44">
        <f t="shared" si="2"/>
        <v>0</v>
      </c>
      <c r="AW282" s="19">
        <f t="shared" si="3"/>
        <v>0</v>
      </c>
      <c r="AX282" s="43">
        <f>'15 Oct'!BB282</f>
        <v>0</v>
      </c>
      <c r="AY282" s="17"/>
      <c r="AZ282" s="44">
        <f t="shared" si="4"/>
        <v>0</v>
      </c>
      <c r="BA282" s="46">
        <f t="shared" si="5"/>
        <v>0</v>
      </c>
      <c r="BB282" s="19">
        <f t="shared" si="6"/>
        <v>0</v>
      </c>
      <c r="BC282" s="43">
        <f>'15 Oct'!BL282</f>
        <v>0</v>
      </c>
      <c r="BD282" s="47">
        <f t="shared" si="7"/>
        <v>0</v>
      </c>
      <c r="BE282" s="1">
        <f t="shared" si="8"/>
        <v>0</v>
      </c>
      <c r="BF282" s="1" t="s">
        <v>414</v>
      </c>
      <c r="BG282" s="54"/>
      <c r="BH282">
        <f>'15 Oct'!BG282+AT282+AY282-BN282</f>
        <v>0</v>
      </c>
      <c r="BI282" s="48"/>
      <c r="BJ282" s="52">
        <f t="shared" si="9"/>
        <v>0</v>
      </c>
      <c r="BK282" s="51">
        <f t="shared" si="10"/>
        <v>0</v>
      </c>
      <c r="BL282" s="53">
        <f t="shared" si="11"/>
        <v>0</v>
      </c>
      <c r="BM282" s="54">
        <f t="shared" si="12"/>
        <v>0</v>
      </c>
      <c r="BN282" s="55">
        <f t="shared" si="13"/>
        <v>0</v>
      </c>
      <c r="BO282" s="17">
        <f t="shared" si="14"/>
        <v>0</v>
      </c>
    </row>
    <row r="283">
      <c r="A283" s="1" t="s">
        <v>415</v>
      </c>
      <c r="B283" s="32"/>
      <c r="C283" s="33"/>
      <c r="D283" s="29"/>
      <c r="E283" s="1"/>
      <c r="F283" s="21"/>
      <c r="G283" s="56"/>
      <c r="H283" s="35"/>
      <c r="I283" s="1" t="s">
        <v>415</v>
      </c>
      <c r="J283" s="32"/>
      <c r="K283" s="33"/>
      <c r="L283" s="57"/>
      <c r="M283" s="49"/>
      <c r="N283" s="21"/>
      <c r="O283" s="56"/>
      <c r="P283" s="35"/>
      <c r="Q283" s="1" t="s">
        <v>415</v>
      </c>
      <c r="R283" s="32"/>
      <c r="S283" s="33"/>
      <c r="T283" s="57"/>
      <c r="U283" s="43"/>
      <c r="V283" s="21"/>
      <c r="W283" s="56"/>
      <c r="X283" s="35"/>
      <c r="Y283" s="1" t="s">
        <v>415</v>
      </c>
      <c r="Z283" s="69"/>
      <c r="AA283" s="37"/>
      <c r="AB283" s="8"/>
      <c r="AC283" s="8"/>
      <c r="AD283" s="4"/>
      <c r="AE283" s="39"/>
      <c r="AF283" s="1"/>
      <c r="AG283" s="33"/>
      <c r="AH283" s="60"/>
      <c r="AI283" s="60"/>
      <c r="AJ283" s="21"/>
      <c r="AK283" s="56"/>
      <c r="AL283" s="41"/>
      <c r="AM283" s="33"/>
      <c r="AN283" s="60"/>
      <c r="AO283" s="60"/>
      <c r="AP283" s="21"/>
      <c r="AQ283" s="56"/>
      <c r="AR283" s="41"/>
      <c r="AS283" s="43">
        <f>'15 Oct'!AW283</f>
        <v>0</v>
      </c>
      <c r="AT283" s="17"/>
      <c r="AU283" s="44">
        <f t="shared" si="1"/>
        <v>0</v>
      </c>
      <c r="AV283" s="44">
        <f t="shared" si="2"/>
        <v>0</v>
      </c>
      <c r="AW283" s="19">
        <f t="shared" si="3"/>
        <v>0</v>
      </c>
      <c r="AX283" s="43">
        <f>'15 Oct'!BB283</f>
        <v>0</v>
      </c>
      <c r="AY283" s="17"/>
      <c r="AZ283" s="44">
        <f t="shared" si="4"/>
        <v>0</v>
      </c>
      <c r="BA283" s="46">
        <f t="shared" si="5"/>
        <v>0</v>
      </c>
      <c r="BB283" s="19">
        <f t="shared" si="6"/>
        <v>0</v>
      </c>
      <c r="BC283" s="43">
        <f>'15 Oct'!BL283</f>
        <v>0</v>
      </c>
      <c r="BD283" s="47">
        <f t="shared" si="7"/>
        <v>0</v>
      </c>
      <c r="BE283" s="1">
        <f t="shared" si="8"/>
        <v>0</v>
      </c>
      <c r="BF283" s="1" t="s">
        <v>415</v>
      </c>
      <c r="BG283" s="17"/>
      <c r="BH283">
        <f>'15 Oct'!BG283+AT283+AY283-BN283</f>
        <v>0</v>
      </c>
      <c r="BI283" s="68"/>
      <c r="BJ283" s="52">
        <f t="shared" si="9"/>
        <v>0</v>
      </c>
      <c r="BK283" s="51">
        <f t="shared" si="10"/>
        <v>0</v>
      </c>
      <c r="BL283" s="53">
        <f t="shared" si="11"/>
        <v>0</v>
      </c>
      <c r="BM283" s="54">
        <f t="shared" si="12"/>
        <v>0</v>
      </c>
      <c r="BN283" s="55">
        <f t="shared" si="13"/>
        <v>0</v>
      </c>
      <c r="BO283" s="17">
        <f t="shared" si="14"/>
        <v>0</v>
      </c>
      <c r="BQ283" s="1"/>
    </row>
    <row r="284">
      <c r="A284" s="1" t="s">
        <v>416</v>
      </c>
      <c r="B284" s="32"/>
      <c r="C284" s="33"/>
      <c r="D284" s="29"/>
      <c r="E284" s="1"/>
      <c r="F284" s="21"/>
      <c r="G284" s="56"/>
      <c r="H284" s="35"/>
      <c r="I284" s="1" t="s">
        <v>416</v>
      </c>
      <c r="J284" s="32"/>
      <c r="K284" s="33"/>
      <c r="L284" s="57"/>
      <c r="M284" s="49"/>
      <c r="N284" s="21"/>
      <c r="O284" s="56"/>
      <c r="P284" s="35"/>
      <c r="Q284" s="1" t="s">
        <v>416</v>
      </c>
      <c r="R284" s="32"/>
      <c r="S284" s="33"/>
      <c r="T284" s="57"/>
      <c r="U284" s="49"/>
      <c r="V284" s="21"/>
      <c r="W284" s="56"/>
      <c r="X284" s="35"/>
      <c r="Y284" s="1" t="s">
        <v>416</v>
      </c>
      <c r="Z284" s="59"/>
      <c r="AA284" s="37"/>
      <c r="AB284" s="8"/>
      <c r="AC284" s="8"/>
      <c r="AD284" s="4"/>
      <c r="AE284" s="39"/>
      <c r="AF284" s="1"/>
      <c r="AG284" s="33"/>
      <c r="AH284" s="67"/>
      <c r="AI284" s="67"/>
      <c r="AJ284" s="21"/>
      <c r="AK284" s="56"/>
      <c r="AL284" s="41"/>
      <c r="AM284" s="33"/>
      <c r="AN284" s="67"/>
      <c r="AO284" s="67"/>
      <c r="AP284" s="21"/>
      <c r="AQ284" s="56"/>
      <c r="AR284" s="41"/>
      <c r="AS284" s="43">
        <f>'15 Oct'!AW284</f>
        <v>0</v>
      </c>
      <c r="AT284" s="54"/>
      <c r="AU284" s="44">
        <f t="shared" si="1"/>
        <v>0</v>
      </c>
      <c r="AV284" s="44">
        <f t="shared" si="2"/>
        <v>0</v>
      </c>
      <c r="AW284" s="19">
        <f t="shared" si="3"/>
        <v>0</v>
      </c>
      <c r="AX284" s="43">
        <f>'15 Oct'!BB284</f>
        <v>0</v>
      </c>
      <c r="AY284" s="54"/>
      <c r="AZ284" s="44">
        <f t="shared" si="4"/>
        <v>0</v>
      </c>
      <c r="BA284" s="46">
        <f t="shared" si="5"/>
        <v>0</v>
      </c>
      <c r="BB284" s="19">
        <f t="shared" si="6"/>
        <v>0</v>
      </c>
      <c r="BC284" s="43">
        <f>'15 Oct'!BL284</f>
        <v>0</v>
      </c>
      <c r="BD284" s="47">
        <f t="shared" si="7"/>
        <v>0</v>
      </c>
      <c r="BE284" s="1">
        <f t="shared" si="8"/>
        <v>0</v>
      </c>
      <c r="BF284" s="1" t="s">
        <v>416</v>
      </c>
      <c r="BG284" s="17"/>
      <c r="BH284">
        <f>'15 Oct'!BG284+AT284+AY284-BN284</f>
        <v>0</v>
      </c>
      <c r="BI284" s="48"/>
      <c r="BJ284" s="52">
        <f t="shared" si="9"/>
        <v>0</v>
      </c>
      <c r="BK284" s="51">
        <f t="shared" si="10"/>
        <v>0</v>
      </c>
      <c r="BL284" s="53">
        <f t="shared" si="11"/>
        <v>0</v>
      </c>
      <c r="BM284" s="54">
        <f t="shared" si="12"/>
        <v>0</v>
      </c>
      <c r="BN284" s="55">
        <f t="shared" si="13"/>
        <v>0</v>
      </c>
      <c r="BO284" s="17">
        <f t="shared" si="14"/>
        <v>0</v>
      </c>
    </row>
    <row r="285">
      <c r="A285" s="1" t="s">
        <v>417</v>
      </c>
      <c r="B285" s="32"/>
      <c r="C285" s="33"/>
      <c r="D285" s="29"/>
      <c r="E285" s="1"/>
      <c r="F285" s="21"/>
      <c r="G285" s="56"/>
      <c r="H285" s="35"/>
      <c r="I285" s="1" t="s">
        <v>417</v>
      </c>
      <c r="J285" s="32">
        <v>2.0</v>
      </c>
      <c r="K285" s="33"/>
      <c r="L285" s="57"/>
      <c r="M285" s="43"/>
      <c r="N285" s="21"/>
      <c r="O285" s="56"/>
      <c r="P285" s="35"/>
      <c r="Q285" s="1" t="s">
        <v>417</v>
      </c>
      <c r="R285" s="32">
        <v>5.0</v>
      </c>
      <c r="S285" s="33"/>
      <c r="T285" s="57"/>
      <c r="U285" s="43"/>
      <c r="V285" s="21"/>
      <c r="W285" s="56"/>
      <c r="X285" s="35"/>
      <c r="Y285" s="1" t="s">
        <v>417</v>
      </c>
      <c r="Z285" s="69"/>
      <c r="AA285" s="37"/>
      <c r="AB285" s="8"/>
      <c r="AC285" s="8"/>
      <c r="AD285" s="4"/>
      <c r="AE285" s="39"/>
      <c r="AF285" s="1"/>
      <c r="AG285" s="33"/>
      <c r="AH285" s="60"/>
      <c r="AI285" s="60"/>
      <c r="AJ285" s="21"/>
      <c r="AK285" s="56"/>
      <c r="AL285" s="41"/>
      <c r="AM285" s="33"/>
      <c r="AN285" s="60"/>
      <c r="AO285" s="60"/>
      <c r="AP285" s="21"/>
      <c r="AQ285" s="56"/>
      <c r="AR285" s="41"/>
      <c r="AS285" s="43">
        <f>'15 Oct'!AW285</f>
        <v>0</v>
      </c>
      <c r="AT285" s="17"/>
      <c r="AU285" s="44">
        <f t="shared" si="1"/>
        <v>0</v>
      </c>
      <c r="AV285" s="44">
        <f t="shared" si="2"/>
        <v>0</v>
      </c>
      <c r="AW285" s="19">
        <f t="shared" si="3"/>
        <v>0</v>
      </c>
      <c r="AX285" s="43">
        <f>'15 Oct'!BB285</f>
        <v>0</v>
      </c>
      <c r="AY285" s="17"/>
      <c r="AZ285" s="44">
        <f t="shared" si="4"/>
        <v>0</v>
      </c>
      <c r="BA285" s="46">
        <f t="shared" si="5"/>
        <v>0</v>
      </c>
      <c r="BB285" s="19">
        <f t="shared" si="6"/>
        <v>0</v>
      </c>
      <c r="BC285" s="43">
        <f>'15 Oct'!BL285</f>
        <v>0</v>
      </c>
      <c r="BD285" s="47">
        <f t="shared" si="7"/>
        <v>0</v>
      </c>
      <c r="BE285" s="1">
        <f t="shared" si="8"/>
        <v>0</v>
      </c>
      <c r="BF285" s="1" t="s">
        <v>417</v>
      </c>
      <c r="BG285" s="17"/>
      <c r="BH285">
        <f>'15 Oct'!BG285+AT285+AY285-BN285</f>
        <v>0</v>
      </c>
      <c r="BI285" s="48"/>
      <c r="BJ285" s="52">
        <f t="shared" si="9"/>
        <v>0</v>
      </c>
      <c r="BK285" s="51">
        <f t="shared" si="10"/>
        <v>0</v>
      </c>
      <c r="BL285" s="53">
        <f t="shared" si="11"/>
        <v>0</v>
      </c>
      <c r="BM285" s="54">
        <f t="shared" si="12"/>
        <v>0</v>
      </c>
      <c r="BN285" s="55">
        <f t="shared" si="13"/>
        <v>0</v>
      </c>
      <c r="BO285" s="17">
        <f t="shared" si="14"/>
        <v>0</v>
      </c>
      <c r="BP285" s="1"/>
    </row>
    <row r="286">
      <c r="A286" s="1" t="s">
        <v>418</v>
      </c>
      <c r="B286" s="32"/>
      <c r="C286" s="33"/>
      <c r="D286" s="29"/>
      <c r="E286" s="1"/>
      <c r="F286" s="21"/>
      <c r="G286" s="56"/>
      <c r="H286" s="35"/>
      <c r="I286" s="1" t="s">
        <v>418</v>
      </c>
      <c r="J286" s="32">
        <v>10.0</v>
      </c>
      <c r="K286" s="33"/>
      <c r="L286" s="57"/>
      <c r="M286" s="49"/>
      <c r="N286" s="21"/>
      <c r="O286" s="56"/>
      <c r="P286" s="35"/>
      <c r="Q286" s="1" t="s">
        <v>418</v>
      </c>
      <c r="R286" s="32">
        <v>27.0</v>
      </c>
      <c r="S286" s="33"/>
      <c r="T286" s="57"/>
      <c r="U286" s="43"/>
      <c r="V286" s="21"/>
      <c r="W286" s="56"/>
      <c r="X286" s="35"/>
      <c r="Y286" s="1" t="s">
        <v>418</v>
      </c>
      <c r="Z286" s="69"/>
      <c r="AA286" s="37"/>
      <c r="AB286" s="8"/>
      <c r="AC286" s="40"/>
      <c r="AD286" s="4"/>
      <c r="AE286" s="39"/>
      <c r="AF286" s="1"/>
      <c r="AG286" s="33"/>
      <c r="AH286" s="60"/>
      <c r="AI286" s="60"/>
      <c r="AJ286" s="21"/>
      <c r="AK286" s="56"/>
      <c r="AL286" s="41"/>
      <c r="AM286" s="33"/>
      <c r="AN286" s="60"/>
      <c r="AO286" s="60"/>
      <c r="AP286" s="21"/>
      <c r="AQ286" s="56"/>
      <c r="AR286" s="41"/>
      <c r="AS286" s="43">
        <f>'15 Oct'!AW286</f>
        <v>0</v>
      </c>
      <c r="AT286" s="17"/>
      <c r="AU286" s="44">
        <f t="shared" si="1"/>
        <v>0</v>
      </c>
      <c r="AV286" s="44">
        <f t="shared" si="2"/>
        <v>0</v>
      </c>
      <c r="AW286" s="19">
        <f t="shared" si="3"/>
        <v>0</v>
      </c>
      <c r="AX286" s="43">
        <f>'15 Oct'!BB286</f>
        <v>0</v>
      </c>
      <c r="AY286" s="17"/>
      <c r="AZ286" s="44">
        <f t="shared" si="4"/>
        <v>0</v>
      </c>
      <c r="BA286" s="46">
        <f t="shared" si="5"/>
        <v>0</v>
      </c>
      <c r="BB286" s="19">
        <f t="shared" si="6"/>
        <v>0</v>
      </c>
      <c r="BC286" s="43">
        <f>'15 Oct'!BL286</f>
        <v>0</v>
      </c>
      <c r="BD286" s="47">
        <f t="shared" si="7"/>
        <v>0</v>
      </c>
      <c r="BE286" s="1">
        <f t="shared" si="8"/>
        <v>0</v>
      </c>
      <c r="BF286" s="1" t="s">
        <v>418</v>
      </c>
      <c r="BG286" s="17"/>
      <c r="BH286">
        <f>'15 Oct'!BG286+AT286+AY286-BN286</f>
        <v>0</v>
      </c>
      <c r="BI286" s="48"/>
      <c r="BJ286" s="52">
        <f t="shared" si="9"/>
        <v>0</v>
      </c>
      <c r="BK286" s="51">
        <f t="shared" si="10"/>
        <v>0</v>
      </c>
      <c r="BL286" s="53">
        <f t="shared" si="11"/>
        <v>0</v>
      </c>
      <c r="BM286" s="54">
        <f t="shared" si="12"/>
        <v>0</v>
      </c>
      <c r="BN286" s="55">
        <f t="shared" si="13"/>
        <v>0</v>
      </c>
      <c r="BO286" s="17">
        <f t="shared" si="14"/>
        <v>0</v>
      </c>
      <c r="BP286" s="1"/>
    </row>
    <row r="287">
      <c r="A287" s="1" t="s">
        <v>420</v>
      </c>
      <c r="B287" s="32"/>
      <c r="C287" s="33"/>
      <c r="D287" s="29"/>
      <c r="E287" s="1"/>
      <c r="F287" s="21"/>
      <c r="G287" s="56"/>
      <c r="H287" s="35"/>
      <c r="I287" s="1" t="s">
        <v>420</v>
      </c>
      <c r="J287" s="32"/>
      <c r="K287" s="33"/>
      <c r="L287" s="57"/>
      <c r="M287" s="49"/>
      <c r="N287" s="21"/>
      <c r="O287" s="56"/>
      <c r="P287" s="35"/>
      <c r="Q287" s="1" t="s">
        <v>420</v>
      </c>
      <c r="R287" s="32"/>
      <c r="S287" s="33"/>
      <c r="T287" s="57"/>
      <c r="U287" s="49"/>
      <c r="V287" s="21"/>
      <c r="W287" s="56"/>
      <c r="X287" s="35"/>
      <c r="Y287" s="1" t="s">
        <v>420</v>
      </c>
      <c r="Z287" s="69"/>
      <c r="AA287" s="37"/>
      <c r="AB287" s="8"/>
      <c r="AC287" s="8"/>
      <c r="AD287" s="4"/>
      <c r="AE287" s="39"/>
      <c r="AF287" s="1"/>
      <c r="AG287" s="33"/>
      <c r="AH287" s="60"/>
      <c r="AI287" s="60"/>
      <c r="AJ287" s="21"/>
      <c r="AK287" s="56"/>
      <c r="AL287" s="41"/>
      <c r="AM287" s="33"/>
      <c r="AN287" s="60"/>
      <c r="AO287" s="60"/>
      <c r="AP287" s="21"/>
      <c r="AQ287" s="56"/>
      <c r="AR287" s="41"/>
      <c r="AS287" s="43">
        <f>'15 Oct'!AW287</f>
        <v>0</v>
      </c>
      <c r="AT287" s="17"/>
      <c r="AU287" s="44">
        <f t="shared" si="1"/>
        <v>0</v>
      </c>
      <c r="AV287" s="44">
        <f t="shared" si="2"/>
        <v>0</v>
      </c>
      <c r="AW287" s="19">
        <f t="shared" si="3"/>
        <v>0</v>
      </c>
      <c r="AX287" s="43">
        <f>'15 Oct'!BB287</f>
        <v>0</v>
      </c>
      <c r="AY287" s="17"/>
      <c r="AZ287" s="44">
        <f t="shared" si="4"/>
        <v>0</v>
      </c>
      <c r="BA287" s="46">
        <f t="shared" si="5"/>
        <v>0</v>
      </c>
      <c r="BB287" s="19">
        <f t="shared" si="6"/>
        <v>0</v>
      </c>
      <c r="BC287" s="43">
        <f>'15 Oct'!BL287</f>
        <v>0</v>
      </c>
      <c r="BD287" s="47">
        <f t="shared" si="7"/>
        <v>0</v>
      </c>
      <c r="BE287" s="1">
        <f t="shared" si="8"/>
        <v>0</v>
      </c>
      <c r="BF287" s="1" t="s">
        <v>420</v>
      </c>
      <c r="BG287" s="54"/>
      <c r="BH287">
        <f>'15 Oct'!BG287+AT287+AY287-BN287</f>
        <v>0</v>
      </c>
      <c r="BI287" s="48"/>
      <c r="BJ287" s="52">
        <f t="shared" si="9"/>
        <v>0</v>
      </c>
      <c r="BK287" s="51">
        <f t="shared" si="10"/>
        <v>0</v>
      </c>
      <c r="BL287" s="53">
        <f t="shared" si="11"/>
        <v>0</v>
      </c>
      <c r="BM287" s="54">
        <f t="shared" si="12"/>
        <v>0</v>
      </c>
      <c r="BN287" s="55">
        <f t="shared" si="13"/>
        <v>0</v>
      </c>
      <c r="BO287" s="17">
        <f t="shared" si="14"/>
        <v>0</v>
      </c>
      <c r="BP287" s="1"/>
    </row>
    <row r="288">
      <c r="A288" s="1" t="s">
        <v>421</v>
      </c>
      <c r="B288" s="32"/>
      <c r="C288" s="33"/>
      <c r="D288" s="29"/>
      <c r="E288" s="1"/>
      <c r="F288" s="21"/>
      <c r="G288" s="56"/>
      <c r="H288" s="35"/>
      <c r="I288" s="1" t="s">
        <v>421</v>
      </c>
      <c r="J288" s="32"/>
      <c r="K288" s="33"/>
      <c r="L288" s="57"/>
      <c r="M288" s="49"/>
      <c r="N288" s="21"/>
      <c r="O288" s="56"/>
      <c r="P288" s="35"/>
      <c r="Q288" s="1" t="s">
        <v>422</v>
      </c>
      <c r="R288" s="32"/>
      <c r="S288" s="33">
        <v>48.0</v>
      </c>
      <c r="T288" s="57"/>
      <c r="U288" s="43"/>
      <c r="V288" s="21"/>
      <c r="W288" s="56"/>
      <c r="X288" s="35"/>
      <c r="Y288" s="1" t="s">
        <v>421</v>
      </c>
      <c r="Z288" s="69"/>
      <c r="AA288" s="63"/>
      <c r="AB288" s="8"/>
      <c r="AC288" s="4"/>
      <c r="AD288" s="4"/>
      <c r="AE288" s="42"/>
      <c r="AF288" s="1"/>
      <c r="AG288" s="33"/>
      <c r="AH288" s="60"/>
      <c r="AI288" s="60"/>
      <c r="AJ288" s="21"/>
      <c r="AK288" s="56"/>
      <c r="AL288" s="41"/>
      <c r="AM288" s="33"/>
      <c r="AN288" s="60"/>
      <c r="AO288" s="60"/>
      <c r="AP288" s="21"/>
      <c r="AQ288" s="56"/>
      <c r="AR288" s="41"/>
      <c r="AS288" s="43">
        <f>'15 Oct'!AW288</f>
        <v>0</v>
      </c>
      <c r="AT288" s="17"/>
      <c r="AU288" s="44">
        <f t="shared" si="1"/>
        <v>0</v>
      </c>
      <c r="AV288" s="44">
        <f t="shared" si="2"/>
        <v>0</v>
      </c>
      <c r="AW288" s="19">
        <f t="shared" si="3"/>
        <v>0</v>
      </c>
      <c r="AX288" s="43">
        <f>'15 Oct'!BB288</f>
        <v>0</v>
      </c>
      <c r="AY288" s="17"/>
      <c r="AZ288" s="44">
        <f t="shared" si="4"/>
        <v>0</v>
      </c>
      <c r="BA288" s="46">
        <f t="shared" si="5"/>
        <v>0</v>
      </c>
      <c r="BB288" s="19">
        <f t="shared" si="6"/>
        <v>0</v>
      </c>
      <c r="BC288" s="43">
        <f>'15 Oct'!BL288</f>
        <v>0</v>
      </c>
      <c r="BD288" s="47">
        <f t="shared" si="7"/>
        <v>0</v>
      </c>
      <c r="BE288" s="1">
        <f t="shared" si="8"/>
        <v>0</v>
      </c>
      <c r="BF288" s="1" t="s">
        <v>421</v>
      </c>
      <c r="BG288" s="17"/>
      <c r="BH288">
        <f>'15 Oct'!BG288+AT288+AY288-BN288</f>
        <v>-48</v>
      </c>
      <c r="BI288" s="68"/>
      <c r="BJ288" s="52">
        <f t="shared" si="9"/>
        <v>0</v>
      </c>
      <c r="BK288" s="51">
        <f t="shared" si="10"/>
        <v>0</v>
      </c>
      <c r="BL288" s="53">
        <f t="shared" si="11"/>
        <v>0</v>
      </c>
      <c r="BM288" s="54">
        <f t="shared" si="12"/>
        <v>48</v>
      </c>
      <c r="BN288" s="55">
        <f t="shared" si="13"/>
        <v>48</v>
      </c>
      <c r="BO288" s="17">
        <f t="shared" si="14"/>
        <v>0</v>
      </c>
      <c r="BP288" s="1"/>
    </row>
    <row r="289">
      <c r="A289" s="1" t="s">
        <v>423</v>
      </c>
      <c r="B289" s="61"/>
      <c r="C289" s="33"/>
      <c r="D289" s="29"/>
      <c r="E289" s="1"/>
      <c r="F289" s="21"/>
      <c r="G289" s="56"/>
      <c r="H289" s="7"/>
      <c r="I289" s="1" t="s">
        <v>423</v>
      </c>
      <c r="J289" s="32"/>
      <c r="K289" s="33"/>
      <c r="N289" s="21"/>
      <c r="O289" s="56"/>
      <c r="P289" s="7"/>
      <c r="Q289" s="1" t="s">
        <v>423</v>
      </c>
      <c r="R289" s="32"/>
      <c r="S289" s="33"/>
      <c r="T289" s="57"/>
      <c r="U289" s="43"/>
      <c r="V289" s="21"/>
      <c r="W289" s="56"/>
      <c r="X289" s="7"/>
      <c r="Y289" s="1" t="s">
        <v>423</v>
      </c>
      <c r="Z289" s="59"/>
      <c r="AA289" s="37"/>
      <c r="AB289" s="8"/>
      <c r="AC289" s="8"/>
      <c r="AD289" s="4"/>
      <c r="AE289" s="39"/>
      <c r="AG289" s="33"/>
      <c r="AH289" s="74"/>
      <c r="AI289" s="74"/>
      <c r="AJ289" s="21"/>
      <c r="AK289" s="56"/>
      <c r="AL289" s="41"/>
      <c r="AM289" s="33"/>
      <c r="AN289" s="74"/>
      <c r="AO289" s="74"/>
      <c r="AP289" s="21"/>
      <c r="AQ289" s="56"/>
      <c r="AR289" s="41"/>
      <c r="AS289" s="43">
        <f>'15 Oct'!AW289</f>
        <v>0</v>
      </c>
      <c r="AT289" s="75"/>
      <c r="AU289" s="44">
        <f t="shared" si="1"/>
        <v>0</v>
      </c>
      <c r="AV289" s="44">
        <f t="shared" si="2"/>
        <v>0</v>
      </c>
      <c r="AW289" s="19">
        <f t="shared" si="3"/>
        <v>0</v>
      </c>
      <c r="AX289" s="43">
        <f>'15 Oct'!BB289</f>
        <v>0</v>
      </c>
      <c r="AY289" s="75"/>
      <c r="AZ289" s="44">
        <f t="shared" si="4"/>
        <v>0</v>
      </c>
      <c r="BA289" s="46">
        <f t="shared" si="5"/>
        <v>0</v>
      </c>
      <c r="BB289" s="19">
        <f t="shared" si="6"/>
        <v>0</v>
      </c>
      <c r="BC289" s="43">
        <f>'15 Oct'!BL289</f>
        <v>0</v>
      </c>
      <c r="BD289" s="47">
        <f t="shared" si="7"/>
        <v>0</v>
      </c>
      <c r="BE289" s="1">
        <f t="shared" si="8"/>
        <v>0</v>
      </c>
      <c r="BF289" s="1" t="s">
        <v>423</v>
      </c>
      <c r="BG289" s="76"/>
      <c r="BH289">
        <f>'15 Oct'!BG289+AT289+AY289-BN289</f>
        <v>0</v>
      </c>
      <c r="BI289" s="6"/>
      <c r="BJ289" s="52">
        <f t="shared" si="9"/>
        <v>0</v>
      </c>
      <c r="BK289" s="51">
        <f t="shared" si="10"/>
        <v>0</v>
      </c>
      <c r="BL289" s="53">
        <f t="shared" si="11"/>
        <v>0</v>
      </c>
      <c r="BM289" s="54">
        <f t="shared" si="12"/>
        <v>0</v>
      </c>
      <c r="BN289" s="55">
        <f t="shared" si="13"/>
        <v>0</v>
      </c>
      <c r="BO289" s="17">
        <f t="shared" si="14"/>
        <v>0</v>
      </c>
    </row>
    <row r="290">
      <c r="A290" s="1" t="s">
        <v>424</v>
      </c>
      <c r="B290" s="32"/>
      <c r="C290" s="33"/>
      <c r="D290" s="29"/>
      <c r="E290" s="1"/>
      <c r="F290" s="21"/>
      <c r="G290" s="56"/>
      <c r="H290" s="35"/>
      <c r="I290" s="1" t="s">
        <v>424</v>
      </c>
      <c r="J290" s="32"/>
      <c r="K290" s="33"/>
      <c r="L290" s="57"/>
      <c r="M290" s="49"/>
      <c r="N290" s="21"/>
      <c r="O290" s="56"/>
      <c r="P290" s="35"/>
      <c r="Q290" s="1" t="s">
        <v>424</v>
      </c>
      <c r="R290" s="32"/>
      <c r="S290" s="33">
        <v>1.0</v>
      </c>
      <c r="T290" s="57"/>
      <c r="U290" s="43"/>
      <c r="V290" s="21"/>
      <c r="W290" s="56"/>
      <c r="X290" s="35"/>
      <c r="Y290" s="1" t="s">
        <v>424</v>
      </c>
      <c r="Z290" s="69"/>
      <c r="AA290" s="37"/>
      <c r="AB290" s="4"/>
      <c r="AC290" s="4"/>
      <c r="AD290" s="4"/>
      <c r="AE290" s="39"/>
      <c r="AF290" s="1"/>
      <c r="AG290" s="33"/>
      <c r="AH290" s="60"/>
      <c r="AI290" s="60"/>
      <c r="AJ290" s="21"/>
      <c r="AK290" s="56"/>
      <c r="AL290" s="41"/>
      <c r="AM290" s="33"/>
      <c r="AN290" s="60"/>
      <c r="AO290" s="60"/>
      <c r="AP290" s="21"/>
      <c r="AQ290" s="56"/>
      <c r="AR290" s="41"/>
      <c r="AS290" s="43">
        <f>'15 Oct'!AW290</f>
        <v>0</v>
      </c>
      <c r="AT290" s="17"/>
      <c r="AU290" s="44">
        <f t="shared" si="1"/>
        <v>0</v>
      </c>
      <c r="AV290" s="44">
        <f t="shared" si="2"/>
        <v>0</v>
      </c>
      <c r="AW290" s="19">
        <f t="shared" si="3"/>
        <v>0</v>
      </c>
      <c r="AX290" s="43">
        <f>'15 Oct'!BB290</f>
        <v>0</v>
      </c>
      <c r="AY290" s="17"/>
      <c r="AZ290" s="44">
        <f t="shared" si="4"/>
        <v>0</v>
      </c>
      <c r="BA290" s="46">
        <f t="shared" si="5"/>
        <v>0</v>
      </c>
      <c r="BB290" s="19">
        <f t="shared" si="6"/>
        <v>0</v>
      </c>
      <c r="BC290" s="43">
        <f>'15 Oct'!BL290</f>
        <v>0</v>
      </c>
      <c r="BD290" s="47">
        <f t="shared" si="7"/>
        <v>0</v>
      </c>
      <c r="BE290" s="1">
        <f t="shared" si="8"/>
        <v>0</v>
      </c>
      <c r="BF290" s="1" t="s">
        <v>424</v>
      </c>
      <c r="BG290" s="54"/>
      <c r="BH290">
        <f>'15 Oct'!BG290+AT290+AY290-BN290</f>
        <v>-1</v>
      </c>
      <c r="BI290" s="48"/>
      <c r="BJ290" s="52">
        <f t="shared" si="9"/>
        <v>0</v>
      </c>
      <c r="BK290" s="51">
        <f t="shared" si="10"/>
        <v>0</v>
      </c>
      <c r="BL290" s="53">
        <f t="shared" si="11"/>
        <v>0</v>
      </c>
      <c r="BM290" s="54">
        <f t="shared" si="12"/>
        <v>1</v>
      </c>
      <c r="BN290" s="55">
        <f t="shared" si="13"/>
        <v>1</v>
      </c>
      <c r="BO290" s="17">
        <f t="shared" si="14"/>
        <v>0</v>
      </c>
    </row>
    <row r="291">
      <c r="A291" s="1" t="s">
        <v>425</v>
      </c>
      <c r="B291" s="61"/>
      <c r="C291" s="33"/>
      <c r="D291" s="29"/>
      <c r="E291" s="1"/>
      <c r="F291" s="21"/>
      <c r="G291" s="56"/>
      <c r="H291" s="7"/>
      <c r="I291" s="1" t="s">
        <v>425</v>
      </c>
      <c r="J291" s="32"/>
      <c r="K291" s="33"/>
      <c r="N291" s="21"/>
      <c r="O291" s="56"/>
      <c r="P291" s="7"/>
      <c r="Q291" s="1" t="s">
        <v>425</v>
      </c>
      <c r="R291" s="32"/>
      <c r="S291" s="33"/>
      <c r="T291" s="29"/>
      <c r="U291" s="43"/>
      <c r="V291" s="21"/>
      <c r="W291" s="56"/>
      <c r="X291" s="7"/>
      <c r="Y291" s="1" t="s">
        <v>425</v>
      </c>
      <c r="Z291" s="59"/>
      <c r="AA291" s="37"/>
      <c r="AB291" s="8"/>
      <c r="AC291" s="8"/>
      <c r="AD291" s="4"/>
      <c r="AE291" s="39"/>
      <c r="AG291" s="33"/>
      <c r="AH291" s="74"/>
      <c r="AI291" s="74"/>
      <c r="AJ291" s="21"/>
      <c r="AK291" s="56"/>
      <c r="AL291" s="41"/>
      <c r="AM291" s="33"/>
      <c r="AN291" s="74"/>
      <c r="AO291" s="74"/>
      <c r="AP291" s="21"/>
      <c r="AQ291" s="56"/>
      <c r="AR291" s="41"/>
      <c r="AS291" s="43">
        <f>'15 Oct'!AW291</f>
        <v>0</v>
      </c>
      <c r="AT291" s="75"/>
      <c r="AU291" s="44">
        <f t="shared" si="1"/>
        <v>0</v>
      </c>
      <c r="AV291" s="44">
        <f t="shared" si="2"/>
        <v>0</v>
      </c>
      <c r="AW291" s="19">
        <f t="shared" si="3"/>
        <v>0</v>
      </c>
      <c r="AX291" s="43">
        <f>'15 Oct'!BB291</f>
        <v>0</v>
      </c>
      <c r="AY291" s="75"/>
      <c r="AZ291" s="44">
        <f t="shared" si="4"/>
        <v>0</v>
      </c>
      <c r="BA291" s="46">
        <f t="shared" si="5"/>
        <v>0</v>
      </c>
      <c r="BB291" s="19">
        <f t="shared" si="6"/>
        <v>0</v>
      </c>
      <c r="BC291" s="43">
        <f>'15 Oct'!BL291</f>
        <v>0</v>
      </c>
      <c r="BD291" s="47">
        <f t="shared" si="7"/>
        <v>0</v>
      </c>
      <c r="BE291" s="1">
        <f t="shared" si="8"/>
        <v>0</v>
      </c>
      <c r="BF291" s="1" t="s">
        <v>425</v>
      </c>
      <c r="BG291" s="76"/>
      <c r="BH291">
        <f>'15 Oct'!BG291+AT291+AY291-BN291</f>
        <v>0</v>
      </c>
      <c r="BI291" s="6"/>
      <c r="BJ291" s="52">
        <f t="shared" si="9"/>
        <v>0</v>
      </c>
      <c r="BK291" s="51">
        <f t="shared" si="10"/>
        <v>0</v>
      </c>
      <c r="BL291" s="53">
        <f t="shared" si="11"/>
        <v>0</v>
      </c>
      <c r="BM291" s="54">
        <f t="shared" si="12"/>
        <v>0</v>
      </c>
      <c r="BN291" s="55">
        <f t="shared" si="13"/>
        <v>0</v>
      </c>
      <c r="BO291" s="17">
        <f t="shared" si="14"/>
        <v>0</v>
      </c>
    </row>
    <row r="292">
      <c r="A292" s="1" t="s">
        <v>426</v>
      </c>
      <c r="B292" s="61"/>
      <c r="C292" s="33"/>
      <c r="D292" s="29"/>
      <c r="E292" s="1"/>
      <c r="F292" s="21"/>
      <c r="G292" s="56"/>
      <c r="H292" s="7"/>
      <c r="I292" s="1" t="s">
        <v>426</v>
      </c>
      <c r="J292" s="32"/>
      <c r="K292" s="33"/>
      <c r="N292" s="21"/>
      <c r="O292" s="56"/>
      <c r="P292" s="7"/>
      <c r="Q292" s="1" t="s">
        <v>426</v>
      </c>
      <c r="R292" s="32"/>
      <c r="S292" s="33"/>
      <c r="T292" s="57"/>
      <c r="U292" s="43"/>
      <c r="V292" s="21"/>
      <c r="W292" s="56"/>
      <c r="X292" s="7"/>
      <c r="Y292" s="1" t="s">
        <v>426</v>
      </c>
      <c r="Z292" s="69"/>
      <c r="AA292" s="37"/>
      <c r="AB292" s="8"/>
      <c r="AC292" s="8"/>
      <c r="AD292" s="4"/>
      <c r="AE292" s="39"/>
      <c r="AG292" s="33"/>
      <c r="AH292" s="74"/>
      <c r="AI292" s="74"/>
      <c r="AJ292" s="21"/>
      <c r="AK292" s="56"/>
      <c r="AL292" s="41"/>
      <c r="AM292" s="33"/>
      <c r="AN292" s="74"/>
      <c r="AO292" s="74"/>
      <c r="AP292" s="21"/>
      <c r="AQ292" s="56"/>
      <c r="AR292" s="41"/>
      <c r="AS292" s="43">
        <f>'15 Oct'!AW292</f>
        <v>0</v>
      </c>
      <c r="AT292" s="75"/>
      <c r="AU292" s="44">
        <f t="shared" si="1"/>
        <v>0</v>
      </c>
      <c r="AV292" s="44">
        <f t="shared" si="2"/>
        <v>0</v>
      </c>
      <c r="AW292" s="19">
        <f t="shared" si="3"/>
        <v>0</v>
      </c>
      <c r="AX292" s="43">
        <f>'15 Oct'!BB292</f>
        <v>0</v>
      </c>
      <c r="AY292" s="75"/>
      <c r="AZ292" s="44">
        <f t="shared" si="4"/>
        <v>0</v>
      </c>
      <c r="BA292" s="46">
        <f t="shared" si="5"/>
        <v>0</v>
      </c>
      <c r="BB292" s="19">
        <f t="shared" si="6"/>
        <v>0</v>
      </c>
      <c r="BC292" s="43">
        <f>'15 Oct'!BL292</f>
        <v>0</v>
      </c>
      <c r="BD292" s="47">
        <f t="shared" si="7"/>
        <v>0</v>
      </c>
      <c r="BE292" s="1">
        <f t="shared" si="8"/>
        <v>0</v>
      </c>
      <c r="BF292" s="1" t="s">
        <v>426</v>
      </c>
      <c r="BG292" s="76"/>
      <c r="BH292">
        <f>'15 Oct'!BG292+AT292+AY292-BN292</f>
        <v>0</v>
      </c>
      <c r="BI292" s="6"/>
      <c r="BJ292" s="52">
        <f t="shared" si="9"/>
        <v>0</v>
      </c>
      <c r="BK292" s="51">
        <f t="shared" si="10"/>
        <v>0</v>
      </c>
      <c r="BL292" s="53">
        <f t="shared" si="11"/>
        <v>0</v>
      </c>
      <c r="BM292" s="54">
        <f t="shared" si="12"/>
        <v>0</v>
      </c>
      <c r="BN292" s="55">
        <f t="shared" si="13"/>
        <v>0</v>
      </c>
      <c r="BO292" s="17">
        <f t="shared" si="14"/>
        <v>0</v>
      </c>
    </row>
    <row r="293">
      <c r="A293" s="1" t="s">
        <v>427</v>
      </c>
      <c r="B293" s="32"/>
      <c r="C293" s="33"/>
      <c r="D293" s="29"/>
      <c r="E293" s="1"/>
      <c r="F293" s="21"/>
      <c r="G293" s="56"/>
      <c r="H293" s="35"/>
      <c r="I293" s="1" t="s">
        <v>427</v>
      </c>
      <c r="J293" s="32"/>
      <c r="K293" s="33"/>
      <c r="L293" s="57"/>
      <c r="M293" s="49"/>
      <c r="N293" s="21"/>
      <c r="O293" s="56"/>
      <c r="P293" s="35"/>
      <c r="Q293" s="1" t="s">
        <v>427</v>
      </c>
      <c r="R293" s="32">
        <v>15.0</v>
      </c>
      <c r="S293" s="33"/>
      <c r="T293" s="57"/>
      <c r="U293" s="43"/>
      <c r="V293" s="21"/>
      <c r="W293" s="56"/>
      <c r="X293" s="35"/>
      <c r="Y293" s="1" t="s">
        <v>427</v>
      </c>
      <c r="Z293" s="59"/>
      <c r="AA293" s="37"/>
      <c r="AB293" s="8"/>
      <c r="AC293" s="8"/>
      <c r="AD293" s="4"/>
      <c r="AE293" s="39"/>
      <c r="AF293" s="1"/>
      <c r="AG293" s="33"/>
      <c r="AH293" s="67"/>
      <c r="AI293" s="67"/>
      <c r="AJ293" s="21"/>
      <c r="AK293" s="56"/>
      <c r="AL293" s="41"/>
      <c r="AM293" s="33"/>
      <c r="AN293" s="67"/>
      <c r="AO293" s="67"/>
      <c r="AP293" s="21"/>
      <c r="AQ293" s="56"/>
      <c r="AR293" s="41"/>
      <c r="AS293" s="43">
        <f>'15 Oct'!AW293</f>
        <v>0</v>
      </c>
      <c r="AT293" s="54"/>
      <c r="AU293" s="44">
        <f t="shared" si="1"/>
        <v>0</v>
      </c>
      <c r="AV293" s="44">
        <f t="shared" si="2"/>
        <v>0</v>
      </c>
      <c r="AW293" s="19">
        <f t="shared" si="3"/>
        <v>0</v>
      </c>
      <c r="AX293" s="43">
        <f>'15 Oct'!BB293</f>
        <v>0</v>
      </c>
      <c r="AY293" s="54"/>
      <c r="AZ293" s="44">
        <f t="shared" si="4"/>
        <v>0</v>
      </c>
      <c r="BA293" s="46">
        <f t="shared" si="5"/>
        <v>0</v>
      </c>
      <c r="BB293" s="19">
        <f t="shared" si="6"/>
        <v>0</v>
      </c>
      <c r="BC293" s="43">
        <f>'15 Oct'!BL293</f>
        <v>0</v>
      </c>
      <c r="BD293" s="47">
        <f t="shared" si="7"/>
        <v>0</v>
      </c>
      <c r="BE293" s="1">
        <f t="shared" si="8"/>
        <v>0</v>
      </c>
      <c r="BF293" s="1" t="s">
        <v>427</v>
      </c>
      <c r="BG293" s="17"/>
      <c r="BH293">
        <f>'15 Oct'!BG293+AT293+AY293-BN293</f>
        <v>0</v>
      </c>
      <c r="BI293" s="48"/>
      <c r="BJ293" s="52">
        <f t="shared" si="9"/>
        <v>0</v>
      </c>
      <c r="BK293" s="51">
        <f t="shared" si="10"/>
        <v>0</v>
      </c>
      <c r="BL293" s="53">
        <f t="shared" si="11"/>
        <v>0</v>
      </c>
      <c r="BM293" s="54">
        <f t="shared" si="12"/>
        <v>0</v>
      </c>
      <c r="BN293" s="55">
        <f t="shared" si="13"/>
        <v>0</v>
      </c>
      <c r="BO293" s="17">
        <f t="shared" si="14"/>
        <v>0</v>
      </c>
    </row>
    <row r="294">
      <c r="A294" s="1" t="s">
        <v>428</v>
      </c>
      <c r="B294" s="32"/>
      <c r="C294" s="33"/>
      <c r="D294" s="29"/>
      <c r="E294" s="1"/>
      <c r="F294" s="21"/>
      <c r="G294" s="56"/>
      <c r="H294" s="35"/>
      <c r="I294" s="1" t="s">
        <v>428</v>
      </c>
      <c r="J294" s="32"/>
      <c r="K294" s="33"/>
      <c r="L294" s="57"/>
      <c r="M294" s="49"/>
      <c r="N294" s="21"/>
      <c r="O294" s="56"/>
      <c r="P294" s="35"/>
      <c r="Q294" s="1" t="s">
        <v>428</v>
      </c>
      <c r="R294" s="32"/>
      <c r="S294" s="33"/>
      <c r="T294" s="57"/>
      <c r="U294" s="49"/>
      <c r="V294" s="21"/>
      <c r="W294" s="56"/>
      <c r="X294" s="35"/>
      <c r="Y294" s="1" t="s">
        <v>428</v>
      </c>
      <c r="Z294" s="59"/>
      <c r="AA294" s="37"/>
      <c r="AB294" s="8"/>
      <c r="AC294" s="8"/>
      <c r="AD294" s="4"/>
      <c r="AE294" s="39"/>
      <c r="AF294" s="1"/>
      <c r="AG294" s="33"/>
      <c r="AH294" s="60"/>
      <c r="AI294" s="60"/>
      <c r="AJ294" s="21"/>
      <c r="AK294" s="56"/>
      <c r="AL294" s="41"/>
      <c r="AM294" s="33"/>
      <c r="AN294" s="60"/>
      <c r="AO294" s="60"/>
      <c r="AP294" s="21"/>
      <c r="AQ294" s="56"/>
      <c r="AR294" s="41"/>
      <c r="AS294" s="43">
        <f>'15 Oct'!AW294</f>
        <v>0</v>
      </c>
      <c r="AT294" s="17"/>
      <c r="AU294" s="44">
        <f t="shared" si="1"/>
        <v>0</v>
      </c>
      <c r="AV294" s="44">
        <f t="shared" si="2"/>
        <v>0</v>
      </c>
      <c r="AW294" s="19">
        <f t="shared" si="3"/>
        <v>0</v>
      </c>
      <c r="AX294" s="43">
        <f>'15 Oct'!BB294</f>
        <v>0</v>
      </c>
      <c r="AY294" s="17"/>
      <c r="AZ294" s="44">
        <f t="shared" si="4"/>
        <v>0</v>
      </c>
      <c r="BA294" s="46">
        <f t="shared" si="5"/>
        <v>0</v>
      </c>
      <c r="BB294" s="19">
        <f t="shared" si="6"/>
        <v>0</v>
      </c>
      <c r="BC294" s="43">
        <f>'15 Oct'!BL294</f>
        <v>0</v>
      </c>
      <c r="BD294" s="47">
        <f t="shared" si="7"/>
        <v>0</v>
      </c>
      <c r="BE294" s="1">
        <f t="shared" si="8"/>
        <v>0</v>
      </c>
      <c r="BF294" s="1" t="s">
        <v>428</v>
      </c>
      <c r="BG294" s="17"/>
      <c r="BH294">
        <f>'15 Oct'!BG294+AT294+AY294-BN294</f>
        <v>0</v>
      </c>
      <c r="BI294" s="48"/>
      <c r="BJ294" s="52">
        <f t="shared" si="9"/>
        <v>0</v>
      </c>
      <c r="BK294" s="51">
        <f t="shared" si="10"/>
        <v>0</v>
      </c>
      <c r="BL294" s="53">
        <f t="shared" si="11"/>
        <v>0</v>
      </c>
      <c r="BM294" s="54">
        <f t="shared" si="12"/>
        <v>0</v>
      </c>
      <c r="BN294" s="55">
        <f t="shared" si="13"/>
        <v>0</v>
      </c>
      <c r="BO294" s="17">
        <f t="shared" si="14"/>
        <v>0</v>
      </c>
    </row>
    <row r="295">
      <c r="A295" s="1" t="s">
        <v>429</v>
      </c>
      <c r="B295" s="32"/>
      <c r="C295" s="33"/>
      <c r="D295" s="29"/>
      <c r="E295" s="1"/>
      <c r="F295" s="21"/>
      <c r="G295" s="56"/>
      <c r="H295" s="35"/>
      <c r="I295" s="1" t="s">
        <v>429</v>
      </c>
      <c r="J295" s="32"/>
      <c r="K295" s="33"/>
      <c r="L295" s="57"/>
      <c r="M295" s="43"/>
      <c r="N295" s="21"/>
      <c r="O295" s="56"/>
      <c r="P295" s="35"/>
      <c r="Q295" s="1" t="s">
        <v>429</v>
      </c>
      <c r="R295" s="32">
        <v>6.0</v>
      </c>
      <c r="S295" s="65"/>
      <c r="T295" s="57"/>
      <c r="U295" s="49"/>
      <c r="V295" s="21"/>
      <c r="W295" s="56"/>
      <c r="X295" s="35"/>
      <c r="Y295" s="1" t="s">
        <v>429</v>
      </c>
      <c r="Z295" s="59"/>
      <c r="AA295" s="37"/>
      <c r="AB295" s="8"/>
      <c r="AC295" s="8"/>
      <c r="AD295" s="4"/>
      <c r="AE295" s="39"/>
      <c r="AF295" s="1"/>
      <c r="AG295" s="33"/>
      <c r="AH295" s="60"/>
      <c r="AI295" s="60"/>
      <c r="AJ295" s="21"/>
      <c r="AK295" s="56"/>
      <c r="AL295" s="41"/>
      <c r="AM295" s="33"/>
      <c r="AN295" s="60"/>
      <c r="AO295" s="60"/>
      <c r="AP295" s="21"/>
      <c r="AQ295" s="56"/>
      <c r="AR295" s="41"/>
      <c r="AS295" s="43">
        <f>'15 Oct'!AW295</f>
        <v>0</v>
      </c>
      <c r="AT295" s="17"/>
      <c r="AU295" s="44">
        <f t="shared" si="1"/>
        <v>0</v>
      </c>
      <c r="AV295" s="44">
        <f t="shared" si="2"/>
        <v>0</v>
      </c>
      <c r="AW295" s="19">
        <f t="shared" si="3"/>
        <v>0</v>
      </c>
      <c r="AX295" s="43">
        <f>'15 Oct'!BB295</f>
        <v>0</v>
      </c>
      <c r="AY295" s="17"/>
      <c r="AZ295" s="44">
        <f t="shared" si="4"/>
        <v>0</v>
      </c>
      <c r="BA295" s="46">
        <f t="shared" si="5"/>
        <v>0</v>
      </c>
      <c r="BB295" s="19">
        <f t="shared" si="6"/>
        <v>0</v>
      </c>
      <c r="BC295" s="43">
        <f>'15 Oct'!BL295</f>
        <v>0</v>
      </c>
      <c r="BD295" s="47">
        <f t="shared" si="7"/>
        <v>0</v>
      </c>
      <c r="BE295" s="1">
        <f t="shared" si="8"/>
        <v>0</v>
      </c>
      <c r="BF295" s="1" t="s">
        <v>429</v>
      </c>
      <c r="BG295" s="17"/>
      <c r="BH295">
        <f>'15 Oct'!BG295+AT295+AY295-BN295</f>
        <v>0</v>
      </c>
      <c r="BI295" s="48"/>
      <c r="BJ295" s="52">
        <f t="shared" si="9"/>
        <v>0</v>
      </c>
      <c r="BK295" s="51">
        <f t="shared" si="10"/>
        <v>0</v>
      </c>
      <c r="BL295" s="53">
        <f t="shared" si="11"/>
        <v>0</v>
      </c>
      <c r="BM295" s="54">
        <f t="shared" si="12"/>
        <v>0</v>
      </c>
      <c r="BN295" s="55">
        <f t="shared" si="13"/>
        <v>0</v>
      </c>
      <c r="BO295" s="17">
        <f t="shared" si="14"/>
        <v>0</v>
      </c>
    </row>
    <row r="296">
      <c r="A296" s="1" t="s">
        <v>430</v>
      </c>
      <c r="B296" s="32"/>
      <c r="C296" s="33"/>
      <c r="D296" s="29"/>
      <c r="E296" s="1"/>
      <c r="F296" s="21"/>
      <c r="G296" s="56"/>
      <c r="H296" s="35"/>
      <c r="I296" s="1" t="s">
        <v>430</v>
      </c>
      <c r="J296" s="32"/>
      <c r="K296" s="33"/>
      <c r="L296" s="57"/>
      <c r="M296" s="49"/>
      <c r="N296" s="21"/>
      <c r="O296" s="56"/>
      <c r="P296" s="35"/>
      <c r="Q296" s="1" t="s">
        <v>430</v>
      </c>
      <c r="R296" s="32">
        <v>4.0</v>
      </c>
      <c r="S296" s="33">
        <v>10.0</v>
      </c>
      <c r="T296" s="29"/>
      <c r="U296" s="43"/>
      <c r="V296" s="21"/>
      <c r="W296" s="56"/>
      <c r="X296" s="35"/>
      <c r="Y296" s="1" t="s">
        <v>430</v>
      </c>
      <c r="Z296" s="58"/>
      <c r="AA296" s="37"/>
      <c r="AB296" s="8"/>
      <c r="AC296" s="8"/>
      <c r="AD296" s="4"/>
      <c r="AE296" s="39"/>
      <c r="AF296" s="1"/>
      <c r="AG296" s="33"/>
      <c r="AH296" s="60"/>
      <c r="AI296" s="60"/>
      <c r="AJ296" s="21"/>
      <c r="AK296" s="56"/>
      <c r="AL296" s="41"/>
      <c r="AM296" s="33"/>
      <c r="AN296" s="60"/>
      <c r="AO296" s="60"/>
      <c r="AP296" s="21"/>
      <c r="AQ296" s="56"/>
      <c r="AR296" s="41"/>
      <c r="AS296" s="43">
        <f>'15 Oct'!AW296</f>
        <v>0</v>
      </c>
      <c r="AT296" s="17"/>
      <c r="AU296" s="44">
        <f t="shared" si="1"/>
        <v>0</v>
      </c>
      <c r="AV296" s="44">
        <f t="shared" si="2"/>
        <v>0</v>
      </c>
      <c r="AW296" s="19">
        <f t="shared" si="3"/>
        <v>0</v>
      </c>
      <c r="AX296" s="43">
        <f>'15 Oct'!BB296</f>
        <v>0</v>
      </c>
      <c r="AY296" s="17"/>
      <c r="AZ296" s="44">
        <f t="shared" si="4"/>
        <v>0</v>
      </c>
      <c r="BA296" s="46">
        <f t="shared" si="5"/>
        <v>0</v>
      </c>
      <c r="BB296" s="19">
        <f t="shared" si="6"/>
        <v>0</v>
      </c>
      <c r="BC296" s="43">
        <f>'15 Oct'!BL296</f>
        <v>0</v>
      </c>
      <c r="BD296" s="47">
        <f t="shared" si="7"/>
        <v>0</v>
      </c>
      <c r="BE296" s="1">
        <f t="shared" si="8"/>
        <v>0</v>
      </c>
      <c r="BF296" s="1" t="s">
        <v>430</v>
      </c>
      <c r="BG296" s="17"/>
      <c r="BH296">
        <f>'15 Oct'!BG296+AT296+AY296-BN296</f>
        <v>-10</v>
      </c>
      <c r="BI296" s="48"/>
      <c r="BJ296" s="52">
        <f t="shared" si="9"/>
        <v>0</v>
      </c>
      <c r="BK296" s="51">
        <f t="shared" si="10"/>
        <v>0</v>
      </c>
      <c r="BL296" s="53">
        <f t="shared" si="11"/>
        <v>0</v>
      </c>
      <c r="BM296" s="54">
        <f t="shared" si="12"/>
        <v>10</v>
      </c>
      <c r="BN296" s="55">
        <f t="shared" si="13"/>
        <v>10</v>
      </c>
      <c r="BO296" s="17">
        <f t="shared" si="14"/>
        <v>0</v>
      </c>
    </row>
    <row r="297">
      <c r="A297" s="1" t="s">
        <v>431</v>
      </c>
      <c r="B297" s="32"/>
      <c r="C297" s="33"/>
      <c r="D297" s="29"/>
      <c r="E297" s="1"/>
      <c r="F297" s="21"/>
      <c r="G297" s="56"/>
      <c r="H297" s="35"/>
      <c r="I297" s="1" t="s">
        <v>431</v>
      </c>
      <c r="J297" s="32"/>
      <c r="K297" s="33"/>
      <c r="L297" s="57"/>
      <c r="M297" s="49"/>
      <c r="N297" s="21"/>
      <c r="O297" s="56"/>
      <c r="P297" s="35"/>
      <c r="Q297" s="1" t="s">
        <v>431</v>
      </c>
      <c r="R297" s="32">
        <v>0.5</v>
      </c>
      <c r="S297" s="33"/>
      <c r="V297" s="21"/>
      <c r="W297" s="56"/>
      <c r="X297" s="35"/>
      <c r="Y297" s="1" t="s">
        <v>431</v>
      </c>
      <c r="Z297" s="69"/>
      <c r="AA297" s="66"/>
      <c r="AB297" s="8"/>
      <c r="AC297" s="8"/>
      <c r="AD297" s="4"/>
      <c r="AE297" s="39"/>
      <c r="AF297" s="1"/>
      <c r="AG297" s="33"/>
      <c r="AH297" s="60"/>
      <c r="AI297" s="60"/>
      <c r="AJ297" s="21"/>
      <c r="AK297" s="56"/>
      <c r="AL297" s="41"/>
      <c r="AM297" s="33"/>
      <c r="AN297" s="60"/>
      <c r="AO297" s="60"/>
      <c r="AP297" s="21"/>
      <c r="AQ297" s="56"/>
      <c r="AR297" s="41"/>
      <c r="AS297" s="43">
        <f>'15 Oct'!AW297</f>
        <v>0</v>
      </c>
      <c r="AT297" s="17"/>
      <c r="AU297" s="44">
        <f t="shared" si="1"/>
        <v>0</v>
      </c>
      <c r="AV297" s="44">
        <f t="shared" si="2"/>
        <v>0</v>
      </c>
      <c r="AW297" s="19">
        <f t="shared" si="3"/>
        <v>0</v>
      </c>
      <c r="AX297" s="43">
        <f>'15 Oct'!BB297</f>
        <v>0</v>
      </c>
      <c r="AY297" s="17"/>
      <c r="AZ297" s="44">
        <f t="shared" si="4"/>
        <v>0</v>
      </c>
      <c r="BA297" s="46">
        <f t="shared" si="5"/>
        <v>0</v>
      </c>
      <c r="BB297" s="19">
        <f t="shared" si="6"/>
        <v>0</v>
      </c>
      <c r="BC297" s="43">
        <f>'15 Oct'!BL297</f>
        <v>0</v>
      </c>
      <c r="BD297" s="47">
        <f t="shared" si="7"/>
        <v>0</v>
      </c>
      <c r="BE297" s="1">
        <f t="shared" si="8"/>
        <v>0</v>
      </c>
      <c r="BF297" s="1" t="s">
        <v>431</v>
      </c>
      <c r="BG297" s="17"/>
      <c r="BH297">
        <f>'15 Oct'!BG297+AT297+AY297-BN297</f>
        <v>0</v>
      </c>
      <c r="BI297" s="68"/>
      <c r="BJ297" s="52">
        <f t="shared" si="9"/>
        <v>0</v>
      </c>
      <c r="BK297" s="51">
        <f t="shared" si="10"/>
        <v>0</v>
      </c>
      <c r="BL297" s="53">
        <f t="shared" si="11"/>
        <v>0</v>
      </c>
      <c r="BM297" s="54">
        <f t="shared" si="12"/>
        <v>0</v>
      </c>
      <c r="BN297" s="55">
        <f t="shared" si="13"/>
        <v>0</v>
      </c>
      <c r="BO297" s="17">
        <f t="shared" si="14"/>
        <v>0</v>
      </c>
      <c r="BP297" s="1"/>
      <c r="BQ297" s="1"/>
    </row>
    <row r="298">
      <c r="A298" s="1" t="s">
        <v>432</v>
      </c>
      <c r="B298" s="32"/>
      <c r="C298" s="33"/>
      <c r="D298" s="29"/>
      <c r="E298" s="1"/>
      <c r="F298" s="21"/>
      <c r="G298" s="56"/>
      <c r="H298" s="35"/>
      <c r="I298" s="1" t="s">
        <v>432</v>
      </c>
      <c r="J298" s="32"/>
      <c r="K298" s="33"/>
      <c r="L298" s="57"/>
      <c r="M298" s="43"/>
      <c r="N298" s="21"/>
      <c r="O298" s="56"/>
      <c r="P298" s="35"/>
      <c r="Q298" s="1" t="s">
        <v>432</v>
      </c>
      <c r="R298" s="32"/>
      <c r="S298" s="33"/>
      <c r="T298" s="29"/>
      <c r="U298" s="43"/>
      <c r="V298" s="21"/>
      <c r="W298" s="56"/>
      <c r="X298" s="35"/>
      <c r="Y298" s="1" t="s">
        <v>432</v>
      </c>
      <c r="Z298" s="69"/>
      <c r="AA298" s="37"/>
      <c r="AB298" s="8"/>
      <c r="AC298" s="8"/>
      <c r="AD298" s="4"/>
      <c r="AE298" s="39"/>
      <c r="AF298" s="1"/>
      <c r="AG298" s="33"/>
      <c r="AH298" s="60"/>
      <c r="AI298" s="60"/>
      <c r="AJ298" s="21"/>
      <c r="AK298" s="56"/>
      <c r="AL298" s="41"/>
      <c r="AM298" s="33"/>
      <c r="AN298" s="60"/>
      <c r="AO298" s="60"/>
      <c r="AP298" s="21"/>
      <c r="AQ298" s="56"/>
      <c r="AR298" s="41"/>
      <c r="AS298" s="43">
        <f>'15 Oct'!AW298</f>
        <v>0</v>
      </c>
      <c r="AT298" s="17"/>
      <c r="AU298" s="44">
        <f t="shared" si="1"/>
        <v>0</v>
      </c>
      <c r="AV298" s="44">
        <f t="shared" si="2"/>
        <v>0</v>
      </c>
      <c r="AW298" s="19">
        <f t="shared" si="3"/>
        <v>0</v>
      </c>
      <c r="AX298" s="43">
        <f>'15 Oct'!BB298</f>
        <v>0</v>
      </c>
      <c r="AY298" s="17"/>
      <c r="AZ298" s="44">
        <f t="shared" si="4"/>
        <v>0</v>
      </c>
      <c r="BA298" s="46">
        <f t="shared" si="5"/>
        <v>0</v>
      </c>
      <c r="BB298" s="19">
        <f t="shared" si="6"/>
        <v>0</v>
      </c>
      <c r="BC298" s="43">
        <f>'15 Oct'!BL298</f>
        <v>0</v>
      </c>
      <c r="BD298" s="47">
        <f t="shared" si="7"/>
        <v>0</v>
      </c>
      <c r="BE298" s="1">
        <f t="shared" si="8"/>
        <v>0</v>
      </c>
      <c r="BF298" s="1" t="s">
        <v>432</v>
      </c>
      <c r="BG298" s="17"/>
      <c r="BH298">
        <f>'15 Oct'!BG298+AT298+AY298-BN298</f>
        <v>0</v>
      </c>
      <c r="BI298" s="48"/>
      <c r="BJ298" s="52">
        <f t="shared" si="9"/>
        <v>0</v>
      </c>
      <c r="BK298" s="51">
        <f t="shared" si="10"/>
        <v>0</v>
      </c>
      <c r="BL298" s="53">
        <f t="shared" si="11"/>
        <v>0</v>
      </c>
      <c r="BM298" s="54">
        <f t="shared" si="12"/>
        <v>0</v>
      </c>
      <c r="BN298" s="55">
        <f t="shared" si="13"/>
        <v>0</v>
      </c>
      <c r="BO298" s="17">
        <f t="shared" si="14"/>
        <v>0</v>
      </c>
    </row>
    <row r="299">
      <c r="A299" s="1" t="s">
        <v>433</v>
      </c>
      <c r="B299" s="32"/>
      <c r="C299" s="33"/>
      <c r="D299" s="29"/>
      <c r="E299" s="1"/>
      <c r="F299" s="21"/>
      <c r="G299" s="56"/>
      <c r="H299" s="35"/>
      <c r="I299" s="1" t="s">
        <v>433</v>
      </c>
      <c r="J299" s="32"/>
      <c r="K299" s="33"/>
      <c r="L299" s="57"/>
      <c r="M299" s="49"/>
      <c r="N299" s="21"/>
      <c r="O299" s="56"/>
      <c r="P299" s="35"/>
      <c r="Q299" s="1" t="s">
        <v>433</v>
      </c>
      <c r="R299" s="32"/>
      <c r="S299" s="33"/>
      <c r="V299" s="21"/>
      <c r="W299" s="56"/>
      <c r="X299" s="35"/>
      <c r="Y299" s="1" t="s">
        <v>433</v>
      </c>
      <c r="Z299" s="69"/>
      <c r="AA299" s="66"/>
      <c r="AB299" s="8"/>
      <c r="AC299" s="8"/>
      <c r="AD299" s="4"/>
      <c r="AE299" s="39"/>
      <c r="AF299" s="1"/>
      <c r="AG299" s="33"/>
      <c r="AH299" s="60"/>
      <c r="AI299" s="60"/>
      <c r="AJ299" s="21"/>
      <c r="AK299" s="56"/>
      <c r="AL299" s="41"/>
      <c r="AM299" s="33"/>
      <c r="AN299" s="60"/>
      <c r="AO299" s="60"/>
      <c r="AP299" s="21"/>
      <c r="AQ299" s="56"/>
      <c r="AR299" s="41"/>
      <c r="AS299" s="43">
        <f>'15 Oct'!AW299</f>
        <v>0</v>
      </c>
      <c r="AT299" s="17"/>
      <c r="AU299" s="44">
        <f t="shared" si="1"/>
        <v>0</v>
      </c>
      <c r="AV299" s="44">
        <f t="shared" si="2"/>
        <v>0</v>
      </c>
      <c r="AW299" s="19">
        <f t="shared" si="3"/>
        <v>0</v>
      </c>
      <c r="AX299" s="43">
        <f>'15 Oct'!BB299</f>
        <v>0</v>
      </c>
      <c r="AY299" s="17"/>
      <c r="AZ299" s="44">
        <f t="shared" si="4"/>
        <v>0</v>
      </c>
      <c r="BA299" s="46">
        <f t="shared" si="5"/>
        <v>0</v>
      </c>
      <c r="BB299" s="19">
        <f t="shared" si="6"/>
        <v>0</v>
      </c>
      <c r="BC299" s="43">
        <f>'15 Oct'!BL299</f>
        <v>0</v>
      </c>
      <c r="BD299" s="47">
        <f t="shared" si="7"/>
        <v>0</v>
      </c>
      <c r="BE299" s="1">
        <f t="shared" si="8"/>
        <v>0</v>
      </c>
      <c r="BF299" s="1" t="s">
        <v>433</v>
      </c>
      <c r="BG299" s="54"/>
      <c r="BH299">
        <f>'15 Oct'!BG299+AT299+AY299-BN299</f>
        <v>0</v>
      </c>
      <c r="BI299" s="48"/>
      <c r="BJ299" s="52">
        <f t="shared" si="9"/>
        <v>0</v>
      </c>
      <c r="BK299" s="51">
        <f t="shared" si="10"/>
        <v>0</v>
      </c>
      <c r="BL299" s="53">
        <f t="shared" si="11"/>
        <v>0</v>
      </c>
      <c r="BM299" s="54">
        <f t="shared" si="12"/>
        <v>0</v>
      </c>
      <c r="BN299" s="55">
        <f t="shared" si="13"/>
        <v>0</v>
      </c>
      <c r="BO299" s="17">
        <f t="shared" si="14"/>
        <v>0</v>
      </c>
    </row>
    <row r="300">
      <c r="A300" s="1" t="s">
        <v>434</v>
      </c>
      <c r="B300" s="32"/>
      <c r="C300" s="33"/>
      <c r="D300" s="29"/>
      <c r="E300" s="1"/>
      <c r="F300" s="21"/>
      <c r="G300" s="56"/>
      <c r="H300" s="35"/>
      <c r="I300" s="1" t="s">
        <v>434</v>
      </c>
      <c r="J300" s="32"/>
      <c r="K300" s="33"/>
      <c r="L300" s="57"/>
      <c r="M300" s="49"/>
      <c r="N300" s="21"/>
      <c r="O300" s="56"/>
      <c r="P300" s="35"/>
      <c r="Q300" s="1" t="s">
        <v>434</v>
      </c>
      <c r="R300" s="32"/>
      <c r="S300" s="33"/>
      <c r="V300" s="21"/>
      <c r="W300" s="56"/>
      <c r="X300" s="35"/>
      <c r="Y300" s="1" t="s">
        <v>434</v>
      </c>
      <c r="Z300" s="58"/>
      <c r="AA300" s="38"/>
      <c r="AB300" s="8"/>
      <c r="AC300" s="8"/>
      <c r="AD300" s="4"/>
      <c r="AE300" s="39"/>
      <c r="AF300" s="1"/>
      <c r="AG300" s="33"/>
      <c r="AH300" s="60"/>
      <c r="AI300" s="60"/>
      <c r="AJ300" s="21"/>
      <c r="AK300" s="56"/>
      <c r="AL300" s="41"/>
      <c r="AM300" s="33"/>
      <c r="AN300" s="60"/>
      <c r="AO300" s="60"/>
      <c r="AP300" s="21"/>
      <c r="AQ300" s="56"/>
      <c r="AR300" s="41"/>
      <c r="AS300" s="43">
        <f>'15 Oct'!AW300</f>
        <v>0</v>
      </c>
      <c r="AT300" s="17"/>
      <c r="AU300" s="44">
        <f t="shared" si="1"/>
        <v>0</v>
      </c>
      <c r="AV300" s="44">
        <f t="shared" si="2"/>
        <v>0</v>
      </c>
      <c r="AW300" s="19">
        <f t="shared" si="3"/>
        <v>0</v>
      </c>
      <c r="AX300" s="43">
        <f>'15 Oct'!BB300</f>
        <v>0</v>
      </c>
      <c r="AY300" s="17"/>
      <c r="AZ300" s="44">
        <f t="shared" si="4"/>
        <v>0</v>
      </c>
      <c r="BA300" s="46">
        <f t="shared" si="5"/>
        <v>0</v>
      </c>
      <c r="BB300" s="19">
        <f t="shared" si="6"/>
        <v>0</v>
      </c>
      <c r="BC300" s="43">
        <f>'15 Oct'!BL300</f>
        <v>0</v>
      </c>
      <c r="BD300" s="47">
        <f t="shared" si="7"/>
        <v>0</v>
      </c>
      <c r="BE300" s="1">
        <f t="shared" si="8"/>
        <v>0</v>
      </c>
      <c r="BF300" s="1" t="s">
        <v>434</v>
      </c>
      <c r="BG300" s="54"/>
      <c r="BH300">
        <f>'15 Oct'!BG300+AT300+AY300-BN300</f>
        <v>0</v>
      </c>
      <c r="BI300" s="68"/>
      <c r="BJ300" s="52">
        <f t="shared" si="9"/>
        <v>0</v>
      </c>
      <c r="BK300" s="51">
        <f t="shared" si="10"/>
        <v>0</v>
      </c>
      <c r="BL300" s="53">
        <f t="shared" si="11"/>
        <v>0</v>
      </c>
      <c r="BM300" s="54">
        <f t="shared" si="12"/>
        <v>0</v>
      </c>
      <c r="BN300" s="55">
        <f t="shared" si="13"/>
        <v>0</v>
      </c>
      <c r="BO300" s="17">
        <f t="shared" si="14"/>
        <v>0</v>
      </c>
      <c r="BP300" s="1"/>
    </row>
    <row r="301">
      <c r="A301" s="1" t="s">
        <v>435</v>
      </c>
      <c r="B301" s="32"/>
      <c r="C301" s="33"/>
      <c r="D301" s="29"/>
      <c r="E301" s="1"/>
      <c r="F301" s="21"/>
      <c r="G301" s="56"/>
      <c r="H301" s="35"/>
      <c r="I301" s="1" t="s">
        <v>435</v>
      </c>
      <c r="J301" s="32">
        <v>5.0</v>
      </c>
      <c r="K301" s="33"/>
      <c r="L301" s="57"/>
      <c r="M301" s="49"/>
      <c r="N301" s="21"/>
      <c r="O301" s="56"/>
      <c r="P301" s="35"/>
      <c r="Q301" s="1" t="s">
        <v>435</v>
      </c>
      <c r="R301" s="32"/>
      <c r="S301" s="33"/>
      <c r="T301" s="57"/>
      <c r="U301" s="49"/>
      <c r="V301" s="21"/>
      <c r="W301" s="56"/>
      <c r="X301" s="35"/>
      <c r="Y301" s="1" t="s">
        <v>435</v>
      </c>
      <c r="Z301" s="69"/>
      <c r="AA301" s="66"/>
      <c r="AB301" s="8"/>
      <c r="AC301" s="8"/>
      <c r="AD301" s="4"/>
      <c r="AE301" s="39"/>
      <c r="AF301" s="1"/>
      <c r="AG301" s="33"/>
      <c r="AH301" s="67"/>
      <c r="AI301" s="67"/>
      <c r="AJ301" s="21"/>
      <c r="AK301" s="56"/>
      <c r="AL301" s="41"/>
      <c r="AM301" s="33"/>
      <c r="AN301" s="67"/>
      <c r="AO301" s="67"/>
      <c r="AP301" s="21"/>
      <c r="AQ301" s="56"/>
      <c r="AR301" s="41"/>
      <c r="AS301" s="43">
        <f>'15 Oct'!AW301</f>
        <v>0</v>
      </c>
      <c r="AT301" s="54"/>
      <c r="AU301" s="44">
        <f t="shared" si="1"/>
        <v>0</v>
      </c>
      <c r="AV301" s="44">
        <f t="shared" si="2"/>
        <v>0</v>
      </c>
      <c r="AW301" s="19">
        <f t="shared" si="3"/>
        <v>0</v>
      </c>
      <c r="AX301" s="43">
        <f>'15 Oct'!BB301</f>
        <v>0</v>
      </c>
      <c r="AY301" s="54"/>
      <c r="AZ301" s="44">
        <f t="shared" si="4"/>
        <v>0</v>
      </c>
      <c r="BA301" s="46">
        <f t="shared" si="5"/>
        <v>0</v>
      </c>
      <c r="BB301" s="19">
        <f t="shared" si="6"/>
        <v>0</v>
      </c>
      <c r="BC301" s="43">
        <f>'15 Oct'!BL301</f>
        <v>0</v>
      </c>
      <c r="BD301" s="47">
        <f t="shared" si="7"/>
        <v>0</v>
      </c>
      <c r="BE301" s="1">
        <f t="shared" si="8"/>
        <v>0</v>
      </c>
      <c r="BF301" s="1" t="s">
        <v>435</v>
      </c>
      <c r="BG301" s="17"/>
      <c r="BH301">
        <f>'15 Oct'!BG301+AT301+AY301-BN301</f>
        <v>0</v>
      </c>
      <c r="BI301" s="48"/>
      <c r="BJ301" s="52">
        <f t="shared" si="9"/>
        <v>0</v>
      </c>
      <c r="BK301" s="51">
        <f t="shared" si="10"/>
        <v>0</v>
      </c>
      <c r="BL301" s="53">
        <f t="shared" si="11"/>
        <v>0</v>
      </c>
      <c r="BM301" s="54">
        <f t="shared" si="12"/>
        <v>0</v>
      </c>
      <c r="BN301" s="55">
        <f t="shared" si="13"/>
        <v>0</v>
      </c>
      <c r="BO301" s="17">
        <f t="shared" si="14"/>
        <v>0</v>
      </c>
    </row>
    <row r="302">
      <c r="A302" s="1" t="s">
        <v>436</v>
      </c>
      <c r="B302" s="32"/>
      <c r="C302" s="33"/>
      <c r="D302" s="29"/>
      <c r="E302" s="1"/>
      <c r="F302" s="21"/>
      <c r="G302" s="56"/>
      <c r="H302" s="35"/>
      <c r="I302" s="1" t="s">
        <v>436</v>
      </c>
      <c r="J302" s="32"/>
      <c r="K302" s="33"/>
      <c r="L302" s="57"/>
      <c r="M302" s="43"/>
      <c r="N302" s="21"/>
      <c r="O302" s="56"/>
      <c r="P302" s="35"/>
      <c r="Q302" s="1" t="s">
        <v>436</v>
      </c>
      <c r="R302" s="32"/>
      <c r="S302" s="33">
        <v>12.0</v>
      </c>
      <c r="T302" s="57"/>
      <c r="U302" s="43"/>
      <c r="V302" s="21"/>
      <c r="W302" s="56"/>
      <c r="X302" s="35"/>
      <c r="Y302" s="1" t="s">
        <v>436</v>
      </c>
      <c r="Z302" s="69"/>
      <c r="AA302" s="66"/>
      <c r="AB302" s="8"/>
      <c r="AC302" s="8"/>
      <c r="AD302" s="4"/>
      <c r="AE302" s="39"/>
      <c r="AF302" s="1"/>
      <c r="AG302" s="33"/>
      <c r="AH302" s="67"/>
      <c r="AI302" s="67"/>
      <c r="AJ302" s="21"/>
      <c r="AK302" s="56"/>
      <c r="AL302" s="41"/>
      <c r="AM302" s="33"/>
      <c r="AN302" s="67"/>
      <c r="AO302" s="67"/>
      <c r="AP302" s="21"/>
      <c r="AQ302" s="56"/>
      <c r="AR302" s="41"/>
      <c r="AS302" s="43">
        <f>'15 Oct'!AW302</f>
        <v>0</v>
      </c>
      <c r="AT302" s="54"/>
      <c r="AU302" s="44">
        <f t="shared" si="1"/>
        <v>0</v>
      </c>
      <c r="AV302" s="44">
        <f t="shared" si="2"/>
        <v>0</v>
      </c>
      <c r="AW302" s="19">
        <f t="shared" si="3"/>
        <v>0</v>
      </c>
      <c r="AX302" s="43">
        <f>'15 Oct'!BB302</f>
        <v>0</v>
      </c>
      <c r="AY302" s="54"/>
      <c r="AZ302" s="44">
        <f t="shared" si="4"/>
        <v>0</v>
      </c>
      <c r="BA302" s="46">
        <f t="shared" si="5"/>
        <v>0</v>
      </c>
      <c r="BB302" s="19">
        <f t="shared" si="6"/>
        <v>0</v>
      </c>
      <c r="BC302" s="43">
        <f>'15 Oct'!BL302</f>
        <v>0</v>
      </c>
      <c r="BD302" s="47">
        <f t="shared" si="7"/>
        <v>0</v>
      </c>
      <c r="BE302" s="1">
        <f t="shared" si="8"/>
        <v>0</v>
      </c>
      <c r="BF302" s="1" t="s">
        <v>436</v>
      </c>
      <c r="BG302" s="17"/>
      <c r="BH302">
        <f>'15 Oct'!BG302+AT302+AY302-BN302</f>
        <v>-12</v>
      </c>
      <c r="BI302" s="48"/>
      <c r="BJ302" s="52">
        <f t="shared" si="9"/>
        <v>0</v>
      </c>
      <c r="BK302" s="51">
        <f t="shared" si="10"/>
        <v>0</v>
      </c>
      <c r="BL302" s="53">
        <f t="shared" si="11"/>
        <v>0</v>
      </c>
      <c r="BM302" s="54">
        <f t="shared" si="12"/>
        <v>12</v>
      </c>
      <c r="BN302" s="55">
        <f t="shared" si="13"/>
        <v>12</v>
      </c>
      <c r="BO302" s="17">
        <f t="shared" si="14"/>
        <v>0</v>
      </c>
      <c r="BP302" s="1"/>
      <c r="BQ302" s="1"/>
    </row>
    <row r="303">
      <c r="A303" s="1" t="s">
        <v>437</v>
      </c>
      <c r="B303" s="32"/>
      <c r="C303" s="33"/>
      <c r="D303" s="29"/>
      <c r="E303" s="1"/>
      <c r="F303" s="21"/>
      <c r="G303" s="56"/>
      <c r="H303" s="35"/>
      <c r="I303" s="1" t="s">
        <v>437</v>
      </c>
      <c r="J303" s="32">
        <v>23.0</v>
      </c>
      <c r="K303" s="33"/>
      <c r="L303" s="57"/>
      <c r="M303" s="43"/>
      <c r="N303" s="21"/>
      <c r="O303" s="56"/>
      <c r="P303" s="35"/>
      <c r="Q303" s="1" t="s">
        <v>437</v>
      </c>
      <c r="R303" s="32"/>
      <c r="S303" s="33"/>
      <c r="T303" s="57"/>
      <c r="U303" s="43"/>
      <c r="V303" s="21"/>
      <c r="W303" s="56"/>
      <c r="X303" s="35"/>
      <c r="Y303" s="1" t="s">
        <v>437</v>
      </c>
      <c r="Z303" s="59"/>
      <c r="AA303" s="37"/>
      <c r="AB303" s="8"/>
      <c r="AC303" s="8"/>
      <c r="AD303" s="4"/>
      <c r="AE303" s="39"/>
      <c r="AF303" s="1"/>
      <c r="AG303" s="33"/>
      <c r="AH303" s="67"/>
      <c r="AI303" s="67"/>
      <c r="AJ303" s="21"/>
      <c r="AK303" s="56"/>
      <c r="AL303" s="41"/>
      <c r="AM303" s="33"/>
      <c r="AN303" s="67"/>
      <c r="AO303" s="67"/>
      <c r="AP303" s="21"/>
      <c r="AQ303" s="56"/>
      <c r="AR303" s="41"/>
      <c r="AS303" s="43">
        <f>'15 Oct'!AW303</f>
        <v>0</v>
      </c>
      <c r="AT303" s="54"/>
      <c r="AU303" s="44">
        <f t="shared" si="1"/>
        <v>0</v>
      </c>
      <c r="AV303" s="44">
        <f t="shared" si="2"/>
        <v>0</v>
      </c>
      <c r="AW303" s="19">
        <f t="shared" si="3"/>
        <v>0</v>
      </c>
      <c r="AX303" s="43">
        <f>'15 Oct'!BB303</f>
        <v>0</v>
      </c>
      <c r="AY303" s="54"/>
      <c r="AZ303" s="44">
        <f t="shared" si="4"/>
        <v>0</v>
      </c>
      <c r="BA303" s="46">
        <f t="shared" si="5"/>
        <v>0</v>
      </c>
      <c r="BB303" s="19">
        <f t="shared" si="6"/>
        <v>0</v>
      </c>
      <c r="BC303" s="43">
        <f>'15 Oct'!BL303</f>
        <v>0</v>
      </c>
      <c r="BD303" s="47">
        <f t="shared" si="7"/>
        <v>0</v>
      </c>
      <c r="BE303" s="1">
        <f t="shared" si="8"/>
        <v>0</v>
      </c>
      <c r="BF303" s="1" t="s">
        <v>437</v>
      </c>
      <c r="BG303" s="17"/>
      <c r="BH303">
        <f>'15 Oct'!BG303+AT303+AY303-BN303</f>
        <v>0</v>
      </c>
      <c r="BI303" s="48"/>
      <c r="BJ303" s="52">
        <f t="shared" si="9"/>
        <v>0</v>
      </c>
      <c r="BK303" s="51">
        <f t="shared" si="10"/>
        <v>0</v>
      </c>
      <c r="BL303" s="53">
        <f t="shared" si="11"/>
        <v>0</v>
      </c>
      <c r="BM303" s="54">
        <f t="shared" si="12"/>
        <v>0</v>
      </c>
      <c r="BN303" s="55">
        <f t="shared" si="13"/>
        <v>0</v>
      </c>
      <c r="BO303" s="17">
        <f t="shared" si="14"/>
        <v>0</v>
      </c>
      <c r="BQ303" s="1"/>
    </row>
    <row r="304">
      <c r="A304" s="1" t="s">
        <v>439</v>
      </c>
      <c r="B304" s="32"/>
      <c r="C304" s="33"/>
      <c r="D304" s="29"/>
      <c r="E304" s="1"/>
      <c r="F304" s="21"/>
      <c r="G304" s="56"/>
      <c r="H304" s="35"/>
      <c r="I304" s="1" t="s">
        <v>439</v>
      </c>
      <c r="J304" s="32">
        <v>19.0</v>
      </c>
      <c r="K304" s="33"/>
      <c r="L304" s="57"/>
      <c r="M304" s="43"/>
      <c r="N304" s="21"/>
      <c r="O304" s="56"/>
      <c r="P304" s="35"/>
      <c r="Q304" s="1" t="s">
        <v>439</v>
      </c>
      <c r="R304" s="32">
        <v>2.0</v>
      </c>
      <c r="S304" s="33">
        <v>16.0</v>
      </c>
      <c r="T304" s="57"/>
      <c r="U304" s="43"/>
      <c r="V304" s="21"/>
      <c r="W304" s="56"/>
      <c r="X304" s="35"/>
      <c r="Y304" s="1" t="s">
        <v>439</v>
      </c>
      <c r="Z304" s="36"/>
      <c r="AA304" s="37"/>
      <c r="AB304" s="8"/>
      <c r="AC304" s="8"/>
      <c r="AD304" s="4"/>
      <c r="AE304" s="39"/>
      <c r="AF304" s="1"/>
      <c r="AG304" s="33"/>
      <c r="AH304" s="67"/>
      <c r="AI304" s="67"/>
      <c r="AJ304" s="21"/>
      <c r="AK304" s="56"/>
      <c r="AL304" s="41"/>
      <c r="AM304" s="33"/>
      <c r="AN304" s="67"/>
      <c r="AO304" s="67"/>
      <c r="AP304" s="21"/>
      <c r="AQ304" s="56"/>
      <c r="AR304" s="41"/>
      <c r="AS304" s="43">
        <f>'15 Oct'!AW304</f>
        <v>0</v>
      </c>
      <c r="AT304" s="54"/>
      <c r="AU304" s="44">
        <f t="shared" si="1"/>
        <v>0</v>
      </c>
      <c r="AV304" s="44">
        <f t="shared" si="2"/>
        <v>0</v>
      </c>
      <c r="AW304" s="19">
        <f t="shared" si="3"/>
        <v>0</v>
      </c>
      <c r="AX304" s="43">
        <f>'15 Oct'!BB304</f>
        <v>0</v>
      </c>
      <c r="AY304" s="54"/>
      <c r="AZ304" s="44">
        <f t="shared" si="4"/>
        <v>0</v>
      </c>
      <c r="BA304" s="46">
        <f t="shared" si="5"/>
        <v>0</v>
      </c>
      <c r="BB304" s="19">
        <f t="shared" si="6"/>
        <v>0</v>
      </c>
      <c r="BC304" s="43">
        <f>'15 Oct'!BL304</f>
        <v>127</v>
      </c>
      <c r="BD304" s="47">
        <f t="shared" si="7"/>
        <v>0</v>
      </c>
      <c r="BE304" s="1">
        <f t="shared" si="8"/>
        <v>127</v>
      </c>
      <c r="BF304" s="1" t="s">
        <v>439</v>
      </c>
      <c r="BG304" s="54"/>
      <c r="BH304">
        <f>'15 Oct'!BG304+AT304+AY304-BN304</f>
        <v>0</v>
      </c>
      <c r="BI304" s="48"/>
      <c r="BJ304" s="52">
        <f t="shared" si="9"/>
        <v>0</v>
      </c>
      <c r="BK304" s="51">
        <f t="shared" si="10"/>
        <v>0</v>
      </c>
      <c r="BL304" s="53">
        <f t="shared" si="11"/>
        <v>127</v>
      </c>
      <c r="BM304" s="54">
        <f t="shared" si="12"/>
        <v>16</v>
      </c>
      <c r="BN304" s="55">
        <f t="shared" si="13"/>
        <v>0</v>
      </c>
      <c r="BO304" s="17">
        <f t="shared" si="14"/>
        <v>127</v>
      </c>
    </row>
    <row r="305">
      <c r="A305" s="1" t="s">
        <v>440</v>
      </c>
      <c r="B305" s="32"/>
      <c r="C305" s="33"/>
      <c r="D305" s="29"/>
      <c r="E305" s="1"/>
      <c r="F305" s="21"/>
      <c r="G305" s="56"/>
      <c r="H305" s="35"/>
      <c r="I305" s="1" t="s">
        <v>440</v>
      </c>
      <c r="J305" s="32">
        <v>8.0</v>
      </c>
      <c r="K305" s="33"/>
      <c r="L305" s="57"/>
      <c r="M305" s="43"/>
      <c r="N305" s="21"/>
      <c r="O305" s="56"/>
      <c r="P305" s="35"/>
      <c r="Q305" s="1" t="s">
        <v>440</v>
      </c>
      <c r="R305" s="32">
        <v>17.0</v>
      </c>
      <c r="S305" s="33"/>
      <c r="T305" s="57"/>
      <c r="U305" s="43"/>
      <c r="V305" s="21"/>
      <c r="W305" s="56"/>
      <c r="X305" s="35"/>
      <c r="Y305" s="1" t="s">
        <v>440</v>
      </c>
      <c r="Z305" s="36"/>
      <c r="AA305" s="37"/>
      <c r="AB305" s="8"/>
      <c r="AC305" s="8"/>
      <c r="AD305" s="4"/>
      <c r="AE305" s="39"/>
      <c r="AF305" s="1"/>
      <c r="AG305" s="33"/>
      <c r="AH305" s="67"/>
      <c r="AI305" s="67"/>
      <c r="AJ305" s="21"/>
      <c r="AK305" s="56"/>
      <c r="AL305" s="41"/>
      <c r="AM305" s="33"/>
      <c r="AN305" s="67"/>
      <c r="AO305" s="67"/>
      <c r="AP305" s="21"/>
      <c r="AQ305" s="56"/>
      <c r="AR305" s="41"/>
      <c r="AS305" s="43">
        <f>'15 Oct'!AW305</f>
        <v>0</v>
      </c>
      <c r="AT305" s="54"/>
      <c r="AU305" s="44">
        <f t="shared" si="1"/>
        <v>0</v>
      </c>
      <c r="AV305" s="44">
        <f t="shared" si="2"/>
        <v>0</v>
      </c>
      <c r="AW305" s="19">
        <f t="shared" si="3"/>
        <v>0</v>
      </c>
      <c r="AX305" s="43">
        <f>'15 Oct'!BB305</f>
        <v>0</v>
      </c>
      <c r="AY305" s="54"/>
      <c r="AZ305" s="44">
        <f t="shared" si="4"/>
        <v>0</v>
      </c>
      <c r="BA305" s="46">
        <f t="shared" si="5"/>
        <v>0</v>
      </c>
      <c r="BB305" s="19">
        <f t="shared" si="6"/>
        <v>0</v>
      </c>
      <c r="BC305" s="43">
        <f>'15 Oct'!BL305</f>
        <v>56</v>
      </c>
      <c r="BD305" s="47">
        <f t="shared" si="7"/>
        <v>0</v>
      </c>
      <c r="BE305" s="1">
        <f t="shared" si="8"/>
        <v>56</v>
      </c>
      <c r="BF305" s="1" t="s">
        <v>441</v>
      </c>
      <c r="BG305" s="17"/>
      <c r="BH305">
        <f>'15 Oct'!BG305+AT305+AY305-BN305</f>
        <v>0</v>
      </c>
      <c r="BI305" s="48"/>
      <c r="BJ305" s="52">
        <f t="shared" si="9"/>
        <v>0</v>
      </c>
      <c r="BK305" s="51">
        <f t="shared" si="10"/>
        <v>0</v>
      </c>
      <c r="BL305" s="53">
        <f t="shared" si="11"/>
        <v>56</v>
      </c>
      <c r="BM305" s="54">
        <f t="shared" si="12"/>
        <v>0</v>
      </c>
      <c r="BN305" s="55">
        <f t="shared" si="13"/>
        <v>0</v>
      </c>
      <c r="BO305" s="17">
        <f t="shared" si="14"/>
        <v>56</v>
      </c>
    </row>
    <row r="306">
      <c r="A306" s="1" t="s">
        <v>442</v>
      </c>
      <c r="B306" s="32"/>
      <c r="C306" s="33"/>
      <c r="D306" s="29"/>
      <c r="E306" s="1"/>
      <c r="F306" s="21"/>
      <c r="G306" s="56"/>
      <c r="H306" s="35"/>
      <c r="I306" s="1" t="s">
        <v>442</v>
      </c>
      <c r="J306" s="32">
        <v>4.0</v>
      </c>
      <c r="K306" s="33"/>
      <c r="L306" s="57"/>
      <c r="M306" s="49"/>
      <c r="N306" s="21"/>
      <c r="O306" s="56"/>
      <c r="P306" s="35"/>
      <c r="Q306" s="1" t="s">
        <v>442</v>
      </c>
      <c r="R306" s="32">
        <v>5.0</v>
      </c>
      <c r="S306" s="33">
        <v>16.0</v>
      </c>
      <c r="T306" s="57"/>
      <c r="U306" s="43"/>
      <c r="V306" s="21"/>
      <c r="W306" s="56"/>
      <c r="X306" s="35"/>
      <c r="Y306" s="1" t="s">
        <v>442</v>
      </c>
      <c r="Z306" s="36"/>
      <c r="AA306" s="37"/>
      <c r="AB306" s="8"/>
      <c r="AC306" s="8"/>
      <c r="AD306" s="4"/>
      <c r="AE306" s="39"/>
      <c r="AF306" s="1"/>
      <c r="AG306" s="33"/>
      <c r="AH306" s="67"/>
      <c r="AI306" s="67"/>
      <c r="AJ306" s="21"/>
      <c r="AK306" s="56"/>
      <c r="AL306" s="41"/>
      <c r="AM306" s="33"/>
      <c r="AN306" s="67"/>
      <c r="AO306" s="67"/>
      <c r="AP306" s="21"/>
      <c r="AQ306" s="56"/>
      <c r="AR306" s="41"/>
      <c r="AS306" s="43">
        <f>'15 Oct'!AW306</f>
        <v>0</v>
      </c>
      <c r="AT306" s="54"/>
      <c r="AU306" s="44">
        <f t="shared" si="1"/>
        <v>0</v>
      </c>
      <c r="AV306" s="44">
        <f t="shared" si="2"/>
        <v>0</v>
      </c>
      <c r="AW306" s="19">
        <f t="shared" si="3"/>
        <v>0</v>
      </c>
      <c r="AX306" s="43">
        <f>'15 Oct'!BB306</f>
        <v>0</v>
      </c>
      <c r="AY306" s="54"/>
      <c r="AZ306" s="44">
        <f t="shared" si="4"/>
        <v>0</v>
      </c>
      <c r="BA306" s="46">
        <f t="shared" si="5"/>
        <v>0</v>
      </c>
      <c r="BB306" s="19">
        <f t="shared" si="6"/>
        <v>0</v>
      </c>
      <c r="BC306" s="43">
        <f>'15 Oct'!BL306</f>
        <v>48</v>
      </c>
      <c r="BD306" s="47">
        <f t="shared" si="7"/>
        <v>0</v>
      </c>
      <c r="BE306" s="1">
        <f t="shared" si="8"/>
        <v>48</v>
      </c>
      <c r="BF306" s="1" t="s">
        <v>442</v>
      </c>
      <c r="BG306" s="17"/>
      <c r="BH306">
        <f>'15 Oct'!BG306+AT306+AY306-BN306</f>
        <v>0</v>
      </c>
      <c r="BI306" s="48"/>
      <c r="BJ306" s="52">
        <f t="shared" si="9"/>
        <v>0</v>
      </c>
      <c r="BK306" s="51">
        <f t="shared" si="10"/>
        <v>0</v>
      </c>
      <c r="BL306" s="53">
        <f t="shared" si="11"/>
        <v>48</v>
      </c>
      <c r="BM306" s="54">
        <f t="shared" si="12"/>
        <v>16</v>
      </c>
      <c r="BN306" s="55">
        <f t="shared" si="13"/>
        <v>0</v>
      </c>
      <c r="BO306" s="17">
        <f t="shared" si="14"/>
        <v>48</v>
      </c>
    </row>
    <row r="307">
      <c r="A307" s="1" t="s">
        <v>443</v>
      </c>
      <c r="B307" s="32"/>
      <c r="C307" s="33"/>
      <c r="D307" s="29"/>
      <c r="E307" s="1"/>
      <c r="F307" s="21"/>
      <c r="G307" s="56"/>
      <c r="H307" s="35"/>
      <c r="I307" s="1" t="s">
        <v>443</v>
      </c>
      <c r="J307" s="32"/>
      <c r="K307" s="33"/>
      <c r="L307" s="57"/>
      <c r="M307" s="49"/>
      <c r="N307" s="21"/>
      <c r="O307" s="56"/>
      <c r="P307" s="35"/>
      <c r="Q307" s="1" t="s">
        <v>443</v>
      </c>
      <c r="R307" s="32"/>
      <c r="S307" s="33"/>
      <c r="T307" s="57"/>
      <c r="U307" s="49"/>
      <c r="V307" s="21"/>
      <c r="W307" s="56"/>
      <c r="X307" s="35"/>
      <c r="Y307" s="1" t="s">
        <v>443</v>
      </c>
      <c r="Z307" s="69"/>
      <c r="AA307" s="66"/>
      <c r="AB307" s="8"/>
      <c r="AC307" s="8"/>
      <c r="AD307" s="4"/>
      <c r="AE307" s="39"/>
      <c r="AF307" s="1"/>
      <c r="AG307" s="33"/>
      <c r="AH307" s="67"/>
      <c r="AI307" s="67"/>
      <c r="AJ307" s="21"/>
      <c r="AK307" s="56"/>
      <c r="AL307" s="41"/>
      <c r="AM307" s="33"/>
      <c r="AN307" s="67"/>
      <c r="AO307" s="67"/>
      <c r="AP307" s="21"/>
      <c r="AQ307" s="56"/>
      <c r="AR307" s="41"/>
      <c r="AS307" s="43">
        <f>'15 Oct'!AW307</f>
        <v>0</v>
      </c>
      <c r="AT307" s="54"/>
      <c r="AU307" s="44">
        <f t="shared" si="1"/>
        <v>0</v>
      </c>
      <c r="AV307" s="44">
        <f t="shared" si="2"/>
        <v>0</v>
      </c>
      <c r="AW307" s="19">
        <f t="shared" si="3"/>
        <v>0</v>
      </c>
      <c r="AX307" s="43">
        <f>'15 Oct'!BB307</f>
        <v>0</v>
      </c>
      <c r="AY307" s="54"/>
      <c r="AZ307" s="44">
        <f t="shared" si="4"/>
        <v>0</v>
      </c>
      <c r="BA307" s="46">
        <f t="shared" si="5"/>
        <v>0</v>
      </c>
      <c r="BB307" s="19">
        <f t="shared" si="6"/>
        <v>0</v>
      </c>
      <c r="BC307" s="43">
        <f>'15 Oct'!BL307</f>
        <v>0</v>
      </c>
      <c r="BD307" s="47">
        <f t="shared" si="7"/>
        <v>0</v>
      </c>
      <c r="BE307" s="1">
        <f t="shared" si="8"/>
        <v>0</v>
      </c>
      <c r="BF307" s="1" t="s">
        <v>442</v>
      </c>
      <c r="BG307" s="17"/>
      <c r="BH307">
        <f>'15 Oct'!BG307+AT307+AY307-BN307</f>
        <v>0</v>
      </c>
      <c r="BI307" s="48"/>
      <c r="BJ307" s="52">
        <f t="shared" si="9"/>
        <v>0</v>
      </c>
      <c r="BK307" s="51">
        <f t="shared" si="10"/>
        <v>0</v>
      </c>
      <c r="BL307" s="53">
        <f t="shared" si="11"/>
        <v>0</v>
      </c>
      <c r="BM307" s="54">
        <f t="shared" si="12"/>
        <v>0</v>
      </c>
      <c r="BN307" s="55">
        <f t="shared" si="13"/>
        <v>0</v>
      </c>
      <c r="BO307" s="17">
        <f t="shared" si="14"/>
        <v>0</v>
      </c>
    </row>
    <row r="308">
      <c r="A308" s="1" t="s">
        <v>444</v>
      </c>
      <c r="B308" s="32"/>
      <c r="C308" s="65"/>
      <c r="D308" s="29"/>
      <c r="E308" s="1"/>
      <c r="F308" s="21"/>
      <c r="G308" s="56"/>
      <c r="H308" s="35"/>
      <c r="I308" s="1" t="s">
        <v>444</v>
      </c>
      <c r="J308" s="32">
        <v>0.5</v>
      </c>
      <c r="K308" s="33"/>
      <c r="L308" s="57"/>
      <c r="M308" s="49"/>
      <c r="N308" s="21"/>
      <c r="O308" s="56"/>
      <c r="P308" s="35"/>
      <c r="Q308" s="1" t="s">
        <v>444</v>
      </c>
      <c r="R308" s="32">
        <v>0.5</v>
      </c>
      <c r="S308" s="33"/>
      <c r="T308" s="57"/>
      <c r="U308" s="49"/>
      <c r="V308" s="21"/>
      <c r="W308" s="56"/>
      <c r="X308" s="35"/>
      <c r="Y308" s="1" t="s">
        <v>444</v>
      </c>
      <c r="Z308" s="69"/>
      <c r="AA308" s="37"/>
      <c r="AB308" s="8"/>
      <c r="AC308" s="8"/>
      <c r="AD308" s="4"/>
      <c r="AE308" s="39"/>
      <c r="AF308" s="1"/>
      <c r="AG308" s="33"/>
      <c r="AH308" s="60"/>
      <c r="AI308" s="60"/>
      <c r="AJ308" s="21"/>
      <c r="AK308" s="56"/>
      <c r="AL308" s="41"/>
      <c r="AM308" s="33"/>
      <c r="AN308" s="60"/>
      <c r="AO308" s="60"/>
      <c r="AP308" s="21"/>
      <c r="AQ308" s="56"/>
      <c r="AR308" s="41"/>
      <c r="AS308" s="43">
        <f>'15 Oct'!AW308</f>
        <v>0</v>
      </c>
      <c r="AT308" s="54"/>
      <c r="AU308" s="44">
        <f t="shared" si="1"/>
        <v>0</v>
      </c>
      <c r="AV308" s="44">
        <f t="shared" si="2"/>
        <v>0</v>
      </c>
      <c r="AW308" s="19">
        <f t="shared" si="3"/>
        <v>0</v>
      </c>
      <c r="AX308" s="43">
        <f>'15 Oct'!BB308</f>
        <v>0</v>
      </c>
      <c r="AY308" s="54"/>
      <c r="AZ308" s="44">
        <f t="shared" si="4"/>
        <v>0</v>
      </c>
      <c r="BA308" s="46">
        <f t="shared" si="5"/>
        <v>0</v>
      </c>
      <c r="BB308" s="19">
        <f t="shared" si="6"/>
        <v>0</v>
      </c>
      <c r="BC308" s="43">
        <f>'15 Oct'!BL308</f>
        <v>20</v>
      </c>
      <c r="BD308" s="47">
        <f t="shared" si="7"/>
        <v>0</v>
      </c>
      <c r="BE308" s="1">
        <f t="shared" si="8"/>
        <v>20</v>
      </c>
      <c r="BF308" s="1" t="s">
        <v>444</v>
      </c>
      <c r="BG308" s="54"/>
      <c r="BH308">
        <f>'15 Oct'!BG308+AT308+AY308-BN308</f>
        <v>0</v>
      </c>
      <c r="BI308" s="48"/>
      <c r="BJ308" s="52">
        <f t="shared" si="9"/>
        <v>0</v>
      </c>
      <c r="BK308" s="51">
        <f t="shared" si="10"/>
        <v>0</v>
      </c>
      <c r="BL308" s="53">
        <f t="shared" si="11"/>
        <v>20</v>
      </c>
      <c r="BM308" s="54">
        <f t="shared" si="12"/>
        <v>0</v>
      </c>
      <c r="BN308" s="55">
        <f t="shared" si="13"/>
        <v>0</v>
      </c>
      <c r="BO308" s="17">
        <f t="shared" si="14"/>
        <v>20</v>
      </c>
    </row>
    <row r="309">
      <c r="A309" s="1" t="s">
        <v>445</v>
      </c>
      <c r="B309" s="32"/>
      <c r="C309" s="33"/>
      <c r="D309" s="29"/>
      <c r="E309" s="1"/>
      <c r="F309" s="21"/>
      <c r="G309" s="56"/>
      <c r="H309" s="35"/>
      <c r="I309" s="1" t="s">
        <v>445</v>
      </c>
      <c r="J309" s="32">
        <v>0.5</v>
      </c>
      <c r="K309" s="33"/>
      <c r="L309" s="57"/>
      <c r="M309" s="43"/>
      <c r="N309" s="21"/>
      <c r="O309" s="56"/>
      <c r="P309" s="35"/>
      <c r="Q309" s="1" t="s">
        <v>445</v>
      </c>
      <c r="R309" s="32">
        <v>1.0</v>
      </c>
      <c r="S309" s="33"/>
      <c r="T309" s="57"/>
      <c r="U309" s="43"/>
      <c r="V309" s="21"/>
      <c r="W309" s="56"/>
      <c r="X309" s="35"/>
      <c r="Y309" s="1" t="s">
        <v>445</v>
      </c>
      <c r="Z309" s="36"/>
      <c r="AA309" s="37"/>
      <c r="AB309" s="8"/>
      <c r="AC309" s="8"/>
      <c r="AD309" s="4"/>
      <c r="AE309" s="39"/>
      <c r="AF309" s="1"/>
      <c r="AG309" s="33"/>
      <c r="AH309" s="60"/>
      <c r="AI309" s="60"/>
      <c r="AJ309" s="21"/>
      <c r="AK309" s="56"/>
      <c r="AL309" s="41"/>
      <c r="AM309" s="33"/>
      <c r="AN309" s="60"/>
      <c r="AO309" s="60"/>
      <c r="AP309" s="21"/>
      <c r="AQ309" s="56"/>
      <c r="AR309" s="41"/>
      <c r="AS309" s="43">
        <f>'15 Oct'!AW309</f>
        <v>0</v>
      </c>
      <c r="AT309" s="17"/>
      <c r="AU309" s="44">
        <f t="shared" si="1"/>
        <v>0</v>
      </c>
      <c r="AV309" s="44">
        <f t="shared" si="2"/>
        <v>0</v>
      </c>
      <c r="AW309" s="19">
        <f t="shared" si="3"/>
        <v>0</v>
      </c>
      <c r="AX309" s="43">
        <f>'15 Oct'!BB309</f>
        <v>0</v>
      </c>
      <c r="AY309" s="17"/>
      <c r="AZ309" s="44">
        <f t="shared" si="4"/>
        <v>0</v>
      </c>
      <c r="BA309" s="46">
        <f t="shared" si="5"/>
        <v>0</v>
      </c>
      <c r="BB309" s="19">
        <f t="shared" si="6"/>
        <v>0</v>
      </c>
      <c r="BC309" s="43">
        <f>'15 Oct'!BL309</f>
        <v>4</v>
      </c>
      <c r="BD309" s="47">
        <f t="shared" si="7"/>
        <v>0</v>
      </c>
      <c r="BE309" s="1">
        <f t="shared" si="8"/>
        <v>4</v>
      </c>
      <c r="BF309" s="1" t="s">
        <v>445</v>
      </c>
      <c r="BG309" s="17"/>
      <c r="BH309">
        <f>'15 Oct'!BG309+AT309+AY309-BN309</f>
        <v>0</v>
      </c>
      <c r="BI309" s="48"/>
      <c r="BJ309" s="52">
        <f t="shared" si="9"/>
        <v>0</v>
      </c>
      <c r="BK309" s="51">
        <f t="shared" si="10"/>
        <v>0</v>
      </c>
      <c r="BL309" s="53">
        <f t="shared" si="11"/>
        <v>4</v>
      </c>
      <c r="BM309" s="54">
        <f t="shared" si="12"/>
        <v>0</v>
      </c>
      <c r="BN309" s="55">
        <f t="shared" si="13"/>
        <v>0</v>
      </c>
      <c r="BO309" s="17">
        <f t="shared" si="14"/>
        <v>4</v>
      </c>
    </row>
    <row r="310">
      <c r="A310" s="1" t="s">
        <v>446</v>
      </c>
      <c r="B310" s="32"/>
      <c r="C310" s="65"/>
      <c r="D310" s="29"/>
      <c r="E310" s="1"/>
      <c r="F310" s="21"/>
      <c r="G310" s="56"/>
      <c r="H310" s="35"/>
      <c r="I310" s="1" t="s">
        <v>446</v>
      </c>
      <c r="J310" s="32"/>
      <c r="K310" s="33"/>
      <c r="L310" s="57"/>
      <c r="M310" s="49"/>
      <c r="N310" s="21"/>
      <c r="O310" s="56"/>
      <c r="P310" s="35"/>
      <c r="Q310" s="1" t="s">
        <v>446</v>
      </c>
      <c r="R310" s="32"/>
      <c r="S310" s="33">
        <v>1.0</v>
      </c>
      <c r="T310" s="29"/>
      <c r="U310" s="49"/>
      <c r="V310" s="21"/>
      <c r="W310" s="56"/>
      <c r="X310" s="35"/>
      <c r="Y310" s="1" t="s">
        <v>446</v>
      </c>
      <c r="Z310" s="69"/>
      <c r="AA310" s="66"/>
      <c r="AB310" s="8"/>
      <c r="AC310" s="8"/>
      <c r="AD310" s="4"/>
      <c r="AE310" s="39"/>
      <c r="AF310" s="1"/>
      <c r="AG310" s="33"/>
      <c r="AH310" s="67"/>
      <c r="AI310" s="67"/>
      <c r="AJ310" s="21"/>
      <c r="AK310" s="56"/>
      <c r="AL310" s="41"/>
      <c r="AM310" s="33"/>
      <c r="AN310" s="67"/>
      <c r="AO310" s="67"/>
      <c r="AP310" s="21"/>
      <c r="AQ310" s="56"/>
      <c r="AR310" s="41"/>
      <c r="AS310" s="43">
        <f>'15 Oct'!AW310</f>
        <v>0</v>
      </c>
      <c r="AU310" s="44">
        <f t="shared" si="1"/>
        <v>0</v>
      </c>
      <c r="AV310" s="44">
        <f t="shared" si="2"/>
        <v>0</v>
      </c>
      <c r="AW310" s="19">
        <f t="shared" si="3"/>
        <v>0</v>
      </c>
      <c r="AX310" s="43">
        <f>'15 Oct'!BB310</f>
        <v>0</v>
      </c>
      <c r="AZ310" s="44">
        <f t="shared" si="4"/>
        <v>0</v>
      </c>
      <c r="BA310" s="46">
        <f t="shared" si="5"/>
        <v>0</v>
      </c>
      <c r="BB310" s="19">
        <f t="shared" si="6"/>
        <v>0</v>
      </c>
      <c r="BC310" s="43">
        <f>'15 Oct'!BL310</f>
        <v>0</v>
      </c>
      <c r="BD310" s="47">
        <f t="shared" si="7"/>
        <v>0</v>
      </c>
      <c r="BE310" s="1">
        <f t="shared" si="8"/>
        <v>0</v>
      </c>
      <c r="BF310" s="1" t="s">
        <v>446</v>
      </c>
      <c r="BG310" s="54"/>
      <c r="BH310">
        <f>'15 Oct'!BG310+AT310+AY310-BN310</f>
        <v>-1</v>
      </c>
      <c r="BI310" s="48"/>
      <c r="BJ310" s="52">
        <f t="shared" si="9"/>
        <v>0</v>
      </c>
      <c r="BK310" s="51">
        <f t="shared" si="10"/>
        <v>0</v>
      </c>
      <c r="BL310" s="53">
        <f t="shared" si="11"/>
        <v>0</v>
      </c>
      <c r="BM310" s="54">
        <f t="shared" si="12"/>
        <v>1</v>
      </c>
      <c r="BN310" s="55">
        <f t="shared" si="13"/>
        <v>1</v>
      </c>
      <c r="BO310" s="17">
        <f t="shared" si="14"/>
        <v>0</v>
      </c>
    </row>
    <row r="311">
      <c r="A311" s="1" t="s">
        <v>447</v>
      </c>
      <c r="B311" s="32"/>
      <c r="C311" s="33"/>
      <c r="D311" s="29"/>
      <c r="E311" s="1"/>
      <c r="F311" s="21"/>
      <c r="G311" s="56"/>
      <c r="H311" s="35"/>
      <c r="I311" s="1" t="s">
        <v>447</v>
      </c>
      <c r="J311" s="32"/>
      <c r="K311" s="33"/>
      <c r="L311" s="57"/>
      <c r="M311" s="43"/>
      <c r="N311" s="21"/>
      <c r="O311" s="56"/>
      <c r="P311" s="35"/>
      <c r="Q311" s="1" t="s">
        <v>447</v>
      </c>
      <c r="R311" s="32">
        <v>1.0</v>
      </c>
      <c r="S311" s="33">
        <v>1.0</v>
      </c>
      <c r="T311" s="57"/>
      <c r="U311" s="43"/>
      <c r="V311" s="21"/>
      <c r="W311" s="56"/>
      <c r="X311" s="35"/>
      <c r="Y311" s="1" t="s">
        <v>447</v>
      </c>
      <c r="Z311" s="36"/>
      <c r="AA311" s="37"/>
      <c r="AB311" s="4"/>
      <c r="AC311" s="4"/>
      <c r="AD311" s="4"/>
      <c r="AE311" s="39"/>
      <c r="AF311" s="1"/>
      <c r="AG311" s="33"/>
      <c r="AH311" s="67"/>
      <c r="AI311" s="67"/>
      <c r="AJ311" s="21"/>
      <c r="AK311" s="56"/>
      <c r="AL311" s="41"/>
      <c r="AM311" s="33"/>
      <c r="AN311" s="67"/>
      <c r="AO311" s="67"/>
      <c r="AP311" s="21"/>
      <c r="AQ311" s="56"/>
      <c r="AR311" s="41"/>
      <c r="AS311" s="43">
        <f>'15 Oct'!AW311</f>
        <v>0</v>
      </c>
      <c r="AU311" s="44">
        <f t="shared" si="1"/>
        <v>0</v>
      </c>
      <c r="AV311" s="44">
        <f t="shared" si="2"/>
        <v>0</v>
      </c>
      <c r="AW311" s="19">
        <f t="shared" si="3"/>
        <v>0</v>
      </c>
      <c r="AX311" s="43">
        <f>'15 Oct'!BB311</f>
        <v>0</v>
      </c>
      <c r="AZ311" s="44">
        <f t="shared" si="4"/>
        <v>0</v>
      </c>
      <c r="BA311" s="46">
        <f t="shared" si="5"/>
        <v>0</v>
      </c>
      <c r="BB311" s="19">
        <f t="shared" si="6"/>
        <v>0</v>
      </c>
      <c r="BC311" s="43">
        <f>'15 Oct'!BL311</f>
        <v>5</v>
      </c>
      <c r="BD311" s="47">
        <f t="shared" si="7"/>
        <v>0</v>
      </c>
      <c r="BE311" s="1">
        <f t="shared" si="8"/>
        <v>5</v>
      </c>
      <c r="BF311" s="1" t="s">
        <v>447</v>
      </c>
      <c r="BG311" s="17"/>
      <c r="BH311">
        <f>'15 Oct'!BG311+AT311+AY311-BN311</f>
        <v>0</v>
      </c>
      <c r="BI311" s="48"/>
      <c r="BJ311" s="52">
        <f t="shared" si="9"/>
        <v>0</v>
      </c>
      <c r="BK311" s="51">
        <f t="shared" si="10"/>
        <v>0</v>
      </c>
      <c r="BL311" s="53">
        <f t="shared" si="11"/>
        <v>5</v>
      </c>
      <c r="BM311" s="54">
        <f t="shared" si="12"/>
        <v>1</v>
      </c>
      <c r="BN311" s="55">
        <f t="shared" si="13"/>
        <v>0</v>
      </c>
      <c r="BO311" s="17">
        <f t="shared" si="14"/>
        <v>5</v>
      </c>
      <c r="BQ311" s="1"/>
      <c r="BS311" s="111"/>
    </row>
    <row r="312">
      <c r="A312" s="1" t="s">
        <v>448</v>
      </c>
      <c r="B312" s="61"/>
      <c r="C312" s="65"/>
      <c r="D312" s="29"/>
      <c r="E312" s="1"/>
      <c r="F312" s="21"/>
      <c r="G312" s="56"/>
      <c r="H312" s="35"/>
      <c r="I312" s="1" t="s">
        <v>448</v>
      </c>
      <c r="J312" s="32"/>
      <c r="K312" s="65"/>
      <c r="L312" s="57"/>
      <c r="M312" s="49"/>
      <c r="N312" s="21"/>
      <c r="O312" s="56"/>
      <c r="P312" s="35"/>
      <c r="Q312" s="1" t="s">
        <v>448</v>
      </c>
      <c r="R312" s="32"/>
      <c r="S312" s="33"/>
      <c r="T312" s="57"/>
      <c r="U312" s="49"/>
      <c r="V312" s="21"/>
      <c r="W312" s="56"/>
      <c r="X312" s="35"/>
      <c r="Y312" s="1" t="s">
        <v>448</v>
      </c>
      <c r="Z312" s="69"/>
      <c r="AA312" s="66"/>
      <c r="AB312" s="8"/>
      <c r="AC312" s="8"/>
      <c r="AD312" s="4"/>
      <c r="AE312" s="39"/>
      <c r="AF312" s="1"/>
      <c r="AG312" s="33"/>
      <c r="AH312" s="67"/>
      <c r="AI312" s="67"/>
      <c r="AJ312" s="21"/>
      <c r="AK312" s="56"/>
      <c r="AL312" s="41"/>
      <c r="AM312" s="33"/>
      <c r="AN312" s="67"/>
      <c r="AO312" s="67"/>
      <c r="AP312" s="21"/>
      <c r="AQ312" s="56"/>
      <c r="AR312" s="41"/>
      <c r="AS312" s="43">
        <f>'15 Oct'!AW312</f>
        <v>0</v>
      </c>
      <c r="AU312" s="44">
        <f t="shared" si="1"/>
        <v>0</v>
      </c>
      <c r="AV312" s="44">
        <f t="shared" si="2"/>
        <v>0</v>
      </c>
      <c r="AW312" s="19">
        <f t="shared" si="3"/>
        <v>0</v>
      </c>
      <c r="AX312" s="43">
        <f>'15 Oct'!BB312</f>
        <v>0</v>
      </c>
      <c r="AZ312" s="44">
        <f t="shared" si="4"/>
        <v>0</v>
      </c>
      <c r="BA312" s="46">
        <f t="shared" si="5"/>
        <v>0</v>
      </c>
      <c r="BB312" s="19">
        <f t="shared" si="6"/>
        <v>0</v>
      </c>
      <c r="BC312" s="43">
        <f>'15 Oct'!BL312</f>
        <v>0</v>
      </c>
      <c r="BD312" s="47">
        <f t="shared" si="7"/>
        <v>0</v>
      </c>
      <c r="BE312" s="1">
        <f t="shared" si="8"/>
        <v>0</v>
      </c>
      <c r="BF312" s="1" t="s">
        <v>448</v>
      </c>
      <c r="BG312" s="54"/>
      <c r="BH312">
        <f>'15 Oct'!BG312+AT312+AY312-BN312</f>
        <v>0</v>
      </c>
      <c r="BI312" s="48"/>
      <c r="BJ312" s="52">
        <f t="shared" si="9"/>
        <v>0</v>
      </c>
      <c r="BK312" s="51">
        <f t="shared" si="10"/>
        <v>0</v>
      </c>
      <c r="BL312" s="53">
        <f t="shared" si="11"/>
        <v>0</v>
      </c>
      <c r="BM312" s="54">
        <f t="shared" si="12"/>
        <v>0</v>
      </c>
      <c r="BN312" s="55">
        <f t="shared" si="13"/>
        <v>0</v>
      </c>
      <c r="BO312" s="17">
        <f t="shared" si="14"/>
        <v>0</v>
      </c>
    </row>
    <row r="313">
      <c r="A313" s="1" t="s">
        <v>449</v>
      </c>
      <c r="B313" s="32"/>
      <c r="C313" s="33"/>
      <c r="D313" s="29"/>
      <c r="E313" s="1"/>
      <c r="F313" s="21"/>
      <c r="G313" s="56"/>
      <c r="H313" s="35"/>
      <c r="I313" s="1" t="s">
        <v>449</v>
      </c>
      <c r="J313" s="32"/>
      <c r="K313" s="33"/>
      <c r="L313" s="57"/>
      <c r="M313" s="49"/>
      <c r="N313" s="21"/>
      <c r="O313" s="56"/>
      <c r="P313" s="35"/>
      <c r="Q313" s="1" t="s">
        <v>449</v>
      </c>
      <c r="R313" s="32"/>
      <c r="S313" s="33"/>
      <c r="T313" s="57"/>
      <c r="U313" s="49"/>
      <c r="V313" s="21"/>
      <c r="W313" s="56"/>
      <c r="X313" s="35"/>
      <c r="Y313" s="1" t="s">
        <v>449</v>
      </c>
      <c r="Z313" s="69"/>
      <c r="AA313" s="63"/>
      <c r="AB313" s="4"/>
      <c r="AC313" s="4"/>
      <c r="AD313" s="4"/>
      <c r="AE313" s="39"/>
      <c r="AF313" s="1"/>
      <c r="AG313" s="33"/>
      <c r="AH313" s="60"/>
      <c r="AI313" s="60"/>
      <c r="AJ313" s="21"/>
      <c r="AK313" s="56"/>
      <c r="AL313" s="41"/>
      <c r="AM313" s="33"/>
      <c r="AN313" s="60"/>
      <c r="AO313" s="60"/>
      <c r="AP313" s="21"/>
      <c r="AQ313" s="56"/>
      <c r="AR313" s="41"/>
      <c r="AS313" s="43">
        <f>'15 Oct'!AW313</f>
        <v>0</v>
      </c>
      <c r="AU313" s="44">
        <f t="shared" si="1"/>
        <v>0</v>
      </c>
      <c r="AV313" s="44">
        <f t="shared" si="2"/>
        <v>0</v>
      </c>
      <c r="AW313" s="19">
        <f t="shared" si="3"/>
        <v>0</v>
      </c>
      <c r="AX313" s="43">
        <f>'15 Oct'!BB313</f>
        <v>0</v>
      </c>
      <c r="AZ313" s="44">
        <f t="shared" si="4"/>
        <v>0</v>
      </c>
      <c r="BA313" s="46">
        <f t="shared" si="5"/>
        <v>0</v>
      </c>
      <c r="BB313" s="19">
        <f t="shared" si="6"/>
        <v>0</v>
      </c>
      <c r="BC313" s="43">
        <f>'15 Oct'!BL313</f>
        <v>0</v>
      </c>
      <c r="BD313" s="47">
        <f t="shared" si="7"/>
        <v>0</v>
      </c>
      <c r="BE313" s="1">
        <f t="shared" si="8"/>
        <v>0</v>
      </c>
      <c r="BF313" s="1" t="s">
        <v>449</v>
      </c>
      <c r="BG313" s="17"/>
      <c r="BH313">
        <f>'15 Oct'!BG313+AT313+AY313-BN313</f>
        <v>0</v>
      </c>
      <c r="BI313" s="48"/>
      <c r="BJ313" s="52">
        <f t="shared" si="9"/>
        <v>0</v>
      </c>
      <c r="BK313" s="51">
        <f t="shared" si="10"/>
        <v>0</v>
      </c>
      <c r="BL313" s="53">
        <f t="shared" si="11"/>
        <v>0</v>
      </c>
      <c r="BM313" s="54">
        <f t="shared" si="12"/>
        <v>0</v>
      </c>
      <c r="BN313" s="55">
        <f t="shared" si="13"/>
        <v>0</v>
      </c>
      <c r="BO313" s="17">
        <f t="shared" si="14"/>
        <v>0</v>
      </c>
      <c r="BP313" s="1"/>
    </row>
    <row r="314">
      <c r="A314" s="1" t="s">
        <v>451</v>
      </c>
      <c r="B314" s="32"/>
      <c r="C314" s="33"/>
      <c r="D314" s="29"/>
      <c r="E314" s="1"/>
      <c r="F314" s="21"/>
      <c r="G314" s="56"/>
      <c r="H314" s="35"/>
      <c r="I314" s="1" t="s">
        <v>451</v>
      </c>
      <c r="J314" s="32"/>
      <c r="K314" s="33"/>
      <c r="L314" s="57"/>
      <c r="M314" s="49"/>
      <c r="N314" s="21"/>
      <c r="O314" s="56"/>
      <c r="P314" s="35"/>
      <c r="Q314" s="1" t="s">
        <v>451</v>
      </c>
      <c r="R314" s="32"/>
      <c r="S314" s="33"/>
      <c r="T314" s="57"/>
      <c r="U314" s="43"/>
      <c r="V314" s="21"/>
      <c r="W314" s="56"/>
      <c r="X314" s="35"/>
      <c r="Y314" s="1" t="s">
        <v>451</v>
      </c>
      <c r="Z314" s="58"/>
      <c r="AA314" s="37"/>
      <c r="AB314" s="4"/>
      <c r="AC314" s="4"/>
      <c r="AD314" s="4"/>
      <c r="AE314" s="39"/>
      <c r="AF314" s="1"/>
      <c r="AG314" s="33"/>
      <c r="AH314" s="60"/>
      <c r="AI314" s="60"/>
      <c r="AJ314" s="21"/>
      <c r="AK314" s="56"/>
      <c r="AL314" s="41"/>
      <c r="AM314" s="33"/>
      <c r="AN314" s="60"/>
      <c r="AO314" s="60"/>
      <c r="AP314" s="21"/>
      <c r="AQ314" s="56"/>
      <c r="AR314" s="41"/>
      <c r="AS314" s="43">
        <f>'15 Oct'!AW314</f>
        <v>0</v>
      </c>
      <c r="AU314" s="44">
        <f t="shared" si="1"/>
        <v>0</v>
      </c>
      <c r="AV314" s="44">
        <f t="shared" si="2"/>
        <v>0</v>
      </c>
      <c r="AW314" s="19">
        <f t="shared" si="3"/>
        <v>0</v>
      </c>
      <c r="AX314" s="43">
        <f>'15 Oct'!BB314</f>
        <v>0</v>
      </c>
      <c r="AZ314" s="44">
        <f t="shared" si="4"/>
        <v>0</v>
      </c>
      <c r="BA314" s="46">
        <f t="shared" si="5"/>
        <v>0</v>
      </c>
      <c r="BB314" s="19">
        <f t="shared" si="6"/>
        <v>0</v>
      </c>
      <c r="BC314" s="43">
        <f>'15 Oct'!BL314</f>
        <v>80</v>
      </c>
      <c r="BD314" s="47">
        <f t="shared" si="7"/>
        <v>0</v>
      </c>
      <c r="BE314" s="1">
        <f t="shared" si="8"/>
        <v>80</v>
      </c>
      <c r="BF314" s="1" t="s">
        <v>451</v>
      </c>
      <c r="BG314" s="17"/>
      <c r="BH314">
        <f>'15 Oct'!BG314+AT314+AY314-BN314</f>
        <v>0</v>
      </c>
      <c r="BI314" s="48"/>
      <c r="BJ314" s="52">
        <f t="shared" si="9"/>
        <v>0</v>
      </c>
      <c r="BK314" s="51">
        <f t="shared" si="10"/>
        <v>0</v>
      </c>
      <c r="BL314" s="53">
        <f t="shared" si="11"/>
        <v>80</v>
      </c>
      <c r="BM314" s="54">
        <f t="shared" si="12"/>
        <v>0</v>
      </c>
      <c r="BN314" s="55">
        <f t="shared" si="13"/>
        <v>0</v>
      </c>
      <c r="BO314" s="17">
        <f t="shared" si="14"/>
        <v>80</v>
      </c>
      <c r="BP314" s="1"/>
      <c r="BQ314" s="1"/>
    </row>
    <row r="315">
      <c r="A315" s="1" t="s">
        <v>452</v>
      </c>
      <c r="B315" s="32"/>
      <c r="C315" s="33"/>
      <c r="D315" s="29"/>
      <c r="E315" s="1"/>
      <c r="F315" s="21"/>
      <c r="G315" s="56"/>
      <c r="H315" s="35"/>
      <c r="I315" s="1" t="s">
        <v>452</v>
      </c>
      <c r="J315" s="32"/>
      <c r="K315" s="33"/>
      <c r="L315" s="57"/>
      <c r="M315" s="49"/>
      <c r="N315" s="21"/>
      <c r="O315" s="56"/>
      <c r="P315" s="35"/>
      <c r="Q315" s="1" t="s">
        <v>452</v>
      </c>
      <c r="R315" s="32"/>
      <c r="S315" s="33"/>
      <c r="T315" s="57"/>
      <c r="U315" s="43"/>
      <c r="V315" s="21"/>
      <c r="W315" s="56"/>
      <c r="X315" s="35"/>
      <c r="Y315" s="1" t="s">
        <v>452</v>
      </c>
      <c r="Z315" s="69"/>
      <c r="AA315" s="37"/>
      <c r="AB315" s="4"/>
      <c r="AC315" s="4"/>
      <c r="AD315" s="4"/>
      <c r="AE315" s="39"/>
      <c r="AF315" s="1"/>
      <c r="AG315" s="33"/>
      <c r="AH315" s="60"/>
      <c r="AI315" s="60"/>
      <c r="AJ315" s="21"/>
      <c r="AK315" s="56"/>
      <c r="AL315" s="41"/>
      <c r="AM315" s="33"/>
      <c r="AN315" s="60"/>
      <c r="AO315" s="60"/>
      <c r="AP315" s="21"/>
      <c r="AQ315" s="56"/>
      <c r="AR315" s="41"/>
      <c r="AS315" s="43">
        <f>'15 Oct'!AW315</f>
        <v>0</v>
      </c>
      <c r="AU315" s="44">
        <f t="shared" si="1"/>
        <v>0</v>
      </c>
      <c r="AV315" s="44">
        <f t="shared" si="2"/>
        <v>0</v>
      </c>
      <c r="AW315" s="19">
        <f t="shared" si="3"/>
        <v>0</v>
      </c>
      <c r="AX315" s="43">
        <f>'15 Oct'!BB315</f>
        <v>0</v>
      </c>
      <c r="AZ315" s="44">
        <f t="shared" si="4"/>
        <v>0</v>
      </c>
      <c r="BA315" s="46">
        <f t="shared" si="5"/>
        <v>0</v>
      </c>
      <c r="BB315" s="19">
        <f t="shared" si="6"/>
        <v>0</v>
      </c>
      <c r="BC315" s="43">
        <f>'15 Oct'!BL315</f>
        <v>0</v>
      </c>
      <c r="BD315" s="47">
        <f t="shared" si="7"/>
        <v>0</v>
      </c>
      <c r="BE315" s="1">
        <f t="shared" si="8"/>
        <v>0</v>
      </c>
      <c r="BF315" s="1" t="s">
        <v>452</v>
      </c>
      <c r="BG315" s="17"/>
      <c r="BH315">
        <f>'15 Oct'!BG315+AT315+AY315-BN315</f>
        <v>0</v>
      </c>
      <c r="BI315" s="48"/>
      <c r="BJ315" s="52">
        <f t="shared" si="9"/>
        <v>0</v>
      </c>
      <c r="BK315" s="51">
        <f t="shared" si="10"/>
        <v>0</v>
      </c>
      <c r="BL315" s="53">
        <f t="shared" si="11"/>
        <v>0</v>
      </c>
      <c r="BM315" s="54">
        <f t="shared" si="12"/>
        <v>0</v>
      </c>
      <c r="BN315" s="55">
        <f t="shared" si="13"/>
        <v>0</v>
      </c>
      <c r="BO315" s="17">
        <f t="shared" si="14"/>
        <v>0</v>
      </c>
      <c r="BP315" s="1"/>
      <c r="BQ315" s="1"/>
    </row>
    <row r="316">
      <c r="A316" s="1" t="s">
        <v>453</v>
      </c>
      <c r="B316" s="32"/>
      <c r="C316" s="33"/>
      <c r="D316" s="29"/>
      <c r="E316" s="1"/>
      <c r="F316" s="21"/>
      <c r="G316" s="56"/>
      <c r="H316" s="35"/>
      <c r="I316" s="1" t="s">
        <v>453</v>
      </c>
      <c r="J316" s="32"/>
      <c r="K316" s="33"/>
      <c r="L316" s="57"/>
      <c r="M316" s="49"/>
      <c r="N316" s="21"/>
      <c r="O316" s="56"/>
      <c r="P316" s="35"/>
      <c r="Q316" s="1" t="s">
        <v>453</v>
      </c>
      <c r="R316" s="32"/>
      <c r="S316" s="33"/>
      <c r="T316" s="57"/>
      <c r="U316" s="43"/>
      <c r="V316" s="21"/>
      <c r="W316" s="56"/>
      <c r="X316" s="35"/>
      <c r="Y316" s="1" t="s">
        <v>453</v>
      </c>
      <c r="Z316" s="59"/>
      <c r="AA316" s="37"/>
      <c r="AB316" s="8"/>
      <c r="AC316" s="8"/>
      <c r="AD316" s="4"/>
      <c r="AE316" s="39"/>
      <c r="AF316" s="1"/>
      <c r="AG316" s="33"/>
      <c r="AH316" s="67"/>
      <c r="AI316" s="67"/>
      <c r="AJ316" s="21"/>
      <c r="AK316" s="56"/>
      <c r="AL316" s="41"/>
      <c r="AM316" s="33"/>
      <c r="AN316" s="67"/>
      <c r="AO316" s="67"/>
      <c r="AP316" s="21"/>
      <c r="AQ316" s="56"/>
      <c r="AR316" s="41"/>
      <c r="AS316" s="43">
        <f>'15 Oct'!AW316</f>
        <v>0</v>
      </c>
      <c r="AU316" s="44">
        <f t="shared" si="1"/>
        <v>0</v>
      </c>
      <c r="AV316" s="44">
        <f t="shared" si="2"/>
        <v>0</v>
      </c>
      <c r="AW316" s="19">
        <f t="shared" si="3"/>
        <v>0</v>
      </c>
      <c r="AX316" s="43">
        <f>'15 Oct'!BB316</f>
        <v>0</v>
      </c>
      <c r="AZ316" s="44">
        <f t="shared" si="4"/>
        <v>0</v>
      </c>
      <c r="BA316" s="46">
        <f t="shared" si="5"/>
        <v>0</v>
      </c>
      <c r="BB316" s="19">
        <f t="shared" si="6"/>
        <v>0</v>
      </c>
      <c r="BC316" s="43">
        <f>'15 Oct'!BL316</f>
        <v>0</v>
      </c>
      <c r="BD316" s="47">
        <f t="shared" si="7"/>
        <v>0</v>
      </c>
      <c r="BE316" s="1">
        <f t="shared" si="8"/>
        <v>0</v>
      </c>
      <c r="BF316" s="1" t="s">
        <v>453</v>
      </c>
      <c r="BG316" s="17"/>
      <c r="BH316">
        <f>'15 Oct'!BG316+AT316+AY316-BN316</f>
        <v>0</v>
      </c>
      <c r="BI316" s="48"/>
      <c r="BJ316" s="52">
        <f t="shared" si="9"/>
        <v>0</v>
      </c>
      <c r="BK316" s="51">
        <f t="shared" si="10"/>
        <v>0</v>
      </c>
      <c r="BL316" s="53">
        <f t="shared" si="11"/>
        <v>0</v>
      </c>
      <c r="BM316" s="54">
        <f t="shared" si="12"/>
        <v>0</v>
      </c>
      <c r="BN316" s="55">
        <f t="shared" si="13"/>
        <v>0</v>
      </c>
      <c r="BO316" s="17">
        <f t="shared" si="14"/>
        <v>0</v>
      </c>
      <c r="BP316" s="1"/>
      <c r="BQ316" s="1"/>
    </row>
    <row r="317">
      <c r="A317" s="1" t="s">
        <v>454</v>
      </c>
      <c r="B317" s="32"/>
      <c r="C317" s="33"/>
      <c r="D317" s="29"/>
      <c r="E317" s="1"/>
      <c r="F317" s="21"/>
      <c r="G317" s="56"/>
      <c r="H317" s="35"/>
      <c r="I317" s="1" t="s">
        <v>454</v>
      </c>
      <c r="J317" s="32"/>
      <c r="K317" s="33"/>
      <c r="L317" s="57"/>
      <c r="M317" s="49"/>
      <c r="N317" s="21"/>
      <c r="O317" s="56"/>
      <c r="P317" s="35"/>
      <c r="Q317" s="1" t="s">
        <v>454</v>
      </c>
      <c r="R317" s="32"/>
      <c r="S317" s="33"/>
      <c r="T317" s="57"/>
      <c r="U317" s="43"/>
      <c r="V317" s="21"/>
      <c r="W317" s="56"/>
      <c r="X317" s="35"/>
      <c r="Y317" s="1" t="s">
        <v>454</v>
      </c>
      <c r="Z317" s="84"/>
      <c r="AA317" s="37"/>
      <c r="AB317" s="8"/>
      <c r="AC317" s="8"/>
      <c r="AD317" s="4"/>
      <c r="AE317" s="39"/>
      <c r="AF317" s="1"/>
      <c r="AG317" s="33"/>
      <c r="AH317" s="67"/>
      <c r="AI317" s="67"/>
      <c r="AJ317" s="21"/>
      <c r="AK317" s="56"/>
      <c r="AL317" s="41"/>
      <c r="AM317" s="33"/>
      <c r="AN317" s="67"/>
      <c r="AO317" s="67"/>
      <c r="AP317" s="21"/>
      <c r="AQ317" s="56"/>
      <c r="AR317" s="41"/>
      <c r="AS317" s="43">
        <f>'15 Oct'!AW317</f>
        <v>0</v>
      </c>
      <c r="AU317" s="44">
        <f t="shared" si="1"/>
        <v>0</v>
      </c>
      <c r="AV317" s="44">
        <f t="shared" si="2"/>
        <v>0</v>
      </c>
      <c r="AW317" s="19">
        <f t="shared" si="3"/>
        <v>0</v>
      </c>
      <c r="AX317" s="43">
        <f>'15 Oct'!BB317</f>
        <v>0</v>
      </c>
      <c r="AZ317" s="44">
        <f t="shared" si="4"/>
        <v>0</v>
      </c>
      <c r="BA317" s="46">
        <f t="shared" si="5"/>
        <v>0</v>
      </c>
      <c r="BB317" s="19">
        <f t="shared" si="6"/>
        <v>0</v>
      </c>
      <c r="BC317" s="43">
        <f>'15 Oct'!BL317</f>
        <v>0</v>
      </c>
      <c r="BD317" s="47">
        <f t="shared" si="7"/>
        <v>0</v>
      </c>
      <c r="BE317" s="1">
        <f t="shared" si="8"/>
        <v>0</v>
      </c>
      <c r="BF317" s="1" t="s">
        <v>454</v>
      </c>
      <c r="BG317" s="17"/>
      <c r="BH317">
        <f>'15 Oct'!BG317+AT317+AY317-BN317</f>
        <v>0</v>
      </c>
      <c r="BI317" s="48"/>
      <c r="BJ317" s="52">
        <f t="shared" si="9"/>
        <v>0</v>
      </c>
      <c r="BK317" s="51">
        <f t="shared" si="10"/>
        <v>0</v>
      </c>
      <c r="BL317" s="53">
        <f t="shared" si="11"/>
        <v>0</v>
      </c>
      <c r="BM317" s="54">
        <f t="shared" si="12"/>
        <v>0</v>
      </c>
      <c r="BN317" s="55">
        <f t="shared" si="13"/>
        <v>0</v>
      </c>
      <c r="BO317" s="17">
        <f t="shared" si="14"/>
        <v>0</v>
      </c>
      <c r="BP317" s="1"/>
      <c r="BQ317" s="1"/>
    </row>
    <row r="318">
      <c r="A318" s="1" t="s">
        <v>455</v>
      </c>
      <c r="B318" s="32"/>
      <c r="C318" s="33"/>
      <c r="D318" s="29"/>
      <c r="E318" s="1"/>
      <c r="F318" s="21"/>
      <c r="G318" s="56"/>
      <c r="H318" s="35"/>
      <c r="I318" s="1" t="s">
        <v>455</v>
      </c>
      <c r="J318" s="32"/>
      <c r="K318" s="33"/>
      <c r="L318" s="57"/>
      <c r="M318" s="49"/>
      <c r="N318" s="21"/>
      <c r="O318" s="56"/>
      <c r="P318" s="35"/>
      <c r="Q318" s="1" t="s">
        <v>455</v>
      </c>
      <c r="R318" s="32"/>
      <c r="S318" s="33"/>
      <c r="T318" s="57"/>
      <c r="U318" s="43"/>
      <c r="V318" s="21"/>
      <c r="W318" s="56"/>
      <c r="X318" s="35"/>
      <c r="Y318" s="1" t="s">
        <v>455</v>
      </c>
      <c r="Z318" s="59"/>
      <c r="AA318" s="37"/>
      <c r="AB318" s="8"/>
      <c r="AC318" s="8"/>
      <c r="AD318" s="4"/>
      <c r="AE318" s="39"/>
      <c r="AF318" s="1"/>
      <c r="AG318" s="33"/>
      <c r="AH318" s="67"/>
      <c r="AI318" s="67"/>
      <c r="AJ318" s="21"/>
      <c r="AK318" s="56"/>
      <c r="AL318" s="41"/>
      <c r="AM318" s="33"/>
      <c r="AN318" s="67"/>
      <c r="AO318" s="67"/>
      <c r="AP318" s="21"/>
      <c r="AQ318" s="56"/>
      <c r="AR318" s="41"/>
      <c r="AS318" s="43">
        <f>'15 Oct'!AW318</f>
        <v>0</v>
      </c>
      <c r="AU318" s="44">
        <f t="shared" si="1"/>
        <v>0</v>
      </c>
      <c r="AV318" s="44">
        <f t="shared" si="2"/>
        <v>0</v>
      </c>
      <c r="AW318" s="19">
        <f t="shared" si="3"/>
        <v>0</v>
      </c>
      <c r="AX318" s="43">
        <f>'15 Oct'!BB318</f>
        <v>0</v>
      </c>
      <c r="AZ318" s="44">
        <f t="shared" si="4"/>
        <v>0</v>
      </c>
      <c r="BA318" s="46">
        <f t="shared" si="5"/>
        <v>0</v>
      </c>
      <c r="BB318" s="19">
        <f t="shared" si="6"/>
        <v>0</v>
      </c>
      <c r="BC318" s="43">
        <f>'15 Oct'!BL318</f>
        <v>0</v>
      </c>
      <c r="BD318" s="47">
        <f t="shared" si="7"/>
        <v>0</v>
      </c>
      <c r="BE318" s="1">
        <f t="shared" si="8"/>
        <v>0</v>
      </c>
      <c r="BF318" s="1" t="s">
        <v>455</v>
      </c>
      <c r="BG318" s="17"/>
      <c r="BH318">
        <f>'15 Oct'!BG318+AT318+AY318-BN318</f>
        <v>0</v>
      </c>
      <c r="BI318" s="48"/>
      <c r="BJ318" s="52">
        <f t="shared" si="9"/>
        <v>0</v>
      </c>
      <c r="BK318" s="51">
        <f t="shared" si="10"/>
        <v>0</v>
      </c>
      <c r="BL318" s="53">
        <f t="shared" si="11"/>
        <v>0</v>
      </c>
      <c r="BM318" s="54">
        <f t="shared" si="12"/>
        <v>0</v>
      </c>
      <c r="BN318" s="55">
        <f t="shared" si="13"/>
        <v>0</v>
      </c>
      <c r="BO318" s="17">
        <f t="shared" si="14"/>
        <v>0</v>
      </c>
      <c r="BQ318" s="1"/>
    </row>
    <row r="319">
      <c r="A319" s="1" t="s">
        <v>456</v>
      </c>
      <c r="B319" s="32"/>
      <c r="C319" s="33"/>
      <c r="D319" s="29"/>
      <c r="E319" s="1"/>
      <c r="F319" s="21"/>
      <c r="G319" s="56"/>
      <c r="H319" s="35"/>
      <c r="I319" s="1" t="s">
        <v>456</v>
      </c>
      <c r="J319" s="32"/>
      <c r="K319" s="33"/>
      <c r="L319" s="57"/>
      <c r="M319" s="49"/>
      <c r="N319" s="21"/>
      <c r="O319" s="56"/>
      <c r="P319" s="35"/>
      <c r="Q319" s="1" t="s">
        <v>456</v>
      </c>
      <c r="R319" s="32"/>
      <c r="S319" s="33"/>
      <c r="T319" s="57"/>
      <c r="U319" s="43"/>
      <c r="V319" s="21"/>
      <c r="W319" s="56"/>
      <c r="X319" s="35"/>
      <c r="Y319" s="1" t="s">
        <v>456</v>
      </c>
      <c r="Z319" s="59"/>
      <c r="AA319" s="37"/>
      <c r="AB319" s="8"/>
      <c r="AC319" s="8"/>
      <c r="AD319" s="4"/>
      <c r="AE319" s="39"/>
      <c r="AF319" s="1"/>
      <c r="AG319" s="33"/>
      <c r="AH319" s="67"/>
      <c r="AI319" s="67"/>
      <c r="AJ319" s="21"/>
      <c r="AK319" s="56"/>
      <c r="AL319" s="41"/>
      <c r="AM319" s="33"/>
      <c r="AN319" s="67"/>
      <c r="AO319" s="67"/>
      <c r="AP319" s="21"/>
      <c r="AQ319" s="56"/>
      <c r="AR319" s="41"/>
      <c r="AS319" s="43">
        <f>'15 Oct'!AW319</f>
        <v>0</v>
      </c>
      <c r="AU319" s="44">
        <f t="shared" si="1"/>
        <v>0</v>
      </c>
      <c r="AV319" s="44">
        <f t="shared" si="2"/>
        <v>0</v>
      </c>
      <c r="AW319" s="19">
        <f t="shared" si="3"/>
        <v>0</v>
      </c>
      <c r="AX319" s="43">
        <f>'15 Oct'!BB319</f>
        <v>0</v>
      </c>
      <c r="AZ319" s="44">
        <f t="shared" si="4"/>
        <v>0</v>
      </c>
      <c r="BA319" s="46">
        <f t="shared" si="5"/>
        <v>0</v>
      </c>
      <c r="BB319" s="19">
        <f t="shared" si="6"/>
        <v>0</v>
      </c>
      <c r="BC319" s="43">
        <f>'15 Oct'!BL319</f>
        <v>0</v>
      </c>
      <c r="BD319" s="47">
        <f t="shared" si="7"/>
        <v>0</v>
      </c>
      <c r="BE319" s="1">
        <f t="shared" si="8"/>
        <v>0</v>
      </c>
      <c r="BF319" s="1" t="s">
        <v>456</v>
      </c>
      <c r="BG319" s="17"/>
      <c r="BH319">
        <f>'15 Oct'!BG319+AT319+AY319-BN319</f>
        <v>0</v>
      </c>
      <c r="BI319" s="48"/>
      <c r="BJ319" s="52">
        <f t="shared" si="9"/>
        <v>0</v>
      </c>
      <c r="BK319" s="51">
        <f t="shared" si="10"/>
        <v>0</v>
      </c>
      <c r="BL319" s="53">
        <f t="shared" si="11"/>
        <v>0</v>
      </c>
      <c r="BM319" s="54">
        <f t="shared" si="12"/>
        <v>0</v>
      </c>
      <c r="BN319" s="55">
        <f t="shared" si="13"/>
        <v>0</v>
      </c>
      <c r="BO319" s="17">
        <f t="shared" si="14"/>
        <v>0</v>
      </c>
      <c r="BQ319" s="1"/>
    </row>
    <row r="320">
      <c r="A320" s="1" t="s">
        <v>457</v>
      </c>
      <c r="B320" s="32"/>
      <c r="C320" s="33"/>
      <c r="D320" s="29"/>
      <c r="E320" s="1"/>
      <c r="F320" s="21"/>
      <c r="G320" s="56"/>
      <c r="H320" s="35"/>
      <c r="I320" s="1" t="s">
        <v>457</v>
      </c>
      <c r="J320" s="32"/>
      <c r="K320" s="33"/>
      <c r="L320" s="57"/>
      <c r="M320" s="49"/>
      <c r="N320" s="21"/>
      <c r="O320" s="56"/>
      <c r="P320" s="35"/>
      <c r="Q320" s="1" t="s">
        <v>457</v>
      </c>
      <c r="R320" s="32"/>
      <c r="S320" s="33"/>
      <c r="T320" s="57"/>
      <c r="U320" s="43"/>
      <c r="V320" s="21"/>
      <c r="W320" s="56"/>
      <c r="X320" s="35"/>
      <c r="Y320" s="1" t="s">
        <v>457</v>
      </c>
      <c r="Z320" s="59"/>
      <c r="AA320" s="37"/>
      <c r="AB320" s="8"/>
      <c r="AC320" s="8"/>
      <c r="AD320" s="4"/>
      <c r="AE320" s="39"/>
      <c r="AF320" s="1"/>
      <c r="AG320" s="33"/>
      <c r="AH320" s="67"/>
      <c r="AI320" s="67"/>
      <c r="AJ320" s="21"/>
      <c r="AK320" s="56"/>
      <c r="AL320" s="41"/>
      <c r="AM320" s="33"/>
      <c r="AN320" s="67"/>
      <c r="AO320" s="67"/>
      <c r="AP320" s="21"/>
      <c r="AQ320" s="56"/>
      <c r="AR320" s="41"/>
      <c r="AS320" s="43">
        <f>'15 Oct'!AW320</f>
        <v>0</v>
      </c>
      <c r="AU320" s="44">
        <f t="shared" si="1"/>
        <v>0</v>
      </c>
      <c r="AV320" s="44">
        <f t="shared" si="2"/>
        <v>0</v>
      </c>
      <c r="AW320" s="19">
        <f t="shared" si="3"/>
        <v>0</v>
      </c>
      <c r="AX320" s="43">
        <f>'15 Oct'!BB320</f>
        <v>0</v>
      </c>
      <c r="AZ320" s="44">
        <f t="shared" si="4"/>
        <v>0</v>
      </c>
      <c r="BA320" s="46">
        <f t="shared" si="5"/>
        <v>0</v>
      </c>
      <c r="BB320" s="19">
        <f t="shared" si="6"/>
        <v>0</v>
      </c>
      <c r="BC320" s="43">
        <f>'15 Oct'!BL320</f>
        <v>0</v>
      </c>
      <c r="BD320" s="47">
        <f t="shared" si="7"/>
        <v>0</v>
      </c>
      <c r="BE320" s="1">
        <f t="shared" si="8"/>
        <v>0</v>
      </c>
      <c r="BF320" s="1" t="s">
        <v>457</v>
      </c>
      <c r="BG320" s="17"/>
      <c r="BH320">
        <f>'15 Oct'!BG320+AT320+AY320-BN320</f>
        <v>0</v>
      </c>
      <c r="BI320" s="48"/>
      <c r="BJ320" s="52">
        <f t="shared" si="9"/>
        <v>0</v>
      </c>
      <c r="BK320" s="51">
        <f t="shared" si="10"/>
        <v>0</v>
      </c>
      <c r="BL320" s="53">
        <f t="shared" si="11"/>
        <v>0</v>
      </c>
      <c r="BM320" s="54">
        <f t="shared" si="12"/>
        <v>0</v>
      </c>
      <c r="BN320" s="55">
        <f t="shared" si="13"/>
        <v>0</v>
      </c>
      <c r="BO320" s="17">
        <f t="shared" si="14"/>
        <v>0</v>
      </c>
      <c r="BQ320" s="1"/>
    </row>
    <row r="321">
      <c r="A321" s="1" t="s">
        <v>458</v>
      </c>
      <c r="B321" s="61"/>
      <c r="C321" s="65"/>
      <c r="D321" s="29"/>
      <c r="E321" s="1"/>
      <c r="F321" s="21"/>
      <c r="G321" s="56"/>
      <c r="H321" s="35"/>
      <c r="I321" s="1" t="s">
        <v>458</v>
      </c>
      <c r="J321" s="32"/>
      <c r="K321" s="33"/>
      <c r="L321" s="57"/>
      <c r="M321" s="49"/>
      <c r="N321" s="21"/>
      <c r="O321" s="56"/>
      <c r="P321" s="35"/>
      <c r="Q321" s="1" t="s">
        <v>458</v>
      </c>
      <c r="R321" s="32"/>
      <c r="S321" s="33"/>
      <c r="T321" s="57"/>
      <c r="U321" s="43"/>
      <c r="V321" s="21"/>
      <c r="W321" s="56"/>
      <c r="X321" s="35"/>
      <c r="Y321" s="1" t="s">
        <v>458</v>
      </c>
      <c r="Z321" s="84"/>
      <c r="AA321" s="37"/>
      <c r="AB321" s="8"/>
      <c r="AC321" s="8"/>
      <c r="AD321" s="4"/>
      <c r="AE321" s="39"/>
      <c r="AF321" s="1"/>
      <c r="AG321" s="33"/>
      <c r="AH321" s="67"/>
      <c r="AI321" s="67"/>
      <c r="AJ321" s="21"/>
      <c r="AK321" s="56"/>
      <c r="AL321" s="41"/>
      <c r="AM321" s="33"/>
      <c r="AN321" s="67"/>
      <c r="AO321" s="67"/>
      <c r="AP321" s="21"/>
      <c r="AQ321" s="56"/>
      <c r="AR321" s="41"/>
      <c r="AS321" s="43">
        <f>'15 Oct'!AW321</f>
        <v>0</v>
      </c>
      <c r="AU321" s="44">
        <f t="shared" si="1"/>
        <v>0</v>
      </c>
      <c r="AV321" s="44">
        <f t="shared" si="2"/>
        <v>0</v>
      </c>
      <c r="AW321" s="19">
        <f t="shared" si="3"/>
        <v>0</v>
      </c>
      <c r="AX321" s="43">
        <f>'15 Oct'!BB321</f>
        <v>0</v>
      </c>
      <c r="AZ321" s="44">
        <f t="shared" si="4"/>
        <v>0</v>
      </c>
      <c r="BA321" s="46">
        <f t="shared" si="5"/>
        <v>0</v>
      </c>
      <c r="BB321" s="19">
        <f t="shared" si="6"/>
        <v>0</v>
      </c>
      <c r="BC321" s="43">
        <f>'15 Oct'!BL321</f>
        <v>48</v>
      </c>
      <c r="BD321" s="47">
        <f t="shared" si="7"/>
        <v>0</v>
      </c>
      <c r="BE321" s="1">
        <f t="shared" si="8"/>
        <v>48</v>
      </c>
      <c r="BF321" s="1" t="s">
        <v>458</v>
      </c>
      <c r="BG321" s="54"/>
      <c r="BH321">
        <f>'15 Oct'!BG321+AT321+AY321-BN321</f>
        <v>0</v>
      </c>
      <c r="BI321" s="48"/>
      <c r="BJ321" s="52">
        <f t="shared" si="9"/>
        <v>0</v>
      </c>
      <c r="BK321" s="51">
        <f t="shared" si="10"/>
        <v>0</v>
      </c>
      <c r="BL321" s="53">
        <f t="shared" si="11"/>
        <v>48</v>
      </c>
      <c r="BM321" s="54">
        <f t="shared" si="12"/>
        <v>0</v>
      </c>
      <c r="BN321" s="55">
        <f t="shared" si="13"/>
        <v>0</v>
      </c>
      <c r="BO321" s="17">
        <f t="shared" si="14"/>
        <v>48</v>
      </c>
    </row>
    <row r="322">
      <c r="A322" s="1" t="s">
        <v>459</v>
      </c>
      <c r="B322" s="61"/>
      <c r="C322" s="33"/>
      <c r="D322" s="29"/>
      <c r="E322" s="1"/>
      <c r="F322" s="21"/>
      <c r="G322" s="56"/>
      <c r="H322" s="35"/>
      <c r="I322" s="1" t="s">
        <v>459</v>
      </c>
      <c r="J322" s="32"/>
      <c r="K322" s="33"/>
      <c r="L322" s="57"/>
      <c r="M322" s="49"/>
      <c r="N322" s="21"/>
      <c r="O322" s="56"/>
      <c r="P322" s="35"/>
      <c r="Q322" s="1" t="s">
        <v>459</v>
      </c>
      <c r="R322" s="32"/>
      <c r="S322" s="33"/>
      <c r="T322" s="57"/>
      <c r="U322" s="43"/>
      <c r="V322" s="21"/>
      <c r="W322" s="56"/>
      <c r="X322" s="35"/>
      <c r="Y322" s="1" t="s">
        <v>459</v>
      </c>
      <c r="Z322" s="59"/>
      <c r="AA322" s="37"/>
      <c r="AB322" s="8"/>
      <c r="AC322" s="8"/>
      <c r="AD322" s="4"/>
      <c r="AE322" s="39"/>
      <c r="AF322" s="1"/>
      <c r="AG322" s="33"/>
      <c r="AH322" s="67"/>
      <c r="AI322" s="67"/>
      <c r="AJ322" s="21"/>
      <c r="AK322" s="56"/>
      <c r="AL322" s="41"/>
      <c r="AM322" s="33"/>
      <c r="AN322" s="67"/>
      <c r="AO322" s="67"/>
      <c r="AP322" s="21"/>
      <c r="AQ322" s="56"/>
      <c r="AR322" s="41"/>
      <c r="AS322" s="43">
        <f>'15 Oct'!AW322</f>
        <v>0</v>
      </c>
      <c r="AU322" s="44">
        <f t="shared" si="1"/>
        <v>0</v>
      </c>
      <c r="AV322" s="44">
        <f t="shared" si="2"/>
        <v>0</v>
      </c>
      <c r="AW322" s="19">
        <f t="shared" si="3"/>
        <v>0</v>
      </c>
      <c r="AX322" s="43">
        <f>'15 Oct'!BB322</f>
        <v>0</v>
      </c>
      <c r="AZ322" s="44">
        <f t="shared" si="4"/>
        <v>0</v>
      </c>
      <c r="BA322" s="46">
        <f t="shared" si="5"/>
        <v>0</v>
      </c>
      <c r="BB322" s="19">
        <f t="shared" si="6"/>
        <v>0</v>
      </c>
      <c r="BC322" s="43">
        <f>'15 Oct'!BL322</f>
        <v>0</v>
      </c>
      <c r="BD322" s="47">
        <f t="shared" si="7"/>
        <v>0</v>
      </c>
      <c r="BE322" s="1">
        <f t="shared" si="8"/>
        <v>0</v>
      </c>
      <c r="BF322" s="1" t="s">
        <v>459</v>
      </c>
      <c r="BG322" s="54"/>
      <c r="BH322">
        <f>'15 Oct'!BG322+AT322+AY322-BN322</f>
        <v>0</v>
      </c>
      <c r="BI322" s="48"/>
      <c r="BJ322" s="52">
        <f t="shared" si="9"/>
        <v>0</v>
      </c>
      <c r="BK322" s="51">
        <f t="shared" si="10"/>
        <v>0</v>
      </c>
      <c r="BL322" s="53">
        <f t="shared" si="11"/>
        <v>0</v>
      </c>
      <c r="BM322" s="54">
        <f t="shared" si="12"/>
        <v>0</v>
      </c>
      <c r="BN322" s="55">
        <f t="shared" si="13"/>
        <v>0</v>
      </c>
      <c r="BO322" s="17">
        <f t="shared" si="14"/>
        <v>0</v>
      </c>
      <c r="BP322" s="1"/>
    </row>
    <row r="323">
      <c r="A323" s="1" t="s">
        <v>460</v>
      </c>
      <c r="B323" s="61"/>
      <c r="C323" s="33"/>
      <c r="D323" s="29"/>
      <c r="E323" s="1"/>
      <c r="F323" s="21"/>
      <c r="G323" s="56"/>
      <c r="H323" s="35"/>
      <c r="I323" s="1" t="s">
        <v>460</v>
      </c>
      <c r="J323" s="32"/>
      <c r="K323" s="33"/>
      <c r="L323" s="57"/>
      <c r="M323" s="49"/>
      <c r="N323" s="21"/>
      <c r="O323" s="56"/>
      <c r="P323" s="35"/>
      <c r="Q323" s="1" t="s">
        <v>460</v>
      </c>
      <c r="R323" s="32"/>
      <c r="S323" s="33"/>
      <c r="T323" s="57"/>
      <c r="U323" s="43"/>
      <c r="V323" s="21"/>
      <c r="W323" s="56"/>
      <c r="X323" s="35"/>
      <c r="Y323" s="1" t="s">
        <v>460</v>
      </c>
      <c r="Z323" s="59"/>
      <c r="AA323" s="37"/>
      <c r="AB323" s="8"/>
      <c r="AC323" s="8"/>
      <c r="AD323" s="4"/>
      <c r="AE323" s="39"/>
      <c r="AF323" s="1"/>
      <c r="AG323" s="33"/>
      <c r="AH323" s="67"/>
      <c r="AI323" s="67"/>
      <c r="AJ323" s="21"/>
      <c r="AK323" s="56"/>
      <c r="AL323" s="41"/>
      <c r="AM323" s="33"/>
      <c r="AN323" s="67"/>
      <c r="AO323" s="67"/>
      <c r="AP323" s="21"/>
      <c r="AQ323" s="56"/>
      <c r="AR323" s="41"/>
      <c r="AS323" s="43">
        <f>'15 Oct'!AW323</f>
        <v>0</v>
      </c>
      <c r="AU323" s="44">
        <f t="shared" si="1"/>
        <v>0</v>
      </c>
      <c r="AV323" s="44">
        <f t="shared" si="2"/>
        <v>0</v>
      </c>
      <c r="AW323" s="19">
        <f t="shared" si="3"/>
        <v>0</v>
      </c>
      <c r="AX323" s="43">
        <f>'15 Oct'!BB323</f>
        <v>0</v>
      </c>
      <c r="AZ323" s="44">
        <f t="shared" si="4"/>
        <v>0</v>
      </c>
      <c r="BA323" s="46">
        <f t="shared" si="5"/>
        <v>0</v>
      </c>
      <c r="BB323" s="19">
        <f t="shared" si="6"/>
        <v>0</v>
      </c>
      <c r="BC323" s="43">
        <f>'15 Oct'!BL323</f>
        <v>0</v>
      </c>
      <c r="BD323" s="47">
        <f t="shared" si="7"/>
        <v>0</v>
      </c>
      <c r="BE323" s="1">
        <f t="shared" si="8"/>
        <v>0</v>
      </c>
      <c r="BF323" s="1" t="s">
        <v>460</v>
      </c>
      <c r="BG323" s="54"/>
      <c r="BH323">
        <f>'15 Oct'!BG323+AT323+AY323-BN323</f>
        <v>0</v>
      </c>
      <c r="BI323" s="48"/>
      <c r="BJ323" s="52">
        <f t="shared" si="9"/>
        <v>0</v>
      </c>
      <c r="BK323" s="51">
        <f t="shared" si="10"/>
        <v>0</v>
      </c>
      <c r="BL323" s="53">
        <f t="shared" si="11"/>
        <v>0</v>
      </c>
      <c r="BM323" s="54">
        <f t="shared" si="12"/>
        <v>0</v>
      </c>
      <c r="BN323" s="55">
        <f t="shared" si="13"/>
        <v>0</v>
      </c>
      <c r="BO323" s="17">
        <f t="shared" si="14"/>
        <v>0</v>
      </c>
      <c r="BP323" s="1"/>
    </row>
    <row r="324">
      <c r="A324" s="1" t="s">
        <v>461</v>
      </c>
      <c r="B324" s="61"/>
      <c r="C324" s="33"/>
      <c r="D324" s="29"/>
      <c r="E324" s="1"/>
      <c r="F324" s="21"/>
      <c r="G324" s="56"/>
      <c r="H324" s="35"/>
      <c r="I324" s="1" t="s">
        <v>461</v>
      </c>
      <c r="J324" s="32"/>
      <c r="K324" s="33"/>
      <c r="L324" s="57"/>
      <c r="M324" s="49"/>
      <c r="N324" s="21"/>
      <c r="O324" s="56"/>
      <c r="P324" s="35"/>
      <c r="Q324" s="1" t="s">
        <v>461</v>
      </c>
      <c r="R324" s="32"/>
      <c r="S324" s="33"/>
      <c r="T324" s="57"/>
      <c r="U324" s="43"/>
      <c r="V324" s="21"/>
      <c r="W324" s="56"/>
      <c r="X324" s="35"/>
      <c r="Y324" s="1" t="s">
        <v>461</v>
      </c>
      <c r="Z324" s="59"/>
      <c r="AA324" s="37"/>
      <c r="AB324" s="8"/>
      <c r="AC324" s="8"/>
      <c r="AD324" s="4"/>
      <c r="AE324" s="39"/>
      <c r="AF324" s="1"/>
      <c r="AG324" s="33"/>
      <c r="AH324" s="67"/>
      <c r="AI324" s="67"/>
      <c r="AJ324" s="21"/>
      <c r="AK324" s="56"/>
      <c r="AL324" s="41"/>
      <c r="AM324" s="33"/>
      <c r="AN324" s="67"/>
      <c r="AO324" s="67"/>
      <c r="AP324" s="21"/>
      <c r="AQ324" s="56"/>
      <c r="AR324" s="41"/>
      <c r="AS324" s="43">
        <f>'15 Oct'!AW324</f>
        <v>0</v>
      </c>
      <c r="AU324" s="44">
        <f t="shared" si="1"/>
        <v>0</v>
      </c>
      <c r="AV324" s="44">
        <f t="shared" si="2"/>
        <v>0</v>
      </c>
      <c r="AW324" s="19">
        <f t="shared" si="3"/>
        <v>0</v>
      </c>
      <c r="AX324" s="43">
        <f>'15 Oct'!BB324</f>
        <v>0</v>
      </c>
      <c r="AZ324" s="44">
        <f t="shared" si="4"/>
        <v>0</v>
      </c>
      <c r="BA324" s="46">
        <f t="shared" si="5"/>
        <v>0</v>
      </c>
      <c r="BB324" s="19">
        <f t="shared" si="6"/>
        <v>0</v>
      </c>
      <c r="BC324" s="43">
        <f>'15 Oct'!BL324</f>
        <v>0</v>
      </c>
      <c r="BD324" s="47">
        <f t="shared" si="7"/>
        <v>0</v>
      </c>
      <c r="BE324" s="1">
        <f t="shared" si="8"/>
        <v>0</v>
      </c>
      <c r="BF324" s="1" t="s">
        <v>461</v>
      </c>
      <c r="BG324" s="54"/>
      <c r="BH324">
        <f>'15 Oct'!BG324+AT324+AY324-BN324</f>
        <v>0</v>
      </c>
      <c r="BI324" s="48"/>
      <c r="BJ324" s="52">
        <f t="shared" si="9"/>
        <v>0</v>
      </c>
      <c r="BK324" s="51">
        <f t="shared" si="10"/>
        <v>0</v>
      </c>
      <c r="BL324" s="53">
        <f t="shared" si="11"/>
        <v>0</v>
      </c>
      <c r="BM324" s="54">
        <f t="shared" si="12"/>
        <v>0</v>
      </c>
      <c r="BN324" s="55">
        <f t="shared" si="13"/>
        <v>0</v>
      </c>
      <c r="BO324" s="17">
        <f t="shared" si="14"/>
        <v>0</v>
      </c>
      <c r="BP324" s="1"/>
    </row>
    <row r="325">
      <c r="A325" s="1" t="s">
        <v>462</v>
      </c>
      <c r="B325" s="32"/>
      <c r="C325" s="33"/>
      <c r="D325" s="29"/>
      <c r="E325" s="1"/>
      <c r="F325" s="21"/>
      <c r="G325" s="56"/>
      <c r="H325" s="35"/>
      <c r="I325" s="1" t="s">
        <v>462</v>
      </c>
      <c r="J325" s="32">
        <v>4.0</v>
      </c>
      <c r="K325" s="33"/>
      <c r="L325" s="29"/>
      <c r="M325" s="49"/>
      <c r="N325" s="21"/>
      <c r="O325" s="56"/>
      <c r="P325" s="35"/>
      <c r="Q325" s="1" t="s">
        <v>462</v>
      </c>
      <c r="R325" s="32">
        <v>19.0</v>
      </c>
      <c r="S325" s="33"/>
      <c r="T325" s="29"/>
      <c r="U325" s="43"/>
      <c r="V325" s="21"/>
      <c r="W325" s="56"/>
      <c r="X325" s="35"/>
      <c r="Y325" s="1" t="s">
        <v>462</v>
      </c>
      <c r="Z325" s="69"/>
      <c r="AA325" s="66"/>
      <c r="AB325" s="8"/>
      <c r="AC325" s="8"/>
      <c r="AD325" s="4"/>
      <c r="AE325" s="39"/>
      <c r="AF325" s="1"/>
      <c r="AG325" s="33"/>
      <c r="AH325" s="60"/>
      <c r="AI325" s="67"/>
      <c r="AJ325" s="21"/>
      <c r="AK325" s="56"/>
      <c r="AL325" s="41"/>
      <c r="AM325" s="33"/>
      <c r="AN325" s="60"/>
      <c r="AO325" s="67"/>
      <c r="AP325" s="21"/>
      <c r="AQ325" s="56"/>
      <c r="AR325" s="41"/>
      <c r="AS325" s="43">
        <f>'15 Oct'!AW325</f>
        <v>0</v>
      </c>
      <c r="AT325" s="54"/>
      <c r="AU325" s="44">
        <f t="shared" si="1"/>
        <v>0</v>
      </c>
      <c r="AV325" s="44">
        <f t="shared" si="2"/>
        <v>0</v>
      </c>
      <c r="AW325" s="19">
        <f t="shared" si="3"/>
        <v>0</v>
      </c>
      <c r="AX325" s="43">
        <f>'15 Oct'!BB325</f>
        <v>0</v>
      </c>
      <c r="AY325" s="54"/>
      <c r="AZ325" s="44">
        <f t="shared" si="4"/>
        <v>0</v>
      </c>
      <c r="BA325" s="46">
        <f t="shared" si="5"/>
        <v>0</v>
      </c>
      <c r="BB325" s="19">
        <f t="shared" si="6"/>
        <v>0</v>
      </c>
      <c r="BC325" s="43">
        <f>'15 Oct'!BL325</f>
        <v>0</v>
      </c>
      <c r="BD325" s="47">
        <f t="shared" si="7"/>
        <v>0</v>
      </c>
      <c r="BE325" s="1">
        <f t="shared" si="8"/>
        <v>0</v>
      </c>
      <c r="BF325" s="1" t="s">
        <v>462</v>
      </c>
      <c r="BG325" s="54"/>
      <c r="BH325">
        <f>'15 Oct'!BG325+AT325+AY325-BN325</f>
        <v>0</v>
      </c>
      <c r="BI325" s="48"/>
      <c r="BJ325" s="52">
        <f t="shared" si="9"/>
        <v>0</v>
      </c>
      <c r="BK325" s="51">
        <f t="shared" si="10"/>
        <v>0</v>
      </c>
      <c r="BL325" s="53">
        <f t="shared" si="11"/>
        <v>0</v>
      </c>
      <c r="BM325" s="54">
        <f t="shared" si="12"/>
        <v>0</v>
      </c>
      <c r="BN325" s="55">
        <f t="shared" si="13"/>
        <v>0</v>
      </c>
      <c r="BO325" s="17">
        <f t="shared" si="14"/>
        <v>0</v>
      </c>
    </row>
    <row r="326">
      <c r="A326" s="1" t="s">
        <v>463</v>
      </c>
      <c r="B326" s="32"/>
      <c r="C326" s="33"/>
      <c r="D326" s="29"/>
      <c r="E326" s="1"/>
      <c r="F326" s="21"/>
      <c r="G326" s="56"/>
      <c r="H326" s="35"/>
      <c r="I326" s="1" t="s">
        <v>463</v>
      </c>
      <c r="J326" s="32">
        <v>10.0</v>
      </c>
      <c r="K326" s="33"/>
      <c r="L326" s="29"/>
      <c r="M326" s="49"/>
      <c r="N326" s="21"/>
      <c r="O326" s="56"/>
      <c r="P326" s="35"/>
      <c r="Q326" s="1" t="s">
        <v>463</v>
      </c>
      <c r="R326" s="32">
        <v>14.0</v>
      </c>
      <c r="S326" s="33">
        <v>16.0</v>
      </c>
      <c r="T326" s="29"/>
      <c r="U326" s="49"/>
      <c r="V326" s="21"/>
      <c r="W326" s="56"/>
      <c r="X326" s="35"/>
      <c r="Y326" s="1" t="s">
        <v>463</v>
      </c>
      <c r="Z326" s="69"/>
      <c r="AA326" s="64"/>
      <c r="AB326" s="112"/>
      <c r="AC326" s="4"/>
      <c r="AD326" s="4"/>
      <c r="AE326" s="39"/>
      <c r="AF326" s="1"/>
      <c r="AG326" s="33"/>
      <c r="AH326" s="60"/>
      <c r="AI326" s="60"/>
      <c r="AJ326" s="21"/>
      <c r="AK326" s="56"/>
      <c r="AL326" s="41"/>
      <c r="AM326" s="33"/>
      <c r="AN326" s="60"/>
      <c r="AO326" s="60"/>
      <c r="AP326" s="21"/>
      <c r="AQ326" s="56"/>
      <c r="AR326" s="41"/>
      <c r="AS326" s="43">
        <f>'15 Oct'!AW326</f>
        <v>48</v>
      </c>
      <c r="AT326" s="54"/>
      <c r="AU326" s="44">
        <f t="shared" si="1"/>
        <v>48</v>
      </c>
      <c r="AV326" s="44">
        <f t="shared" si="2"/>
        <v>0</v>
      </c>
      <c r="AW326" s="19">
        <f t="shared" si="3"/>
        <v>48</v>
      </c>
      <c r="AX326" s="43">
        <f>'15 Oct'!BB326</f>
        <v>0</v>
      </c>
      <c r="AY326" s="54"/>
      <c r="AZ326" s="44">
        <f t="shared" si="4"/>
        <v>0</v>
      </c>
      <c r="BA326" s="46">
        <f t="shared" si="5"/>
        <v>0</v>
      </c>
      <c r="BB326" s="19">
        <f t="shared" si="6"/>
        <v>0</v>
      </c>
      <c r="BC326" s="43">
        <f>'15 Oct'!BL326</f>
        <v>0</v>
      </c>
      <c r="BD326" s="47">
        <f t="shared" si="7"/>
        <v>0</v>
      </c>
      <c r="BE326" s="1">
        <f t="shared" si="8"/>
        <v>0</v>
      </c>
      <c r="BF326" s="1" t="s">
        <v>463</v>
      </c>
      <c r="BG326" s="54"/>
      <c r="BH326">
        <f>'15 Oct'!BG326+AT326+AY326-BN326</f>
        <v>0</v>
      </c>
      <c r="BI326" s="48"/>
      <c r="BJ326" s="52">
        <f t="shared" si="9"/>
        <v>0</v>
      </c>
      <c r="BK326" s="51">
        <f t="shared" si="10"/>
        <v>0</v>
      </c>
      <c r="BL326" s="53">
        <f t="shared" si="11"/>
        <v>0</v>
      </c>
      <c r="BM326" s="54">
        <f t="shared" si="12"/>
        <v>16</v>
      </c>
      <c r="BN326" s="55">
        <f t="shared" si="13"/>
        <v>0</v>
      </c>
      <c r="BO326" s="17">
        <f t="shared" si="14"/>
        <v>48</v>
      </c>
    </row>
    <row r="327">
      <c r="A327" s="1" t="s">
        <v>464</v>
      </c>
      <c r="B327" s="32"/>
      <c r="C327" s="33"/>
      <c r="D327" s="29"/>
      <c r="E327" s="1"/>
      <c r="F327" s="21"/>
      <c r="G327" s="56"/>
      <c r="H327" s="35"/>
      <c r="I327" s="1" t="s">
        <v>464</v>
      </c>
      <c r="J327" s="32">
        <v>5.0</v>
      </c>
      <c r="K327" s="33"/>
      <c r="L327" s="29"/>
      <c r="M327" s="49"/>
      <c r="N327" s="21"/>
      <c r="O327" s="56"/>
      <c r="P327" s="35"/>
      <c r="Q327" s="1" t="s">
        <v>464</v>
      </c>
      <c r="R327" s="32">
        <v>6.0</v>
      </c>
      <c r="S327" s="33">
        <v>8.0</v>
      </c>
      <c r="T327" s="29"/>
      <c r="U327" s="49"/>
      <c r="V327" s="21"/>
      <c r="W327" s="56"/>
      <c r="X327" s="35"/>
      <c r="Y327" s="1" t="s">
        <v>464</v>
      </c>
      <c r="Z327" s="58"/>
      <c r="AA327" s="38"/>
      <c r="AB327" s="40"/>
      <c r="AC327" s="4"/>
      <c r="AD327" s="4"/>
      <c r="AE327" s="39"/>
      <c r="AF327" s="1"/>
      <c r="AG327" s="33"/>
      <c r="AH327" s="60"/>
      <c r="AI327" s="60"/>
      <c r="AJ327" s="21"/>
      <c r="AK327" s="56"/>
      <c r="AL327" s="41"/>
      <c r="AM327" s="33"/>
      <c r="AN327" s="60"/>
      <c r="AO327" s="60"/>
      <c r="AP327" s="21"/>
      <c r="AQ327" s="56"/>
      <c r="AR327" s="41"/>
      <c r="AS327" s="43">
        <f>'15 Oct'!AW327</f>
        <v>20</v>
      </c>
      <c r="AT327" s="17"/>
      <c r="AU327" s="44">
        <f t="shared" si="1"/>
        <v>20</v>
      </c>
      <c r="AV327" s="44">
        <f t="shared" si="2"/>
        <v>0</v>
      </c>
      <c r="AW327" s="19">
        <f t="shared" si="3"/>
        <v>20</v>
      </c>
      <c r="AX327" s="43">
        <f>'15 Oct'!BB327</f>
        <v>0</v>
      </c>
      <c r="AY327" s="17"/>
      <c r="AZ327" s="44">
        <f t="shared" si="4"/>
        <v>0</v>
      </c>
      <c r="BA327" s="46">
        <f t="shared" si="5"/>
        <v>0</v>
      </c>
      <c r="BB327" s="19">
        <f t="shared" si="6"/>
        <v>0</v>
      </c>
      <c r="BC327" s="43">
        <f>'15 Oct'!BL327</f>
        <v>0</v>
      </c>
      <c r="BD327" s="47">
        <f t="shared" si="7"/>
        <v>0</v>
      </c>
      <c r="BE327" s="1">
        <f t="shared" si="8"/>
        <v>0</v>
      </c>
      <c r="BF327" s="1" t="s">
        <v>464</v>
      </c>
      <c r="BG327" s="54"/>
      <c r="BH327">
        <f>'15 Oct'!BG327+AT327+AY327-BN327</f>
        <v>0</v>
      </c>
      <c r="BI327" s="48"/>
      <c r="BJ327" s="52">
        <f t="shared" si="9"/>
        <v>0</v>
      </c>
      <c r="BK327" s="51">
        <f t="shared" si="10"/>
        <v>0</v>
      </c>
      <c r="BL327" s="53">
        <f t="shared" si="11"/>
        <v>0</v>
      </c>
      <c r="BM327" s="54">
        <f t="shared" si="12"/>
        <v>8</v>
      </c>
      <c r="BN327" s="55">
        <f t="shared" si="13"/>
        <v>0</v>
      </c>
      <c r="BO327" s="17">
        <f t="shared" si="14"/>
        <v>20</v>
      </c>
    </row>
    <row r="328">
      <c r="A328" s="1" t="s">
        <v>465</v>
      </c>
      <c r="B328" s="32"/>
      <c r="C328" s="33"/>
      <c r="D328" s="29"/>
      <c r="E328" s="1"/>
      <c r="F328" s="21"/>
      <c r="G328" s="56"/>
      <c r="H328" s="35"/>
      <c r="I328" s="1" t="s">
        <v>465</v>
      </c>
      <c r="J328" s="32">
        <v>8.0</v>
      </c>
      <c r="K328" s="33"/>
      <c r="L328" s="29"/>
      <c r="M328" s="49"/>
      <c r="N328" s="21"/>
      <c r="O328" s="56"/>
      <c r="P328" s="35"/>
      <c r="Q328" s="1" t="s">
        <v>465</v>
      </c>
      <c r="R328" s="32">
        <v>7.0</v>
      </c>
      <c r="S328" s="33">
        <v>10.0</v>
      </c>
      <c r="T328" s="29"/>
      <c r="U328" s="49"/>
      <c r="V328" s="21"/>
      <c r="W328" s="56"/>
      <c r="X328" s="35"/>
      <c r="Y328" s="1" t="s">
        <v>465</v>
      </c>
      <c r="Z328" s="36"/>
      <c r="AA328" s="37"/>
      <c r="AB328" s="4"/>
      <c r="AC328" s="4"/>
      <c r="AD328" s="4"/>
      <c r="AE328" s="39"/>
      <c r="AF328" s="1"/>
      <c r="AG328" s="33"/>
      <c r="AH328" s="60"/>
      <c r="AI328" s="60"/>
      <c r="AJ328" s="21"/>
      <c r="AK328" s="56"/>
      <c r="AL328" s="41"/>
      <c r="AM328" s="33"/>
      <c r="AN328" s="60"/>
      <c r="AO328" s="60"/>
      <c r="AP328" s="21"/>
      <c r="AQ328" s="56"/>
      <c r="AR328" s="41"/>
      <c r="AS328" s="43">
        <f>'15 Oct'!AW328</f>
        <v>60</v>
      </c>
      <c r="AT328" s="17"/>
      <c r="AU328" s="44">
        <f t="shared" si="1"/>
        <v>60</v>
      </c>
      <c r="AV328" s="44">
        <f t="shared" si="2"/>
        <v>0</v>
      </c>
      <c r="AW328" s="19">
        <f t="shared" si="3"/>
        <v>60</v>
      </c>
      <c r="AX328" s="43">
        <f>'15 Oct'!BB328</f>
        <v>0</v>
      </c>
      <c r="AY328" s="17"/>
      <c r="AZ328" s="44">
        <f t="shared" si="4"/>
        <v>0</v>
      </c>
      <c r="BA328" s="46">
        <f t="shared" si="5"/>
        <v>0</v>
      </c>
      <c r="BB328" s="19">
        <f t="shared" si="6"/>
        <v>0</v>
      </c>
      <c r="BC328" s="43">
        <f>'15 Oct'!BL328</f>
        <v>0</v>
      </c>
      <c r="BD328" s="47">
        <f t="shared" si="7"/>
        <v>0</v>
      </c>
      <c r="BE328" s="1">
        <f t="shared" si="8"/>
        <v>0</v>
      </c>
      <c r="BF328" s="1" t="s">
        <v>465</v>
      </c>
      <c r="BG328" s="54"/>
      <c r="BH328">
        <f>'15 Oct'!BG328+AT328+AY328-BN328</f>
        <v>0</v>
      </c>
      <c r="BI328" s="48"/>
      <c r="BJ328" s="52">
        <f t="shared" si="9"/>
        <v>0</v>
      </c>
      <c r="BK328" s="51">
        <f t="shared" si="10"/>
        <v>0</v>
      </c>
      <c r="BL328" s="53">
        <f t="shared" si="11"/>
        <v>0</v>
      </c>
      <c r="BM328" s="54">
        <f t="shared" si="12"/>
        <v>10</v>
      </c>
      <c r="BN328" s="55">
        <f t="shared" si="13"/>
        <v>0</v>
      </c>
      <c r="BO328" s="17">
        <f t="shared" si="14"/>
        <v>60</v>
      </c>
    </row>
    <row r="329">
      <c r="A329" s="1" t="s">
        <v>466</v>
      </c>
      <c r="B329" s="32"/>
      <c r="C329" s="33"/>
      <c r="D329" s="29"/>
      <c r="E329" s="1"/>
      <c r="F329" s="21"/>
      <c r="G329" s="56"/>
      <c r="H329" s="35"/>
      <c r="I329" s="1" t="s">
        <v>466</v>
      </c>
      <c r="J329" s="32">
        <v>7.0</v>
      </c>
      <c r="K329" s="33"/>
      <c r="L329" s="29"/>
      <c r="M329" s="49"/>
      <c r="N329" s="21"/>
      <c r="O329" s="56"/>
      <c r="P329" s="35"/>
      <c r="Q329" s="1" t="s">
        <v>466</v>
      </c>
      <c r="R329" s="32">
        <v>4.0</v>
      </c>
      <c r="S329" s="33">
        <v>10.0</v>
      </c>
      <c r="T329" s="29"/>
      <c r="U329" s="49"/>
      <c r="V329" s="21"/>
      <c r="W329" s="56"/>
      <c r="X329" s="35"/>
      <c r="Y329" s="1" t="s">
        <v>466</v>
      </c>
      <c r="Z329" s="69"/>
      <c r="AA329" s="64"/>
      <c r="AB329" s="72"/>
      <c r="AC329" s="4"/>
      <c r="AD329" s="4"/>
      <c r="AE329" s="39"/>
      <c r="AF329" s="1"/>
      <c r="AG329" s="33"/>
      <c r="AH329" s="60"/>
      <c r="AI329" s="60"/>
      <c r="AJ329" s="21"/>
      <c r="AK329" s="56"/>
      <c r="AL329" s="41"/>
      <c r="AM329" s="33"/>
      <c r="AN329" s="60"/>
      <c r="AO329" s="60"/>
      <c r="AP329" s="21"/>
      <c r="AQ329" s="56"/>
      <c r="AR329" s="41"/>
      <c r="AS329" s="43">
        <f>'15 Oct'!AW329</f>
        <v>32</v>
      </c>
      <c r="AT329" s="17"/>
      <c r="AU329" s="44">
        <f t="shared" si="1"/>
        <v>32</v>
      </c>
      <c r="AV329" s="44">
        <f t="shared" si="2"/>
        <v>0</v>
      </c>
      <c r="AW329" s="19">
        <f t="shared" si="3"/>
        <v>32</v>
      </c>
      <c r="AX329" s="43">
        <f>'15 Oct'!BB329</f>
        <v>0</v>
      </c>
      <c r="AY329" s="17"/>
      <c r="AZ329" s="44">
        <f t="shared" si="4"/>
        <v>0</v>
      </c>
      <c r="BA329" s="46">
        <f t="shared" si="5"/>
        <v>0</v>
      </c>
      <c r="BB329" s="19">
        <f t="shared" si="6"/>
        <v>0</v>
      </c>
      <c r="BC329" s="43">
        <f>'15 Oct'!BL329</f>
        <v>0</v>
      </c>
      <c r="BD329" s="47">
        <f t="shared" si="7"/>
        <v>0</v>
      </c>
      <c r="BE329" s="1">
        <f t="shared" si="8"/>
        <v>0</v>
      </c>
      <c r="BF329" s="1" t="s">
        <v>466</v>
      </c>
      <c r="BG329" s="54"/>
      <c r="BH329">
        <f>'15 Oct'!BG329+AT329+AY329-BN329</f>
        <v>0</v>
      </c>
      <c r="BI329" s="48"/>
      <c r="BJ329" s="52">
        <f t="shared" si="9"/>
        <v>0</v>
      </c>
      <c r="BK329" s="51">
        <f t="shared" si="10"/>
        <v>0</v>
      </c>
      <c r="BL329" s="53">
        <f t="shared" si="11"/>
        <v>0</v>
      </c>
      <c r="BM329" s="54">
        <f t="shared" si="12"/>
        <v>10</v>
      </c>
      <c r="BN329" s="55">
        <f t="shared" si="13"/>
        <v>0</v>
      </c>
      <c r="BO329" s="17">
        <f t="shared" si="14"/>
        <v>32</v>
      </c>
    </row>
    <row r="330">
      <c r="A330" s="1" t="s">
        <v>469</v>
      </c>
      <c r="B330" s="32"/>
      <c r="C330" s="33"/>
      <c r="D330" s="29"/>
      <c r="E330" s="1"/>
      <c r="F330" s="21"/>
      <c r="G330" s="56"/>
      <c r="H330" s="35"/>
      <c r="I330" s="1" t="s">
        <v>469</v>
      </c>
      <c r="J330" s="32">
        <v>4.0</v>
      </c>
      <c r="K330" s="65"/>
      <c r="L330" s="57"/>
      <c r="M330" s="49"/>
      <c r="N330" s="21"/>
      <c r="O330" s="56"/>
      <c r="P330" s="35"/>
      <c r="Q330" s="1" t="s">
        <v>469</v>
      </c>
      <c r="R330" s="32">
        <v>12.0</v>
      </c>
      <c r="S330" s="33"/>
      <c r="T330" s="29"/>
      <c r="U330" s="49"/>
      <c r="V330" s="21"/>
      <c r="W330" s="56"/>
      <c r="X330" s="35"/>
      <c r="Y330" s="1" t="s">
        <v>469</v>
      </c>
      <c r="Z330" s="36"/>
      <c r="AA330" s="37"/>
      <c r="AB330" s="4"/>
      <c r="AC330" s="4"/>
      <c r="AD330" s="4"/>
      <c r="AE330" s="39"/>
      <c r="AF330" s="1"/>
      <c r="AG330" s="33"/>
      <c r="AH330" s="60"/>
      <c r="AI330" s="60"/>
      <c r="AJ330" s="21"/>
      <c r="AK330" s="56"/>
      <c r="AL330" s="41"/>
      <c r="AM330" s="33"/>
      <c r="AN330" s="60"/>
      <c r="AO330" s="60"/>
      <c r="AP330" s="21"/>
      <c r="AQ330" s="56"/>
      <c r="AR330" s="41"/>
      <c r="AS330" s="43">
        <f>'15 Oct'!AW330</f>
        <v>28</v>
      </c>
      <c r="AT330" s="17"/>
      <c r="AU330" s="44">
        <f t="shared" si="1"/>
        <v>28</v>
      </c>
      <c r="AV330" s="44">
        <f t="shared" si="2"/>
        <v>0</v>
      </c>
      <c r="AW330" s="19">
        <f t="shared" si="3"/>
        <v>28</v>
      </c>
      <c r="AX330" s="43">
        <f>'15 Oct'!BB330</f>
        <v>0</v>
      </c>
      <c r="AY330" s="17"/>
      <c r="AZ330" s="44">
        <f t="shared" si="4"/>
        <v>0</v>
      </c>
      <c r="BA330" s="46">
        <f t="shared" si="5"/>
        <v>0</v>
      </c>
      <c r="BB330" s="19">
        <f t="shared" si="6"/>
        <v>0</v>
      </c>
      <c r="BC330" s="43">
        <f>'15 Oct'!BL330</f>
        <v>0</v>
      </c>
      <c r="BD330" s="47">
        <f t="shared" si="7"/>
        <v>0</v>
      </c>
      <c r="BE330" s="1">
        <f t="shared" si="8"/>
        <v>0</v>
      </c>
      <c r="BF330" s="1" t="s">
        <v>469</v>
      </c>
      <c r="BG330" s="54"/>
      <c r="BH330">
        <f>'15 Oct'!BG330+AT330+AY330-BN330</f>
        <v>0</v>
      </c>
      <c r="BI330" s="48"/>
      <c r="BJ330" s="52">
        <f t="shared" si="9"/>
        <v>0</v>
      </c>
      <c r="BK330" s="51">
        <f t="shared" si="10"/>
        <v>0</v>
      </c>
      <c r="BL330" s="53">
        <f t="shared" si="11"/>
        <v>0</v>
      </c>
      <c r="BM330" s="54">
        <f t="shared" si="12"/>
        <v>0</v>
      </c>
      <c r="BN330" s="55">
        <f t="shared" si="13"/>
        <v>0</v>
      </c>
      <c r="BO330" s="17">
        <f t="shared" si="14"/>
        <v>28</v>
      </c>
    </row>
    <row r="331">
      <c r="A331" s="1" t="s">
        <v>470</v>
      </c>
      <c r="B331" s="32"/>
      <c r="C331" s="33"/>
      <c r="D331" s="29"/>
      <c r="E331" s="1"/>
      <c r="F331" s="21"/>
      <c r="G331" s="56"/>
      <c r="H331" s="35"/>
      <c r="I331" s="1" t="s">
        <v>470</v>
      </c>
      <c r="J331" s="32">
        <v>21.0</v>
      </c>
      <c r="K331" s="65"/>
      <c r="L331" s="57"/>
      <c r="M331" s="49"/>
      <c r="N331" s="21"/>
      <c r="O331" s="56"/>
      <c r="P331" s="35"/>
      <c r="Q331" s="1" t="s">
        <v>470</v>
      </c>
      <c r="R331" s="32"/>
      <c r="S331" s="33">
        <v>16.0</v>
      </c>
      <c r="T331" s="29"/>
      <c r="U331" s="43"/>
      <c r="V331" s="21"/>
      <c r="W331" s="56"/>
      <c r="X331" s="35"/>
      <c r="Y331" s="1" t="s">
        <v>470</v>
      </c>
      <c r="Z331" s="58"/>
      <c r="AA331" s="37"/>
      <c r="AB331" s="4"/>
      <c r="AC331" s="4"/>
      <c r="AD331" s="4"/>
      <c r="AE331" s="39"/>
      <c r="AF331" s="1"/>
      <c r="AG331" s="33"/>
      <c r="AH331" s="60"/>
      <c r="AI331" s="60"/>
      <c r="AJ331" s="21"/>
      <c r="AK331" s="56"/>
      <c r="AL331" s="41"/>
      <c r="AM331" s="33"/>
      <c r="AN331" s="60"/>
      <c r="AO331" s="60"/>
      <c r="AP331" s="21"/>
      <c r="AQ331" s="56"/>
      <c r="AR331" s="41"/>
      <c r="AS331" s="43">
        <f>'15 Oct'!AW331</f>
        <v>52</v>
      </c>
      <c r="AT331" s="17"/>
      <c r="AU331" s="44">
        <f t="shared" si="1"/>
        <v>52</v>
      </c>
      <c r="AV331" s="44">
        <f t="shared" si="2"/>
        <v>0</v>
      </c>
      <c r="AW331" s="19">
        <f t="shared" si="3"/>
        <v>52</v>
      </c>
      <c r="AX331" s="43">
        <f>'15 Oct'!BB331</f>
        <v>0</v>
      </c>
      <c r="AY331" s="17"/>
      <c r="AZ331" s="44">
        <f t="shared" si="4"/>
        <v>0</v>
      </c>
      <c r="BA331" s="46">
        <f t="shared" si="5"/>
        <v>0</v>
      </c>
      <c r="BB331" s="19">
        <f t="shared" si="6"/>
        <v>0</v>
      </c>
      <c r="BC331" s="43">
        <f>'15 Oct'!BL331</f>
        <v>0</v>
      </c>
      <c r="BD331" s="47">
        <f t="shared" si="7"/>
        <v>0</v>
      </c>
      <c r="BE331" s="1">
        <f t="shared" si="8"/>
        <v>0</v>
      </c>
      <c r="BF331" s="1" t="s">
        <v>470</v>
      </c>
      <c r="BG331" s="54"/>
      <c r="BH331">
        <f>'15 Oct'!BG331+AT331+AY331-BN331</f>
        <v>0</v>
      </c>
      <c r="BI331" s="48"/>
      <c r="BJ331" s="52">
        <f t="shared" si="9"/>
        <v>0</v>
      </c>
      <c r="BK331" s="51">
        <f t="shared" si="10"/>
        <v>0</v>
      </c>
      <c r="BL331" s="53">
        <f t="shared" si="11"/>
        <v>0</v>
      </c>
      <c r="BM331" s="54">
        <f t="shared" si="12"/>
        <v>16</v>
      </c>
      <c r="BN331" s="55">
        <f t="shared" si="13"/>
        <v>0</v>
      </c>
      <c r="BO331" s="17">
        <f t="shared" si="14"/>
        <v>52</v>
      </c>
    </row>
    <row r="332">
      <c r="A332" s="1" t="s">
        <v>472</v>
      </c>
      <c r="B332" s="32"/>
      <c r="C332" s="33"/>
      <c r="D332" s="29"/>
      <c r="E332" s="1"/>
      <c r="F332" s="21"/>
      <c r="G332" s="56"/>
      <c r="H332" s="35"/>
      <c r="I332" s="1" t="s">
        <v>472</v>
      </c>
      <c r="J332" s="61"/>
      <c r="K332" s="33"/>
      <c r="L332" s="57"/>
      <c r="M332" s="49"/>
      <c r="N332" s="21"/>
      <c r="O332" s="56"/>
      <c r="P332" s="35"/>
      <c r="Q332" s="1" t="s">
        <v>472</v>
      </c>
      <c r="R332" s="32"/>
      <c r="S332" s="33"/>
      <c r="T332" s="29"/>
      <c r="U332" s="43"/>
      <c r="V332" s="21"/>
      <c r="W332" s="56"/>
      <c r="X332" s="35"/>
      <c r="Y332" s="1" t="s">
        <v>472</v>
      </c>
      <c r="Z332" s="69"/>
      <c r="AA332" s="37"/>
      <c r="AB332" s="4"/>
      <c r="AC332" s="4"/>
      <c r="AD332" s="4"/>
      <c r="AE332" s="39"/>
      <c r="AF332" s="1"/>
      <c r="AG332" s="33"/>
      <c r="AH332" s="60"/>
      <c r="AI332" s="60"/>
      <c r="AJ332" s="21"/>
      <c r="AK332" s="56"/>
      <c r="AL332" s="41"/>
      <c r="AM332" s="33"/>
      <c r="AN332" s="60"/>
      <c r="AO332" s="60"/>
      <c r="AP332" s="21"/>
      <c r="AQ332" s="56"/>
      <c r="AR332" s="41"/>
      <c r="AS332" s="43">
        <f>'15 Oct'!AW332</f>
        <v>8</v>
      </c>
      <c r="AT332" s="54"/>
      <c r="AU332" s="44">
        <f t="shared" si="1"/>
        <v>8</v>
      </c>
      <c r="AV332" s="44">
        <f t="shared" si="2"/>
        <v>0</v>
      </c>
      <c r="AW332" s="19">
        <f t="shared" si="3"/>
        <v>8</v>
      </c>
      <c r="AX332" s="43">
        <f>'15 Oct'!BB332</f>
        <v>0</v>
      </c>
      <c r="AY332" s="54"/>
      <c r="AZ332" s="44">
        <f t="shared" si="4"/>
        <v>0</v>
      </c>
      <c r="BA332" s="46">
        <f t="shared" si="5"/>
        <v>0</v>
      </c>
      <c r="BB332" s="19">
        <f t="shared" si="6"/>
        <v>0</v>
      </c>
      <c r="BC332" s="43">
        <f>'15 Oct'!BL332</f>
        <v>0</v>
      </c>
      <c r="BD332" s="47">
        <f t="shared" si="7"/>
        <v>0</v>
      </c>
      <c r="BE332" s="1"/>
      <c r="BF332" s="1" t="s">
        <v>472</v>
      </c>
      <c r="BG332" s="54"/>
      <c r="BH332">
        <f>'15 Oct'!BG332+AT332+AY332-BN332</f>
        <v>0</v>
      </c>
      <c r="BI332" s="48"/>
      <c r="BJ332" s="52">
        <f t="shared" si="9"/>
        <v>0</v>
      </c>
      <c r="BK332" s="51">
        <f t="shared" si="10"/>
        <v>0</v>
      </c>
      <c r="BL332" s="53">
        <f t="shared" si="11"/>
        <v>0</v>
      </c>
      <c r="BM332" s="54">
        <f t="shared" si="12"/>
        <v>0</v>
      </c>
      <c r="BN332" s="55">
        <f t="shared" si="13"/>
        <v>0</v>
      </c>
      <c r="BO332" s="17">
        <f t="shared" si="14"/>
        <v>8</v>
      </c>
    </row>
    <row r="333">
      <c r="A333" s="1" t="s">
        <v>473</v>
      </c>
      <c r="B333" s="32"/>
      <c r="C333" s="33"/>
      <c r="D333" s="29"/>
      <c r="E333" s="1"/>
      <c r="F333" s="21"/>
      <c r="G333" s="56"/>
      <c r="H333" s="35"/>
      <c r="I333" s="1" t="s">
        <v>473</v>
      </c>
      <c r="J333" s="32">
        <v>2.0</v>
      </c>
      <c r="K333" s="33"/>
      <c r="L333" s="29"/>
      <c r="M333" s="49"/>
      <c r="N333" s="21"/>
      <c r="O333" s="56"/>
      <c r="P333" s="35"/>
      <c r="Q333" s="1" t="s">
        <v>473</v>
      </c>
      <c r="R333" s="32"/>
      <c r="S333" s="33">
        <v>6.0</v>
      </c>
      <c r="T333" s="29"/>
      <c r="U333" s="43"/>
      <c r="V333" s="21"/>
      <c r="W333" s="56"/>
      <c r="X333" s="35"/>
      <c r="Y333" s="1" t="s">
        <v>473</v>
      </c>
      <c r="Z333" s="62"/>
      <c r="AA333" s="63"/>
      <c r="AB333" s="71"/>
      <c r="AC333" s="4"/>
      <c r="AD333" s="4"/>
      <c r="AE333" s="39"/>
      <c r="AF333" s="1"/>
      <c r="AG333" s="33"/>
      <c r="AH333" s="60"/>
      <c r="AI333" s="60"/>
      <c r="AJ333" s="21"/>
      <c r="AK333" s="56"/>
      <c r="AL333" s="41"/>
      <c r="AM333" s="33"/>
      <c r="AN333" s="60"/>
      <c r="AO333" s="60"/>
      <c r="AP333" s="21"/>
      <c r="AQ333" s="56"/>
      <c r="AR333" s="41"/>
      <c r="AS333" s="43">
        <f>'15 Oct'!AW333</f>
        <v>11</v>
      </c>
      <c r="AT333" s="17"/>
      <c r="AU333" s="44">
        <f t="shared" si="1"/>
        <v>11</v>
      </c>
      <c r="AV333" s="44">
        <f t="shared" si="2"/>
        <v>0</v>
      </c>
      <c r="AW333" s="19">
        <f t="shared" si="3"/>
        <v>11</v>
      </c>
      <c r="AX333" s="43">
        <f>'15 Oct'!BB333</f>
        <v>0</v>
      </c>
      <c r="AY333" s="17"/>
      <c r="AZ333" s="44">
        <f t="shared" si="4"/>
        <v>0</v>
      </c>
      <c r="BA333" s="46">
        <f t="shared" si="5"/>
        <v>0</v>
      </c>
      <c r="BB333" s="19">
        <f t="shared" si="6"/>
        <v>0</v>
      </c>
      <c r="BC333" s="43">
        <f>'15 Oct'!BL333</f>
        <v>0</v>
      </c>
      <c r="BD333" s="47">
        <f t="shared" si="7"/>
        <v>0</v>
      </c>
      <c r="BE333" s="1">
        <f t="shared" ref="BE333:BE376" si="15">IF(BC333-BD333&lt;0,"ERROR",BC333-BD333)</f>
        <v>0</v>
      </c>
      <c r="BF333" s="1" t="s">
        <v>473</v>
      </c>
      <c r="BG333" s="54"/>
      <c r="BH333">
        <f>'15 Oct'!BG333+AT333+AY333-BN333</f>
        <v>0</v>
      </c>
      <c r="BI333" s="48"/>
      <c r="BJ333" s="52">
        <f t="shared" si="9"/>
        <v>0</v>
      </c>
      <c r="BK333" s="51">
        <f t="shared" si="10"/>
        <v>0</v>
      </c>
      <c r="BL333" s="53">
        <f t="shared" si="11"/>
        <v>0</v>
      </c>
      <c r="BM333" s="54">
        <f t="shared" si="12"/>
        <v>6</v>
      </c>
      <c r="BN333" s="55">
        <f t="shared" si="13"/>
        <v>0</v>
      </c>
      <c r="BO333" s="17">
        <f t="shared" si="14"/>
        <v>11</v>
      </c>
    </row>
    <row r="334">
      <c r="A334" s="1" t="s">
        <v>475</v>
      </c>
      <c r="B334" s="32"/>
      <c r="C334" s="33"/>
      <c r="D334" s="29"/>
      <c r="E334" s="1"/>
      <c r="F334" s="21"/>
      <c r="G334" s="56"/>
      <c r="H334" s="35"/>
      <c r="I334" s="1" t="s">
        <v>475</v>
      </c>
      <c r="J334" s="32">
        <v>4.0</v>
      </c>
      <c r="K334" s="33"/>
      <c r="L334" s="57"/>
      <c r="M334" s="49"/>
      <c r="N334" s="21"/>
      <c r="O334" s="56"/>
      <c r="P334" s="35"/>
      <c r="Q334" s="1" t="s">
        <v>475</v>
      </c>
      <c r="R334" s="32">
        <v>1.0</v>
      </c>
      <c r="S334" s="33">
        <v>1.0</v>
      </c>
      <c r="T334" s="29"/>
      <c r="U334" s="49"/>
      <c r="V334" s="21"/>
      <c r="W334" s="56"/>
      <c r="X334" s="35"/>
      <c r="Y334" s="1" t="s">
        <v>475</v>
      </c>
      <c r="Z334" s="36"/>
      <c r="AA334" s="38"/>
      <c r="AB334" s="40"/>
      <c r="AC334" s="8"/>
      <c r="AD334" s="4"/>
      <c r="AE334" s="39"/>
      <c r="AF334" s="1"/>
      <c r="AG334" s="33"/>
      <c r="AH334" s="60"/>
      <c r="AI334" s="60"/>
      <c r="AJ334" s="21"/>
      <c r="AK334" s="56"/>
      <c r="AL334" s="41"/>
      <c r="AM334" s="33"/>
      <c r="AN334" s="60"/>
      <c r="AO334" s="60"/>
      <c r="AP334" s="21"/>
      <c r="AQ334" s="56"/>
      <c r="AR334" s="41"/>
      <c r="AS334" s="43">
        <f>'15 Oct'!AW334</f>
        <v>0</v>
      </c>
      <c r="AT334" s="17"/>
      <c r="AU334" s="44">
        <f t="shared" si="1"/>
        <v>0</v>
      </c>
      <c r="AV334" s="44">
        <f t="shared" si="2"/>
        <v>0</v>
      </c>
      <c r="AW334" s="19">
        <f t="shared" si="3"/>
        <v>0</v>
      </c>
      <c r="AX334" s="43">
        <f>'15 Oct'!BB334</f>
        <v>0</v>
      </c>
      <c r="AY334" s="17"/>
      <c r="AZ334" s="44">
        <f t="shared" si="4"/>
        <v>0</v>
      </c>
      <c r="BA334" s="46">
        <f t="shared" si="5"/>
        <v>0</v>
      </c>
      <c r="BB334" s="19">
        <f t="shared" si="6"/>
        <v>0</v>
      </c>
      <c r="BC334" s="43">
        <f>'15 Oct'!BL334</f>
        <v>0</v>
      </c>
      <c r="BD334" s="47">
        <f t="shared" si="7"/>
        <v>0</v>
      </c>
      <c r="BE334" s="1">
        <f t="shared" si="15"/>
        <v>0</v>
      </c>
      <c r="BF334" s="1" t="s">
        <v>475</v>
      </c>
      <c r="BG334" s="54"/>
      <c r="BH334">
        <f>'15 Oct'!BG334+AT334+AY334-BN334</f>
        <v>-1</v>
      </c>
      <c r="BI334" s="48"/>
      <c r="BJ334" s="52">
        <f t="shared" si="9"/>
        <v>0</v>
      </c>
      <c r="BK334" s="51">
        <f t="shared" si="10"/>
        <v>0</v>
      </c>
      <c r="BL334" s="53">
        <f t="shared" si="11"/>
        <v>0</v>
      </c>
      <c r="BM334" s="54">
        <f t="shared" si="12"/>
        <v>1</v>
      </c>
      <c r="BN334" s="55">
        <f t="shared" si="13"/>
        <v>1</v>
      </c>
      <c r="BO334" s="17">
        <f t="shared" si="14"/>
        <v>0</v>
      </c>
    </row>
    <row r="335">
      <c r="A335" s="1" t="s">
        <v>476</v>
      </c>
      <c r="B335" s="32"/>
      <c r="C335" s="33"/>
      <c r="D335" s="29"/>
      <c r="E335" s="1"/>
      <c r="F335" s="21"/>
      <c r="G335" s="56"/>
      <c r="H335" s="35"/>
      <c r="I335" s="1" t="s">
        <v>476</v>
      </c>
      <c r="J335" s="32">
        <v>1.0</v>
      </c>
      <c r="K335" s="33"/>
      <c r="L335" s="29"/>
      <c r="M335" s="43"/>
      <c r="N335" s="21"/>
      <c r="O335" s="56"/>
      <c r="P335" s="35"/>
      <c r="Q335" s="1" t="s">
        <v>476</v>
      </c>
      <c r="R335" s="32">
        <v>1.0</v>
      </c>
      <c r="S335" s="33">
        <v>3.0</v>
      </c>
      <c r="T335" s="29"/>
      <c r="U335" s="43"/>
      <c r="V335" s="21"/>
      <c r="W335" s="56"/>
      <c r="X335" s="35"/>
      <c r="Y335" s="1" t="s">
        <v>476</v>
      </c>
      <c r="Z335" s="69"/>
      <c r="AA335" s="37"/>
      <c r="AB335" s="4"/>
      <c r="AC335" s="4"/>
      <c r="AD335" s="4"/>
      <c r="AE335" s="39"/>
      <c r="AF335" s="1"/>
      <c r="AG335" s="33"/>
      <c r="AH335" s="60"/>
      <c r="AI335" s="60"/>
      <c r="AJ335" s="21"/>
      <c r="AK335" s="56"/>
      <c r="AL335" s="41"/>
      <c r="AM335" s="33"/>
      <c r="AN335" s="60"/>
      <c r="AO335" s="60"/>
      <c r="AP335" s="21"/>
      <c r="AQ335" s="56"/>
      <c r="AR335" s="41"/>
      <c r="AS335" s="43">
        <f>'15 Oct'!AW335</f>
        <v>0</v>
      </c>
      <c r="AT335" s="17"/>
      <c r="AU335" s="44">
        <f t="shared" si="1"/>
        <v>0</v>
      </c>
      <c r="AV335" s="44">
        <f t="shared" si="2"/>
        <v>0</v>
      </c>
      <c r="AW335" s="19">
        <f t="shared" si="3"/>
        <v>0</v>
      </c>
      <c r="AX335" s="43">
        <f>'15 Oct'!BB335</f>
        <v>0</v>
      </c>
      <c r="AY335" s="17"/>
      <c r="AZ335" s="44">
        <f t="shared" si="4"/>
        <v>0</v>
      </c>
      <c r="BA335" s="46">
        <f t="shared" si="5"/>
        <v>0</v>
      </c>
      <c r="BB335" s="19">
        <f t="shared" si="6"/>
        <v>0</v>
      </c>
      <c r="BC335" s="43">
        <f>'15 Oct'!BL335</f>
        <v>0</v>
      </c>
      <c r="BD335" s="47">
        <f t="shared" si="7"/>
        <v>0</v>
      </c>
      <c r="BE335" s="1">
        <f t="shared" si="15"/>
        <v>0</v>
      </c>
      <c r="BF335" s="1" t="s">
        <v>476</v>
      </c>
      <c r="BG335" s="17"/>
      <c r="BH335">
        <f>'15 Oct'!BG335+AT335+AY335-BN335</f>
        <v>-3</v>
      </c>
      <c r="BI335" s="48"/>
      <c r="BJ335" s="52">
        <f t="shared" si="9"/>
        <v>0</v>
      </c>
      <c r="BK335" s="51">
        <f t="shared" si="10"/>
        <v>0</v>
      </c>
      <c r="BL335" s="53">
        <f t="shared" si="11"/>
        <v>0</v>
      </c>
      <c r="BM335" s="54">
        <f t="shared" si="12"/>
        <v>3</v>
      </c>
      <c r="BN335" s="55">
        <f t="shared" si="13"/>
        <v>3</v>
      </c>
      <c r="BO335" s="17">
        <f t="shared" si="14"/>
        <v>0</v>
      </c>
    </row>
    <row r="336">
      <c r="A336" s="1" t="s">
        <v>478</v>
      </c>
      <c r="B336" s="32"/>
      <c r="C336" s="33"/>
      <c r="D336" s="29"/>
      <c r="E336" s="1"/>
      <c r="F336" s="21"/>
      <c r="G336" s="56"/>
      <c r="H336" s="35"/>
      <c r="I336" s="1" t="s">
        <v>478</v>
      </c>
      <c r="J336" s="32"/>
      <c r="K336" s="33"/>
      <c r="L336" s="57"/>
      <c r="M336" s="49"/>
      <c r="N336" s="21"/>
      <c r="O336" s="56"/>
      <c r="P336" s="35"/>
      <c r="Q336" s="1" t="s">
        <v>478</v>
      </c>
      <c r="R336" s="32"/>
      <c r="S336" s="33"/>
      <c r="T336" s="29"/>
      <c r="U336" s="49"/>
      <c r="V336" s="21"/>
      <c r="W336" s="56"/>
      <c r="X336" s="35"/>
      <c r="Y336" s="1" t="s">
        <v>478</v>
      </c>
      <c r="Z336" s="59"/>
      <c r="AA336" s="37"/>
      <c r="AB336" s="8"/>
      <c r="AC336" s="8"/>
      <c r="AD336" s="4"/>
      <c r="AE336" s="39"/>
      <c r="AF336" s="1"/>
      <c r="AG336" s="33"/>
      <c r="AH336" s="60"/>
      <c r="AI336" s="60"/>
      <c r="AJ336" s="21"/>
      <c r="AK336" s="56"/>
      <c r="AL336" s="41"/>
      <c r="AM336" s="33"/>
      <c r="AN336" s="60"/>
      <c r="AO336" s="60"/>
      <c r="AP336" s="21"/>
      <c r="AQ336" s="56"/>
      <c r="AR336" s="41"/>
      <c r="AS336" s="43">
        <f>'15 Oct'!AW336</f>
        <v>0</v>
      </c>
      <c r="AT336" s="54"/>
      <c r="AU336" s="44">
        <f t="shared" si="1"/>
        <v>0</v>
      </c>
      <c r="AV336" s="44">
        <f t="shared" si="2"/>
        <v>0</v>
      </c>
      <c r="AW336" s="19">
        <f t="shared" si="3"/>
        <v>0</v>
      </c>
      <c r="AX336" s="43">
        <f>'15 Oct'!BB336</f>
        <v>0</v>
      </c>
      <c r="AY336" s="54"/>
      <c r="AZ336" s="44">
        <f t="shared" si="4"/>
        <v>0</v>
      </c>
      <c r="BA336" s="46">
        <f t="shared" si="5"/>
        <v>0</v>
      </c>
      <c r="BB336" s="19">
        <f t="shared" si="6"/>
        <v>0</v>
      </c>
      <c r="BC336" s="43">
        <f>'15 Oct'!BL336</f>
        <v>0</v>
      </c>
      <c r="BD336" s="47">
        <f t="shared" si="7"/>
        <v>0</v>
      </c>
      <c r="BE336" s="1">
        <f t="shared" si="15"/>
        <v>0</v>
      </c>
      <c r="BF336" s="1" t="s">
        <v>478</v>
      </c>
      <c r="BG336" s="54"/>
      <c r="BH336">
        <f>'15 Oct'!BG336+AT336+AY336-BN336</f>
        <v>0</v>
      </c>
      <c r="BI336" s="48"/>
      <c r="BJ336" s="52">
        <f t="shared" si="9"/>
        <v>0</v>
      </c>
      <c r="BK336" s="51">
        <f t="shared" si="10"/>
        <v>0</v>
      </c>
      <c r="BL336" s="53">
        <f t="shared" si="11"/>
        <v>0</v>
      </c>
      <c r="BM336" s="54">
        <f t="shared" si="12"/>
        <v>0</v>
      </c>
      <c r="BN336" s="55">
        <f t="shared" si="13"/>
        <v>0</v>
      </c>
      <c r="BO336" s="17">
        <f t="shared" si="14"/>
        <v>0</v>
      </c>
    </row>
    <row r="337">
      <c r="A337" s="1" t="s">
        <v>479</v>
      </c>
      <c r="B337" s="32"/>
      <c r="C337" s="33"/>
      <c r="D337" s="29"/>
      <c r="E337" s="1"/>
      <c r="F337" s="21"/>
      <c r="G337" s="56"/>
      <c r="H337" s="35"/>
      <c r="I337" s="1" t="s">
        <v>479</v>
      </c>
      <c r="J337" s="32"/>
      <c r="K337" s="65"/>
      <c r="L337" s="57"/>
      <c r="M337" s="49"/>
      <c r="N337" s="21"/>
      <c r="O337" s="56"/>
      <c r="P337" s="35"/>
      <c r="Q337" s="1" t="s">
        <v>479</v>
      </c>
      <c r="R337" s="32"/>
      <c r="S337" s="33">
        <v>10.0</v>
      </c>
      <c r="T337" s="29"/>
      <c r="U337" s="49"/>
      <c r="V337" s="21"/>
      <c r="W337" s="56"/>
      <c r="X337" s="35"/>
      <c r="Y337" s="1" t="s">
        <v>479</v>
      </c>
      <c r="Z337" s="69"/>
      <c r="AA337" s="66"/>
      <c r="AB337" s="8"/>
      <c r="AC337" s="8"/>
      <c r="AD337" s="4"/>
      <c r="AE337" s="39"/>
      <c r="AF337" s="1"/>
      <c r="AG337" s="33"/>
      <c r="AH337" s="67"/>
      <c r="AI337" s="67"/>
      <c r="AJ337" s="21"/>
      <c r="AK337" s="56"/>
      <c r="AL337" s="41"/>
      <c r="AM337" s="33"/>
      <c r="AN337" s="67"/>
      <c r="AO337" s="67"/>
      <c r="AP337" s="21"/>
      <c r="AQ337" s="56"/>
      <c r="AR337" s="41"/>
      <c r="AS337" s="43">
        <f>'15 Oct'!AW337</f>
        <v>0</v>
      </c>
      <c r="AT337" s="54"/>
      <c r="AU337" s="44">
        <f t="shared" si="1"/>
        <v>0</v>
      </c>
      <c r="AV337" s="44">
        <f t="shared" si="2"/>
        <v>0</v>
      </c>
      <c r="AW337" s="19">
        <f t="shared" si="3"/>
        <v>0</v>
      </c>
      <c r="AX337" s="43">
        <f>'15 Oct'!BB337</f>
        <v>0</v>
      </c>
      <c r="AY337" s="54"/>
      <c r="AZ337" s="44">
        <f t="shared" si="4"/>
        <v>0</v>
      </c>
      <c r="BA337" s="46">
        <f t="shared" si="5"/>
        <v>0</v>
      </c>
      <c r="BB337" s="19">
        <f t="shared" si="6"/>
        <v>0</v>
      </c>
      <c r="BC337" s="43">
        <f>'15 Oct'!BL337</f>
        <v>0</v>
      </c>
      <c r="BD337" s="47">
        <f t="shared" si="7"/>
        <v>0</v>
      </c>
      <c r="BE337" s="1">
        <f t="shared" si="15"/>
        <v>0</v>
      </c>
      <c r="BF337" s="1" t="s">
        <v>479</v>
      </c>
      <c r="BG337" s="17"/>
      <c r="BH337">
        <f>'15 Oct'!BG337+AT337+AY337-BN337</f>
        <v>-10</v>
      </c>
      <c r="BI337" s="48"/>
      <c r="BJ337" s="52">
        <f t="shared" si="9"/>
        <v>0</v>
      </c>
      <c r="BK337" s="51">
        <f t="shared" si="10"/>
        <v>0</v>
      </c>
      <c r="BL337" s="53">
        <f t="shared" si="11"/>
        <v>0</v>
      </c>
      <c r="BM337" s="54">
        <f t="shared" si="12"/>
        <v>10</v>
      </c>
      <c r="BN337" s="55">
        <f t="shared" si="13"/>
        <v>10</v>
      </c>
      <c r="BO337" s="17">
        <f t="shared" si="14"/>
        <v>0</v>
      </c>
    </row>
    <row r="338">
      <c r="A338" s="1" t="s">
        <v>480</v>
      </c>
      <c r="B338" s="32"/>
      <c r="C338" s="33"/>
      <c r="D338" s="29"/>
      <c r="E338" s="1"/>
      <c r="F338" s="21"/>
      <c r="G338" s="56"/>
      <c r="H338" s="35"/>
      <c r="I338" s="1" t="s">
        <v>480</v>
      </c>
      <c r="J338" s="32">
        <v>3.0</v>
      </c>
      <c r="K338" s="33"/>
      <c r="L338" s="57"/>
      <c r="M338" s="49"/>
      <c r="N338" s="21"/>
      <c r="O338" s="56"/>
      <c r="P338" s="35"/>
      <c r="Q338" s="1" t="s">
        <v>480</v>
      </c>
      <c r="R338" s="32">
        <v>5.0</v>
      </c>
      <c r="S338" s="33"/>
      <c r="T338" s="29"/>
      <c r="U338" s="49"/>
      <c r="V338" s="21"/>
      <c r="W338" s="56"/>
      <c r="X338" s="35"/>
      <c r="Y338" s="1" t="s">
        <v>480</v>
      </c>
      <c r="Z338" s="84"/>
      <c r="AA338" s="37"/>
      <c r="AB338" s="8"/>
      <c r="AC338" s="8"/>
      <c r="AD338" s="4"/>
      <c r="AE338" s="39"/>
      <c r="AF338" s="1"/>
      <c r="AG338" s="33"/>
      <c r="AH338" s="60"/>
      <c r="AI338" s="60"/>
      <c r="AJ338" s="21"/>
      <c r="AK338" s="56"/>
      <c r="AL338" s="41"/>
      <c r="AM338" s="33"/>
      <c r="AN338" s="60"/>
      <c r="AO338" s="60"/>
      <c r="AP338" s="21"/>
      <c r="AQ338" s="56"/>
      <c r="AR338" s="41"/>
      <c r="AS338" s="43">
        <f>'15 Oct'!AW338</f>
        <v>8</v>
      </c>
      <c r="AT338" s="17"/>
      <c r="AU338" s="44">
        <f t="shared" si="1"/>
        <v>8</v>
      </c>
      <c r="AV338" s="44">
        <f t="shared" si="2"/>
        <v>0</v>
      </c>
      <c r="AW338" s="19">
        <f t="shared" si="3"/>
        <v>8</v>
      </c>
      <c r="AX338" s="43">
        <f>'15 Oct'!BB338</f>
        <v>0</v>
      </c>
      <c r="AY338" s="17"/>
      <c r="AZ338" s="44">
        <f t="shared" si="4"/>
        <v>0</v>
      </c>
      <c r="BA338" s="46">
        <f t="shared" si="5"/>
        <v>0</v>
      </c>
      <c r="BB338" s="19">
        <f t="shared" si="6"/>
        <v>0</v>
      </c>
      <c r="BC338" s="43">
        <f>'15 Oct'!BL338</f>
        <v>0</v>
      </c>
      <c r="BD338" s="47">
        <f t="shared" si="7"/>
        <v>0</v>
      </c>
      <c r="BE338" s="1">
        <f t="shared" si="15"/>
        <v>0</v>
      </c>
      <c r="BF338" s="1" t="s">
        <v>480</v>
      </c>
      <c r="BG338" s="54"/>
      <c r="BH338">
        <f>'15 Oct'!BG338+AT338+AY338-BN338</f>
        <v>0</v>
      </c>
      <c r="BI338" s="48"/>
      <c r="BJ338" s="52">
        <f t="shared" si="9"/>
        <v>0</v>
      </c>
      <c r="BK338" s="51">
        <f t="shared" si="10"/>
        <v>0</v>
      </c>
      <c r="BL338" s="53">
        <f t="shared" si="11"/>
        <v>0</v>
      </c>
      <c r="BM338" s="54">
        <f t="shared" si="12"/>
        <v>0</v>
      </c>
      <c r="BN338" s="55">
        <f t="shared" si="13"/>
        <v>0</v>
      </c>
      <c r="BO338" s="17">
        <f t="shared" si="14"/>
        <v>8</v>
      </c>
    </row>
    <row r="339">
      <c r="A339" s="1" t="s">
        <v>481</v>
      </c>
      <c r="B339" s="32"/>
      <c r="C339" s="65"/>
      <c r="D339" s="29"/>
      <c r="E339" s="1"/>
      <c r="F339" s="21"/>
      <c r="G339" s="56"/>
      <c r="H339" s="35"/>
      <c r="I339" s="1" t="s">
        <v>481</v>
      </c>
      <c r="J339" s="32">
        <v>1.0</v>
      </c>
      <c r="K339" s="33"/>
      <c r="L339" s="57"/>
      <c r="M339" s="49"/>
      <c r="N339" s="21"/>
      <c r="O339" s="56"/>
      <c r="P339" s="35"/>
      <c r="Q339" s="1" t="s">
        <v>481</v>
      </c>
      <c r="R339" s="32"/>
      <c r="S339" s="33"/>
      <c r="T339" s="29"/>
      <c r="U339" s="49"/>
      <c r="V339" s="21"/>
      <c r="W339" s="56"/>
      <c r="X339" s="35"/>
      <c r="Y339" s="1" t="s">
        <v>481</v>
      </c>
      <c r="Z339" s="69"/>
      <c r="AA339" s="66"/>
      <c r="AB339" s="8"/>
      <c r="AC339" s="8"/>
      <c r="AD339" s="4"/>
      <c r="AE339" s="39"/>
      <c r="AF339" s="1"/>
      <c r="AG339" s="33"/>
      <c r="AH339" s="67"/>
      <c r="AI339" s="67"/>
      <c r="AJ339" s="21"/>
      <c r="AK339" s="56"/>
      <c r="AL339" s="41"/>
      <c r="AM339" s="33"/>
      <c r="AN339" s="67"/>
      <c r="AO339" s="67"/>
      <c r="AP339" s="21"/>
      <c r="AQ339" s="56"/>
      <c r="AR339" s="41"/>
      <c r="AS339" s="43">
        <f>'15 Oct'!AW339</f>
        <v>0</v>
      </c>
      <c r="AT339" s="54"/>
      <c r="AU339" s="44">
        <f t="shared" si="1"/>
        <v>0</v>
      </c>
      <c r="AV339" s="44">
        <f t="shared" si="2"/>
        <v>0</v>
      </c>
      <c r="AW339" s="19">
        <f t="shared" si="3"/>
        <v>0</v>
      </c>
      <c r="AX339" s="43">
        <f>'15 Oct'!BB339</f>
        <v>0</v>
      </c>
      <c r="AY339" s="54"/>
      <c r="AZ339" s="44">
        <f t="shared" si="4"/>
        <v>0</v>
      </c>
      <c r="BA339" s="46">
        <f t="shared" si="5"/>
        <v>0</v>
      </c>
      <c r="BB339" s="19">
        <f t="shared" si="6"/>
        <v>0</v>
      </c>
      <c r="BC339" s="43">
        <f>'15 Oct'!BL339</f>
        <v>0</v>
      </c>
      <c r="BD339" s="47">
        <f t="shared" si="7"/>
        <v>0</v>
      </c>
      <c r="BE339" s="1">
        <f t="shared" si="15"/>
        <v>0</v>
      </c>
      <c r="BF339" s="1" t="s">
        <v>481</v>
      </c>
      <c r="BG339" s="54"/>
      <c r="BH339">
        <f>'15 Oct'!BG339+AT339+AY339-BN339</f>
        <v>0</v>
      </c>
      <c r="BI339" s="48"/>
      <c r="BJ339" s="52">
        <f t="shared" si="9"/>
        <v>0</v>
      </c>
      <c r="BK339" s="51">
        <f t="shared" si="10"/>
        <v>0</v>
      </c>
      <c r="BL339" s="53">
        <f t="shared" si="11"/>
        <v>0</v>
      </c>
      <c r="BM339" s="54">
        <f t="shared" si="12"/>
        <v>0</v>
      </c>
      <c r="BN339" s="55">
        <f t="shared" si="13"/>
        <v>0</v>
      </c>
      <c r="BO339" s="17">
        <f t="shared" si="14"/>
        <v>0</v>
      </c>
    </row>
    <row r="340">
      <c r="A340" s="1" t="s">
        <v>482</v>
      </c>
      <c r="B340" s="32"/>
      <c r="C340" s="65"/>
      <c r="D340" s="29"/>
      <c r="E340" s="1"/>
      <c r="F340" s="21"/>
      <c r="G340" s="56"/>
      <c r="H340" s="35"/>
      <c r="I340" s="1" t="s">
        <v>482</v>
      </c>
      <c r="J340" s="61"/>
      <c r="K340" s="65"/>
      <c r="L340" s="57"/>
      <c r="M340" s="49"/>
      <c r="N340" s="21"/>
      <c r="O340" s="56"/>
      <c r="P340" s="35"/>
      <c r="Q340" s="1" t="s">
        <v>482</v>
      </c>
      <c r="R340" s="32"/>
      <c r="S340" s="33"/>
      <c r="T340" s="29"/>
      <c r="U340" s="49"/>
      <c r="V340" s="21"/>
      <c r="W340" s="56"/>
      <c r="X340" s="35"/>
      <c r="Y340" s="1" t="s">
        <v>482</v>
      </c>
      <c r="Z340" s="69"/>
      <c r="AA340" s="66"/>
      <c r="AB340" s="8"/>
      <c r="AC340" s="8"/>
      <c r="AD340" s="4"/>
      <c r="AE340" s="39"/>
      <c r="AF340" s="1"/>
      <c r="AG340" s="33"/>
      <c r="AH340" s="67"/>
      <c r="AI340" s="67"/>
      <c r="AJ340" s="21"/>
      <c r="AK340" s="56"/>
      <c r="AL340" s="41"/>
      <c r="AM340" s="33"/>
      <c r="AN340" s="67"/>
      <c r="AO340" s="67"/>
      <c r="AP340" s="21"/>
      <c r="AQ340" s="56"/>
      <c r="AR340" s="41"/>
      <c r="AS340" s="43">
        <f>'15 Oct'!AW340</f>
        <v>0</v>
      </c>
      <c r="AT340" s="54"/>
      <c r="AU340" s="44">
        <f t="shared" si="1"/>
        <v>0</v>
      </c>
      <c r="AV340" s="44">
        <f t="shared" si="2"/>
        <v>0</v>
      </c>
      <c r="AW340" s="19">
        <f t="shared" si="3"/>
        <v>0</v>
      </c>
      <c r="AX340" s="43">
        <f>'15 Oct'!BB340</f>
        <v>0</v>
      </c>
      <c r="AY340" s="54"/>
      <c r="AZ340" s="44">
        <f t="shared" si="4"/>
        <v>0</v>
      </c>
      <c r="BA340" s="46">
        <f t="shared" si="5"/>
        <v>0</v>
      </c>
      <c r="BB340" s="19">
        <f t="shared" si="6"/>
        <v>0</v>
      </c>
      <c r="BC340" s="43">
        <f>'15 Oct'!BL340</f>
        <v>0</v>
      </c>
      <c r="BD340" s="47">
        <f t="shared" si="7"/>
        <v>0</v>
      </c>
      <c r="BE340" s="1">
        <f t="shared" si="15"/>
        <v>0</v>
      </c>
      <c r="BF340" s="1" t="s">
        <v>482</v>
      </c>
      <c r="BG340" s="54"/>
      <c r="BH340">
        <f>'15 Oct'!BG340+AT340+AY340-BN340</f>
        <v>0</v>
      </c>
      <c r="BI340" s="48"/>
      <c r="BJ340" s="52">
        <f t="shared" si="9"/>
        <v>0</v>
      </c>
      <c r="BK340" s="51">
        <f t="shared" si="10"/>
        <v>0</v>
      </c>
      <c r="BL340" s="53">
        <f t="shared" si="11"/>
        <v>0</v>
      </c>
      <c r="BM340" s="54">
        <f t="shared" si="12"/>
        <v>0</v>
      </c>
      <c r="BN340" s="55">
        <f t="shared" si="13"/>
        <v>0</v>
      </c>
      <c r="BO340" s="17">
        <f t="shared" si="14"/>
        <v>0</v>
      </c>
    </row>
    <row r="341">
      <c r="A341" s="1" t="s">
        <v>483</v>
      </c>
      <c r="B341" s="32"/>
      <c r="C341" s="65"/>
      <c r="D341" s="29"/>
      <c r="E341" s="1"/>
      <c r="F341" s="21"/>
      <c r="G341" s="56"/>
      <c r="H341" s="35"/>
      <c r="I341" s="1" t="s">
        <v>483</v>
      </c>
      <c r="J341" s="32" t="s">
        <v>559</v>
      </c>
      <c r="K341" s="65"/>
      <c r="L341" s="57"/>
      <c r="M341" s="49"/>
      <c r="N341" s="21"/>
      <c r="O341" s="56"/>
      <c r="P341" s="35"/>
      <c r="Q341" s="1" t="s">
        <v>483</v>
      </c>
      <c r="R341" s="32"/>
      <c r="S341" s="33"/>
      <c r="T341" s="29"/>
      <c r="U341" s="43"/>
      <c r="V341" s="21"/>
      <c r="W341" s="56"/>
      <c r="X341" s="35"/>
      <c r="Y341" s="1" t="s">
        <v>483</v>
      </c>
      <c r="Z341" s="69"/>
      <c r="AA341" s="66"/>
      <c r="AB341" s="8"/>
      <c r="AC341" s="8"/>
      <c r="AD341" s="4"/>
      <c r="AE341" s="39"/>
      <c r="AF341" s="1"/>
      <c r="AG341" s="33"/>
      <c r="AH341" s="110"/>
      <c r="AI341" s="110"/>
      <c r="AJ341" s="21"/>
      <c r="AK341" s="56"/>
      <c r="AL341" s="41"/>
      <c r="AM341" s="33"/>
      <c r="AN341" s="110"/>
      <c r="AO341" s="110"/>
      <c r="AP341" s="21"/>
      <c r="AQ341" s="56"/>
      <c r="AR341" s="41"/>
      <c r="AS341" s="43">
        <f>'15 Oct'!AW341</f>
        <v>0</v>
      </c>
      <c r="AT341" s="75"/>
      <c r="AU341" s="44">
        <f t="shared" si="1"/>
        <v>0</v>
      </c>
      <c r="AV341" s="44">
        <f t="shared" si="2"/>
        <v>0</v>
      </c>
      <c r="AW341" s="19">
        <f t="shared" si="3"/>
        <v>0</v>
      </c>
      <c r="AX341" s="43">
        <f>'15 Oct'!BB341</f>
        <v>0</v>
      </c>
      <c r="AY341" s="75"/>
      <c r="AZ341" s="44">
        <f t="shared" si="4"/>
        <v>0</v>
      </c>
      <c r="BA341" s="46">
        <f t="shared" si="5"/>
        <v>0</v>
      </c>
      <c r="BB341" s="19">
        <f t="shared" si="6"/>
        <v>0</v>
      </c>
      <c r="BC341" s="43">
        <f>'15 Oct'!BL341</f>
        <v>0</v>
      </c>
      <c r="BD341" s="47">
        <f t="shared" si="7"/>
        <v>0</v>
      </c>
      <c r="BE341" s="1">
        <f t="shared" si="15"/>
        <v>0</v>
      </c>
      <c r="BF341" s="1" t="s">
        <v>483</v>
      </c>
      <c r="BG341" s="54"/>
      <c r="BH341">
        <f>'15 Oct'!BG341+AT341+AY341-BN341</f>
        <v>0</v>
      </c>
      <c r="BI341" s="48"/>
      <c r="BJ341" s="52">
        <f t="shared" si="9"/>
        <v>0</v>
      </c>
      <c r="BK341" s="51">
        <f t="shared" si="10"/>
        <v>0</v>
      </c>
      <c r="BL341" s="53">
        <f t="shared" si="11"/>
        <v>0</v>
      </c>
      <c r="BM341" s="54">
        <f t="shared" si="12"/>
        <v>0</v>
      </c>
      <c r="BN341" s="55">
        <f t="shared" si="13"/>
        <v>0</v>
      </c>
      <c r="BO341" s="17">
        <f t="shared" si="14"/>
        <v>0</v>
      </c>
    </row>
    <row r="342">
      <c r="A342" s="1" t="s">
        <v>484</v>
      </c>
      <c r="B342" s="32"/>
      <c r="C342" s="65"/>
      <c r="D342" s="29"/>
      <c r="E342" s="1"/>
      <c r="F342" s="21"/>
      <c r="G342" s="56"/>
      <c r="H342" s="35"/>
      <c r="I342" s="1" t="s">
        <v>484</v>
      </c>
      <c r="J342" s="32" t="s">
        <v>559</v>
      </c>
      <c r="K342" s="65"/>
      <c r="L342" s="57"/>
      <c r="M342" s="49"/>
      <c r="N342" s="21"/>
      <c r="O342" s="56"/>
      <c r="P342" s="35"/>
      <c r="Q342" s="1" t="s">
        <v>484</v>
      </c>
      <c r="R342" s="32"/>
      <c r="S342" s="33"/>
      <c r="T342" s="29"/>
      <c r="U342" s="49"/>
      <c r="V342" s="21"/>
      <c r="W342" s="56"/>
      <c r="X342" s="35"/>
      <c r="Y342" s="1" t="s">
        <v>484</v>
      </c>
      <c r="Z342" s="69"/>
      <c r="AA342" s="66"/>
      <c r="AB342" s="8"/>
      <c r="AC342" s="8"/>
      <c r="AD342" s="4"/>
      <c r="AE342" s="39"/>
      <c r="AF342" s="1"/>
      <c r="AG342" s="33"/>
      <c r="AH342" s="110"/>
      <c r="AI342" s="110"/>
      <c r="AJ342" s="21"/>
      <c r="AK342" s="56"/>
      <c r="AL342" s="41"/>
      <c r="AM342" s="33"/>
      <c r="AN342" s="110"/>
      <c r="AO342" s="110"/>
      <c r="AP342" s="21"/>
      <c r="AQ342" s="56"/>
      <c r="AR342" s="41"/>
      <c r="AS342" s="43">
        <f>'15 Oct'!AW342</f>
        <v>0</v>
      </c>
      <c r="AT342" s="75"/>
      <c r="AU342" s="44">
        <f t="shared" si="1"/>
        <v>0</v>
      </c>
      <c r="AV342" s="44">
        <f t="shared" si="2"/>
        <v>0</v>
      </c>
      <c r="AW342" s="19">
        <f t="shared" si="3"/>
        <v>0</v>
      </c>
      <c r="AX342" s="43">
        <f>'15 Oct'!BB342</f>
        <v>0</v>
      </c>
      <c r="AY342" s="75"/>
      <c r="AZ342" s="44">
        <f t="shared" si="4"/>
        <v>0</v>
      </c>
      <c r="BA342" s="46">
        <f t="shared" si="5"/>
        <v>0</v>
      </c>
      <c r="BB342" s="19">
        <f t="shared" si="6"/>
        <v>0</v>
      </c>
      <c r="BC342" s="43">
        <f>'15 Oct'!BL342</f>
        <v>0</v>
      </c>
      <c r="BD342" s="47">
        <f t="shared" si="7"/>
        <v>0</v>
      </c>
      <c r="BE342" s="1">
        <f t="shared" si="15"/>
        <v>0</v>
      </c>
      <c r="BF342" s="1" t="s">
        <v>484</v>
      </c>
      <c r="BG342" s="54"/>
      <c r="BH342">
        <f>'15 Oct'!BG342+AT342+AY342-BN342</f>
        <v>0</v>
      </c>
      <c r="BI342" s="48"/>
      <c r="BJ342" s="52">
        <f t="shared" si="9"/>
        <v>0</v>
      </c>
      <c r="BK342" s="51">
        <f t="shared" si="10"/>
        <v>0</v>
      </c>
      <c r="BL342" s="53">
        <f t="shared" si="11"/>
        <v>0</v>
      </c>
      <c r="BM342" s="54">
        <f t="shared" si="12"/>
        <v>0</v>
      </c>
      <c r="BN342" s="55">
        <f t="shared" si="13"/>
        <v>0</v>
      </c>
      <c r="BO342" s="17">
        <f t="shared" si="14"/>
        <v>0</v>
      </c>
    </row>
    <row r="343">
      <c r="A343" s="1" t="s">
        <v>485</v>
      </c>
      <c r="B343" s="61"/>
      <c r="C343" s="65"/>
      <c r="D343" s="29"/>
      <c r="E343" s="1"/>
      <c r="F343" s="21"/>
      <c r="G343" s="56"/>
      <c r="H343" s="35"/>
      <c r="I343" s="1" t="s">
        <v>485</v>
      </c>
      <c r="J343" s="32" t="s">
        <v>560</v>
      </c>
      <c r="K343" s="65"/>
      <c r="L343" s="57"/>
      <c r="M343" s="49"/>
      <c r="N343" s="21"/>
      <c r="O343" s="56"/>
      <c r="P343" s="35"/>
      <c r="Q343" s="1" t="s">
        <v>485</v>
      </c>
      <c r="R343" s="32"/>
      <c r="S343" s="33"/>
      <c r="T343" s="29"/>
      <c r="U343" s="43"/>
      <c r="V343" s="21"/>
      <c r="W343" s="56"/>
      <c r="X343" s="35"/>
      <c r="Y343" s="1" t="s">
        <v>485</v>
      </c>
      <c r="Z343" s="69"/>
      <c r="AA343" s="66"/>
      <c r="AB343" s="8"/>
      <c r="AC343" s="8"/>
      <c r="AD343" s="4"/>
      <c r="AE343" s="39"/>
      <c r="AF343" s="1"/>
      <c r="AG343" s="33"/>
      <c r="AH343" s="110"/>
      <c r="AI343" s="110"/>
      <c r="AJ343" s="21"/>
      <c r="AK343" s="56"/>
      <c r="AL343" s="41"/>
      <c r="AM343" s="33"/>
      <c r="AN343" s="110"/>
      <c r="AO343" s="110"/>
      <c r="AP343" s="21"/>
      <c r="AQ343" s="56"/>
      <c r="AR343" s="41"/>
      <c r="AS343" s="43">
        <f>'15 Oct'!AW343</f>
        <v>0</v>
      </c>
      <c r="AT343" s="75"/>
      <c r="AU343" s="44">
        <f t="shared" si="1"/>
        <v>0</v>
      </c>
      <c r="AV343" s="44">
        <f t="shared" si="2"/>
        <v>0</v>
      </c>
      <c r="AW343" s="19">
        <f t="shared" si="3"/>
        <v>0</v>
      </c>
      <c r="AX343" s="43">
        <f>'15 Oct'!BB343</f>
        <v>0</v>
      </c>
      <c r="AY343" s="75"/>
      <c r="AZ343" s="44">
        <f t="shared" si="4"/>
        <v>0</v>
      </c>
      <c r="BA343" s="46">
        <f t="shared" si="5"/>
        <v>0</v>
      </c>
      <c r="BB343" s="19">
        <f t="shared" si="6"/>
        <v>0</v>
      </c>
      <c r="BC343" s="43">
        <f>'15 Oct'!BL343</f>
        <v>0</v>
      </c>
      <c r="BD343" s="47">
        <f t="shared" si="7"/>
        <v>0</v>
      </c>
      <c r="BE343" s="1">
        <f t="shared" si="15"/>
        <v>0</v>
      </c>
      <c r="BF343" s="1" t="s">
        <v>485</v>
      </c>
      <c r="BG343" s="54"/>
      <c r="BH343">
        <f>'15 Oct'!BG343+AT343+AY343-BN343</f>
        <v>0</v>
      </c>
      <c r="BI343" s="48"/>
      <c r="BJ343" s="52">
        <f t="shared" si="9"/>
        <v>0</v>
      </c>
      <c r="BK343" s="51">
        <f t="shared" si="10"/>
        <v>0</v>
      </c>
      <c r="BL343" s="53">
        <f t="shared" si="11"/>
        <v>0</v>
      </c>
      <c r="BM343" s="54">
        <f t="shared" si="12"/>
        <v>0</v>
      </c>
      <c r="BN343" s="55">
        <f t="shared" si="13"/>
        <v>0</v>
      </c>
      <c r="BO343" s="17">
        <f t="shared" si="14"/>
        <v>0</v>
      </c>
    </row>
    <row r="344">
      <c r="A344" s="1" t="s">
        <v>486</v>
      </c>
      <c r="B344" s="32"/>
      <c r="C344" s="33"/>
      <c r="D344" s="29"/>
      <c r="E344" s="1"/>
      <c r="F344" s="21"/>
      <c r="G344" s="56"/>
      <c r="H344" s="35"/>
      <c r="I344" s="1" t="s">
        <v>486</v>
      </c>
      <c r="J344" s="32"/>
      <c r="K344" s="65"/>
      <c r="L344" s="57"/>
      <c r="M344" s="49"/>
      <c r="N344" s="21"/>
      <c r="O344" s="56"/>
      <c r="P344" s="35"/>
      <c r="Q344" s="1" t="s">
        <v>486</v>
      </c>
      <c r="R344" s="32"/>
      <c r="S344" s="33"/>
      <c r="T344" s="29"/>
      <c r="U344" s="43"/>
      <c r="V344" s="21"/>
      <c r="W344" s="56"/>
      <c r="X344" s="35"/>
      <c r="Y344" s="1" t="s">
        <v>486</v>
      </c>
      <c r="Z344" s="59"/>
      <c r="AA344" s="37"/>
      <c r="AB344" s="8"/>
      <c r="AC344" s="8"/>
      <c r="AD344" s="4"/>
      <c r="AE344" s="39"/>
      <c r="AF344" s="1"/>
      <c r="AG344" s="33"/>
      <c r="AH344" s="110"/>
      <c r="AI344" s="110"/>
      <c r="AJ344" s="21"/>
      <c r="AK344" s="56"/>
      <c r="AL344" s="41"/>
      <c r="AM344" s="33"/>
      <c r="AN344" s="110"/>
      <c r="AO344" s="110"/>
      <c r="AP344" s="21"/>
      <c r="AQ344" s="56"/>
      <c r="AR344" s="41"/>
      <c r="AS344" s="43">
        <f>'15 Oct'!AW344</f>
        <v>0</v>
      </c>
      <c r="AT344" s="75"/>
      <c r="AU344" s="44">
        <f t="shared" si="1"/>
        <v>0</v>
      </c>
      <c r="AV344" s="44">
        <f t="shared" si="2"/>
        <v>0</v>
      </c>
      <c r="AW344" s="19">
        <f t="shared" si="3"/>
        <v>0</v>
      </c>
      <c r="AX344" s="43">
        <f>'15 Oct'!BB344</f>
        <v>0</v>
      </c>
      <c r="AY344" s="75"/>
      <c r="AZ344" s="44">
        <f t="shared" si="4"/>
        <v>0</v>
      </c>
      <c r="BA344" s="46">
        <f t="shared" si="5"/>
        <v>0</v>
      </c>
      <c r="BB344" s="19">
        <f t="shared" si="6"/>
        <v>0</v>
      </c>
      <c r="BC344" s="43">
        <f>'15 Oct'!BL344</f>
        <v>0</v>
      </c>
      <c r="BD344" s="47">
        <f t="shared" si="7"/>
        <v>0</v>
      </c>
      <c r="BE344" s="1">
        <f t="shared" si="15"/>
        <v>0</v>
      </c>
      <c r="BF344" s="1" t="s">
        <v>486</v>
      </c>
      <c r="BG344" s="54"/>
      <c r="BH344">
        <f>'15 Oct'!BG344+AT344+AY344-BN344</f>
        <v>0</v>
      </c>
      <c r="BI344" s="48"/>
      <c r="BJ344" s="52">
        <f t="shared" si="9"/>
        <v>0</v>
      </c>
      <c r="BK344" s="51">
        <f t="shared" si="10"/>
        <v>0</v>
      </c>
      <c r="BL344" s="53">
        <f t="shared" si="11"/>
        <v>0</v>
      </c>
      <c r="BM344" s="54">
        <f t="shared" si="12"/>
        <v>0</v>
      </c>
      <c r="BN344" s="55">
        <f t="shared" si="13"/>
        <v>0</v>
      </c>
      <c r="BO344" s="17">
        <f t="shared" si="14"/>
        <v>0</v>
      </c>
    </row>
    <row r="345">
      <c r="A345" s="1" t="s">
        <v>487</v>
      </c>
      <c r="B345" s="32"/>
      <c r="C345" s="33"/>
      <c r="D345" s="29"/>
      <c r="E345" s="1"/>
      <c r="F345" s="21"/>
      <c r="G345" s="56"/>
      <c r="H345" s="35"/>
      <c r="I345" s="1" t="s">
        <v>487</v>
      </c>
      <c r="J345" s="32"/>
      <c r="K345" s="65"/>
      <c r="L345" s="57"/>
      <c r="M345" s="49"/>
      <c r="N345" s="21"/>
      <c r="O345" s="56"/>
      <c r="P345" s="35"/>
      <c r="Q345" s="1" t="s">
        <v>487</v>
      </c>
      <c r="R345" s="32"/>
      <c r="S345" s="33"/>
      <c r="T345" s="29"/>
      <c r="U345" s="43"/>
      <c r="V345" s="21"/>
      <c r="W345" s="56"/>
      <c r="X345" s="35"/>
      <c r="Y345" s="1" t="s">
        <v>487</v>
      </c>
      <c r="Z345" s="59"/>
      <c r="AA345" s="37"/>
      <c r="AB345" s="8"/>
      <c r="AC345" s="8"/>
      <c r="AD345" s="4"/>
      <c r="AE345" s="39"/>
      <c r="AF345" s="1"/>
      <c r="AG345" s="33"/>
      <c r="AH345" s="110"/>
      <c r="AI345" s="110"/>
      <c r="AJ345" s="21"/>
      <c r="AK345" s="56"/>
      <c r="AL345" s="41"/>
      <c r="AM345" s="33"/>
      <c r="AN345" s="110"/>
      <c r="AO345" s="110"/>
      <c r="AP345" s="21"/>
      <c r="AQ345" s="56"/>
      <c r="AR345" s="41"/>
      <c r="AS345" s="43">
        <f>'15 Oct'!AW345</f>
        <v>0</v>
      </c>
      <c r="AT345" s="75"/>
      <c r="AU345" s="44">
        <f t="shared" si="1"/>
        <v>0</v>
      </c>
      <c r="AV345" s="44">
        <f t="shared" si="2"/>
        <v>0</v>
      </c>
      <c r="AW345" s="19">
        <f t="shared" si="3"/>
        <v>0</v>
      </c>
      <c r="AX345" s="43">
        <f>'15 Oct'!BB345</f>
        <v>0</v>
      </c>
      <c r="AY345" s="75"/>
      <c r="AZ345" s="44">
        <f t="shared" si="4"/>
        <v>0</v>
      </c>
      <c r="BA345" s="46">
        <f t="shared" si="5"/>
        <v>0</v>
      </c>
      <c r="BB345" s="19">
        <f t="shared" si="6"/>
        <v>0</v>
      </c>
      <c r="BC345" s="43">
        <f>'15 Oct'!BL345</f>
        <v>0</v>
      </c>
      <c r="BD345" s="47">
        <f t="shared" si="7"/>
        <v>0</v>
      </c>
      <c r="BE345" s="1">
        <f t="shared" si="15"/>
        <v>0</v>
      </c>
      <c r="BF345" s="1" t="s">
        <v>487</v>
      </c>
      <c r="BG345" s="54"/>
      <c r="BH345">
        <f>'15 Oct'!BG345+AT345+AY345-BN345</f>
        <v>0</v>
      </c>
      <c r="BI345" s="48"/>
      <c r="BJ345" s="52">
        <f t="shared" si="9"/>
        <v>0</v>
      </c>
      <c r="BK345" s="51">
        <f t="shared" si="10"/>
        <v>0</v>
      </c>
      <c r="BL345" s="53">
        <f t="shared" si="11"/>
        <v>0</v>
      </c>
      <c r="BM345" s="54">
        <f t="shared" si="12"/>
        <v>0</v>
      </c>
      <c r="BN345" s="55">
        <f t="shared" si="13"/>
        <v>0</v>
      </c>
      <c r="BO345" s="17">
        <f t="shared" si="14"/>
        <v>0</v>
      </c>
    </row>
    <row r="346">
      <c r="A346" s="1" t="s">
        <v>488</v>
      </c>
      <c r="B346" s="32"/>
      <c r="C346" s="65"/>
      <c r="D346" s="29"/>
      <c r="E346" s="1"/>
      <c r="F346" s="21"/>
      <c r="G346" s="56"/>
      <c r="H346" s="35"/>
      <c r="I346" s="1" t="s">
        <v>488</v>
      </c>
      <c r="J346" s="32">
        <v>4.0</v>
      </c>
      <c r="K346" s="65"/>
      <c r="L346" s="57"/>
      <c r="M346" s="49"/>
      <c r="N346" s="21"/>
      <c r="O346" s="56"/>
      <c r="P346" s="35"/>
      <c r="Q346" s="1" t="s">
        <v>488</v>
      </c>
      <c r="R346" s="32"/>
      <c r="S346" s="33"/>
      <c r="T346" s="29"/>
      <c r="U346" s="49"/>
      <c r="V346" s="21"/>
      <c r="W346" s="56"/>
      <c r="X346" s="35"/>
      <c r="Y346" s="1" t="s">
        <v>488</v>
      </c>
      <c r="Z346" s="59"/>
      <c r="AA346" s="66"/>
      <c r="AB346" s="8"/>
      <c r="AC346" s="8"/>
      <c r="AD346" s="4"/>
      <c r="AE346" s="39"/>
      <c r="AF346" s="1"/>
      <c r="AG346" s="33"/>
      <c r="AH346" s="110"/>
      <c r="AI346" s="110"/>
      <c r="AJ346" s="21"/>
      <c r="AK346" s="56"/>
      <c r="AL346" s="41"/>
      <c r="AM346" s="33"/>
      <c r="AN346" s="110"/>
      <c r="AO346" s="110"/>
      <c r="AP346" s="21"/>
      <c r="AQ346" s="56"/>
      <c r="AR346" s="41"/>
      <c r="AS346" s="43">
        <f>'15 Oct'!AW346</f>
        <v>0</v>
      </c>
      <c r="AT346" s="75"/>
      <c r="AU346" s="44">
        <f t="shared" si="1"/>
        <v>0</v>
      </c>
      <c r="AV346" s="44">
        <f t="shared" si="2"/>
        <v>0</v>
      </c>
      <c r="AW346" s="19">
        <f t="shared" si="3"/>
        <v>0</v>
      </c>
      <c r="AX346" s="43">
        <f>'15 Oct'!BB346</f>
        <v>0</v>
      </c>
      <c r="AY346" s="75"/>
      <c r="AZ346" s="44">
        <f t="shared" si="4"/>
        <v>0</v>
      </c>
      <c r="BA346" s="46">
        <f t="shared" si="5"/>
        <v>0</v>
      </c>
      <c r="BB346" s="19">
        <f t="shared" si="6"/>
        <v>0</v>
      </c>
      <c r="BC346" s="43">
        <f>'15 Oct'!BL346</f>
        <v>0</v>
      </c>
      <c r="BD346" s="47">
        <f t="shared" si="7"/>
        <v>0</v>
      </c>
      <c r="BE346" s="1">
        <f t="shared" si="15"/>
        <v>0</v>
      </c>
      <c r="BF346" s="1" t="s">
        <v>488</v>
      </c>
      <c r="BG346" s="54"/>
      <c r="BH346">
        <f>'15 Oct'!BG346+AT346+AY346-BN346</f>
        <v>0</v>
      </c>
      <c r="BI346" s="48"/>
      <c r="BJ346" s="52">
        <f t="shared" si="9"/>
        <v>0</v>
      </c>
      <c r="BK346" s="51">
        <f t="shared" si="10"/>
        <v>0</v>
      </c>
      <c r="BL346" s="53">
        <f t="shared" si="11"/>
        <v>0</v>
      </c>
      <c r="BM346" s="54">
        <f t="shared" si="12"/>
        <v>0</v>
      </c>
      <c r="BN346" s="55">
        <f t="shared" si="13"/>
        <v>0</v>
      </c>
      <c r="BO346" s="17">
        <f t="shared" si="14"/>
        <v>0</v>
      </c>
    </row>
    <row r="347">
      <c r="A347" s="1" t="s">
        <v>489</v>
      </c>
      <c r="B347" s="32"/>
      <c r="C347" s="33"/>
      <c r="D347" s="29"/>
      <c r="E347" s="1"/>
      <c r="F347" s="21"/>
      <c r="G347" s="56"/>
      <c r="H347" s="35"/>
      <c r="I347" s="1" t="s">
        <v>489</v>
      </c>
      <c r="J347" s="32">
        <v>4.0</v>
      </c>
      <c r="K347" s="33"/>
      <c r="L347" s="57"/>
      <c r="M347" s="49"/>
      <c r="N347" s="21"/>
      <c r="O347" s="56"/>
      <c r="P347" s="35"/>
      <c r="Q347" s="1" t="s">
        <v>489</v>
      </c>
      <c r="R347" s="32">
        <v>3.0</v>
      </c>
      <c r="S347" s="33"/>
      <c r="T347" s="29"/>
      <c r="U347" s="43"/>
      <c r="V347" s="21"/>
      <c r="W347" s="56"/>
      <c r="X347" s="35"/>
      <c r="Y347" s="1" t="s">
        <v>489</v>
      </c>
      <c r="Z347" s="36"/>
      <c r="AA347" s="37"/>
      <c r="AB347" s="8"/>
      <c r="AC347" s="8"/>
      <c r="AD347" s="4"/>
      <c r="AE347" s="39"/>
      <c r="AF347" s="1"/>
      <c r="AG347" s="33"/>
      <c r="AH347" s="110"/>
      <c r="AI347" s="110"/>
      <c r="AJ347" s="21"/>
      <c r="AK347" s="56"/>
      <c r="AL347" s="41"/>
      <c r="AM347" s="33"/>
      <c r="AN347" s="110"/>
      <c r="AO347" s="110"/>
      <c r="AP347" s="21"/>
      <c r="AQ347" s="56"/>
      <c r="AR347" s="41"/>
      <c r="AS347" s="43">
        <f>'15 Oct'!AW347</f>
        <v>0</v>
      </c>
      <c r="AT347" s="75"/>
      <c r="AU347" s="44">
        <f t="shared" si="1"/>
        <v>0</v>
      </c>
      <c r="AV347" s="44">
        <f t="shared" si="2"/>
        <v>0</v>
      </c>
      <c r="AW347" s="19">
        <f t="shared" si="3"/>
        <v>0</v>
      </c>
      <c r="AX347" s="43">
        <f>'15 Oct'!BB347</f>
        <v>0</v>
      </c>
      <c r="AY347" s="75"/>
      <c r="AZ347" s="44">
        <f t="shared" si="4"/>
        <v>0</v>
      </c>
      <c r="BA347" s="46">
        <f t="shared" si="5"/>
        <v>0</v>
      </c>
      <c r="BB347" s="19">
        <f t="shared" si="6"/>
        <v>0</v>
      </c>
      <c r="BC347" s="43">
        <f>'15 Oct'!BL347</f>
        <v>0</v>
      </c>
      <c r="BD347" s="47">
        <f t="shared" si="7"/>
        <v>0</v>
      </c>
      <c r="BE347" s="1">
        <f t="shared" si="15"/>
        <v>0</v>
      </c>
      <c r="BF347" s="1" t="s">
        <v>489</v>
      </c>
      <c r="BG347" s="17"/>
      <c r="BH347">
        <f>'15 Oct'!BG347+AT347+AY347-BN347</f>
        <v>0</v>
      </c>
      <c r="BI347" s="48"/>
      <c r="BJ347" s="52">
        <f t="shared" si="9"/>
        <v>0</v>
      </c>
      <c r="BK347" s="51">
        <f t="shared" si="10"/>
        <v>0</v>
      </c>
      <c r="BL347" s="53">
        <f t="shared" si="11"/>
        <v>0</v>
      </c>
      <c r="BM347" s="54">
        <f t="shared" si="12"/>
        <v>0</v>
      </c>
      <c r="BN347" s="55">
        <f t="shared" si="13"/>
        <v>0</v>
      </c>
      <c r="BO347" s="17">
        <f t="shared" si="14"/>
        <v>0</v>
      </c>
    </row>
    <row r="348">
      <c r="A348" s="1" t="s">
        <v>490</v>
      </c>
      <c r="B348" s="32"/>
      <c r="C348" s="33"/>
      <c r="D348" s="29"/>
      <c r="E348" s="1"/>
      <c r="F348" s="21"/>
      <c r="G348" s="56"/>
      <c r="H348" s="35"/>
      <c r="I348" s="1" t="s">
        <v>490</v>
      </c>
      <c r="J348" s="32">
        <v>2.0</v>
      </c>
      <c r="K348" s="33"/>
      <c r="L348" s="57"/>
      <c r="M348" s="49"/>
      <c r="N348" s="21"/>
      <c r="O348" s="56"/>
      <c r="P348" s="35"/>
      <c r="Q348" s="1" t="s">
        <v>490</v>
      </c>
      <c r="R348" s="32">
        <v>6.0</v>
      </c>
      <c r="S348" s="33"/>
      <c r="T348" s="29"/>
      <c r="U348" s="43"/>
      <c r="V348" s="21"/>
      <c r="W348" s="56"/>
      <c r="X348" s="35"/>
      <c r="Y348" s="1" t="s">
        <v>490</v>
      </c>
      <c r="Z348" s="62"/>
      <c r="AA348" s="63"/>
      <c r="AB348" s="8"/>
      <c r="AC348" s="8"/>
      <c r="AD348" s="4"/>
      <c r="AE348" s="96"/>
      <c r="AF348" s="1"/>
      <c r="AG348" s="33"/>
      <c r="AH348" s="110"/>
      <c r="AI348" s="110"/>
      <c r="AJ348" s="21"/>
      <c r="AK348" s="56"/>
      <c r="AL348" s="41"/>
      <c r="AM348" s="33"/>
      <c r="AN348" s="110"/>
      <c r="AO348" s="110"/>
      <c r="AP348" s="21"/>
      <c r="AQ348" s="56"/>
      <c r="AR348" s="41"/>
      <c r="AS348" s="43">
        <f>'15 Oct'!AW348</f>
        <v>0</v>
      </c>
      <c r="AT348" s="75"/>
      <c r="AU348" s="44">
        <f t="shared" si="1"/>
        <v>0</v>
      </c>
      <c r="AV348" s="44">
        <f t="shared" si="2"/>
        <v>0</v>
      </c>
      <c r="AW348" s="19">
        <f t="shared" si="3"/>
        <v>0</v>
      </c>
      <c r="AX348" s="43">
        <f>'15 Oct'!BB348</f>
        <v>0</v>
      </c>
      <c r="AY348" s="75"/>
      <c r="AZ348" s="44">
        <f t="shared" si="4"/>
        <v>0</v>
      </c>
      <c r="BA348" s="46">
        <f t="shared" si="5"/>
        <v>0</v>
      </c>
      <c r="BB348" s="19">
        <f t="shared" si="6"/>
        <v>0</v>
      </c>
      <c r="BC348" s="43">
        <f>'15 Oct'!BL348</f>
        <v>0</v>
      </c>
      <c r="BD348" s="47">
        <f t="shared" si="7"/>
        <v>0</v>
      </c>
      <c r="BE348" s="1">
        <f t="shared" si="15"/>
        <v>0</v>
      </c>
      <c r="BF348" s="1" t="s">
        <v>490</v>
      </c>
      <c r="BG348" s="17"/>
      <c r="BH348">
        <f>'15 Oct'!BG348+AT348+AY348-BN348</f>
        <v>0</v>
      </c>
      <c r="BI348" s="48"/>
      <c r="BJ348" s="52">
        <f t="shared" si="9"/>
        <v>0</v>
      </c>
      <c r="BK348" s="51">
        <f t="shared" si="10"/>
        <v>0</v>
      </c>
      <c r="BL348" s="53">
        <f t="shared" si="11"/>
        <v>0</v>
      </c>
      <c r="BM348" s="54">
        <f t="shared" si="12"/>
        <v>0</v>
      </c>
      <c r="BN348" s="55">
        <f t="shared" si="13"/>
        <v>0</v>
      </c>
      <c r="BO348" s="17">
        <f t="shared" si="14"/>
        <v>0</v>
      </c>
    </row>
    <row r="349">
      <c r="A349" s="1" t="s">
        <v>491</v>
      </c>
      <c r="B349" s="32"/>
      <c r="C349" s="33"/>
      <c r="D349" s="29"/>
      <c r="E349" s="1"/>
      <c r="F349" s="21"/>
      <c r="G349" s="56"/>
      <c r="H349" s="35"/>
      <c r="I349" s="1" t="s">
        <v>491</v>
      </c>
      <c r="J349" s="32">
        <v>1.0</v>
      </c>
      <c r="K349" s="33"/>
      <c r="L349" s="57"/>
      <c r="M349" s="49"/>
      <c r="N349" s="21"/>
      <c r="O349" s="56"/>
      <c r="P349" s="35"/>
      <c r="Q349" s="1" t="s">
        <v>491</v>
      </c>
      <c r="R349" s="32"/>
      <c r="S349" s="33">
        <v>10.0</v>
      </c>
      <c r="T349" s="29"/>
      <c r="U349" s="43"/>
      <c r="V349" s="21"/>
      <c r="W349" s="56"/>
      <c r="X349" s="35"/>
      <c r="Y349" s="1" t="s">
        <v>491</v>
      </c>
      <c r="Z349" s="84"/>
      <c r="AA349" s="37"/>
      <c r="AB349" s="8"/>
      <c r="AC349" s="8"/>
      <c r="AD349" s="4"/>
      <c r="AE349" s="39"/>
      <c r="AF349" s="1"/>
      <c r="AG349" s="33"/>
      <c r="AH349" s="110"/>
      <c r="AI349" s="110"/>
      <c r="AJ349" s="21"/>
      <c r="AK349" s="56"/>
      <c r="AL349" s="41"/>
      <c r="AM349" s="33"/>
      <c r="AN349" s="110"/>
      <c r="AO349" s="110"/>
      <c r="AP349" s="21"/>
      <c r="AQ349" s="56"/>
      <c r="AR349" s="41"/>
      <c r="AS349" s="43">
        <f>'15 Oct'!AW349</f>
        <v>0</v>
      </c>
      <c r="AT349" s="75"/>
      <c r="AU349" s="44">
        <f t="shared" si="1"/>
        <v>0</v>
      </c>
      <c r="AV349" s="44">
        <f t="shared" si="2"/>
        <v>0</v>
      </c>
      <c r="AW349" s="19">
        <f t="shared" si="3"/>
        <v>0</v>
      </c>
      <c r="AX349" s="43">
        <f>'15 Oct'!BB349</f>
        <v>0</v>
      </c>
      <c r="AY349" s="75"/>
      <c r="AZ349" s="44">
        <f t="shared" si="4"/>
        <v>0</v>
      </c>
      <c r="BA349" s="46">
        <f t="shared" si="5"/>
        <v>0</v>
      </c>
      <c r="BB349" s="19">
        <f t="shared" si="6"/>
        <v>0</v>
      </c>
      <c r="BC349" s="43">
        <f>'15 Oct'!BL349</f>
        <v>0</v>
      </c>
      <c r="BD349" s="47">
        <f t="shared" si="7"/>
        <v>0</v>
      </c>
      <c r="BE349" s="1">
        <f t="shared" si="15"/>
        <v>0</v>
      </c>
      <c r="BF349" s="1" t="s">
        <v>491</v>
      </c>
      <c r="BG349" s="17"/>
      <c r="BH349">
        <f>'15 Oct'!BG349+AT349+AY349-BN349</f>
        <v>-10</v>
      </c>
      <c r="BI349" s="48"/>
      <c r="BJ349" s="52">
        <f t="shared" si="9"/>
        <v>0</v>
      </c>
      <c r="BK349" s="51">
        <f t="shared" si="10"/>
        <v>0</v>
      </c>
      <c r="BL349" s="53">
        <f t="shared" si="11"/>
        <v>0</v>
      </c>
      <c r="BM349" s="54">
        <f t="shared" si="12"/>
        <v>10</v>
      </c>
      <c r="BN349" s="55">
        <f t="shared" si="13"/>
        <v>10</v>
      </c>
      <c r="BO349" s="17">
        <f t="shared" si="14"/>
        <v>0</v>
      </c>
    </row>
    <row r="350">
      <c r="A350" s="1" t="s">
        <v>493</v>
      </c>
      <c r="B350" s="32"/>
      <c r="C350" s="33"/>
      <c r="D350" s="29"/>
      <c r="E350" s="1"/>
      <c r="F350" s="21"/>
      <c r="G350" s="56"/>
      <c r="H350" s="35"/>
      <c r="I350" s="1" t="s">
        <v>493</v>
      </c>
      <c r="J350" s="32"/>
      <c r="K350" s="33"/>
      <c r="L350" s="57"/>
      <c r="M350" s="49"/>
      <c r="N350" s="21"/>
      <c r="O350" s="56"/>
      <c r="P350" s="35"/>
      <c r="Q350" s="1" t="s">
        <v>493</v>
      </c>
      <c r="R350" s="32"/>
      <c r="S350" s="33"/>
      <c r="T350" s="29"/>
      <c r="U350" s="49"/>
      <c r="V350" s="21"/>
      <c r="W350" s="56"/>
      <c r="X350" s="35"/>
      <c r="Y350" s="1" t="s">
        <v>493</v>
      </c>
      <c r="Z350" s="59"/>
      <c r="AA350" s="37"/>
      <c r="AB350" s="8"/>
      <c r="AC350" s="8"/>
      <c r="AD350" s="4"/>
      <c r="AE350" s="39"/>
      <c r="AF350" s="1"/>
      <c r="AG350" s="33"/>
      <c r="AH350" s="110"/>
      <c r="AI350" s="110"/>
      <c r="AJ350" s="21"/>
      <c r="AK350" s="56"/>
      <c r="AL350" s="41"/>
      <c r="AM350" s="33"/>
      <c r="AN350" s="110"/>
      <c r="AO350" s="110"/>
      <c r="AP350" s="21"/>
      <c r="AQ350" s="56"/>
      <c r="AR350" s="41"/>
      <c r="AS350" s="43">
        <f>'15 Oct'!AW350</f>
        <v>0</v>
      </c>
      <c r="AT350" s="75"/>
      <c r="AU350" s="44">
        <f t="shared" si="1"/>
        <v>0</v>
      </c>
      <c r="AV350" s="44">
        <f t="shared" si="2"/>
        <v>0</v>
      </c>
      <c r="AW350" s="19">
        <f t="shared" si="3"/>
        <v>0</v>
      </c>
      <c r="AX350" s="43">
        <f>'15 Oct'!BB350</f>
        <v>0</v>
      </c>
      <c r="AY350" s="75"/>
      <c r="AZ350" s="44">
        <f t="shared" si="4"/>
        <v>0</v>
      </c>
      <c r="BA350" s="46">
        <f t="shared" si="5"/>
        <v>0</v>
      </c>
      <c r="BB350" s="19">
        <f t="shared" si="6"/>
        <v>0</v>
      </c>
      <c r="BC350" s="43">
        <f>'15 Oct'!BL350</f>
        <v>0</v>
      </c>
      <c r="BD350" s="47">
        <f t="shared" si="7"/>
        <v>0</v>
      </c>
      <c r="BE350" s="1">
        <f t="shared" si="15"/>
        <v>0</v>
      </c>
      <c r="BF350" s="1" t="s">
        <v>493</v>
      </c>
      <c r="BG350" s="17"/>
      <c r="BH350">
        <f>'15 Oct'!BG350+AT350+AY350-BN350</f>
        <v>0</v>
      </c>
      <c r="BI350" s="48"/>
      <c r="BJ350" s="52">
        <f t="shared" si="9"/>
        <v>0</v>
      </c>
      <c r="BK350" s="51">
        <f t="shared" si="10"/>
        <v>0</v>
      </c>
      <c r="BL350" s="53">
        <f t="shared" si="11"/>
        <v>0</v>
      </c>
      <c r="BM350" s="54">
        <f t="shared" si="12"/>
        <v>0</v>
      </c>
      <c r="BN350" s="55">
        <f t="shared" si="13"/>
        <v>0</v>
      </c>
      <c r="BO350" s="17">
        <f t="shared" si="14"/>
        <v>0</v>
      </c>
    </row>
    <row r="351">
      <c r="A351" s="1" t="s">
        <v>495</v>
      </c>
      <c r="B351" s="61"/>
      <c r="C351" s="65"/>
      <c r="D351" s="29"/>
      <c r="E351" s="1"/>
      <c r="F351" s="21"/>
      <c r="G351" s="56"/>
      <c r="H351" s="35"/>
      <c r="I351" s="1" t="s">
        <v>495</v>
      </c>
      <c r="J351" s="61"/>
      <c r="K351" s="33"/>
      <c r="L351" s="57"/>
      <c r="M351" s="49"/>
      <c r="N351" s="21"/>
      <c r="O351" s="56"/>
      <c r="P351" s="35"/>
      <c r="Q351" s="1" t="s">
        <v>495</v>
      </c>
      <c r="R351" s="61"/>
      <c r="S351" s="33"/>
      <c r="T351" s="57"/>
      <c r="U351" s="49"/>
      <c r="V351" s="21"/>
      <c r="W351" s="56"/>
      <c r="X351" s="35"/>
      <c r="Y351" s="1" t="s">
        <v>495</v>
      </c>
      <c r="Z351" s="59"/>
      <c r="AA351" s="37"/>
      <c r="AB351" s="8"/>
      <c r="AC351" s="8"/>
      <c r="AD351" s="4"/>
      <c r="AE351" s="39"/>
      <c r="AF351" s="1"/>
      <c r="AG351" s="33"/>
      <c r="AH351" s="110"/>
      <c r="AI351" s="110"/>
      <c r="AJ351" s="21"/>
      <c r="AK351" s="56"/>
      <c r="AL351" s="41"/>
      <c r="AM351" s="33"/>
      <c r="AN351" s="110"/>
      <c r="AO351" s="110"/>
      <c r="AP351" s="21"/>
      <c r="AQ351" s="56"/>
      <c r="AR351" s="41"/>
      <c r="AS351" s="43">
        <f>'15 Oct'!AW351</f>
        <v>0</v>
      </c>
      <c r="AT351" s="75"/>
      <c r="AU351" s="44">
        <f t="shared" si="1"/>
        <v>0</v>
      </c>
      <c r="AV351" s="44">
        <f t="shared" si="2"/>
        <v>0</v>
      </c>
      <c r="AW351" s="19">
        <f t="shared" si="3"/>
        <v>0</v>
      </c>
      <c r="AX351" s="43">
        <f>'15 Oct'!BB351</f>
        <v>0</v>
      </c>
      <c r="AY351" s="75"/>
      <c r="AZ351" s="44">
        <f t="shared" si="4"/>
        <v>0</v>
      </c>
      <c r="BA351" s="46">
        <f t="shared" si="5"/>
        <v>0</v>
      </c>
      <c r="BB351" s="19">
        <f t="shared" si="6"/>
        <v>0</v>
      </c>
      <c r="BC351" s="43">
        <f>'15 Oct'!BL351</f>
        <v>0</v>
      </c>
      <c r="BD351" s="47">
        <f t="shared" si="7"/>
        <v>0</v>
      </c>
      <c r="BE351" s="1">
        <f t="shared" si="15"/>
        <v>0</v>
      </c>
      <c r="BF351" s="1" t="s">
        <v>495</v>
      </c>
      <c r="BG351" s="54"/>
      <c r="BH351">
        <f>'15 Oct'!BG351+AT351+AY351-BN351</f>
        <v>0</v>
      </c>
      <c r="BI351" s="48"/>
      <c r="BJ351" s="52">
        <f t="shared" si="9"/>
        <v>0</v>
      </c>
      <c r="BK351" s="51">
        <f t="shared" si="10"/>
        <v>0</v>
      </c>
      <c r="BL351" s="53">
        <f t="shared" si="11"/>
        <v>0</v>
      </c>
      <c r="BM351" s="54">
        <f t="shared" si="12"/>
        <v>0</v>
      </c>
      <c r="BN351" s="55">
        <f t="shared" si="13"/>
        <v>0</v>
      </c>
      <c r="BO351" s="17">
        <f t="shared" si="14"/>
        <v>0</v>
      </c>
    </row>
    <row r="352">
      <c r="A352" s="1" t="s">
        <v>496</v>
      </c>
      <c r="B352" s="61"/>
      <c r="C352" s="65"/>
      <c r="D352" s="29"/>
      <c r="E352" s="1"/>
      <c r="F352" s="21"/>
      <c r="G352" s="56"/>
      <c r="H352" s="35"/>
      <c r="I352" s="1" t="s">
        <v>496</v>
      </c>
      <c r="J352" s="61"/>
      <c r="K352" s="33"/>
      <c r="L352" s="57"/>
      <c r="M352" s="49"/>
      <c r="N352" s="21"/>
      <c r="O352" s="56"/>
      <c r="P352" s="35"/>
      <c r="Q352" s="1" t="s">
        <v>496</v>
      </c>
      <c r="R352" s="61"/>
      <c r="S352" s="33"/>
      <c r="T352" s="57"/>
      <c r="U352" s="49"/>
      <c r="V352" s="21"/>
      <c r="W352" s="56"/>
      <c r="X352" s="35"/>
      <c r="Y352" s="1" t="s">
        <v>496</v>
      </c>
      <c r="Z352" s="59"/>
      <c r="AA352" s="37"/>
      <c r="AB352" s="8"/>
      <c r="AC352" s="8"/>
      <c r="AD352" s="4"/>
      <c r="AE352" s="39"/>
      <c r="AF352" s="1"/>
      <c r="AG352" s="33"/>
      <c r="AH352" s="110"/>
      <c r="AI352" s="110"/>
      <c r="AJ352" s="21"/>
      <c r="AK352" s="56"/>
      <c r="AL352" s="41"/>
      <c r="AM352" s="33"/>
      <c r="AN352" s="110"/>
      <c r="AO352" s="110"/>
      <c r="AP352" s="21"/>
      <c r="AQ352" s="56"/>
      <c r="AR352" s="41"/>
      <c r="AS352" s="43">
        <f>'15 Oct'!AW352</f>
        <v>0</v>
      </c>
      <c r="AT352" s="75"/>
      <c r="AU352" s="44">
        <f t="shared" si="1"/>
        <v>0</v>
      </c>
      <c r="AV352" s="44">
        <f t="shared" si="2"/>
        <v>0</v>
      </c>
      <c r="AW352" s="19">
        <f t="shared" si="3"/>
        <v>0</v>
      </c>
      <c r="AX352" s="43">
        <f>'15 Oct'!BB352</f>
        <v>0</v>
      </c>
      <c r="AY352" s="75"/>
      <c r="AZ352" s="44">
        <f t="shared" si="4"/>
        <v>0</v>
      </c>
      <c r="BA352" s="46">
        <f t="shared" si="5"/>
        <v>0</v>
      </c>
      <c r="BB352" s="19">
        <f t="shared" si="6"/>
        <v>0</v>
      </c>
      <c r="BC352" s="43">
        <f>'15 Oct'!BL352</f>
        <v>0</v>
      </c>
      <c r="BD352" s="47">
        <f t="shared" si="7"/>
        <v>0</v>
      </c>
      <c r="BE352" s="1">
        <f t="shared" si="15"/>
        <v>0</v>
      </c>
      <c r="BF352" s="1" t="s">
        <v>496</v>
      </c>
      <c r="BG352" s="17"/>
      <c r="BH352">
        <f>'15 Oct'!BG352+AT352+AY352-BN352</f>
        <v>0</v>
      </c>
      <c r="BI352" s="48"/>
      <c r="BJ352" s="52">
        <f t="shared" si="9"/>
        <v>0</v>
      </c>
      <c r="BK352" s="51">
        <f t="shared" si="10"/>
        <v>0</v>
      </c>
      <c r="BL352" s="53">
        <f t="shared" si="11"/>
        <v>0</v>
      </c>
      <c r="BM352" s="54">
        <f t="shared" si="12"/>
        <v>0</v>
      </c>
      <c r="BN352" s="55">
        <f t="shared" si="13"/>
        <v>0</v>
      </c>
      <c r="BO352" s="17">
        <f t="shared" si="14"/>
        <v>0</v>
      </c>
    </row>
    <row r="353">
      <c r="A353" s="1" t="s">
        <v>497</v>
      </c>
      <c r="B353" s="61"/>
      <c r="C353" s="33"/>
      <c r="D353" s="29"/>
      <c r="E353" s="1"/>
      <c r="F353" s="21"/>
      <c r="G353" s="56"/>
      <c r="H353" s="35"/>
      <c r="I353" s="1" t="s">
        <v>497</v>
      </c>
      <c r="J353" s="61"/>
      <c r="K353" s="33"/>
      <c r="L353" s="57"/>
      <c r="M353" s="49"/>
      <c r="N353" s="21"/>
      <c r="O353" s="56"/>
      <c r="P353" s="35"/>
      <c r="Q353" s="1" t="s">
        <v>497</v>
      </c>
      <c r="R353" s="61"/>
      <c r="S353" s="33"/>
      <c r="T353" s="57"/>
      <c r="U353" s="49"/>
      <c r="V353" s="21"/>
      <c r="W353" s="56"/>
      <c r="X353" s="35"/>
      <c r="Y353" s="1" t="s">
        <v>497</v>
      </c>
      <c r="Z353" s="59"/>
      <c r="AA353" s="66"/>
      <c r="AB353" s="8"/>
      <c r="AC353" s="8"/>
      <c r="AD353" s="4"/>
      <c r="AE353" s="39"/>
      <c r="AF353" s="1"/>
      <c r="AG353" s="33"/>
      <c r="AH353" s="110"/>
      <c r="AI353" s="110"/>
      <c r="AJ353" s="21"/>
      <c r="AK353" s="56"/>
      <c r="AL353" s="41"/>
      <c r="AM353" s="33"/>
      <c r="AN353" s="110"/>
      <c r="AO353" s="110"/>
      <c r="AP353" s="21"/>
      <c r="AQ353" s="56"/>
      <c r="AR353" s="41"/>
      <c r="AS353" s="43">
        <f>'15 Oct'!AW353</f>
        <v>0</v>
      </c>
      <c r="AT353" s="75"/>
      <c r="AU353" s="44">
        <f t="shared" si="1"/>
        <v>0</v>
      </c>
      <c r="AV353" s="44">
        <f t="shared" si="2"/>
        <v>0</v>
      </c>
      <c r="AW353" s="19">
        <f t="shared" si="3"/>
        <v>0</v>
      </c>
      <c r="AX353" s="43">
        <f>'15 Oct'!BB353</f>
        <v>0</v>
      </c>
      <c r="AY353" s="75"/>
      <c r="AZ353" s="44">
        <f t="shared" si="4"/>
        <v>0</v>
      </c>
      <c r="BA353" s="46">
        <f t="shared" si="5"/>
        <v>0</v>
      </c>
      <c r="BB353" s="19">
        <f t="shared" si="6"/>
        <v>0</v>
      </c>
      <c r="BC353" s="43">
        <f>'15 Oct'!BL353</f>
        <v>0</v>
      </c>
      <c r="BD353" s="47">
        <f t="shared" si="7"/>
        <v>0</v>
      </c>
      <c r="BE353" s="1">
        <f t="shared" si="15"/>
        <v>0</v>
      </c>
      <c r="BF353" s="1" t="s">
        <v>497</v>
      </c>
      <c r="BG353" s="17"/>
      <c r="BH353">
        <f>'15 Oct'!BG353+AT353+AY353-BN353</f>
        <v>0</v>
      </c>
      <c r="BI353" s="48"/>
      <c r="BJ353" s="52">
        <f t="shared" si="9"/>
        <v>0</v>
      </c>
      <c r="BK353" s="51">
        <f t="shared" si="10"/>
        <v>0</v>
      </c>
      <c r="BL353" s="53">
        <f t="shared" si="11"/>
        <v>0</v>
      </c>
      <c r="BM353" s="54">
        <f t="shared" si="12"/>
        <v>0</v>
      </c>
      <c r="BN353" s="55">
        <f t="shared" si="13"/>
        <v>0</v>
      </c>
      <c r="BO353" s="17">
        <f t="shared" si="14"/>
        <v>0</v>
      </c>
    </row>
    <row r="354">
      <c r="A354" s="1" t="s">
        <v>498</v>
      </c>
      <c r="B354" s="32"/>
      <c r="C354" s="33"/>
      <c r="D354" s="29"/>
      <c r="E354" s="1"/>
      <c r="F354" s="21"/>
      <c r="G354" s="56"/>
      <c r="H354" s="35"/>
      <c r="I354" s="1" t="s">
        <v>498</v>
      </c>
      <c r="J354" s="32"/>
      <c r="K354" s="33"/>
      <c r="L354" s="29"/>
      <c r="M354" s="43"/>
      <c r="N354" s="21"/>
      <c r="O354" s="56"/>
      <c r="P354" s="35"/>
      <c r="Q354" s="1" t="s">
        <v>498</v>
      </c>
      <c r="R354" s="32"/>
      <c r="S354" s="33">
        <v>2.0</v>
      </c>
      <c r="T354" s="57"/>
      <c r="U354" s="49"/>
      <c r="V354" s="21"/>
      <c r="W354" s="56"/>
      <c r="X354" s="35"/>
      <c r="Y354" s="1" t="s">
        <v>498</v>
      </c>
      <c r="Z354" s="59"/>
      <c r="AA354" s="37"/>
      <c r="AB354" s="4"/>
      <c r="AC354" s="4"/>
      <c r="AD354" s="4"/>
      <c r="AE354" s="39"/>
      <c r="AF354" s="1"/>
      <c r="AG354" s="33"/>
      <c r="AH354" s="110"/>
      <c r="AI354" s="110"/>
      <c r="AJ354" s="21"/>
      <c r="AK354" s="56"/>
      <c r="AL354" s="41"/>
      <c r="AM354" s="33"/>
      <c r="AN354" s="110"/>
      <c r="AO354" s="110"/>
      <c r="AP354" s="21"/>
      <c r="AQ354" s="56"/>
      <c r="AR354" s="41"/>
      <c r="AS354" s="43">
        <f>'15 Oct'!AW354</f>
        <v>0</v>
      </c>
      <c r="AT354" s="75"/>
      <c r="AU354" s="44">
        <f t="shared" si="1"/>
        <v>0</v>
      </c>
      <c r="AV354" s="44">
        <f t="shared" si="2"/>
        <v>0</v>
      </c>
      <c r="AW354" s="19">
        <f t="shared" si="3"/>
        <v>0</v>
      </c>
      <c r="AX354" s="43">
        <f>'15 Oct'!BB354</f>
        <v>0</v>
      </c>
      <c r="AY354" s="75"/>
      <c r="AZ354" s="44">
        <f t="shared" si="4"/>
        <v>0</v>
      </c>
      <c r="BA354" s="46">
        <f t="shared" si="5"/>
        <v>0</v>
      </c>
      <c r="BB354" s="19">
        <f t="shared" si="6"/>
        <v>0</v>
      </c>
      <c r="BC354" s="43">
        <f>'15 Oct'!BL354</f>
        <v>0</v>
      </c>
      <c r="BD354" s="47">
        <f t="shared" si="7"/>
        <v>0</v>
      </c>
      <c r="BE354" s="1">
        <f t="shared" si="15"/>
        <v>0</v>
      </c>
      <c r="BF354" s="1" t="s">
        <v>498</v>
      </c>
      <c r="BG354" s="54"/>
      <c r="BH354">
        <f>'15 Oct'!BG354+AT354+AY354-BN354</f>
        <v>-2</v>
      </c>
      <c r="BI354" s="48"/>
      <c r="BJ354" s="52">
        <f t="shared" si="9"/>
        <v>0</v>
      </c>
      <c r="BK354" s="51">
        <f t="shared" si="10"/>
        <v>0</v>
      </c>
      <c r="BL354" s="53">
        <f t="shared" si="11"/>
        <v>0</v>
      </c>
      <c r="BM354" s="54">
        <f t="shared" si="12"/>
        <v>2</v>
      </c>
      <c r="BN354" s="55">
        <f t="shared" si="13"/>
        <v>2</v>
      </c>
      <c r="BO354" s="17">
        <f t="shared" si="14"/>
        <v>0</v>
      </c>
    </row>
    <row r="355">
      <c r="A355" s="1" t="s">
        <v>499</v>
      </c>
      <c r="B355" s="32"/>
      <c r="C355" s="33"/>
      <c r="D355" s="29"/>
      <c r="E355" s="1"/>
      <c r="F355" s="21"/>
      <c r="G355" s="56"/>
      <c r="H355" s="35"/>
      <c r="I355" s="1" t="s">
        <v>499</v>
      </c>
      <c r="J355" s="32"/>
      <c r="K355" s="33"/>
      <c r="L355" s="29"/>
      <c r="M355" s="43"/>
      <c r="N355" s="21"/>
      <c r="O355" s="56"/>
      <c r="P355" s="35"/>
      <c r="Q355" s="1" t="s">
        <v>499</v>
      </c>
      <c r="R355" s="32"/>
      <c r="S355" s="33">
        <v>2.0</v>
      </c>
      <c r="T355" s="57"/>
      <c r="U355" s="49"/>
      <c r="V355" s="21"/>
      <c r="W355" s="56"/>
      <c r="X355" s="35"/>
      <c r="Y355" s="1" t="s">
        <v>499</v>
      </c>
      <c r="Z355" s="59"/>
      <c r="AA355" s="37"/>
      <c r="AB355" s="4"/>
      <c r="AC355" s="4"/>
      <c r="AD355" s="4"/>
      <c r="AE355" s="39"/>
      <c r="AF355" s="1"/>
      <c r="AG355" s="33"/>
      <c r="AH355" s="110"/>
      <c r="AI355" s="110"/>
      <c r="AJ355" s="21"/>
      <c r="AK355" s="56"/>
      <c r="AL355" s="41"/>
      <c r="AM355" s="33"/>
      <c r="AN355" s="110"/>
      <c r="AO355" s="110"/>
      <c r="AP355" s="21"/>
      <c r="AQ355" s="56"/>
      <c r="AR355" s="41"/>
      <c r="AS355" s="43">
        <f>'15 Oct'!AW355</f>
        <v>0</v>
      </c>
      <c r="AT355" s="75"/>
      <c r="AU355" s="44">
        <f t="shared" si="1"/>
        <v>0</v>
      </c>
      <c r="AV355" s="44">
        <f t="shared" si="2"/>
        <v>0</v>
      </c>
      <c r="AW355" s="19">
        <f t="shared" si="3"/>
        <v>0</v>
      </c>
      <c r="AX355" s="43">
        <f>'15 Oct'!BB355</f>
        <v>0</v>
      </c>
      <c r="AY355" s="75"/>
      <c r="AZ355" s="44">
        <f t="shared" si="4"/>
        <v>0</v>
      </c>
      <c r="BA355" s="46">
        <f t="shared" si="5"/>
        <v>0</v>
      </c>
      <c r="BB355" s="19">
        <f t="shared" si="6"/>
        <v>0</v>
      </c>
      <c r="BC355" s="43">
        <f>'15 Oct'!BL355</f>
        <v>0</v>
      </c>
      <c r="BD355" s="47">
        <f t="shared" si="7"/>
        <v>0</v>
      </c>
      <c r="BE355" s="1">
        <f t="shared" si="15"/>
        <v>0</v>
      </c>
      <c r="BF355" s="1" t="s">
        <v>499</v>
      </c>
      <c r="BG355" s="54"/>
      <c r="BH355">
        <f>'15 Oct'!BG355+AT355+AY355-BN355</f>
        <v>-2</v>
      </c>
      <c r="BI355" s="48"/>
      <c r="BJ355" s="52">
        <f t="shared" si="9"/>
        <v>0</v>
      </c>
      <c r="BK355" s="51">
        <f t="shared" si="10"/>
        <v>0</v>
      </c>
      <c r="BL355" s="53">
        <f t="shared" si="11"/>
        <v>0</v>
      </c>
      <c r="BM355" s="54">
        <f t="shared" si="12"/>
        <v>2</v>
      </c>
      <c r="BN355" s="55">
        <f t="shared" si="13"/>
        <v>2</v>
      </c>
      <c r="BO355" s="17">
        <f t="shared" si="14"/>
        <v>0</v>
      </c>
    </row>
    <row r="356">
      <c r="A356" s="1" t="s">
        <v>500</v>
      </c>
      <c r="B356" s="32"/>
      <c r="C356" s="33"/>
      <c r="D356" s="29"/>
      <c r="E356" s="1"/>
      <c r="F356" s="21"/>
      <c r="G356" s="56"/>
      <c r="H356" s="35"/>
      <c r="I356" s="1" t="s">
        <v>500</v>
      </c>
      <c r="J356" s="32">
        <v>3.0</v>
      </c>
      <c r="K356" s="33"/>
      <c r="L356" s="57"/>
      <c r="M356" s="49"/>
      <c r="N356" s="21"/>
      <c r="O356" s="56"/>
      <c r="P356" s="35"/>
      <c r="Q356" s="1" t="s">
        <v>500</v>
      </c>
      <c r="R356" s="32">
        <v>1.0</v>
      </c>
      <c r="S356" s="33">
        <v>4.0</v>
      </c>
      <c r="T356" s="57"/>
      <c r="U356" s="49"/>
      <c r="V356" s="21"/>
      <c r="W356" s="56"/>
      <c r="X356" s="35"/>
      <c r="Y356" s="1" t="s">
        <v>500</v>
      </c>
      <c r="Z356" s="59"/>
      <c r="AA356" s="37"/>
      <c r="AB356" s="8"/>
      <c r="AC356" s="8"/>
      <c r="AD356" s="4"/>
      <c r="AE356" s="39"/>
      <c r="AF356" s="1"/>
      <c r="AG356" s="33"/>
      <c r="AH356" s="110"/>
      <c r="AI356" s="110"/>
      <c r="AJ356" s="21"/>
      <c r="AK356" s="56"/>
      <c r="AL356" s="41"/>
      <c r="AM356" s="33"/>
      <c r="AN356" s="110"/>
      <c r="AO356" s="110"/>
      <c r="AP356" s="21"/>
      <c r="AQ356" s="56"/>
      <c r="AR356" s="41"/>
      <c r="AS356" s="43">
        <f>'15 Oct'!AW356</f>
        <v>0</v>
      </c>
      <c r="AT356" s="75"/>
      <c r="AU356" s="44">
        <f t="shared" si="1"/>
        <v>0</v>
      </c>
      <c r="AV356" s="44">
        <f t="shared" si="2"/>
        <v>0</v>
      </c>
      <c r="AW356" s="19">
        <f t="shared" si="3"/>
        <v>0</v>
      </c>
      <c r="AX356" s="43">
        <f>'15 Oct'!BB356</f>
        <v>0</v>
      </c>
      <c r="AY356" s="75"/>
      <c r="AZ356" s="44">
        <f t="shared" si="4"/>
        <v>0</v>
      </c>
      <c r="BA356" s="46">
        <f t="shared" si="5"/>
        <v>0</v>
      </c>
      <c r="BB356" s="19">
        <f t="shared" si="6"/>
        <v>0</v>
      </c>
      <c r="BC356" s="43">
        <f>'15 Oct'!BL356</f>
        <v>0</v>
      </c>
      <c r="BD356" s="47">
        <f t="shared" si="7"/>
        <v>0</v>
      </c>
      <c r="BE356" s="1">
        <f t="shared" si="15"/>
        <v>0</v>
      </c>
      <c r="BF356" s="1" t="s">
        <v>500</v>
      </c>
      <c r="BG356" s="17"/>
      <c r="BH356">
        <f>'15 Oct'!BG356+AT356+AY356-BN356</f>
        <v>-4</v>
      </c>
      <c r="BI356" s="48"/>
      <c r="BJ356" s="52">
        <f t="shared" si="9"/>
        <v>0</v>
      </c>
      <c r="BK356" s="51">
        <f t="shared" si="10"/>
        <v>0</v>
      </c>
      <c r="BL356" s="53">
        <f t="shared" si="11"/>
        <v>0</v>
      </c>
      <c r="BM356" s="54">
        <f t="shared" si="12"/>
        <v>4</v>
      </c>
      <c r="BN356" s="55">
        <f t="shared" si="13"/>
        <v>4</v>
      </c>
      <c r="BO356" s="17">
        <f t="shared" si="14"/>
        <v>0</v>
      </c>
    </row>
    <row r="357">
      <c r="A357" s="1" t="s">
        <v>503</v>
      </c>
      <c r="B357" s="61"/>
      <c r="C357" s="33"/>
      <c r="D357" s="29"/>
      <c r="E357" s="1"/>
      <c r="F357" s="21"/>
      <c r="G357" s="56"/>
      <c r="H357" s="35"/>
      <c r="I357" s="1" t="s">
        <v>503</v>
      </c>
      <c r="J357" s="61"/>
      <c r="K357" s="33"/>
      <c r="L357" s="57"/>
      <c r="M357" s="49"/>
      <c r="N357" s="21"/>
      <c r="O357" s="56"/>
      <c r="P357" s="35"/>
      <c r="Q357" s="1" t="s">
        <v>503</v>
      </c>
      <c r="R357" s="32"/>
      <c r="S357" s="33">
        <v>2.0</v>
      </c>
      <c r="T357" s="57"/>
      <c r="U357" s="49"/>
      <c r="V357" s="21"/>
      <c r="W357" s="56"/>
      <c r="X357" s="35"/>
      <c r="Y357" s="1" t="s">
        <v>503</v>
      </c>
      <c r="Z357" s="59"/>
      <c r="AA357" s="37"/>
      <c r="AB357" s="8"/>
      <c r="AC357" s="8"/>
      <c r="AD357" s="4"/>
      <c r="AE357" s="39"/>
      <c r="AF357" s="1"/>
      <c r="AG357" s="33"/>
      <c r="AH357" s="110"/>
      <c r="AI357" s="110"/>
      <c r="AJ357" s="21"/>
      <c r="AK357" s="56"/>
      <c r="AL357" s="41"/>
      <c r="AM357" s="33"/>
      <c r="AN357" s="110"/>
      <c r="AO357" s="110"/>
      <c r="AP357" s="21"/>
      <c r="AQ357" s="56"/>
      <c r="AR357" s="41"/>
      <c r="AS357" s="43">
        <f>'15 Oct'!AW357</f>
        <v>0</v>
      </c>
      <c r="AT357" s="75"/>
      <c r="AU357" s="44">
        <f t="shared" si="1"/>
        <v>0</v>
      </c>
      <c r="AV357" s="44">
        <f t="shared" si="2"/>
        <v>0</v>
      </c>
      <c r="AW357" s="19">
        <f t="shared" si="3"/>
        <v>0</v>
      </c>
      <c r="AX357" s="43">
        <f>'15 Oct'!BB357</f>
        <v>0</v>
      </c>
      <c r="AY357" s="75"/>
      <c r="AZ357" s="44">
        <f t="shared" si="4"/>
        <v>0</v>
      </c>
      <c r="BA357" s="46">
        <f t="shared" si="5"/>
        <v>0</v>
      </c>
      <c r="BB357" s="19">
        <f t="shared" si="6"/>
        <v>0</v>
      </c>
      <c r="BC357" s="43">
        <f>'15 Oct'!BL357</f>
        <v>0</v>
      </c>
      <c r="BD357" s="47">
        <f t="shared" si="7"/>
        <v>0</v>
      </c>
      <c r="BE357" s="1">
        <f t="shared" si="15"/>
        <v>0</v>
      </c>
      <c r="BF357" s="1" t="s">
        <v>503</v>
      </c>
      <c r="BG357" s="17"/>
      <c r="BH357">
        <f>'15 Oct'!BG357+AT357+AY357-BN357</f>
        <v>-2</v>
      </c>
      <c r="BI357" s="48"/>
      <c r="BJ357" s="52">
        <f t="shared" si="9"/>
        <v>0</v>
      </c>
      <c r="BK357" s="51">
        <f t="shared" si="10"/>
        <v>0</v>
      </c>
      <c r="BL357" s="53">
        <f t="shared" si="11"/>
        <v>0</v>
      </c>
      <c r="BM357" s="54">
        <f t="shared" si="12"/>
        <v>2</v>
      </c>
      <c r="BN357" s="55">
        <f t="shared" si="13"/>
        <v>2</v>
      </c>
      <c r="BO357" s="17">
        <f t="shared" si="14"/>
        <v>0</v>
      </c>
    </row>
    <row r="358">
      <c r="A358" s="1" t="s">
        <v>504</v>
      </c>
      <c r="B358" s="32"/>
      <c r="C358" s="65"/>
      <c r="D358" s="29"/>
      <c r="E358" s="1"/>
      <c r="F358" s="21"/>
      <c r="G358" s="56"/>
      <c r="H358" s="35"/>
      <c r="I358" s="1" t="s">
        <v>505</v>
      </c>
      <c r="J358" s="32"/>
      <c r="K358" s="33"/>
      <c r="L358" s="57"/>
      <c r="M358" s="49"/>
      <c r="N358" s="21"/>
      <c r="O358" s="56"/>
      <c r="P358" s="35"/>
      <c r="Q358" s="1" t="s">
        <v>505</v>
      </c>
      <c r="R358" s="32">
        <v>0.5</v>
      </c>
      <c r="S358" s="33"/>
      <c r="T358" s="29"/>
      <c r="U358" s="49"/>
      <c r="V358" s="21"/>
      <c r="W358" s="56"/>
      <c r="X358" s="35"/>
      <c r="Y358" s="1" t="s">
        <v>505</v>
      </c>
      <c r="Z358" s="59"/>
      <c r="AA358" s="37"/>
      <c r="AB358" s="8"/>
      <c r="AC358" s="8"/>
      <c r="AD358" s="4"/>
      <c r="AE358" s="39"/>
      <c r="AF358" s="1"/>
      <c r="AG358" s="33"/>
      <c r="AH358" s="74"/>
      <c r="AI358" s="74"/>
      <c r="AJ358" s="21"/>
      <c r="AK358" s="56"/>
      <c r="AL358" s="41"/>
      <c r="AM358" s="33"/>
      <c r="AN358" s="74"/>
      <c r="AO358" s="74"/>
      <c r="AP358" s="21"/>
      <c r="AQ358" s="56"/>
      <c r="AR358" s="41"/>
      <c r="AS358" s="43">
        <f>'15 Oct'!AW358</f>
        <v>0</v>
      </c>
      <c r="AT358" s="76"/>
      <c r="AU358" s="44">
        <f t="shared" si="1"/>
        <v>0</v>
      </c>
      <c r="AV358" s="44">
        <f t="shared" si="2"/>
        <v>0</v>
      </c>
      <c r="AW358" s="19">
        <f t="shared" si="3"/>
        <v>0</v>
      </c>
      <c r="AX358" s="43">
        <f>'15 Oct'!BB358</f>
        <v>0</v>
      </c>
      <c r="AY358" s="76"/>
      <c r="AZ358" s="44">
        <f t="shared" si="4"/>
        <v>0</v>
      </c>
      <c r="BA358" s="46">
        <f t="shared" si="5"/>
        <v>0</v>
      </c>
      <c r="BB358" s="19">
        <f t="shared" si="6"/>
        <v>0</v>
      </c>
      <c r="BC358" s="43">
        <f>'15 Oct'!BL358</f>
        <v>0</v>
      </c>
      <c r="BD358" s="47">
        <f t="shared" si="7"/>
        <v>0</v>
      </c>
      <c r="BE358" s="1">
        <f t="shared" si="15"/>
        <v>0</v>
      </c>
      <c r="BF358" s="1" t="s">
        <v>505</v>
      </c>
      <c r="BG358" s="17"/>
      <c r="BH358">
        <f>'15 Oct'!BG358+AT358+AY358-BN358</f>
        <v>0</v>
      </c>
      <c r="BI358" s="48"/>
      <c r="BJ358" s="52">
        <f t="shared" si="9"/>
        <v>0</v>
      </c>
      <c r="BK358" s="51">
        <f t="shared" si="10"/>
        <v>0</v>
      </c>
      <c r="BL358" s="53">
        <f t="shared" si="11"/>
        <v>0</v>
      </c>
      <c r="BM358" s="54">
        <f t="shared" si="12"/>
        <v>0</v>
      </c>
      <c r="BN358" s="55">
        <f t="shared" si="13"/>
        <v>0</v>
      </c>
      <c r="BO358" s="17">
        <f t="shared" si="14"/>
        <v>0</v>
      </c>
    </row>
    <row r="359">
      <c r="A359" s="1" t="s">
        <v>506</v>
      </c>
      <c r="B359" s="32"/>
      <c r="C359" s="65"/>
      <c r="D359" s="29"/>
      <c r="E359" s="1"/>
      <c r="F359" s="21"/>
      <c r="G359" s="56"/>
      <c r="H359" s="35"/>
      <c r="I359" s="1" t="s">
        <v>506</v>
      </c>
      <c r="J359" s="61"/>
      <c r="K359" s="33"/>
      <c r="L359" s="57"/>
      <c r="M359" s="49"/>
      <c r="N359" s="21"/>
      <c r="O359" s="56"/>
      <c r="P359" s="35"/>
      <c r="Q359" s="1" t="s">
        <v>506</v>
      </c>
      <c r="R359" s="32"/>
      <c r="S359" s="33"/>
      <c r="T359" s="57"/>
      <c r="U359" s="43"/>
      <c r="V359" s="21"/>
      <c r="W359" s="56"/>
      <c r="X359" s="35"/>
      <c r="Y359" s="1" t="s">
        <v>506</v>
      </c>
      <c r="Z359" s="59"/>
      <c r="AA359" s="37"/>
      <c r="AB359" s="8"/>
      <c r="AC359" s="8"/>
      <c r="AD359" s="4"/>
      <c r="AE359" s="39"/>
      <c r="AF359" s="1"/>
      <c r="AG359" s="33"/>
      <c r="AH359" s="74"/>
      <c r="AI359" s="74"/>
      <c r="AJ359" s="21"/>
      <c r="AK359" s="56"/>
      <c r="AL359" s="41"/>
      <c r="AM359" s="33"/>
      <c r="AN359" s="74"/>
      <c r="AO359" s="74"/>
      <c r="AP359" s="21"/>
      <c r="AQ359" s="56"/>
      <c r="AR359" s="41"/>
      <c r="AS359" s="43">
        <f>'15 Oct'!AW359</f>
        <v>0</v>
      </c>
      <c r="AT359" s="76"/>
      <c r="AU359" s="44">
        <f t="shared" si="1"/>
        <v>0</v>
      </c>
      <c r="AV359" s="44">
        <f t="shared" si="2"/>
        <v>0</v>
      </c>
      <c r="AW359" s="19">
        <f t="shared" si="3"/>
        <v>0</v>
      </c>
      <c r="AX359" s="43">
        <f>'15 Oct'!BB359</f>
        <v>0</v>
      </c>
      <c r="AY359" s="76"/>
      <c r="AZ359" s="44">
        <f t="shared" si="4"/>
        <v>0</v>
      </c>
      <c r="BA359" s="46">
        <f t="shared" si="5"/>
        <v>0</v>
      </c>
      <c r="BB359" s="19">
        <f t="shared" si="6"/>
        <v>0</v>
      </c>
      <c r="BC359" s="43">
        <f>'15 Oct'!BL359</f>
        <v>0</v>
      </c>
      <c r="BD359" s="47">
        <f t="shared" si="7"/>
        <v>0</v>
      </c>
      <c r="BE359" s="1">
        <f t="shared" si="15"/>
        <v>0</v>
      </c>
      <c r="BF359" s="1" t="s">
        <v>506</v>
      </c>
      <c r="BG359" s="17"/>
      <c r="BH359">
        <f>'15 Oct'!BG359+AT359+AY359-BN359</f>
        <v>0</v>
      </c>
      <c r="BI359" s="48"/>
      <c r="BJ359" s="52">
        <f t="shared" si="9"/>
        <v>0</v>
      </c>
      <c r="BK359" s="51">
        <f t="shared" si="10"/>
        <v>0</v>
      </c>
      <c r="BL359" s="53">
        <f t="shared" si="11"/>
        <v>0</v>
      </c>
      <c r="BM359" s="54">
        <f t="shared" si="12"/>
        <v>0</v>
      </c>
      <c r="BN359" s="55">
        <f t="shared" si="13"/>
        <v>0</v>
      </c>
      <c r="BO359" s="17">
        <f t="shared" si="14"/>
        <v>0</v>
      </c>
    </row>
    <row r="360">
      <c r="A360" s="1" t="s">
        <v>507</v>
      </c>
      <c r="B360" s="32"/>
      <c r="C360" s="65"/>
      <c r="D360" s="29"/>
      <c r="E360" s="1"/>
      <c r="F360" s="21"/>
      <c r="G360" s="56"/>
      <c r="H360" s="35"/>
      <c r="I360" s="1" t="s">
        <v>507</v>
      </c>
      <c r="J360" s="32"/>
      <c r="K360" s="33"/>
      <c r="L360" s="57"/>
      <c r="M360" s="49"/>
      <c r="N360" s="21"/>
      <c r="O360" s="56"/>
      <c r="P360" s="35"/>
      <c r="Q360" s="1" t="s">
        <v>507</v>
      </c>
      <c r="R360" s="32"/>
      <c r="S360" s="33">
        <v>1.0</v>
      </c>
      <c r="T360" s="57"/>
      <c r="U360" s="43"/>
      <c r="V360" s="21"/>
      <c r="W360" s="56"/>
      <c r="X360" s="35"/>
      <c r="Y360" s="1" t="s">
        <v>507</v>
      </c>
      <c r="Z360" s="59"/>
      <c r="AA360" s="37"/>
      <c r="AB360" s="8"/>
      <c r="AC360" s="8"/>
      <c r="AD360" s="4"/>
      <c r="AE360" s="39"/>
      <c r="AF360" s="1"/>
      <c r="AG360" s="33"/>
      <c r="AH360" s="74"/>
      <c r="AI360" s="74"/>
      <c r="AJ360" s="21"/>
      <c r="AK360" s="56"/>
      <c r="AL360" s="41"/>
      <c r="AM360" s="33"/>
      <c r="AN360" s="74"/>
      <c r="AO360" s="74"/>
      <c r="AP360" s="21"/>
      <c r="AQ360" s="56"/>
      <c r="AR360" s="41"/>
      <c r="AS360" s="43">
        <f>'15 Oct'!AW360</f>
        <v>0</v>
      </c>
      <c r="AT360" s="76"/>
      <c r="AU360" s="44">
        <f t="shared" si="1"/>
        <v>0</v>
      </c>
      <c r="AV360" s="44">
        <f t="shared" si="2"/>
        <v>0</v>
      </c>
      <c r="AW360" s="19">
        <f t="shared" si="3"/>
        <v>0</v>
      </c>
      <c r="AX360" s="43">
        <f>'15 Oct'!BB360</f>
        <v>0</v>
      </c>
      <c r="AY360" s="76"/>
      <c r="AZ360" s="44">
        <f t="shared" si="4"/>
        <v>0</v>
      </c>
      <c r="BA360" s="46">
        <f t="shared" si="5"/>
        <v>0</v>
      </c>
      <c r="BB360" s="19">
        <f t="shared" si="6"/>
        <v>0</v>
      </c>
      <c r="BC360" s="43">
        <f>'15 Oct'!BL360</f>
        <v>0</v>
      </c>
      <c r="BD360" s="47">
        <f t="shared" si="7"/>
        <v>0</v>
      </c>
      <c r="BE360" s="1">
        <f t="shared" si="15"/>
        <v>0</v>
      </c>
      <c r="BF360" s="1" t="s">
        <v>507</v>
      </c>
      <c r="BG360" s="17"/>
      <c r="BH360">
        <f>'15 Oct'!BG360+AT360+AY360-BN360</f>
        <v>-1</v>
      </c>
      <c r="BI360" s="48"/>
      <c r="BJ360" s="52">
        <f t="shared" si="9"/>
        <v>0</v>
      </c>
      <c r="BK360" s="51">
        <f t="shared" si="10"/>
        <v>0</v>
      </c>
      <c r="BL360" s="53">
        <f t="shared" si="11"/>
        <v>0</v>
      </c>
      <c r="BM360" s="54">
        <f t="shared" si="12"/>
        <v>1</v>
      </c>
      <c r="BN360" s="55">
        <f t="shared" si="13"/>
        <v>1</v>
      </c>
      <c r="BO360" s="17">
        <f t="shared" si="14"/>
        <v>0</v>
      </c>
    </row>
    <row r="361">
      <c r="A361" s="1" t="s">
        <v>508</v>
      </c>
      <c r="B361" s="32"/>
      <c r="C361" s="65"/>
      <c r="D361" s="29"/>
      <c r="E361" s="1"/>
      <c r="F361" s="21"/>
      <c r="G361" s="56"/>
      <c r="H361" s="35"/>
      <c r="I361" s="1" t="s">
        <v>509</v>
      </c>
      <c r="J361" s="32"/>
      <c r="K361" s="33"/>
      <c r="L361" s="57"/>
      <c r="M361" s="49"/>
      <c r="N361" s="21"/>
      <c r="O361" s="56"/>
      <c r="P361" s="35"/>
      <c r="Q361" s="1" t="s">
        <v>509</v>
      </c>
      <c r="R361" s="61"/>
      <c r="S361" s="33"/>
      <c r="T361" s="57"/>
      <c r="U361" s="49"/>
      <c r="V361" s="21"/>
      <c r="W361" s="56"/>
      <c r="X361" s="35"/>
      <c r="Y361" s="1" t="s">
        <v>509</v>
      </c>
      <c r="Z361" s="59"/>
      <c r="AA361" s="37"/>
      <c r="AB361" s="8"/>
      <c r="AC361" s="8"/>
      <c r="AD361" s="4"/>
      <c r="AE361" s="39"/>
      <c r="AF361" s="1"/>
      <c r="AG361" s="33"/>
      <c r="AH361" s="74"/>
      <c r="AI361" s="74"/>
      <c r="AJ361" s="21"/>
      <c r="AK361" s="56"/>
      <c r="AL361" s="41"/>
      <c r="AM361" s="33"/>
      <c r="AN361" s="74"/>
      <c r="AO361" s="74"/>
      <c r="AP361" s="21"/>
      <c r="AQ361" s="56"/>
      <c r="AR361" s="41"/>
      <c r="AS361" s="43">
        <f>'15 Oct'!AW361</f>
        <v>0</v>
      </c>
      <c r="AT361" s="76"/>
      <c r="AU361" s="44">
        <f t="shared" si="1"/>
        <v>0</v>
      </c>
      <c r="AV361" s="44">
        <f t="shared" si="2"/>
        <v>0</v>
      </c>
      <c r="AW361" s="19">
        <f t="shared" si="3"/>
        <v>0</v>
      </c>
      <c r="AX361" s="43">
        <f>'15 Oct'!BB361</f>
        <v>0</v>
      </c>
      <c r="AY361" s="76"/>
      <c r="AZ361" s="44">
        <f t="shared" si="4"/>
        <v>0</v>
      </c>
      <c r="BA361" s="46">
        <f t="shared" si="5"/>
        <v>0</v>
      </c>
      <c r="BB361" s="19">
        <f t="shared" si="6"/>
        <v>0</v>
      </c>
      <c r="BC361" s="43">
        <f>'15 Oct'!BL361</f>
        <v>0</v>
      </c>
      <c r="BD361" s="47">
        <f t="shared" si="7"/>
        <v>0</v>
      </c>
      <c r="BE361" s="1">
        <f t="shared" si="15"/>
        <v>0</v>
      </c>
      <c r="BF361" s="1" t="s">
        <v>509</v>
      </c>
      <c r="BG361" s="17"/>
      <c r="BH361">
        <f>'15 Oct'!BG361+AT361+AY361-BN361</f>
        <v>0</v>
      </c>
      <c r="BI361" s="48"/>
      <c r="BJ361" s="52">
        <f t="shared" si="9"/>
        <v>0</v>
      </c>
      <c r="BK361" s="51">
        <f t="shared" si="10"/>
        <v>0</v>
      </c>
      <c r="BL361" s="53">
        <f t="shared" si="11"/>
        <v>0</v>
      </c>
      <c r="BM361" s="54">
        <f t="shared" si="12"/>
        <v>0</v>
      </c>
      <c r="BN361" s="55">
        <f t="shared" si="13"/>
        <v>0</v>
      </c>
      <c r="BO361" s="17">
        <f t="shared" si="14"/>
        <v>0</v>
      </c>
    </row>
    <row r="362">
      <c r="A362" s="1" t="s">
        <v>510</v>
      </c>
      <c r="B362" s="32"/>
      <c r="C362" s="65"/>
      <c r="D362" s="29"/>
      <c r="E362" s="1"/>
      <c r="F362" s="21"/>
      <c r="G362" s="56"/>
      <c r="H362" s="35"/>
      <c r="I362" s="1" t="s">
        <v>511</v>
      </c>
      <c r="J362" s="32"/>
      <c r="K362" s="33"/>
      <c r="L362" s="57"/>
      <c r="M362" s="49"/>
      <c r="N362" s="21"/>
      <c r="O362" s="56"/>
      <c r="P362" s="35"/>
      <c r="Q362" s="1" t="s">
        <v>511</v>
      </c>
      <c r="R362" s="61"/>
      <c r="S362" s="33"/>
      <c r="T362" s="57"/>
      <c r="U362" s="49"/>
      <c r="V362" s="21"/>
      <c r="W362" s="56"/>
      <c r="X362" s="35"/>
      <c r="Y362" s="1" t="s">
        <v>511</v>
      </c>
      <c r="Z362" s="59"/>
      <c r="AA362" s="37"/>
      <c r="AB362" s="8"/>
      <c r="AC362" s="8"/>
      <c r="AD362" s="4"/>
      <c r="AE362" s="39"/>
      <c r="AF362" s="1"/>
      <c r="AG362" s="33"/>
      <c r="AH362" s="74"/>
      <c r="AI362" s="74"/>
      <c r="AJ362" s="21"/>
      <c r="AK362" s="56"/>
      <c r="AL362" s="41"/>
      <c r="AM362" s="33"/>
      <c r="AN362" s="74"/>
      <c r="AO362" s="74"/>
      <c r="AP362" s="21"/>
      <c r="AQ362" s="56"/>
      <c r="AR362" s="41"/>
      <c r="AS362" s="43">
        <f>'15 Oct'!AW362</f>
        <v>0</v>
      </c>
      <c r="AT362" s="76"/>
      <c r="AU362" s="44">
        <f t="shared" si="1"/>
        <v>0</v>
      </c>
      <c r="AV362" s="44">
        <f t="shared" si="2"/>
        <v>0</v>
      </c>
      <c r="AW362" s="19">
        <f t="shared" si="3"/>
        <v>0</v>
      </c>
      <c r="AX362" s="43">
        <f>'15 Oct'!BB362</f>
        <v>0</v>
      </c>
      <c r="AY362" s="76"/>
      <c r="AZ362" s="44">
        <f t="shared" si="4"/>
        <v>0</v>
      </c>
      <c r="BA362" s="46">
        <f t="shared" si="5"/>
        <v>0</v>
      </c>
      <c r="BB362" s="19">
        <f t="shared" si="6"/>
        <v>0</v>
      </c>
      <c r="BC362" s="43">
        <f>'15 Oct'!BL362</f>
        <v>0</v>
      </c>
      <c r="BD362" s="47">
        <f t="shared" si="7"/>
        <v>0</v>
      </c>
      <c r="BE362" s="1">
        <f t="shared" si="15"/>
        <v>0</v>
      </c>
      <c r="BF362" s="1" t="s">
        <v>511</v>
      </c>
      <c r="BG362" s="17"/>
      <c r="BH362">
        <f>'15 Oct'!BG362+AT362+AY362-BN362</f>
        <v>0</v>
      </c>
      <c r="BI362" s="48"/>
      <c r="BJ362" s="52">
        <f t="shared" si="9"/>
        <v>0</v>
      </c>
      <c r="BK362" s="51">
        <f t="shared" si="10"/>
        <v>0</v>
      </c>
      <c r="BL362" s="53">
        <f t="shared" si="11"/>
        <v>0</v>
      </c>
      <c r="BM362" s="54">
        <f t="shared" si="12"/>
        <v>0</v>
      </c>
      <c r="BN362" s="55">
        <f t="shared" si="13"/>
        <v>0</v>
      </c>
      <c r="BO362" s="17">
        <f t="shared" si="14"/>
        <v>0</v>
      </c>
    </row>
    <row r="363">
      <c r="A363" s="1" t="s">
        <v>512</v>
      </c>
      <c r="B363" s="32"/>
      <c r="C363" s="65"/>
      <c r="D363" s="29"/>
      <c r="E363" s="1"/>
      <c r="F363" s="21"/>
      <c r="G363" s="56"/>
      <c r="H363" s="35"/>
      <c r="I363" s="1" t="s">
        <v>513</v>
      </c>
      <c r="J363" s="32">
        <v>0.3</v>
      </c>
      <c r="K363" s="33"/>
      <c r="L363" s="57"/>
      <c r="M363" s="49"/>
      <c r="N363" s="21"/>
      <c r="O363" s="56"/>
      <c r="P363" s="35"/>
      <c r="Q363" s="1" t="s">
        <v>513</v>
      </c>
      <c r="R363" s="61"/>
      <c r="S363" s="33"/>
      <c r="T363" s="57"/>
      <c r="U363" s="49"/>
      <c r="V363" s="21"/>
      <c r="W363" s="56"/>
      <c r="X363" s="35"/>
      <c r="Y363" s="1" t="s">
        <v>513</v>
      </c>
      <c r="Z363" s="59"/>
      <c r="AA363" s="37"/>
      <c r="AB363" s="8"/>
      <c r="AC363" s="8"/>
      <c r="AD363" s="4"/>
      <c r="AE363" s="39"/>
      <c r="AF363" s="1"/>
      <c r="AG363" s="33"/>
      <c r="AH363" s="74"/>
      <c r="AI363" s="74"/>
      <c r="AJ363" s="21"/>
      <c r="AK363" s="56"/>
      <c r="AL363" s="41"/>
      <c r="AM363" s="33"/>
      <c r="AN363" s="74"/>
      <c r="AO363" s="74"/>
      <c r="AP363" s="21"/>
      <c r="AQ363" s="56"/>
      <c r="AR363" s="41"/>
      <c r="AS363" s="43">
        <f>'15 Oct'!AW363</f>
        <v>0</v>
      </c>
      <c r="AT363" s="76"/>
      <c r="AU363" s="44">
        <f t="shared" si="1"/>
        <v>0</v>
      </c>
      <c r="AV363" s="44">
        <f t="shared" si="2"/>
        <v>0</v>
      </c>
      <c r="AW363" s="19">
        <f t="shared" si="3"/>
        <v>0</v>
      </c>
      <c r="AX363" s="43">
        <f>'15 Oct'!BB363</f>
        <v>0</v>
      </c>
      <c r="AY363" s="76"/>
      <c r="AZ363" s="44">
        <f t="shared" si="4"/>
        <v>0</v>
      </c>
      <c r="BA363" s="46">
        <f t="shared" si="5"/>
        <v>0</v>
      </c>
      <c r="BB363" s="19">
        <f t="shared" si="6"/>
        <v>0</v>
      </c>
      <c r="BC363" s="43">
        <f>'15 Oct'!BL363</f>
        <v>0</v>
      </c>
      <c r="BD363" s="47">
        <f t="shared" si="7"/>
        <v>0</v>
      </c>
      <c r="BE363" s="1">
        <f t="shared" si="15"/>
        <v>0</v>
      </c>
      <c r="BF363" s="1" t="s">
        <v>513</v>
      </c>
      <c r="BG363" s="17"/>
      <c r="BH363">
        <f>'15 Oct'!BG363+AT363+AY363-BN363</f>
        <v>0</v>
      </c>
      <c r="BI363" s="48"/>
      <c r="BJ363" s="52">
        <f t="shared" si="9"/>
        <v>0</v>
      </c>
      <c r="BK363" s="51">
        <f t="shared" si="10"/>
        <v>0</v>
      </c>
      <c r="BL363" s="53">
        <f t="shared" si="11"/>
        <v>0</v>
      </c>
      <c r="BM363" s="54">
        <f t="shared" si="12"/>
        <v>0</v>
      </c>
      <c r="BN363" s="55">
        <f t="shared" si="13"/>
        <v>0</v>
      </c>
      <c r="BO363" s="17">
        <f t="shared" si="14"/>
        <v>0</v>
      </c>
    </row>
    <row r="364">
      <c r="A364" s="1" t="s">
        <v>514</v>
      </c>
      <c r="B364" s="32"/>
      <c r="C364" s="65"/>
      <c r="D364" s="29"/>
      <c r="E364" s="1"/>
      <c r="F364" s="21"/>
      <c r="G364" s="56"/>
      <c r="H364" s="35"/>
      <c r="I364" s="1" t="s">
        <v>515</v>
      </c>
      <c r="J364" s="32"/>
      <c r="K364" s="33"/>
      <c r="L364" s="57"/>
      <c r="M364" s="49"/>
      <c r="N364" s="21"/>
      <c r="O364" s="56"/>
      <c r="P364" s="35"/>
      <c r="Q364" s="1" t="s">
        <v>515</v>
      </c>
      <c r="R364" s="32"/>
      <c r="S364" s="33"/>
      <c r="T364" s="57"/>
      <c r="U364" s="49"/>
      <c r="V364" s="21"/>
      <c r="W364" s="56"/>
      <c r="X364" s="35"/>
      <c r="Y364" s="1" t="s">
        <v>515</v>
      </c>
      <c r="Z364" s="59"/>
      <c r="AA364" s="37"/>
      <c r="AB364" s="8"/>
      <c r="AC364" s="8"/>
      <c r="AD364" s="4"/>
      <c r="AE364" s="39"/>
      <c r="AF364" s="1"/>
      <c r="AG364" s="33"/>
      <c r="AH364" s="74"/>
      <c r="AI364" s="74"/>
      <c r="AJ364" s="21"/>
      <c r="AK364" s="56"/>
      <c r="AL364" s="41"/>
      <c r="AM364" s="33"/>
      <c r="AN364" s="74"/>
      <c r="AO364" s="74"/>
      <c r="AP364" s="21"/>
      <c r="AQ364" s="56"/>
      <c r="AR364" s="41"/>
      <c r="AS364" s="43">
        <f>'15 Oct'!AW364</f>
        <v>0</v>
      </c>
      <c r="AT364" s="76"/>
      <c r="AU364" s="44">
        <f t="shared" si="1"/>
        <v>0</v>
      </c>
      <c r="AV364" s="44">
        <f t="shared" si="2"/>
        <v>0</v>
      </c>
      <c r="AW364" s="19">
        <f t="shared" si="3"/>
        <v>0</v>
      </c>
      <c r="AX364" s="43">
        <f>'15 Oct'!BB364</f>
        <v>0</v>
      </c>
      <c r="AY364" s="76"/>
      <c r="AZ364" s="44">
        <f t="shared" si="4"/>
        <v>0</v>
      </c>
      <c r="BA364" s="46">
        <f t="shared" si="5"/>
        <v>0</v>
      </c>
      <c r="BB364" s="19">
        <f t="shared" si="6"/>
        <v>0</v>
      </c>
      <c r="BC364" s="43">
        <f>'15 Oct'!BL364</f>
        <v>0</v>
      </c>
      <c r="BD364" s="47">
        <f t="shared" si="7"/>
        <v>0</v>
      </c>
      <c r="BE364" s="1">
        <f t="shared" si="15"/>
        <v>0</v>
      </c>
      <c r="BF364" s="1" t="s">
        <v>515</v>
      </c>
      <c r="BG364" s="17"/>
      <c r="BH364">
        <f>'15 Oct'!BG364+AT364+AY364-BN364</f>
        <v>0</v>
      </c>
      <c r="BI364" s="48"/>
      <c r="BJ364" s="52">
        <f t="shared" si="9"/>
        <v>0</v>
      </c>
      <c r="BK364" s="51">
        <f t="shared" si="10"/>
        <v>0</v>
      </c>
      <c r="BL364" s="53">
        <f t="shared" si="11"/>
        <v>0</v>
      </c>
      <c r="BM364" s="54">
        <f t="shared" si="12"/>
        <v>0</v>
      </c>
      <c r="BN364" s="55">
        <f t="shared" si="13"/>
        <v>0</v>
      </c>
      <c r="BO364" s="17">
        <f t="shared" si="14"/>
        <v>0</v>
      </c>
    </row>
    <row r="365">
      <c r="A365" s="1" t="s">
        <v>516</v>
      </c>
      <c r="B365" s="61"/>
      <c r="C365" s="65"/>
      <c r="D365" s="29"/>
      <c r="E365" s="1"/>
      <c r="F365" s="21"/>
      <c r="G365" s="56"/>
      <c r="H365" s="35"/>
      <c r="I365" s="1" t="s">
        <v>517</v>
      </c>
      <c r="J365" s="61"/>
      <c r="K365" s="33"/>
      <c r="L365" s="57"/>
      <c r="M365" s="49"/>
      <c r="N365" s="21"/>
      <c r="O365" s="56"/>
      <c r="P365" s="35"/>
      <c r="Q365" s="1" t="s">
        <v>517</v>
      </c>
      <c r="R365" s="32"/>
      <c r="S365" s="33"/>
      <c r="T365" s="57"/>
      <c r="U365" s="49"/>
      <c r="V365" s="21"/>
      <c r="W365" s="56"/>
      <c r="X365" s="35"/>
      <c r="Y365" s="1" t="s">
        <v>517</v>
      </c>
      <c r="Z365" s="59"/>
      <c r="AA365" s="37"/>
      <c r="AB365" s="8"/>
      <c r="AC365" s="8"/>
      <c r="AD365" s="4"/>
      <c r="AE365" s="39"/>
      <c r="AF365" s="1"/>
      <c r="AG365" s="33"/>
      <c r="AH365" s="74"/>
      <c r="AI365" s="74"/>
      <c r="AJ365" s="21"/>
      <c r="AK365" s="56"/>
      <c r="AL365" s="41"/>
      <c r="AM365" s="33"/>
      <c r="AN365" s="74"/>
      <c r="AO365" s="74"/>
      <c r="AP365" s="21"/>
      <c r="AQ365" s="56"/>
      <c r="AR365" s="41"/>
      <c r="AS365" s="43">
        <f>'15 Oct'!AW365</f>
        <v>0</v>
      </c>
      <c r="AT365" s="76"/>
      <c r="AU365" s="44">
        <f t="shared" si="1"/>
        <v>0</v>
      </c>
      <c r="AV365" s="44">
        <f t="shared" si="2"/>
        <v>0</v>
      </c>
      <c r="AW365" s="19">
        <f t="shared" si="3"/>
        <v>0</v>
      </c>
      <c r="AX365" s="43">
        <f>'15 Oct'!BB365</f>
        <v>0</v>
      </c>
      <c r="AY365" s="76"/>
      <c r="AZ365" s="44">
        <f t="shared" si="4"/>
        <v>0</v>
      </c>
      <c r="BA365" s="46">
        <f t="shared" si="5"/>
        <v>0</v>
      </c>
      <c r="BB365" s="19">
        <f t="shared" si="6"/>
        <v>0</v>
      </c>
      <c r="BC365" s="43">
        <f>'15 Oct'!BL365</f>
        <v>0</v>
      </c>
      <c r="BD365" s="47">
        <f t="shared" si="7"/>
        <v>0</v>
      </c>
      <c r="BE365" s="1">
        <f t="shared" si="15"/>
        <v>0</v>
      </c>
      <c r="BF365" s="1" t="s">
        <v>517</v>
      </c>
      <c r="BG365" s="17"/>
      <c r="BH365">
        <f>'15 Oct'!BG365+AT365+AY365-BN365</f>
        <v>0</v>
      </c>
      <c r="BI365" s="48"/>
      <c r="BJ365" s="52">
        <f t="shared" si="9"/>
        <v>0</v>
      </c>
      <c r="BK365" s="51">
        <f t="shared" si="10"/>
        <v>0</v>
      </c>
      <c r="BL365" s="53">
        <f t="shared" si="11"/>
        <v>0</v>
      </c>
      <c r="BM365" s="54">
        <f t="shared" si="12"/>
        <v>0</v>
      </c>
      <c r="BN365" s="55">
        <f t="shared" si="13"/>
        <v>0</v>
      </c>
      <c r="BO365" s="17">
        <f t="shared" si="14"/>
        <v>0</v>
      </c>
    </row>
    <row r="366">
      <c r="A366" s="1" t="s">
        <v>518</v>
      </c>
      <c r="B366" s="61"/>
      <c r="C366" s="65"/>
      <c r="D366" s="29"/>
      <c r="E366" s="1"/>
      <c r="F366" s="21"/>
      <c r="G366" s="56"/>
      <c r="H366" s="35"/>
      <c r="I366" s="1" t="s">
        <v>518</v>
      </c>
      <c r="J366" s="61"/>
      <c r="K366" s="65"/>
      <c r="L366" s="57"/>
      <c r="M366" s="49"/>
      <c r="N366" s="21"/>
      <c r="O366" s="56"/>
      <c r="P366" s="7"/>
      <c r="Q366" s="1" t="s">
        <v>518</v>
      </c>
      <c r="R366" s="32"/>
      <c r="S366" s="33"/>
      <c r="T366" s="29"/>
      <c r="U366" s="43"/>
      <c r="V366" s="21"/>
      <c r="W366" s="56"/>
      <c r="X366" s="35"/>
      <c r="Y366" s="1" t="s">
        <v>518</v>
      </c>
      <c r="Z366" s="59"/>
      <c r="AA366" s="66"/>
      <c r="AB366" s="8"/>
      <c r="AC366" s="8"/>
      <c r="AD366" s="4"/>
      <c r="AE366" s="39"/>
      <c r="AG366" s="33"/>
      <c r="AH366" s="74"/>
      <c r="AI366" s="74"/>
      <c r="AJ366" s="21"/>
      <c r="AK366" s="56"/>
      <c r="AL366" s="41"/>
      <c r="AM366" s="33"/>
      <c r="AN366" s="74"/>
      <c r="AO366" s="74"/>
      <c r="AP366" s="21"/>
      <c r="AQ366" s="56"/>
      <c r="AR366" s="41"/>
      <c r="AS366" s="43">
        <f>'15 Oct'!AW366</f>
        <v>0</v>
      </c>
      <c r="AT366" s="76"/>
      <c r="AU366" s="44">
        <f t="shared" si="1"/>
        <v>0</v>
      </c>
      <c r="AV366" s="44">
        <f t="shared" si="2"/>
        <v>0</v>
      </c>
      <c r="AW366" s="19">
        <f t="shared" si="3"/>
        <v>0</v>
      </c>
      <c r="AX366" s="43">
        <f>'15 Oct'!BB366</f>
        <v>0</v>
      </c>
      <c r="AY366" s="76"/>
      <c r="AZ366" s="44">
        <f t="shared" si="4"/>
        <v>0</v>
      </c>
      <c r="BA366" s="46">
        <f t="shared" si="5"/>
        <v>0</v>
      </c>
      <c r="BB366" s="19">
        <f t="shared" si="6"/>
        <v>0</v>
      </c>
      <c r="BC366" s="43">
        <f>'15 Oct'!BL366</f>
        <v>0</v>
      </c>
      <c r="BD366" s="47">
        <f t="shared" si="7"/>
        <v>0</v>
      </c>
      <c r="BE366" s="1">
        <f t="shared" si="15"/>
        <v>0</v>
      </c>
      <c r="BF366" s="1" t="s">
        <v>518</v>
      </c>
      <c r="BG366" s="75"/>
      <c r="BH366">
        <f>'15 Oct'!BG366+AT366+AY366-BN366</f>
        <v>0</v>
      </c>
      <c r="BI366" s="48"/>
      <c r="BJ366" s="52">
        <f t="shared" si="9"/>
        <v>0</v>
      </c>
      <c r="BK366" s="51">
        <f t="shared" si="10"/>
        <v>0</v>
      </c>
      <c r="BL366" s="53">
        <f t="shared" si="11"/>
        <v>0</v>
      </c>
      <c r="BM366" s="54">
        <f t="shared" si="12"/>
        <v>0</v>
      </c>
      <c r="BN366" s="55">
        <f t="shared" si="13"/>
        <v>0</v>
      </c>
      <c r="BO366" s="17">
        <f t="shared" si="14"/>
        <v>0</v>
      </c>
    </row>
    <row r="367">
      <c r="A367" s="1" t="s">
        <v>519</v>
      </c>
      <c r="B367" s="32"/>
      <c r="C367" s="33"/>
      <c r="D367" s="29"/>
      <c r="E367" s="1"/>
      <c r="F367" s="21"/>
      <c r="G367" s="56"/>
      <c r="H367" s="35"/>
      <c r="I367" s="1" t="s">
        <v>519</v>
      </c>
      <c r="J367" s="32"/>
      <c r="K367" s="33"/>
      <c r="L367" s="29"/>
      <c r="M367" s="43"/>
      <c r="N367" s="21"/>
      <c r="O367" s="56"/>
      <c r="P367" s="7"/>
      <c r="Q367" s="1" t="s">
        <v>519</v>
      </c>
      <c r="R367" s="32"/>
      <c r="S367" s="33"/>
      <c r="T367" s="29"/>
      <c r="U367" s="43"/>
      <c r="V367" s="21"/>
      <c r="W367" s="56"/>
      <c r="X367" s="7"/>
      <c r="Y367" s="1" t="s">
        <v>519</v>
      </c>
      <c r="Z367" s="59"/>
      <c r="AA367" s="37"/>
      <c r="AB367" s="4"/>
      <c r="AC367" s="4"/>
      <c r="AD367" s="4"/>
      <c r="AE367" s="39"/>
      <c r="AG367" s="33"/>
      <c r="AH367" s="110"/>
      <c r="AI367" s="110"/>
      <c r="AJ367" s="21"/>
      <c r="AK367" s="56"/>
      <c r="AL367" s="41"/>
      <c r="AM367" s="33"/>
      <c r="AN367" s="110"/>
      <c r="AO367" s="110"/>
      <c r="AP367" s="21"/>
      <c r="AQ367" s="56"/>
      <c r="AR367" s="41"/>
      <c r="AS367" s="43">
        <f>'15 Oct'!AW367</f>
        <v>0</v>
      </c>
      <c r="AT367" s="75"/>
      <c r="AU367" s="44">
        <f t="shared" si="1"/>
        <v>0</v>
      </c>
      <c r="AV367" s="44">
        <f t="shared" si="2"/>
        <v>0</v>
      </c>
      <c r="AW367" s="19">
        <f t="shared" si="3"/>
        <v>0</v>
      </c>
      <c r="AX367" s="43">
        <f>'15 Oct'!BB367</f>
        <v>0</v>
      </c>
      <c r="AY367" s="75"/>
      <c r="AZ367" s="44">
        <f t="shared" si="4"/>
        <v>0</v>
      </c>
      <c r="BA367" s="46">
        <f t="shared" si="5"/>
        <v>0</v>
      </c>
      <c r="BB367" s="19">
        <f t="shared" si="6"/>
        <v>0</v>
      </c>
      <c r="BC367" s="43">
        <f>'15 Oct'!BL367</f>
        <v>0</v>
      </c>
      <c r="BD367" s="47">
        <f t="shared" si="7"/>
        <v>0</v>
      </c>
      <c r="BE367" s="1">
        <f t="shared" si="15"/>
        <v>0</v>
      </c>
      <c r="BF367" s="1" t="s">
        <v>519</v>
      </c>
      <c r="BG367" s="75"/>
      <c r="BH367">
        <f>'15 Oct'!BG367+AT367+AY367-BN367</f>
        <v>0</v>
      </c>
      <c r="BI367" s="48"/>
      <c r="BJ367" s="52">
        <f t="shared" si="9"/>
        <v>0</v>
      </c>
      <c r="BK367" s="51">
        <f t="shared" si="10"/>
        <v>0</v>
      </c>
      <c r="BL367" s="53">
        <f t="shared" si="11"/>
        <v>0</v>
      </c>
      <c r="BM367" s="54">
        <f t="shared" si="12"/>
        <v>0</v>
      </c>
      <c r="BN367" s="55">
        <f t="shared" si="13"/>
        <v>0</v>
      </c>
      <c r="BO367" s="17">
        <f t="shared" si="14"/>
        <v>0</v>
      </c>
    </row>
    <row r="368">
      <c r="A368" s="1" t="s">
        <v>520</v>
      </c>
      <c r="B368" s="32"/>
      <c r="C368" s="33"/>
      <c r="D368" s="29"/>
      <c r="E368" s="1"/>
      <c r="F368" s="21"/>
      <c r="G368" s="56"/>
      <c r="H368" s="35"/>
      <c r="I368" s="1" t="s">
        <v>520</v>
      </c>
      <c r="J368" s="32">
        <v>3.0</v>
      </c>
      <c r="K368" s="33"/>
      <c r="L368" s="1"/>
      <c r="N368" s="21"/>
      <c r="O368" s="56"/>
      <c r="P368" s="35"/>
      <c r="Q368" s="1" t="s">
        <v>520</v>
      </c>
      <c r="R368" s="32"/>
      <c r="S368" s="33">
        <v>3.0</v>
      </c>
      <c r="T368" s="29"/>
      <c r="U368" s="43"/>
      <c r="V368" s="21"/>
      <c r="W368" s="56"/>
      <c r="X368" s="7"/>
      <c r="Y368" s="1" t="s">
        <v>520</v>
      </c>
      <c r="Z368" s="69"/>
      <c r="AA368" s="63"/>
      <c r="AB368" s="40"/>
      <c r="AC368" s="8"/>
      <c r="AD368" s="4"/>
      <c r="AE368" s="39"/>
      <c r="AF368" s="1"/>
      <c r="AG368" s="33"/>
      <c r="AH368" s="74"/>
      <c r="AI368" s="74"/>
      <c r="AJ368" s="21"/>
      <c r="AK368" s="56"/>
      <c r="AL368" s="41"/>
      <c r="AM368" s="33"/>
      <c r="AN368" s="74"/>
      <c r="AO368" s="74"/>
      <c r="AP368" s="21"/>
      <c r="AQ368" s="56"/>
      <c r="AR368" s="41"/>
      <c r="AS368" s="43">
        <f>'15 Oct'!AW368</f>
        <v>4</v>
      </c>
      <c r="AT368" s="75"/>
      <c r="AU368" s="44">
        <f t="shared" si="1"/>
        <v>4</v>
      </c>
      <c r="AV368" s="44">
        <f t="shared" si="2"/>
        <v>0</v>
      </c>
      <c r="AW368" s="19">
        <f t="shared" si="3"/>
        <v>4</v>
      </c>
      <c r="AX368" s="43">
        <f>'15 Oct'!BB368</f>
        <v>0</v>
      </c>
      <c r="AY368" s="75"/>
      <c r="AZ368" s="44">
        <f t="shared" si="4"/>
        <v>0</v>
      </c>
      <c r="BA368" s="46">
        <f t="shared" si="5"/>
        <v>0</v>
      </c>
      <c r="BB368" s="19">
        <f t="shared" si="6"/>
        <v>0</v>
      </c>
      <c r="BC368" s="43">
        <f>'15 Oct'!BL368</f>
        <v>0</v>
      </c>
      <c r="BD368" s="47">
        <f t="shared" si="7"/>
        <v>0</v>
      </c>
      <c r="BE368" s="1">
        <f t="shared" si="15"/>
        <v>0</v>
      </c>
      <c r="BF368" s="1" t="s">
        <v>520</v>
      </c>
      <c r="BG368" s="76"/>
      <c r="BH368">
        <f>'15 Oct'!BG368+AT368+AY368-BN368</f>
        <v>0</v>
      </c>
      <c r="BI368" s="48"/>
      <c r="BJ368" s="52">
        <f t="shared" si="9"/>
        <v>0</v>
      </c>
      <c r="BK368" s="51">
        <f t="shared" si="10"/>
        <v>0</v>
      </c>
      <c r="BL368" s="53">
        <f t="shared" si="11"/>
        <v>0</v>
      </c>
      <c r="BM368" s="54">
        <f t="shared" si="12"/>
        <v>3</v>
      </c>
      <c r="BN368" s="55">
        <f t="shared" si="13"/>
        <v>0</v>
      </c>
      <c r="BO368" s="17">
        <f t="shared" si="14"/>
        <v>4</v>
      </c>
    </row>
    <row r="369">
      <c r="A369" s="1" t="s">
        <v>521</v>
      </c>
      <c r="B369" s="61"/>
      <c r="C369" s="33"/>
      <c r="D369" s="29"/>
      <c r="E369" s="1"/>
      <c r="F369" s="21"/>
      <c r="G369" s="56"/>
      <c r="H369" s="35"/>
      <c r="I369" s="1" t="s">
        <v>521</v>
      </c>
      <c r="J369" s="32">
        <v>4.0</v>
      </c>
      <c r="K369" s="33"/>
      <c r="N369" s="21"/>
      <c r="O369" s="56"/>
      <c r="P369" s="35"/>
      <c r="Q369" s="1" t="s">
        <v>521</v>
      </c>
      <c r="R369" s="32"/>
      <c r="S369" s="33">
        <v>4.0</v>
      </c>
      <c r="T369" s="57"/>
      <c r="U369" s="49"/>
      <c r="V369" s="21"/>
      <c r="W369" s="56"/>
      <c r="X369" s="35"/>
      <c r="Y369" s="1" t="s">
        <v>521</v>
      </c>
      <c r="Z369" s="59"/>
      <c r="AA369" s="37"/>
      <c r="AB369" s="8"/>
      <c r="AC369" s="8"/>
      <c r="AD369" s="4"/>
      <c r="AE369" s="39"/>
      <c r="AG369" s="33"/>
      <c r="AH369" s="74"/>
      <c r="AI369" s="74"/>
      <c r="AJ369" s="21"/>
      <c r="AK369" s="56"/>
      <c r="AL369" s="41"/>
      <c r="AM369" s="33"/>
      <c r="AN369" s="74"/>
      <c r="AO369" s="74"/>
      <c r="AP369" s="21"/>
      <c r="AQ369" s="56"/>
      <c r="AR369" s="41"/>
      <c r="AS369" s="43">
        <f>'15 Oct'!AW369</f>
        <v>0</v>
      </c>
      <c r="AT369" s="76"/>
      <c r="AU369" s="44">
        <f t="shared" si="1"/>
        <v>0</v>
      </c>
      <c r="AV369" s="44">
        <f t="shared" si="2"/>
        <v>0</v>
      </c>
      <c r="AW369" s="19">
        <f t="shared" si="3"/>
        <v>0</v>
      </c>
      <c r="AX369" s="43">
        <f>'15 Oct'!BB369</f>
        <v>0</v>
      </c>
      <c r="AY369" s="76"/>
      <c r="AZ369" s="44">
        <f t="shared" si="4"/>
        <v>0</v>
      </c>
      <c r="BA369" s="46">
        <f t="shared" si="5"/>
        <v>0</v>
      </c>
      <c r="BB369" s="19">
        <f t="shared" si="6"/>
        <v>0</v>
      </c>
      <c r="BC369" s="43">
        <f>'15 Oct'!BL369</f>
        <v>0</v>
      </c>
      <c r="BD369" s="47">
        <f t="shared" si="7"/>
        <v>0</v>
      </c>
      <c r="BE369" s="1">
        <f t="shared" si="15"/>
        <v>0</v>
      </c>
      <c r="BF369" s="1" t="s">
        <v>521</v>
      </c>
      <c r="BG369" s="75"/>
      <c r="BH369">
        <f>'15 Oct'!BG369+AT369+AY369-BN369</f>
        <v>-4</v>
      </c>
      <c r="BI369" s="48"/>
      <c r="BJ369" s="52">
        <f t="shared" si="9"/>
        <v>0</v>
      </c>
      <c r="BK369" s="51">
        <f t="shared" si="10"/>
        <v>0</v>
      </c>
      <c r="BL369" s="53">
        <f t="shared" si="11"/>
        <v>0</v>
      </c>
      <c r="BM369" s="54">
        <f t="shared" si="12"/>
        <v>4</v>
      </c>
      <c r="BN369" s="55">
        <f t="shared" si="13"/>
        <v>4</v>
      </c>
      <c r="BO369" s="17">
        <f t="shared" si="14"/>
        <v>0</v>
      </c>
    </row>
    <row r="370">
      <c r="A370" s="1" t="s">
        <v>522</v>
      </c>
      <c r="B370" s="61"/>
      <c r="C370" s="33"/>
      <c r="D370" s="29"/>
      <c r="E370" s="1"/>
      <c r="F370" s="21"/>
      <c r="G370" s="56"/>
      <c r="H370" s="35"/>
      <c r="I370" s="1" t="s">
        <v>522</v>
      </c>
      <c r="J370" s="32">
        <v>4.0</v>
      </c>
      <c r="K370" s="33"/>
      <c r="N370" s="21"/>
      <c r="O370" s="56"/>
      <c r="P370" s="35"/>
      <c r="Q370" s="1" t="s">
        <v>522</v>
      </c>
      <c r="R370" s="32"/>
      <c r="S370" s="33">
        <v>4.0</v>
      </c>
      <c r="T370" s="57"/>
      <c r="U370" s="49"/>
      <c r="V370" s="21"/>
      <c r="W370" s="56"/>
      <c r="X370" s="35"/>
      <c r="Y370" s="1" t="s">
        <v>522</v>
      </c>
      <c r="Z370" s="59"/>
      <c r="AA370" s="37"/>
      <c r="AB370" s="8"/>
      <c r="AC370" s="8"/>
      <c r="AD370" s="4"/>
      <c r="AE370" s="39"/>
      <c r="AG370" s="33"/>
      <c r="AH370" s="74"/>
      <c r="AI370" s="74"/>
      <c r="AJ370" s="21"/>
      <c r="AK370" s="56"/>
      <c r="AL370" s="41"/>
      <c r="AM370" s="33"/>
      <c r="AN370" s="74"/>
      <c r="AO370" s="74"/>
      <c r="AP370" s="21"/>
      <c r="AQ370" s="56"/>
      <c r="AR370" s="41"/>
      <c r="AS370" s="43">
        <f>'15 Oct'!AW370</f>
        <v>0</v>
      </c>
      <c r="AT370" s="76"/>
      <c r="AU370" s="44">
        <f t="shared" si="1"/>
        <v>0</v>
      </c>
      <c r="AV370" s="44">
        <f t="shared" si="2"/>
        <v>0</v>
      </c>
      <c r="AW370" s="19">
        <f t="shared" si="3"/>
        <v>0</v>
      </c>
      <c r="AX370" s="43">
        <f>'15 Oct'!BB370</f>
        <v>0</v>
      </c>
      <c r="AY370" s="76"/>
      <c r="AZ370" s="44">
        <f t="shared" si="4"/>
        <v>0</v>
      </c>
      <c r="BA370" s="46">
        <f t="shared" si="5"/>
        <v>0</v>
      </c>
      <c r="BB370" s="19">
        <f t="shared" si="6"/>
        <v>0</v>
      </c>
      <c r="BC370" s="43">
        <f>'15 Oct'!BL370</f>
        <v>0</v>
      </c>
      <c r="BD370" s="47">
        <f t="shared" si="7"/>
        <v>0</v>
      </c>
      <c r="BE370" s="1">
        <f t="shared" si="15"/>
        <v>0</v>
      </c>
      <c r="BF370" s="1" t="s">
        <v>522</v>
      </c>
      <c r="BG370" s="75"/>
      <c r="BH370">
        <f>'15 Oct'!BG370+AT370+AY370-BN370</f>
        <v>-4</v>
      </c>
      <c r="BI370" s="48"/>
      <c r="BJ370" s="52">
        <f t="shared" si="9"/>
        <v>0</v>
      </c>
      <c r="BK370" s="51">
        <f t="shared" si="10"/>
        <v>0</v>
      </c>
      <c r="BL370" s="53">
        <f t="shared" si="11"/>
        <v>0</v>
      </c>
      <c r="BM370" s="54">
        <f t="shared" si="12"/>
        <v>4</v>
      </c>
      <c r="BN370" s="55">
        <f t="shared" si="13"/>
        <v>4</v>
      </c>
      <c r="BO370" s="17">
        <f t="shared" si="14"/>
        <v>0</v>
      </c>
      <c r="BP370" s="1"/>
    </row>
    <row r="371">
      <c r="A371" s="1" t="s">
        <v>523</v>
      </c>
      <c r="B371" s="32"/>
      <c r="C371" s="33"/>
      <c r="D371" s="29"/>
      <c r="E371" s="1"/>
      <c r="F371" s="21"/>
      <c r="G371" s="56"/>
      <c r="H371" s="35"/>
      <c r="I371" s="1" t="s">
        <v>523</v>
      </c>
      <c r="J371" s="32"/>
      <c r="K371" s="33"/>
      <c r="N371" s="21"/>
      <c r="O371" s="56"/>
      <c r="P371" s="35"/>
      <c r="Q371" s="1" t="s">
        <v>523</v>
      </c>
      <c r="R371" s="32">
        <v>1.0</v>
      </c>
      <c r="S371" s="33"/>
      <c r="T371" s="57"/>
      <c r="U371" s="49"/>
      <c r="V371" s="21"/>
      <c r="W371" s="56"/>
      <c r="X371" s="35"/>
      <c r="Y371" s="1" t="s">
        <v>523</v>
      </c>
      <c r="Z371" s="59"/>
      <c r="AA371" s="37"/>
      <c r="AB371" s="8"/>
      <c r="AC371" s="8"/>
      <c r="AD371" s="4"/>
      <c r="AE371" s="39"/>
      <c r="AG371" s="33"/>
      <c r="AH371" s="74"/>
      <c r="AI371" s="74"/>
      <c r="AJ371" s="21"/>
      <c r="AK371" s="56"/>
      <c r="AL371" s="41"/>
      <c r="AM371" s="33"/>
      <c r="AN371" s="74"/>
      <c r="AO371" s="74"/>
      <c r="AP371" s="21"/>
      <c r="AQ371" s="56"/>
      <c r="AR371" s="41"/>
      <c r="AS371" s="43">
        <f>'15 Oct'!AW371</f>
        <v>0</v>
      </c>
      <c r="AT371" s="76"/>
      <c r="AU371" s="44">
        <f t="shared" si="1"/>
        <v>0</v>
      </c>
      <c r="AV371" s="44">
        <f t="shared" si="2"/>
        <v>0</v>
      </c>
      <c r="AW371" s="19">
        <f>IF(AU371-AV372&lt;0,"ERROR",AU371-AV372)</f>
        <v>0</v>
      </c>
      <c r="AX371" s="43">
        <f>'15 Oct'!BB371</f>
        <v>0</v>
      </c>
      <c r="AY371" s="76"/>
      <c r="AZ371" s="44">
        <f t="shared" si="4"/>
        <v>0</v>
      </c>
      <c r="BA371" s="46">
        <f t="shared" si="5"/>
        <v>0</v>
      </c>
      <c r="BB371" s="19">
        <f>IF(AZ371-BA372&lt;0,"ERROR",AZ371-BA372)</f>
        <v>0</v>
      </c>
      <c r="BC371" s="43">
        <f>'15 Oct'!BL371</f>
        <v>0</v>
      </c>
      <c r="BD371" s="47">
        <f t="shared" si="7"/>
        <v>0</v>
      </c>
      <c r="BE371" s="1">
        <f t="shared" si="15"/>
        <v>0</v>
      </c>
      <c r="BF371" s="1" t="s">
        <v>523</v>
      </c>
      <c r="BG371" s="75"/>
      <c r="BH371">
        <f>'15 Oct'!BG371+AT371+AY371-BN371</f>
        <v>0</v>
      </c>
      <c r="BI371" s="48"/>
      <c r="BJ371" s="52">
        <f t="shared" si="9"/>
        <v>0</v>
      </c>
      <c r="BK371" s="51">
        <f t="shared" si="10"/>
        <v>0</v>
      </c>
      <c r="BL371" s="53">
        <f t="shared" si="11"/>
        <v>0</v>
      </c>
      <c r="BM371" s="54">
        <f t="shared" si="12"/>
        <v>0</v>
      </c>
      <c r="BN371" s="55">
        <f t="shared" si="13"/>
        <v>0</v>
      </c>
      <c r="BO371" s="17">
        <f t="shared" si="14"/>
        <v>0</v>
      </c>
    </row>
    <row r="372">
      <c r="A372" s="1" t="s">
        <v>524</v>
      </c>
      <c r="B372" s="32"/>
      <c r="C372" s="33"/>
      <c r="D372" s="29"/>
      <c r="E372" s="1"/>
      <c r="F372" s="21"/>
      <c r="G372" s="56"/>
      <c r="H372" s="7"/>
      <c r="I372" s="1" t="s">
        <v>524</v>
      </c>
      <c r="J372" s="32"/>
      <c r="K372" s="33"/>
      <c r="N372" s="21"/>
      <c r="O372" s="56"/>
      <c r="P372" s="35"/>
      <c r="Q372" s="1" t="s">
        <v>524</v>
      </c>
      <c r="R372" s="32">
        <v>3.0</v>
      </c>
      <c r="S372" s="33"/>
      <c r="T372" s="57"/>
      <c r="U372" s="49"/>
      <c r="V372" s="21"/>
      <c r="W372" s="56"/>
      <c r="X372" s="35"/>
      <c r="Y372" s="1" t="s">
        <v>524</v>
      </c>
      <c r="Z372" s="36"/>
      <c r="AA372" s="37"/>
      <c r="AB372" s="8"/>
      <c r="AC372" s="8"/>
      <c r="AD372" s="4"/>
      <c r="AE372" s="39"/>
      <c r="AG372" s="33"/>
      <c r="AH372" s="74"/>
      <c r="AI372" s="74"/>
      <c r="AJ372" s="21"/>
      <c r="AK372" s="56"/>
      <c r="AL372" s="41"/>
      <c r="AM372" s="33"/>
      <c r="AN372" s="74"/>
      <c r="AO372" s="74"/>
      <c r="AP372" s="21"/>
      <c r="AQ372" s="56"/>
      <c r="AR372" s="41"/>
      <c r="AS372" s="43">
        <f>'15 Oct'!AW372</f>
        <v>0</v>
      </c>
      <c r="AT372" s="76"/>
      <c r="AU372" s="44">
        <f t="shared" si="1"/>
        <v>0</v>
      </c>
      <c r="AV372" s="44">
        <f t="shared" si="2"/>
        <v>0</v>
      </c>
      <c r="AW372" s="19">
        <f t="shared" ref="AW372:AW376" si="16">IF(AU372-AV372&lt;0,"ERROR",AU372-AV372)</f>
        <v>0</v>
      </c>
      <c r="AX372" s="43">
        <f>'15 Oct'!BB372</f>
        <v>0</v>
      </c>
      <c r="AY372" s="76"/>
      <c r="AZ372" s="44">
        <f t="shared" si="4"/>
        <v>0</v>
      </c>
      <c r="BA372" s="46">
        <f t="shared" si="5"/>
        <v>0</v>
      </c>
      <c r="BB372" s="19">
        <f t="shared" ref="BB372:BB376" si="17">IF(AZ372-BA372&lt;0,"ERROR",AZ372-BA372)</f>
        <v>0</v>
      </c>
      <c r="BC372" s="43">
        <f>'15 Oct'!BL372</f>
        <v>0</v>
      </c>
      <c r="BD372" s="47">
        <f t="shared" si="7"/>
        <v>0</v>
      </c>
      <c r="BE372" s="1">
        <f t="shared" si="15"/>
        <v>0</v>
      </c>
      <c r="BF372" s="1" t="s">
        <v>524</v>
      </c>
      <c r="BG372" s="75"/>
      <c r="BH372">
        <f>'15 Oct'!BG372+AT372+AY372-BN372</f>
        <v>0</v>
      </c>
      <c r="BI372" s="48"/>
      <c r="BJ372" s="52">
        <f t="shared" si="9"/>
        <v>0</v>
      </c>
      <c r="BK372" s="51">
        <f t="shared" si="10"/>
        <v>0</v>
      </c>
      <c r="BL372" s="53">
        <f t="shared" si="11"/>
        <v>0</v>
      </c>
      <c r="BM372" s="54">
        <f t="shared" si="12"/>
        <v>0</v>
      </c>
      <c r="BN372" s="55">
        <f t="shared" si="13"/>
        <v>0</v>
      </c>
      <c r="BO372" s="17">
        <f t="shared" si="14"/>
        <v>0</v>
      </c>
    </row>
    <row r="373">
      <c r="A373" s="1" t="s">
        <v>525</v>
      </c>
      <c r="B373" s="32"/>
      <c r="C373" s="33"/>
      <c r="D373" s="29"/>
      <c r="E373" s="1"/>
      <c r="F373" s="21"/>
      <c r="G373" s="56"/>
      <c r="H373" s="35"/>
      <c r="I373" s="1" t="s">
        <v>525</v>
      </c>
      <c r="J373" s="32"/>
      <c r="K373" s="33"/>
      <c r="N373" s="21"/>
      <c r="O373" s="56"/>
      <c r="P373" s="35"/>
      <c r="Q373" s="1" t="s">
        <v>525</v>
      </c>
      <c r="R373" s="32"/>
      <c r="S373" s="33"/>
      <c r="T373" s="29"/>
      <c r="U373" s="49"/>
      <c r="V373" s="21"/>
      <c r="W373" s="56"/>
      <c r="X373" s="7"/>
      <c r="Y373" s="1" t="s">
        <v>525</v>
      </c>
      <c r="Z373" s="59"/>
      <c r="AA373" s="37"/>
      <c r="AB373" s="8"/>
      <c r="AC373" s="8"/>
      <c r="AD373" s="4"/>
      <c r="AE373" s="39"/>
      <c r="AG373" s="33"/>
      <c r="AH373" s="74"/>
      <c r="AI373" s="74"/>
      <c r="AJ373" s="21"/>
      <c r="AK373" s="56"/>
      <c r="AL373" s="41"/>
      <c r="AM373" s="33"/>
      <c r="AN373" s="74"/>
      <c r="AO373" s="74"/>
      <c r="AP373" s="21"/>
      <c r="AQ373" s="56"/>
      <c r="AR373" s="41"/>
      <c r="AS373" s="43">
        <f>'15 Oct'!AW373</f>
        <v>0</v>
      </c>
      <c r="AT373" s="75"/>
      <c r="AU373" s="44">
        <f t="shared" si="1"/>
        <v>0</v>
      </c>
      <c r="AV373" s="44">
        <f t="shared" si="2"/>
        <v>0</v>
      </c>
      <c r="AW373" s="19">
        <f t="shared" si="16"/>
        <v>0</v>
      </c>
      <c r="AX373" s="43">
        <f>'15 Oct'!BB373</f>
        <v>0</v>
      </c>
      <c r="AY373" s="75"/>
      <c r="AZ373" s="44">
        <f t="shared" si="4"/>
        <v>0</v>
      </c>
      <c r="BA373" s="46">
        <f t="shared" si="5"/>
        <v>0</v>
      </c>
      <c r="BB373" s="19">
        <f t="shared" si="17"/>
        <v>0</v>
      </c>
      <c r="BC373" s="43">
        <f>'15 Oct'!BL373</f>
        <v>0</v>
      </c>
      <c r="BD373" s="47">
        <f t="shared" si="7"/>
        <v>0</v>
      </c>
      <c r="BE373" s="1">
        <f t="shared" si="15"/>
        <v>0</v>
      </c>
      <c r="BF373" s="1" t="s">
        <v>525</v>
      </c>
      <c r="BG373" s="76"/>
      <c r="BH373">
        <f>'15 Oct'!BG373+AT373+AY373-BN373</f>
        <v>0</v>
      </c>
      <c r="BI373" s="48"/>
      <c r="BJ373" s="52">
        <f t="shared" si="9"/>
        <v>0</v>
      </c>
      <c r="BK373" s="51">
        <f t="shared" si="10"/>
        <v>0</v>
      </c>
      <c r="BL373" s="53">
        <f t="shared" si="11"/>
        <v>0</v>
      </c>
      <c r="BM373" s="54">
        <f t="shared" si="12"/>
        <v>0</v>
      </c>
      <c r="BN373" s="55">
        <f t="shared" si="13"/>
        <v>0</v>
      </c>
      <c r="BO373" s="17">
        <f t="shared" si="14"/>
        <v>0</v>
      </c>
    </row>
    <row r="374">
      <c r="A374" s="1" t="s">
        <v>526</v>
      </c>
      <c r="B374" s="61"/>
      <c r="C374" s="33"/>
      <c r="D374" s="29"/>
      <c r="E374" s="1"/>
      <c r="F374" s="21"/>
      <c r="G374" s="56"/>
      <c r="H374" s="7"/>
      <c r="I374" s="1" t="s">
        <v>526</v>
      </c>
      <c r="J374" s="61"/>
      <c r="K374" s="33"/>
      <c r="N374" s="21"/>
      <c r="O374" s="56"/>
      <c r="P374" s="35"/>
      <c r="Q374" s="1" t="s">
        <v>526</v>
      </c>
      <c r="R374" s="32"/>
      <c r="S374" s="33"/>
      <c r="V374" s="21"/>
      <c r="W374" s="56"/>
      <c r="X374" s="35"/>
      <c r="Y374" s="1" t="s">
        <v>526</v>
      </c>
      <c r="Z374" s="59"/>
      <c r="AA374" s="37"/>
      <c r="AB374" s="8"/>
      <c r="AC374" s="8"/>
      <c r="AD374" s="4"/>
      <c r="AE374" s="39"/>
      <c r="AG374" s="33"/>
      <c r="AH374" s="74"/>
      <c r="AI374" s="74"/>
      <c r="AJ374" s="21"/>
      <c r="AK374" s="56"/>
      <c r="AL374" s="41"/>
      <c r="AM374" s="33"/>
      <c r="AN374" s="74"/>
      <c r="AO374" s="74"/>
      <c r="AP374" s="21"/>
      <c r="AQ374" s="56"/>
      <c r="AR374" s="41"/>
      <c r="AS374" s="43">
        <f>'15 Oct'!AW374</f>
        <v>0</v>
      </c>
      <c r="AT374" s="75"/>
      <c r="AU374" s="44">
        <f t="shared" si="1"/>
        <v>0</v>
      </c>
      <c r="AV374" s="44">
        <f t="shared" si="2"/>
        <v>0</v>
      </c>
      <c r="AW374" s="19">
        <f t="shared" si="16"/>
        <v>0</v>
      </c>
      <c r="AX374" s="43">
        <f>'15 Oct'!BB374</f>
        <v>0</v>
      </c>
      <c r="AY374" s="75"/>
      <c r="AZ374" s="44">
        <f t="shared" si="4"/>
        <v>0</v>
      </c>
      <c r="BA374" s="46">
        <f t="shared" si="5"/>
        <v>0</v>
      </c>
      <c r="BB374" s="19">
        <f t="shared" si="17"/>
        <v>0</v>
      </c>
      <c r="BC374" s="43">
        <f>'15 Oct'!BL374</f>
        <v>0</v>
      </c>
      <c r="BD374" s="47">
        <f t="shared" si="7"/>
        <v>0</v>
      </c>
      <c r="BE374" s="1">
        <f t="shared" si="15"/>
        <v>0</v>
      </c>
      <c r="BF374" s="1" t="s">
        <v>526</v>
      </c>
      <c r="BG374" s="75"/>
      <c r="BH374">
        <f>'15 Oct'!BG374+AT374+AY374-BN374</f>
        <v>0</v>
      </c>
      <c r="BI374" s="48"/>
      <c r="BJ374" s="52">
        <f t="shared" si="9"/>
        <v>0</v>
      </c>
      <c r="BK374" s="51">
        <f t="shared" si="10"/>
        <v>0</v>
      </c>
      <c r="BL374" s="53">
        <f t="shared" si="11"/>
        <v>0</v>
      </c>
      <c r="BM374" s="54">
        <f t="shared" si="12"/>
        <v>0</v>
      </c>
      <c r="BN374" s="55">
        <f t="shared" si="13"/>
        <v>0</v>
      </c>
      <c r="BO374" s="17">
        <f t="shared" si="14"/>
        <v>0</v>
      </c>
    </row>
    <row r="375">
      <c r="A375" s="1" t="s">
        <v>527</v>
      </c>
      <c r="B375" s="61"/>
      <c r="C375" s="33"/>
      <c r="D375" s="29"/>
      <c r="E375" s="1"/>
      <c r="F375" s="21"/>
      <c r="G375" s="56"/>
      <c r="H375" s="7"/>
      <c r="I375" s="1" t="s">
        <v>527</v>
      </c>
      <c r="J375" s="61"/>
      <c r="K375" s="33"/>
      <c r="N375" s="21"/>
      <c r="O375" s="56"/>
      <c r="P375" s="7"/>
      <c r="Q375" s="1" t="s">
        <v>527</v>
      </c>
      <c r="R375" s="32"/>
      <c r="S375" s="33"/>
      <c r="T375" s="1"/>
      <c r="V375" s="21"/>
      <c r="W375" s="109"/>
      <c r="X375" s="7"/>
      <c r="Y375" s="1" t="s">
        <v>527</v>
      </c>
      <c r="Z375" s="59"/>
      <c r="AA375" s="37"/>
      <c r="AB375" s="8"/>
      <c r="AC375" s="8"/>
      <c r="AD375" s="4"/>
      <c r="AE375" s="39"/>
      <c r="AG375" s="33"/>
      <c r="AH375" s="74"/>
      <c r="AI375" s="74"/>
      <c r="AJ375" s="21"/>
      <c r="AK375" s="56"/>
      <c r="AL375" s="41"/>
      <c r="AM375" s="33"/>
      <c r="AN375" s="74"/>
      <c r="AO375" s="74"/>
      <c r="AP375" s="21"/>
      <c r="AQ375" s="56"/>
      <c r="AR375" s="41"/>
      <c r="AS375" s="43">
        <f>'15 Oct'!AW375</f>
        <v>0</v>
      </c>
      <c r="AT375" s="75"/>
      <c r="AU375" s="44">
        <f t="shared" si="1"/>
        <v>0</v>
      </c>
      <c r="AV375" s="44">
        <f t="shared" si="2"/>
        <v>0</v>
      </c>
      <c r="AW375" s="19">
        <f t="shared" si="16"/>
        <v>0</v>
      </c>
      <c r="AX375" s="43">
        <f>'15 Oct'!BB375</f>
        <v>0</v>
      </c>
      <c r="AY375" s="75"/>
      <c r="AZ375" s="44">
        <f t="shared" si="4"/>
        <v>0</v>
      </c>
      <c r="BA375" s="46">
        <f t="shared" si="5"/>
        <v>0</v>
      </c>
      <c r="BB375" s="19">
        <f t="shared" si="17"/>
        <v>0</v>
      </c>
      <c r="BC375" s="43">
        <f>'15 Oct'!BL375</f>
        <v>0</v>
      </c>
      <c r="BD375" s="47">
        <f t="shared" si="7"/>
        <v>0</v>
      </c>
      <c r="BE375" s="1">
        <f t="shared" si="15"/>
        <v>0</v>
      </c>
      <c r="BF375" s="1" t="s">
        <v>527</v>
      </c>
      <c r="BG375" s="76"/>
      <c r="BH375">
        <f>'15 Oct'!BG375+AT375+AY375-BN375</f>
        <v>0</v>
      </c>
      <c r="BI375" s="6"/>
      <c r="BJ375" s="52">
        <f t="shared" si="9"/>
        <v>0</v>
      </c>
      <c r="BK375" s="51">
        <f t="shared" si="10"/>
        <v>0</v>
      </c>
      <c r="BL375" s="53">
        <f t="shared" si="11"/>
        <v>0</v>
      </c>
      <c r="BM375" s="54">
        <f t="shared" si="12"/>
        <v>0</v>
      </c>
      <c r="BN375" s="55">
        <f t="shared" si="13"/>
        <v>0</v>
      </c>
      <c r="BO375" s="17">
        <f t="shared" si="14"/>
        <v>0</v>
      </c>
    </row>
    <row r="376">
      <c r="A376" s="1" t="s">
        <v>528</v>
      </c>
      <c r="B376" s="61"/>
      <c r="C376" s="33"/>
      <c r="D376" s="29"/>
      <c r="E376" s="1"/>
      <c r="F376" s="21"/>
      <c r="G376" s="56"/>
      <c r="H376" s="7"/>
      <c r="I376" s="1" t="s">
        <v>528</v>
      </c>
      <c r="J376" s="61"/>
      <c r="K376" s="33"/>
      <c r="N376" s="21"/>
      <c r="O376" s="56"/>
      <c r="P376" s="7"/>
      <c r="Q376" s="1" t="s">
        <v>528</v>
      </c>
      <c r="R376" s="32"/>
      <c r="S376" s="33"/>
      <c r="V376" s="21"/>
      <c r="W376" s="56"/>
      <c r="X376" s="7"/>
      <c r="Y376" s="1" t="s">
        <v>528</v>
      </c>
      <c r="Z376" s="59"/>
      <c r="AA376" s="37"/>
      <c r="AB376" s="8"/>
      <c r="AC376" s="8"/>
      <c r="AD376" s="4"/>
      <c r="AE376" s="39"/>
      <c r="AG376" s="33"/>
      <c r="AH376" s="74"/>
      <c r="AI376" s="74"/>
      <c r="AJ376" s="21"/>
      <c r="AK376" s="56"/>
      <c r="AL376" s="41"/>
      <c r="AM376" s="33"/>
      <c r="AN376" s="74"/>
      <c r="AO376" s="74"/>
      <c r="AP376" s="21"/>
      <c r="AQ376" s="56"/>
      <c r="AR376" s="41"/>
      <c r="AS376" s="43">
        <f>'15 Oct'!AW376</f>
        <v>0</v>
      </c>
      <c r="AT376" s="75"/>
      <c r="AU376" s="44">
        <f t="shared" si="1"/>
        <v>0</v>
      </c>
      <c r="AV376" s="44">
        <f t="shared" si="2"/>
        <v>0</v>
      </c>
      <c r="AW376" s="19">
        <f t="shared" si="16"/>
        <v>0</v>
      </c>
      <c r="AX376" s="43">
        <f>'15 Oct'!BB376</f>
        <v>0</v>
      </c>
      <c r="AY376" s="75"/>
      <c r="AZ376" s="44">
        <f t="shared" si="4"/>
        <v>0</v>
      </c>
      <c r="BA376" s="46">
        <f t="shared" si="5"/>
        <v>0</v>
      </c>
      <c r="BB376" s="19">
        <f t="shared" si="17"/>
        <v>0</v>
      </c>
      <c r="BC376" s="43">
        <f>'15 Oct'!BL376</f>
        <v>0</v>
      </c>
      <c r="BD376" s="47">
        <f t="shared" si="7"/>
        <v>0</v>
      </c>
      <c r="BE376" s="1">
        <f t="shared" si="15"/>
        <v>0</v>
      </c>
      <c r="BF376" s="1" t="s">
        <v>528</v>
      </c>
      <c r="BG376" s="76"/>
      <c r="BH376">
        <f>'15 Oct'!BG376+AT376+AY376-BN376</f>
        <v>0</v>
      </c>
      <c r="BI376" s="6"/>
      <c r="BJ376" s="52">
        <f t="shared" si="9"/>
        <v>0</v>
      </c>
      <c r="BK376" s="51">
        <f t="shared" si="10"/>
        <v>0</v>
      </c>
      <c r="BL376" s="53">
        <f t="shared" si="11"/>
        <v>0</v>
      </c>
      <c r="BM376" s="54">
        <f t="shared" si="12"/>
        <v>0</v>
      </c>
      <c r="BN376" s="55">
        <f t="shared" si="13"/>
        <v>0</v>
      </c>
      <c r="BO376" s="17">
        <f t="shared" si="14"/>
        <v>0</v>
      </c>
    </row>
    <row r="377">
      <c r="A377" s="1" t="s">
        <v>529</v>
      </c>
      <c r="B377" s="1"/>
      <c r="F377" s="21"/>
      <c r="I377" s="1" t="s">
        <v>539</v>
      </c>
      <c r="J377" s="1">
        <v>17.0</v>
      </c>
      <c r="R377" s="1">
        <v>32.0</v>
      </c>
      <c r="V377" s="21"/>
      <c r="W377" s="1"/>
      <c r="AA377" s="73"/>
      <c r="AD377" s="4"/>
      <c r="AE377" s="73"/>
      <c r="AJ377" s="21"/>
      <c r="AL377" s="41"/>
      <c r="AP377" s="21"/>
      <c r="AR377" s="41"/>
      <c r="AS377" s="41"/>
      <c r="AX377" s="41"/>
      <c r="BI377" s="6"/>
    </row>
    <row r="378">
      <c r="F378" s="21"/>
      <c r="I378" s="1"/>
      <c r="J378" s="1">
        <v>16.0</v>
      </c>
      <c r="V378" s="21"/>
      <c r="W378" s="1"/>
      <c r="AA378" s="73"/>
      <c r="AD378" s="4"/>
      <c r="AE378" s="73"/>
      <c r="AJ378" s="21"/>
      <c r="AL378" s="8"/>
      <c r="AP378" s="21"/>
      <c r="AR378" s="8"/>
      <c r="AS378" s="8"/>
      <c r="AX378" s="8"/>
      <c r="BI378" s="6"/>
    </row>
    <row r="379">
      <c r="A379" s="1" t="s">
        <v>534</v>
      </c>
      <c r="F379" s="21"/>
      <c r="V379" s="21"/>
      <c r="X379" s="1"/>
      <c r="AA379" s="73"/>
      <c r="AD379" s="4"/>
      <c r="AE379" s="73"/>
      <c r="AJ379" s="21"/>
      <c r="AL379" s="8"/>
      <c r="AP379" s="21"/>
      <c r="AR379" s="8"/>
      <c r="AS379" s="8"/>
      <c r="AX379" s="8"/>
      <c r="BI379" s="6"/>
    </row>
    <row r="380">
      <c r="A380" s="114" t="s">
        <v>535</v>
      </c>
      <c r="E380" s="1"/>
      <c r="F380" s="21"/>
      <c r="H380" s="1"/>
      <c r="P380" s="1"/>
      <c r="U380" s="1"/>
      <c r="V380" s="21"/>
      <c r="AD380" s="4"/>
      <c r="AJ380" s="21"/>
      <c r="AL380" s="8"/>
      <c r="AP380" s="21"/>
      <c r="AR380" s="8"/>
      <c r="AS380" s="8"/>
      <c r="AX380" s="8"/>
      <c r="BI380" s="6"/>
    </row>
    <row r="381">
      <c r="A381" s="115" t="s">
        <v>536</v>
      </c>
      <c r="E381" s="1"/>
      <c r="F381" s="21"/>
      <c r="H381" s="1"/>
      <c r="M381" s="1"/>
      <c r="U381" s="1"/>
      <c r="V381" s="21"/>
      <c r="AC381" s="1"/>
      <c r="AD381" s="4"/>
      <c r="AJ381" s="21"/>
      <c r="AL381" s="8"/>
      <c r="AP381" s="21"/>
      <c r="AR381" s="8"/>
      <c r="AS381" s="8"/>
      <c r="AX381" s="8"/>
      <c r="BI381" s="6"/>
    </row>
    <row r="382">
      <c r="F382" s="21"/>
      <c r="V382" s="21"/>
      <c r="AD382" s="4"/>
      <c r="AJ382" s="21"/>
      <c r="AL382" s="8"/>
      <c r="AP382" s="21"/>
      <c r="AR382" s="8"/>
      <c r="AS382" s="8"/>
      <c r="AX382" s="8"/>
      <c r="BI382" s="6"/>
    </row>
    <row r="383">
      <c r="F383" s="21"/>
      <c r="AD383" s="4"/>
      <c r="AJ383" s="21"/>
      <c r="AP383" s="21"/>
      <c r="BI383" s="6"/>
    </row>
  </sheetData>
  <mergeCells count="26">
    <mergeCell ref="BK3:BK4"/>
    <mergeCell ref="BJ3:BJ4"/>
    <mergeCell ref="BI3:BI4"/>
    <mergeCell ref="BL3:BL4"/>
    <mergeCell ref="BM3:BM4"/>
    <mergeCell ref="BN3:BN4"/>
    <mergeCell ref="BO3:BO4"/>
    <mergeCell ref="AT3:AT4"/>
    <mergeCell ref="AX3:AX4"/>
    <mergeCell ref="AV3:AV4"/>
    <mergeCell ref="AW3:AW4"/>
    <mergeCell ref="BH3:BH4"/>
    <mergeCell ref="BD3:BD4"/>
    <mergeCell ref="BE3:BE4"/>
    <mergeCell ref="BF3:BF4"/>
    <mergeCell ref="BG3:BG4"/>
    <mergeCell ref="BC3:BC4"/>
    <mergeCell ref="BB3:BB4"/>
    <mergeCell ref="BA3:BA4"/>
    <mergeCell ref="R3:W3"/>
    <mergeCell ref="Z3:AE3"/>
    <mergeCell ref="AG3:AK3"/>
    <mergeCell ref="AM3:AQ3"/>
    <mergeCell ref="B3:G3"/>
    <mergeCell ref="AS3:AS4"/>
    <mergeCell ref="AY3:AY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1" max="1" width="17.71"/>
    <col customWidth="1" min="2" max="4" width="6.29"/>
    <col customWidth="1" min="5" max="7" width="9.14"/>
    <col customWidth="1" min="8" max="8" width="9.57"/>
    <col customWidth="1" min="9" max="9" width="16.14"/>
    <col customWidth="1" min="10" max="10" width="6.29"/>
    <col customWidth="1" min="11" max="11" width="5.71"/>
    <col customWidth="1" min="12" max="12" width="7.71"/>
    <col customWidth="1" min="13" max="13" width="8.71"/>
    <col customWidth="1" min="14" max="15" width="9.14"/>
    <col customWidth="1" min="16" max="16" width="9.71"/>
    <col customWidth="1" min="17" max="17" width="19.43"/>
    <col customWidth="1" min="18" max="18" width="6.29"/>
    <col customWidth="1" min="19" max="19" width="5.71"/>
    <col customWidth="1" min="20" max="21" width="7.71"/>
    <col customWidth="1" min="22" max="23" width="9.0"/>
    <col customWidth="1" min="24" max="24" width="9.71"/>
    <col customWidth="1" min="25" max="25" width="15.86"/>
    <col customWidth="1" min="26" max="26" width="6.29"/>
    <col customWidth="1" min="27" max="27" width="7.29"/>
    <col customWidth="1" min="28" max="28" width="7.43"/>
    <col customWidth="1" min="29" max="29" width="10.57"/>
    <col customWidth="1" min="30" max="31" width="7.71"/>
    <col customWidth="1" min="32" max="32" width="9.71"/>
    <col customWidth="1" min="33" max="46" width="7.71"/>
    <col customWidth="1" min="47" max="48" width="9.71"/>
    <col customWidth="1" min="49" max="49" width="8.14"/>
    <col customWidth="1" min="50" max="50" width="7.71"/>
    <col customWidth="1" min="51" max="51" width="10.86"/>
    <col customWidth="1" min="52" max="53" width="9.71"/>
    <col customWidth="1" min="54" max="54" width="8.14"/>
    <col customWidth="1" min="55" max="55" width="7.71"/>
    <col customWidth="1" min="56" max="56" width="9.71"/>
    <col customWidth="1" min="57" max="57" width="8.14"/>
    <col customWidth="1" min="58" max="58" width="15.86"/>
    <col customWidth="1" min="59" max="59" width="8.86"/>
    <col customWidth="1" min="60" max="60" width="12.0"/>
    <col customWidth="1" min="61" max="62" width="8.86"/>
    <col customWidth="1" min="63" max="63" width="9.0"/>
    <col customWidth="1" min="64" max="64" width="8.14"/>
    <col customWidth="1" min="65" max="65" width="5.71"/>
    <col customWidth="1" min="66" max="66" width="7.86"/>
    <col customWidth="1" min="67" max="67" width="9.0"/>
    <col customWidth="1" min="68" max="68" width="7.71"/>
    <col customWidth="1" min="69" max="69" width="10.57"/>
    <col customWidth="1" min="70" max="70" width="5.71"/>
  </cols>
  <sheetData>
    <row r="1">
      <c r="A1" s="1"/>
      <c r="B1" s="2"/>
      <c r="C1" s="2"/>
      <c r="D1" s="2"/>
      <c r="E1" s="2"/>
      <c r="F1" s="2"/>
      <c r="G1" s="2"/>
      <c r="H1" s="3"/>
      <c r="I1" s="2" t="s">
        <v>0</v>
      </c>
      <c r="J1" s="2"/>
      <c r="K1" s="2"/>
      <c r="L1" s="2"/>
      <c r="M1" s="2"/>
      <c r="N1" s="2"/>
      <c r="O1" s="2"/>
      <c r="P1" s="3"/>
      <c r="Q1" s="2"/>
      <c r="R1" s="2"/>
      <c r="S1" s="2"/>
      <c r="T1" s="2"/>
      <c r="U1" s="2"/>
      <c r="V1" s="2"/>
      <c r="W1" s="2"/>
      <c r="X1" s="3"/>
      <c r="Y1" s="2"/>
      <c r="Z1" s="4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4"/>
      <c r="AM1" s="2"/>
      <c r="AN1" s="2"/>
      <c r="AO1" s="2"/>
      <c r="AP1" s="2"/>
      <c r="AQ1" s="2"/>
      <c r="AR1" s="4"/>
      <c r="AS1" s="4"/>
      <c r="AT1" s="2"/>
      <c r="AU1" s="2"/>
      <c r="AV1" s="2"/>
      <c r="AW1" s="5"/>
      <c r="AX1" s="4"/>
      <c r="AY1" s="2"/>
      <c r="AZ1" s="2"/>
      <c r="BA1" s="2"/>
      <c r="BB1" s="5"/>
      <c r="BC1" s="2"/>
      <c r="BG1" s="2"/>
      <c r="BI1" s="6"/>
      <c r="BO1" s="2"/>
    </row>
    <row r="2">
      <c r="H2" s="7"/>
      <c r="M2" s="1" t="s">
        <v>540</v>
      </c>
      <c r="P2" s="7"/>
      <c r="X2" s="7"/>
      <c r="Z2" s="8"/>
      <c r="AL2" s="8"/>
      <c r="AR2" s="8"/>
      <c r="AS2" s="8"/>
      <c r="AW2" s="9"/>
      <c r="AX2" s="8"/>
      <c r="BB2" s="9"/>
      <c r="BI2" s="6"/>
    </row>
    <row r="3" ht="56.25" customHeight="1">
      <c r="A3" s="1" t="s">
        <v>2</v>
      </c>
      <c r="B3" s="10" t="s">
        <v>3</v>
      </c>
      <c r="H3" s="3"/>
      <c r="I3" s="3"/>
      <c r="J3" s="11" t="s">
        <v>4</v>
      </c>
      <c r="P3" s="3"/>
      <c r="Q3" s="3"/>
      <c r="R3" s="12" t="s">
        <v>5</v>
      </c>
      <c r="X3" s="3"/>
      <c r="Y3" s="3"/>
      <c r="Z3" s="13" t="s">
        <v>6</v>
      </c>
      <c r="AF3" s="3"/>
      <c r="AG3" s="11" t="s">
        <v>7</v>
      </c>
      <c r="AL3" s="14"/>
      <c r="AM3" s="15" t="s">
        <v>8</v>
      </c>
      <c r="AR3" s="14"/>
      <c r="AS3" s="14" t="s">
        <v>9</v>
      </c>
      <c r="AT3" s="16" t="s">
        <v>10</v>
      </c>
      <c r="AU3" s="17" t="s">
        <v>11</v>
      </c>
      <c r="AV3" s="18" t="s">
        <v>12</v>
      </c>
      <c r="AW3" s="19" t="s">
        <v>13</v>
      </c>
      <c r="AX3" s="17" t="s">
        <v>14</v>
      </c>
      <c r="AY3" s="16" t="s">
        <v>15</v>
      </c>
      <c r="AZ3" s="17" t="s">
        <v>16</v>
      </c>
      <c r="BA3" s="18" t="s">
        <v>17</v>
      </c>
      <c r="BB3" s="20" t="s">
        <v>18</v>
      </c>
      <c r="BC3" s="21" t="s">
        <v>19</v>
      </c>
      <c r="BD3" s="22" t="s">
        <v>20</v>
      </c>
      <c r="BE3" s="22" t="s">
        <v>23</v>
      </c>
      <c r="BF3" s="23" t="s">
        <v>24</v>
      </c>
      <c r="BG3" s="16" t="s">
        <v>25</v>
      </c>
      <c r="BH3" s="24" t="s">
        <v>541</v>
      </c>
      <c r="BI3" s="25" t="s">
        <v>29</v>
      </c>
      <c r="BJ3" s="23" t="s">
        <v>30</v>
      </c>
      <c r="BK3" s="21" t="s">
        <v>31</v>
      </c>
      <c r="BL3" s="26" t="s">
        <v>32</v>
      </c>
      <c r="BM3" s="16" t="s">
        <v>33</v>
      </c>
      <c r="BN3" s="27" t="s">
        <v>34</v>
      </c>
      <c r="BO3" s="16" t="s">
        <v>35</v>
      </c>
    </row>
    <row r="4">
      <c r="B4" s="28" t="s">
        <v>36</v>
      </c>
      <c r="C4" s="28" t="s">
        <v>37</v>
      </c>
      <c r="D4" s="29" t="s">
        <v>38</v>
      </c>
      <c r="E4" s="21" t="s">
        <v>39</v>
      </c>
      <c r="F4" s="30" t="s">
        <v>40</v>
      </c>
      <c r="G4" s="17" t="s">
        <v>41</v>
      </c>
      <c r="H4" s="3" t="s">
        <v>42</v>
      </c>
      <c r="I4" s="1"/>
      <c r="J4" s="28" t="s">
        <v>36</v>
      </c>
      <c r="K4" s="28" t="s">
        <v>37</v>
      </c>
      <c r="L4" s="29" t="s">
        <v>38</v>
      </c>
      <c r="M4" s="21" t="s">
        <v>39</v>
      </c>
      <c r="N4" s="30" t="s">
        <v>40</v>
      </c>
      <c r="O4" s="17" t="s">
        <v>41</v>
      </c>
      <c r="P4" s="3" t="s">
        <v>43</v>
      </c>
      <c r="Q4" s="1"/>
      <c r="R4" s="28" t="s">
        <v>36</v>
      </c>
      <c r="S4" s="28" t="s">
        <v>37</v>
      </c>
      <c r="T4" s="29" t="s">
        <v>38</v>
      </c>
      <c r="U4" s="21" t="s">
        <v>39</v>
      </c>
      <c r="V4" s="30" t="s">
        <v>40</v>
      </c>
      <c r="W4" s="17" t="s">
        <v>41</v>
      </c>
      <c r="X4" s="3" t="s">
        <v>43</v>
      </c>
      <c r="Y4" s="1"/>
      <c r="Z4" s="31" t="s">
        <v>36</v>
      </c>
      <c r="AA4" s="28" t="s">
        <v>37</v>
      </c>
      <c r="AB4" s="29" t="s">
        <v>38</v>
      </c>
      <c r="AC4" s="21" t="s">
        <v>39</v>
      </c>
      <c r="AD4" s="30" t="s">
        <v>40</v>
      </c>
      <c r="AE4" s="17" t="s">
        <v>41</v>
      </c>
      <c r="AF4" s="23" t="s">
        <v>43</v>
      </c>
      <c r="AG4" s="28" t="s">
        <v>37</v>
      </c>
      <c r="AH4" s="29" t="s">
        <v>38</v>
      </c>
      <c r="AI4" s="21" t="s">
        <v>39</v>
      </c>
      <c r="AJ4" s="30" t="s">
        <v>40</v>
      </c>
      <c r="AK4" s="17" t="s">
        <v>41</v>
      </c>
      <c r="AL4" s="23" t="s">
        <v>43</v>
      </c>
      <c r="AM4" s="28" t="s">
        <v>37</v>
      </c>
      <c r="AN4" s="29" t="s">
        <v>38</v>
      </c>
      <c r="AO4" s="21" t="s">
        <v>39</v>
      </c>
      <c r="AP4" s="30" t="s">
        <v>40</v>
      </c>
      <c r="AQ4" s="17" t="s">
        <v>41</v>
      </c>
      <c r="AR4" s="23" t="s">
        <v>43</v>
      </c>
      <c r="AU4" s="18"/>
      <c r="AZ4" s="18"/>
    </row>
    <row r="5">
      <c r="A5" s="1" t="s">
        <v>44</v>
      </c>
      <c r="B5" s="32"/>
      <c r="C5" s="33"/>
      <c r="D5" s="29"/>
      <c r="E5" s="21"/>
      <c r="F5" s="21"/>
      <c r="G5" s="34"/>
      <c r="H5" s="35"/>
      <c r="I5" s="1" t="s">
        <v>44</v>
      </c>
      <c r="J5" s="32"/>
      <c r="K5" s="33"/>
      <c r="L5" s="29"/>
      <c r="M5" s="21"/>
      <c r="N5" s="21"/>
      <c r="O5" s="34"/>
      <c r="P5" s="35"/>
      <c r="Q5" s="1" t="s">
        <v>44</v>
      </c>
      <c r="R5" s="32"/>
      <c r="S5" s="33"/>
      <c r="T5" s="29"/>
      <c r="U5" s="21"/>
      <c r="V5" s="21"/>
      <c r="W5" s="34"/>
      <c r="X5" s="35"/>
      <c r="Y5" s="1" t="s">
        <v>44</v>
      </c>
      <c r="Z5" s="36"/>
      <c r="AA5" s="37"/>
      <c r="AB5" s="4"/>
      <c r="AC5" s="4"/>
      <c r="AD5" s="4"/>
      <c r="AE5" s="39"/>
      <c r="AF5" s="1"/>
      <c r="AG5" s="33"/>
      <c r="AH5" s="29"/>
      <c r="AI5" s="21"/>
      <c r="AJ5" s="21"/>
      <c r="AK5" s="34"/>
      <c r="AL5" s="41"/>
      <c r="AM5" s="33"/>
      <c r="AN5" s="29"/>
      <c r="AO5" s="21"/>
      <c r="AP5" s="21"/>
      <c r="AQ5" s="34"/>
      <c r="AR5" s="41"/>
      <c r="AS5" s="43">
        <f>'16 Oct'!AW5</f>
        <v>0</v>
      </c>
      <c r="AT5" s="17"/>
      <c r="AU5" s="44">
        <f t="shared" ref="AU5:AU376" si="1">AS5+AT5</f>
        <v>0</v>
      </c>
      <c r="AV5" s="44">
        <f t="shared" ref="AV5:AV376" si="2">D5+L5+T5+AB5+AH5+AN5</f>
        <v>0</v>
      </c>
      <c r="AW5" s="19">
        <f t="shared" ref="AW5:AW370" si="3">IF(AU5-AV5&lt;0,"ERROR",AU5-AV5)</f>
        <v>0</v>
      </c>
      <c r="AX5" s="43">
        <f>'16 Oct'!BB5</f>
        <v>0</v>
      </c>
      <c r="AY5" s="17"/>
      <c r="AZ5" s="44">
        <f t="shared" ref="AZ5:AZ376" si="4">AX5+AY5</f>
        <v>0</v>
      </c>
      <c r="BA5" s="46">
        <f t="shared" ref="BA5:BA376" si="5">F5+N5+V5+AD5+AJ5+AP5</f>
        <v>0</v>
      </c>
      <c r="BB5" s="19">
        <f t="shared" ref="BB5:BB370" si="6">IF(AZ5-BA5&lt;0,"ERROR",AZ5-BA5)</f>
        <v>0</v>
      </c>
      <c r="BC5" s="43">
        <f>'16 Oct'!BL5</f>
        <v>0</v>
      </c>
      <c r="BD5" s="46">
        <f t="shared" ref="BD5:BD376" si="7">E5+M5+U5+AC5+AI5+AO5</f>
        <v>0</v>
      </c>
      <c r="BE5" s="1">
        <f t="shared" ref="BE5:BE331" si="8">IF(BC5-BD5&lt;0,"ERROR",BC5-BD5)</f>
        <v>0</v>
      </c>
      <c r="BF5" s="1" t="s">
        <v>44</v>
      </c>
      <c r="BG5" s="17"/>
      <c r="BH5">
        <f>'16 Oct'!BG5+AT5+AY5-BN5</f>
        <v>0</v>
      </c>
      <c r="BI5" s="48"/>
      <c r="BJ5" s="52">
        <f t="shared" ref="BJ5:BJ376" si="9">IF(BG5-(G5+O5+W5+AE5+AK5+AQ5)&lt;0,"ERROR",G5+O5+W5+AE5+AK5+AQ5)</f>
        <v>0</v>
      </c>
      <c r="BK5" s="51">
        <f t="shared" ref="BK5:BK376" si="10">BG5-BJ5</f>
        <v>0</v>
      </c>
      <c r="BL5" s="53">
        <f t="shared" ref="BL5:BL376" si="11">BK5+BE5</f>
        <v>0</v>
      </c>
      <c r="BM5" s="54">
        <f t="shared" ref="BM5:BM376" si="12">C5+K5+S5+AA5+AG5+AM5</f>
        <v>0</v>
      </c>
      <c r="BN5" s="55">
        <f t="shared" ref="BN5:BN376" si="13">IF((BM5-AU5-AZ5-BC5)&gt;0, (BM5-AU5-AZ5-BC5),0)</f>
        <v>0</v>
      </c>
      <c r="BO5" s="17">
        <f t="shared" ref="BO5:BO376" si="14">AW5+BB5+BL5</f>
        <v>0</v>
      </c>
      <c r="BP5" s="1"/>
    </row>
    <row r="6">
      <c r="A6" s="1" t="s">
        <v>45</v>
      </c>
      <c r="B6" s="32"/>
      <c r="C6" s="33"/>
      <c r="D6" s="29"/>
      <c r="E6" s="1"/>
      <c r="F6" s="21"/>
      <c r="G6" s="56"/>
      <c r="H6" s="35"/>
      <c r="I6" s="1" t="s">
        <v>45</v>
      </c>
      <c r="J6" s="32"/>
      <c r="K6" s="33"/>
      <c r="L6" s="29"/>
      <c r="M6" s="43"/>
      <c r="N6" s="21"/>
      <c r="O6" s="56"/>
      <c r="P6" s="35"/>
      <c r="Q6" s="1" t="s">
        <v>45</v>
      </c>
      <c r="R6" s="32"/>
      <c r="S6" s="33"/>
      <c r="T6" s="57"/>
      <c r="U6" s="43"/>
      <c r="V6" s="21"/>
      <c r="W6" s="56"/>
      <c r="X6" s="35"/>
      <c r="Y6" s="1" t="s">
        <v>45</v>
      </c>
      <c r="Z6" s="58"/>
      <c r="AA6" s="37"/>
      <c r="AB6" s="4"/>
      <c r="AC6" s="4"/>
      <c r="AD6" s="4"/>
      <c r="AE6" s="39"/>
      <c r="AF6" s="1"/>
      <c r="AG6" s="33"/>
      <c r="AH6" s="57"/>
      <c r="AI6" s="43"/>
      <c r="AJ6" s="21"/>
      <c r="AK6" s="56"/>
      <c r="AL6" s="41"/>
      <c r="AM6" s="33"/>
      <c r="AN6" s="57"/>
      <c r="AO6" s="43"/>
      <c r="AP6" s="21"/>
      <c r="AQ6" s="56"/>
      <c r="AR6" s="41"/>
      <c r="AS6" s="43">
        <f>'16 Oct'!AW6</f>
        <v>0</v>
      </c>
      <c r="AT6" s="17"/>
      <c r="AU6" s="44">
        <f t="shared" si="1"/>
        <v>0</v>
      </c>
      <c r="AV6" s="44">
        <f t="shared" si="2"/>
        <v>0</v>
      </c>
      <c r="AW6" s="19">
        <f t="shared" si="3"/>
        <v>0</v>
      </c>
      <c r="AX6" s="43">
        <f>'16 Oct'!BB6</f>
        <v>0</v>
      </c>
      <c r="AY6" s="17"/>
      <c r="AZ6" s="44">
        <f t="shared" si="4"/>
        <v>0</v>
      </c>
      <c r="BA6" s="46">
        <f t="shared" si="5"/>
        <v>0</v>
      </c>
      <c r="BB6" s="19">
        <f t="shared" si="6"/>
        <v>0</v>
      </c>
      <c r="BC6" s="43">
        <f>'16 Oct'!BL6</f>
        <v>0</v>
      </c>
      <c r="BD6" s="46">
        <f t="shared" si="7"/>
        <v>0</v>
      </c>
      <c r="BE6" s="1">
        <f t="shared" si="8"/>
        <v>0</v>
      </c>
      <c r="BF6" s="1" t="s">
        <v>45</v>
      </c>
      <c r="BG6" s="35"/>
      <c r="BH6">
        <f>'16 Oct'!BG6+AT6+AY6-BN6</f>
        <v>0</v>
      </c>
      <c r="BI6" s="48"/>
      <c r="BJ6" s="52">
        <f t="shared" si="9"/>
        <v>0</v>
      </c>
      <c r="BK6" s="51">
        <f t="shared" si="10"/>
        <v>0</v>
      </c>
      <c r="BL6" s="53">
        <f t="shared" si="11"/>
        <v>0</v>
      </c>
      <c r="BM6" s="54">
        <f t="shared" si="12"/>
        <v>0</v>
      </c>
      <c r="BN6" s="55">
        <f t="shared" si="13"/>
        <v>0</v>
      </c>
      <c r="BO6" s="17">
        <f t="shared" si="14"/>
        <v>0</v>
      </c>
      <c r="BP6" s="1"/>
      <c r="BQ6" s="1"/>
    </row>
    <row r="7">
      <c r="A7" s="1" t="s">
        <v>46</v>
      </c>
      <c r="B7" s="32"/>
      <c r="C7" s="33"/>
      <c r="D7" s="29"/>
      <c r="E7" s="1"/>
      <c r="F7" s="21"/>
      <c r="G7" s="56"/>
      <c r="H7" s="35"/>
      <c r="I7" s="1" t="s">
        <v>46</v>
      </c>
      <c r="J7" s="32"/>
      <c r="K7" s="33"/>
      <c r="L7" s="29"/>
      <c r="M7" s="43"/>
      <c r="N7" s="21"/>
      <c r="O7" s="56"/>
      <c r="P7" s="35"/>
      <c r="Q7" s="1" t="s">
        <v>46</v>
      </c>
      <c r="R7" s="32"/>
      <c r="S7" s="33"/>
      <c r="T7" s="57"/>
      <c r="U7" s="43"/>
      <c r="V7" s="21"/>
      <c r="W7" s="56"/>
      <c r="X7" s="35"/>
      <c r="Y7" s="1" t="s">
        <v>46</v>
      </c>
      <c r="Z7" s="59"/>
      <c r="AA7" s="37"/>
      <c r="AB7" s="4"/>
      <c r="AC7" s="4"/>
      <c r="AD7" s="4"/>
      <c r="AE7" s="39"/>
      <c r="AF7" s="1"/>
      <c r="AG7" s="33"/>
      <c r="AH7" s="60"/>
      <c r="AI7" s="60"/>
      <c r="AJ7" s="21"/>
      <c r="AK7" s="56"/>
      <c r="AL7" s="41"/>
      <c r="AM7" s="33"/>
      <c r="AN7" s="60"/>
      <c r="AO7" s="60"/>
      <c r="AP7" s="21"/>
      <c r="AQ7" s="56"/>
      <c r="AR7" s="41"/>
      <c r="AS7" s="43">
        <f>'16 Oct'!AW7</f>
        <v>0</v>
      </c>
      <c r="AT7" s="17"/>
      <c r="AU7" s="44">
        <f t="shared" si="1"/>
        <v>0</v>
      </c>
      <c r="AV7" s="44">
        <f t="shared" si="2"/>
        <v>0</v>
      </c>
      <c r="AW7" s="19">
        <f t="shared" si="3"/>
        <v>0</v>
      </c>
      <c r="AX7" s="43">
        <f>'16 Oct'!BB7</f>
        <v>0</v>
      </c>
      <c r="AY7" s="17"/>
      <c r="AZ7" s="44">
        <f t="shared" si="4"/>
        <v>0</v>
      </c>
      <c r="BA7" s="46">
        <f t="shared" si="5"/>
        <v>0</v>
      </c>
      <c r="BB7" s="19">
        <f t="shared" si="6"/>
        <v>0</v>
      </c>
      <c r="BC7" s="43">
        <f>'16 Oct'!BL7</f>
        <v>11</v>
      </c>
      <c r="BD7" s="46">
        <f t="shared" si="7"/>
        <v>0</v>
      </c>
      <c r="BE7" s="1">
        <f t="shared" si="8"/>
        <v>11</v>
      </c>
      <c r="BF7" s="1" t="s">
        <v>46</v>
      </c>
      <c r="BG7" s="30"/>
      <c r="BH7">
        <f>'16 Oct'!BG7+AT7+AY7-BN7</f>
        <v>0</v>
      </c>
      <c r="BI7" s="48"/>
      <c r="BJ7" s="52">
        <f t="shared" si="9"/>
        <v>0</v>
      </c>
      <c r="BK7" s="51">
        <f t="shared" si="10"/>
        <v>0</v>
      </c>
      <c r="BL7" s="53">
        <f t="shared" si="11"/>
        <v>11</v>
      </c>
      <c r="BM7" s="54">
        <f t="shared" si="12"/>
        <v>0</v>
      </c>
      <c r="BN7" s="55">
        <f t="shared" si="13"/>
        <v>0</v>
      </c>
      <c r="BO7" s="17">
        <f t="shared" si="14"/>
        <v>11</v>
      </c>
    </row>
    <row r="8">
      <c r="A8" s="1" t="s">
        <v>47</v>
      </c>
      <c r="B8" s="61"/>
      <c r="C8" s="33"/>
      <c r="D8" s="29"/>
      <c r="E8" s="1"/>
      <c r="F8" s="21"/>
      <c r="G8" s="56"/>
      <c r="H8" s="35"/>
      <c r="I8" s="1" t="s">
        <v>47</v>
      </c>
      <c r="J8" s="61"/>
      <c r="K8" s="33"/>
      <c r="L8" s="29"/>
      <c r="M8" s="43"/>
      <c r="N8" s="21"/>
      <c r="O8" s="56"/>
      <c r="P8" s="35"/>
      <c r="Q8" s="1" t="s">
        <v>47</v>
      </c>
      <c r="R8" s="32"/>
      <c r="S8" s="33"/>
      <c r="T8" s="57"/>
      <c r="U8" s="43"/>
      <c r="V8" s="21"/>
      <c r="W8" s="56"/>
      <c r="X8" s="35"/>
      <c r="Y8" s="1" t="s">
        <v>47</v>
      </c>
      <c r="Z8" s="59"/>
      <c r="AA8" s="37"/>
      <c r="AB8" s="4"/>
      <c r="AC8" s="4"/>
      <c r="AD8" s="4"/>
      <c r="AE8" s="39"/>
      <c r="AF8" s="1"/>
      <c r="AG8" s="33"/>
      <c r="AH8" s="60"/>
      <c r="AI8" s="60"/>
      <c r="AJ8" s="21"/>
      <c r="AK8" s="56"/>
      <c r="AL8" s="41"/>
      <c r="AM8" s="33"/>
      <c r="AN8" s="60"/>
      <c r="AO8" s="60"/>
      <c r="AP8" s="21"/>
      <c r="AQ8" s="56"/>
      <c r="AR8" s="41"/>
      <c r="AS8" s="43">
        <f>'16 Oct'!AW8</f>
        <v>0</v>
      </c>
      <c r="AT8" s="17"/>
      <c r="AU8" s="44">
        <f t="shared" si="1"/>
        <v>0</v>
      </c>
      <c r="AV8" s="44">
        <f t="shared" si="2"/>
        <v>0</v>
      </c>
      <c r="AW8" s="19">
        <f t="shared" si="3"/>
        <v>0</v>
      </c>
      <c r="AX8" s="43">
        <f>'16 Oct'!BB8</f>
        <v>0</v>
      </c>
      <c r="AY8" s="17"/>
      <c r="AZ8" s="44">
        <f t="shared" si="4"/>
        <v>0</v>
      </c>
      <c r="BA8" s="46">
        <f t="shared" si="5"/>
        <v>0</v>
      </c>
      <c r="BB8" s="19">
        <f t="shared" si="6"/>
        <v>0</v>
      </c>
      <c r="BC8" s="43">
        <f>'16 Oct'!BL8</f>
        <v>0</v>
      </c>
      <c r="BD8" s="46">
        <f t="shared" si="7"/>
        <v>0</v>
      </c>
      <c r="BE8" s="1">
        <f t="shared" si="8"/>
        <v>0</v>
      </c>
      <c r="BF8" s="1" t="s">
        <v>47</v>
      </c>
      <c r="BG8" s="30"/>
      <c r="BH8">
        <f>'16 Oct'!BG8+AT8+AY8-BN8</f>
        <v>0</v>
      </c>
      <c r="BI8" s="48"/>
      <c r="BJ8" s="52">
        <f t="shared" si="9"/>
        <v>0</v>
      </c>
      <c r="BK8" s="51">
        <f t="shared" si="10"/>
        <v>0</v>
      </c>
      <c r="BL8" s="53">
        <f t="shared" si="11"/>
        <v>0</v>
      </c>
      <c r="BM8" s="54">
        <f t="shared" si="12"/>
        <v>0</v>
      </c>
      <c r="BN8" s="55">
        <f t="shared" si="13"/>
        <v>0</v>
      </c>
      <c r="BO8" s="17">
        <f t="shared" si="14"/>
        <v>0</v>
      </c>
    </row>
    <row r="9">
      <c r="A9" s="1" t="s">
        <v>51</v>
      </c>
      <c r="B9" s="32"/>
      <c r="C9" s="33"/>
      <c r="D9" s="29"/>
      <c r="E9" s="1"/>
      <c r="F9" s="21"/>
      <c r="G9" s="56"/>
      <c r="H9" s="35"/>
      <c r="I9" s="1" t="s">
        <v>51</v>
      </c>
      <c r="J9" s="32"/>
      <c r="K9" s="33"/>
      <c r="L9" s="29"/>
      <c r="M9" s="43"/>
      <c r="N9" s="21"/>
      <c r="O9" s="56"/>
      <c r="P9" s="35"/>
      <c r="Q9" s="1" t="s">
        <v>51</v>
      </c>
      <c r="R9" s="32"/>
      <c r="S9" s="33"/>
      <c r="T9" s="29"/>
      <c r="U9" s="49"/>
      <c r="V9" s="21"/>
      <c r="W9" s="56"/>
      <c r="X9" s="35"/>
      <c r="Y9" s="1" t="s">
        <v>51</v>
      </c>
      <c r="Z9" s="69"/>
      <c r="AA9" s="63"/>
      <c r="AB9" s="4"/>
      <c r="AC9" s="8"/>
      <c r="AD9" s="4"/>
      <c r="AE9" s="39"/>
      <c r="AF9" s="1"/>
      <c r="AG9" s="33"/>
      <c r="AH9" s="60"/>
      <c r="AI9" s="60"/>
      <c r="AJ9" s="21"/>
      <c r="AK9" s="56"/>
      <c r="AL9" s="41"/>
      <c r="AM9" s="33"/>
      <c r="AN9" s="60"/>
      <c r="AO9" s="60"/>
      <c r="AP9" s="21"/>
      <c r="AQ9" s="56"/>
      <c r="AR9" s="41"/>
      <c r="AS9" s="43">
        <f>'16 Oct'!AW9</f>
        <v>0</v>
      </c>
      <c r="AT9" s="17"/>
      <c r="AU9" s="44">
        <f t="shared" si="1"/>
        <v>0</v>
      </c>
      <c r="AV9" s="44">
        <f t="shared" si="2"/>
        <v>0</v>
      </c>
      <c r="AW9" s="19">
        <f t="shared" si="3"/>
        <v>0</v>
      </c>
      <c r="AX9" s="43">
        <f>'16 Oct'!BB9</f>
        <v>0</v>
      </c>
      <c r="AY9" s="17"/>
      <c r="AZ9" s="44">
        <f t="shared" si="4"/>
        <v>0</v>
      </c>
      <c r="BA9" s="46">
        <f t="shared" si="5"/>
        <v>0</v>
      </c>
      <c r="BB9" s="19">
        <f t="shared" si="6"/>
        <v>0</v>
      </c>
      <c r="BC9" s="43">
        <f>'16 Oct'!BL9</f>
        <v>0</v>
      </c>
      <c r="BD9" s="46">
        <f t="shared" si="7"/>
        <v>0</v>
      </c>
      <c r="BE9" s="1">
        <f t="shared" si="8"/>
        <v>0</v>
      </c>
      <c r="BF9" s="1" t="s">
        <v>51</v>
      </c>
      <c r="BG9" s="30"/>
      <c r="BH9">
        <f>'16 Oct'!BG9+AT9+AY9-BN9</f>
        <v>0</v>
      </c>
      <c r="BI9" s="48"/>
      <c r="BJ9" s="52">
        <f t="shared" si="9"/>
        <v>0</v>
      </c>
      <c r="BK9" s="51">
        <f t="shared" si="10"/>
        <v>0</v>
      </c>
      <c r="BL9" s="53">
        <f t="shared" si="11"/>
        <v>0</v>
      </c>
      <c r="BM9" s="54">
        <f t="shared" si="12"/>
        <v>0</v>
      </c>
      <c r="BN9" s="55">
        <f t="shared" si="13"/>
        <v>0</v>
      </c>
      <c r="BO9" s="17">
        <f t="shared" si="14"/>
        <v>0</v>
      </c>
    </row>
    <row r="10">
      <c r="A10" s="1" t="s">
        <v>52</v>
      </c>
      <c r="B10" s="32"/>
      <c r="C10" s="33"/>
      <c r="D10" s="29"/>
      <c r="E10" s="1"/>
      <c r="F10" s="21"/>
      <c r="G10" s="56"/>
      <c r="H10" s="35"/>
      <c r="I10" s="1" t="s">
        <v>52</v>
      </c>
      <c r="J10" s="32"/>
      <c r="K10" s="33"/>
      <c r="L10" s="29"/>
      <c r="M10" s="49"/>
      <c r="N10" s="21"/>
      <c r="O10" s="56"/>
      <c r="P10" s="35"/>
      <c r="Q10" s="1" t="s">
        <v>52</v>
      </c>
      <c r="R10" s="32"/>
      <c r="S10" s="33"/>
      <c r="T10" s="29"/>
      <c r="U10" s="49"/>
      <c r="V10" s="21"/>
      <c r="W10" s="56"/>
      <c r="X10" s="35"/>
      <c r="Y10" s="1" t="s">
        <v>52</v>
      </c>
      <c r="Z10" s="58"/>
      <c r="AA10" s="37"/>
      <c r="AB10" s="40"/>
      <c r="AC10" s="8"/>
      <c r="AD10" s="4"/>
      <c r="AE10" s="39"/>
      <c r="AF10" s="1"/>
      <c r="AG10" s="33"/>
      <c r="AH10" s="60"/>
      <c r="AI10" s="60"/>
      <c r="AJ10" s="21"/>
      <c r="AK10" s="56"/>
      <c r="AL10" s="41"/>
      <c r="AM10" s="33"/>
      <c r="AN10" s="60"/>
      <c r="AO10" s="60"/>
      <c r="AP10" s="21"/>
      <c r="AQ10" s="56"/>
      <c r="AR10" s="41"/>
      <c r="AS10" s="43">
        <f>'16 Oct'!AW10</f>
        <v>24</v>
      </c>
      <c r="AT10" s="17"/>
      <c r="AU10" s="44">
        <f t="shared" si="1"/>
        <v>24</v>
      </c>
      <c r="AV10" s="44">
        <f t="shared" si="2"/>
        <v>0</v>
      </c>
      <c r="AW10" s="19">
        <f t="shared" si="3"/>
        <v>24</v>
      </c>
      <c r="AX10" s="43">
        <f>'16 Oct'!BB10</f>
        <v>0</v>
      </c>
      <c r="AY10" s="17"/>
      <c r="AZ10" s="44">
        <f t="shared" si="4"/>
        <v>0</v>
      </c>
      <c r="BA10" s="46">
        <f t="shared" si="5"/>
        <v>0</v>
      </c>
      <c r="BB10" s="19">
        <f t="shared" si="6"/>
        <v>0</v>
      </c>
      <c r="BC10" s="43">
        <f>'16 Oct'!BL10</f>
        <v>0</v>
      </c>
      <c r="BD10" s="46">
        <f t="shared" si="7"/>
        <v>0</v>
      </c>
      <c r="BE10" s="1">
        <f t="shared" si="8"/>
        <v>0</v>
      </c>
      <c r="BF10" s="1" t="s">
        <v>52</v>
      </c>
      <c r="BG10" s="17"/>
      <c r="BH10">
        <f>'16 Oct'!BG10+AT10+AY10-BN10</f>
        <v>0</v>
      </c>
      <c r="BI10" s="48"/>
      <c r="BJ10" s="52">
        <f t="shared" si="9"/>
        <v>0</v>
      </c>
      <c r="BK10" s="51">
        <f t="shared" si="10"/>
        <v>0</v>
      </c>
      <c r="BL10" s="53">
        <f t="shared" si="11"/>
        <v>0</v>
      </c>
      <c r="BM10" s="54">
        <f t="shared" si="12"/>
        <v>0</v>
      </c>
      <c r="BN10" s="55">
        <f t="shared" si="13"/>
        <v>0</v>
      </c>
      <c r="BO10" s="17">
        <f t="shared" si="14"/>
        <v>24</v>
      </c>
      <c r="BQ10" s="1"/>
    </row>
    <row r="11">
      <c r="A11" s="1" t="s">
        <v>53</v>
      </c>
      <c r="B11" s="32"/>
      <c r="C11" s="33"/>
      <c r="D11" s="29"/>
      <c r="E11" s="1"/>
      <c r="F11" s="21"/>
      <c r="G11" s="56"/>
      <c r="H11" s="35"/>
      <c r="I11" s="1" t="s">
        <v>53</v>
      </c>
      <c r="J11" s="32"/>
      <c r="K11" s="33"/>
      <c r="L11" s="57"/>
      <c r="M11" s="49"/>
      <c r="N11" s="21"/>
      <c r="O11" s="56"/>
      <c r="P11" s="35"/>
      <c r="Q11" s="1" t="s">
        <v>53</v>
      </c>
      <c r="R11" s="61"/>
      <c r="S11" s="65"/>
      <c r="T11" s="57"/>
      <c r="U11" s="49"/>
      <c r="V11" s="21"/>
      <c r="W11" s="56"/>
      <c r="X11" s="35"/>
      <c r="Y11" s="1" t="s">
        <v>53</v>
      </c>
      <c r="Z11" s="59"/>
      <c r="AA11" s="66"/>
      <c r="AB11" s="8"/>
      <c r="AC11" s="8"/>
      <c r="AD11" s="4"/>
      <c r="AE11" s="39"/>
      <c r="AF11" s="1"/>
      <c r="AG11" s="33"/>
      <c r="AH11" s="67"/>
      <c r="AI11" s="67"/>
      <c r="AJ11" s="21"/>
      <c r="AK11" s="56"/>
      <c r="AL11" s="41"/>
      <c r="AM11" s="33"/>
      <c r="AN11" s="67"/>
      <c r="AO11" s="67"/>
      <c r="AP11" s="21"/>
      <c r="AQ11" s="56"/>
      <c r="AR11" s="41"/>
      <c r="AS11" s="43">
        <f>'16 Oct'!AW11</f>
        <v>0</v>
      </c>
      <c r="AT11" s="54"/>
      <c r="AU11" s="44">
        <f t="shared" si="1"/>
        <v>0</v>
      </c>
      <c r="AV11" s="44">
        <f t="shared" si="2"/>
        <v>0</v>
      </c>
      <c r="AW11" s="19">
        <f t="shared" si="3"/>
        <v>0</v>
      </c>
      <c r="AX11" s="43">
        <f>'16 Oct'!BB11</f>
        <v>0</v>
      </c>
      <c r="AY11" s="54"/>
      <c r="AZ11" s="44">
        <f t="shared" si="4"/>
        <v>0</v>
      </c>
      <c r="BA11" s="46">
        <f t="shared" si="5"/>
        <v>0</v>
      </c>
      <c r="BB11" s="19">
        <f t="shared" si="6"/>
        <v>0</v>
      </c>
      <c r="BC11" s="43">
        <f>'16 Oct'!BL11</f>
        <v>0</v>
      </c>
      <c r="BD11" s="46">
        <f t="shared" si="7"/>
        <v>0</v>
      </c>
      <c r="BE11" s="1">
        <f t="shared" si="8"/>
        <v>0</v>
      </c>
      <c r="BF11" s="1" t="s">
        <v>53</v>
      </c>
      <c r="BG11" s="54"/>
      <c r="BH11">
        <f>'16 Oct'!BG11+AT11+AY11-BN11</f>
        <v>0</v>
      </c>
      <c r="BI11" s="48"/>
      <c r="BJ11" s="52">
        <f t="shared" si="9"/>
        <v>0</v>
      </c>
      <c r="BK11" s="51">
        <f t="shared" si="10"/>
        <v>0</v>
      </c>
      <c r="BL11" s="53">
        <f t="shared" si="11"/>
        <v>0</v>
      </c>
      <c r="BM11" s="54">
        <f t="shared" si="12"/>
        <v>0</v>
      </c>
      <c r="BN11" s="55">
        <f t="shared" si="13"/>
        <v>0</v>
      </c>
      <c r="BO11" s="17">
        <f t="shared" si="14"/>
        <v>0</v>
      </c>
    </row>
    <row r="12">
      <c r="A12" s="1" t="s">
        <v>54</v>
      </c>
      <c r="B12" s="32"/>
      <c r="C12" s="33"/>
      <c r="D12" s="29"/>
      <c r="E12" s="1"/>
      <c r="F12" s="21"/>
      <c r="G12" s="56"/>
      <c r="H12" s="35"/>
      <c r="I12" s="1" t="s">
        <v>54</v>
      </c>
      <c r="J12" s="32"/>
      <c r="K12" s="33"/>
      <c r="L12" s="57"/>
      <c r="M12" s="49"/>
      <c r="N12" s="21"/>
      <c r="O12" s="56"/>
      <c r="P12" s="35"/>
      <c r="Q12" s="1" t="s">
        <v>54</v>
      </c>
      <c r="R12" s="32"/>
      <c r="S12" s="33"/>
      <c r="T12" s="57"/>
      <c r="U12" s="43"/>
      <c r="V12" s="21"/>
      <c r="W12" s="56"/>
      <c r="X12" s="35"/>
      <c r="Y12" s="1" t="s">
        <v>54</v>
      </c>
      <c r="Z12" s="59"/>
      <c r="AA12" s="37"/>
      <c r="AB12" s="8"/>
      <c r="AC12" s="8"/>
      <c r="AD12" s="4"/>
      <c r="AE12" s="39"/>
      <c r="AF12" s="1"/>
      <c r="AG12" s="33"/>
      <c r="AH12" s="67"/>
      <c r="AI12" s="67"/>
      <c r="AJ12" s="21"/>
      <c r="AK12" s="56"/>
      <c r="AL12" s="41"/>
      <c r="AM12" s="33"/>
      <c r="AN12" s="67"/>
      <c r="AO12" s="67"/>
      <c r="AP12" s="21"/>
      <c r="AQ12" s="56"/>
      <c r="AR12" s="41"/>
      <c r="AS12" s="43">
        <f>'16 Oct'!AW12</f>
        <v>0</v>
      </c>
      <c r="AT12" s="54"/>
      <c r="AU12" s="44">
        <f t="shared" si="1"/>
        <v>0</v>
      </c>
      <c r="AV12" s="44">
        <f t="shared" si="2"/>
        <v>0</v>
      </c>
      <c r="AW12" s="19">
        <f t="shared" si="3"/>
        <v>0</v>
      </c>
      <c r="AX12" s="43">
        <f>'16 Oct'!BB12</f>
        <v>0</v>
      </c>
      <c r="AY12" s="54"/>
      <c r="AZ12" s="44">
        <f t="shared" si="4"/>
        <v>0</v>
      </c>
      <c r="BA12" s="46">
        <f t="shared" si="5"/>
        <v>0</v>
      </c>
      <c r="BB12" s="19">
        <f t="shared" si="6"/>
        <v>0</v>
      </c>
      <c r="BC12" s="43">
        <f>'16 Oct'!BL12</f>
        <v>0</v>
      </c>
      <c r="BD12" s="46">
        <f t="shared" si="7"/>
        <v>0</v>
      </c>
      <c r="BE12" s="1">
        <f t="shared" si="8"/>
        <v>0</v>
      </c>
      <c r="BF12" s="1" t="s">
        <v>54</v>
      </c>
      <c r="BG12" s="17"/>
      <c r="BH12">
        <f>'16 Oct'!BG12+AT12+AY12-BN12</f>
        <v>0</v>
      </c>
      <c r="BI12" s="68"/>
      <c r="BJ12" s="52">
        <f t="shared" si="9"/>
        <v>0</v>
      </c>
      <c r="BK12" s="51">
        <f t="shared" si="10"/>
        <v>0</v>
      </c>
      <c r="BL12" s="53">
        <f t="shared" si="11"/>
        <v>0</v>
      </c>
      <c r="BM12" s="54">
        <f t="shared" si="12"/>
        <v>0</v>
      </c>
      <c r="BN12" s="55">
        <f t="shared" si="13"/>
        <v>0</v>
      </c>
      <c r="BO12" s="17">
        <f t="shared" si="14"/>
        <v>0</v>
      </c>
      <c r="BP12" s="1"/>
    </row>
    <row r="13">
      <c r="A13" s="8" t="s">
        <v>56</v>
      </c>
      <c r="B13" s="32"/>
      <c r="C13" s="33"/>
      <c r="D13" s="29"/>
      <c r="E13" s="1"/>
      <c r="F13" s="21"/>
      <c r="G13" s="56"/>
      <c r="H13" s="35"/>
      <c r="I13" s="8" t="s">
        <v>56</v>
      </c>
      <c r="J13" s="32"/>
      <c r="K13" s="33"/>
      <c r="L13" s="57"/>
      <c r="M13" s="49"/>
      <c r="N13" s="21"/>
      <c r="O13" s="56"/>
      <c r="P13" s="35"/>
      <c r="Q13" s="8" t="s">
        <v>56</v>
      </c>
      <c r="R13" s="61"/>
      <c r="S13" s="33"/>
      <c r="T13" s="57"/>
      <c r="U13" s="49"/>
      <c r="V13" s="21"/>
      <c r="W13" s="56"/>
      <c r="X13" s="35"/>
      <c r="Y13" s="8" t="s">
        <v>56</v>
      </c>
      <c r="Z13" s="69"/>
      <c r="AA13" s="66"/>
      <c r="AB13" s="8"/>
      <c r="AC13" s="8"/>
      <c r="AD13" s="4"/>
      <c r="AE13" s="39"/>
      <c r="AF13" s="1"/>
      <c r="AG13" s="33"/>
      <c r="AH13" s="60"/>
      <c r="AI13" s="60"/>
      <c r="AJ13" s="21"/>
      <c r="AK13" s="56"/>
      <c r="AL13" s="41"/>
      <c r="AM13" s="33"/>
      <c r="AN13" s="60"/>
      <c r="AO13" s="60"/>
      <c r="AP13" s="21"/>
      <c r="AQ13" s="56"/>
      <c r="AR13" s="41"/>
      <c r="AS13" s="43">
        <f>'16 Oct'!AW13</f>
        <v>0</v>
      </c>
      <c r="AT13" s="17"/>
      <c r="AU13" s="44">
        <f t="shared" si="1"/>
        <v>0</v>
      </c>
      <c r="AV13" s="44">
        <f t="shared" si="2"/>
        <v>0</v>
      </c>
      <c r="AW13" s="19">
        <f t="shared" si="3"/>
        <v>0</v>
      </c>
      <c r="AX13" s="43">
        <f>'16 Oct'!BB13</f>
        <v>0</v>
      </c>
      <c r="AY13" s="17"/>
      <c r="AZ13" s="44">
        <f t="shared" si="4"/>
        <v>0</v>
      </c>
      <c r="BA13" s="46">
        <f t="shared" si="5"/>
        <v>0</v>
      </c>
      <c r="BB13" s="19">
        <f t="shared" si="6"/>
        <v>0</v>
      </c>
      <c r="BC13" s="43">
        <f>'16 Oct'!BL13</f>
        <v>0</v>
      </c>
      <c r="BD13" s="46">
        <f t="shared" si="7"/>
        <v>0</v>
      </c>
      <c r="BE13" s="1">
        <f t="shared" si="8"/>
        <v>0</v>
      </c>
      <c r="BF13" s="8" t="s">
        <v>56</v>
      </c>
      <c r="BG13" s="54"/>
      <c r="BH13">
        <f>'16 Oct'!BG13+AT13+AY13-BN13</f>
        <v>0</v>
      </c>
      <c r="BI13" s="48"/>
      <c r="BJ13" s="52">
        <f t="shared" si="9"/>
        <v>0</v>
      </c>
      <c r="BK13" s="51">
        <f t="shared" si="10"/>
        <v>0</v>
      </c>
      <c r="BL13" s="53">
        <f t="shared" si="11"/>
        <v>0</v>
      </c>
      <c r="BM13" s="54">
        <f t="shared" si="12"/>
        <v>0</v>
      </c>
      <c r="BN13" s="55">
        <f t="shared" si="13"/>
        <v>0</v>
      </c>
      <c r="BO13" s="17">
        <f t="shared" si="14"/>
        <v>0</v>
      </c>
    </row>
    <row r="14">
      <c r="A14" s="1" t="s">
        <v>57</v>
      </c>
      <c r="B14" s="32"/>
      <c r="C14" s="33"/>
      <c r="D14" s="29"/>
      <c r="E14" s="1"/>
      <c r="F14" s="21"/>
      <c r="G14" s="56"/>
      <c r="H14" s="70"/>
      <c r="I14" s="1" t="s">
        <v>57</v>
      </c>
      <c r="J14" s="32"/>
      <c r="K14" s="33"/>
      <c r="L14" s="29"/>
      <c r="M14" s="43"/>
      <c r="N14" s="21"/>
      <c r="O14" s="56"/>
      <c r="P14" s="35"/>
      <c r="Q14" s="1" t="s">
        <v>57</v>
      </c>
      <c r="R14" s="32"/>
      <c r="S14" s="33"/>
      <c r="T14" s="29"/>
      <c r="U14" s="43"/>
      <c r="V14" s="21"/>
      <c r="W14" s="56"/>
      <c r="X14" s="35"/>
      <c r="Y14" s="1" t="s">
        <v>57</v>
      </c>
      <c r="Z14" s="69"/>
      <c r="AA14" s="37"/>
      <c r="AB14" s="8"/>
      <c r="AC14" s="8"/>
      <c r="AD14" s="4"/>
      <c r="AE14" s="39"/>
      <c r="AF14" s="1"/>
      <c r="AG14" s="33"/>
      <c r="AH14" s="60"/>
      <c r="AI14" s="60"/>
      <c r="AJ14" s="21"/>
      <c r="AK14" s="56"/>
      <c r="AL14" s="41"/>
      <c r="AM14" s="33"/>
      <c r="AN14" s="60"/>
      <c r="AO14" s="60"/>
      <c r="AP14" s="21"/>
      <c r="AQ14" s="56"/>
      <c r="AR14" s="41"/>
      <c r="AS14" s="43">
        <f>'16 Oct'!AW14</f>
        <v>0</v>
      </c>
      <c r="AT14" s="54"/>
      <c r="AU14" s="44">
        <f t="shared" si="1"/>
        <v>0</v>
      </c>
      <c r="AV14" s="44">
        <f t="shared" si="2"/>
        <v>0</v>
      </c>
      <c r="AW14" s="19">
        <f t="shared" si="3"/>
        <v>0</v>
      </c>
      <c r="AX14" s="43">
        <f>'16 Oct'!BB14</f>
        <v>0</v>
      </c>
      <c r="AY14" s="54"/>
      <c r="AZ14" s="44">
        <f t="shared" si="4"/>
        <v>0</v>
      </c>
      <c r="BA14" s="46">
        <f t="shared" si="5"/>
        <v>0</v>
      </c>
      <c r="BB14" s="19">
        <f t="shared" si="6"/>
        <v>0</v>
      </c>
      <c r="BC14" s="43">
        <f>'16 Oct'!BL14</f>
        <v>0</v>
      </c>
      <c r="BD14" s="46">
        <f t="shared" si="7"/>
        <v>0</v>
      </c>
      <c r="BE14" s="1">
        <f t="shared" si="8"/>
        <v>0</v>
      </c>
      <c r="BF14" s="1" t="s">
        <v>57</v>
      </c>
      <c r="BG14" s="54"/>
      <c r="BH14">
        <f>'16 Oct'!BG14+AT14+AY14-BN14</f>
        <v>0</v>
      </c>
      <c r="BI14" s="48"/>
      <c r="BJ14" s="52">
        <f t="shared" si="9"/>
        <v>0</v>
      </c>
      <c r="BK14" s="51">
        <f t="shared" si="10"/>
        <v>0</v>
      </c>
      <c r="BL14" s="53">
        <f t="shared" si="11"/>
        <v>0</v>
      </c>
      <c r="BM14" s="54">
        <f t="shared" si="12"/>
        <v>0</v>
      </c>
      <c r="BN14" s="55">
        <f t="shared" si="13"/>
        <v>0</v>
      </c>
      <c r="BO14" s="17">
        <f t="shared" si="14"/>
        <v>0</v>
      </c>
    </row>
    <row r="15">
      <c r="A15" s="1" t="s">
        <v>58</v>
      </c>
      <c r="B15" s="32"/>
      <c r="C15" s="33"/>
      <c r="D15" s="29"/>
      <c r="E15" s="1"/>
      <c r="F15" s="21"/>
      <c r="G15" s="56"/>
      <c r="H15" s="70"/>
      <c r="I15" s="1" t="s">
        <v>58</v>
      </c>
      <c r="J15" s="32"/>
      <c r="K15" s="33"/>
      <c r="L15" s="57"/>
      <c r="M15" s="43"/>
      <c r="N15" s="21"/>
      <c r="O15" s="56"/>
      <c r="P15" s="35"/>
      <c r="Q15" s="1" t="s">
        <v>58</v>
      </c>
      <c r="R15" s="32"/>
      <c r="S15" s="33"/>
      <c r="T15" s="29"/>
      <c r="U15" s="43"/>
      <c r="V15" s="21"/>
      <c r="W15" s="56"/>
      <c r="X15" s="35"/>
      <c r="Y15" s="1" t="s">
        <v>58</v>
      </c>
      <c r="Z15" s="69"/>
      <c r="AA15" s="37"/>
      <c r="AB15" s="8"/>
      <c r="AC15" s="8"/>
      <c r="AD15" s="4"/>
      <c r="AE15" s="39"/>
      <c r="AF15" s="1"/>
      <c r="AG15" s="33"/>
      <c r="AH15" s="60"/>
      <c r="AI15" s="60"/>
      <c r="AJ15" s="21"/>
      <c r="AK15" s="56"/>
      <c r="AL15" s="41"/>
      <c r="AM15" s="33"/>
      <c r="AN15" s="60"/>
      <c r="AO15" s="60"/>
      <c r="AP15" s="21"/>
      <c r="AQ15" s="56"/>
      <c r="AR15" s="41"/>
      <c r="AS15" s="43">
        <f>'16 Oct'!AW15</f>
        <v>0</v>
      </c>
      <c r="AT15" s="54"/>
      <c r="AU15" s="44">
        <f t="shared" si="1"/>
        <v>0</v>
      </c>
      <c r="AV15" s="44">
        <f t="shared" si="2"/>
        <v>0</v>
      </c>
      <c r="AW15" s="19">
        <f t="shared" si="3"/>
        <v>0</v>
      </c>
      <c r="AX15" s="43">
        <f>'16 Oct'!BB15</f>
        <v>0</v>
      </c>
      <c r="AY15" s="54"/>
      <c r="AZ15" s="44">
        <f t="shared" si="4"/>
        <v>0</v>
      </c>
      <c r="BA15" s="46">
        <f t="shared" si="5"/>
        <v>0</v>
      </c>
      <c r="BB15" s="19">
        <f t="shared" si="6"/>
        <v>0</v>
      </c>
      <c r="BC15" s="43">
        <f>'16 Oct'!BL15</f>
        <v>0</v>
      </c>
      <c r="BD15" s="46">
        <f t="shared" si="7"/>
        <v>0</v>
      </c>
      <c r="BE15" s="1">
        <f t="shared" si="8"/>
        <v>0</v>
      </c>
      <c r="BF15" s="1" t="s">
        <v>58</v>
      </c>
      <c r="BG15" s="54"/>
      <c r="BH15">
        <f>'16 Oct'!BG15+AT15+AY15-BN15</f>
        <v>0</v>
      </c>
      <c r="BI15" s="48"/>
      <c r="BJ15" s="52">
        <f t="shared" si="9"/>
        <v>0</v>
      </c>
      <c r="BK15" s="51">
        <f t="shared" si="10"/>
        <v>0</v>
      </c>
      <c r="BL15" s="53">
        <f t="shared" si="11"/>
        <v>0</v>
      </c>
      <c r="BM15" s="54">
        <f t="shared" si="12"/>
        <v>0</v>
      </c>
      <c r="BN15" s="55">
        <f t="shared" si="13"/>
        <v>0</v>
      </c>
      <c r="BO15" s="17">
        <f t="shared" si="14"/>
        <v>0</v>
      </c>
    </row>
    <row r="16">
      <c r="A16" s="1" t="s">
        <v>59</v>
      </c>
      <c r="B16" s="32"/>
      <c r="C16" s="33"/>
      <c r="D16" s="29"/>
      <c r="E16" s="1"/>
      <c r="F16" s="21"/>
      <c r="G16" s="56"/>
      <c r="H16" s="35"/>
      <c r="I16" s="1" t="s">
        <v>59</v>
      </c>
      <c r="J16" s="32"/>
      <c r="K16" s="33"/>
      <c r="L16" s="29"/>
      <c r="M16" s="43"/>
      <c r="N16" s="21"/>
      <c r="O16" s="56"/>
      <c r="P16" s="35"/>
      <c r="Q16" s="1" t="s">
        <v>59</v>
      </c>
      <c r="R16" s="32"/>
      <c r="S16" s="33"/>
      <c r="T16" s="57"/>
      <c r="U16" s="49"/>
      <c r="V16" s="21"/>
      <c r="W16" s="56"/>
      <c r="X16" s="35"/>
      <c r="Y16" s="1" t="s">
        <v>59</v>
      </c>
      <c r="Z16" s="59"/>
      <c r="AA16" s="66"/>
      <c r="AB16" s="8"/>
      <c r="AC16" s="8"/>
      <c r="AD16" s="4"/>
      <c r="AE16" s="39"/>
      <c r="AF16" s="1"/>
      <c r="AG16" s="33"/>
      <c r="AH16" s="67"/>
      <c r="AI16" s="67"/>
      <c r="AJ16" s="21"/>
      <c r="AK16" s="56"/>
      <c r="AL16" s="41"/>
      <c r="AM16" s="33"/>
      <c r="AN16" s="67"/>
      <c r="AO16" s="67"/>
      <c r="AP16" s="21"/>
      <c r="AQ16" s="56"/>
      <c r="AR16" s="41"/>
      <c r="AS16" s="43">
        <f>'16 Oct'!AW16</f>
        <v>0</v>
      </c>
      <c r="AT16" s="54"/>
      <c r="AU16" s="44">
        <f t="shared" si="1"/>
        <v>0</v>
      </c>
      <c r="AV16" s="44">
        <f t="shared" si="2"/>
        <v>0</v>
      </c>
      <c r="AW16" s="19">
        <f t="shared" si="3"/>
        <v>0</v>
      </c>
      <c r="AX16" s="43">
        <f>'16 Oct'!BB16</f>
        <v>0</v>
      </c>
      <c r="AY16" s="54"/>
      <c r="AZ16" s="44">
        <f t="shared" si="4"/>
        <v>0</v>
      </c>
      <c r="BA16" s="46">
        <f t="shared" si="5"/>
        <v>0</v>
      </c>
      <c r="BB16" s="19">
        <f t="shared" si="6"/>
        <v>0</v>
      </c>
      <c r="BC16" s="43">
        <f>'16 Oct'!BL16</f>
        <v>0</v>
      </c>
      <c r="BD16" s="46">
        <f t="shared" si="7"/>
        <v>0</v>
      </c>
      <c r="BE16" s="1">
        <f t="shared" si="8"/>
        <v>0</v>
      </c>
      <c r="BF16" s="1" t="s">
        <v>59</v>
      </c>
      <c r="BG16" s="54"/>
      <c r="BH16">
        <f>'16 Oct'!BG16+AT16+AY16-BN16</f>
        <v>0</v>
      </c>
      <c r="BI16" s="48"/>
      <c r="BJ16" s="52">
        <f t="shared" si="9"/>
        <v>0</v>
      </c>
      <c r="BK16" s="51">
        <f t="shared" si="10"/>
        <v>0</v>
      </c>
      <c r="BL16" s="53">
        <f t="shared" si="11"/>
        <v>0</v>
      </c>
      <c r="BM16" s="54">
        <f t="shared" si="12"/>
        <v>0</v>
      </c>
      <c r="BN16" s="55">
        <f t="shared" si="13"/>
        <v>0</v>
      </c>
      <c r="BO16" s="17">
        <f t="shared" si="14"/>
        <v>0</v>
      </c>
    </row>
    <row r="17">
      <c r="A17" s="1" t="s">
        <v>62</v>
      </c>
      <c r="B17" s="32"/>
      <c r="C17" s="33"/>
      <c r="D17" s="29"/>
      <c r="E17" s="1"/>
      <c r="F17" s="21"/>
      <c r="G17" s="56"/>
      <c r="H17" s="35"/>
      <c r="I17" s="1" t="s">
        <v>62</v>
      </c>
      <c r="J17" s="32"/>
      <c r="K17" s="33"/>
      <c r="L17" s="57"/>
      <c r="M17" s="43"/>
      <c r="N17" s="21"/>
      <c r="O17" s="56"/>
      <c r="P17" s="35"/>
      <c r="Q17" s="1" t="s">
        <v>62</v>
      </c>
      <c r="R17" s="32"/>
      <c r="S17" s="33"/>
      <c r="T17" s="57"/>
      <c r="U17" s="43"/>
      <c r="V17" s="21"/>
      <c r="W17" s="56"/>
      <c r="X17" s="35"/>
      <c r="Y17" s="1" t="s">
        <v>62</v>
      </c>
      <c r="Z17" s="36"/>
      <c r="AA17" s="63"/>
      <c r="AB17" s="71"/>
      <c r="AC17" s="4"/>
      <c r="AD17" s="4"/>
      <c r="AE17" s="39"/>
      <c r="AF17" s="1"/>
      <c r="AG17" s="33"/>
      <c r="AH17" s="60"/>
      <c r="AI17" s="60"/>
      <c r="AJ17" s="21"/>
      <c r="AK17" s="56"/>
      <c r="AL17" s="41"/>
      <c r="AM17" s="33"/>
      <c r="AN17" s="60"/>
      <c r="AO17" s="60"/>
      <c r="AP17" s="21"/>
      <c r="AQ17" s="56"/>
      <c r="AR17" s="41"/>
      <c r="AS17" s="43">
        <f>'16 Oct'!AW17</f>
        <v>120</v>
      </c>
      <c r="AT17" s="17"/>
      <c r="AU17" s="44">
        <f t="shared" si="1"/>
        <v>120</v>
      </c>
      <c r="AV17" s="44">
        <f t="shared" si="2"/>
        <v>0</v>
      </c>
      <c r="AW17" s="19">
        <f t="shared" si="3"/>
        <v>120</v>
      </c>
      <c r="AX17" s="43">
        <f>'16 Oct'!BB17</f>
        <v>0</v>
      </c>
      <c r="AY17" s="17"/>
      <c r="AZ17" s="44">
        <f t="shared" si="4"/>
        <v>0</v>
      </c>
      <c r="BA17" s="46">
        <f t="shared" si="5"/>
        <v>0</v>
      </c>
      <c r="BB17" s="19">
        <f t="shared" si="6"/>
        <v>0</v>
      </c>
      <c r="BC17" s="43">
        <f>'16 Oct'!BL17</f>
        <v>0</v>
      </c>
      <c r="BD17" s="46">
        <f t="shared" si="7"/>
        <v>0</v>
      </c>
      <c r="BE17" s="1">
        <f t="shared" si="8"/>
        <v>0</v>
      </c>
      <c r="BF17" s="1" t="s">
        <v>62</v>
      </c>
      <c r="BG17" s="17"/>
      <c r="BH17">
        <f>'16 Oct'!BG17+AT17+AY17-BN17</f>
        <v>0</v>
      </c>
      <c r="BI17" s="68"/>
      <c r="BJ17" s="52">
        <f t="shared" si="9"/>
        <v>0</v>
      </c>
      <c r="BK17" s="51">
        <f t="shared" si="10"/>
        <v>0</v>
      </c>
      <c r="BL17" s="53">
        <f t="shared" si="11"/>
        <v>0</v>
      </c>
      <c r="BM17" s="54">
        <f t="shared" si="12"/>
        <v>0</v>
      </c>
      <c r="BN17" s="55">
        <f t="shared" si="13"/>
        <v>0</v>
      </c>
      <c r="BO17" s="17">
        <f t="shared" si="14"/>
        <v>120</v>
      </c>
      <c r="BP17" s="1"/>
      <c r="BQ17" s="1"/>
      <c r="BR17" s="1"/>
    </row>
    <row r="18">
      <c r="A18" s="1" t="s">
        <v>68</v>
      </c>
      <c r="B18" s="32"/>
      <c r="C18" s="33"/>
      <c r="D18" s="29"/>
      <c r="E18" s="1"/>
      <c r="F18" s="21"/>
      <c r="G18" s="56"/>
      <c r="H18" s="35"/>
      <c r="I18" s="1" t="s">
        <v>69</v>
      </c>
      <c r="J18" s="32"/>
      <c r="K18" s="33"/>
      <c r="L18" s="29"/>
      <c r="M18" s="49"/>
      <c r="N18" s="21"/>
      <c r="O18" s="56"/>
      <c r="P18" s="35"/>
      <c r="Q18" s="1" t="s">
        <v>69</v>
      </c>
      <c r="R18" s="32"/>
      <c r="S18" s="33"/>
      <c r="T18" s="29"/>
      <c r="U18" s="49"/>
      <c r="V18" s="21"/>
      <c r="W18" s="56"/>
      <c r="X18" s="35"/>
      <c r="Y18" s="1" t="s">
        <v>69</v>
      </c>
      <c r="Z18" s="36"/>
      <c r="AA18" s="37"/>
      <c r="AB18" s="4"/>
      <c r="AC18" s="8"/>
      <c r="AD18" s="4"/>
      <c r="AE18" s="39"/>
      <c r="AF18" s="1"/>
      <c r="AG18" s="33"/>
      <c r="AH18" s="60"/>
      <c r="AI18" s="60"/>
      <c r="AJ18" s="21"/>
      <c r="AK18" s="56"/>
      <c r="AL18" s="41"/>
      <c r="AM18" s="33"/>
      <c r="AN18" s="60"/>
      <c r="AO18" s="60"/>
      <c r="AP18" s="21"/>
      <c r="AQ18" s="56"/>
      <c r="AR18" s="41"/>
      <c r="AS18" s="43">
        <f>'16 Oct'!AW18</f>
        <v>0</v>
      </c>
      <c r="AT18" s="17"/>
      <c r="AU18" s="44">
        <f t="shared" si="1"/>
        <v>0</v>
      </c>
      <c r="AV18" s="44">
        <f t="shared" si="2"/>
        <v>0</v>
      </c>
      <c r="AW18" s="19">
        <f t="shared" si="3"/>
        <v>0</v>
      </c>
      <c r="AX18" s="43">
        <f>'16 Oct'!BB18</f>
        <v>0</v>
      </c>
      <c r="AY18" s="17"/>
      <c r="AZ18" s="44">
        <f t="shared" si="4"/>
        <v>0</v>
      </c>
      <c r="BA18" s="46">
        <f t="shared" si="5"/>
        <v>0</v>
      </c>
      <c r="BB18" s="19">
        <f t="shared" si="6"/>
        <v>0</v>
      </c>
      <c r="BC18" s="43">
        <f>'16 Oct'!BL18</f>
        <v>0</v>
      </c>
      <c r="BD18" s="46">
        <f t="shared" si="7"/>
        <v>0</v>
      </c>
      <c r="BE18" s="1">
        <f t="shared" si="8"/>
        <v>0</v>
      </c>
      <c r="BF18" s="1" t="s">
        <v>69</v>
      </c>
      <c r="BG18" s="17"/>
      <c r="BH18">
        <f>'16 Oct'!BG18+AT18+AY18-BN18</f>
        <v>0</v>
      </c>
      <c r="BI18" s="48"/>
      <c r="BJ18" s="52">
        <f t="shared" si="9"/>
        <v>0</v>
      </c>
      <c r="BK18" s="51">
        <f t="shared" si="10"/>
        <v>0</v>
      </c>
      <c r="BL18" s="53">
        <f t="shared" si="11"/>
        <v>0</v>
      </c>
      <c r="BM18" s="54">
        <f t="shared" si="12"/>
        <v>0</v>
      </c>
      <c r="BN18" s="55">
        <f t="shared" si="13"/>
        <v>0</v>
      </c>
      <c r="BO18" s="17">
        <f t="shared" si="14"/>
        <v>0</v>
      </c>
    </row>
    <row r="19">
      <c r="A19" s="1" t="s">
        <v>73</v>
      </c>
      <c r="B19" s="32"/>
      <c r="C19" s="65"/>
      <c r="D19" s="29"/>
      <c r="E19" s="1"/>
      <c r="F19" s="21"/>
      <c r="G19" s="56"/>
      <c r="H19" s="35"/>
      <c r="I19" s="1" t="s">
        <v>73</v>
      </c>
      <c r="J19" s="32"/>
      <c r="K19" s="65"/>
      <c r="L19" s="57"/>
      <c r="M19" s="49"/>
      <c r="N19" s="21"/>
      <c r="O19" s="56"/>
      <c r="P19" s="35"/>
      <c r="Q19" s="1" t="s">
        <v>73</v>
      </c>
      <c r="R19" s="32"/>
      <c r="S19" s="33"/>
      <c r="T19" s="29"/>
      <c r="U19" s="43"/>
      <c r="V19" s="21"/>
      <c r="W19" s="56"/>
      <c r="X19" s="35"/>
      <c r="Y19" s="1" t="s">
        <v>73</v>
      </c>
      <c r="Z19" s="69"/>
      <c r="AA19" s="37"/>
      <c r="AB19" s="8"/>
      <c r="AC19" s="8"/>
      <c r="AD19" s="4"/>
      <c r="AE19" s="39"/>
      <c r="AF19" s="1"/>
      <c r="AG19" s="33"/>
      <c r="AH19" s="60"/>
      <c r="AI19" s="60"/>
      <c r="AJ19" s="21"/>
      <c r="AK19" s="56"/>
      <c r="AL19" s="41"/>
      <c r="AM19" s="33"/>
      <c r="AN19" s="60"/>
      <c r="AO19" s="60"/>
      <c r="AP19" s="21"/>
      <c r="AQ19" s="56"/>
      <c r="AR19" s="41"/>
      <c r="AS19" s="43">
        <f>'16 Oct'!AW19</f>
        <v>0</v>
      </c>
      <c r="AT19" s="17"/>
      <c r="AU19" s="44">
        <f t="shared" si="1"/>
        <v>0</v>
      </c>
      <c r="AV19" s="44">
        <f t="shared" si="2"/>
        <v>0</v>
      </c>
      <c r="AW19" s="19">
        <f t="shared" si="3"/>
        <v>0</v>
      </c>
      <c r="AX19" s="43">
        <f>'16 Oct'!BB19</f>
        <v>0</v>
      </c>
      <c r="AY19" s="17"/>
      <c r="AZ19" s="44">
        <f t="shared" si="4"/>
        <v>0</v>
      </c>
      <c r="BA19" s="46">
        <f t="shared" si="5"/>
        <v>0</v>
      </c>
      <c r="BB19" s="19">
        <f t="shared" si="6"/>
        <v>0</v>
      </c>
      <c r="BC19" s="43">
        <f>'16 Oct'!BL19</f>
        <v>0</v>
      </c>
      <c r="BD19" s="46">
        <f t="shared" si="7"/>
        <v>0</v>
      </c>
      <c r="BE19" s="1">
        <f t="shared" si="8"/>
        <v>0</v>
      </c>
      <c r="BF19" s="1" t="s">
        <v>73</v>
      </c>
      <c r="BG19" s="17"/>
      <c r="BH19">
        <f>'16 Oct'!BG19+AT19+AY19-BN19</f>
        <v>0</v>
      </c>
      <c r="BI19" s="48"/>
      <c r="BJ19" s="52">
        <f t="shared" si="9"/>
        <v>0</v>
      </c>
      <c r="BK19" s="51">
        <f t="shared" si="10"/>
        <v>0</v>
      </c>
      <c r="BL19" s="53">
        <f t="shared" si="11"/>
        <v>0</v>
      </c>
      <c r="BM19" s="54">
        <f t="shared" si="12"/>
        <v>0</v>
      </c>
      <c r="BN19" s="55">
        <f t="shared" si="13"/>
        <v>0</v>
      </c>
      <c r="BO19" s="17">
        <f t="shared" si="14"/>
        <v>0</v>
      </c>
    </row>
    <row r="20">
      <c r="A20" s="1" t="s">
        <v>74</v>
      </c>
      <c r="B20" s="32"/>
      <c r="C20" s="33"/>
      <c r="D20" s="29"/>
      <c r="E20" s="1"/>
      <c r="F20" s="21"/>
      <c r="G20" s="56"/>
      <c r="H20" s="35"/>
      <c r="I20" s="1" t="s">
        <v>74</v>
      </c>
      <c r="J20" s="32"/>
      <c r="K20" s="33"/>
      <c r="L20" s="57"/>
      <c r="M20" s="49"/>
      <c r="N20" s="21"/>
      <c r="O20" s="56"/>
      <c r="P20" s="35"/>
      <c r="Q20" s="1" t="s">
        <v>74</v>
      </c>
      <c r="R20" s="32"/>
      <c r="S20" s="33"/>
      <c r="T20" s="57"/>
      <c r="U20" s="49"/>
      <c r="V20" s="21"/>
      <c r="W20" s="56"/>
      <c r="X20" s="35"/>
      <c r="Y20" s="1" t="s">
        <v>74</v>
      </c>
      <c r="Z20" s="59"/>
      <c r="AA20" s="66"/>
      <c r="AB20" s="8"/>
      <c r="AC20" s="8"/>
      <c r="AD20" s="4"/>
      <c r="AE20" s="39"/>
      <c r="AF20" s="1"/>
      <c r="AG20" s="33"/>
      <c r="AH20" s="60"/>
      <c r="AI20" s="60"/>
      <c r="AJ20" s="21"/>
      <c r="AK20" s="56"/>
      <c r="AL20" s="41"/>
      <c r="AM20" s="33"/>
      <c r="AN20" s="60"/>
      <c r="AO20" s="60"/>
      <c r="AP20" s="21"/>
      <c r="AQ20" s="56"/>
      <c r="AR20" s="41"/>
      <c r="AS20" s="43">
        <f>'16 Oct'!AW20</f>
        <v>0</v>
      </c>
      <c r="AT20" s="17"/>
      <c r="AU20" s="44">
        <f t="shared" si="1"/>
        <v>0</v>
      </c>
      <c r="AV20" s="44">
        <f t="shared" si="2"/>
        <v>0</v>
      </c>
      <c r="AW20" s="19">
        <f t="shared" si="3"/>
        <v>0</v>
      </c>
      <c r="AX20" s="43">
        <f>'16 Oct'!BB20</f>
        <v>0</v>
      </c>
      <c r="AY20" s="17"/>
      <c r="AZ20" s="44">
        <f t="shared" si="4"/>
        <v>0</v>
      </c>
      <c r="BA20" s="46">
        <f t="shared" si="5"/>
        <v>0</v>
      </c>
      <c r="BB20" s="19">
        <f t="shared" si="6"/>
        <v>0</v>
      </c>
      <c r="BC20" s="43">
        <f>'16 Oct'!BL20</f>
        <v>0</v>
      </c>
      <c r="BD20" s="46">
        <f t="shared" si="7"/>
        <v>0</v>
      </c>
      <c r="BE20" s="1">
        <f t="shared" si="8"/>
        <v>0</v>
      </c>
      <c r="BF20" s="1" t="s">
        <v>74</v>
      </c>
      <c r="BG20" s="17"/>
      <c r="BH20">
        <f>'16 Oct'!BG20+AT20+AY20-BN20</f>
        <v>0</v>
      </c>
      <c r="BI20" s="68"/>
      <c r="BJ20" s="52">
        <f t="shared" si="9"/>
        <v>0</v>
      </c>
      <c r="BK20" s="51">
        <f t="shared" si="10"/>
        <v>0</v>
      </c>
      <c r="BL20" s="53">
        <f t="shared" si="11"/>
        <v>0</v>
      </c>
      <c r="BM20" s="54">
        <f t="shared" si="12"/>
        <v>0</v>
      </c>
      <c r="BN20" s="55">
        <f t="shared" si="13"/>
        <v>0</v>
      </c>
      <c r="BO20" s="17">
        <f t="shared" si="14"/>
        <v>0</v>
      </c>
      <c r="BP20" s="1"/>
      <c r="BQ20" s="1"/>
    </row>
    <row r="21">
      <c r="A21" s="1" t="s">
        <v>75</v>
      </c>
      <c r="B21" s="32"/>
      <c r="C21" s="33"/>
      <c r="D21" s="29"/>
      <c r="E21" s="1"/>
      <c r="F21" s="21"/>
      <c r="G21" s="56"/>
      <c r="H21" s="35"/>
      <c r="I21" s="1" t="s">
        <v>76</v>
      </c>
      <c r="J21" s="32"/>
      <c r="K21" s="33"/>
      <c r="L21" s="57"/>
      <c r="M21" s="49"/>
      <c r="N21" s="21"/>
      <c r="O21" s="56"/>
      <c r="P21" s="35"/>
      <c r="Q21" s="1" t="s">
        <v>76</v>
      </c>
      <c r="R21" s="32"/>
      <c r="S21" s="33"/>
      <c r="T21" s="57"/>
      <c r="U21" s="49"/>
      <c r="V21" s="21"/>
      <c r="W21" s="56"/>
      <c r="X21" s="35"/>
      <c r="Y21" s="1" t="s">
        <v>76</v>
      </c>
      <c r="Z21" s="59"/>
      <c r="AA21" s="63"/>
      <c r="AB21" s="8"/>
      <c r="AC21" s="8"/>
      <c r="AD21" s="4"/>
      <c r="AE21" s="39"/>
      <c r="AF21" s="1"/>
      <c r="AG21" s="33"/>
      <c r="AH21" s="67"/>
      <c r="AI21" s="67"/>
      <c r="AJ21" s="21"/>
      <c r="AK21" s="56"/>
      <c r="AL21" s="41"/>
      <c r="AM21" s="33"/>
      <c r="AN21" s="67"/>
      <c r="AO21" s="67"/>
      <c r="AP21" s="21"/>
      <c r="AQ21" s="56"/>
      <c r="AR21" s="41"/>
      <c r="AS21" s="43">
        <f>'16 Oct'!AW21</f>
        <v>0</v>
      </c>
      <c r="AT21" s="54"/>
      <c r="AU21" s="44">
        <f t="shared" si="1"/>
        <v>0</v>
      </c>
      <c r="AV21" s="44">
        <f t="shared" si="2"/>
        <v>0</v>
      </c>
      <c r="AW21" s="19">
        <f t="shared" si="3"/>
        <v>0</v>
      </c>
      <c r="AX21" s="43">
        <f>'16 Oct'!BB21</f>
        <v>0</v>
      </c>
      <c r="AY21" s="54"/>
      <c r="AZ21" s="44">
        <f t="shared" si="4"/>
        <v>0</v>
      </c>
      <c r="BA21" s="46">
        <f t="shared" si="5"/>
        <v>0</v>
      </c>
      <c r="BB21" s="19">
        <f t="shared" si="6"/>
        <v>0</v>
      </c>
      <c r="BC21" s="43">
        <f>'16 Oct'!BL21</f>
        <v>0</v>
      </c>
      <c r="BD21" s="46">
        <f t="shared" si="7"/>
        <v>0</v>
      </c>
      <c r="BE21" s="1">
        <f t="shared" si="8"/>
        <v>0</v>
      </c>
      <c r="BF21" s="1" t="s">
        <v>76</v>
      </c>
      <c r="BG21" s="17"/>
      <c r="BH21">
        <f>'16 Oct'!BG21+AT21+AY21-BN21</f>
        <v>0</v>
      </c>
      <c r="BI21" s="68"/>
      <c r="BJ21" s="52">
        <f t="shared" si="9"/>
        <v>0</v>
      </c>
      <c r="BK21" s="51">
        <f t="shared" si="10"/>
        <v>0</v>
      </c>
      <c r="BL21" s="53">
        <f t="shared" si="11"/>
        <v>0</v>
      </c>
      <c r="BM21" s="54">
        <f t="shared" si="12"/>
        <v>0</v>
      </c>
      <c r="BN21" s="55">
        <f t="shared" si="13"/>
        <v>0</v>
      </c>
      <c r="BO21" s="17">
        <f t="shared" si="14"/>
        <v>0</v>
      </c>
      <c r="BQ21" s="1"/>
    </row>
    <row r="22">
      <c r="A22" s="1" t="s">
        <v>77</v>
      </c>
      <c r="B22" s="32"/>
      <c r="C22" s="33"/>
      <c r="D22" s="29"/>
      <c r="E22" s="1"/>
      <c r="F22" s="21"/>
      <c r="G22" s="56"/>
      <c r="H22" s="35"/>
      <c r="I22" s="1" t="s">
        <v>77</v>
      </c>
      <c r="J22" s="32"/>
      <c r="K22" s="33"/>
      <c r="L22" s="57"/>
      <c r="M22" s="43"/>
      <c r="N22" s="21"/>
      <c r="O22" s="56"/>
      <c r="P22" s="35"/>
      <c r="Q22" s="1" t="s">
        <v>77</v>
      </c>
      <c r="R22" s="32"/>
      <c r="S22" s="33"/>
      <c r="T22" s="29"/>
      <c r="U22" s="43"/>
      <c r="V22" s="21"/>
      <c r="W22" s="56"/>
      <c r="X22" s="35"/>
      <c r="Y22" s="1" t="s">
        <v>77</v>
      </c>
      <c r="Z22" s="58"/>
      <c r="AA22" s="63"/>
      <c r="AB22" s="71"/>
      <c r="AC22" s="8"/>
      <c r="AD22" s="4"/>
      <c r="AE22" s="39"/>
      <c r="AF22" s="1"/>
      <c r="AG22" s="33"/>
      <c r="AH22" s="60"/>
      <c r="AI22" s="60"/>
      <c r="AJ22" s="21"/>
      <c r="AK22" s="56"/>
      <c r="AL22" s="41"/>
      <c r="AM22" s="33"/>
      <c r="AN22" s="60"/>
      <c r="AO22" s="60"/>
      <c r="AP22" s="21"/>
      <c r="AQ22" s="56"/>
      <c r="AR22" s="41"/>
      <c r="AS22" s="43">
        <f>'16 Oct'!AW22</f>
        <v>48</v>
      </c>
      <c r="AT22" s="17"/>
      <c r="AU22" s="44">
        <f t="shared" si="1"/>
        <v>48</v>
      </c>
      <c r="AV22" s="44">
        <f t="shared" si="2"/>
        <v>0</v>
      </c>
      <c r="AW22" s="19">
        <f t="shared" si="3"/>
        <v>48</v>
      </c>
      <c r="AX22" s="43">
        <f>'16 Oct'!BB22</f>
        <v>0</v>
      </c>
      <c r="AY22" s="17"/>
      <c r="AZ22" s="44">
        <f t="shared" si="4"/>
        <v>0</v>
      </c>
      <c r="BA22" s="46">
        <f t="shared" si="5"/>
        <v>0</v>
      </c>
      <c r="BB22" s="19">
        <f t="shared" si="6"/>
        <v>0</v>
      </c>
      <c r="BC22" s="43">
        <f>'16 Oct'!BL22</f>
        <v>0</v>
      </c>
      <c r="BD22" s="46">
        <f t="shared" si="7"/>
        <v>0</v>
      </c>
      <c r="BE22" s="1">
        <f t="shared" si="8"/>
        <v>0</v>
      </c>
      <c r="BF22" s="1" t="s">
        <v>77</v>
      </c>
      <c r="BG22" s="17"/>
      <c r="BH22">
        <f>'16 Oct'!BG22+AT22+AY22-BN22</f>
        <v>0</v>
      </c>
      <c r="BI22" s="48"/>
      <c r="BJ22" s="52">
        <f t="shared" si="9"/>
        <v>0</v>
      </c>
      <c r="BK22" s="51">
        <f t="shared" si="10"/>
        <v>0</v>
      </c>
      <c r="BL22" s="53">
        <f t="shared" si="11"/>
        <v>0</v>
      </c>
      <c r="BM22" s="54">
        <f t="shared" si="12"/>
        <v>0</v>
      </c>
      <c r="BN22" s="55">
        <f t="shared" si="13"/>
        <v>0</v>
      </c>
      <c r="BO22" s="17">
        <f t="shared" si="14"/>
        <v>48</v>
      </c>
    </row>
    <row r="23">
      <c r="A23" s="1" t="s">
        <v>78</v>
      </c>
      <c r="B23" s="61"/>
      <c r="C23" s="65"/>
      <c r="D23" s="29"/>
      <c r="E23" s="1"/>
      <c r="F23" s="21"/>
      <c r="G23" s="56"/>
      <c r="H23" s="35"/>
      <c r="I23" s="1" t="s">
        <v>78</v>
      </c>
      <c r="J23" s="32"/>
      <c r="K23" s="65"/>
      <c r="L23" s="57"/>
      <c r="M23" s="49"/>
      <c r="N23" s="21"/>
      <c r="O23" s="56"/>
      <c r="P23" s="35"/>
      <c r="Q23" s="1" t="s">
        <v>78</v>
      </c>
      <c r="R23" s="32"/>
      <c r="S23" s="33"/>
      <c r="T23" s="29"/>
      <c r="U23" s="49"/>
      <c r="V23" s="21"/>
      <c r="W23" s="56"/>
      <c r="X23" s="35"/>
      <c r="Y23" s="1" t="s">
        <v>78</v>
      </c>
      <c r="Z23" s="59"/>
      <c r="AA23" s="66"/>
      <c r="AB23" s="8"/>
      <c r="AC23" s="8"/>
      <c r="AD23" s="4"/>
      <c r="AE23" s="39"/>
      <c r="AF23" s="1"/>
      <c r="AG23" s="33"/>
      <c r="AH23" s="67"/>
      <c r="AI23" s="67"/>
      <c r="AJ23" s="21"/>
      <c r="AK23" s="56"/>
      <c r="AL23" s="41"/>
      <c r="AM23" s="33"/>
      <c r="AN23" s="67"/>
      <c r="AO23" s="67"/>
      <c r="AP23" s="21"/>
      <c r="AQ23" s="56"/>
      <c r="AR23" s="41"/>
      <c r="AS23" s="43">
        <f>'16 Oct'!AW23</f>
        <v>0</v>
      </c>
      <c r="AT23" s="54"/>
      <c r="AU23" s="44">
        <f t="shared" si="1"/>
        <v>0</v>
      </c>
      <c r="AV23" s="44">
        <f t="shared" si="2"/>
        <v>0</v>
      </c>
      <c r="AW23" s="19">
        <f t="shared" si="3"/>
        <v>0</v>
      </c>
      <c r="AX23" s="43">
        <f>'16 Oct'!BB23</f>
        <v>0</v>
      </c>
      <c r="AY23" s="54"/>
      <c r="AZ23" s="44">
        <f t="shared" si="4"/>
        <v>0</v>
      </c>
      <c r="BA23" s="46">
        <f t="shared" si="5"/>
        <v>0</v>
      </c>
      <c r="BB23" s="19">
        <f t="shared" si="6"/>
        <v>0</v>
      </c>
      <c r="BC23" s="43">
        <f>'16 Oct'!BL23</f>
        <v>0</v>
      </c>
      <c r="BD23" s="46">
        <f t="shared" si="7"/>
        <v>0</v>
      </c>
      <c r="BE23" s="1">
        <f t="shared" si="8"/>
        <v>0</v>
      </c>
      <c r="BF23" s="1" t="s">
        <v>78</v>
      </c>
      <c r="BG23" s="54"/>
      <c r="BH23">
        <f>'16 Oct'!BG23+AT23+AY23-BN23</f>
        <v>0</v>
      </c>
      <c r="BI23" s="48"/>
      <c r="BJ23" s="52">
        <f t="shared" si="9"/>
        <v>0</v>
      </c>
      <c r="BK23" s="51">
        <f t="shared" si="10"/>
        <v>0</v>
      </c>
      <c r="BL23" s="53">
        <f t="shared" si="11"/>
        <v>0</v>
      </c>
      <c r="BM23" s="54">
        <f t="shared" si="12"/>
        <v>0</v>
      </c>
      <c r="BN23" s="55">
        <f t="shared" si="13"/>
        <v>0</v>
      </c>
      <c r="BO23" s="17">
        <f t="shared" si="14"/>
        <v>0</v>
      </c>
    </row>
    <row r="24">
      <c r="A24" s="1" t="s">
        <v>79</v>
      </c>
      <c r="B24" s="32"/>
      <c r="C24" s="33"/>
      <c r="D24" s="29"/>
      <c r="E24" s="1"/>
      <c r="F24" s="21"/>
      <c r="G24" s="56"/>
      <c r="H24" s="35"/>
      <c r="I24" s="1" t="s">
        <v>79</v>
      </c>
      <c r="J24" s="32"/>
      <c r="K24" s="33"/>
      <c r="L24" s="57"/>
      <c r="M24" s="43"/>
      <c r="N24" s="21"/>
      <c r="O24" s="56"/>
      <c r="P24" s="35"/>
      <c r="Q24" s="1" t="s">
        <v>79</v>
      </c>
      <c r="R24" s="32"/>
      <c r="S24" s="33"/>
      <c r="T24" s="29"/>
      <c r="U24" s="49"/>
      <c r="V24" s="21"/>
      <c r="W24" s="56"/>
      <c r="X24" s="35"/>
      <c r="Y24" s="1" t="s">
        <v>79</v>
      </c>
      <c r="Z24" s="36"/>
      <c r="AA24" s="37"/>
      <c r="AB24" s="4"/>
      <c r="AC24" s="4"/>
      <c r="AD24" s="4"/>
      <c r="AE24" s="39"/>
      <c r="AF24" s="1"/>
      <c r="AG24" s="33"/>
      <c r="AH24" s="60"/>
      <c r="AI24" s="60"/>
      <c r="AJ24" s="21"/>
      <c r="AK24" s="56"/>
      <c r="AL24" s="41"/>
      <c r="AM24" s="33"/>
      <c r="AN24" s="60"/>
      <c r="AO24" s="60"/>
      <c r="AP24" s="21"/>
      <c r="AQ24" s="56"/>
      <c r="AR24" s="41"/>
      <c r="AS24" s="43">
        <f>'16 Oct'!AW24</f>
        <v>24</v>
      </c>
      <c r="AT24" s="17"/>
      <c r="AU24" s="44">
        <f t="shared" si="1"/>
        <v>24</v>
      </c>
      <c r="AV24" s="44">
        <f t="shared" si="2"/>
        <v>0</v>
      </c>
      <c r="AW24" s="19">
        <f t="shared" si="3"/>
        <v>24</v>
      </c>
      <c r="AX24" s="43">
        <f>'16 Oct'!BB24</f>
        <v>0</v>
      </c>
      <c r="AY24" s="17"/>
      <c r="AZ24" s="44">
        <f t="shared" si="4"/>
        <v>0</v>
      </c>
      <c r="BA24" s="46">
        <f t="shared" si="5"/>
        <v>0</v>
      </c>
      <c r="BB24" s="19">
        <f t="shared" si="6"/>
        <v>0</v>
      </c>
      <c r="BC24" s="43">
        <f>'16 Oct'!BL24</f>
        <v>0</v>
      </c>
      <c r="BD24" s="46">
        <f t="shared" si="7"/>
        <v>0</v>
      </c>
      <c r="BE24" s="1">
        <f t="shared" si="8"/>
        <v>0</v>
      </c>
      <c r="BF24" s="1" t="s">
        <v>79</v>
      </c>
      <c r="BG24" s="17"/>
      <c r="BH24">
        <f>'16 Oct'!BG24+AT24+AY24-BN24</f>
        <v>0</v>
      </c>
      <c r="BI24" s="68"/>
      <c r="BJ24" s="52">
        <f t="shared" si="9"/>
        <v>0</v>
      </c>
      <c r="BK24" s="51">
        <f t="shared" si="10"/>
        <v>0</v>
      </c>
      <c r="BL24" s="53">
        <f t="shared" si="11"/>
        <v>0</v>
      </c>
      <c r="BM24" s="54">
        <f t="shared" si="12"/>
        <v>0</v>
      </c>
      <c r="BN24" s="55">
        <f t="shared" si="13"/>
        <v>0</v>
      </c>
      <c r="BO24" s="17">
        <f t="shared" si="14"/>
        <v>24</v>
      </c>
      <c r="BP24" s="1"/>
    </row>
    <row r="25">
      <c r="A25" s="1" t="s">
        <v>80</v>
      </c>
      <c r="B25" s="32"/>
      <c r="C25" s="33"/>
      <c r="D25" s="29"/>
      <c r="E25" s="1"/>
      <c r="F25" s="21"/>
      <c r="G25" s="56"/>
      <c r="H25" s="35"/>
      <c r="I25" s="1" t="s">
        <v>80</v>
      </c>
      <c r="J25" s="32"/>
      <c r="K25" s="33"/>
      <c r="L25" s="29"/>
      <c r="M25" s="43"/>
      <c r="N25" s="21"/>
      <c r="O25" s="56"/>
      <c r="P25" s="35"/>
      <c r="Q25" s="1" t="s">
        <v>80</v>
      </c>
      <c r="R25" s="32"/>
      <c r="S25" s="33"/>
      <c r="T25" s="29"/>
      <c r="U25" s="43"/>
      <c r="V25" s="21"/>
      <c r="W25" s="56"/>
      <c r="X25" s="35"/>
      <c r="Y25" s="1" t="s">
        <v>80</v>
      </c>
      <c r="Z25" s="69"/>
      <c r="AA25" s="37"/>
      <c r="AB25" s="4"/>
      <c r="AC25" s="4"/>
      <c r="AD25" s="4"/>
      <c r="AE25" s="39"/>
      <c r="AF25" s="1"/>
      <c r="AG25" s="33"/>
      <c r="AH25" s="60"/>
      <c r="AI25" s="67"/>
      <c r="AJ25" s="21"/>
      <c r="AK25" s="56"/>
      <c r="AL25" s="41"/>
      <c r="AM25" s="33"/>
      <c r="AN25" s="60"/>
      <c r="AO25" s="67"/>
      <c r="AP25" s="21"/>
      <c r="AQ25" s="56"/>
      <c r="AR25" s="41"/>
      <c r="AS25" s="43">
        <f>'16 Oct'!AW25</f>
        <v>8</v>
      </c>
      <c r="AT25" s="17"/>
      <c r="AU25" s="44">
        <f t="shared" si="1"/>
        <v>8</v>
      </c>
      <c r="AV25" s="44">
        <f t="shared" si="2"/>
        <v>0</v>
      </c>
      <c r="AW25" s="19">
        <f t="shared" si="3"/>
        <v>8</v>
      </c>
      <c r="AX25" s="43">
        <f>'16 Oct'!BB25</f>
        <v>0</v>
      </c>
      <c r="AY25" s="17"/>
      <c r="AZ25" s="44">
        <f t="shared" si="4"/>
        <v>0</v>
      </c>
      <c r="BA25" s="46">
        <f t="shared" si="5"/>
        <v>0</v>
      </c>
      <c r="BB25" s="19">
        <f t="shared" si="6"/>
        <v>0</v>
      </c>
      <c r="BC25" s="43">
        <f>'16 Oct'!BL25</f>
        <v>0</v>
      </c>
      <c r="BD25" s="46">
        <f t="shared" si="7"/>
        <v>0</v>
      </c>
      <c r="BE25" s="1">
        <f t="shared" si="8"/>
        <v>0</v>
      </c>
      <c r="BF25" s="1" t="s">
        <v>80</v>
      </c>
      <c r="BG25" s="54"/>
      <c r="BH25">
        <f>'16 Oct'!BG25+AT25+AY25-BN25</f>
        <v>0</v>
      </c>
      <c r="BI25" s="48"/>
      <c r="BJ25" s="52">
        <f t="shared" si="9"/>
        <v>0</v>
      </c>
      <c r="BK25" s="51">
        <f t="shared" si="10"/>
        <v>0</v>
      </c>
      <c r="BL25" s="53">
        <f t="shared" si="11"/>
        <v>0</v>
      </c>
      <c r="BM25" s="54">
        <f t="shared" si="12"/>
        <v>0</v>
      </c>
      <c r="BN25" s="55">
        <f t="shared" si="13"/>
        <v>0</v>
      </c>
      <c r="BO25" s="17">
        <f t="shared" si="14"/>
        <v>8</v>
      </c>
    </row>
    <row r="26">
      <c r="A26" s="1" t="s">
        <v>83</v>
      </c>
      <c r="B26" s="32"/>
      <c r="C26" s="33"/>
      <c r="D26" s="29"/>
      <c r="E26" s="1"/>
      <c r="F26" s="21"/>
      <c r="G26" s="56"/>
      <c r="H26" s="35"/>
      <c r="I26" s="1" t="s">
        <v>83</v>
      </c>
      <c r="J26" s="32"/>
      <c r="K26" s="33"/>
      <c r="L26" s="57"/>
      <c r="M26" s="49"/>
      <c r="N26" s="21"/>
      <c r="O26" s="56"/>
      <c r="P26" s="35"/>
      <c r="Q26" s="1" t="s">
        <v>83</v>
      </c>
      <c r="R26" s="32"/>
      <c r="S26" s="33"/>
      <c r="T26" s="29"/>
      <c r="U26" s="43"/>
      <c r="V26" s="21"/>
      <c r="W26" s="56"/>
      <c r="X26" s="35"/>
      <c r="Y26" s="1" t="s">
        <v>83</v>
      </c>
      <c r="Z26" s="58"/>
      <c r="AA26" s="37"/>
      <c r="AB26" s="4"/>
      <c r="AC26" s="4"/>
      <c r="AD26" s="4"/>
      <c r="AE26" s="39"/>
      <c r="AF26" s="1"/>
      <c r="AG26" s="33"/>
      <c r="AH26" s="60"/>
      <c r="AI26" s="60"/>
      <c r="AJ26" s="21"/>
      <c r="AK26" s="56"/>
      <c r="AL26" s="41"/>
      <c r="AM26" s="33"/>
      <c r="AN26" s="60"/>
      <c r="AO26" s="60"/>
      <c r="AP26" s="21"/>
      <c r="AQ26" s="56"/>
      <c r="AR26" s="41"/>
      <c r="AS26" s="43">
        <f>'16 Oct'!AW26</f>
        <v>118</v>
      </c>
      <c r="AT26" s="17"/>
      <c r="AU26" s="44">
        <f t="shared" si="1"/>
        <v>118</v>
      </c>
      <c r="AV26" s="44">
        <f t="shared" si="2"/>
        <v>0</v>
      </c>
      <c r="AW26" s="19">
        <f t="shared" si="3"/>
        <v>118</v>
      </c>
      <c r="AX26" s="43">
        <f>'16 Oct'!BB26</f>
        <v>0</v>
      </c>
      <c r="AY26" s="17"/>
      <c r="AZ26" s="44">
        <f t="shared" si="4"/>
        <v>0</v>
      </c>
      <c r="BA26" s="46">
        <f t="shared" si="5"/>
        <v>0</v>
      </c>
      <c r="BB26" s="19">
        <f t="shared" si="6"/>
        <v>0</v>
      </c>
      <c r="BC26" s="43">
        <f>'16 Oct'!BL26</f>
        <v>0</v>
      </c>
      <c r="BD26" s="46">
        <f t="shared" si="7"/>
        <v>0</v>
      </c>
      <c r="BE26" s="1">
        <f t="shared" si="8"/>
        <v>0</v>
      </c>
      <c r="BF26" s="1" t="s">
        <v>83</v>
      </c>
      <c r="BG26" s="54"/>
      <c r="BH26">
        <f>'16 Oct'!BG26+AT26+AY26-BN26</f>
        <v>0</v>
      </c>
      <c r="BI26" s="48"/>
      <c r="BJ26" s="52">
        <f t="shared" si="9"/>
        <v>0</v>
      </c>
      <c r="BK26" s="51">
        <f t="shared" si="10"/>
        <v>0</v>
      </c>
      <c r="BL26" s="53">
        <f t="shared" si="11"/>
        <v>0</v>
      </c>
      <c r="BM26" s="54">
        <f t="shared" si="12"/>
        <v>0</v>
      </c>
      <c r="BN26" s="55">
        <f t="shared" si="13"/>
        <v>0</v>
      </c>
      <c r="BO26" s="17">
        <f t="shared" si="14"/>
        <v>118</v>
      </c>
    </row>
    <row r="27">
      <c r="A27" s="1" t="s">
        <v>84</v>
      </c>
      <c r="B27" s="32"/>
      <c r="C27" s="33"/>
      <c r="D27" s="29"/>
      <c r="E27" s="1"/>
      <c r="F27" s="21"/>
      <c r="G27" s="56"/>
      <c r="H27" s="35"/>
      <c r="I27" s="1" t="s">
        <v>84</v>
      </c>
      <c r="J27" s="32"/>
      <c r="K27" s="33"/>
      <c r="N27" s="21"/>
      <c r="O27" s="56"/>
      <c r="P27" s="7"/>
      <c r="Q27" s="1" t="s">
        <v>84</v>
      </c>
      <c r="R27" s="32"/>
      <c r="S27" s="33"/>
      <c r="U27" s="1"/>
      <c r="V27" s="21"/>
      <c r="W27" s="56"/>
      <c r="X27" s="7"/>
      <c r="Y27" s="1" t="s">
        <v>84</v>
      </c>
      <c r="Z27" s="69"/>
      <c r="AA27" s="37"/>
      <c r="AB27" s="8"/>
      <c r="AC27" s="8"/>
      <c r="AD27" s="4"/>
      <c r="AE27" s="39"/>
      <c r="AF27" s="73"/>
      <c r="AG27" s="33"/>
      <c r="AH27" s="74"/>
      <c r="AI27" s="74"/>
      <c r="AJ27" s="21"/>
      <c r="AK27" s="56"/>
      <c r="AL27" s="41"/>
      <c r="AM27" s="33"/>
      <c r="AN27" s="74"/>
      <c r="AO27" s="74"/>
      <c r="AP27" s="21"/>
      <c r="AQ27" s="56"/>
      <c r="AR27" s="41"/>
      <c r="AS27" s="43">
        <f>'16 Oct'!AW27</f>
        <v>0</v>
      </c>
      <c r="AT27" s="75"/>
      <c r="AU27" s="44">
        <f t="shared" si="1"/>
        <v>0</v>
      </c>
      <c r="AV27" s="44">
        <f t="shared" si="2"/>
        <v>0</v>
      </c>
      <c r="AW27" s="19">
        <f t="shared" si="3"/>
        <v>0</v>
      </c>
      <c r="AX27" s="43">
        <f>'16 Oct'!BB27</f>
        <v>0</v>
      </c>
      <c r="AY27" s="75"/>
      <c r="AZ27" s="44">
        <f t="shared" si="4"/>
        <v>0</v>
      </c>
      <c r="BA27" s="46">
        <f t="shared" si="5"/>
        <v>0</v>
      </c>
      <c r="BB27" s="19">
        <f t="shared" si="6"/>
        <v>0</v>
      </c>
      <c r="BC27" s="43">
        <f>'16 Oct'!BL27</f>
        <v>51</v>
      </c>
      <c r="BD27" s="46">
        <f t="shared" si="7"/>
        <v>0</v>
      </c>
      <c r="BE27" s="1">
        <f t="shared" si="8"/>
        <v>51</v>
      </c>
      <c r="BF27" s="1" t="s">
        <v>84</v>
      </c>
      <c r="BG27" s="76"/>
      <c r="BH27">
        <f>'16 Oct'!BG27+AT27+AY27-BN27</f>
        <v>0</v>
      </c>
      <c r="BI27" s="6"/>
      <c r="BJ27" s="52">
        <f t="shared" si="9"/>
        <v>0</v>
      </c>
      <c r="BK27" s="51">
        <f t="shared" si="10"/>
        <v>0</v>
      </c>
      <c r="BL27" s="53">
        <f t="shared" si="11"/>
        <v>51</v>
      </c>
      <c r="BM27" s="54">
        <f t="shared" si="12"/>
        <v>0</v>
      </c>
      <c r="BN27" s="55">
        <f t="shared" si="13"/>
        <v>0</v>
      </c>
      <c r="BO27" s="17">
        <f t="shared" si="14"/>
        <v>51</v>
      </c>
    </row>
    <row r="28">
      <c r="A28" s="1" t="s">
        <v>85</v>
      </c>
      <c r="B28" s="32"/>
      <c r="C28" s="33"/>
      <c r="D28" s="29"/>
      <c r="E28" s="1"/>
      <c r="F28" s="21"/>
      <c r="G28" s="56"/>
      <c r="H28" s="35"/>
      <c r="I28" s="1" t="s">
        <v>85</v>
      </c>
      <c r="J28" s="32"/>
      <c r="K28" s="33"/>
      <c r="L28" s="57"/>
      <c r="M28" s="43"/>
      <c r="N28" s="21"/>
      <c r="O28" s="56"/>
      <c r="P28" s="35"/>
      <c r="Q28" s="1" t="s">
        <v>85</v>
      </c>
      <c r="R28" s="32"/>
      <c r="S28" s="33"/>
      <c r="T28" s="29"/>
      <c r="U28" s="43"/>
      <c r="V28" s="21"/>
      <c r="W28" s="56"/>
      <c r="X28" s="35"/>
      <c r="Y28" s="1" t="s">
        <v>85</v>
      </c>
      <c r="Z28" s="58"/>
      <c r="AA28" s="37"/>
      <c r="AB28" s="8"/>
      <c r="AC28" s="77"/>
      <c r="AD28" s="4"/>
      <c r="AE28" s="39"/>
      <c r="AF28" s="1"/>
      <c r="AG28" s="33"/>
      <c r="AH28" s="67"/>
      <c r="AI28" s="67"/>
      <c r="AJ28" s="21"/>
      <c r="AK28" s="56"/>
      <c r="AL28" s="41"/>
      <c r="AM28" s="33"/>
      <c r="AN28" s="67"/>
      <c r="AO28" s="67"/>
      <c r="AP28" s="21"/>
      <c r="AQ28" s="56"/>
      <c r="AR28" s="41"/>
      <c r="AS28" s="43">
        <f>'16 Oct'!AW28</f>
        <v>0</v>
      </c>
      <c r="AT28" s="54"/>
      <c r="AU28" s="44">
        <f t="shared" si="1"/>
        <v>0</v>
      </c>
      <c r="AV28" s="44">
        <f t="shared" si="2"/>
        <v>0</v>
      </c>
      <c r="AW28" s="19">
        <f t="shared" si="3"/>
        <v>0</v>
      </c>
      <c r="AX28" s="43">
        <f>'16 Oct'!BB28</f>
        <v>0</v>
      </c>
      <c r="AY28" s="54"/>
      <c r="AZ28" s="44">
        <f t="shared" si="4"/>
        <v>0</v>
      </c>
      <c r="BA28" s="46">
        <f t="shared" si="5"/>
        <v>0</v>
      </c>
      <c r="BB28" s="19">
        <f t="shared" si="6"/>
        <v>0</v>
      </c>
      <c r="BC28" s="43">
        <f>'16 Oct'!BL28</f>
        <v>0</v>
      </c>
      <c r="BD28" s="46">
        <f t="shared" si="7"/>
        <v>0</v>
      </c>
      <c r="BE28" s="1">
        <f t="shared" si="8"/>
        <v>0</v>
      </c>
      <c r="BF28" s="1" t="s">
        <v>85</v>
      </c>
      <c r="BG28" s="17"/>
      <c r="BH28">
        <f>'16 Oct'!BG28+AT28+AY28-BN28</f>
        <v>0</v>
      </c>
      <c r="BI28" s="68"/>
      <c r="BJ28" s="52">
        <f t="shared" si="9"/>
        <v>0</v>
      </c>
      <c r="BK28" s="51">
        <f t="shared" si="10"/>
        <v>0</v>
      </c>
      <c r="BL28" s="53">
        <f t="shared" si="11"/>
        <v>0</v>
      </c>
      <c r="BM28" s="54">
        <f t="shared" si="12"/>
        <v>0</v>
      </c>
      <c r="BN28" s="55">
        <f t="shared" si="13"/>
        <v>0</v>
      </c>
      <c r="BO28" s="17">
        <f t="shared" si="14"/>
        <v>0</v>
      </c>
      <c r="BP28" s="1"/>
    </row>
    <row r="29">
      <c r="A29" s="1" t="s">
        <v>86</v>
      </c>
      <c r="B29" s="32"/>
      <c r="C29" s="33"/>
      <c r="D29" s="29"/>
      <c r="E29" s="1"/>
      <c r="F29" s="21"/>
      <c r="G29" s="56"/>
      <c r="H29" s="35"/>
      <c r="I29" s="1" t="s">
        <v>87</v>
      </c>
      <c r="J29" s="32"/>
      <c r="K29" s="33"/>
      <c r="L29" s="57"/>
      <c r="M29" s="49"/>
      <c r="N29" s="21"/>
      <c r="O29" s="56"/>
      <c r="P29" s="35"/>
      <c r="Q29" s="1" t="s">
        <v>87</v>
      </c>
      <c r="R29" s="32"/>
      <c r="S29" s="33"/>
      <c r="T29" s="57"/>
      <c r="U29" s="43"/>
      <c r="V29" s="21"/>
      <c r="W29" s="56"/>
      <c r="X29" s="35"/>
      <c r="Y29" s="1" t="s">
        <v>87</v>
      </c>
      <c r="Z29" s="59"/>
      <c r="AA29" s="37"/>
      <c r="AB29" s="8"/>
      <c r="AC29" s="8"/>
      <c r="AD29" s="4"/>
      <c r="AE29" s="39"/>
      <c r="AF29" s="1"/>
      <c r="AG29" s="33"/>
      <c r="AH29" s="67"/>
      <c r="AI29" s="67"/>
      <c r="AJ29" s="21"/>
      <c r="AK29" s="56"/>
      <c r="AL29" s="41"/>
      <c r="AM29" s="33"/>
      <c r="AN29" s="67"/>
      <c r="AO29" s="67"/>
      <c r="AP29" s="21"/>
      <c r="AQ29" s="56"/>
      <c r="AR29" s="41"/>
      <c r="AS29" s="43">
        <f>'16 Oct'!AW29</f>
        <v>0</v>
      </c>
      <c r="AT29" s="54"/>
      <c r="AU29" s="44">
        <f t="shared" si="1"/>
        <v>0</v>
      </c>
      <c r="AV29" s="44">
        <f t="shared" si="2"/>
        <v>0</v>
      </c>
      <c r="AW29" s="19">
        <f t="shared" si="3"/>
        <v>0</v>
      </c>
      <c r="AX29" s="43">
        <f>'16 Oct'!BB29</f>
        <v>0</v>
      </c>
      <c r="AY29" s="54"/>
      <c r="AZ29" s="44">
        <f t="shared" si="4"/>
        <v>0</v>
      </c>
      <c r="BA29" s="46">
        <f t="shared" si="5"/>
        <v>0</v>
      </c>
      <c r="BB29" s="19">
        <f t="shared" si="6"/>
        <v>0</v>
      </c>
      <c r="BC29" s="43">
        <f>'16 Oct'!BL29</f>
        <v>0</v>
      </c>
      <c r="BD29" s="46">
        <f t="shared" si="7"/>
        <v>0</v>
      </c>
      <c r="BE29" s="1">
        <f t="shared" si="8"/>
        <v>0</v>
      </c>
      <c r="BF29" s="1" t="s">
        <v>87</v>
      </c>
      <c r="BG29" s="54"/>
      <c r="BH29">
        <f>'16 Oct'!BG29+AT29+AY29-BN29</f>
        <v>0</v>
      </c>
      <c r="BI29" s="48"/>
      <c r="BJ29" s="52">
        <f t="shared" si="9"/>
        <v>0</v>
      </c>
      <c r="BK29" s="51">
        <f t="shared" si="10"/>
        <v>0</v>
      </c>
      <c r="BL29" s="53">
        <f t="shared" si="11"/>
        <v>0</v>
      </c>
      <c r="BM29" s="54">
        <f t="shared" si="12"/>
        <v>0</v>
      </c>
      <c r="BN29" s="55">
        <f t="shared" si="13"/>
        <v>0</v>
      </c>
      <c r="BO29" s="17">
        <f t="shared" si="14"/>
        <v>0</v>
      </c>
    </row>
    <row r="30">
      <c r="A30" s="1" t="s">
        <v>88</v>
      </c>
      <c r="B30" s="32"/>
      <c r="C30" s="33"/>
      <c r="D30" s="29"/>
      <c r="E30" s="1"/>
      <c r="F30" s="21"/>
      <c r="G30" s="56"/>
      <c r="H30" s="35"/>
      <c r="I30" s="1" t="s">
        <v>89</v>
      </c>
      <c r="J30" s="32"/>
      <c r="K30" s="33"/>
      <c r="L30" s="29"/>
      <c r="M30" s="43"/>
      <c r="N30" s="21"/>
      <c r="O30" s="56"/>
      <c r="P30" s="35"/>
      <c r="Q30" s="1" t="s">
        <v>89</v>
      </c>
      <c r="R30" s="32"/>
      <c r="S30" s="33"/>
      <c r="T30" s="57"/>
      <c r="U30" s="43"/>
      <c r="V30" s="21"/>
      <c r="W30" s="56"/>
      <c r="X30" s="35"/>
      <c r="Y30" s="1" t="s">
        <v>89</v>
      </c>
      <c r="Z30" s="58"/>
      <c r="AA30" s="37"/>
      <c r="AB30" s="8"/>
      <c r="AC30" s="8"/>
      <c r="AD30" s="4"/>
      <c r="AE30" s="39"/>
      <c r="AF30" s="1"/>
      <c r="AG30" s="33"/>
      <c r="AH30" s="60"/>
      <c r="AI30" s="60"/>
      <c r="AJ30" s="21"/>
      <c r="AK30" s="56"/>
      <c r="AL30" s="41"/>
      <c r="AM30" s="33"/>
      <c r="AN30" s="60"/>
      <c r="AO30" s="60"/>
      <c r="AP30" s="21"/>
      <c r="AQ30" s="56"/>
      <c r="AR30" s="41"/>
      <c r="AS30" s="43">
        <f>'16 Oct'!AW30</f>
        <v>0</v>
      </c>
      <c r="AT30" s="17"/>
      <c r="AU30" s="44">
        <f t="shared" si="1"/>
        <v>0</v>
      </c>
      <c r="AV30" s="44">
        <f t="shared" si="2"/>
        <v>0</v>
      </c>
      <c r="AW30" s="19">
        <f t="shared" si="3"/>
        <v>0</v>
      </c>
      <c r="AX30" s="43">
        <f>'16 Oct'!BB30</f>
        <v>0</v>
      </c>
      <c r="AY30" s="17"/>
      <c r="AZ30" s="44">
        <f t="shared" si="4"/>
        <v>0</v>
      </c>
      <c r="BA30" s="46">
        <f t="shared" si="5"/>
        <v>0</v>
      </c>
      <c r="BB30" s="19">
        <f t="shared" si="6"/>
        <v>0</v>
      </c>
      <c r="BC30" s="43">
        <f>'16 Oct'!BL30</f>
        <v>38</v>
      </c>
      <c r="BD30" s="46">
        <f t="shared" si="7"/>
        <v>0</v>
      </c>
      <c r="BE30" s="1">
        <f t="shared" si="8"/>
        <v>38</v>
      </c>
      <c r="BF30" s="1" t="s">
        <v>89</v>
      </c>
      <c r="BG30" s="17"/>
      <c r="BH30">
        <f>'16 Oct'!BG30+AT30+AY30-BN30</f>
        <v>0</v>
      </c>
      <c r="BI30" s="48"/>
      <c r="BJ30" s="52">
        <f t="shared" si="9"/>
        <v>0</v>
      </c>
      <c r="BK30" s="51">
        <f t="shared" si="10"/>
        <v>0</v>
      </c>
      <c r="BL30" s="53">
        <f t="shared" si="11"/>
        <v>38</v>
      </c>
      <c r="BM30" s="54">
        <f t="shared" si="12"/>
        <v>0</v>
      </c>
      <c r="BN30" s="55">
        <f t="shared" si="13"/>
        <v>0</v>
      </c>
      <c r="BO30" s="17">
        <f t="shared" si="14"/>
        <v>38</v>
      </c>
      <c r="BQ30" s="1"/>
    </row>
    <row r="31">
      <c r="A31" s="1" t="s">
        <v>90</v>
      </c>
      <c r="B31" s="32"/>
      <c r="C31" s="33"/>
      <c r="D31" s="29"/>
      <c r="E31" s="1"/>
      <c r="F31" s="21"/>
      <c r="G31" s="56"/>
      <c r="H31" s="35"/>
      <c r="I31" s="1" t="s">
        <v>90</v>
      </c>
      <c r="J31" s="32"/>
      <c r="K31" s="33"/>
      <c r="L31" s="29"/>
      <c r="M31" s="43"/>
      <c r="N31" s="21"/>
      <c r="O31" s="56"/>
      <c r="P31" s="35"/>
      <c r="Q31" s="1" t="s">
        <v>90</v>
      </c>
      <c r="R31" s="32"/>
      <c r="S31" s="33"/>
      <c r="T31" s="29"/>
      <c r="U31" s="43"/>
      <c r="V31" s="21"/>
      <c r="W31" s="56"/>
      <c r="X31" s="35"/>
      <c r="Y31" s="1" t="s">
        <v>90</v>
      </c>
      <c r="Z31" s="59"/>
      <c r="AA31" s="63"/>
      <c r="AB31" s="4"/>
      <c r="AC31" s="4"/>
      <c r="AD31" s="4"/>
      <c r="AE31" s="39"/>
      <c r="AF31" s="1"/>
      <c r="AG31" s="33"/>
      <c r="AH31" s="60"/>
      <c r="AI31" s="60"/>
      <c r="AJ31" s="21"/>
      <c r="AK31" s="56"/>
      <c r="AL31" s="41"/>
      <c r="AM31" s="33"/>
      <c r="AN31" s="60"/>
      <c r="AO31" s="60"/>
      <c r="AP31" s="21"/>
      <c r="AQ31" s="56"/>
      <c r="AR31" s="41"/>
      <c r="AS31" s="43">
        <f>'16 Oct'!AW31</f>
        <v>0</v>
      </c>
      <c r="AT31" s="17"/>
      <c r="AU31" s="44">
        <f t="shared" si="1"/>
        <v>0</v>
      </c>
      <c r="AV31" s="44">
        <f t="shared" si="2"/>
        <v>0</v>
      </c>
      <c r="AW31" s="19">
        <f t="shared" si="3"/>
        <v>0</v>
      </c>
      <c r="AX31" s="43">
        <f>'16 Oct'!BB31</f>
        <v>0</v>
      </c>
      <c r="AY31" s="17"/>
      <c r="AZ31" s="44">
        <f t="shared" si="4"/>
        <v>0</v>
      </c>
      <c r="BA31" s="46">
        <f t="shared" si="5"/>
        <v>0</v>
      </c>
      <c r="BB31" s="19">
        <f t="shared" si="6"/>
        <v>0</v>
      </c>
      <c r="BC31" s="43">
        <f>'16 Oct'!BL31</f>
        <v>56</v>
      </c>
      <c r="BD31" s="46">
        <f t="shared" si="7"/>
        <v>0</v>
      </c>
      <c r="BE31" s="1">
        <f t="shared" si="8"/>
        <v>56</v>
      </c>
      <c r="BF31" s="1" t="s">
        <v>90</v>
      </c>
      <c r="BG31" s="17"/>
      <c r="BH31">
        <f>'16 Oct'!BG31+AT31+AY31-BN31</f>
        <v>0</v>
      </c>
      <c r="BI31" s="48"/>
      <c r="BJ31" s="52">
        <f t="shared" si="9"/>
        <v>0</v>
      </c>
      <c r="BK31" s="51">
        <f t="shared" si="10"/>
        <v>0</v>
      </c>
      <c r="BL31" s="53">
        <f t="shared" si="11"/>
        <v>56</v>
      </c>
      <c r="BM31" s="54">
        <f t="shared" si="12"/>
        <v>0</v>
      </c>
      <c r="BN31" s="55">
        <f t="shared" si="13"/>
        <v>0</v>
      </c>
      <c r="BO31" s="17">
        <f t="shared" si="14"/>
        <v>56</v>
      </c>
    </row>
    <row r="32">
      <c r="A32" s="1" t="s">
        <v>91</v>
      </c>
      <c r="B32" s="32"/>
      <c r="C32" s="33"/>
      <c r="D32" s="29"/>
      <c r="E32" s="1"/>
      <c r="F32" s="21"/>
      <c r="G32" s="56"/>
      <c r="H32" s="35"/>
      <c r="I32" s="1" t="s">
        <v>91</v>
      </c>
      <c r="J32" s="32"/>
      <c r="K32" s="33"/>
      <c r="L32" s="57"/>
      <c r="M32" s="49"/>
      <c r="N32" s="21"/>
      <c r="O32" s="56"/>
      <c r="P32" s="35"/>
      <c r="Q32" s="1" t="s">
        <v>91</v>
      </c>
      <c r="R32" s="32"/>
      <c r="S32" s="33"/>
      <c r="T32" s="29"/>
      <c r="U32" s="43"/>
      <c r="V32" s="21"/>
      <c r="W32" s="56"/>
      <c r="X32" s="35"/>
      <c r="Y32" s="1" t="s">
        <v>91</v>
      </c>
      <c r="Z32" s="69"/>
      <c r="AA32" s="78"/>
      <c r="AB32" s="8"/>
      <c r="AC32" s="8"/>
      <c r="AD32" s="4"/>
      <c r="AE32" s="39"/>
      <c r="AF32" s="1"/>
      <c r="AG32" s="33"/>
      <c r="AH32" s="60"/>
      <c r="AI32" s="60"/>
      <c r="AJ32" s="21"/>
      <c r="AK32" s="56"/>
      <c r="AL32" s="41"/>
      <c r="AM32" s="33"/>
      <c r="AN32" s="60"/>
      <c r="AO32" s="60"/>
      <c r="AP32" s="21"/>
      <c r="AQ32" s="56"/>
      <c r="AR32" s="41"/>
      <c r="AS32" s="43">
        <f>'16 Oct'!AW32</f>
        <v>0</v>
      </c>
      <c r="AT32" s="17"/>
      <c r="AU32" s="44">
        <f t="shared" si="1"/>
        <v>0</v>
      </c>
      <c r="AV32" s="44">
        <f t="shared" si="2"/>
        <v>0</v>
      </c>
      <c r="AW32" s="19">
        <f t="shared" si="3"/>
        <v>0</v>
      </c>
      <c r="AX32" s="43">
        <f>'16 Oct'!BB32</f>
        <v>0</v>
      </c>
      <c r="AY32" s="17"/>
      <c r="AZ32" s="44">
        <f t="shared" si="4"/>
        <v>0</v>
      </c>
      <c r="BA32" s="46">
        <f t="shared" si="5"/>
        <v>0</v>
      </c>
      <c r="BB32" s="19">
        <f t="shared" si="6"/>
        <v>0</v>
      </c>
      <c r="BC32" s="43">
        <f>'16 Oct'!BL32</f>
        <v>0</v>
      </c>
      <c r="BD32" s="46">
        <f t="shared" si="7"/>
        <v>0</v>
      </c>
      <c r="BE32" s="1">
        <f t="shared" si="8"/>
        <v>0</v>
      </c>
      <c r="BF32" s="1" t="s">
        <v>91</v>
      </c>
      <c r="BG32" s="17"/>
      <c r="BH32">
        <f>'16 Oct'!BG32+AT32+AY32-BN32</f>
        <v>0</v>
      </c>
      <c r="BI32" s="48"/>
      <c r="BJ32" s="52">
        <f t="shared" si="9"/>
        <v>0</v>
      </c>
      <c r="BK32" s="51">
        <f t="shared" si="10"/>
        <v>0</v>
      </c>
      <c r="BL32" s="53">
        <f t="shared" si="11"/>
        <v>0</v>
      </c>
      <c r="BM32" s="54">
        <f t="shared" si="12"/>
        <v>0</v>
      </c>
      <c r="BN32" s="55">
        <f t="shared" si="13"/>
        <v>0</v>
      </c>
      <c r="BO32" s="17">
        <f t="shared" si="14"/>
        <v>0</v>
      </c>
      <c r="BP32" s="1"/>
    </row>
    <row r="33">
      <c r="A33" s="1" t="s">
        <v>92</v>
      </c>
      <c r="B33" s="32"/>
      <c r="C33" s="33"/>
      <c r="D33" s="29"/>
      <c r="E33" s="1"/>
      <c r="F33" s="21"/>
      <c r="G33" s="56"/>
      <c r="H33" s="35"/>
      <c r="I33" s="1" t="s">
        <v>92</v>
      </c>
      <c r="J33" s="32"/>
      <c r="K33" s="33"/>
      <c r="L33" s="57"/>
      <c r="M33" s="43"/>
      <c r="N33" s="21"/>
      <c r="O33" s="56"/>
      <c r="P33" s="35"/>
      <c r="Q33" s="1" t="s">
        <v>92</v>
      </c>
      <c r="R33" s="32"/>
      <c r="S33" s="33"/>
      <c r="T33" s="57"/>
      <c r="U33" s="43"/>
      <c r="V33" s="21"/>
      <c r="W33" s="56"/>
      <c r="X33" s="35"/>
      <c r="Y33" s="1" t="s">
        <v>92</v>
      </c>
      <c r="Z33" s="36"/>
      <c r="AA33" s="38"/>
      <c r="AB33" s="8"/>
      <c r="AC33" s="8"/>
      <c r="AD33" s="4"/>
      <c r="AE33" s="42"/>
      <c r="AF33" s="1"/>
      <c r="AG33" s="33"/>
      <c r="AH33" s="60"/>
      <c r="AI33" s="60"/>
      <c r="AJ33" s="21"/>
      <c r="AK33" s="56"/>
      <c r="AL33" s="41"/>
      <c r="AM33" s="33"/>
      <c r="AN33" s="60"/>
      <c r="AO33" s="60"/>
      <c r="AP33" s="21"/>
      <c r="AQ33" s="56"/>
      <c r="AR33" s="41"/>
      <c r="AS33" s="43">
        <f>'16 Oct'!AW33</f>
        <v>0</v>
      </c>
      <c r="AT33" s="17"/>
      <c r="AU33" s="44">
        <f t="shared" si="1"/>
        <v>0</v>
      </c>
      <c r="AV33" s="44">
        <f t="shared" si="2"/>
        <v>0</v>
      </c>
      <c r="AW33" s="19">
        <f t="shared" si="3"/>
        <v>0</v>
      </c>
      <c r="AX33" s="43">
        <f>'16 Oct'!BB33</f>
        <v>0</v>
      </c>
      <c r="AY33" s="17"/>
      <c r="AZ33" s="44">
        <f t="shared" si="4"/>
        <v>0</v>
      </c>
      <c r="BA33" s="46">
        <f t="shared" si="5"/>
        <v>0</v>
      </c>
      <c r="BB33" s="19">
        <f t="shared" si="6"/>
        <v>0</v>
      </c>
      <c r="BC33" s="43">
        <f>'16 Oct'!BL33</f>
        <v>8</v>
      </c>
      <c r="BD33" s="46">
        <f t="shared" si="7"/>
        <v>0</v>
      </c>
      <c r="BE33" s="1">
        <f t="shared" si="8"/>
        <v>8</v>
      </c>
      <c r="BF33" s="1" t="s">
        <v>92</v>
      </c>
      <c r="BG33" s="17"/>
      <c r="BH33">
        <f>'16 Oct'!BG33+AT33+AY33-BN33</f>
        <v>0</v>
      </c>
      <c r="BI33" s="68"/>
      <c r="BJ33" s="52">
        <f t="shared" si="9"/>
        <v>0</v>
      </c>
      <c r="BK33" s="51">
        <f t="shared" si="10"/>
        <v>0</v>
      </c>
      <c r="BL33" s="53">
        <f t="shared" si="11"/>
        <v>8</v>
      </c>
      <c r="BM33" s="54">
        <f t="shared" si="12"/>
        <v>0</v>
      </c>
      <c r="BN33" s="55">
        <f t="shared" si="13"/>
        <v>0</v>
      </c>
      <c r="BO33" s="17">
        <f t="shared" si="14"/>
        <v>8</v>
      </c>
      <c r="BP33" s="1"/>
      <c r="BQ33" s="1"/>
    </row>
    <row r="34">
      <c r="A34" s="1" t="s">
        <v>93</v>
      </c>
      <c r="B34" s="32"/>
      <c r="C34" s="33"/>
      <c r="D34" s="29"/>
      <c r="E34" s="1"/>
      <c r="F34" s="21"/>
      <c r="G34" s="56"/>
      <c r="H34" s="35"/>
      <c r="I34" s="1" t="s">
        <v>93</v>
      </c>
      <c r="J34" s="32"/>
      <c r="K34" s="33"/>
      <c r="L34" s="57"/>
      <c r="M34" s="43"/>
      <c r="N34" s="21"/>
      <c r="O34" s="56"/>
      <c r="P34" s="35"/>
      <c r="Q34" s="1" t="s">
        <v>93</v>
      </c>
      <c r="R34" s="32"/>
      <c r="S34" s="33"/>
      <c r="T34" s="57"/>
      <c r="U34" s="49"/>
      <c r="V34" s="21"/>
      <c r="W34" s="56"/>
      <c r="X34" s="35"/>
      <c r="Y34" s="1" t="s">
        <v>93</v>
      </c>
      <c r="Z34" s="69"/>
      <c r="AA34" s="37"/>
      <c r="AB34" s="8"/>
      <c r="AC34" s="8"/>
      <c r="AD34" s="4"/>
      <c r="AE34" s="39"/>
      <c r="AF34" s="1"/>
      <c r="AG34" s="33"/>
      <c r="AH34" s="60"/>
      <c r="AI34" s="60"/>
      <c r="AJ34" s="21"/>
      <c r="AK34" s="56"/>
      <c r="AL34" s="41"/>
      <c r="AM34" s="33"/>
      <c r="AN34" s="60"/>
      <c r="AO34" s="60"/>
      <c r="AP34" s="21"/>
      <c r="AQ34" s="56"/>
      <c r="AR34" s="41"/>
      <c r="AS34" s="43">
        <f>'16 Oct'!AW34</f>
        <v>0</v>
      </c>
      <c r="AT34" s="17"/>
      <c r="AU34" s="44">
        <f t="shared" si="1"/>
        <v>0</v>
      </c>
      <c r="AV34" s="44">
        <f t="shared" si="2"/>
        <v>0</v>
      </c>
      <c r="AW34" s="19">
        <f t="shared" si="3"/>
        <v>0</v>
      </c>
      <c r="AX34" s="43">
        <f>'16 Oct'!BB34</f>
        <v>0</v>
      </c>
      <c r="AY34" s="17"/>
      <c r="AZ34" s="44">
        <f t="shared" si="4"/>
        <v>0</v>
      </c>
      <c r="BA34" s="46">
        <f t="shared" si="5"/>
        <v>0</v>
      </c>
      <c r="BB34" s="19">
        <f t="shared" si="6"/>
        <v>0</v>
      </c>
      <c r="BC34" s="43">
        <f>'16 Oct'!BL34</f>
        <v>8</v>
      </c>
      <c r="BD34" s="46">
        <f t="shared" si="7"/>
        <v>0</v>
      </c>
      <c r="BE34" s="1">
        <f t="shared" si="8"/>
        <v>8</v>
      </c>
      <c r="BF34" s="1" t="s">
        <v>93</v>
      </c>
      <c r="BG34" s="17"/>
      <c r="BH34">
        <f>'16 Oct'!BG34+AT34+AY34-BN34</f>
        <v>0</v>
      </c>
      <c r="BI34" s="68"/>
      <c r="BJ34" s="52">
        <f t="shared" si="9"/>
        <v>0</v>
      </c>
      <c r="BK34" s="51">
        <f t="shared" si="10"/>
        <v>0</v>
      </c>
      <c r="BL34" s="53">
        <f t="shared" si="11"/>
        <v>8</v>
      </c>
      <c r="BM34" s="54">
        <f t="shared" si="12"/>
        <v>0</v>
      </c>
      <c r="BN34" s="55">
        <f t="shared" si="13"/>
        <v>0</v>
      </c>
      <c r="BO34" s="17">
        <f t="shared" si="14"/>
        <v>8</v>
      </c>
      <c r="BP34" s="1"/>
      <c r="BQ34" s="1"/>
    </row>
    <row r="35">
      <c r="A35" s="1" t="s">
        <v>97</v>
      </c>
      <c r="B35" s="32"/>
      <c r="C35" s="33"/>
      <c r="D35" s="29"/>
      <c r="E35" s="1"/>
      <c r="F35" s="21"/>
      <c r="G35" s="56"/>
      <c r="H35" s="35"/>
      <c r="I35" s="1" t="s">
        <v>97</v>
      </c>
      <c r="J35" s="32"/>
      <c r="K35" s="33"/>
      <c r="L35" s="57"/>
      <c r="M35" s="49"/>
      <c r="N35" s="21"/>
      <c r="O35" s="56"/>
      <c r="P35" s="35"/>
      <c r="Q35" s="1" t="s">
        <v>97</v>
      </c>
      <c r="R35" s="32"/>
      <c r="S35" s="33"/>
      <c r="T35" s="57"/>
      <c r="U35" s="43"/>
      <c r="V35" s="21"/>
      <c r="W35" s="56"/>
      <c r="X35" s="35"/>
      <c r="Y35" s="1" t="s">
        <v>97</v>
      </c>
      <c r="Z35" s="58"/>
      <c r="AA35" s="37"/>
      <c r="AB35" s="8"/>
      <c r="AC35" s="8"/>
      <c r="AD35" s="4"/>
      <c r="AE35" s="39"/>
      <c r="AF35" s="1"/>
      <c r="AG35" s="33"/>
      <c r="AH35" s="60"/>
      <c r="AI35" s="60"/>
      <c r="AJ35" s="21"/>
      <c r="AK35" s="56"/>
      <c r="AL35" s="41"/>
      <c r="AM35" s="33"/>
      <c r="AN35" s="60"/>
      <c r="AO35" s="60"/>
      <c r="AP35" s="21"/>
      <c r="AQ35" s="56"/>
      <c r="AR35" s="41"/>
      <c r="AS35" s="43">
        <f>'16 Oct'!AW35</f>
        <v>0</v>
      </c>
      <c r="AT35" s="17"/>
      <c r="AU35" s="44">
        <f t="shared" si="1"/>
        <v>0</v>
      </c>
      <c r="AV35" s="44">
        <f t="shared" si="2"/>
        <v>0</v>
      </c>
      <c r="AW35" s="19">
        <f t="shared" si="3"/>
        <v>0</v>
      </c>
      <c r="AX35" s="43">
        <f>'16 Oct'!BB35</f>
        <v>0</v>
      </c>
      <c r="AY35" s="17"/>
      <c r="AZ35" s="44">
        <f t="shared" si="4"/>
        <v>0</v>
      </c>
      <c r="BA35" s="46">
        <f t="shared" si="5"/>
        <v>0</v>
      </c>
      <c r="BB35" s="19">
        <f t="shared" si="6"/>
        <v>0</v>
      </c>
      <c r="BC35" s="43">
        <f>'16 Oct'!BL35</f>
        <v>0</v>
      </c>
      <c r="BD35" s="46">
        <f t="shared" si="7"/>
        <v>0</v>
      </c>
      <c r="BE35" s="1">
        <f t="shared" si="8"/>
        <v>0</v>
      </c>
      <c r="BF35" s="1" t="s">
        <v>97</v>
      </c>
      <c r="BG35" s="17"/>
      <c r="BH35">
        <f>'16 Oct'!BG35+AT35+AY35-BN35</f>
        <v>0</v>
      </c>
      <c r="BI35" s="68"/>
      <c r="BJ35" s="52">
        <f t="shared" si="9"/>
        <v>0</v>
      </c>
      <c r="BK35" s="51">
        <f t="shared" si="10"/>
        <v>0</v>
      </c>
      <c r="BL35" s="53">
        <f t="shared" si="11"/>
        <v>0</v>
      </c>
      <c r="BM35" s="54">
        <f t="shared" si="12"/>
        <v>0</v>
      </c>
      <c r="BN35" s="55">
        <f t="shared" si="13"/>
        <v>0</v>
      </c>
      <c r="BO35" s="17">
        <f t="shared" si="14"/>
        <v>0</v>
      </c>
      <c r="BP35" s="1"/>
      <c r="BQ35" s="1"/>
      <c r="BS35" s="1"/>
    </row>
    <row r="36">
      <c r="A36" s="1" t="s">
        <v>99</v>
      </c>
      <c r="B36" s="61"/>
      <c r="C36" s="65"/>
      <c r="D36" s="29"/>
      <c r="E36" s="1"/>
      <c r="F36" s="21"/>
      <c r="G36" s="56"/>
      <c r="H36" s="35"/>
      <c r="I36" s="1" t="s">
        <v>99</v>
      </c>
      <c r="J36" s="32"/>
      <c r="K36" s="33"/>
      <c r="L36" s="57"/>
      <c r="M36" s="49"/>
      <c r="N36" s="21"/>
      <c r="O36" s="56"/>
      <c r="P36" s="35"/>
      <c r="Q36" s="1" t="s">
        <v>99</v>
      </c>
      <c r="R36" s="32"/>
      <c r="S36" s="33"/>
      <c r="T36" s="57"/>
      <c r="U36" s="49"/>
      <c r="V36" s="21"/>
      <c r="W36" s="56"/>
      <c r="X36" s="35"/>
      <c r="Y36" s="1" t="s">
        <v>99</v>
      </c>
      <c r="Z36" s="36"/>
      <c r="AA36" s="37"/>
      <c r="AB36" s="8"/>
      <c r="AC36" s="8"/>
      <c r="AD36" s="4"/>
      <c r="AE36" s="39"/>
      <c r="AF36" s="1"/>
      <c r="AG36" s="33"/>
      <c r="AH36" s="60"/>
      <c r="AI36" s="60"/>
      <c r="AJ36" s="21"/>
      <c r="AK36" s="56"/>
      <c r="AL36" s="41"/>
      <c r="AM36" s="33"/>
      <c r="AN36" s="60"/>
      <c r="AO36" s="60"/>
      <c r="AP36" s="21"/>
      <c r="AQ36" s="56"/>
      <c r="AR36" s="41"/>
      <c r="AS36" s="43">
        <f>'16 Oct'!AW36</f>
        <v>0</v>
      </c>
      <c r="AT36" s="17"/>
      <c r="AU36" s="44">
        <f t="shared" si="1"/>
        <v>0</v>
      </c>
      <c r="AV36" s="44">
        <f t="shared" si="2"/>
        <v>0</v>
      </c>
      <c r="AW36" s="19">
        <f t="shared" si="3"/>
        <v>0</v>
      </c>
      <c r="AX36" s="43">
        <f>'16 Oct'!BB36</f>
        <v>0</v>
      </c>
      <c r="AY36" s="17"/>
      <c r="AZ36" s="44">
        <f t="shared" si="4"/>
        <v>0</v>
      </c>
      <c r="BA36" s="46">
        <f t="shared" si="5"/>
        <v>0</v>
      </c>
      <c r="BB36" s="19">
        <f t="shared" si="6"/>
        <v>0</v>
      </c>
      <c r="BC36" s="43">
        <f>'16 Oct'!BL36</f>
        <v>0</v>
      </c>
      <c r="BD36" s="46">
        <f t="shared" si="7"/>
        <v>0</v>
      </c>
      <c r="BE36" s="1">
        <f t="shared" si="8"/>
        <v>0</v>
      </c>
      <c r="BF36" s="1" t="s">
        <v>99</v>
      </c>
      <c r="BG36" s="17"/>
      <c r="BH36">
        <f>'16 Oct'!BG36+AT36+AY36-BN36</f>
        <v>0</v>
      </c>
      <c r="BI36" s="48"/>
      <c r="BJ36" s="52">
        <f t="shared" si="9"/>
        <v>0</v>
      </c>
      <c r="BK36" s="51">
        <f t="shared" si="10"/>
        <v>0</v>
      </c>
      <c r="BL36" s="53">
        <f t="shared" si="11"/>
        <v>0</v>
      </c>
      <c r="BM36" s="54">
        <f t="shared" si="12"/>
        <v>0</v>
      </c>
      <c r="BN36" s="55">
        <f t="shared" si="13"/>
        <v>0</v>
      </c>
      <c r="BO36" s="17">
        <f t="shared" si="14"/>
        <v>0</v>
      </c>
      <c r="BQ36" s="1"/>
    </row>
    <row r="37">
      <c r="A37" s="1" t="s">
        <v>100</v>
      </c>
      <c r="B37" s="32"/>
      <c r="C37" s="33"/>
      <c r="D37" s="29"/>
      <c r="E37" s="1"/>
      <c r="F37" s="21"/>
      <c r="G37" s="56"/>
      <c r="H37" s="35"/>
      <c r="I37" s="1" t="s">
        <v>100</v>
      </c>
      <c r="J37" s="32"/>
      <c r="K37" s="33"/>
      <c r="L37" s="57"/>
      <c r="M37" s="49"/>
      <c r="N37" s="21"/>
      <c r="O37" s="56"/>
      <c r="P37" s="35"/>
      <c r="Q37" s="1" t="s">
        <v>100</v>
      </c>
      <c r="R37" s="32"/>
      <c r="S37" s="33"/>
      <c r="T37" s="57"/>
      <c r="U37" s="43"/>
      <c r="V37" s="21"/>
      <c r="W37" s="56"/>
      <c r="X37" s="35"/>
      <c r="Y37" s="1" t="s">
        <v>100</v>
      </c>
      <c r="Z37" s="36"/>
      <c r="AA37" s="37"/>
      <c r="AB37" s="8"/>
      <c r="AC37" s="4"/>
      <c r="AD37" s="4"/>
      <c r="AE37" s="39"/>
      <c r="AF37" s="1"/>
      <c r="AG37" s="33"/>
      <c r="AH37" s="67"/>
      <c r="AI37" s="67"/>
      <c r="AJ37" s="21"/>
      <c r="AK37" s="56"/>
      <c r="AL37" s="41"/>
      <c r="AM37" s="33"/>
      <c r="AN37" s="67"/>
      <c r="AO37" s="67"/>
      <c r="AP37" s="21"/>
      <c r="AQ37" s="56"/>
      <c r="AR37" s="41"/>
      <c r="AS37" s="43">
        <f>'16 Oct'!AW37</f>
        <v>0</v>
      </c>
      <c r="AT37" s="54"/>
      <c r="AU37" s="44">
        <f t="shared" si="1"/>
        <v>0</v>
      </c>
      <c r="AV37" s="44">
        <f t="shared" si="2"/>
        <v>0</v>
      </c>
      <c r="AW37" s="19">
        <f t="shared" si="3"/>
        <v>0</v>
      </c>
      <c r="AX37" s="43">
        <f>'16 Oct'!BB37</f>
        <v>0</v>
      </c>
      <c r="AY37" s="54"/>
      <c r="AZ37" s="44">
        <f t="shared" si="4"/>
        <v>0</v>
      </c>
      <c r="BA37" s="46">
        <f t="shared" si="5"/>
        <v>0</v>
      </c>
      <c r="BB37" s="19">
        <f t="shared" si="6"/>
        <v>0</v>
      </c>
      <c r="BC37" s="43">
        <f>'16 Oct'!BL37</f>
        <v>0</v>
      </c>
      <c r="BD37" s="46">
        <f t="shared" si="7"/>
        <v>0</v>
      </c>
      <c r="BE37" s="1">
        <f t="shared" si="8"/>
        <v>0</v>
      </c>
      <c r="BF37" s="1" t="s">
        <v>100</v>
      </c>
      <c r="BG37" s="17"/>
      <c r="BH37">
        <f>'16 Oct'!BG37+AT37+AY37-BN37</f>
        <v>0</v>
      </c>
      <c r="BI37" s="48"/>
      <c r="BJ37" s="52">
        <f t="shared" si="9"/>
        <v>0</v>
      </c>
      <c r="BK37" s="51">
        <f t="shared" si="10"/>
        <v>0</v>
      </c>
      <c r="BL37" s="53">
        <f t="shared" si="11"/>
        <v>0</v>
      </c>
      <c r="BM37" s="54">
        <f t="shared" si="12"/>
        <v>0</v>
      </c>
      <c r="BN37" s="55">
        <f t="shared" si="13"/>
        <v>0</v>
      </c>
      <c r="BO37" s="17">
        <f t="shared" si="14"/>
        <v>0</v>
      </c>
    </row>
    <row r="38">
      <c r="A38" s="1" t="s">
        <v>102</v>
      </c>
      <c r="B38" s="32"/>
      <c r="C38" s="33"/>
      <c r="D38" s="29"/>
      <c r="E38" s="1"/>
      <c r="F38" s="21"/>
      <c r="G38" s="56"/>
      <c r="H38" s="35"/>
      <c r="I38" s="1" t="s">
        <v>102</v>
      </c>
      <c r="J38" s="32"/>
      <c r="K38" s="33"/>
      <c r="L38" s="57"/>
      <c r="M38" s="49"/>
      <c r="N38" s="21"/>
      <c r="O38" s="56"/>
      <c r="P38" s="35"/>
      <c r="Q38" s="1" t="s">
        <v>102</v>
      </c>
      <c r="R38" s="32"/>
      <c r="S38" s="33"/>
      <c r="T38" s="57"/>
      <c r="U38" s="43"/>
      <c r="V38" s="21"/>
      <c r="W38" s="56"/>
      <c r="X38" s="35"/>
      <c r="Y38" s="1" t="s">
        <v>102</v>
      </c>
      <c r="Z38" s="59"/>
      <c r="AA38" s="66"/>
      <c r="AB38" s="8"/>
      <c r="AC38" s="8"/>
      <c r="AD38" s="4"/>
      <c r="AE38" s="39"/>
      <c r="AF38" s="1"/>
      <c r="AG38" s="33"/>
      <c r="AH38" s="67"/>
      <c r="AI38" s="67"/>
      <c r="AJ38" s="21"/>
      <c r="AK38" s="56"/>
      <c r="AL38" s="41"/>
      <c r="AM38" s="33"/>
      <c r="AN38" s="67"/>
      <c r="AO38" s="67"/>
      <c r="AP38" s="21"/>
      <c r="AQ38" s="56"/>
      <c r="AR38" s="41"/>
      <c r="AS38" s="43">
        <f>'16 Oct'!AW38</f>
        <v>0</v>
      </c>
      <c r="AT38" s="54"/>
      <c r="AU38" s="44">
        <f t="shared" si="1"/>
        <v>0</v>
      </c>
      <c r="AV38" s="44">
        <f t="shared" si="2"/>
        <v>0</v>
      </c>
      <c r="AW38" s="19">
        <f t="shared" si="3"/>
        <v>0</v>
      </c>
      <c r="AX38" s="43">
        <f>'16 Oct'!BB38</f>
        <v>0</v>
      </c>
      <c r="AY38" s="54"/>
      <c r="AZ38" s="44">
        <f t="shared" si="4"/>
        <v>0</v>
      </c>
      <c r="BA38" s="46">
        <f t="shared" si="5"/>
        <v>0</v>
      </c>
      <c r="BB38" s="19">
        <f t="shared" si="6"/>
        <v>0</v>
      </c>
      <c r="BC38" s="43">
        <f>'16 Oct'!BL38</f>
        <v>0</v>
      </c>
      <c r="BD38" s="46">
        <f t="shared" si="7"/>
        <v>0</v>
      </c>
      <c r="BE38" s="1">
        <f t="shared" si="8"/>
        <v>0</v>
      </c>
      <c r="BF38" s="1" t="s">
        <v>102</v>
      </c>
      <c r="BG38" s="17"/>
      <c r="BH38">
        <f>'16 Oct'!BG38+AT38+AY38-BN38</f>
        <v>0</v>
      </c>
      <c r="BI38" s="68"/>
      <c r="BJ38" s="52">
        <f t="shared" si="9"/>
        <v>0</v>
      </c>
      <c r="BK38" s="51">
        <f t="shared" si="10"/>
        <v>0</v>
      </c>
      <c r="BL38" s="53">
        <f t="shared" si="11"/>
        <v>0</v>
      </c>
      <c r="BM38" s="54">
        <f t="shared" si="12"/>
        <v>0</v>
      </c>
      <c r="BN38" s="55">
        <f t="shared" si="13"/>
        <v>0</v>
      </c>
      <c r="BO38" s="17">
        <f t="shared" si="14"/>
        <v>0</v>
      </c>
      <c r="BP38" s="1"/>
    </row>
    <row r="39">
      <c r="A39" s="1" t="s">
        <v>103</v>
      </c>
      <c r="B39" s="32"/>
      <c r="C39" s="33"/>
      <c r="D39" s="29"/>
      <c r="E39" s="1"/>
      <c r="F39" s="21"/>
      <c r="G39" s="56"/>
      <c r="H39" s="35"/>
      <c r="I39" s="1" t="s">
        <v>103</v>
      </c>
      <c r="J39" s="32"/>
      <c r="K39" s="33"/>
      <c r="L39" s="57"/>
      <c r="M39" s="49"/>
      <c r="N39" s="21"/>
      <c r="O39" s="56"/>
      <c r="P39" s="35"/>
      <c r="Q39" s="1" t="s">
        <v>103</v>
      </c>
      <c r="R39" s="32"/>
      <c r="S39" s="33"/>
      <c r="T39" s="57"/>
      <c r="U39" s="49"/>
      <c r="V39" s="21"/>
      <c r="W39" s="56"/>
      <c r="X39" s="35"/>
      <c r="Y39" s="1" t="s">
        <v>103</v>
      </c>
      <c r="Z39" s="59"/>
      <c r="AA39" s="66"/>
      <c r="AB39" s="8"/>
      <c r="AC39" s="8"/>
      <c r="AD39" s="4"/>
      <c r="AE39" s="39"/>
      <c r="AF39" s="1"/>
      <c r="AG39" s="33"/>
      <c r="AH39" s="67"/>
      <c r="AI39" s="67"/>
      <c r="AJ39" s="21"/>
      <c r="AK39" s="56"/>
      <c r="AL39" s="41"/>
      <c r="AM39" s="33"/>
      <c r="AN39" s="67"/>
      <c r="AO39" s="67"/>
      <c r="AP39" s="21"/>
      <c r="AQ39" s="56"/>
      <c r="AR39" s="41"/>
      <c r="AS39" s="43">
        <f>'16 Oct'!AW39</f>
        <v>0</v>
      </c>
      <c r="AT39" s="54"/>
      <c r="AU39" s="44">
        <f t="shared" si="1"/>
        <v>0</v>
      </c>
      <c r="AV39" s="44">
        <f t="shared" si="2"/>
        <v>0</v>
      </c>
      <c r="AW39" s="19">
        <f t="shared" si="3"/>
        <v>0</v>
      </c>
      <c r="AX39" s="43">
        <f>'16 Oct'!BB39</f>
        <v>0</v>
      </c>
      <c r="AY39" s="54"/>
      <c r="AZ39" s="44">
        <f t="shared" si="4"/>
        <v>0</v>
      </c>
      <c r="BA39" s="46">
        <f t="shared" si="5"/>
        <v>0</v>
      </c>
      <c r="BB39" s="19">
        <f t="shared" si="6"/>
        <v>0</v>
      </c>
      <c r="BC39" s="43">
        <f>'16 Oct'!BL39</f>
        <v>0</v>
      </c>
      <c r="BD39" s="46">
        <f t="shared" si="7"/>
        <v>0</v>
      </c>
      <c r="BE39" s="1">
        <f t="shared" si="8"/>
        <v>0</v>
      </c>
      <c r="BF39" s="1" t="s">
        <v>103</v>
      </c>
      <c r="BG39" s="54"/>
      <c r="BH39">
        <f>'16 Oct'!BG39+AT39+AY39-BN39</f>
        <v>0</v>
      </c>
      <c r="BI39" s="48"/>
      <c r="BJ39" s="52">
        <f t="shared" si="9"/>
        <v>0</v>
      </c>
      <c r="BK39" s="51">
        <f t="shared" si="10"/>
        <v>0</v>
      </c>
      <c r="BL39" s="53">
        <f t="shared" si="11"/>
        <v>0</v>
      </c>
      <c r="BM39" s="54">
        <f t="shared" si="12"/>
        <v>0</v>
      </c>
      <c r="BN39" s="55">
        <f t="shared" si="13"/>
        <v>0</v>
      </c>
      <c r="BO39" s="17">
        <f t="shared" si="14"/>
        <v>0</v>
      </c>
    </row>
    <row r="40">
      <c r="A40" s="1" t="s">
        <v>104</v>
      </c>
      <c r="B40" s="32"/>
      <c r="C40" s="33"/>
      <c r="D40" s="29"/>
      <c r="E40" s="1"/>
      <c r="F40" s="21"/>
      <c r="G40" s="56"/>
      <c r="H40" s="35"/>
      <c r="I40" s="1" t="s">
        <v>104</v>
      </c>
      <c r="J40" s="32"/>
      <c r="K40" s="33"/>
      <c r="L40" s="57"/>
      <c r="M40" s="49"/>
      <c r="N40" s="21"/>
      <c r="O40" s="56"/>
      <c r="P40" s="35"/>
      <c r="Q40" s="1" t="s">
        <v>104</v>
      </c>
      <c r="R40" s="32"/>
      <c r="S40" s="33"/>
      <c r="T40" s="57"/>
      <c r="U40" s="49"/>
      <c r="V40" s="21"/>
      <c r="W40" s="56"/>
      <c r="X40" s="35"/>
      <c r="Y40" s="1" t="s">
        <v>104</v>
      </c>
      <c r="Z40" s="59"/>
      <c r="AA40" s="66"/>
      <c r="AB40" s="8"/>
      <c r="AC40" s="8"/>
      <c r="AD40" s="4"/>
      <c r="AE40" s="39"/>
      <c r="AF40" s="1"/>
      <c r="AG40" s="33"/>
      <c r="AH40" s="67"/>
      <c r="AI40" s="67"/>
      <c r="AJ40" s="21"/>
      <c r="AK40" s="56"/>
      <c r="AL40" s="41"/>
      <c r="AM40" s="33"/>
      <c r="AN40" s="67"/>
      <c r="AO40" s="67"/>
      <c r="AP40" s="21"/>
      <c r="AQ40" s="56"/>
      <c r="AR40" s="41"/>
      <c r="AS40" s="43">
        <f>'16 Oct'!AW40</f>
        <v>0</v>
      </c>
      <c r="AT40" s="54"/>
      <c r="AU40" s="44">
        <f t="shared" si="1"/>
        <v>0</v>
      </c>
      <c r="AV40" s="44">
        <f t="shared" si="2"/>
        <v>0</v>
      </c>
      <c r="AW40" s="19">
        <f t="shared" si="3"/>
        <v>0</v>
      </c>
      <c r="AX40" s="43">
        <f>'16 Oct'!BB40</f>
        <v>0</v>
      </c>
      <c r="AY40" s="54"/>
      <c r="AZ40" s="44">
        <f t="shared" si="4"/>
        <v>0</v>
      </c>
      <c r="BA40" s="46">
        <f t="shared" si="5"/>
        <v>0</v>
      </c>
      <c r="BB40" s="19">
        <f t="shared" si="6"/>
        <v>0</v>
      </c>
      <c r="BC40" s="43">
        <f>'16 Oct'!BL40</f>
        <v>0</v>
      </c>
      <c r="BD40" s="46">
        <f t="shared" si="7"/>
        <v>0</v>
      </c>
      <c r="BE40" s="1">
        <f t="shared" si="8"/>
        <v>0</v>
      </c>
      <c r="BF40" s="1" t="s">
        <v>104</v>
      </c>
      <c r="BG40" s="54"/>
      <c r="BH40">
        <f>'16 Oct'!BG40+AT40+AY40-BN40</f>
        <v>0</v>
      </c>
      <c r="BI40" s="48"/>
      <c r="BJ40" s="52">
        <f t="shared" si="9"/>
        <v>0</v>
      </c>
      <c r="BK40" s="51">
        <f t="shared" si="10"/>
        <v>0</v>
      </c>
      <c r="BL40" s="53">
        <f t="shared" si="11"/>
        <v>0</v>
      </c>
      <c r="BM40" s="54">
        <f t="shared" si="12"/>
        <v>0</v>
      </c>
      <c r="BN40" s="55">
        <f t="shared" si="13"/>
        <v>0</v>
      </c>
      <c r="BO40" s="17">
        <f t="shared" si="14"/>
        <v>0</v>
      </c>
    </row>
    <row r="41">
      <c r="A41" s="1" t="s">
        <v>105</v>
      </c>
      <c r="B41" s="32"/>
      <c r="C41" s="33"/>
      <c r="D41" s="29"/>
      <c r="E41" s="1"/>
      <c r="F41" s="21"/>
      <c r="G41" s="56"/>
      <c r="H41" s="35"/>
      <c r="I41" s="1" t="s">
        <v>105</v>
      </c>
      <c r="J41" s="32"/>
      <c r="K41" s="33"/>
      <c r="L41" s="57"/>
      <c r="M41" s="49"/>
      <c r="N41" s="21"/>
      <c r="O41" s="56"/>
      <c r="P41" s="35"/>
      <c r="Q41" s="1" t="s">
        <v>105</v>
      </c>
      <c r="R41" s="32"/>
      <c r="S41" s="33"/>
      <c r="T41" s="57"/>
      <c r="U41" s="49"/>
      <c r="V41" s="21"/>
      <c r="W41" s="56"/>
      <c r="X41" s="35"/>
      <c r="Y41" s="1" t="s">
        <v>105</v>
      </c>
      <c r="Z41" s="59"/>
      <c r="AA41" s="66"/>
      <c r="AB41" s="8"/>
      <c r="AC41" s="8"/>
      <c r="AD41" s="4"/>
      <c r="AE41" s="39"/>
      <c r="AF41" s="1"/>
      <c r="AG41" s="33"/>
      <c r="AH41" s="67"/>
      <c r="AI41" s="67"/>
      <c r="AJ41" s="21"/>
      <c r="AK41" s="56"/>
      <c r="AL41" s="41"/>
      <c r="AM41" s="33"/>
      <c r="AN41" s="67"/>
      <c r="AO41" s="67"/>
      <c r="AP41" s="21"/>
      <c r="AQ41" s="56"/>
      <c r="AR41" s="41"/>
      <c r="AS41" s="43">
        <f>'16 Oct'!AW41</f>
        <v>0</v>
      </c>
      <c r="AT41" s="54"/>
      <c r="AU41" s="44">
        <f t="shared" si="1"/>
        <v>0</v>
      </c>
      <c r="AV41" s="44">
        <f t="shared" si="2"/>
        <v>0</v>
      </c>
      <c r="AW41" s="19">
        <f t="shared" si="3"/>
        <v>0</v>
      </c>
      <c r="AX41" s="43">
        <f>'16 Oct'!BB41</f>
        <v>0</v>
      </c>
      <c r="AY41" s="54"/>
      <c r="AZ41" s="44">
        <f t="shared" si="4"/>
        <v>0</v>
      </c>
      <c r="BA41" s="46">
        <f t="shared" si="5"/>
        <v>0</v>
      </c>
      <c r="BB41" s="19">
        <f t="shared" si="6"/>
        <v>0</v>
      </c>
      <c r="BC41" s="43">
        <f>'16 Oct'!BL41</f>
        <v>0</v>
      </c>
      <c r="BD41" s="46">
        <f t="shared" si="7"/>
        <v>0</v>
      </c>
      <c r="BE41" s="1">
        <f t="shared" si="8"/>
        <v>0</v>
      </c>
      <c r="BF41" s="1" t="s">
        <v>105</v>
      </c>
      <c r="BG41" s="54"/>
      <c r="BH41">
        <f>'16 Oct'!BG41+AT41+AY41-BN41</f>
        <v>0</v>
      </c>
      <c r="BI41" s="48"/>
      <c r="BJ41" s="52">
        <f t="shared" si="9"/>
        <v>0</v>
      </c>
      <c r="BK41" s="51">
        <f t="shared" si="10"/>
        <v>0</v>
      </c>
      <c r="BL41" s="53">
        <f t="shared" si="11"/>
        <v>0</v>
      </c>
      <c r="BM41" s="54">
        <f t="shared" si="12"/>
        <v>0</v>
      </c>
      <c r="BN41" s="55">
        <f t="shared" si="13"/>
        <v>0</v>
      </c>
      <c r="BO41" s="17">
        <f t="shared" si="14"/>
        <v>0</v>
      </c>
    </row>
    <row r="42">
      <c r="A42" s="1" t="s">
        <v>106</v>
      </c>
      <c r="B42" s="32"/>
      <c r="C42" s="33"/>
      <c r="D42" s="29"/>
      <c r="E42" s="1"/>
      <c r="F42" s="21"/>
      <c r="G42" s="56"/>
      <c r="H42" s="35"/>
      <c r="I42" s="1" t="s">
        <v>106</v>
      </c>
      <c r="J42" s="32"/>
      <c r="K42" s="33"/>
      <c r="L42" s="57"/>
      <c r="M42" s="43"/>
      <c r="N42" s="21"/>
      <c r="O42" s="56"/>
      <c r="P42" s="35"/>
      <c r="Q42" s="1" t="s">
        <v>106</v>
      </c>
      <c r="R42" s="32"/>
      <c r="S42" s="33"/>
      <c r="T42" s="57"/>
      <c r="U42" s="43"/>
      <c r="V42" s="21"/>
      <c r="W42" s="56"/>
      <c r="X42" s="35"/>
      <c r="Y42" s="1" t="s">
        <v>106</v>
      </c>
      <c r="Z42" s="69"/>
      <c r="AA42" s="38"/>
      <c r="AB42" s="4"/>
      <c r="AC42" s="40"/>
      <c r="AD42" s="4"/>
      <c r="AE42" s="39"/>
      <c r="AF42" s="1"/>
      <c r="AG42" s="33"/>
      <c r="AH42" s="67"/>
      <c r="AI42" s="67"/>
      <c r="AJ42" s="21"/>
      <c r="AK42" s="56"/>
      <c r="AL42" s="41"/>
      <c r="AM42" s="33"/>
      <c r="AN42" s="67"/>
      <c r="AO42" s="67"/>
      <c r="AP42" s="21"/>
      <c r="AQ42" s="56"/>
      <c r="AR42" s="41"/>
      <c r="AS42" s="43">
        <f>'16 Oct'!AW42</f>
        <v>0</v>
      </c>
      <c r="AT42" s="17"/>
      <c r="AU42" s="44">
        <f t="shared" si="1"/>
        <v>0</v>
      </c>
      <c r="AV42" s="44">
        <f t="shared" si="2"/>
        <v>0</v>
      </c>
      <c r="AW42" s="19">
        <f t="shared" si="3"/>
        <v>0</v>
      </c>
      <c r="AX42" s="43">
        <f>'16 Oct'!BB42</f>
        <v>0</v>
      </c>
      <c r="AY42" s="17"/>
      <c r="AZ42" s="44">
        <f t="shared" si="4"/>
        <v>0</v>
      </c>
      <c r="BA42" s="46">
        <f t="shared" si="5"/>
        <v>0</v>
      </c>
      <c r="BB42" s="19">
        <f t="shared" si="6"/>
        <v>0</v>
      </c>
      <c r="BC42" s="43">
        <f>'16 Oct'!BL42</f>
        <v>0</v>
      </c>
      <c r="BD42" s="46">
        <f t="shared" si="7"/>
        <v>0</v>
      </c>
      <c r="BE42" s="1">
        <f t="shared" si="8"/>
        <v>0</v>
      </c>
      <c r="BF42" s="1" t="s">
        <v>106</v>
      </c>
      <c r="BG42" s="17"/>
      <c r="BH42">
        <f>'16 Oct'!BG42+AT42+AY42-BN42</f>
        <v>0</v>
      </c>
      <c r="BI42" s="48"/>
      <c r="BJ42" s="52">
        <f t="shared" si="9"/>
        <v>0</v>
      </c>
      <c r="BK42" s="51">
        <f t="shared" si="10"/>
        <v>0</v>
      </c>
      <c r="BL42" s="53">
        <f t="shared" si="11"/>
        <v>0</v>
      </c>
      <c r="BM42" s="54">
        <f t="shared" si="12"/>
        <v>0</v>
      </c>
      <c r="BN42" s="55">
        <f t="shared" si="13"/>
        <v>0</v>
      </c>
      <c r="BO42" s="17">
        <f t="shared" si="14"/>
        <v>0</v>
      </c>
    </row>
    <row r="43">
      <c r="A43" s="1" t="s">
        <v>107</v>
      </c>
      <c r="B43" s="32"/>
      <c r="C43" s="33"/>
      <c r="D43" s="29"/>
      <c r="E43" s="1"/>
      <c r="F43" s="21"/>
      <c r="G43" s="56"/>
      <c r="H43" s="35"/>
      <c r="I43" s="1" t="s">
        <v>107</v>
      </c>
      <c r="J43" s="32"/>
      <c r="K43" s="33"/>
      <c r="L43" s="57"/>
      <c r="M43" s="49"/>
      <c r="N43" s="21"/>
      <c r="O43" s="56"/>
      <c r="P43" s="35"/>
      <c r="Q43" s="1" t="s">
        <v>107</v>
      </c>
      <c r="R43" s="32"/>
      <c r="S43" s="33"/>
      <c r="T43" s="29"/>
      <c r="U43" s="43"/>
      <c r="V43" s="21"/>
      <c r="W43" s="56"/>
      <c r="X43" s="35"/>
      <c r="Y43" s="1" t="s">
        <v>107</v>
      </c>
      <c r="Z43" s="36"/>
      <c r="AA43" s="37"/>
      <c r="AB43" s="4"/>
      <c r="AC43" s="4"/>
      <c r="AD43" s="4"/>
      <c r="AE43" s="39"/>
      <c r="AF43" s="1"/>
      <c r="AG43" s="33"/>
      <c r="AH43" s="67"/>
      <c r="AI43" s="67"/>
      <c r="AJ43" s="21"/>
      <c r="AK43" s="56"/>
      <c r="AL43" s="41"/>
      <c r="AM43" s="33"/>
      <c r="AN43" s="67"/>
      <c r="AO43" s="67"/>
      <c r="AP43" s="21"/>
      <c r="AQ43" s="56"/>
      <c r="AR43" s="41"/>
      <c r="AS43" s="43">
        <f>'16 Oct'!AW43</f>
        <v>0</v>
      </c>
      <c r="AT43" s="17"/>
      <c r="AU43" s="44">
        <f t="shared" si="1"/>
        <v>0</v>
      </c>
      <c r="AV43" s="44">
        <f t="shared" si="2"/>
        <v>0</v>
      </c>
      <c r="AW43" s="19">
        <f t="shared" si="3"/>
        <v>0</v>
      </c>
      <c r="AX43" s="43">
        <f>'16 Oct'!BB43</f>
        <v>0</v>
      </c>
      <c r="AY43" s="17"/>
      <c r="AZ43" s="44">
        <f t="shared" si="4"/>
        <v>0</v>
      </c>
      <c r="BA43" s="46">
        <f t="shared" si="5"/>
        <v>0</v>
      </c>
      <c r="BB43" s="19">
        <f t="shared" si="6"/>
        <v>0</v>
      </c>
      <c r="BC43" s="43">
        <f>'16 Oct'!BL43</f>
        <v>0</v>
      </c>
      <c r="BD43" s="46">
        <f t="shared" si="7"/>
        <v>0</v>
      </c>
      <c r="BE43" s="1">
        <f t="shared" si="8"/>
        <v>0</v>
      </c>
      <c r="BF43" s="1" t="s">
        <v>107</v>
      </c>
      <c r="BG43" s="54"/>
      <c r="BH43">
        <f>'16 Oct'!BG43+AT43+AY43-BN43</f>
        <v>0</v>
      </c>
      <c r="BI43" s="48"/>
      <c r="BJ43" s="52">
        <f t="shared" si="9"/>
        <v>0</v>
      </c>
      <c r="BK43" s="51">
        <f t="shared" si="10"/>
        <v>0</v>
      </c>
      <c r="BL43" s="53">
        <f t="shared" si="11"/>
        <v>0</v>
      </c>
      <c r="BM43" s="54">
        <f t="shared" si="12"/>
        <v>0</v>
      </c>
      <c r="BN43" s="55">
        <f t="shared" si="13"/>
        <v>0</v>
      </c>
      <c r="BO43" s="17">
        <f t="shared" si="14"/>
        <v>0</v>
      </c>
    </row>
    <row r="44">
      <c r="A44" s="1" t="s">
        <v>109</v>
      </c>
      <c r="B44" s="32"/>
      <c r="C44" s="33"/>
      <c r="D44" s="29"/>
      <c r="E44" s="1"/>
      <c r="F44" s="21"/>
      <c r="G44" s="56"/>
      <c r="H44" s="35"/>
      <c r="I44" s="1" t="s">
        <v>109</v>
      </c>
      <c r="J44" s="32"/>
      <c r="K44" s="33"/>
      <c r="L44" s="57"/>
      <c r="M44" s="43"/>
      <c r="N44" s="21"/>
      <c r="O44" s="56"/>
      <c r="P44" s="35"/>
      <c r="Q44" s="1" t="s">
        <v>109</v>
      </c>
      <c r="R44" s="32"/>
      <c r="S44" s="33"/>
      <c r="T44" s="29"/>
      <c r="U44" s="49"/>
      <c r="V44" s="21"/>
      <c r="W44" s="56"/>
      <c r="X44" s="35"/>
      <c r="Y44" s="1" t="s">
        <v>109</v>
      </c>
      <c r="Z44" s="59"/>
      <c r="AA44" s="66"/>
      <c r="AB44" s="8"/>
      <c r="AC44" s="8"/>
      <c r="AD44" s="4"/>
      <c r="AE44" s="39"/>
      <c r="AF44" s="1"/>
      <c r="AG44" s="33"/>
      <c r="AH44" s="60"/>
      <c r="AI44" s="60"/>
      <c r="AJ44" s="21"/>
      <c r="AK44" s="56"/>
      <c r="AL44" s="41"/>
      <c r="AM44" s="33"/>
      <c r="AN44" s="60"/>
      <c r="AO44" s="60"/>
      <c r="AP44" s="21"/>
      <c r="AQ44" s="56"/>
      <c r="AR44" s="41"/>
      <c r="AS44" s="43">
        <f>'16 Oct'!AW44</f>
        <v>0</v>
      </c>
      <c r="AT44" s="17"/>
      <c r="AU44" s="44">
        <f t="shared" si="1"/>
        <v>0</v>
      </c>
      <c r="AV44" s="44">
        <f t="shared" si="2"/>
        <v>0</v>
      </c>
      <c r="AW44" s="19">
        <f t="shared" si="3"/>
        <v>0</v>
      </c>
      <c r="AX44" s="43">
        <f>'16 Oct'!BB44</f>
        <v>0</v>
      </c>
      <c r="AY44" s="17"/>
      <c r="AZ44" s="44">
        <f t="shared" si="4"/>
        <v>0</v>
      </c>
      <c r="BA44" s="46">
        <f t="shared" si="5"/>
        <v>0</v>
      </c>
      <c r="BB44" s="19">
        <f t="shared" si="6"/>
        <v>0</v>
      </c>
      <c r="BC44" s="43">
        <f>'16 Oct'!BL44</f>
        <v>0</v>
      </c>
      <c r="BD44" s="46">
        <f t="shared" si="7"/>
        <v>0</v>
      </c>
      <c r="BE44" s="1">
        <f t="shared" si="8"/>
        <v>0</v>
      </c>
      <c r="BF44" s="1" t="s">
        <v>109</v>
      </c>
      <c r="BG44" s="54"/>
      <c r="BH44">
        <f>'16 Oct'!BG44+AT44+AY44-BN44</f>
        <v>0</v>
      </c>
      <c r="BI44" s="48"/>
      <c r="BJ44" s="52">
        <f t="shared" si="9"/>
        <v>0</v>
      </c>
      <c r="BK44" s="51">
        <f t="shared" si="10"/>
        <v>0</v>
      </c>
      <c r="BL44" s="53">
        <f t="shared" si="11"/>
        <v>0</v>
      </c>
      <c r="BM44" s="54">
        <f t="shared" si="12"/>
        <v>0</v>
      </c>
      <c r="BN44" s="55">
        <f t="shared" si="13"/>
        <v>0</v>
      </c>
      <c r="BO44" s="17">
        <f t="shared" si="14"/>
        <v>0</v>
      </c>
    </row>
    <row r="45">
      <c r="A45" s="1" t="s">
        <v>110</v>
      </c>
      <c r="B45" s="32"/>
      <c r="C45" s="33"/>
      <c r="D45" s="29"/>
      <c r="E45" s="1"/>
      <c r="F45" s="21"/>
      <c r="G45" s="56"/>
      <c r="H45" s="35"/>
      <c r="I45" s="1" t="s">
        <v>110</v>
      </c>
      <c r="J45" s="32"/>
      <c r="K45" s="33"/>
      <c r="L45" s="57"/>
      <c r="M45" s="49"/>
      <c r="N45" s="21"/>
      <c r="O45" s="56"/>
      <c r="P45" s="35"/>
      <c r="Q45" s="1" t="s">
        <v>110</v>
      </c>
      <c r="R45" s="32"/>
      <c r="S45" s="33"/>
      <c r="T45" s="57"/>
      <c r="U45" s="43"/>
      <c r="V45" s="21"/>
      <c r="W45" s="56"/>
      <c r="X45" s="35"/>
      <c r="Y45" s="1" t="s">
        <v>110</v>
      </c>
      <c r="Z45" s="69"/>
      <c r="AA45" s="66"/>
      <c r="AB45" s="8"/>
      <c r="AC45" s="8"/>
      <c r="AD45" s="4"/>
      <c r="AE45" s="39"/>
      <c r="AF45" s="1"/>
      <c r="AG45" s="33"/>
      <c r="AH45" s="60"/>
      <c r="AI45" s="60"/>
      <c r="AJ45" s="21"/>
      <c r="AK45" s="56"/>
      <c r="AL45" s="41"/>
      <c r="AM45" s="33"/>
      <c r="AN45" s="60"/>
      <c r="AO45" s="60"/>
      <c r="AP45" s="21"/>
      <c r="AQ45" s="56"/>
      <c r="AR45" s="41"/>
      <c r="AS45" s="43">
        <f>'16 Oct'!AW45</f>
        <v>0</v>
      </c>
      <c r="AT45" s="54"/>
      <c r="AU45" s="44">
        <f t="shared" si="1"/>
        <v>0</v>
      </c>
      <c r="AV45" s="44">
        <f t="shared" si="2"/>
        <v>0</v>
      </c>
      <c r="AW45" s="19">
        <f t="shared" si="3"/>
        <v>0</v>
      </c>
      <c r="AX45" s="43">
        <f>'16 Oct'!BB45</f>
        <v>0</v>
      </c>
      <c r="AY45" s="54"/>
      <c r="AZ45" s="44">
        <f t="shared" si="4"/>
        <v>0</v>
      </c>
      <c r="BA45" s="46">
        <f t="shared" si="5"/>
        <v>0</v>
      </c>
      <c r="BB45" s="19">
        <f t="shared" si="6"/>
        <v>0</v>
      </c>
      <c r="BC45" s="43">
        <f>'16 Oct'!BL45</f>
        <v>0</v>
      </c>
      <c r="BD45" s="46">
        <f t="shared" si="7"/>
        <v>0</v>
      </c>
      <c r="BE45" s="1">
        <f t="shared" si="8"/>
        <v>0</v>
      </c>
      <c r="BF45" s="1" t="s">
        <v>110</v>
      </c>
      <c r="BG45" s="17"/>
      <c r="BH45">
        <f>'16 Oct'!BG45+AT45+AY45-BN45</f>
        <v>0</v>
      </c>
      <c r="BI45" s="48"/>
      <c r="BJ45" s="52">
        <f t="shared" si="9"/>
        <v>0</v>
      </c>
      <c r="BK45" s="51">
        <f t="shared" si="10"/>
        <v>0</v>
      </c>
      <c r="BL45" s="53">
        <f t="shared" si="11"/>
        <v>0</v>
      </c>
      <c r="BM45" s="54">
        <f t="shared" si="12"/>
        <v>0</v>
      </c>
      <c r="BN45" s="55">
        <f t="shared" si="13"/>
        <v>0</v>
      </c>
      <c r="BO45" s="17">
        <f t="shared" si="14"/>
        <v>0</v>
      </c>
      <c r="BP45" s="1"/>
    </row>
    <row r="46">
      <c r="A46" s="1" t="s">
        <v>111</v>
      </c>
      <c r="B46" s="32"/>
      <c r="C46" s="33"/>
      <c r="D46" s="29"/>
      <c r="E46" s="1"/>
      <c r="F46" s="21"/>
      <c r="G46" s="56"/>
      <c r="H46" s="35"/>
      <c r="I46" s="1" t="s">
        <v>111</v>
      </c>
      <c r="J46" s="32"/>
      <c r="K46" s="33"/>
      <c r="L46" s="57"/>
      <c r="M46" s="49"/>
      <c r="N46" s="21"/>
      <c r="O46" s="56"/>
      <c r="P46" s="35"/>
      <c r="Q46" s="1" t="s">
        <v>111</v>
      </c>
      <c r="R46" s="32"/>
      <c r="S46" s="33"/>
      <c r="T46" s="29"/>
      <c r="U46" s="43"/>
      <c r="V46" s="21"/>
      <c r="W46" s="56"/>
      <c r="X46" s="35"/>
      <c r="Y46" s="1" t="s">
        <v>111</v>
      </c>
      <c r="Z46" s="59"/>
      <c r="AA46" s="66"/>
      <c r="AB46" s="8"/>
      <c r="AC46" s="8"/>
      <c r="AD46" s="4"/>
      <c r="AE46" s="39"/>
      <c r="AF46" s="1"/>
      <c r="AG46" s="33"/>
      <c r="AH46" s="67"/>
      <c r="AI46" s="67"/>
      <c r="AJ46" s="21"/>
      <c r="AK46" s="56"/>
      <c r="AL46" s="41"/>
      <c r="AM46" s="33"/>
      <c r="AN46" s="67"/>
      <c r="AO46" s="67"/>
      <c r="AP46" s="21"/>
      <c r="AQ46" s="56"/>
      <c r="AR46" s="41"/>
      <c r="AS46" s="43">
        <f>'16 Oct'!AW46</f>
        <v>0</v>
      </c>
      <c r="AT46" s="54"/>
      <c r="AU46" s="44">
        <f t="shared" si="1"/>
        <v>0</v>
      </c>
      <c r="AV46" s="44">
        <f t="shared" si="2"/>
        <v>0</v>
      </c>
      <c r="AW46" s="19">
        <f t="shared" si="3"/>
        <v>0</v>
      </c>
      <c r="AX46" s="43">
        <f>'16 Oct'!BB46</f>
        <v>0</v>
      </c>
      <c r="AY46" s="54"/>
      <c r="AZ46" s="44">
        <f t="shared" si="4"/>
        <v>0</v>
      </c>
      <c r="BA46" s="46">
        <f t="shared" si="5"/>
        <v>0</v>
      </c>
      <c r="BB46" s="19">
        <f t="shared" si="6"/>
        <v>0</v>
      </c>
      <c r="BC46" s="43">
        <f>'16 Oct'!BL46</f>
        <v>0</v>
      </c>
      <c r="BD46" s="46">
        <f t="shared" si="7"/>
        <v>0</v>
      </c>
      <c r="BE46" s="1">
        <f t="shared" si="8"/>
        <v>0</v>
      </c>
      <c r="BF46" s="1" t="s">
        <v>111</v>
      </c>
      <c r="BG46" s="17"/>
      <c r="BH46">
        <f>'16 Oct'!BG46+AT46+AY46-BN46</f>
        <v>0</v>
      </c>
      <c r="BI46" s="48"/>
      <c r="BJ46" s="52">
        <f t="shared" si="9"/>
        <v>0</v>
      </c>
      <c r="BK46" s="51">
        <f t="shared" si="10"/>
        <v>0</v>
      </c>
      <c r="BL46" s="53">
        <f t="shared" si="11"/>
        <v>0</v>
      </c>
      <c r="BM46" s="54">
        <f t="shared" si="12"/>
        <v>0</v>
      </c>
      <c r="BN46" s="55">
        <f t="shared" si="13"/>
        <v>0</v>
      </c>
      <c r="BO46" s="17">
        <f t="shared" si="14"/>
        <v>0</v>
      </c>
      <c r="BQ46" s="1"/>
    </row>
    <row r="47">
      <c r="A47" s="1" t="s">
        <v>112</v>
      </c>
      <c r="B47" s="32"/>
      <c r="C47" s="33"/>
      <c r="D47" s="29"/>
      <c r="E47" s="1"/>
      <c r="F47" s="21"/>
      <c r="G47" s="56"/>
      <c r="H47" s="35"/>
      <c r="I47" s="1" t="s">
        <v>112</v>
      </c>
      <c r="J47" s="32"/>
      <c r="K47" s="33"/>
      <c r="L47" s="57"/>
      <c r="M47" s="49"/>
      <c r="N47" s="21"/>
      <c r="O47" s="56"/>
      <c r="P47" s="35"/>
      <c r="Q47" s="1" t="s">
        <v>112</v>
      </c>
      <c r="R47" s="32"/>
      <c r="S47" s="33"/>
      <c r="T47" s="57"/>
      <c r="U47" s="49"/>
      <c r="V47" s="21"/>
      <c r="W47" s="56"/>
      <c r="X47" s="35"/>
      <c r="Y47" s="1" t="s">
        <v>112</v>
      </c>
      <c r="Z47" s="59"/>
      <c r="AA47" s="37"/>
      <c r="AB47" s="8"/>
      <c r="AC47" s="8"/>
      <c r="AD47" s="4"/>
      <c r="AE47" s="39"/>
      <c r="AF47" s="1"/>
      <c r="AG47" s="33"/>
      <c r="AH47" s="67"/>
      <c r="AI47" s="67"/>
      <c r="AJ47" s="21"/>
      <c r="AK47" s="56"/>
      <c r="AL47" s="41"/>
      <c r="AM47" s="33"/>
      <c r="AN47" s="67"/>
      <c r="AO47" s="67"/>
      <c r="AP47" s="21"/>
      <c r="AQ47" s="56"/>
      <c r="AR47" s="41"/>
      <c r="AS47" s="43">
        <f>'16 Oct'!AW47</f>
        <v>0</v>
      </c>
      <c r="AT47" s="54"/>
      <c r="AU47" s="44">
        <f t="shared" si="1"/>
        <v>0</v>
      </c>
      <c r="AV47" s="44">
        <f t="shared" si="2"/>
        <v>0</v>
      </c>
      <c r="AW47" s="19">
        <f t="shared" si="3"/>
        <v>0</v>
      </c>
      <c r="AX47" s="43">
        <f>'16 Oct'!BB47</f>
        <v>0</v>
      </c>
      <c r="AY47" s="54"/>
      <c r="AZ47" s="44">
        <f t="shared" si="4"/>
        <v>0</v>
      </c>
      <c r="BA47" s="46">
        <f t="shared" si="5"/>
        <v>0</v>
      </c>
      <c r="BB47" s="19">
        <f t="shared" si="6"/>
        <v>0</v>
      </c>
      <c r="BC47" s="43">
        <f>'16 Oct'!BL47</f>
        <v>0</v>
      </c>
      <c r="BD47" s="46">
        <f t="shared" si="7"/>
        <v>0</v>
      </c>
      <c r="BE47" s="1">
        <f t="shared" si="8"/>
        <v>0</v>
      </c>
      <c r="BF47" s="1" t="s">
        <v>112</v>
      </c>
      <c r="BG47" s="17"/>
      <c r="BH47">
        <f>'16 Oct'!BG47+AT47+AY47-BN47</f>
        <v>0</v>
      </c>
      <c r="BI47" s="48"/>
      <c r="BJ47" s="52">
        <f t="shared" si="9"/>
        <v>0</v>
      </c>
      <c r="BK47" s="51">
        <f t="shared" si="10"/>
        <v>0</v>
      </c>
      <c r="BL47" s="53">
        <f t="shared" si="11"/>
        <v>0</v>
      </c>
      <c r="BM47" s="54">
        <f t="shared" si="12"/>
        <v>0</v>
      </c>
      <c r="BN47" s="55">
        <f t="shared" si="13"/>
        <v>0</v>
      </c>
      <c r="BO47" s="17">
        <f t="shared" si="14"/>
        <v>0</v>
      </c>
      <c r="BQ47" s="1"/>
    </row>
    <row r="48">
      <c r="A48" s="1" t="s">
        <v>114</v>
      </c>
      <c r="B48" s="32"/>
      <c r="C48" s="33"/>
      <c r="D48" s="29"/>
      <c r="E48" s="1"/>
      <c r="F48" s="21"/>
      <c r="G48" s="56"/>
      <c r="H48" s="35"/>
      <c r="I48" s="1" t="s">
        <v>114</v>
      </c>
      <c r="J48" s="32"/>
      <c r="K48" s="33"/>
      <c r="L48" s="57"/>
      <c r="M48" s="49"/>
      <c r="N48" s="21"/>
      <c r="O48" s="56"/>
      <c r="P48" s="35"/>
      <c r="Q48" s="1" t="s">
        <v>114</v>
      </c>
      <c r="R48" s="32"/>
      <c r="S48" s="33"/>
      <c r="T48" s="57"/>
      <c r="U48" s="49"/>
      <c r="V48" s="21"/>
      <c r="W48" s="56"/>
      <c r="X48" s="35"/>
      <c r="Y48" s="1" t="s">
        <v>114</v>
      </c>
      <c r="Z48" s="59"/>
      <c r="AA48" s="37"/>
      <c r="AB48" s="4"/>
      <c r="AC48" s="4"/>
      <c r="AD48" s="4"/>
      <c r="AE48" s="39"/>
      <c r="AF48" s="1"/>
      <c r="AG48" s="33"/>
      <c r="AH48" s="60"/>
      <c r="AI48" s="60"/>
      <c r="AJ48" s="21"/>
      <c r="AK48" s="56"/>
      <c r="AL48" s="41"/>
      <c r="AM48" s="33"/>
      <c r="AN48" s="60"/>
      <c r="AO48" s="60"/>
      <c r="AP48" s="21"/>
      <c r="AQ48" s="56"/>
      <c r="AR48" s="41"/>
      <c r="AS48" s="43">
        <f>'16 Oct'!AW48</f>
        <v>15</v>
      </c>
      <c r="AT48" s="17"/>
      <c r="AU48" s="44">
        <f t="shared" si="1"/>
        <v>15</v>
      </c>
      <c r="AV48" s="44">
        <f t="shared" si="2"/>
        <v>0</v>
      </c>
      <c r="AW48" s="19">
        <f t="shared" si="3"/>
        <v>15</v>
      </c>
      <c r="AX48" s="43">
        <f>'16 Oct'!BB48</f>
        <v>0</v>
      </c>
      <c r="AY48" s="17"/>
      <c r="AZ48" s="44">
        <f t="shared" si="4"/>
        <v>0</v>
      </c>
      <c r="BA48" s="46">
        <f t="shared" si="5"/>
        <v>0</v>
      </c>
      <c r="BB48" s="19">
        <f t="shared" si="6"/>
        <v>0</v>
      </c>
      <c r="BC48" s="43">
        <f>'16 Oct'!BL48</f>
        <v>0</v>
      </c>
      <c r="BD48" s="46">
        <f t="shared" si="7"/>
        <v>0</v>
      </c>
      <c r="BE48" s="1">
        <f t="shared" si="8"/>
        <v>0</v>
      </c>
      <c r="BF48" s="1" t="s">
        <v>114</v>
      </c>
      <c r="BG48" s="54"/>
      <c r="BH48">
        <f>'16 Oct'!BG48+AT48+AY48-BN48</f>
        <v>0</v>
      </c>
      <c r="BI48" s="48"/>
      <c r="BJ48" s="52">
        <f t="shared" si="9"/>
        <v>0</v>
      </c>
      <c r="BK48" s="51">
        <f t="shared" si="10"/>
        <v>0</v>
      </c>
      <c r="BL48" s="53">
        <f t="shared" si="11"/>
        <v>0</v>
      </c>
      <c r="BM48" s="54">
        <f t="shared" si="12"/>
        <v>0</v>
      </c>
      <c r="BN48" s="55">
        <f t="shared" si="13"/>
        <v>0</v>
      </c>
      <c r="BO48" s="17">
        <f t="shared" si="14"/>
        <v>15</v>
      </c>
    </row>
    <row r="49">
      <c r="A49" s="1" t="s">
        <v>118</v>
      </c>
      <c r="B49" s="32"/>
      <c r="C49" s="33"/>
      <c r="D49" s="29"/>
      <c r="E49" s="1"/>
      <c r="F49" s="21"/>
      <c r="G49" s="56"/>
      <c r="H49" s="35"/>
      <c r="I49" s="1" t="s">
        <v>118</v>
      </c>
      <c r="J49" s="32"/>
      <c r="K49" s="33"/>
      <c r="L49" s="57"/>
      <c r="M49" s="49"/>
      <c r="N49" s="21"/>
      <c r="O49" s="56"/>
      <c r="P49" s="35"/>
      <c r="Q49" s="1" t="s">
        <v>118</v>
      </c>
      <c r="R49" s="32"/>
      <c r="S49" s="33"/>
      <c r="T49" s="29"/>
      <c r="U49" s="43"/>
      <c r="V49" s="21"/>
      <c r="W49" s="56"/>
      <c r="X49" s="35"/>
      <c r="Y49" s="1" t="s">
        <v>118</v>
      </c>
      <c r="Z49" s="36"/>
      <c r="AA49" s="37"/>
      <c r="AB49" s="8"/>
      <c r="AC49" s="4"/>
      <c r="AD49" s="4"/>
      <c r="AE49" s="39"/>
      <c r="AF49" s="1"/>
      <c r="AG49" s="33"/>
      <c r="AH49" s="60"/>
      <c r="AI49" s="60"/>
      <c r="AJ49" s="21"/>
      <c r="AK49" s="56"/>
      <c r="AL49" s="41"/>
      <c r="AM49" s="33"/>
      <c r="AN49" s="60"/>
      <c r="AO49" s="60"/>
      <c r="AP49" s="21"/>
      <c r="AQ49" s="56"/>
      <c r="AR49" s="41"/>
      <c r="AS49" s="43">
        <f>'16 Oct'!AW49</f>
        <v>0</v>
      </c>
      <c r="AT49" s="17"/>
      <c r="AU49" s="44">
        <f t="shared" si="1"/>
        <v>0</v>
      </c>
      <c r="AV49" s="44">
        <f t="shared" si="2"/>
        <v>0</v>
      </c>
      <c r="AW49" s="19">
        <f t="shared" si="3"/>
        <v>0</v>
      </c>
      <c r="AX49" s="43">
        <f>'16 Oct'!BB49</f>
        <v>0</v>
      </c>
      <c r="AY49" s="17"/>
      <c r="AZ49" s="44">
        <f t="shared" si="4"/>
        <v>0</v>
      </c>
      <c r="BA49" s="46">
        <f t="shared" si="5"/>
        <v>0</v>
      </c>
      <c r="BB49" s="19">
        <f t="shared" si="6"/>
        <v>0</v>
      </c>
      <c r="BC49" s="43">
        <f>'16 Oct'!BL49</f>
        <v>2</v>
      </c>
      <c r="BD49" s="46">
        <f t="shared" si="7"/>
        <v>0</v>
      </c>
      <c r="BE49" s="1">
        <f t="shared" si="8"/>
        <v>2</v>
      </c>
      <c r="BF49" s="1" t="s">
        <v>118</v>
      </c>
      <c r="BG49" s="17"/>
      <c r="BH49">
        <f>'16 Oct'!BG49+AT49+AY49-BN49</f>
        <v>0</v>
      </c>
      <c r="BI49" s="68"/>
      <c r="BJ49" s="52">
        <f t="shared" si="9"/>
        <v>0</v>
      </c>
      <c r="BK49" s="51">
        <f t="shared" si="10"/>
        <v>0</v>
      </c>
      <c r="BL49" s="53">
        <f t="shared" si="11"/>
        <v>2</v>
      </c>
      <c r="BM49" s="54">
        <f t="shared" si="12"/>
        <v>0</v>
      </c>
      <c r="BN49" s="55">
        <f t="shared" si="13"/>
        <v>0</v>
      </c>
      <c r="BO49" s="17">
        <f t="shared" si="14"/>
        <v>2</v>
      </c>
      <c r="BP49" s="1"/>
    </row>
    <row r="50">
      <c r="A50" s="1" t="s">
        <v>123</v>
      </c>
      <c r="B50" s="32"/>
      <c r="C50" s="33"/>
      <c r="D50" s="29"/>
      <c r="E50" s="1"/>
      <c r="F50" s="21"/>
      <c r="G50" s="56"/>
      <c r="H50" s="35"/>
      <c r="I50" s="1" t="s">
        <v>123</v>
      </c>
      <c r="J50" s="32"/>
      <c r="K50" s="33"/>
      <c r="L50" s="57"/>
      <c r="M50" s="49"/>
      <c r="N50" s="21"/>
      <c r="O50" s="56"/>
      <c r="P50" s="35"/>
      <c r="Q50" s="1" t="s">
        <v>123</v>
      </c>
      <c r="R50" s="32"/>
      <c r="S50" s="33"/>
      <c r="T50" s="29"/>
      <c r="U50" s="43"/>
      <c r="V50" s="21"/>
      <c r="W50" s="56"/>
      <c r="X50" s="35"/>
      <c r="Y50" s="1" t="s">
        <v>123</v>
      </c>
      <c r="Z50" s="69"/>
      <c r="AA50" s="37"/>
      <c r="AB50" s="8"/>
      <c r="AC50" s="8"/>
      <c r="AD50" s="4"/>
      <c r="AE50" s="39"/>
      <c r="AF50" s="1"/>
      <c r="AG50" s="33"/>
      <c r="AH50" s="60"/>
      <c r="AI50" s="60"/>
      <c r="AJ50" s="21"/>
      <c r="AK50" s="56"/>
      <c r="AL50" s="41"/>
      <c r="AM50" s="33"/>
      <c r="AN50" s="60"/>
      <c r="AO50" s="60"/>
      <c r="AP50" s="21"/>
      <c r="AQ50" s="56"/>
      <c r="AR50" s="41"/>
      <c r="AS50" s="43">
        <f>'16 Oct'!AW50</f>
        <v>0</v>
      </c>
      <c r="AT50" s="17"/>
      <c r="AU50" s="44">
        <f t="shared" si="1"/>
        <v>0</v>
      </c>
      <c r="AV50" s="44">
        <f t="shared" si="2"/>
        <v>0</v>
      </c>
      <c r="AW50" s="19">
        <f t="shared" si="3"/>
        <v>0</v>
      </c>
      <c r="AX50" s="43">
        <f>'16 Oct'!BB50</f>
        <v>0</v>
      </c>
      <c r="AY50" s="17"/>
      <c r="AZ50" s="44">
        <f t="shared" si="4"/>
        <v>0</v>
      </c>
      <c r="BA50" s="46">
        <f t="shared" si="5"/>
        <v>0</v>
      </c>
      <c r="BB50" s="19">
        <f t="shared" si="6"/>
        <v>0</v>
      </c>
      <c r="BC50" s="43">
        <f>'16 Oct'!BL50</f>
        <v>0</v>
      </c>
      <c r="BD50" s="46">
        <f t="shared" si="7"/>
        <v>0</v>
      </c>
      <c r="BE50" s="1">
        <f t="shared" si="8"/>
        <v>0</v>
      </c>
      <c r="BF50" s="1" t="s">
        <v>123</v>
      </c>
      <c r="BG50" s="17"/>
      <c r="BH50">
        <f>'16 Oct'!BG50+AT50+AY50-BN50</f>
        <v>0</v>
      </c>
      <c r="BI50" s="79"/>
      <c r="BJ50" s="52">
        <f t="shared" si="9"/>
        <v>0</v>
      </c>
      <c r="BK50" s="51">
        <f t="shared" si="10"/>
        <v>0</v>
      </c>
      <c r="BL50" s="53">
        <f t="shared" si="11"/>
        <v>0</v>
      </c>
      <c r="BM50" s="54">
        <f t="shared" si="12"/>
        <v>0</v>
      </c>
      <c r="BN50" s="55">
        <f t="shared" si="13"/>
        <v>0</v>
      </c>
      <c r="BO50" s="17">
        <f t="shared" si="14"/>
        <v>0</v>
      </c>
      <c r="BP50" s="1"/>
    </row>
    <row r="51">
      <c r="A51" s="1" t="s">
        <v>124</v>
      </c>
      <c r="B51" s="32"/>
      <c r="C51" s="33"/>
      <c r="D51" s="29"/>
      <c r="E51" s="1"/>
      <c r="F51" s="21"/>
      <c r="G51" s="56"/>
      <c r="H51" s="35"/>
      <c r="I51" s="1" t="s">
        <v>125</v>
      </c>
      <c r="J51" s="32"/>
      <c r="K51" s="33"/>
      <c r="L51" s="57"/>
      <c r="M51" s="49"/>
      <c r="N51" s="21"/>
      <c r="O51" s="56"/>
      <c r="P51" s="35"/>
      <c r="Q51" s="1" t="s">
        <v>125</v>
      </c>
      <c r="R51" s="32"/>
      <c r="S51" s="33"/>
      <c r="T51" s="29"/>
      <c r="U51" s="43"/>
      <c r="V51" s="21"/>
      <c r="W51" s="56"/>
      <c r="X51" s="35"/>
      <c r="Y51" s="1" t="s">
        <v>125</v>
      </c>
      <c r="Z51" s="69"/>
      <c r="AA51" s="37"/>
      <c r="AB51" s="4"/>
      <c r="AC51" s="8"/>
      <c r="AD51" s="4"/>
      <c r="AE51" s="39"/>
      <c r="AF51" s="1"/>
      <c r="AG51" s="33"/>
      <c r="AH51" s="60"/>
      <c r="AI51" s="60"/>
      <c r="AJ51" s="21"/>
      <c r="AK51" s="56"/>
      <c r="AL51" s="41"/>
      <c r="AM51" s="33"/>
      <c r="AN51" s="60"/>
      <c r="AO51" s="60"/>
      <c r="AP51" s="21"/>
      <c r="AQ51" s="56"/>
      <c r="AR51" s="41"/>
      <c r="AS51" s="43">
        <f>'16 Oct'!AW51</f>
        <v>4</v>
      </c>
      <c r="AT51" s="17"/>
      <c r="AU51" s="44">
        <f t="shared" si="1"/>
        <v>4</v>
      </c>
      <c r="AV51" s="44">
        <f t="shared" si="2"/>
        <v>0</v>
      </c>
      <c r="AW51" s="19">
        <f t="shared" si="3"/>
        <v>4</v>
      </c>
      <c r="AX51" s="43">
        <f>'16 Oct'!BB51</f>
        <v>0</v>
      </c>
      <c r="AY51" s="17"/>
      <c r="AZ51" s="44">
        <f t="shared" si="4"/>
        <v>0</v>
      </c>
      <c r="BA51" s="46">
        <f t="shared" si="5"/>
        <v>0</v>
      </c>
      <c r="BB51" s="19">
        <f t="shared" si="6"/>
        <v>0</v>
      </c>
      <c r="BC51" s="43">
        <f>'16 Oct'!BL51</f>
        <v>0</v>
      </c>
      <c r="BD51" s="46">
        <f t="shared" si="7"/>
        <v>0</v>
      </c>
      <c r="BE51" s="1">
        <f t="shared" si="8"/>
        <v>0</v>
      </c>
      <c r="BF51" s="1" t="s">
        <v>124</v>
      </c>
      <c r="BG51" s="17"/>
      <c r="BH51">
        <f>'16 Oct'!BG51+AT51+AY51-BN51</f>
        <v>0</v>
      </c>
      <c r="BI51" s="68"/>
      <c r="BJ51" s="52">
        <f t="shared" si="9"/>
        <v>0</v>
      </c>
      <c r="BK51" s="51">
        <f t="shared" si="10"/>
        <v>0</v>
      </c>
      <c r="BL51" s="53">
        <f t="shared" si="11"/>
        <v>0</v>
      </c>
      <c r="BM51" s="54">
        <f t="shared" si="12"/>
        <v>0</v>
      </c>
      <c r="BN51" s="55">
        <f t="shared" si="13"/>
        <v>0</v>
      </c>
      <c r="BO51" s="17">
        <f t="shared" si="14"/>
        <v>4</v>
      </c>
    </row>
    <row r="52">
      <c r="A52" s="1" t="s">
        <v>126</v>
      </c>
      <c r="B52" s="32"/>
      <c r="C52" s="33"/>
      <c r="D52" s="29"/>
      <c r="E52" s="1"/>
      <c r="F52" s="21"/>
      <c r="G52" s="56"/>
      <c r="H52" s="35"/>
      <c r="I52" s="1" t="s">
        <v>126</v>
      </c>
      <c r="J52" s="32"/>
      <c r="K52" s="33"/>
      <c r="L52" s="57"/>
      <c r="M52" s="49"/>
      <c r="N52" s="21"/>
      <c r="O52" s="56"/>
      <c r="P52" s="35"/>
      <c r="Q52" s="1" t="s">
        <v>126</v>
      </c>
      <c r="R52" s="32"/>
      <c r="S52" s="33"/>
      <c r="T52" s="29"/>
      <c r="U52" s="43"/>
      <c r="V52" s="21"/>
      <c r="W52" s="56"/>
      <c r="X52" s="35"/>
      <c r="Y52" s="1" t="s">
        <v>126</v>
      </c>
      <c r="Z52" s="69"/>
      <c r="AA52" s="37"/>
      <c r="AB52" s="4"/>
      <c r="AC52" s="4"/>
      <c r="AD52" s="4"/>
      <c r="AE52" s="39"/>
      <c r="AF52" s="1"/>
      <c r="AG52" s="33"/>
      <c r="AH52" s="60"/>
      <c r="AI52" s="60"/>
      <c r="AJ52" s="21"/>
      <c r="AK52" s="56"/>
      <c r="AL52" s="41"/>
      <c r="AM52" s="33"/>
      <c r="AN52" s="60"/>
      <c r="AO52" s="60"/>
      <c r="AP52" s="21"/>
      <c r="AQ52" s="56"/>
      <c r="AR52" s="41"/>
      <c r="AS52" s="43">
        <f>'16 Oct'!AW52</f>
        <v>0</v>
      </c>
      <c r="AT52" s="17"/>
      <c r="AU52" s="44">
        <f t="shared" si="1"/>
        <v>0</v>
      </c>
      <c r="AV52" s="44">
        <f t="shared" si="2"/>
        <v>0</v>
      </c>
      <c r="AW52" s="19">
        <f t="shared" si="3"/>
        <v>0</v>
      </c>
      <c r="AX52" s="43">
        <f>'16 Oct'!BB52</f>
        <v>0</v>
      </c>
      <c r="AY52" s="17"/>
      <c r="AZ52" s="44">
        <f t="shared" si="4"/>
        <v>0</v>
      </c>
      <c r="BA52" s="46">
        <f t="shared" si="5"/>
        <v>0</v>
      </c>
      <c r="BB52" s="19">
        <f t="shared" si="6"/>
        <v>0</v>
      </c>
      <c r="BC52" s="43">
        <f>'16 Oct'!BL52</f>
        <v>0</v>
      </c>
      <c r="BD52" s="46">
        <f t="shared" si="7"/>
        <v>0</v>
      </c>
      <c r="BE52" s="1">
        <f t="shared" si="8"/>
        <v>0</v>
      </c>
      <c r="BF52" s="1" t="s">
        <v>126</v>
      </c>
      <c r="BG52" s="17"/>
      <c r="BH52">
        <f>'16 Oct'!BG52+AT52+AY52-BN52</f>
        <v>0</v>
      </c>
      <c r="BI52" s="48"/>
      <c r="BJ52" s="52">
        <f t="shared" si="9"/>
        <v>0</v>
      </c>
      <c r="BK52" s="51">
        <f t="shared" si="10"/>
        <v>0</v>
      </c>
      <c r="BL52" s="53">
        <f t="shared" si="11"/>
        <v>0</v>
      </c>
      <c r="BM52" s="54">
        <f t="shared" si="12"/>
        <v>0</v>
      </c>
      <c r="BN52" s="55">
        <f t="shared" si="13"/>
        <v>0</v>
      </c>
      <c r="BO52" s="17">
        <f t="shared" si="14"/>
        <v>0</v>
      </c>
      <c r="BQ52" s="1"/>
    </row>
    <row r="53">
      <c r="A53" s="1" t="s">
        <v>127</v>
      </c>
      <c r="B53" s="32"/>
      <c r="C53" s="33"/>
      <c r="D53" s="29"/>
      <c r="E53" s="1"/>
      <c r="F53" s="21"/>
      <c r="G53" s="56"/>
      <c r="H53" s="35"/>
      <c r="I53" s="1" t="s">
        <v>127</v>
      </c>
      <c r="J53" s="32"/>
      <c r="K53" s="33"/>
      <c r="L53" s="57"/>
      <c r="M53" s="49"/>
      <c r="N53" s="21"/>
      <c r="O53" s="56"/>
      <c r="P53" s="35"/>
      <c r="Q53" s="1" t="s">
        <v>127</v>
      </c>
      <c r="R53" s="32"/>
      <c r="S53" s="33"/>
      <c r="T53" s="57"/>
      <c r="U53" s="49"/>
      <c r="V53" s="21"/>
      <c r="W53" s="56"/>
      <c r="X53" s="35"/>
      <c r="Y53" s="1" t="s">
        <v>127</v>
      </c>
      <c r="Z53" s="58"/>
      <c r="AA53" s="37"/>
      <c r="AB53" s="4"/>
      <c r="AC53" s="4"/>
      <c r="AD53" s="4"/>
      <c r="AE53" s="39"/>
      <c r="AF53" s="1"/>
      <c r="AG53" s="33"/>
      <c r="AH53" s="60"/>
      <c r="AI53" s="60"/>
      <c r="AJ53" s="21"/>
      <c r="AK53" s="56"/>
      <c r="AL53" s="41"/>
      <c r="AM53" s="33"/>
      <c r="AN53" s="60"/>
      <c r="AO53" s="60"/>
      <c r="AP53" s="21"/>
      <c r="AQ53" s="56"/>
      <c r="AR53" s="41"/>
      <c r="AS53" s="43">
        <f>'16 Oct'!AW53</f>
        <v>11</v>
      </c>
      <c r="AT53" s="17"/>
      <c r="AU53" s="44">
        <f t="shared" si="1"/>
        <v>11</v>
      </c>
      <c r="AV53" s="44">
        <f t="shared" si="2"/>
        <v>0</v>
      </c>
      <c r="AW53" s="19">
        <f t="shared" si="3"/>
        <v>11</v>
      </c>
      <c r="AX53" s="43">
        <f>'16 Oct'!BB53</f>
        <v>0</v>
      </c>
      <c r="AY53" s="17"/>
      <c r="AZ53" s="44">
        <f t="shared" si="4"/>
        <v>0</v>
      </c>
      <c r="BA53" s="46">
        <f t="shared" si="5"/>
        <v>0</v>
      </c>
      <c r="BB53" s="19">
        <f t="shared" si="6"/>
        <v>0</v>
      </c>
      <c r="BC53" s="43">
        <f>'16 Oct'!BL53</f>
        <v>0</v>
      </c>
      <c r="BD53" s="46">
        <f t="shared" si="7"/>
        <v>0</v>
      </c>
      <c r="BE53" s="1">
        <f t="shared" si="8"/>
        <v>0</v>
      </c>
      <c r="BF53" s="1" t="s">
        <v>127</v>
      </c>
      <c r="BG53" s="17"/>
      <c r="BH53">
        <f>'16 Oct'!BG53+AT53+AY53-BN53</f>
        <v>0</v>
      </c>
      <c r="BI53" s="48"/>
      <c r="BJ53" s="52">
        <f t="shared" si="9"/>
        <v>0</v>
      </c>
      <c r="BK53" s="51">
        <f t="shared" si="10"/>
        <v>0</v>
      </c>
      <c r="BL53" s="53">
        <f t="shared" si="11"/>
        <v>0</v>
      </c>
      <c r="BM53" s="54">
        <f t="shared" si="12"/>
        <v>0</v>
      </c>
      <c r="BN53" s="55">
        <f t="shared" si="13"/>
        <v>0</v>
      </c>
      <c r="BO53" s="17">
        <f t="shared" si="14"/>
        <v>11</v>
      </c>
    </row>
    <row r="54">
      <c r="A54" s="1" t="s">
        <v>128</v>
      </c>
      <c r="B54" s="32"/>
      <c r="C54" s="33"/>
      <c r="D54" s="29"/>
      <c r="E54" s="1"/>
      <c r="F54" s="21"/>
      <c r="G54" s="56"/>
      <c r="H54" s="35"/>
      <c r="I54" s="1" t="s">
        <v>128</v>
      </c>
      <c r="J54" s="32"/>
      <c r="K54" s="33"/>
      <c r="L54" s="29"/>
      <c r="M54" s="49"/>
      <c r="N54" s="21"/>
      <c r="O54" s="56"/>
      <c r="P54" s="35"/>
      <c r="Q54" s="1" t="s">
        <v>130</v>
      </c>
      <c r="R54" s="32"/>
      <c r="S54" s="33"/>
      <c r="T54" s="29"/>
      <c r="U54" s="43"/>
      <c r="V54" s="21"/>
      <c r="W54" s="56"/>
      <c r="X54" s="35"/>
      <c r="Y54" s="1" t="s">
        <v>128</v>
      </c>
      <c r="Z54" s="69"/>
      <c r="AA54" s="37"/>
      <c r="AB54" s="4"/>
      <c r="AC54" s="8"/>
      <c r="AD54" s="4"/>
      <c r="AE54" s="39"/>
      <c r="AF54" s="1"/>
      <c r="AG54" s="33"/>
      <c r="AH54" s="60"/>
      <c r="AI54" s="60"/>
      <c r="AJ54" s="21"/>
      <c r="AK54" s="56"/>
      <c r="AL54" s="41"/>
      <c r="AM54" s="33"/>
      <c r="AN54" s="60"/>
      <c r="AO54" s="60"/>
      <c r="AP54" s="21"/>
      <c r="AQ54" s="56"/>
      <c r="AR54" s="41"/>
      <c r="AS54" s="43">
        <f>'16 Oct'!AW54</f>
        <v>0</v>
      </c>
      <c r="AT54" s="17"/>
      <c r="AU54" s="44">
        <f t="shared" si="1"/>
        <v>0</v>
      </c>
      <c r="AV54" s="44">
        <f t="shared" si="2"/>
        <v>0</v>
      </c>
      <c r="AW54" s="19">
        <f t="shared" si="3"/>
        <v>0</v>
      </c>
      <c r="AX54" s="43">
        <f>'16 Oct'!BB54</f>
        <v>0</v>
      </c>
      <c r="AY54" s="17"/>
      <c r="AZ54" s="44">
        <f t="shared" si="4"/>
        <v>0</v>
      </c>
      <c r="BA54" s="46">
        <f t="shared" si="5"/>
        <v>0</v>
      </c>
      <c r="BB54" s="19">
        <f t="shared" si="6"/>
        <v>0</v>
      </c>
      <c r="BC54" s="43">
        <f>'16 Oct'!BL54</f>
        <v>0</v>
      </c>
      <c r="BD54" s="46">
        <f t="shared" si="7"/>
        <v>0</v>
      </c>
      <c r="BE54" s="1">
        <f t="shared" si="8"/>
        <v>0</v>
      </c>
      <c r="BF54" s="1" t="s">
        <v>128</v>
      </c>
      <c r="BG54" s="17"/>
      <c r="BH54">
        <f>'16 Oct'!BG54+AT54+AY54-BN54</f>
        <v>0</v>
      </c>
      <c r="BI54" s="68"/>
      <c r="BJ54" s="52">
        <f t="shared" si="9"/>
        <v>0</v>
      </c>
      <c r="BK54" s="51">
        <f t="shared" si="10"/>
        <v>0</v>
      </c>
      <c r="BL54" s="53">
        <f t="shared" si="11"/>
        <v>0</v>
      </c>
      <c r="BM54" s="54">
        <f t="shared" si="12"/>
        <v>0</v>
      </c>
      <c r="BN54" s="55">
        <f t="shared" si="13"/>
        <v>0</v>
      </c>
      <c r="BO54" s="17">
        <f t="shared" si="14"/>
        <v>0</v>
      </c>
      <c r="BP54" s="1"/>
    </row>
    <row r="55">
      <c r="A55" s="1" t="s">
        <v>132</v>
      </c>
      <c r="B55" s="32"/>
      <c r="C55" s="33"/>
      <c r="D55" s="29"/>
      <c r="E55" s="1"/>
      <c r="F55" s="21"/>
      <c r="G55" s="56"/>
      <c r="H55" s="35"/>
      <c r="I55" s="1" t="s">
        <v>132</v>
      </c>
      <c r="J55" s="32"/>
      <c r="K55" s="33"/>
      <c r="L55" s="57"/>
      <c r="M55" s="49"/>
      <c r="N55" s="21"/>
      <c r="O55" s="56"/>
      <c r="P55" s="35"/>
      <c r="Q55" s="1" t="s">
        <v>132</v>
      </c>
      <c r="R55" s="32"/>
      <c r="S55" s="33"/>
      <c r="T55" s="29"/>
      <c r="U55" s="49"/>
      <c r="V55" s="21"/>
      <c r="W55" s="56"/>
      <c r="X55" s="35"/>
      <c r="Y55" s="1" t="s">
        <v>132</v>
      </c>
      <c r="Z55" s="69"/>
      <c r="AA55" s="66"/>
      <c r="AB55" s="8"/>
      <c r="AC55" s="8"/>
      <c r="AD55" s="4"/>
      <c r="AE55" s="39"/>
      <c r="AF55" s="1"/>
      <c r="AG55" s="33"/>
      <c r="AH55" s="67"/>
      <c r="AI55" s="67"/>
      <c r="AJ55" s="21"/>
      <c r="AK55" s="56"/>
      <c r="AL55" s="41"/>
      <c r="AM55" s="33"/>
      <c r="AN55" s="67"/>
      <c r="AO55" s="67"/>
      <c r="AP55" s="21"/>
      <c r="AQ55" s="56"/>
      <c r="AR55" s="41"/>
      <c r="AS55" s="43">
        <f>'16 Oct'!AW55</f>
        <v>0</v>
      </c>
      <c r="AT55" s="17"/>
      <c r="AU55" s="44">
        <f t="shared" si="1"/>
        <v>0</v>
      </c>
      <c r="AV55" s="44">
        <f t="shared" si="2"/>
        <v>0</v>
      </c>
      <c r="AW55" s="19">
        <f t="shared" si="3"/>
        <v>0</v>
      </c>
      <c r="AX55" s="43">
        <f>'16 Oct'!BB55</f>
        <v>0</v>
      </c>
      <c r="AY55" s="17"/>
      <c r="AZ55" s="44">
        <f t="shared" si="4"/>
        <v>0</v>
      </c>
      <c r="BA55" s="46">
        <f t="shared" si="5"/>
        <v>0</v>
      </c>
      <c r="BB55" s="19">
        <f t="shared" si="6"/>
        <v>0</v>
      </c>
      <c r="BC55" s="43">
        <f>'16 Oct'!BL55</f>
        <v>0</v>
      </c>
      <c r="BD55" s="46">
        <f t="shared" si="7"/>
        <v>0</v>
      </c>
      <c r="BE55" s="1">
        <f t="shared" si="8"/>
        <v>0</v>
      </c>
      <c r="BF55" s="1" t="s">
        <v>132</v>
      </c>
      <c r="BG55" s="17"/>
      <c r="BH55">
        <f>'16 Oct'!BG55+AT55+AY55-BN55</f>
        <v>0</v>
      </c>
      <c r="BI55" s="48"/>
      <c r="BJ55" s="52">
        <f t="shared" si="9"/>
        <v>0</v>
      </c>
      <c r="BK55" s="51">
        <f t="shared" si="10"/>
        <v>0</v>
      </c>
      <c r="BL55" s="53">
        <f t="shared" si="11"/>
        <v>0</v>
      </c>
      <c r="BM55" s="54">
        <f t="shared" si="12"/>
        <v>0</v>
      </c>
      <c r="BN55" s="55">
        <f t="shared" si="13"/>
        <v>0</v>
      </c>
      <c r="BO55" s="17">
        <f t="shared" si="14"/>
        <v>0</v>
      </c>
    </row>
    <row r="56">
      <c r="A56" s="1" t="s">
        <v>133</v>
      </c>
      <c r="B56" s="32"/>
      <c r="C56" s="33"/>
      <c r="D56" s="29"/>
      <c r="E56" s="1"/>
      <c r="F56" s="21"/>
      <c r="G56" s="56"/>
      <c r="H56" s="35"/>
      <c r="I56" s="1" t="s">
        <v>133</v>
      </c>
      <c r="J56" s="32"/>
      <c r="K56" s="33"/>
      <c r="L56" s="57"/>
      <c r="M56" s="49"/>
      <c r="N56" s="21"/>
      <c r="O56" s="56"/>
      <c r="P56" s="35"/>
      <c r="Q56" s="1" t="s">
        <v>133</v>
      </c>
      <c r="R56" s="32"/>
      <c r="S56" s="33"/>
      <c r="T56" s="57"/>
      <c r="U56" s="49"/>
      <c r="V56" s="21"/>
      <c r="W56" s="56"/>
      <c r="X56" s="35"/>
      <c r="Y56" s="1" t="s">
        <v>133</v>
      </c>
      <c r="Z56" s="59"/>
      <c r="AA56" s="66"/>
      <c r="AB56" s="8"/>
      <c r="AC56" s="8"/>
      <c r="AD56" s="4"/>
      <c r="AE56" s="39"/>
      <c r="AF56" s="1"/>
      <c r="AG56" s="33"/>
      <c r="AH56" s="67"/>
      <c r="AI56" s="67"/>
      <c r="AJ56" s="21"/>
      <c r="AK56" s="56"/>
      <c r="AL56" s="41"/>
      <c r="AM56" s="33"/>
      <c r="AN56" s="67"/>
      <c r="AO56" s="67"/>
      <c r="AP56" s="21"/>
      <c r="AQ56" s="56"/>
      <c r="AR56" s="41"/>
      <c r="AS56" s="43">
        <f>'16 Oct'!AW56</f>
        <v>0</v>
      </c>
      <c r="AT56" s="54"/>
      <c r="AU56" s="44">
        <f t="shared" si="1"/>
        <v>0</v>
      </c>
      <c r="AV56" s="44">
        <f t="shared" si="2"/>
        <v>0</v>
      </c>
      <c r="AW56" s="19">
        <f t="shared" si="3"/>
        <v>0</v>
      </c>
      <c r="AX56" s="43">
        <f>'16 Oct'!BB56</f>
        <v>0</v>
      </c>
      <c r="AY56" s="54"/>
      <c r="AZ56" s="44">
        <f t="shared" si="4"/>
        <v>0</v>
      </c>
      <c r="BA56" s="46">
        <f t="shared" si="5"/>
        <v>0</v>
      </c>
      <c r="BB56" s="19">
        <f t="shared" si="6"/>
        <v>0</v>
      </c>
      <c r="BC56" s="43">
        <f>'16 Oct'!BL56</f>
        <v>0</v>
      </c>
      <c r="BD56" s="46">
        <f t="shared" si="7"/>
        <v>0</v>
      </c>
      <c r="BE56" s="1">
        <f t="shared" si="8"/>
        <v>0</v>
      </c>
      <c r="BF56" s="1" t="s">
        <v>133</v>
      </c>
      <c r="BG56" s="54"/>
      <c r="BH56">
        <f>'16 Oct'!BG56+AT56+AY56-BN56</f>
        <v>0</v>
      </c>
      <c r="BI56" s="48"/>
      <c r="BJ56" s="52">
        <f t="shared" si="9"/>
        <v>0</v>
      </c>
      <c r="BK56" s="51">
        <f t="shared" si="10"/>
        <v>0</v>
      </c>
      <c r="BL56" s="53">
        <f t="shared" si="11"/>
        <v>0</v>
      </c>
      <c r="BM56" s="54">
        <f t="shared" si="12"/>
        <v>0</v>
      </c>
      <c r="BN56" s="55">
        <f t="shared" si="13"/>
        <v>0</v>
      </c>
      <c r="BO56" s="17">
        <f t="shared" si="14"/>
        <v>0</v>
      </c>
    </row>
    <row r="57">
      <c r="A57" s="1" t="s">
        <v>134</v>
      </c>
      <c r="B57" s="32"/>
      <c r="C57" s="33"/>
      <c r="D57" s="29"/>
      <c r="E57" s="1"/>
      <c r="F57" s="21"/>
      <c r="G57" s="56"/>
      <c r="H57" s="35"/>
      <c r="I57" s="1" t="s">
        <v>134</v>
      </c>
      <c r="J57" s="61"/>
      <c r="K57" s="33"/>
      <c r="L57" s="57"/>
      <c r="M57" s="49"/>
      <c r="N57" s="21"/>
      <c r="O57" s="56"/>
      <c r="P57" s="35"/>
      <c r="Q57" s="1" t="s">
        <v>134</v>
      </c>
      <c r="R57" s="32"/>
      <c r="S57" s="33"/>
      <c r="T57" s="57"/>
      <c r="U57" s="49"/>
      <c r="V57" s="21"/>
      <c r="W57" s="56"/>
      <c r="X57" s="35"/>
      <c r="Y57" s="1" t="s">
        <v>134</v>
      </c>
      <c r="Z57" s="59"/>
      <c r="AA57" s="66"/>
      <c r="AB57" s="8"/>
      <c r="AC57" s="8"/>
      <c r="AD57" s="4"/>
      <c r="AE57" s="39"/>
      <c r="AF57" s="1"/>
      <c r="AG57" s="33"/>
      <c r="AH57" s="67"/>
      <c r="AI57" s="67"/>
      <c r="AJ57" s="21"/>
      <c r="AK57" s="56"/>
      <c r="AL57" s="41"/>
      <c r="AM57" s="33"/>
      <c r="AN57" s="67"/>
      <c r="AO57" s="67"/>
      <c r="AP57" s="21"/>
      <c r="AQ57" s="56"/>
      <c r="AR57" s="41"/>
      <c r="AS57" s="43">
        <f>'16 Oct'!AW57</f>
        <v>0</v>
      </c>
      <c r="AT57" s="54"/>
      <c r="AU57" s="44">
        <f t="shared" si="1"/>
        <v>0</v>
      </c>
      <c r="AV57" s="44">
        <f t="shared" si="2"/>
        <v>0</v>
      </c>
      <c r="AW57" s="19">
        <f t="shared" si="3"/>
        <v>0</v>
      </c>
      <c r="AX57" s="43">
        <f>'16 Oct'!BB57</f>
        <v>0</v>
      </c>
      <c r="AY57" s="54"/>
      <c r="AZ57" s="44">
        <f t="shared" si="4"/>
        <v>0</v>
      </c>
      <c r="BA57" s="46">
        <f t="shared" si="5"/>
        <v>0</v>
      </c>
      <c r="BB57" s="19">
        <f t="shared" si="6"/>
        <v>0</v>
      </c>
      <c r="BC57" s="43">
        <f>'16 Oct'!BL57</f>
        <v>0</v>
      </c>
      <c r="BD57" s="46">
        <f t="shared" si="7"/>
        <v>0</v>
      </c>
      <c r="BE57" s="1">
        <f t="shared" si="8"/>
        <v>0</v>
      </c>
      <c r="BF57" s="1" t="s">
        <v>134</v>
      </c>
      <c r="BG57" s="54"/>
      <c r="BH57">
        <f>'16 Oct'!BG57+AT57+AY57-BN57</f>
        <v>0</v>
      </c>
      <c r="BI57" s="48"/>
      <c r="BJ57" s="52">
        <f t="shared" si="9"/>
        <v>0</v>
      </c>
      <c r="BK57" s="51">
        <f t="shared" si="10"/>
        <v>0</v>
      </c>
      <c r="BL57" s="53">
        <f t="shared" si="11"/>
        <v>0</v>
      </c>
      <c r="BM57" s="54">
        <f t="shared" si="12"/>
        <v>0</v>
      </c>
      <c r="BN57" s="55">
        <f t="shared" si="13"/>
        <v>0</v>
      </c>
      <c r="BO57" s="17">
        <f t="shared" si="14"/>
        <v>0</v>
      </c>
    </row>
    <row r="58">
      <c r="A58" s="1" t="s">
        <v>135</v>
      </c>
      <c r="B58" s="32"/>
      <c r="C58" s="33"/>
      <c r="D58" s="29"/>
      <c r="E58" s="1"/>
      <c r="F58" s="21"/>
      <c r="G58" s="56"/>
      <c r="H58" s="35"/>
      <c r="I58" s="1" t="s">
        <v>136</v>
      </c>
      <c r="J58" s="32"/>
      <c r="K58" s="33"/>
      <c r="L58" s="29"/>
      <c r="M58" s="43"/>
      <c r="N58" s="21"/>
      <c r="O58" s="56"/>
      <c r="P58" s="35"/>
      <c r="Q58" s="1" t="s">
        <v>135</v>
      </c>
      <c r="R58" s="32"/>
      <c r="S58" s="33"/>
      <c r="T58" s="57"/>
      <c r="U58" s="43"/>
      <c r="V58" s="21"/>
      <c r="W58" s="56"/>
      <c r="X58" s="35"/>
      <c r="Y58" s="1" t="s">
        <v>135</v>
      </c>
      <c r="Z58" s="36"/>
      <c r="AA58" s="37"/>
      <c r="AB58" s="4"/>
      <c r="AC58" s="4"/>
      <c r="AD58" s="4"/>
      <c r="AE58" s="39"/>
      <c r="AF58" s="1"/>
      <c r="AG58" s="33"/>
      <c r="AH58" s="60"/>
      <c r="AI58" s="60"/>
      <c r="AJ58" s="21"/>
      <c r="AK58" s="56"/>
      <c r="AL58" s="41"/>
      <c r="AM58" s="33"/>
      <c r="AN58" s="60"/>
      <c r="AO58" s="60"/>
      <c r="AP58" s="21"/>
      <c r="AQ58" s="56"/>
      <c r="AR58" s="41"/>
      <c r="AS58" s="43">
        <f>'16 Oct'!AW58</f>
        <v>0</v>
      </c>
      <c r="AT58" s="17"/>
      <c r="AU58" s="44">
        <f t="shared" si="1"/>
        <v>0</v>
      </c>
      <c r="AV58" s="44">
        <f t="shared" si="2"/>
        <v>0</v>
      </c>
      <c r="AW58" s="19">
        <f t="shared" si="3"/>
        <v>0</v>
      </c>
      <c r="AX58" s="43">
        <f>'16 Oct'!BB58</f>
        <v>0</v>
      </c>
      <c r="AY58" s="17"/>
      <c r="AZ58" s="44">
        <f t="shared" si="4"/>
        <v>0</v>
      </c>
      <c r="BA58" s="46">
        <f t="shared" si="5"/>
        <v>0</v>
      </c>
      <c r="BB58" s="19">
        <f t="shared" si="6"/>
        <v>0</v>
      </c>
      <c r="BC58" s="43">
        <f>'16 Oct'!BL58</f>
        <v>550</v>
      </c>
      <c r="BD58" s="46">
        <f t="shared" si="7"/>
        <v>0</v>
      </c>
      <c r="BE58" s="1">
        <f t="shared" si="8"/>
        <v>550</v>
      </c>
      <c r="BF58" s="1" t="s">
        <v>135</v>
      </c>
      <c r="BG58" s="17"/>
      <c r="BH58">
        <f>'16 Oct'!BG58+AT58+AY58-BN58</f>
        <v>0</v>
      </c>
      <c r="BI58" s="68"/>
      <c r="BJ58" s="52">
        <f t="shared" si="9"/>
        <v>0</v>
      </c>
      <c r="BK58" s="51">
        <f t="shared" si="10"/>
        <v>0</v>
      </c>
      <c r="BL58" s="53">
        <f t="shared" si="11"/>
        <v>550</v>
      </c>
      <c r="BM58" s="54">
        <f t="shared" si="12"/>
        <v>0</v>
      </c>
      <c r="BN58" s="55">
        <f t="shared" si="13"/>
        <v>0</v>
      </c>
      <c r="BO58" s="17">
        <f t="shared" si="14"/>
        <v>550</v>
      </c>
      <c r="BP58" s="1"/>
      <c r="BQ58" s="1"/>
    </row>
    <row r="59">
      <c r="A59" s="1" t="s">
        <v>137</v>
      </c>
      <c r="B59" s="32"/>
      <c r="C59" s="33"/>
      <c r="D59" s="29"/>
      <c r="E59" s="1"/>
      <c r="F59" s="21"/>
      <c r="G59" s="56"/>
      <c r="H59" s="35"/>
      <c r="I59" s="1" t="s">
        <v>137</v>
      </c>
      <c r="J59" s="32"/>
      <c r="K59" s="33"/>
      <c r="L59" s="57"/>
      <c r="M59" s="49"/>
      <c r="N59" s="21"/>
      <c r="O59" s="56"/>
      <c r="P59" s="35"/>
      <c r="Q59" s="1" t="s">
        <v>137</v>
      </c>
      <c r="R59" s="32"/>
      <c r="S59" s="33"/>
      <c r="T59" s="29"/>
      <c r="U59" s="43"/>
      <c r="V59" s="21"/>
      <c r="W59" s="56"/>
      <c r="X59" s="35"/>
      <c r="Y59" s="1" t="s">
        <v>137</v>
      </c>
      <c r="Z59" s="59"/>
      <c r="AA59" s="37"/>
      <c r="AB59" s="8"/>
      <c r="AC59" s="8"/>
      <c r="AD59" s="4"/>
      <c r="AE59" s="39"/>
      <c r="AF59" s="1"/>
      <c r="AG59" s="33"/>
      <c r="AH59" s="67"/>
      <c r="AI59" s="67"/>
      <c r="AJ59" s="21"/>
      <c r="AK59" s="56"/>
      <c r="AL59" s="41"/>
      <c r="AM59" s="33"/>
      <c r="AN59" s="67"/>
      <c r="AO59" s="67"/>
      <c r="AP59" s="21"/>
      <c r="AQ59" s="56"/>
      <c r="AR59" s="41"/>
      <c r="AS59" s="43">
        <f>'16 Oct'!AW59</f>
        <v>0</v>
      </c>
      <c r="AT59" s="54"/>
      <c r="AU59" s="44">
        <f t="shared" si="1"/>
        <v>0</v>
      </c>
      <c r="AV59" s="44">
        <f t="shared" si="2"/>
        <v>0</v>
      </c>
      <c r="AW59" s="19">
        <f t="shared" si="3"/>
        <v>0</v>
      </c>
      <c r="AX59" s="43">
        <f>'16 Oct'!BB59</f>
        <v>0</v>
      </c>
      <c r="AY59" s="54"/>
      <c r="AZ59" s="44">
        <f t="shared" si="4"/>
        <v>0</v>
      </c>
      <c r="BA59" s="46">
        <f t="shared" si="5"/>
        <v>0</v>
      </c>
      <c r="BB59" s="19">
        <f t="shared" si="6"/>
        <v>0</v>
      </c>
      <c r="BC59" s="43">
        <f>'16 Oct'!BL59</f>
        <v>0</v>
      </c>
      <c r="BD59" s="46">
        <f t="shared" si="7"/>
        <v>0</v>
      </c>
      <c r="BE59" s="1">
        <f t="shared" si="8"/>
        <v>0</v>
      </c>
      <c r="BF59" s="1" t="s">
        <v>137</v>
      </c>
      <c r="BG59" s="17"/>
      <c r="BH59">
        <f>'16 Oct'!BG59+AT59+AY59-BN59</f>
        <v>0</v>
      </c>
      <c r="BI59" s="48"/>
      <c r="BJ59" s="52">
        <f t="shared" si="9"/>
        <v>0</v>
      </c>
      <c r="BK59" s="51">
        <f t="shared" si="10"/>
        <v>0</v>
      </c>
      <c r="BL59" s="53">
        <f t="shared" si="11"/>
        <v>0</v>
      </c>
      <c r="BM59" s="54">
        <f t="shared" si="12"/>
        <v>0</v>
      </c>
      <c r="BN59" s="55">
        <f t="shared" si="13"/>
        <v>0</v>
      </c>
      <c r="BO59" s="17">
        <f t="shared" si="14"/>
        <v>0</v>
      </c>
      <c r="BQ59" s="1"/>
    </row>
    <row r="60">
      <c r="A60" s="1" t="s">
        <v>138</v>
      </c>
      <c r="B60" s="32"/>
      <c r="C60" s="33"/>
      <c r="D60" s="29"/>
      <c r="E60" s="1"/>
      <c r="F60" s="21"/>
      <c r="G60" s="56"/>
      <c r="H60" s="35"/>
      <c r="I60" s="1" t="s">
        <v>138</v>
      </c>
      <c r="J60" s="32"/>
      <c r="K60" s="33"/>
      <c r="L60" s="57"/>
      <c r="M60" s="49"/>
      <c r="N60" s="21"/>
      <c r="O60" s="56"/>
      <c r="P60" s="35"/>
      <c r="Q60" s="1" t="s">
        <v>138</v>
      </c>
      <c r="R60" s="32"/>
      <c r="S60" s="33"/>
      <c r="T60" s="57"/>
      <c r="U60" s="49"/>
      <c r="V60" s="21"/>
      <c r="W60" s="56"/>
      <c r="X60" s="35"/>
      <c r="Y60" s="1" t="s">
        <v>138</v>
      </c>
      <c r="Z60" s="59"/>
      <c r="AA60" s="37"/>
      <c r="AB60" s="8"/>
      <c r="AC60" s="8"/>
      <c r="AD60" s="4"/>
      <c r="AE60" s="39"/>
      <c r="AF60" s="1"/>
      <c r="AG60" s="33"/>
      <c r="AH60" s="67"/>
      <c r="AI60" s="67"/>
      <c r="AJ60" s="21"/>
      <c r="AK60" s="56"/>
      <c r="AL60" s="41"/>
      <c r="AM60" s="33"/>
      <c r="AN60" s="67"/>
      <c r="AO60" s="67"/>
      <c r="AP60" s="21"/>
      <c r="AQ60" s="56"/>
      <c r="AR60" s="41"/>
      <c r="AS60" s="43">
        <f>'16 Oct'!AW60</f>
        <v>0</v>
      </c>
      <c r="AT60" s="54"/>
      <c r="AU60" s="44">
        <f t="shared" si="1"/>
        <v>0</v>
      </c>
      <c r="AV60" s="44">
        <f t="shared" si="2"/>
        <v>0</v>
      </c>
      <c r="AW60" s="19">
        <f t="shared" si="3"/>
        <v>0</v>
      </c>
      <c r="AX60" s="43">
        <f>'16 Oct'!BB60</f>
        <v>0</v>
      </c>
      <c r="AY60" s="54"/>
      <c r="AZ60" s="44">
        <f t="shared" si="4"/>
        <v>0</v>
      </c>
      <c r="BA60" s="46">
        <f t="shared" si="5"/>
        <v>0</v>
      </c>
      <c r="BB60" s="19">
        <f t="shared" si="6"/>
        <v>0</v>
      </c>
      <c r="BC60" s="43">
        <f>'16 Oct'!BL60</f>
        <v>0</v>
      </c>
      <c r="BD60" s="46">
        <f t="shared" si="7"/>
        <v>0</v>
      </c>
      <c r="BE60" s="1">
        <f t="shared" si="8"/>
        <v>0</v>
      </c>
      <c r="BF60" s="1" t="s">
        <v>138</v>
      </c>
      <c r="BG60" s="17"/>
      <c r="BH60">
        <f>'16 Oct'!BG60+AT60+AY60-BN60</f>
        <v>0</v>
      </c>
      <c r="BI60" s="48"/>
      <c r="BJ60" s="52">
        <f t="shared" si="9"/>
        <v>0</v>
      </c>
      <c r="BK60" s="51">
        <f t="shared" si="10"/>
        <v>0</v>
      </c>
      <c r="BL60" s="53">
        <f t="shared" si="11"/>
        <v>0</v>
      </c>
      <c r="BM60" s="54">
        <f t="shared" si="12"/>
        <v>0</v>
      </c>
      <c r="BN60" s="55">
        <f t="shared" si="13"/>
        <v>0</v>
      </c>
      <c r="BO60" s="17">
        <f t="shared" si="14"/>
        <v>0</v>
      </c>
    </row>
    <row r="61">
      <c r="A61" s="1" t="s">
        <v>139</v>
      </c>
      <c r="B61" s="32"/>
      <c r="C61" s="33"/>
      <c r="D61" s="29"/>
      <c r="E61" s="1"/>
      <c r="F61" s="21"/>
      <c r="G61" s="56"/>
      <c r="H61" s="35"/>
      <c r="I61" s="1" t="s">
        <v>139</v>
      </c>
      <c r="J61" s="32"/>
      <c r="K61" s="33"/>
      <c r="L61" s="57"/>
      <c r="M61" s="49"/>
      <c r="N61" s="21"/>
      <c r="O61" s="56"/>
      <c r="P61" s="35"/>
      <c r="Q61" s="1" t="s">
        <v>139</v>
      </c>
      <c r="R61" s="61"/>
      <c r="S61" s="33"/>
      <c r="T61" s="57"/>
      <c r="U61" s="49"/>
      <c r="V61" s="21"/>
      <c r="W61" s="56"/>
      <c r="X61" s="35"/>
      <c r="Y61" s="1" t="s">
        <v>139</v>
      </c>
      <c r="Z61" s="59"/>
      <c r="AA61" s="37"/>
      <c r="AB61" s="8"/>
      <c r="AC61" s="8"/>
      <c r="AD61" s="4"/>
      <c r="AE61" s="39"/>
      <c r="AF61" s="1"/>
      <c r="AG61" s="33"/>
      <c r="AH61" s="67"/>
      <c r="AI61" s="67"/>
      <c r="AJ61" s="21"/>
      <c r="AK61" s="56"/>
      <c r="AL61" s="41"/>
      <c r="AM61" s="33"/>
      <c r="AN61" s="67"/>
      <c r="AO61" s="67"/>
      <c r="AP61" s="21"/>
      <c r="AQ61" s="56"/>
      <c r="AR61" s="41"/>
      <c r="AS61" s="43">
        <f>'16 Oct'!AW61</f>
        <v>0</v>
      </c>
      <c r="AT61" s="54"/>
      <c r="AU61" s="44">
        <f t="shared" si="1"/>
        <v>0</v>
      </c>
      <c r="AV61" s="44">
        <f t="shared" si="2"/>
        <v>0</v>
      </c>
      <c r="AW61" s="19">
        <f t="shared" si="3"/>
        <v>0</v>
      </c>
      <c r="AX61" s="43">
        <f>'16 Oct'!BB61</f>
        <v>0</v>
      </c>
      <c r="AY61" s="54"/>
      <c r="AZ61" s="44">
        <f t="shared" si="4"/>
        <v>0</v>
      </c>
      <c r="BA61" s="46">
        <f t="shared" si="5"/>
        <v>0</v>
      </c>
      <c r="BB61" s="19">
        <f t="shared" si="6"/>
        <v>0</v>
      </c>
      <c r="BC61" s="43">
        <f>'16 Oct'!BL61</f>
        <v>0</v>
      </c>
      <c r="BD61" s="46">
        <f t="shared" si="7"/>
        <v>0</v>
      </c>
      <c r="BE61" s="1">
        <f t="shared" si="8"/>
        <v>0</v>
      </c>
      <c r="BF61" s="1" t="s">
        <v>139</v>
      </c>
      <c r="BG61" s="17"/>
      <c r="BH61">
        <f>'16 Oct'!BG61+AT61+AY61-BN61</f>
        <v>0</v>
      </c>
      <c r="BI61" s="48"/>
      <c r="BJ61" s="52">
        <f t="shared" si="9"/>
        <v>0</v>
      </c>
      <c r="BK61" s="51">
        <f t="shared" si="10"/>
        <v>0</v>
      </c>
      <c r="BL61" s="53">
        <f t="shared" si="11"/>
        <v>0</v>
      </c>
      <c r="BM61" s="54">
        <f t="shared" si="12"/>
        <v>0</v>
      </c>
      <c r="BN61" s="55">
        <f t="shared" si="13"/>
        <v>0</v>
      </c>
      <c r="BO61" s="17">
        <f t="shared" si="14"/>
        <v>0</v>
      </c>
      <c r="BP61" s="1"/>
    </row>
    <row r="62">
      <c r="A62" s="1" t="s">
        <v>140</v>
      </c>
      <c r="B62" s="32"/>
      <c r="C62" s="33"/>
      <c r="D62" s="29"/>
      <c r="E62" s="1"/>
      <c r="F62" s="21"/>
      <c r="G62" s="56"/>
      <c r="H62" s="35"/>
      <c r="I62" s="1" t="s">
        <v>140</v>
      </c>
      <c r="J62" s="32"/>
      <c r="K62" s="33"/>
      <c r="L62" s="57"/>
      <c r="M62" s="49"/>
      <c r="N62" s="21"/>
      <c r="O62" s="56"/>
      <c r="P62" s="35"/>
      <c r="Q62" s="1" t="s">
        <v>140</v>
      </c>
      <c r="R62" s="61"/>
      <c r="S62" s="33"/>
      <c r="T62" s="57"/>
      <c r="U62" s="43"/>
      <c r="V62" s="21"/>
      <c r="W62" s="56"/>
      <c r="X62" s="35"/>
      <c r="Y62" s="1" t="s">
        <v>140</v>
      </c>
      <c r="Z62" s="59"/>
      <c r="AA62" s="37"/>
      <c r="AB62" s="8"/>
      <c r="AC62" s="8"/>
      <c r="AD62" s="4"/>
      <c r="AE62" s="39"/>
      <c r="AF62" s="1"/>
      <c r="AG62" s="33"/>
      <c r="AH62" s="67"/>
      <c r="AI62" s="67"/>
      <c r="AJ62" s="21"/>
      <c r="AK62" s="56"/>
      <c r="AL62" s="41"/>
      <c r="AM62" s="33"/>
      <c r="AN62" s="67"/>
      <c r="AO62" s="67"/>
      <c r="AP62" s="21"/>
      <c r="AQ62" s="56"/>
      <c r="AR62" s="41"/>
      <c r="AS62" s="43">
        <f>'16 Oct'!AW62</f>
        <v>0</v>
      </c>
      <c r="AT62" s="54"/>
      <c r="AU62" s="44">
        <f t="shared" si="1"/>
        <v>0</v>
      </c>
      <c r="AV62" s="44">
        <f t="shared" si="2"/>
        <v>0</v>
      </c>
      <c r="AW62" s="19">
        <f t="shared" si="3"/>
        <v>0</v>
      </c>
      <c r="AX62" s="43">
        <f>'16 Oct'!BB62</f>
        <v>0</v>
      </c>
      <c r="AY62" s="54"/>
      <c r="AZ62" s="44">
        <f t="shared" si="4"/>
        <v>0</v>
      </c>
      <c r="BA62" s="46">
        <f t="shared" si="5"/>
        <v>0</v>
      </c>
      <c r="BB62" s="19">
        <f t="shared" si="6"/>
        <v>0</v>
      </c>
      <c r="BC62" s="43">
        <f>'16 Oct'!BL62</f>
        <v>0</v>
      </c>
      <c r="BD62" s="46">
        <f t="shared" si="7"/>
        <v>0</v>
      </c>
      <c r="BE62" s="1">
        <f t="shared" si="8"/>
        <v>0</v>
      </c>
      <c r="BF62" s="1" t="s">
        <v>140</v>
      </c>
      <c r="BG62" s="17"/>
      <c r="BH62">
        <f>'16 Oct'!BG62+AT62+AY62-BN62</f>
        <v>0</v>
      </c>
      <c r="BI62" s="48"/>
      <c r="BJ62" s="52">
        <f t="shared" si="9"/>
        <v>0</v>
      </c>
      <c r="BK62" s="51">
        <f t="shared" si="10"/>
        <v>0</v>
      </c>
      <c r="BL62" s="53">
        <f t="shared" si="11"/>
        <v>0</v>
      </c>
      <c r="BM62" s="54">
        <f t="shared" si="12"/>
        <v>0</v>
      </c>
      <c r="BN62" s="55">
        <f t="shared" si="13"/>
        <v>0</v>
      </c>
      <c r="BO62" s="17">
        <f t="shared" si="14"/>
        <v>0</v>
      </c>
      <c r="BP62" s="1"/>
    </row>
    <row r="63">
      <c r="A63" s="1" t="s">
        <v>141</v>
      </c>
      <c r="B63" s="32"/>
      <c r="C63" s="33"/>
      <c r="D63" s="29"/>
      <c r="E63" s="1"/>
      <c r="F63" s="21"/>
      <c r="G63" s="56"/>
      <c r="H63" s="35"/>
      <c r="I63" s="1" t="s">
        <v>141</v>
      </c>
      <c r="J63" s="32"/>
      <c r="K63" s="33"/>
      <c r="L63" s="57"/>
      <c r="M63" s="49"/>
      <c r="N63" s="21"/>
      <c r="O63" s="56"/>
      <c r="P63" s="35"/>
      <c r="Q63" s="1" t="s">
        <v>141</v>
      </c>
      <c r="R63" s="32"/>
      <c r="S63" s="33"/>
      <c r="T63" s="57"/>
      <c r="U63" s="43"/>
      <c r="V63" s="21"/>
      <c r="W63" s="56"/>
      <c r="X63" s="35"/>
      <c r="Y63" s="1" t="s">
        <v>141</v>
      </c>
      <c r="Z63" s="58"/>
      <c r="AA63" s="63"/>
      <c r="AB63" s="4"/>
      <c r="AC63" s="71"/>
      <c r="AD63" s="4"/>
      <c r="AE63" s="39"/>
      <c r="AF63" s="1"/>
      <c r="AG63" s="33"/>
      <c r="AH63" s="67"/>
      <c r="AI63" s="67"/>
      <c r="AJ63" s="21"/>
      <c r="AK63" s="56"/>
      <c r="AL63" s="41"/>
      <c r="AM63" s="33"/>
      <c r="AN63" s="67"/>
      <c r="AO63" s="67"/>
      <c r="AP63" s="21"/>
      <c r="AQ63" s="56"/>
      <c r="AR63" s="41"/>
      <c r="AS63" s="43">
        <f>'16 Oct'!AW63</f>
        <v>0</v>
      </c>
      <c r="AT63" s="54"/>
      <c r="AU63" s="44">
        <f t="shared" si="1"/>
        <v>0</v>
      </c>
      <c r="AV63" s="44">
        <f t="shared" si="2"/>
        <v>0</v>
      </c>
      <c r="AW63" s="19">
        <f t="shared" si="3"/>
        <v>0</v>
      </c>
      <c r="AX63" s="43">
        <f>'16 Oct'!BB63</f>
        <v>0</v>
      </c>
      <c r="AY63" s="54"/>
      <c r="AZ63" s="44">
        <f t="shared" si="4"/>
        <v>0</v>
      </c>
      <c r="BA63" s="46">
        <f t="shared" si="5"/>
        <v>0</v>
      </c>
      <c r="BB63" s="19">
        <f t="shared" si="6"/>
        <v>0</v>
      </c>
      <c r="BC63" s="43">
        <f>'16 Oct'!BL63</f>
        <v>60</v>
      </c>
      <c r="BD63" s="46">
        <f t="shared" si="7"/>
        <v>0</v>
      </c>
      <c r="BE63" s="1">
        <f t="shared" si="8"/>
        <v>60</v>
      </c>
      <c r="BF63" s="1" t="s">
        <v>141</v>
      </c>
      <c r="BG63" s="17"/>
      <c r="BH63">
        <f>'16 Oct'!BG63+AT63+AY63-BN63</f>
        <v>0</v>
      </c>
      <c r="BI63" s="48"/>
      <c r="BJ63" s="52">
        <f t="shared" si="9"/>
        <v>0</v>
      </c>
      <c r="BK63" s="51">
        <f t="shared" si="10"/>
        <v>0</v>
      </c>
      <c r="BL63" s="53">
        <f t="shared" si="11"/>
        <v>60</v>
      </c>
      <c r="BM63" s="54">
        <f t="shared" si="12"/>
        <v>0</v>
      </c>
      <c r="BN63" s="55">
        <f t="shared" si="13"/>
        <v>0</v>
      </c>
      <c r="BO63" s="17">
        <f t="shared" si="14"/>
        <v>60</v>
      </c>
    </row>
    <row r="64">
      <c r="A64" s="1" t="s">
        <v>142</v>
      </c>
      <c r="B64" s="32"/>
      <c r="C64" s="33"/>
      <c r="D64" s="29"/>
      <c r="E64" s="1"/>
      <c r="F64" s="21"/>
      <c r="G64" s="56"/>
      <c r="H64" s="35"/>
      <c r="I64" s="1" t="s">
        <v>142</v>
      </c>
      <c r="J64" s="32"/>
      <c r="K64" s="33"/>
      <c r="L64" s="57"/>
      <c r="M64" s="49"/>
      <c r="N64" s="21"/>
      <c r="O64" s="56"/>
      <c r="P64" s="35"/>
      <c r="Q64" s="1" t="s">
        <v>142</v>
      </c>
      <c r="R64" s="32"/>
      <c r="S64" s="33"/>
      <c r="T64" s="57"/>
      <c r="U64" s="43"/>
      <c r="V64" s="21"/>
      <c r="W64" s="56"/>
      <c r="X64" s="35"/>
      <c r="Y64" s="1" t="s">
        <v>142</v>
      </c>
      <c r="Z64" s="69"/>
      <c r="AA64" s="66"/>
      <c r="AB64" s="8"/>
      <c r="AC64" s="8"/>
      <c r="AD64" s="4"/>
      <c r="AE64" s="39"/>
      <c r="AF64" s="1"/>
      <c r="AG64" s="33"/>
      <c r="AH64" s="67"/>
      <c r="AI64" s="67"/>
      <c r="AJ64" s="21"/>
      <c r="AK64" s="56"/>
      <c r="AL64" s="41"/>
      <c r="AM64" s="33"/>
      <c r="AN64" s="67"/>
      <c r="AO64" s="67"/>
      <c r="AP64" s="21"/>
      <c r="AQ64" s="56"/>
      <c r="AR64" s="41"/>
      <c r="AS64" s="43">
        <f>'16 Oct'!AW64</f>
        <v>0</v>
      </c>
      <c r="AT64" s="54"/>
      <c r="AU64" s="44">
        <f t="shared" si="1"/>
        <v>0</v>
      </c>
      <c r="AV64" s="44">
        <f t="shared" si="2"/>
        <v>0</v>
      </c>
      <c r="AW64" s="19">
        <f t="shared" si="3"/>
        <v>0</v>
      </c>
      <c r="AX64" s="43">
        <f>'16 Oct'!BB64</f>
        <v>0</v>
      </c>
      <c r="AY64" s="54"/>
      <c r="AZ64" s="44">
        <f t="shared" si="4"/>
        <v>0</v>
      </c>
      <c r="BA64" s="46">
        <f t="shared" si="5"/>
        <v>0</v>
      </c>
      <c r="BB64" s="19">
        <f t="shared" si="6"/>
        <v>0</v>
      </c>
      <c r="BC64" s="43">
        <f>'16 Oct'!BL64</f>
        <v>0</v>
      </c>
      <c r="BD64" s="46">
        <f t="shared" si="7"/>
        <v>0</v>
      </c>
      <c r="BE64" s="1">
        <f t="shared" si="8"/>
        <v>0</v>
      </c>
      <c r="BF64" s="1" t="s">
        <v>142</v>
      </c>
      <c r="BG64" s="54"/>
      <c r="BH64">
        <f>'16 Oct'!BG64+AT64+AY64-BN64</f>
        <v>0</v>
      </c>
      <c r="BI64" s="48"/>
      <c r="BJ64" s="52">
        <f t="shared" si="9"/>
        <v>0</v>
      </c>
      <c r="BK64" s="51">
        <f t="shared" si="10"/>
        <v>0</v>
      </c>
      <c r="BL64" s="53">
        <f t="shared" si="11"/>
        <v>0</v>
      </c>
      <c r="BM64" s="54">
        <f t="shared" si="12"/>
        <v>0</v>
      </c>
      <c r="BN64" s="55">
        <f t="shared" si="13"/>
        <v>0</v>
      </c>
      <c r="BO64" s="17">
        <f t="shared" si="14"/>
        <v>0</v>
      </c>
    </row>
    <row r="65">
      <c r="A65" s="1" t="s">
        <v>143</v>
      </c>
      <c r="B65" s="32"/>
      <c r="C65" s="33"/>
      <c r="D65" s="29"/>
      <c r="E65" s="1"/>
      <c r="F65" s="21"/>
      <c r="G65" s="56"/>
      <c r="H65" s="35"/>
      <c r="I65" s="1" t="s">
        <v>143</v>
      </c>
      <c r="J65" s="32"/>
      <c r="K65" s="33"/>
      <c r="L65" s="57"/>
      <c r="M65" s="43"/>
      <c r="N65" s="21"/>
      <c r="O65" s="56"/>
      <c r="P65" s="35"/>
      <c r="Q65" s="1" t="s">
        <v>143</v>
      </c>
      <c r="R65" s="32"/>
      <c r="S65" s="33"/>
      <c r="T65" s="57"/>
      <c r="U65" s="43"/>
      <c r="V65" s="21"/>
      <c r="W65" s="56"/>
      <c r="X65" s="35"/>
      <c r="Y65" s="1" t="s">
        <v>143</v>
      </c>
      <c r="Z65" s="59"/>
      <c r="AA65" s="37"/>
      <c r="AB65" s="8"/>
      <c r="AC65" s="8"/>
      <c r="AD65" s="4"/>
      <c r="AE65" s="39"/>
      <c r="AF65" s="1"/>
      <c r="AG65" s="33"/>
      <c r="AH65" s="67"/>
      <c r="AI65" s="67"/>
      <c r="AJ65" s="21"/>
      <c r="AK65" s="56"/>
      <c r="AL65" s="41"/>
      <c r="AM65" s="33"/>
      <c r="AN65" s="67"/>
      <c r="AO65" s="67"/>
      <c r="AP65" s="21"/>
      <c r="AQ65" s="56"/>
      <c r="AR65" s="41"/>
      <c r="AS65" s="43">
        <f>'16 Oct'!AW65</f>
        <v>0</v>
      </c>
      <c r="AT65" s="54"/>
      <c r="AU65" s="44">
        <f t="shared" si="1"/>
        <v>0</v>
      </c>
      <c r="AV65" s="44">
        <f t="shared" si="2"/>
        <v>0</v>
      </c>
      <c r="AW65" s="19">
        <f t="shared" si="3"/>
        <v>0</v>
      </c>
      <c r="AX65" s="43">
        <f>'16 Oct'!BB65</f>
        <v>0</v>
      </c>
      <c r="AY65" s="54"/>
      <c r="AZ65" s="44">
        <f t="shared" si="4"/>
        <v>0</v>
      </c>
      <c r="BA65" s="46">
        <f t="shared" si="5"/>
        <v>0</v>
      </c>
      <c r="BB65" s="19">
        <f t="shared" si="6"/>
        <v>0</v>
      </c>
      <c r="BC65" s="43">
        <f>'16 Oct'!BL65</f>
        <v>14</v>
      </c>
      <c r="BD65" s="46">
        <f t="shared" si="7"/>
        <v>0</v>
      </c>
      <c r="BE65" s="1">
        <f t="shared" si="8"/>
        <v>14</v>
      </c>
      <c r="BF65" s="1" t="s">
        <v>143</v>
      </c>
      <c r="BG65" s="54"/>
      <c r="BH65">
        <f>'16 Oct'!BG65+AT65+AY65-BN65</f>
        <v>0</v>
      </c>
      <c r="BI65" s="48"/>
      <c r="BJ65" s="52">
        <f t="shared" si="9"/>
        <v>0</v>
      </c>
      <c r="BK65" s="51">
        <f t="shared" si="10"/>
        <v>0</v>
      </c>
      <c r="BL65" s="53">
        <f t="shared" si="11"/>
        <v>14</v>
      </c>
      <c r="BM65" s="54">
        <f t="shared" si="12"/>
        <v>0</v>
      </c>
      <c r="BN65" s="55">
        <f t="shared" si="13"/>
        <v>0</v>
      </c>
      <c r="BO65" s="17">
        <f t="shared" si="14"/>
        <v>14</v>
      </c>
    </row>
    <row r="66">
      <c r="A66" s="1" t="s">
        <v>146</v>
      </c>
      <c r="B66" s="32"/>
      <c r="C66" s="33"/>
      <c r="D66" s="29"/>
      <c r="E66" s="1"/>
      <c r="F66" s="21"/>
      <c r="G66" s="56"/>
      <c r="H66" s="35"/>
      <c r="I66" s="1" t="s">
        <v>146</v>
      </c>
      <c r="J66" s="32"/>
      <c r="K66" s="33"/>
      <c r="L66" s="57"/>
      <c r="M66" s="49"/>
      <c r="N66" s="21"/>
      <c r="O66" s="56"/>
      <c r="P66" s="35"/>
      <c r="Q66" s="1" t="s">
        <v>146</v>
      </c>
      <c r="R66" s="32"/>
      <c r="S66" s="33"/>
      <c r="T66" s="57"/>
      <c r="U66" s="43"/>
      <c r="V66" s="21"/>
      <c r="W66" s="56"/>
      <c r="X66" s="35"/>
      <c r="Y66" s="1" t="s">
        <v>146</v>
      </c>
      <c r="Z66" s="36"/>
      <c r="AA66" s="37"/>
      <c r="AB66" s="8"/>
      <c r="AC66" s="8"/>
      <c r="AD66" s="4"/>
      <c r="AE66" s="39"/>
      <c r="AF66" s="1"/>
      <c r="AG66" s="33"/>
      <c r="AH66" s="60"/>
      <c r="AI66" s="60"/>
      <c r="AJ66" s="21"/>
      <c r="AK66" s="56"/>
      <c r="AL66" s="41"/>
      <c r="AM66" s="33"/>
      <c r="AN66" s="60"/>
      <c r="AO66" s="60"/>
      <c r="AP66" s="21"/>
      <c r="AQ66" s="56"/>
      <c r="AR66" s="41"/>
      <c r="AS66" s="43">
        <f>'16 Oct'!AW66</f>
        <v>0</v>
      </c>
      <c r="AT66" s="17"/>
      <c r="AU66" s="44">
        <f t="shared" si="1"/>
        <v>0</v>
      </c>
      <c r="AV66" s="44">
        <f t="shared" si="2"/>
        <v>0</v>
      </c>
      <c r="AW66" s="19">
        <f t="shared" si="3"/>
        <v>0</v>
      </c>
      <c r="AX66" s="43">
        <f>'16 Oct'!BB66</f>
        <v>0</v>
      </c>
      <c r="AY66" s="17"/>
      <c r="AZ66" s="44">
        <f t="shared" si="4"/>
        <v>0</v>
      </c>
      <c r="BA66" s="46">
        <f t="shared" si="5"/>
        <v>0</v>
      </c>
      <c r="BB66" s="19">
        <f t="shared" si="6"/>
        <v>0</v>
      </c>
      <c r="BC66" s="43">
        <f>'16 Oct'!BL66</f>
        <v>0</v>
      </c>
      <c r="BD66" s="46">
        <f t="shared" si="7"/>
        <v>0</v>
      </c>
      <c r="BE66" s="1">
        <f t="shared" si="8"/>
        <v>0</v>
      </c>
      <c r="BF66" s="1" t="s">
        <v>146</v>
      </c>
      <c r="BG66" s="17"/>
      <c r="BH66">
        <f>'16 Oct'!BG66+AT66+AY66-BN66</f>
        <v>0</v>
      </c>
      <c r="BI66" s="48"/>
      <c r="BJ66" s="52">
        <f t="shared" si="9"/>
        <v>0</v>
      </c>
      <c r="BK66" s="51">
        <f t="shared" si="10"/>
        <v>0</v>
      </c>
      <c r="BL66" s="53">
        <f t="shared" si="11"/>
        <v>0</v>
      </c>
      <c r="BM66" s="54">
        <f t="shared" si="12"/>
        <v>0</v>
      </c>
      <c r="BN66" s="55">
        <f t="shared" si="13"/>
        <v>0</v>
      </c>
      <c r="BO66" s="17">
        <f t="shared" si="14"/>
        <v>0</v>
      </c>
      <c r="BP66" s="1"/>
    </row>
    <row r="67">
      <c r="A67" s="1" t="s">
        <v>147</v>
      </c>
      <c r="B67" s="32"/>
      <c r="C67" s="33"/>
      <c r="D67" s="29"/>
      <c r="E67" s="1"/>
      <c r="F67" s="21"/>
      <c r="G67" s="56"/>
      <c r="H67" s="35"/>
      <c r="I67" s="1" t="s">
        <v>147</v>
      </c>
      <c r="J67" s="32"/>
      <c r="K67" s="33"/>
      <c r="L67" s="57"/>
      <c r="M67" s="49"/>
      <c r="N67" s="21"/>
      <c r="O67" s="56"/>
      <c r="P67" s="35"/>
      <c r="Q67" s="1" t="s">
        <v>147</v>
      </c>
      <c r="R67" s="32"/>
      <c r="S67" s="33"/>
      <c r="T67" s="29"/>
      <c r="U67" s="43"/>
      <c r="V67" s="21"/>
      <c r="W67" s="56"/>
      <c r="X67" s="35"/>
      <c r="Y67" s="1" t="s">
        <v>147</v>
      </c>
      <c r="Z67" s="59"/>
      <c r="AA67" s="37"/>
      <c r="AB67" s="8"/>
      <c r="AC67" s="8"/>
      <c r="AD67" s="4"/>
      <c r="AE67" s="39"/>
      <c r="AF67" s="1"/>
      <c r="AG67" s="33"/>
      <c r="AH67" s="60"/>
      <c r="AI67" s="60"/>
      <c r="AJ67" s="21"/>
      <c r="AK67" s="56"/>
      <c r="AL67" s="41"/>
      <c r="AM67" s="33"/>
      <c r="AN67" s="60"/>
      <c r="AO67" s="60"/>
      <c r="AP67" s="21"/>
      <c r="AQ67" s="56"/>
      <c r="AR67" s="41"/>
      <c r="AS67" s="43">
        <f>'16 Oct'!AW67</f>
        <v>0</v>
      </c>
      <c r="AT67" s="17"/>
      <c r="AU67" s="44">
        <f t="shared" si="1"/>
        <v>0</v>
      </c>
      <c r="AV67" s="44">
        <f t="shared" si="2"/>
        <v>0</v>
      </c>
      <c r="AW67" s="19">
        <f t="shared" si="3"/>
        <v>0</v>
      </c>
      <c r="AX67" s="43">
        <f>'16 Oct'!BB67</f>
        <v>0</v>
      </c>
      <c r="AY67" s="17"/>
      <c r="AZ67" s="44">
        <f t="shared" si="4"/>
        <v>0</v>
      </c>
      <c r="BA67" s="46">
        <f t="shared" si="5"/>
        <v>0</v>
      </c>
      <c r="BB67" s="19">
        <f t="shared" si="6"/>
        <v>0</v>
      </c>
      <c r="BC67" s="43">
        <f>'16 Oct'!BL67</f>
        <v>0</v>
      </c>
      <c r="BD67" s="46">
        <f t="shared" si="7"/>
        <v>0</v>
      </c>
      <c r="BE67" s="1">
        <f t="shared" si="8"/>
        <v>0</v>
      </c>
      <c r="BF67" s="1" t="s">
        <v>147</v>
      </c>
      <c r="BG67" s="17"/>
      <c r="BH67">
        <f>'16 Oct'!BG67+AT67+AY67-BN67</f>
        <v>0</v>
      </c>
      <c r="BI67" s="48"/>
      <c r="BJ67" s="52">
        <f t="shared" si="9"/>
        <v>0</v>
      </c>
      <c r="BK67" s="51">
        <f t="shared" si="10"/>
        <v>0</v>
      </c>
      <c r="BL67" s="53">
        <f t="shared" si="11"/>
        <v>0</v>
      </c>
      <c r="BM67" s="54">
        <f t="shared" si="12"/>
        <v>0</v>
      </c>
      <c r="BN67" s="55">
        <f t="shared" si="13"/>
        <v>0</v>
      </c>
      <c r="BO67" s="17">
        <f t="shared" si="14"/>
        <v>0</v>
      </c>
      <c r="BQ67" s="1"/>
    </row>
    <row r="68">
      <c r="A68" s="1" t="s">
        <v>148</v>
      </c>
      <c r="B68" s="32"/>
      <c r="C68" s="33"/>
      <c r="D68" s="29"/>
      <c r="E68" s="1"/>
      <c r="F68" s="21"/>
      <c r="G68" s="56"/>
      <c r="H68" s="35"/>
      <c r="I68" s="1" t="s">
        <v>148</v>
      </c>
      <c r="J68" s="32"/>
      <c r="K68" s="33"/>
      <c r="L68" s="29"/>
      <c r="M68" s="43"/>
      <c r="N68" s="21"/>
      <c r="O68" s="56"/>
      <c r="P68" s="35"/>
      <c r="Q68" s="1" t="s">
        <v>148</v>
      </c>
      <c r="R68" s="32"/>
      <c r="S68" s="33"/>
      <c r="T68" s="57"/>
      <c r="U68" s="49"/>
      <c r="V68" s="21"/>
      <c r="W68" s="56"/>
      <c r="X68" s="35"/>
      <c r="Y68" s="1" t="s">
        <v>148</v>
      </c>
      <c r="Z68" s="59"/>
      <c r="AA68" s="37"/>
      <c r="AB68" s="8"/>
      <c r="AC68" s="8"/>
      <c r="AD68" s="4"/>
      <c r="AE68" s="39"/>
      <c r="AF68" s="1"/>
      <c r="AG68" s="33"/>
      <c r="AH68" s="60"/>
      <c r="AI68" s="60"/>
      <c r="AJ68" s="21"/>
      <c r="AK68" s="56"/>
      <c r="AL68" s="41"/>
      <c r="AM68" s="33"/>
      <c r="AN68" s="60"/>
      <c r="AO68" s="60"/>
      <c r="AP68" s="21"/>
      <c r="AQ68" s="56"/>
      <c r="AR68" s="41"/>
      <c r="AS68" s="43">
        <f>'16 Oct'!AW68</f>
        <v>0</v>
      </c>
      <c r="AT68" s="17"/>
      <c r="AU68" s="44">
        <f t="shared" si="1"/>
        <v>0</v>
      </c>
      <c r="AV68" s="44">
        <f t="shared" si="2"/>
        <v>0</v>
      </c>
      <c r="AW68" s="19">
        <f t="shared" si="3"/>
        <v>0</v>
      </c>
      <c r="AX68" s="43">
        <f>'16 Oct'!BB68</f>
        <v>0</v>
      </c>
      <c r="AY68" s="17"/>
      <c r="AZ68" s="44">
        <f t="shared" si="4"/>
        <v>0</v>
      </c>
      <c r="BA68" s="46">
        <f t="shared" si="5"/>
        <v>0</v>
      </c>
      <c r="BB68" s="19">
        <f t="shared" si="6"/>
        <v>0</v>
      </c>
      <c r="BC68" s="43">
        <f>'16 Oct'!BL68</f>
        <v>0</v>
      </c>
      <c r="BD68" s="46">
        <f t="shared" si="7"/>
        <v>0</v>
      </c>
      <c r="BE68" s="1">
        <f t="shared" si="8"/>
        <v>0</v>
      </c>
      <c r="BF68" s="1" t="s">
        <v>148</v>
      </c>
      <c r="BG68" s="17"/>
      <c r="BH68">
        <f>'16 Oct'!BG68+AT68+AY68-BN68</f>
        <v>0</v>
      </c>
      <c r="BI68" s="48"/>
      <c r="BJ68" s="52">
        <f t="shared" si="9"/>
        <v>0</v>
      </c>
      <c r="BK68" s="51">
        <f t="shared" si="10"/>
        <v>0</v>
      </c>
      <c r="BL68" s="53">
        <f t="shared" si="11"/>
        <v>0</v>
      </c>
      <c r="BM68" s="54">
        <f t="shared" si="12"/>
        <v>0</v>
      </c>
      <c r="BN68" s="55">
        <f t="shared" si="13"/>
        <v>0</v>
      </c>
      <c r="BO68" s="17">
        <f t="shared" si="14"/>
        <v>0</v>
      </c>
      <c r="BQ68" s="1"/>
    </row>
    <row r="69">
      <c r="A69" s="1" t="s">
        <v>149</v>
      </c>
      <c r="B69" s="32"/>
      <c r="C69" s="33"/>
      <c r="D69" s="29"/>
      <c r="E69" s="1"/>
      <c r="F69" s="21"/>
      <c r="G69" s="56"/>
      <c r="H69" s="7"/>
      <c r="I69" s="1" t="s">
        <v>149</v>
      </c>
      <c r="J69" s="32"/>
      <c r="K69" s="33"/>
      <c r="N69" s="21"/>
      <c r="O69" s="56"/>
      <c r="P69" s="35"/>
      <c r="Q69" s="1" t="s">
        <v>149</v>
      </c>
      <c r="R69" s="32"/>
      <c r="S69" s="33"/>
      <c r="T69" s="57"/>
      <c r="U69" s="43"/>
      <c r="V69" s="21"/>
      <c r="W69" s="56"/>
      <c r="X69" s="35"/>
      <c r="Y69" s="1" t="s">
        <v>149</v>
      </c>
      <c r="Z69" s="59"/>
      <c r="AA69" s="37"/>
      <c r="AB69" s="8"/>
      <c r="AC69" s="8"/>
      <c r="AD69" s="4"/>
      <c r="AE69" s="39"/>
      <c r="AG69" s="33"/>
      <c r="AH69" s="74"/>
      <c r="AI69" s="74"/>
      <c r="AJ69" s="21"/>
      <c r="AK69" s="56"/>
      <c r="AL69" s="41"/>
      <c r="AM69" s="33"/>
      <c r="AN69" s="74"/>
      <c r="AO69" s="74"/>
      <c r="AP69" s="21"/>
      <c r="AQ69" s="56"/>
      <c r="AR69" s="41"/>
      <c r="AS69" s="43">
        <f>'16 Oct'!AW69</f>
        <v>0</v>
      </c>
      <c r="AT69" s="76"/>
      <c r="AU69" s="44">
        <f t="shared" si="1"/>
        <v>0</v>
      </c>
      <c r="AV69" s="44">
        <f t="shared" si="2"/>
        <v>0</v>
      </c>
      <c r="AW69" s="19">
        <f t="shared" si="3"/>
        <v>0</v>
      </c>
      <c r="AX69" s="43">
        <f>'16 Oct'!BB69</f>
        <v>0</v>
      </c>
      <c r="AY69" s="76"/>
      <c r="AZ69" s="44">
        <f t="shared" si="4"/>
        <v>0</v>
      </c>
      <c r="BA69" s="46">
        <f t="shared" si="5"/>
        <v>0</v>
      </c>
      <c r="BB69" s="19">
        <f t="shared" si="6"/>
        <v>0</v>
      </c>
      <c r="BC69" s="43">
        <f>'16 Oct'!BL69</f>
        <v>0</v>
      </c>
      <c r="BD69" s="46">
        <f t="shared" si="7"/>
        <v>0</v>
      </c>
      <c r="BE69" s="1">
        <f t="shared" si="8"/>
        <v>0</v>
      </c>
      <c r="BF69" s="1" t="s">
        <v>149</v>
      </c>
      <c r="BG69" s="75"/>
      <c r="BH69">
        <f>'16 Oct'!BG69+AT69+AY69-BN69</f>
        <v>0</v>
      </c>
      <c r="BI69" s="48"/>
      <c r="BJ69" s="52">
        <f t="shared" si="9"/>
        <v>0</v>
      </c>
      <c r="BK69" s="51">
        <f t="shared" si="10"/>
        <v>0</v>
      </c>
      <c r="BL69" s="53">
        <f t="shared" si="11"/>
        <v>0</v>
      </c>
      <c r="BM69" s="54">
        <f t="shared" si="12"/>
        <v>0</v>
      </c>
      <c r="BN69" s="55">
        <f t="shared" si="13"/>
        <v>0</v>
      </c>
      <c r="BO69" s="17">
        <f t="shared" si="14"/>
        <v>0</v>
      </c>
      <c r="BQ69" s="1"/>
      <c r="BT69" s="1"/>
    </row>
    <row r="70">
      <c r="A70" s="1" t="s">
        <v>150</v>
      </c>
      <c r="B70" s="32"/>
      <c r="C70" s="33"/>
      <c r="D70" s="29"/>
      <c r="E70" s="1"/>
      <c r="F70" s="21"/>
      <c r="G70" s="56"/>
      <c r="H70" s="7"/>
      <c r="I70" s="1" t="s">
        <v>150</v>
      </c>
      <c r="J70" s="32"/>
      <c r="K70" s="33"/>
      <c r="N70" s="21"/>
      <c r="O70" s="56"/>
      <c r="P70" s="35"/>
      <c r="Q70" s="1" t="s">
        <v>150</v>
      </c>
      <c r="R70" s="32"/>
      <c r="S70" s="33"/>
      <c r="T70" s="57"/>
      <c r="U70" s="43"/>
      <c r="V70" s="21"/>
      <c r="W70" s="56"/>
      <c r="X70" s="35"/>
      <c r="Y70" s="1" t="s">
        <v>150</v>
      </c>
      <c r="Z70" s="59"/>
      <c r="AA70" s="37"/>
      <c r="AB70" s="8"/>
      <c r="AC70" s="8"/>
      <c r="AD70" s="4"/>
      <c r="AE70" s="39"/>
      <c r="AG70" s="33"/>
      <c r="AH70" s="74"/>
      <c r="AI70" s="74"/>
      <c r="AJ70" s="21"/>
      <c r="AK70" s="56"/>
      <c r="AL70" s="41"/>
      <c r="AM70" s="33"/>
      <c r="AN70" s="74"/>
      <c r="AO70" s="74"/>
      <c r="AP70" s="21"/>
      <c r="AQ70" s="56"/>
      <c r="AR70" s="41"/>
      <c r="AS70" s="43">
        <f>'16 Oct'!AW70</f>
        <v>0</v>
      </c>
      <c r="AT70" s="76"/>
      <c r="AU70" s="44">
        <f t="shared" si="1"/>
        <v>0</v>
      </c>
      <c r="AV70" s="44">
        <f t="shared" si="2"/>
        <v>0</v>
      </c>
      <c r="AW70" s="19">
        <f t="shared" si="3"/>
        <v>0</v>
      </c>
      <c r="AX70" s="43">
        <f>'16 Oct'!BB70</f>
        <v>0</v>
      </c>
      <c r="AY70" s="76"/>
      <c r="AZ70" s="44">
        <f t="shared" si="4"/>
        <v>0</v>
      </c>
      <c r="BA70" s="46">
        <f t="shared" si="5"/>
        <v>0</v>
      </c>
      <c r="BB70" s="19">
        <f t="shared" si="6"/>
        <v>0</v>
      </c>
      <c r="BC70" s="43">
        <f>'16 Oct'!BL70</f>
        <v>0</v>
      </c>
      <c r="BD70" s="46">
        <f t="shared" si="7"/>
        <v>0</v>
      </c>
      <c r="BE70" s="1">
        <f t="shared" si="8"/>
        <v>0</v>
      </c>
      <c r="BF70" s="1" t="s">
        <v>150</v>
      </c>
      <c r="BG70" s="75"/>
      <c r="BH70">
        <f>'16 Oct'!BG70+AT70+AY70-BN70</f>
        <v>0</v>
      </c>
      <c r="BI70" s="48"/>
      <c r="BJ70" s="52">
        <f t="shared" si="9"/>
        <v>0</v>
      </c>
      <c r="BK70" s="51">
        <f t="shared" si="10"/>
        <v>0</v>
      </c>
      <c r="BL70" s="53">
        <f t="shared" si="11"/>
        <v>0</v>
      </c>
      <c r="BM70" s="54">
        <f t="shared" si="12"/>
        <v>0</v>
      </c>
      <c r="BN70" s="55">
        <f t="shared" si="13"/>
        <v>0</v>
      </c>
      <c r="BO70" s="17">
        <f t="shared" si="14"/>
        <v>0</v>
      </c>
      <c r="BQ70" s="1"/>
      <c r="BT70" s="1"/>
    </row>
    <row r="71">
      <c r="A71" s="1" t="s">
        <v>151</v>
      </c>
      <c r="B71" s="32"/>
      <c r="C71" s="33"/>
      <c r="D71" s="29"/>
      <c r="E71" s="1"/>
      <c r="F71" s="21"/>
      <c r="G71" s="56"/>
      <c r="H71" s="7"/>
      <c r="I71" s="1" t="s">
        <v>151</v>
      </c>
      <c r="J71" s="32"/>
      <c r="K71" s="33"/>
      <c r="N71" s="21"/>
      <c r="O71" s="56"/>
      <c r="P71" s="35"/>
      <c r="Q71" s="1" t="s">
        <v>151</v>
      </c>
      <c r="R71" s="32"/>
      <c r="S71" s="33"/>
      <c r="T71" s="57"/>
      <c r="U71" s="43"/>
      <c r="V71" s="21"/>
      <c r="W71" s="56"/>
      <c r="X71" s="35"/>
      <c r="Y71" s="1" t="s">
        <v>151</v>
      </c>
      <c r="Z71" s="59"/>
      <c r="AA71" s="37"/>
      <c r="AB71" s="8"/>
      <c r="AC71" s="8"/>
      <c r="AD71" s="4"/>
      <c r="AE71" s="39"/>
      <c r="AG71" s="33"/>
      <c r="AH71" s="74"/>
      <c r="AI71" s="74"/>
      <c r="AJ71" s="21"/>
      <c r="AK71" s="56"/>
      <c r="AL71" s="41"/>
      <c r="AM71" s="33"/>
      <c r="AN71" s="74"/>
      <c r="AO71" s="74"/>
      <c r="AP71" s="21"/>
      <c r="AQ71" s="56"/>
      <c r="AR71" s="41"/>
      <c r="AS71" s="43">
        <f>'16 Oct'!AW71</f>
        <v>0</v>
      </c>
      <c r="AT71" s="76"/>
      <c r="AU71" s="44">
        <f t="shared" si="1"/>
        <v>0</v>
      </c>
      <c r="AV71" s="44">
        <f t="shared" si="2"/>
        <v>0</v>
      </c>
      <c r="AW71" s="19">
        <f t="shared" si="3"/>
        <v>0</v>
      </c>
      <c r="AX71" s="43">
        <f>'16 Oct'!BB71</f>
        <v>0</v>
      </c>
      <c r="AY71" s="76"/>
      <c r="AZ71" s="44">
        <f t="shared" si="4"/>
        <v>0</v>
      </c>
      <c r="BA71" s="46">
        <f t="shared" si="5"/>
        <v>0</v>
      </c>
      <c r="BB71" s="19">
        <f t="shared" si="6"/>
        <v>0</v>
      </c>
      <c r="BC71" s="43">
        <f>'16 Oct'!BL71</f>
        <v>0</v>
      </c>
      <c r="BD71" s="46">
        <f t="shared" si="7"/>
        <v>0</v>
      </c>
      <c r="BE71" s="1">
        <f t="shared" si="8"/>
        <v>0</v>
      </c>
      <c r="BF71" s="1" t="s">
        <v>151</v>
      </c>
      <c r="BG71" s="75"/>
      <c r="BH71">
        <f>'16 Oct'!BG71+AT71+AY71-BN71</f>
        <v>0</v>
      </c>
      <c r="BI71" s="48"/>
      <c r="BJ71" s="52">
        <f t="shared" si="9"/>
        <v>0</v>
      </c>
      <c r="BK71" s="51">
        <f t="shared" si="10"/>
        <v>0</v>
      </c>
      <c r="BL71" s="53">
        <f t="shared" si="11"/>
        <v>0</v>
      </c>
      <c r="BM71" s="54">
        <f t="shared" si="12"/>
        <v>0</v>
      </c>
      <c r="BN71" s="55">
        <f t="shared" si="13"/>
        <v>0</v>
      </c>
      <c r="BO71" s="17">
        <f t="shared" si="14"/>
        <v>0</v>
      </c>
      <c r="BQ71" s="1"/>
      <c r="BT71" s="1"/>
    </row>
    <row r="72">
      <c r="A72" s="1" t="s">
        <v>152</v>
      </c>
      <c r="B72" s="32"/>
      <c r="C72" s="33"/>
      <c r="D72" s="29"/>
      <c r="E72" s="1"/>
      <c r="F72" s="21"/>
      <c r="G72" s="56"/>
      <c r="H72" s="35"/>
      <c r="I72" s="1" t="s">
        <v>152</v>
      </c>
      <c r="J72" s="32"/>
      <c r="K72" s="33"/>
      <c r="L72" s="29"/>
      <c r="M72" s="43"/>
      <c r="N72" s="21"/>
      <c r="O72" s="56"/>
      <c r="P72" s="35"/>
      <c r="Q72" s="1" t="s">
        <v>152</v>
      </c>
      <c r="R72" s="32"/>
      <c r="S72" s="33"/>
      <c r="T72" s="57"/>
      <c r="U72" s="43"/>
      <c r="V72" s="21"/>
      <c r="W72" s="56"/>
      <c r="X72" s="35"/>
      <c r="Y72" s="1" t="s">
        <v>152</v>
      </c>
      <c r="Z72" s="84"/>
      <c r="AA72" s="37"/>
      <c r="AB72" s="8"/>
      <c r="AC72" s="8"/>
      <c r="AD72" s="4"/>
      <c r="AE72" s="39"/>
      <c r="AF72" s="1"/>
      <c r="AG72" s="33"/>
      <c r="AH72" s="60"/>
      <c r="AI72" s="60"/>
      <c r="AJ72" s="21"/>
      <c r="AK72" s="56"/>
      <c r="AL72" s="41"/>
      <c r="AM72" s="33"/>
      <c r="AN72" s="60"/>
      <c r="AO72" s="60"/>
      <c r="AP72" s="21"/>
      <c r="AQ72" s="56"/>
      <c r="AR72" s="41"/>
      <c r="AS72" s="43">
        <f>'16 Oct'!AW72</f>
        <v>0</v>
      </c>
      <c r="AT72" s="17"/>
      <c r="AU72" s="44">
        <f t="shared" si="1"/>
        <v>0</v>
      </c>
      <c r="AV72" s="44">
        <f t="shared" si="2"/>
        <v>0</v>
      </c>
      <c r="AW72" s="19">
        <f t="shared" si="3"/>
        <v>0</v>
      </c>
      <c r="AX72" s="43">
        <f>'16 Oct'!BB72</f>
        <v>0</v>
      </c>
      <c r="AY72" s="17"/>
      <c r="AZ72" s="44">
        <f t="shared" si="4"/>
        <v>0</v>
      </c>
      <c r="BA72" s="46">
        <f t="shared" si="5"/>
        <v>0</v>
      </c>
      <c r="BB72" s="19">
        <f t="shared" si="6"/>
        <v>0</v>
      </c>
      <c r="BC72" s="43">
        <f>'16 Oct'!BL72</f>
        <v>0</v>
      </c>
      <c r="BD72" s="46">
        <f t="shared" si="7"/>
        <v>0</v>
      </c>
      <c r="BE72" s="1">
        <f t="shared" si="8"/>
        <v>0</v>
      </c>
      <c r="BF72" s="1" t="s">
        <v>152</v>
      </c>
      <c r="BG72" s="17"/>
      <c r="BH72">
        <f>'16 Oct'!BG72+AT72+AY72-BN72</f>
        <v>0</v>
      </c>
      <c r="BI72" s="48"/>
      <c r="BJ72" s="52">
        <f t="shared" si="9"/>
        <v>0</v>
      </c>
      <c r="BK72" s="51">
        <f t="shared" si="10"/>
        <v>0</v>
      </c>
      <c r="BL72" s="53">
        <f t="shared" si="11"/>
        <v>0</v>
      </c>
      <c r="BM72" s="54">
        <f t="shared" si="12"/>
        <v>0</v>
      </c>
      <c r="BN72" s="55">
        <f t="shared" si="13"/>
        <v>0</v>
      </c>
      <c r="BO72" s="17">
        <f t="shared" si="14"/>
        <v>0</v>
      </c>
    </row>
    <row r="73">
      <c r="A73" s="1" t="s">
        <v>153</v>
      </c>
      <c r="B73" s="32"/>
      <c r="C73" s="65"/>
      <c r="D73" s="29"/>
      <c r="E73" s="1"/>
      <c r="F73" s="21"/>
      <c r="G73" s="56"/>
      <c r="H73" s="35"/>
      <c r="I73" s="1" t="s">
        <v>153</v>
      </c>
      <c r="J73" s="32"/>
      <c r="K73" s="33"/>
      <c r="L73" s="29"/>
      <c r="M73" s="43"/>
      <c r="N73" s="21"/>
      <c r="O73" s="56"/>
      <c r="P73" s="35"/>
      <c r="Q73" s="1" t="s">
        <v>153</v>
      </c>
      <c r="R73" s="32"/>
      <c r="S73" s="33"/>
      <c r="U73" s="1"/>
      <c r="V73" s="21"/>
      <c r="W73" s="56"/>
      <c r="X73" s="35"/>
      <c r="Y73" s="1" t="s">
        <v>153</v>
      </c>
      <c r="Z73" s="59"/>
      <c r="AA73" s="37"/>
      <c r="AB73" s="8"/>
      <c r="AC73" s="8"/>
      <c r="AD73" s="4"/>
      <c r="AE73" s="39"/>
      <c r="AF73" s="1"/>
      <c r="AG73" s="33"/>
      <c r="AH73" s="60"/>
      <c r="AI73" s="60"/>
      <c r="AJ73" s="21"/>
      <c r="AK73" s="56"/>
      <c r="AL73" s="41"/>
      <c r="AM73" s="33"/>
      <c r="AN73" s="60"/>
      <c r="AO73" s="60"/>
      <c r="AP73" s="21"/>
      <c r="AQ73" s="56"/>
      <c r="AR73" s="41"/>
      <c r="AS73" s="43">
        <f>'16 Oct'!AW73</f>
        <v>0</v>
      </c>
      <c r="AT73" s="17"/>
      <c r="AU73" s="44">
        <f t="shared" si="1"/>
        <v>0</v>
      </c>
      <c r="AV73" s="44">
        <f t="shared" si="2"/>
        <v>0</v>
      </c>
      <c r="AW73" s="19">
        <f t="shared" si="3"/>
        <v>0</v>
      </c>
      <c r="AX73" s="43">
        <f>'16 Oct'!BB73</f>
        <v>0</v>
      </c>
      <c r="AY73" s="17"/>
      <c r="AZ73" s="44">
        <f t="shared" si="4"/>
        <v>0</v>
      </c>
      <c r="BA73" s="46">
        <f t="shared" si="5"/>
        <v>0</v>
      </c>
      <c r="BB73" s="19">
        <f t="shared" si="6"/>
        <v>0</v>
      </c>
      <c r="BC73" s="43">
        <f>'16 Oct'!BL73</f>
        <v>0</v>
      </c>
      <c r="BD73" s="46">
        <f t="shared" si="7"/>
        <v>0</v>
      </c>
      <c r="BE73" s="1">
        <f t="shared" si="8"/>
        <v>0</v>
      </c>
      <c r="BF73" s="1" t="s">
        <v>153</v>
      </c>
      <c r="BG73" s="54"/>
      <c r="BH73">
        <f>'16 Oct'!BG73+AT73+AY73-BN73</f>
        <v>0</v>
      </c>
      <c r="BI73" s="48"/>
      <c r="BJ73" s="52">
        <f t="shared" si="9"/>
        <v>0</v>
      </c>
      <c r="BK73" s="51">
        <f t="shared" si="10"/>
        <v>0</v>
      </c>
      <c r="BL73" s="53">
        <f t="shared" si="11"/>
        <v>0</v>
      </c>
      <c r="BM73" s="54">
        <f t="shared" si="12"/>
        <v>0</v>
      </c>
      <c r="BN73" s="55">
        <f t="shared" si="13"/>
        <v>0</v>
      </c>
      <c r="BO73" s="17">
        <f t="shared" si="14"/>
        <v>0</v>
      </c>
    </row>
    <row r="74">
      <c r="A74" s="1" t="s">
        <v>154</v>
      </c>
      <c r="B74" s="32"/>
      <c r="C74" s="33"/>
      <c r="D74" s="29"/>
      <c r="E74" s="1"/>
      <c r="F74" s="21"/>
      <c r="G74" s="56"/>
      <c r="H74" s="35"/>
      <c r="I74" s="1" t="s">
        <v>154</v>
      </c>
      <c r="J74" s="32"/>
      <c r="K74" s="33"/>
      <c r="L74" s="29"/>
      <c r="M74" s="43"/>
      <c r="N74" s="21"/>
      <c r="O74" s="56"/>
      <c r="P74" s="35"/>
      <c r="Q74" s="1" t="s">
        <v>154</v>
      </c>
      <c r="R74" s="32"/>
      <c r="S74" s="33"/>
      <c r="T74" s="57"/>
      <c r="U74" s="43"/>
      <c r="V74" s="21"/>
      <c r="W74" s="56"/>
      <c r="X74" s="35"/>
      <c r="Y74" s="1" t="s">
        <v>154</v>
      </c>
      <c r="Z74" s="59"/>
      <c r="AA74" s="37"/>
      <c r="AB74" s="8"/>
      <c r="AC74" s="8"/>
      <c r="AD74" s="4"/>
      <c r="AE74" s="39"/>
      <c r="AF74" s="35"/>
      <c r="AG74" s="33"/>
      <c r="AH74" s="60"/>
      <c r="AI74" s="60"/>
      <c r="AJ74" s="21"/>
      <c r="AK74" s="56"/>
      <c r="AL74" s="41"/>
      <c r="AM74" s="33"/>
      <c r="AN74" s="60"/>
      <c r="AO74" s="60"/>
      <c r="AP74" s="21"/>
      <c r="AQ74" s="56"/>
      <c r="AR74" s="41"/>
      <c r="AS74" s="43">
        <f>'16 Oct'!AW74</f>
        <v>0</v>
      </c>
      <c r="AT74" s="17"/>
      <c r="AU74" s="44">
        <f t="shared" si="1"/>
        <v>0</v>
      </c>
      <c r="AV74" s="44">
        <f t="shared" si="2"/>
        <v>0</v>
      </c>
      <c r="AW74" s="19">
        <f t="shared" si="3"/>
        <v>0</v>
      </c>
      <c r="AX74" s="43">
        <f>'16 Oct'!BB74</f>
        <v>0</v>
      </c>
      <c r="AY74" s="17"/>
      <c r="AZ74" s="44">
        <f t="shared" si="4"/>
        <v>0</v>
      </c>
      <c r="BA74" s="46">
        <f t="shared" si="5"/>
        <v>0</v>
      </c>
      <c r="BB74" s="19">
        <f t="shared" si="6"/>
        <v>0</v>
      </c>
      <c r="BC74" s="43">
        <f>'16 Oct'!BL74</f>
        <v>0</v>
      </c>
      <c r="BD74" s="46">
        <f t="shared" si="7"/>
        <v>0</v>
      </c>
      <c r="BE74" s="1">
        <f t="shared" si="8"/>
        <v>0</v>
      </c>
      <c r="BF74" s="1" t="s">
        <v>154</v>
      </c>
      <c r="BG74" s="54"/>
      <c r="BH74">
        <f>'16 Oct'!BG74+AT74+AY74-BN74</f>
        <v>0</v>
      </c>
      <c r="BI74" s="48"/>
      <c r="BJ74" s="52">
        <f t="shared" si="9"/>
        <v>0</v>
      </c>
      <c r="BK74" s="51">
        <f t="shared" si="10"/>
        <v>0</v>
      </c>
      <c r="BL74" s="53">
        <f t="shared" si="11"/>
        <v>0</v>
      </c>
      <c r="BM74" s="54">
        <f t="shared" si="12"/>
        <v>0</v>
      </c>
      <c r="BN74" s="55">
        <f t="shared" si="13"/>
        <v>0</v>
      </c>
      <c r="BO74" s="17">
        <f t="shared" si="14"/>
        <v>0</v>
      </c>
    </row>
    <row r="75">
      <c r="A75" s="1" t="s">
        <v>155</v>
      </c>
      <c r="B75" s="32"/>
      <c r="C75" s="65"/>
      <c r="D75" s="29"/>
      <c r="E75" s="1"/>
      <c r="F75" s="21"/>
      <c r="G75" s="56"/>
      <c r="H75" s="35"/>
      <c r="I75" s="1" t="s">
        <v>155</v>
      </c>
      <c r="J75" s="32"/>
      <c r="K75" s="33"/>
      <c r="L75" s="29"/>
      <c r="M75" s="43"/>
      <c r="N75" s="21"/>
      <c r="O75" s="56"/>
      <c r="P75" s="35"/>
      <c r="Q75" s="1" t="s">
        <v>155</v>
      </c>
      <c r="R75" s="32"/>
      <c r="S75" s="33"/>
      <c r="T75" s="57"/>
      <c r="U75" s="49"/>
      <c r="V75" s="21"/>
      <c r="W75" s="56"/>
      <c r="X75" s="35"/>
      <c r="Y75" s="1" t="s">
        <v>155</v>
      </c>
      <c r="Z75" s="58"/>
      <c r="AA75" s="37"/>
      <c r="AB75" s="8"/>
      <c r="AC75" s="8"/>
      <c r="AD75" s="4"/>
      <c r="AE75" s="39"/>
      <c r="AF75" s="35"/>
      <c r="AG75" s="33"/>
      <c r="AH75" s="60"/>
      <c r="AI75" s="60"/>
      <c r="AJ75" s="21"/>
      <c r="AK75" s="56"/>
      <c r="AL75" s="41"/>
      <c r="AM75" s="33"/>
      <c r="AN75" s="60"/>
      <c r="AO75" s="60"/>
      <c r="AP75" s="21"/>
      <c r="AQ75" s="56"/>
      <c r="AR75" s="41"/>
      <c r="AS75" s="43">
        <f>'16 Oct'!AW75</f>
        <v>0</v>
      </c>
      <c r="AT75" s="17"/>
      <c r="AU75" s="44">
        <f t="shared" si="1"/>
        <v>0</v>
      </c>
      <c r="AV75" s="44">
        <f t="shared" si="2"/>
        <v>0</v>
      </c>
      <c r="AW75" s="19">
        <f t="shared" si="3"/>
        <v>0</v>
      </c>
      <c r="AX75" s="43">
        <f>'16 Oct'!BB75</f>
        <v>0</v>
      </c>
      <c r="AY75" s="17"/>
      <c r="AZ75" s="44">
        <f t="shared" si="4"/>
        <v>0</v>
      </c>
      <c r="BA75" s="46">
        <f t="shared" si="5"/>
        <v>0</v>
      </c>
      <c r="BB75" s="19">
        <f t="shared" si="6"/>
        <v>0</v>
      </c>
      <c r="BC75" s="43">
        <f>'16 Oct'!BL75</f>
        <v>0</v>
      </c>
      <c r="BD75" s="46">
        <f t="shared" si="7"/>
        <v>0</v>
      </c>
      <c r="BE75" s="1">
        <f t="shared" si="8"/>
        <v>0</v>
      </c>
      <c r="BF75" s="1" t="s">
        <v>155</v>
      </c>
      <c r="BG75" s="54"/>
      <c r="BH75">
        <f>'16 Oct'!BG75+AT75+AY75-BN75</f>
        <v>0</v>
      </c>
      <c r="BI75" s="48"/>
      <c r="BJ75" s="52">
        <f t="shared" si="9"/>
        <v>0</v>
      </c>
      <c r="BK75" s="51">
        <f t="shared" si="10"/>
        <v>0</v>
      </c>
      <c r="BL75" s="53">
        <f t="shared" si="11"/>
        <v>0</v>
      </c>
      <c r="BM75" s="54">
        <f t="shared" si="12"/>
        <v>0</v>
      </c>
      <c r="BN75" s="55">
        <f t="shared" si="13"/>
        <v>0</v>
      </c>
      <c r="BO75" s="17">
        <f t="shared" si="14"/>
        <v>0</v>
      </c>
    </row>
    <row r="76">
      <c r="A76" s="1" t="s">
        <v>156</v>
      </c>
      <c r="B76" s="32"/>
      <c r="C76" s="33"/>
      <c r="D76" s="29"/>
      <c r="E76" s="1"/>
      <c r="F76" s="21"/>
      <c r="G76" s="56"/>
      <c r="H76" s="35"/>
      <c r="I76" s="1" t="s">
        <v>156</v>
      </c>
      <c r="J76" s="32"/>
      <c r="K76" s="33"/>
      <c r="L76" s="57"/>
      <c r="M76" s="49"/>
      <c r="N76" s="21"/>
      <c r="O76" s="56"/>
      <c r="P76" s="35"/>
      <c r="Q76" s="1" t="s">
        <v>156</v>
      </c>
      <c r="R76" s="32"/>
      <c r="S76" s="33"/>
      <c r="T76" s="57"/>
      <c r="U76" s="49"/>
      <c r="V76" s="21"/>
      <c r="W76" s="56"/>
      <c r="X76" s="35"/>
      <c r="Y76" s="1" t="s">
        <v>156</v>
      </c>
      <c r="Z76" s="69"/>
      <c r="AA76" s="37"/>
      <c r="AB76" s="8"/>
      <c r="AC76" s="8"/>
      <c r="AD76" s="4"/>
      <c r="AE76" s="39"/>
      <c r="AF76" s="1"/>
      <c r="AG76" s="33"/>
      <c r="AH76" s="60"/>
      <c r="AI76" s="60"/>
      <c r="AJ76" s="21"/>
      <c r="AK76" s="56"/>
      <c r="AL76" s="41"/>
      <c r="AM76" s="33"/>
      <c r="AN76" s="60"/>
      <c r="AO76" s="60"/>
      <c r="AP76" s="21"/>
      <c r="AQ76" s="56"/>
      <c r="AR76" s="41"/>
      <c r="AS76" s="43">
        <f>'16 Oct'!AW76</f>
        <v>0</v>
      </c>
      <c r="AT76" s="17"/>
      <c r="AU76" s="44">
        <f t="shared" si="1"/>
        <v>0</v>
      </c>
      <c r="AV76" s="44">
        <f t="shared" si="2"/>
        <v>0</v>
      </c>
      <c r="AW76" s="19">
        <f t="shared" si="3"/>
        <v>0</v>
      </c>
      <c r="AX76" s="43">
        <f>'16 Oct'!BB76</f>
        <v>0</v>
      </c>
      <c r="AY76" s="17"/>
      <c r="AZ76" s="44">
        <f t="shared" si="4"/>
        <v>0</v>
      </c>
      <c r="BA76" s="46">
        <f t="shared" si="5"/>
        <v>0</v>
      </c>
      <c r="BB76" s="19">
        <f t="shared" si="6"/>
        <v>0</v>
      </c>
      <c r="BC76" s="43">
        <f>'16 Oct'!BL76</f>
        <v>0</v>
      </c>
      <c r="BD76" s="46">
        <f t="shared" si="7"/>
        <v>0</v>
      </c>
      <c r="BE76" s="1">
        <f t="shared" si="8"/>
        <v>0</v>
      </c>
      <c r="BF76" s="1" t="s">
        <v>156</v>
      </c>
      <c r="BG76" s="17"/>
      <c r="BH76">
        <f>'16 Oct'!BG76+AT76+AY76-BN76</f>
        <v>0</v>
      </c>
      <c r="BI76" s="48"/>
      <c r="BJ76" s="52">
        <f t="shared" si="9"/>
        <v>0</v>
      </c>
      <c r="BK76" s="51">
        <f t="shared" si="10"/>
        <v>0</v>
      </c>
      <c r="BL76" s="53">
        <f t="shared" si="11"/>
        <v>0</v>
      </c>
      <c r="BM76" s="54">
        <f t="shared" si="12"/>
        <v>0</v>
      </c>
      <c r="BN76" s="55">
        <f t="shared" si="13"/>
        <v>0</v>
      </c>
      <c r="BO76" s="17">
        <f t="shared" si="14"/>
        <v>0</v>
      </c>
    </row>
    <row r="77">
      <c r="A77" s="1" t="s">
        <v>157</v>
      </c>
      <c r="B77" s="32"/>
      <c r="C77" s="33"/>
      <c r="D77" s="29"/>
      <c r="E77" s="1"/>
      <c r="F77" s="21"/>
      <c r="G77" s="56"/>
      <c r="H77" s="35"/>
      <c r="I77" s="1" t="s">
        <v>157</v>
      </c>
      <c r="J77" s="32"/>
      <c r="K77" s="33"/>
      <c r="L77" s="57"/>
      <c r="M77" s="49"/>
      <c r="N77" s="21"/>
      <c r="O77" s="56"/>
      <c r="P77" s="35"/>
      <c r="Q77" s="1" t="s">
        <v>157</v>
      </c>
      <c r="R77" s="32"/>
      <c r="S77" s="33"/>
      <c r="T77" s="57"/>
      <c r="U77" s="43"/>
      <c r="V77" s="21"/>
      <c r="W77" s="56"/>
      <c r="X77" s="35"/>
      <c r="Y77" s="1" t="s">
        <v>157</v>
      </c>
      <c r="Z77" s="69"/>
      <c r="AA77" s="37"/>
      <c r="AB77" s="8"/>
      <c r="AC77" s="8"/>
      <c r="AD77" s="4"/>
      <c r="AE77" s="39"/>
      <c r="AF77" s="1"/>
      <c r="AG77" s="33"/>
      <c r="AH77" s="60"/>
      <c r="AI77" s="60"/>
      <c r="AJ77" s="21"/>
      <c r="AK77" s="56"/>
      <c r="AL77" s="41"/>
      <c r="AM77" s="33"/>
      <c r="AN77" s="60"/>
      <c r="AO77" s="60"/>
      <c r="AP77" s="21"/>
      <c r="AQ77" s="56"/>
      <c r="AR77" s="41"/>
      <c r="AS77" s="43">
        <f>'16 Oct'!AW77</f>
        <v>0</v>
      </c>
      <c r="AT77" s="17"/>
      <c r="AU77" s="44">
        <f t="shared" si="1"/>
        <v>0</v>
      </c>
      <c r="AV77" s="44">
        <f t="shared" si="2"/>
        <v>0</v>
      </c>
      <c r="AW77" s="19">
        <f t="shared" si="3"/>
        <v>0</v>
      </c>
      <c r="AX77" s="43">
        <f>'16 Oct'!BB77</f>
        <v>0</v>
      </c>
      <c r="AY77" s="17"/>
      <c r="AZ77" s="44">
        <f t="shared" si="4"/>
        <v>0</v>
      </c>
      <c r="BA77" s="46">
        <f t="shared" si="5"/>
        <v>0</v>
      </c>
      <c r="BB77" s="19">
        <f t="shared" si="6"/>
        <v>0</v>
      </c>
      <c r="BC77" s="43">
        <f>'16 Oct'!BL77</f>
        <v>0</v>
      </c>
      <c r="BD77" s="46">
        <f t="shared" si="7"/>
        <v>0</v>
      </c>
      <c r="BE77" s="1">
        <f t="shared" si="8"/>
        <v>0</v>
      </c>
      <c r="BF77" s="1" t="s">
        <v>157</v>
      </c>
      <c r="BG77" s="17"/>
      <c r="BH77">
        <f>'16 Oct'!BG77+AT77+AY77-BN77</f>
        <v>0</v>
      </c>
      <c r="BI77" s="48"/>
      <c r="BJ77" s="52">
        <f t="shared" si="9"/>
        <v>0</v>
      </c>
      <c r="BK77" s="51">
        <f t="shared" si="10"/>
        <v>0</v>
      </c>
      <c r="BL77" s="53">
        <f t="shared" si="11"/>
        <v>0</v>
      </c>
      <c r="BM77" s="54">
        <f t="shared" si="12"/>
        <v>0</v>
      </c>
      <c r="BN77" s="55">
        <f t="shared" si="13"/>
        <v>0</v>
      </c>
      <c r="BO77" s="17">
        <f t="shared" si="14"/>
        <v>0</v>
      </c>
      <c r="BQ77" s="1"/>
    </row>
    <row r="78">
      <c r="A78" s="1" t="s">
        <v>159</v>
      </c>
      <c r="B78" s="32"/>
      <c r="C78" s="33"/>
      <c r="D78" s="29"/>
      <c r="E78" s="1"/>
      <c r="F78" s="21"/>
      <c r="G78" s="56"/>
      <c r="H78" s="7"/>
      <c r="I78" s="1" t="s">
        <v>159</v>
      </c>
      <c r="J78" s="32"/>
      <c r="K78" s="33"/>
      <c r="N78" s="21"/>
      <c r="O78" s="56"/>
      <c r="P78" s="35"/>
      <c r="Q78" s="1" t="s">
        <v>159</v>
      </c>
      <c r="R78" s="32"/>
      <c r="S78" s="33"/>
      <c r="T78" s="57"/>
      <c r="U78" s="43"/>
      <c r="V78" s="21"/>
      <c r="W78" s="56"/>
      <c r="X78" s="35"/>
      <c r="Y78" s="1" t="s">
        <v>159</v>
      </c>
      <c r="Z78" s="59"/>
      <c r="AA78" s="37"/>
      <c r="AB78" s="8"/>
      <c r="AC78" s="8"/>
      <c r="AD78" s="4"/>
      <c r="AE78" s="39"/>
      <c r="AG78" s="33"/>
      <c r="AH78" s="74"/>
      <c r="AI78" s="74"/>
      <c r="AJ78" s="21"/>
      <c r="AK78" s="56"/>
      <c r="AL78" s="41"/>
      <c r="AM78" s="33"/>
      <c r="AN78" s="74"/>
      <c r="AO78" s="74"/>
      <c r="AP78" s="21"/>
      <c r="AQ78" s="56"/>
      <c r="AR78" s="41"/>
      <c r="AS78" s="43">
        <f>'16 Oct'!AW78</f>
        <v>0</v>
      </c>
      <c r="AT78" s="76"/>
      <c r="AU78" s="44">
        <f t="shared" si="1"/>
        <v>0</v>
      </c>
      <c r="AV78" s="44">
        <f t="shared" si="2"/>
        <v>0</v>
      </c>
      <c r="AW78" s="19">
        <f t="shared" si="3"/>
        <v>0</v>
      </c>
      <c r="AX78" s="43">
        <f>'16 Oct'!BB78</f>
        <v>0</v>
      </c>
      <c r="AY78" s="76"/>
      <c r="AZ78" s="44">
        <f t="shared" si="4"/>
        <v>0</v>
      </c>
      <c r="BA78" s="46">
        <f t="shared" si="5"/>
        <v>0</v>
      </c>
      <c r="BB78" s="19">
        <f t="shared" si="6"/>
        <v>0</v>
      </c>
      <c r="BC78" s="43">
        <f>'16 Oct'!BL78</f>
        <v>0</v>
      </c>
      <c r="BD78" s="46">
        <f t="shared" si="7"/>
        <v>0</v>
      </c>
      <c r="BE78" s="1">
        <f t="shared" si="8"/>
        <v>0</v>
      </c>
      <c r="BF78" s="1" t="s">
        <v>159</v>
      </c>
      <c r="BG78" s="76"/>
      <c r="BH78">
        <f>'16 Oct'!BG78+AT78+AY78-BN78</f>
        <v>0</v>
      </c>
      <c r="BI78" s="6"/>
      <c r="BJ78" s="52">
        <f t="shared" si="9"/>
        <v>0</v>
      </c>
      <c r="BK78" s="51">
        <f t="shared" si="10"/>
        <v>0</v>
      </c>
      <c r="BL78" s="53">
        <f t="shared" si="11"/>
        <v>0</v>
      </c>
      <c r="BM78" s="54">
        <f t="shared" si="12"/>
        <v>0</v>
      </c>
      <c r="BN78" s="55">
        <f t="shared" si="13"/>
        <v>0</v>
      </c>
      <c r="BO78" s="17">
        <f t="shared" si="14"/>
        <v>0</v>
      </c>
    </row>
    <row r="79">
      <c r="A79" s="1" t="s">
        <v>160</v>
      </c>
      <c r="B79" s="32"/>
      <c r="C79" s="33"/>
      <c r="D79" s="29"/>
      <c r="E79" s="1"/>
      <c r="F79" s="21"/>
      <c r="G79" s="56"/>
      <c r="H79" s="35"/>
      <c r="I79" s="1" t="s">
        <v>160</v>
      </c>
      <c r="J79" s="32"/>
      <c r="K79" s="33"/>
      <c r="L79" s="29"/>
      <c r="M79" s="49"/>
      <c r="N79" s="21"/>
      <c r="O79" s="56"/>
      <c r="P79" s="35"/>
      <c r="Q79" s="1" t="s">
        <v>160</v>
      </c>
      <c r="R79" s="32"/>
      <c r="S79" s="33"/>
      <c r="T79" s="29"/>
      <c r="U79" s="49"/>
      <c r="V79" s="21"/>
      <c r="W79" s="56"/>
      <c r="X79" s="35"/>
      <c r="Y79" s="1" t="s">
        <v>160</v>
      </c>
      <c r="Z79" s="59"/>
      <c r="AA79" s="37"/>
      <c r="AB79" s="40"/>
      <c r="AC79" s="8"/>
      <c r="AD79" s="4"/>
      <c r="AE79" s="39"/>
      <c r="AF79" s="1"/>
      <c r="AG79" s="33"/>
      <c r="AH79" s="60"/>
      <c r="AI79" s="67"/>
      <c r="AJ79" s="21"/>
      <c r="AK79" s="56"/>
      <c r="AL79" s="41"/>
      <c r="AM79" s="33"/>
      <c r="AN79" s="60"/>
      <c r="AO79" s="67"/>
      <c r="AP79" s="21"/>
      <c r="AQ79" s="56"/>
      <c r="AR79" s="41"/>
      <c r="AS79" s="43">
        <f>'16 Oct'!AW79</f>
        <v>0</v>
      </c>
      <c r="AT79" s="54"/>
      <c r="AU79" s="44">
        <f t="shared" si="1"/>
        <v>0</v>
      </c>
      <c r="AV79" s="44">
        <f t="shared" si="2"/>
        <v>0</v>
      </c>
      <c r="AW79" s="19">
        <f t="shared" si="3"/>
        <v>0</v>
      </c>
      <c r="AX79" s="43">
        <f>'16 Oct'!BB79</f>
        <v>0</v>
      </c>
      <c r="AY79" s="54"/>
      <c r="AZ79" s="44">
        <f t="shared" si="4"/>
        <v>0</v>
      </c>
      <c r="BA79" s="46">
        <f t="shared" si="5"/>
        <v>0</v>
      </c>
      <c r="BB79" s="19">
        <f t="shared" si="6"/>
        <v>0</v>
      </c>
      <c r="BC79" s="43">
        <f>'16 Oct'!BL79</f>
        <v>0</v>
      </c>
      <c r="BD79" s="46">
        <f t="shared" si="7"/>
        <v>0</v>
      </c>
      <c r="BE79" s="1">
        <f t="shared" si="8"/>
        <v>0</v>
      </c>
      <c r="BF79" s="1" t="s">
        <v>160</v>
      </c>
      <c r="BG79" s="17"/>
      <c r="BH79">
        <f>'16 Oct'!BG79+AT79+AY79-BN79</f>
        <v>0</v>
      </c>
      <c r="BI79" s="48"/>
      <c r="BJ79" s="52">
        <f t="shared" si="9"/>
        <v>0</v>
      </c>
      <c r="BK79" s="51">
        <f t="shared" si="10"/>
        <v>0</v>
      </c>
      <c r="BL79" s="53">
        <f t="shared" si="11"/>
        <v>0</v>
      </c>
      <c r="BM79" s="54">
        <f t="shared" si="12"/>
        <v>0</v>
      </c>
      <c r="BN79" s="55">
        <f t="shared" si="13"/>
        <v>0</v>
      </c>
      <c r="BO79" s="17">
        <f t="shared" si="14"/>
        <v>0</v>
      </c>
      <c r="BQ79" s="1"/>
    </row>
    <row r="80">
      <c r="A80" s="1" t="s">
        <v>163</v>
      </c>
      <c r="B80" s="32"/>
      <c r="C80" s="33"/>
      <c r="D80" s="29"/>
      <c r="E80" s="1"/>
      <c r="F80" s="21"/>
      <c r="G80" s="56"/>
      <c r="H80" s="35"/>
      <c r="I80" s="1" t="s">
        <v>163</v>
      </c>
      <c r="J80" s="32"/>
      <c r="K80" s="33"/>
      <c r="L80" s="29"/>
      <c r="M80" s="49"/>
      <c r="N80" s="21"/>
      <c r="O80" s="56"/>
      <c r="P80" s="35"/>
      <c r="Q80" s="1" t="s">
        <v>163</v>
      </c>
      <c r="R80" s="32"/>
      <c r="S80" s="33"/>
      <c r="T80" s="1"/>
      <c r="V80" s="21"/>
      <c r="W80" s="56"/>
      <c r="X80" s="35"/>
      <c r="Y80" s="1" t="s">
        <v>163</v>
      </c>
      <c r="Z80" s="69"/>
      <c r="AA80" s="37"/>
      <c r="AB80" s="40"/>
      <c r="AC80" s="8"/>
      <c r="AD80" s="4"/>
      <c r="AE80" s="39"/>
      <c r="AF80" s="1"/>
      <c r="AG80" s="33"/>
      <c r="AH80" s="60"/>
      <c r="AI80" s="67"/>
      <c r="AJ80" s="21"/>
      <c r="AK80" s="56"/>
      <c r="AL80" s="41"/>
      <c r="AM80" s="33"/>
      <c r="AN80" s="60"/>
      <c r="AO80" s="67"/>
      <c r="AP80" s="21"/>
      <c r="AQ80" s="56"/>
      <c r="AR80" s="41"/>
      <c r="AS80" s="43">
        <f>'16 Oct'!AW80</f>
        <v>0</v>
      </c>
      <c r="AT80" s="54"/>
      <c r="AU80" s="44">
        <f t="shared" si="1"/>
        <v>0</v>
      </c>
      <c r="AV80" s="44">
        <f t="shared" si="2"/>
        <v>0</v>
      </c>
      <c r="AW80" s="19">
        <f t="shared" si="3"/>
        <v>0</v>
      </c>
      <c r="AX80" s="43">
        <f>'16 Oct'!BB80</f>
        <v>0</v>
      </c>
      <c r="AY80" s="54"/>
      <c r="AZ80" s="44">
        <f t="shared" si="4"/>
        <v>0</v>
      </c>
      <c r="BA80" s="46">
        <f t="shared" si="5"/>
        <v>0</v>
      </c>
      <c r="BB80" s="19">
        <f t="shared" si="6"/>
        <v>0</v>
      </c>
      <c r="BC80" s="43">
        <f>'16 Oct'!BL80</f>
        <v>0</v>
      </c>
      <c r="BD80" s="46">
        <f t="shared" si="7"/>
        <v>0</v>
      </c>
      <c r="BE80" s="1">
        <f t="shared" si="8"/>
        <v>0</v>
      </c>
      <c r="BF80" s="1" t="s">
        <v>163</v>
      </c>
      <c r="BG80" s="17"/>
      <c r="BH80">
        <f>'16 Oct'!BG80+AT80+AY80-BN80</f>
        <v>0</v>
      </c>
      <c r="BI80" s="48"/>
      <c r="BJ80" s="52">
        <f t="shared" si="9"/>
        <v>0</v>
      </c>
      <c r="BK80" s="51">
        <f t="shared" si="10"/>
        <v>0</v>
      </c>
      <c r="BL80" s="53">
        <f t="shared" si="11"/>
        <v>0</v>
      </c>
      <c r="BM80" s="54">
        <f t="shared" si="12"/>
        <v>0</v>
      </c>
      <c r="BN80" s="55">
        <f t="shared" si="13"/>
        <v>0</v>
      </c>
      <c r="BO80" s="17">
        <f t="shared" si="14"/>
        <v>0</v>
      </c>
    </row>
    <row r="81">
      <c r="A81" s="1" t="s">
        <v>166</v>
      </c>
      <c r="B81" s="32"/>
      <c r="C81" s="33"/>
      <c r="D81" s="29"/>
      <c r="E81" s="1"/>
      <c r="F81" s="21"/>
      <c r="G81" s="56"/>
      <c r="H81" s="35"/>
      <c r="I81" s="1" t="s">
        <v>166</v>
      </c>
      <c r="J81" s="32"/>
      <c r="K81" s="33"/>
      <c r="L81" s="29"/>
      <c r="M81" s="49"/>
      <c r="N81" s="21"/>
      <c r="O81" s="56"/>
      <c r="P81" s="35"/>
      <c r="Q81" s="1" t="s">
        <v>166</v>
      </c>
      <c r="R81" s="32"/>
      <c r="S81" s="33"/>
      <c r="T81" s="29"/>
      <c r="U81" s="43"/>
      <c r="V81" s="21"/>
      <c r="W81" s="56"/>
      <c r="X81" s="35"/>
      <c r="Y81" s="1" t="s">
        <v>166</v>
      </c>
      <c r="Z81" s="59"/>
      <c r="AA81" s="37"/>
      <c r="AB81" s="8"/>
      <c r="AC81" s="8"/>
      <c r="AD81" s="4"/>
      <c r="AE81" s="39"/>
      <c r="AF81" s="1"/>
      <c r="AG81" s="33"/>
      <c r="AH81" s="67"/>
      <c r="AI81" s="67"/>
      <c r="AJ81" s="21"/>
      <c r="AK81" s="56"/>
      <c r="AL81" s="41"/>
      <c r="AM81" s="33"/>
      <c r="AN81" s="67"/>
      <c r="AO81" s="67"/>
      <c r="AP81" s="21"/>
      <c r="AQ81" s="56"/>
      <c r="AR81" s="41"/>
      <c r="AS81" s="43">
        <f>'16 Oct'!AW81</f>
        <v>0</v>
      </c>
      <c r="AT81" s="54"/>
      <c r="AU81" s="44">
        <f t="shared" si="1"/>
        <v>0</v>
      </c>
      <c r="AV81" s="44">
        <f t="shared" si="2"/>
        <v>0</v>
      </c>
      <c r="AW81" s="19">
        <f t="shared" si="3"/>
        <v>0</v>
      </c>
      <c r="AX81" s="43">
        <f>'16 Oct'!BB81</f>
        <v>0</v>
      </c>
      <c r="AY81" s="54"/>
      <c r="AZ81" s="44">
        <f t="shared" si="4"/>
        <v>0</v>
      </c>
      <c r="BA81" s="46">
        <f t="shared" si="5"/>
        <v>0</v>
      </c>
      <c r="BB81" s="19">
        <f t="shared" si="6"/>
        <v>0</v>
      </c>
      <c r="BC81" s="43">
        <f>'16 Oct'!BL81</f>
        <v>0</v>
      </c>
      <c r="BD81" s="46">
        <f t="shared" si="7"/>
        <v>0</v>
      </c>
      <c r="BE81" s="1">
        <f t="shared" si="8"/>
        <v>0</v>
      </c>
      <c r="BF81" s="1" t="s">
        <v>166</v>
      </c>
      <c r="BG81" s="17"/>
      <c r="BH81">
        <f>'16 Oct'!BG81+AT81+AY81-BN81</f>
        <v>0</v>
      </c>
      <c r="BI81" s="68"/>
      <c r="BJ81" s="52">
        <f t="shared" si="9"/>
        <v>0</v>
      </c>
      <c r="BK81" s="51">
        <f t="shared" si="10"/>
        <v>0</v>
      </c>
      <c r="BL81" s="53">
        <f t="shared" si="11"/>
        <v>0</v>
      </c>
      <c r="BM81" s="54">
        <f t="shared" si="12"/>
        <v>0</v>
      </c>
      <c r="BN81" s="55">
        <f t="shared" si="13"/>
        <v>0</v>
      </c>
      <c r="BO81" s="17">
        <f t="shared" si="14"/>
        <v>0</v>
      </c>
      <c r="BQ81" s="1"/>
    </row>
    <row r="82">
      <c r="A82" s="1" t="s">
        <v>168</v>
      </c>
      <c r="B82" s="32"/>
      <c r="C82" s="33"/>
      <c r="D82" s="29"/>
      <c r="E82" s="1"/>
      <c r="F82" s="21"/>
      <c r="G82" s="56"/>
      <c r="H82" s="35"/>
      <c r="I82" s="1" t="s">
        <v>168</v>
      </c>
      <c r="J82" s="32"/>
      <c r="K82" s="33"/>
      <c r="L82" s="29"/>
      <c r="M82" s="49"/>
      <c r="N82" s="21"/>
      <c r="O82" s="56"/>
      <c r="P82" s="70"/>
      <c r="Q82" s="1" t="s">
        <v>168</v>
      </c>
      <c r="R82" s="32"/>
      <c r="S82" s="33"/>
      <c r="T82" s="29"/>
      <c r="U82" s="43"/>
      <c r="V82" s="21"/>
      <c r="W82" s="56"/>
      <c r="X82" s="35"/>
      <c r="Y82" s="1" t="s">
        <v>168</v>
      </c>
      <c r="Z82" s="84"/>
      <c r="AA82" s="37"/>
      <c r="AB82" s="4"/>
      <c r="AC82" s="8"/>
      <c r="AD82" s="4"/>
      <c r="AE82" s="39"/>
      <c r="AF82" s="1"/>
      <c r="AG82" s="33"/>
      <c r="AH82" s="67"/>
      <c r="AI82" s="67"/>
      <c r="AJ82" s="21"/>
      <c r="AK82" s="56"/>
      <c r="AL82" s="41"/>
      <c r="AM82" s="33"/>
      <c r="AN82" s="67"/>
      <c r="AO82" s="67"/>
      <c r="AP82" s="21"/>
      <c r="AQ82" s="56"/>
      <c r="AR82" s="41"/>
      <c r="AS82" s="43">
        <f>'16 Oct'!AW82</f>
        <v>16</v>
      </c>
      <c r="AT82" s="54"/>
      <c r="AU82" s="44">
        <f t="shared" si="1"/>
        <v>16</v>
      </c>
      <c r="AV82" s="44">
        <f t="shared" si="2"/>
        <v>0</v>
      </c>
      <c r="AW82" s="19">
        <f t="shared" si="3"/>
        <v>16</v>
      </c>
      <c r="AX82" s="43">
        <f>'16 Oct'!BB82</f>
        <v>0</v>
      </c>
      <c r="AY82" s="54"/>
      <c r="AZ82" s="44">
        <f t="shared" si="4"/>
        <v>0</v>
      </c>
      <c r="BA82" s="46">
        <f t="shared" si="5"/>
        <v>0</v>
      </c>
      <c r="BB82" s="19">
        <f t="shared" si="6"/>
        <v>0</v>
      </c>
      <c r="BC82" s="43">
        <f>'16 Oct'!BL82</f>
        <v>0</v>
      </c>
      <c r="BD82" s="46">
        <f t="shared" si="7"/>
        <v>0</v>
      </c>
      <c r="BE82" s="1">
        <f t="shared" si="8"/>
        <v>0</v>
      </c>
      <c r="BF82" s="1" t="s">
        <v>168</v>
      </c>
      <c r="BG82" s="54"/>
      <c r="BH82">
        <f>'16 Oct'!BG82+AT82+AY82-BN82</f>
        <v>0</v>
      </c>
      <c r="BI82" s="48"/>
      <c r="BJ82" s="52">
        <f t="shared" si="9"/>
        <v>0</v>
      </c>
      <c r="BK82" s="51">
        <f t="shared" si="10"/>
        <v>0</v>
      </c>
      <c r="BL82" s="53">
        <f t="shared" si="11"/>
        <v>0</v>
      </c>
      <c r="BM82" s="54">
        <f t="shared" si="12"/>
        <v>0</v>
      </c>
      <c r="BN82" s="55">
        <f t="shared" si="13"/>
        <v>0</v>
      </c>
      <c r="BO82" s="17">
        <f t="shared" si="14"/>
        <v>16</v>
      </c>
    </row>
    <row r="83">
      <c r="A83" s="1" t="s">
        <v>169</v>
      </c>
      <c r="B83" s="32"/>
      <c r="C83" s="33"/>
      <c r="D83" s="29"/>
      <c r="E83" s="1"/>
      <c r="F83" s="21"/>
      <c r="G83" s="56"/>
      <c r="H83" s="35"/>
      <c r="I83" s="1" t="s">
        <v>169</v>
      </c>
      <c r="J83" s="32"/>
      <c r="K83" s="33"/>
      <c r="L83" s="57"/>
      <c r="M83" s="49"/>
      <c r="N83" s="21"/>
      <c r="O83" s="56"/>
      <c r="P83" s="85"/>
      <c r="Q83" s="1" t="s">
        <v>169</v>
      </c>
      <c r="R83" s="32"/>
      <c r="S83" s="33"/>
      <c r="T83" s="29"/>
      <c r="U83" s="43"/>
      <c r="V83" s="21"/>
      <c r="W83" s="56"/>
      <c r="X83" s="35"/>
      <c r="Y83" s="1" t="s">
        <v>169</v>
      </c>
      <c r="Z83" s="59"/>
      <c r="AA83" s="66"/>
      <c r="AB83" s="8"/>
      <c r="AC83" s="8"/>
      <c r="AD83" s="4"/>
      <c r="AE83" s="39"/>
      <c r="AF83" s="1"/>
      <c r="AG83" s="33"/>
      <c r="AH83" s="60"/>
      <c r="AI83" s="60"/>
      <c r="AJ83" s="21"/>
      <c r="AK83" s="56"/>
      <c r="AL83" s="41"/>
      <c r="AM83" s="33"/>
      <c r="AN83" s="60"/>
      <c r="AO83" s="60"/>
      <c r="AP83" s="21"/>
      <c r="AQ83" s="56"/>
      <c r="AR83" s="41"/>
      <c r="AS83" s="43">
        <f>'16 Oct'!AW83</f>
        <v>0</v>
      </c>
      <c r="AT83" s="17"/>
      <c r="AU83" s="44">
        <f t="shared" si="1"/>
        <v>0</v>
      </c>
      <c r="AV83" s="44">
        <f t="shared" si="2"/>
        <v>0</v>
      </c>
      <c r="AW83" s="19">
        <f t="shared" si="3"/>
        <v>0</v>
      </c>
      <c r="AX83" s="43">
        <f>'16 Oct'!BB83</f>
        <v>0</v>
      </c>
      <c r="AY83" s="17"/>
      <c r="AZ83" s="44">
        <f t="shared" si="4"/>
        <v>0</v>
      </c>
      <c r="BA83" s="46">
        <f t="shared" si="5"/>
        <v>0</v>
      </c>
      <c r="BB83" s="19">
        <f t="shared" si="6"/>
        <v>0</v>
      </c>
      <c r="BC83" s="43">
        <f>'16 Oct'!BL83</f>
        <v>0</v>
      </c>
      <c r="BD83" s="46">
        <f t="shared" si="7"/>
        <v>0</v>
      </c>
      <c r="BE83" s="1">
        <f t="shared" si="8"/>
        <v>0</v>
      </c>
      <c r="BF83" s="1" t="s">
        <v>169</v>
      </c>
      <c r="BG83" s="54"/>
      <c r="BH83">
        <f>'16 Oct'!BG83+AT83+AY83-BN83</f>
        <v>0</v>
      </c>
      <c r="BI83" s="48"/>
      <c r="BJ83" s="52">
        <f t="shared" si="9"/>
        <v>0</v>
      </c>
      <c r="BK83" s="51">
        <f t="shared" si="10"/>
        <v>0</v>
      </c>
      <c r="BL83" s="53">
        <f t="shared" si="11"/>
        <v>0</v>
      </c>
      <c r="BM83" s="54">
        <f t="shared" si="12"/>
        <v>0</v>
      </c>
      <c r="BN83" s="55">
        <f t="shared" si="13"/>
        <v>0</v>
      </c>
      <c r="BO83" s="17">
        <f t="shared" si="14"/>
        <v>0</v>
      </c>
    </row>
    <row r="84">
      <c r="A84" s="1" t="s">
        <v>171</v>
      </c>
      <c r="B84" s="32"/>
      <c r="C84" s="33"/>
      <c r="D84" s="29"/>
      <c r="E84" s="1"/>
      <c r="F84" s="21"/>
      <c r="G84" s="56"/>
      <c r="H84" s="35"/>
      <c r="I84" s="1" t="s">
        <v>171</v>
      </c>
      <c r="J84" s="32"/>
      <c r="K84" s="33"/>
      <c r="L84" s="29"/>
      <c r="M84" s="49"/>
      <c r="N84" s="21"/>
      <c r="O84" s="56"/>
      <c r="P84" s="70"/>
      <c r="Q84" s="1" t="s">
        <v>171</v>
      </c>
      <c r="R84" s="32"/>
      <c r="S84" s="33"/>
      <c r="T84" s="29"/>
      <c r="U84" s="43"/>
      <c r="V84" s="21"/>
      <c r="W84" s="56"/>
      <c r="X84" s="35"/>
      <c r="Y84" s="1" t="s">
        <v>171</v>
      </c>
      <c r="Z84" s="59"/>
      <c r="AA84" s="66"/>
      <c r="AB84" s="8"/>
      <c r="AC84" s="8"/>
      <c r="AD84" s="4"/>
      <c r="AE84" s="39"/>
      <c r="AF84" s="1"/>
      <c r="AG84" s="33"/>
      <c r="AH84" s="67"/>
      <c r="AI84" s="67"/>
      <c r="AJ84" s="21"/>
      <c r="AK84" s="56"/>
      <c r="AL84" s="41"/>
      <c r="AM84" s="33"/>
      <c r="AN84" s="67"/>
      <c r="AO84" s="67"/>
      <c r="AP84" s="21"/>
      <c r="AQ84" s="56"/>
      <c r="AR84" s="41"/>
      <c r="AS84" s="43">
        <f>'16 Oct'!AW84</f>
        <v>0</v>
      </c>
      <c r="AT84" s="54"/>
      <c r="AU84" s="44">
        <f t="shared" si="1"/>
        <v>0</v>
      </c>
      <c r="AV84" s="44">
        <f t="shared" si="2"/>
        <v>0</v>
      </c>
      <c r="AW84" s="19">
        <f t="shared" si="3"/>
        <v>0</v>
      </c>
      <c r="AX84" s="43">
        <f>'16 Oct'!BB84</f>
        <v>0</v>
      </c>
      <c r="AY84" s="54"/>
      <c r="AZ84" s="44">
        <f t="shared" si="4"/>
        <v>0</v>
      </c>
      <c r="BA84" s="46">
        <f t="shared" si="5"/>
        <v>0</v>
      </c>
      <c r="BB84" s="19">
        <f t="shared" si="6"/>
        <v>0</v>
      </c>
      <c r="BC84" s="43">
        <f>'16 Oct'!BL84</f>
        <v>0</v>
      </c>
      <c r="BD84" s="46">
        <f t="shared" si="7"/>
        <v>0</v>
      </c>
      <c r="BE84" s="1">
        <f t="shared" si="8"/>
        <v>0</v>
      </c>
      <c r="BF84" s="1" t="s">
        <v>171</v>
      </c>
      <c r="BG84" s="54"/>
      <c r="BH84">
        <f>'16 Oct'!BG84+AT84+AY84-BN84</f>
        <v>0</v>
      </c>
      <c r="BI84" s="48"/>
      <c r="BJ84" s="52">
        <f t="shared" si="9"/>
        <v>0</v>
      </c>
      <c r="BK84" s="51">
        <f t="shared" si="10"/>
        <v>0</v>
      </c>
      <c r="BL84" s="53">
        <f t="shared" si="11"/>
        <v>0</v>
      </c>
      <c r="BM84" s="54">
        <f t="shared" si="12"/>
        <v>0</v>
      </c>
      <c r="BN84" s="55">
        <f t="shared" si="13"/>
        <v>0</v>
      </c>
      <c r="BO84" s="17">
        <f t="shared" si="14"/>
        <v>0</v>
      </c>
    </row>
    <row r="85">
      <c r="A85" s="1" t="s">
        <v>174</v>
      </c>
      <c r="B85" s="32"/>
      <c r="C85" s="33"/>
      <c r="D85" s="29"/>
      <c r="E85" s="1"/>
      <c r="F85" s="21"/>
      <c r="G85" s="56"/>
      <c r="H85" s="35"/>
      <c r="I85" s="1" t="s">
        <v>174</v>
      </c>
      <c r="J85" s="32"/>
      <c r="K85" s="33"/>
      <c r="L85" s="29"/>
      <c r="M85" s="43"/>
      <c r="N85" s="21"/>
      <c r="O85" s="56"/>
      <c r="P85" s="35"/>
      <c r="Q85" s="1" t="s">
        <v>174</v>
      </c>
      <c r="R85" s="61"/>
      <c r="S85" s="33"/>
      <c r="T85" s="29"/>
      <c r="U85" s="49"/>
      <c r="V85" s="21"/>
      <c r="W85" s="56"/>
      <c r="X85" s="35"/>
      <c r="Y85" s="1" t="s">
        <v>174</v>
      </c>
      <c r="Z85" s="36"/>
      <c r="AA85" s="37"/>
      <c r="AB85" s="40"/>
      <c r="AC85" s="4"/>
      <c r="AD85" s="4"/>
      <c r="AE85" s="39"/>
      <c r="AF85" s="1"/>
      <c r="AG85" s="33"/>
      <c r="AH85" s="60"/>
      <c r="AI85" s="67"/>
      <c r="AJ85" s="21"/>
      <c r="AK85" s="56"/>
      <c r="AL85" s="41"/>
      <c r="AM85" s="33"/>
      <c r="AN85" s="60"/>
      <c r="AO85" s="67"/>
      <c r="AP85" s="21"/>
      <c r="AQ85" s="56"/>
      <c r="AR85" s="41"/>
      <c r="AS85" s="43">
        <f>'16 Oct'!AW85</f>
        <v>0</v>
      </c>
      <c r="AT85" s="54"/>
      <c r="AU85" s="44">
        <f t="shared" si="1"/>
        <v>0</v>
      </c>
      <c r="AV85" s="44">
        <f t="shared" si="2"/>
        <v>0</v>
      </c>
      <c r="AW85" s="19">
        <f t="shared" si="3"/>
        <v>0</v>
      </c>
      <c r="AX85" s="43">
        <f>'16 Oct'!BB85</f>
        <v>0</v>
      </c>
      <c r="AY85" s="54"/>
      <c r="AZ85" s="44">
        <f t="shared" si="4"/>
        <v>0</v>
      </c>
      <c r="BA85" s="46">
        <f t="shared" si="5"/>
        <v>0</v>
      </c>
      <c r="BB85" s="19">
        <f t="shared" si="6"/>
        <v>0</v>
      </c>
      <c r="BC85" s="43">
        <f>'16 Oct'!BL85</f>
        <v>0</v>
      </c>
      <c r="BD85" s="46">
        <f t="shared" si="7"/>
        <v>0</v>
      </c>
      <c r="BE85" s="1">
        <f t="shared" si="8"/>
        <v>0</v>
      </c>
      <c r="BF85" s="1" t="s">
        <v>174</v>
      </c>
      <c r="BG85" s="17"/>
      <c r="BH85">
        <f>'16 Oct'!BG85+AT85+AY85-BN85</f>
        <v>0</v>
      </c>
      <c r="BI85" s="48"/>
      <c r="BJ85" s="52">
        <f t="shared" si="9"/>
        <v>0</v>
      </c>
      <c r="BK85" s="51">
        <f t="shared" si="10"/>
        <v>0</v>
      </c>
      <c r="BL85" s="53">
        <f t="shared" si="11"/>
        <v>0</v>
      </c>
      <c r="BM85" s="54">
        <f t="shared" si="12"/>
        <v>0</v>
      </c>
      <c r="BN85" s="55">
        <f t="shared" si="13"/>
        <v>0</v>
      </c>
      <c r="BO85" s="17">
        <f t="shared" si="14"/>
        <v>0</v>
      </c>
    </row>
    <row r="86">
      <c r="A86" s="1" t="s">
        <v>179</v>
      </c>
      <c r="B86" s="32"/>
      <c r="C86" s="33"/>
      <c r="D86" s="29"/>
      <c r="E86" s="1"/>
      <c r="F86" s="21"/>
      <c r="G86" s="56"/>
      <c r="H86" s="35"/>
      <c r="I86" s="1" t="s">
        <v>179</v>
      </c>
      <c r="J86" s="32"/>
      <c r="K86" s="33"/>
      <c r="L86" s="57"/>
      <c r="M86" s="43"/>
      <c r="N86" s="21"/>
      <c r="O86" s="56"/>
      <c r="P86" s="35"/>
      <c r="Q86" s="1" t="s">
        <v>179</v>
      </c>
      <c r="R86" s="32"/>
      <c r="S86" s="33"/>
      <c r="T86" s="29"/>
      <c r="U86" s="43"/>
      <c r="V86" s="21"/>
      <c r="W86" s="56"/>
      <c r="X86" s="35"/>
      <c r="Y86" s="1" t="s">
        <v>179</v>
      </c>
      <c r="Z86" s="36"/>
      <c r="AA86" s="38"/>
      <c r="AB86" s="4"/>
      <c r="AC86" s="40"/>
      <c r="AD86" s="4"/>
      <c r="AE86" s="39"/>
      <c r="AF86" s="1"/>
      <c r="AG86" s="33"/>
      <c r="AH86" s="60"/>
      <c r="AI86" s="60"/>
      <c r="AJ86" s="21"/>
      <c r="AK86" s="56"/>
      <c r="AL86" s="41"/>
      <c r="AM86" s="33"/>
      <c r="AN86" s="60"/>
      <c r="AO86" s="60"/>
      <c r="AP86" s="21"/>
      <c r="AQ86" s="56"/>
      <c r="AR86" s="41"/>
      <c r="AS86" s="43">
        <f>'16 Oct'!AW86</f>
        <v>0</v>
      </c>
      <c r="AT86" s="17"/>
      <c r="AU86" s="44">
        <f t="shared" si="1"/>
        <v>0</v>
      </c>
      <c r="AV86" s="44">
        <f t="shared" si="2"/>
        <v>0</v>
      </c>
      <c r="AW86" s="19">
        <f t="shared" si="3"/>
        <v>0</v>
      </c>
      <c r="AX86" s="43">
        <f>'16 Oct'!BB86</f>
        <v>0</v>
      </c>
      <c r="AY86" s="17"/>
      <c r="AZ86" s="44">
        <f t="shared" si="4"/>
        <v>0</v>
      </c>
      <c r="BA86" s="46">
        <f t="shared" si="5"/>
        <v>0</v>
      </c>
      <c r="BB86" s="19">
        <f t="shared" si="6"/>
        <v>0</v>
      </c>
      <c r="BC86" s="43">
        <f>'16 Oct'!BL86</f>
        <v>0</v>
      </c>
      <c r="BD86" s="46">
        <f t="shared" si="7"/>
        <v>0</v>
      </c>
      <c r="BE86" s="1">
        <f t="shared" si="8"/>
        <v>0</v>
      </c>
      <c r="BF86" s="1" t="s">
        <v>179</v>
      </c>
      <c r="BG86" s="17"/>
      <c r="BH86">
        <f>'16 Oct'!BG86+AT86+AY86-BN86</f>
        <v>0</v>
      </c>
      <c r="BI86" s="68"/>
      <c r="BJ86" s="52">
        <f t="shared" si="9"/>
        <v>0</v>
      </c>
      <c r="BK86" s="51">
        <f t="shared" si="10"/>
        <v>0</v>
      </c>
      <c r="BL86" s="53">
        <f t="shared" si="11"/>
        <v>0</v>
      </c>
      <c r="BM86" s="54">
        <f t="shared" si="12"/>
        <v>0</v>
      </c>
      <c r="BN86" s="55">
        <f t="shared" si="13"/>
        <v>0</v>
      </c>
      <c r="BO86" s="17">
        <f t="shared" si="14"/>
        <v>0</v>
      </c>
      <c r="BQ86" s="1"/>
    </row>
    <row r="87">
      <c r="A87" s="40" t="s">
        <v>181</v>
      </c>
      <c r="B87" s="32"/>
      <c r="C87" s="33"/>
      <c r="D87" s="29"/>
      <c r="E87" s="1"/>
      <c r="F87" s="21"/>
      <c r="G87" s="56"/>
      <c r="H87" s="35"/>
      <c r="I87" s="40" t="s">
        <v>181</v>
      </c>
      <c r="J87" s="61"/>
      <c r="K87" s="33"/>
      <c r="L87" s="57"/>
      <c r="M87" s="49"/>
      <c r="N87" s="21"/>
      <c r="O87" s="56"/>
      <c r="P87" s="35"/>
      <c r="Q87" s="40" t="s">
        <v>181</v>
      </c>
      <c r="R87" s="32"/>
      <c r="S87" s="33"/>
      <c r="T87" s="29"/>
      <c r="U87" s="43"/>
      <c r="V87" s="21"/>
      <c r="W87" s="56"/>
      <c r="X87" s="35"/>
      <c r="Y87" s="40" t="s">
        <v>181</v>
      </c>
      <c r="Z87" s="59"/>
      <c r="AA87" s="37"/>
      <c r="AB87" s="8"/>
      <c r="AC87" s="8"/>
      <c r="AD87" s="4"/>
      <c r="AE87" s="39"/>
      <c r="AF87" s="1"/>
      <c r="AG87" s="33"/>
      <c r="AH87" s="67"/>
      <c r="AI87" s="67"/>
      <c r="AJ87" s="21"/>
      <c r="AK87" s="56"/>
      <c r="AL87" s="41"/>
      <c r="AM87" s="33"/>
      <c r="AN87" s="67"/>
      <c r="AO87" s="67"/>
      <c r="AP87" s="21"/>
      <c r="AQ87" s="56"/>
      <c r="AR87" s="41"/>
      <c r="AS87" s="43">
        <f>'16 Oct'!AW87</f>
        <v>0</v>
      </c>
      <c r="AT87" s="54"/>
      <c r="AU87" s="44">
        <f t="shared" si="1"/>
        <v>0</v>
      </c>
      <c r="AV87" s="44">
        <f t="shared" si="2"/>
        <v>0</v>
      </c>
      <c r="AW87" s="19">
        <f t="shared" si="3"/>
        <v>0</v>
      </c>
      <c r="AX87" s="43">
        <f>'16 Oct'!BB87</f>
        <v>0</v>
      </c>
      <c r="AY87" s="54"/>
      <c r="AZ87" s="44">
        <f t="shared" si="4"/>
        <v>0</v>
      </c>
      <c r="BA87" s="46">
        <f t="shared" si="5"/>
        <v>0</v>
      </c>
      <c r="BB87" s="19">
        <f t="shared" si="6"/>
        <v>0</v>
      </c>
      <c r="BC87" s="43">
        <f>'16 Oct'!BL87</f>
        <v>0</v>
      </c>
      <c r="BD87" s="46">
        <f t="shared" si="7"/>
        <v>0</v>
      </c>
      <c r="BE87" s="1">
        <f t="shared" si="8"/>
        <v>0</v>
      </c>
      <c r="BF87" s="40" t="s">
        <v>181</v>
      </c>
      <c r="BG87" s="54"/>
      <c r="BH87">
        <f>'16 Oct'!BG87+AT87+AY87-BN87</f>
        <v>0</v>
      </c>
      <c r="BI87" s="48"/>
      <c r="BJ87" s="52">
        <f t="shared" si="9"/>
        <v>0</v>
      </c>
      <c r="BK87" s="51">
        <f t="shared" si="10"/>
        <v>0</v>
      </c>
      <c r="BL87" s="53">
        <f t="shared" si="11"/>
        <v>0</v>
      </c>
      <c r="BM87" s="54">
        <f t="shared" si="12"/>
        <v>0</v>
      </c>
      <c r="BN87" s="55">
        <f t="shared" si="13"/>
        <v>0</v>
      </c>
      <c r="BO87" s="17">
        <f t="shared" si="14"/>
        <v>0</v>
      </c>
    </row>
    <row r="88">
      <c r="A88" s="1" t="s">
        <v>182</v>
      </c>
      <c r="B88" s="61"/>
      <c r="C88" s="33"/>
      <c r="D88" s="29"/>
      <c r="E88" s="1"/>
      <c r="F88" s="21"/>
      <c r="G88" s="56"/>
      <c r="H88" s="35"/>
      <c r="I88" s="1" t="s">
        <v>182</v>
      </c>
      <c r="J88" s="61"/>
      <c r="K88" s="33"/>
      <c r="L88" s="57"/>
      <c r="M88" s="49"/>
      <c r="N88" s="21"/>
      <c r="O88" s="56"/>
      <c r="P88" s="35"/>
      <c r="Q88" s="1" t="s">
        <v>182</v>
      </c>
      <c r="R88" s="32"/>
      <c r="S88" s="33"/>
      <c r="T88" s="57"/>
      <c r="U88" s="49"/>
      <c r="V88" s="21"/>
      <c r="W88" s="56"/>
      <c r="X88" s="35"/>
      <c r="Y88" s="1" t="s">
        <v>182</v>
      </c>
      <c r="Z88" s="59"/>
      <c r="AA88" s="37"/>
      <c r="AB88" s="8"/>
      <c r="AC88" s="8"/>
      <c r="AD88" s="4"/>
      <c r="AE88" s="39"/>
      <c r="AF88" s="1"/>
      <c r="AG88" s="33"/>
      <c r="AH88" s="60"/>
      <c r="AI88" s="60"/>
      <c r="AJ88" s="21"/>
      <c r="AK88" s="56"/>
      <c r="AL88" s="41"/>
      <c r="AM88" s="33"/>
      <c r="AN88" s="60"/>
      <c r="AO88" s="60"/>
      <c r="AP88" s="21"/>
      <c r="AQ88" s="56"/>
      <c r="AR88" s="41"/>
      <c r="AS88" s="43">
        <f>'16 Oct'!AW88</f>
        <v>0</v>
      </c>
      <c r="AT88" s="17"/>
      <c r="AU88" s="44">
        <f t="shared" si="1"/>
        <v>0</v>
      </c>
      <c r="AV88" s="44">
        <f t="shared" si="2"/>
        <v>0</v>
      </c>
      <c r="AW88" s="19">
        <f t="shared" si="3"/>
        <v>0</v>
      </c>
      <c r="AX88" s="43">
        <f>'16 Oct'!BB88</f>
        <v>0</v>
      </c>
      <c r="AY88" s="17"/>
      <c r="AZ88" s="44">
        <f t="shared" si="4"/>
        <v>0</v>
      </c>
      <c r="BA88" s="46">
        <f t="shared" si="5"/>
        <v>0</v>
      </c>
      <c r="BB88" s="19">
        <f t="shared" si="6"/>
        <v>0</v>
      </c>
      <c r="BC88" s="43">
        <f>'16 Oct'!BL88</f>
        <v>0</v>
      </c>
      <c r="BD88" s="46">
        <f t="shared" si="7"/>
        <v>0</v>
      </c>
      <c r="BE88" s="1">
        <f t="shared" si="8"/>
        <v>0</v>
      </c>
      <c r="BF88" s="1" t="s">
        <v>182</v>
      </c>
      <c r="BG88" s="17"/>
      <c r="BH88">
        <f>'16 Oct'!BG88+AT88+AY88-BN88</f>
        <v>0</v>
      </c>
      <c r="BI88" s="68"/>
      <c r="BJ88" s="52">
        <f t="shared" si="9"/>
        <v>0</v>
      </c>
      <c r="BK88" s="51">
        <f t="shared" si="10"/>
        <v>0</v>
      </c>
      <c r="BL88" s="53">
        <f t="shared" si="11"/>
        <v>0</v>
      </c>
      <c r="BM88" s="54">
        <f t="shared" si="12"/>
        <v>0</v>
      </c>
      <c r="BN88" s="55">
        <f t="shared" si="13"/>
        <v>0</v>
      </c>
      <c r="BO88" s="17">
        <f t="shared" si="14"/>
        <v>0</v>
      </c>
      <c r="BQ88" s="1"/>
    </row>
    <row r="89">
      <c r="A89" s="1" t="s">
        <v>183</v>
      </c>
      <c r="B89" s="61"/>
      <c r="C89" s="33"/>
      <c r="D89" s="29"/>
      <c r="E89" s="1"/>
      <c r="F89" s="21"/>
      <c r="G89" s="56"/>
      <c r="H89" s="35"/>
      <c r="I89" s="1" t="s">
        <v>184</v>
      </c>
      <c r="J89" s="32"/>
      <c r="K89" s="33"/>
      <c r="L89" s="57"/>
      <c r="M89" s="49"/>
      <c r="N89" s="21"/>
      <c r="O89" s="56"/>
      <c r="P89" s="35"/>
      <c r="Q89" s="1" t="s">
        <v>184</v>
      </c>
      <c r="R89" s="32"/>
      <c r="S89" s="33"/>
      <c r="T89" s="57"/>
      <c r="U89" s="49"/>
      <c r="V89" s="21"/>
      <c r="W89" s="56"/>
      <c r="X89" s="35"/>
      <c r="Y89" s="1" t="s">
        <v>184</v>
      </c>
      <c r="Z89" s="59"/>
      <c r="AA89" s="37"/>
      <c r="AB89" s="8"/>
      <c r="AC89" s="8"/>
      <c r="AD89" s="4"/>
      <c r="AE89" s="39"/>
      <c r="AF89" s="1"/>
      <c r="AG89" s="33"/>
      <c r="AH89" s="67"/>
      <c r="AI89" s="67"/>
      <c r="AJ89" s="21"/>
      <c r="AK89" s="56"/>
      <c r="AL89" s="41"/>
      <c r="AM89" s="33"/>
      <c r="AN89" s="67"/>
      <c r="AO89" s="67"/>
      <c r="AP89" s="21"/>
      <c r="AQ89" s="56"/>
      <c r="AR89" s="41"/>
      <c r="AS89" s="43">
        <f>'16 Oct'!AW89</f>
        <v>0</v>
      </c>
      <c r="AT89" s="54"/>
      <c r="AU89" s="44">
        <f t="shared" si="1"/>
        <v>0</v>
      </c>
      <c r="AV89" s="44">
        <f t="shared" si="2"/>
        <v>0</v>
      </c>
      <c r="AW89" s="19">
        <f t="shared" si="3"/>
        <v>0</v>
      </c>
      <c r="AX89" s="43">
        <f>'16 Oct'!BB89</f>
        <v>0</v>
      </c>
      <c r="AY89" s="54"/>
      <c r="AZ89" s="44">
        <f t="shared" si="4"/>
        <v>0</v>
      </c>
      <c r="BA89" s="46">
        <f t="shared" si="5"/>
        <v>0</v>
      </c>
      <c r="BB89" s="19">
        <f t="shared" si="6"/>
        <v>0</v>
      </c>
      <c r="BC89" s="43">
        <f>'16 Oct'!BL89</f>
        <v>0</v>
      </c>
      <c r="BD89" s="46">
        <f t="shared" si="7"/>
        <v>0</v>
      </c>
      <c r="BE89" s="1">
        <f t="shared" si="8"/>
        <v>0</v>
      </c>
      <c r="BF89" s="1" t="s">
        <v>184</v>
      </c>
      <c r="BG89" s="17"/>
      <c r="BH89">
        <f>'16 Oct'!BG89+AT89+AY89-BN89</f>
        <v>0</v>
      </c>
      <c r="BI89" s="48"/>
      <c r="BJ89" s="52">
        <f t="shared" si="9"/>
        <v>0</v>
      </c>
      <c r="BK89" s="51">
        <f t="shared" si="10"/>
        <v>0</v>
      </c>
      <c r="BL89" s="53">
        <f t="shared" si="11"/>
        <v>0</v>
      </c>
      <c r="BM89" s="54">
        <f t="shared" si="12"/>
        <v>0</v>
      </c>
      <c r="BN89" s="55">
        <f t="shared" si="13"/>
        <v>0</v>
      </c>
      <c r="BO89" s="17">
        <f t="shared" si="14"/>
        <v>0</v>
      </c>
    </row>
    <row r="90">
      <c r="A90" s="1" t="s">
        <v>185</v>
      </c>
      <c r="B90" s="32"/>
      <c r="C90" s="33"/>
      <c r="D90" s="29"/>
      <c r="E90" s="1"/>
      <c r="F90" s="21"/>
      <c r="G90" s="56"/>
      <c r="H90" s="35"/>
      <c r="I90" s="1" t="s">
        <v>185</v>
      </c>
      <c r="J90" s="32"/>
      <c r="K90" s="33"/>
      <c r="L90" s="57"/>
      <c r="M90" s="49"/>
      <c r="N90" s="21"/>
      <c r="O90" s="56"/>
      <c r="P90" s="35"/>
      <c r="Q90" s="1" t="s">
        <v>185</v>
      </c>
      <c r="R90" s="32"/>
      <c r="S90" s="33"/>
      <c r="T90" s="57"/>
      <c r="U90" s="49"/>
      <c r="V90" s="21"/>
      <c r="W90" s="56"/>
      <c r="X90" s="35"/>
      <c r="Y90" s="1" t="s">
        <v>185</v>
      </c>
      <c r="Z90" s="59"/>
      <c r="AA90" s="66"/>
      <c r="AB90" s="8"/>
      <c r="AC90" s="8"/>
      <c r="AD90" s="4"/>
      <c r="AE90" s="39"/>
      <c r="AF90" s="1"/>
      <c r="AG90" s="33"/>
      <c r="AH90" s="67"/>
      <c r="AI90" s="67"/>
      <c r="AJ90" s="21"/>
      <c r="AK90" s="56"/>
      <c r="AL90" s="41"/>
      <c r="AM90" s="33"/>
      <c r="AN90" s="67"/>
      <c r="AO90" s="67"/>
      <c r="AP90" s="21"/>
      <c r="AQ90" s="56"/>
      <c r="AR90" s="41"/>
      <c r="AS90" s="43">
        <f>'16 Oct'!AW90</f>
        <v>0</v>
      </c>
      <c r="AT90" s="54"/>
      <c r="AU90" s="44">
        <f t="shared" si="1"/>
        <v>0</v>
      </c>
      <c r="AV90" s="44">
        <f t="shared" si="2"/>
        <v>0</v>
      </c>
      <c r="AW90" s="19">
        <f t="shared" si="3"/>
        <v>0</v>
      </c>
      <c r="AX90" s="43">
        <f>'16 Oct'!BB90</f>
        <v>0</v>
      </c>
      <c r="AY90" s="54"/>
      <c r="AZ90" s="44">
        <f t="shared" si="4"/>
        <v>0</v>
      </c>
      <c r="BA90" s="46">
        <f t="shared" si="5"/>
        <v>0</v>
      </c>
      <c r="BB90" s="19">
        <f t="shared" si="6"/>
        <v>0</v>
      </c>
      <c r="BC90" s="43">
        <f>'16 Oct'!BL90</f>
        <v>0</v>
      </c>
      <c r="BD90" s="46">
        <f t="shared" si="7"/>
        <v>0</v>
      </c>
      <c r="BE90" s="1">
        <f t="shared" si="8"/>
        <v>0</v>
      </c>
      <c r="BF90" s="1" t="s">
        <v>185</v>
      </c>
      <c r="BG90" s="54"/>
      <c r="BH90">
        <f>'16 Oct'!BG90+AT90+AY90-BN90</f>
        <v>0</v>
      </c>
      <c r="BI90" s="48"/>
      <c r="BJ90" s="52">
        <f t="shared" si="9"/>
        <v>0</v>
      </c>
      <c r="BK90" s="51">
        <f t="shared" si="10"/>
        <v>0</v>
      </c>
      <c r="BL90" s="53">
        <f t="shared" si="11"/>
        <v>0</v>
      </c>
      <c r="BM90" s="54">
        <f t="shared" si="12"/>
        <v>0</v>
      </c>
      <c r="BN90" s="55">
        <f t="shared" si="13"/>
        <v>0</v>
      </c>
      <c r="BO90" s="17">
        <f t="shared" si="14"/>
        <v>0</v>
      </c>
    </row>
    <row r="91">
      <c r="A91" s="1" t="s">
        <v>186</v>
      </c>
      <c r="B91" s="61"/>
      <c r="C91" s="65"/>
      <c r="D91" s="29"/>
      <c r="E91" s="1"/>
      <c r="F91" s="21"/>
      <c r="G91" s="56"/>
      <c r="H91" s="35"/>
      <c r="I91" s="1" t="s">
        <v>186</v>
      </c>
      <c r="J91" s="32"/>
      <c r="K91" s="65"/>
      <c r="L91" s="57"/>
      <c r="M91" s="49"/>
      <c r="N91" s="21"/>
      <c r="O91" s="56"/>
      <c r="P91" s="35"/>
      <c r="Q91" s="1" t="s">
        <v>186</v>
      </c>
      <c r="R91" s="32"/>
      <c r="S91" s="33"/>
      <c r="T91" s="57"/>
      <c r="U91" s="49"/>
      <c r="V91" s="21"/>
      <c r="W91" s="56"/>
      <c r="X91" s="35"/>
      <c r="Y91" s="1" t="s">
        <v>186</v>
      </c>
      <c r="Z91" s="59"/>
      <c r="AA91" s="66"/>
      <c r="AB91" s="8"/>
      <c r="AC91" s="8"/>
      <c r="AD91" s="4"/>
      <c r="AE91" s="39"/>
      <c r="AF91" s="1"/>
      <c r="AG91" s="33"/>
      <c r="AH91" s="67"/>
      <c r="AI91" s="67"/>
      <c r="AJ91" s="21"/>
      <c r="AK91" s="56"/>
      <c r="AL91" s="41"/>
      <c r="AM91" s="33"/>
      <c r="AN91" s="67"/>
      <c r="AO91" s="67"/>
      <c r="AP91" s="21"/>
      <c r="AQ91" s="56"/>
      <c r="AR91" s="41"/>
      <c r="AS91" s="43">
        <f>'16 Oct'!AW91</f>
        <v>0</v>
      </c>
      <c r="AT91" s="54"/>
      <c r="AU91" s="44">
        <f t="shared" si="1"/>
        <v>0</v>
      </c>
      <c r="AV91" s="44">
        <f t="shared" si="2"/>
        <v>0</v>
      </c>
      <c r="AW91" s="19">
        <f t="shared" si="3"/>
        <v>0</v>
      </c>
      <c r="AX91" s="43">
        <f>'16 Oct'!BB91</f>
        <v>0</v>
      </c>
      <c r="AY91" s="54"/>
      <c r="AZ91" s="44">
        <f t="shared" si="4"/>
        <v>0</v>
      </c>
      <c r="BA91" s="46">
        <f t="shared" si="5"/>
        <v>0</v>
      </c>
      <c r="BB91" s="19">
        <f t="shared" si="6"/>
        <v>0</v>
      </c>
      <c r="BC91" s="43">
        <f>'16 Oct'!BL91</f>
        <v>0</v>
      </c>
      <c r="BD91" s="46">
        <f t="shared" si="7"/>
        <v>0</v>
      </c>
      <c r="BE91" s="1">
        <f t="shared" si="8"/>
        <v>0</v>
      </c>
      <c r="BF91" s="1" t="s">
        <v>186</v>
      </c>
      <c r="BG91" s="54"/>
      <c r="BH91">
        <f>'16 Oct'!BG91+AT91+AY91-BN91</f>
        <v>0</v>
      </c>
      <c r="BI91" s="48"/>
      <c r="BJ91" s="52">
        <f t="shared" si="9"/>
        <v>0</v>
      </c>
      <c r="BK91" s="51">
        <f t="shared" si="10"/>
        <v>0</v>
      </c>
      <c r="BL91" s="53">
        <f t="shared" si="11"/>
        <v>0</v>
      </c>
      <c r="BM91" s="54">
        <f t="shared" si="12"/>
        <v>0</v>
      </c>
      <c r="BN91" s="55">
        <f t="shared" si="13"/>
        <v>0</v>
      </c>
      <c r="BO91" s="17">
        <f t="shared" si="14"/>
        <v>0</v>
      </c>
    </row>
    <row r="92">
      <c r="A92" s="1" t="s">
        <v>188</v>
      </c>
      <c r="B92" s="32"/>
      <c r="C92" s="33"/>
      <c r="D92" s="29"/>
      <c r="E92" s="1"/>
      <c r="F92" s="21"/>
      <c r="G92" s="56"/>
      <c r="H92" s="35"/>
      <c r="I92" s="1" t="s">
        <v>188</v>
      </c>
      <c r="J92" s="32"/>
      <c r="K92" s="33"/>
      <c r="L92" s="29"/>
      <c r="M92" s="43"/>
      <c r="N92" s="21"/>
      <c r="O92" s="56"/>
      <c r="P92" s="35"/>
      <c r="Q92" s="1" t="s">
        <v>188</v>
      </c>
      <c r="R92" s="61"/>
      <c r="S92" s="33"/>
      <c r="T92" s="29"/>
      <c r="U92" s="49"/>
      <c r="V92" s="21"/>
      <c r="W92" s="56"/>
      <c r="X92" s="35"/>
      <c r="Y92" s="1" t="s">
        <v>188</v>
      </c>
      <c r="Z92" s="69"/>
      <c r="AA92" s="66"/>
      <c r="AB92" s="8"/>
      <c r="AC92" s="8"/>
      <c r="AD92" s="4"/>
      <c r="AE92" s="39"/>
      <c r="AF92" s="1"/>
      <c r="AG92" s="33"/>
      <c r="AH92" s="60"/>
      <c r="AI92" s="60"/>
      <c r="AJ92" s="21"/>
      <c r="AK92" s="56"/>
      <c r="AL92" s="41"/>
      <c r="AM92" s="33"/>
      <c r="AN92" s="60"/>
      <c r="AO92" s="60"/>
      <c r="AP92" s="21"/>
      <c r="AQ92" s="56"/>
      <c r="AR92" s="41"/>
      <c r="AS92" s="43">
        <f>'16 Oct'!AW92</f>
        <v>0</v>
      </c>
      <c r="AT92" s="17"/>
      <c r="AU92" s="44">
        <f t="shared" si="1"/>
        <v>0</v>
      </c>
      <c r="AV92" s="44">
        <f t="shared" si="2"/>
        <v>0</v>
      </c>
      <c r="AW92" s="19">
        <f t="shared" si="3"/>
        <v>0</v>
      </c>
      <c r="AX92" s="43">
        <f>'16 Oct'!BB92</f>
        <v>0</v>
      </c>
      <c r="AY92" s="17"/>
      <c r="AZ92" s="44">
        <f t="shared" si="4"/>
        <v>0</v>
      </c>
      <c r="BA92" s="46">
        <f t="shared" si="5"/>
        <v>0</v>
      </c>
      <c r="BB92" s="19">
        <f t="shared" si="6"/>
        <v>0</v>
      </c>
      <c r="BC92" s="43">
        <f>'16 Oct'!BL92</f>
        <v>0</v>
      </c>
      <c r="BD92" s="46">
        <f t="shared" si="7"/>
        <v>0</v>
      </c>
      <c r="BE92" s="1">
        <f t="shared" si="8"/>
        <v>0</v>
      </c>
      <c r="BF92" s="1" t="s">
        <v>188</v>
      </c>
      <c r="BG92" s="17"/>
      <c r="BH92">
        <f>'16 Oct'!BG92+AT92+AY92-BN92</f>
        <v>0</v>
      </c>
      <c r="BI92" s="48"/>
      <c r="BJ92" s="52">
        <f t="shared" si="9"/>
        <v>0</v>
      </c>
      <c r="BK92" s="51">
        <f t="shared" si="10"/>
        <v>0</v>
      </c>
      <c r="BL92" s="53">
        <f t="shared" si="11"/>
        <v>0</v>
      </c>
      <c r="BM92" s="54">
        <f t="shared" si="12"/>
        <v>0</v>
      </c>
      <c r="BN92" s="55">
        <f t="shared" si="13"/>
        <v>0</v>
      </c>
      <c r="BO92" s="17">
        <f t="shared" si="14"/>
        <v>0</v>
      </c>
    </row>
    <row r="93">
      <c r="A93" s="1" t="s">
        <v>190</v>
      </c>
      <c r="B93" s="32"/>
      <c r="C93" s="33"/>
      <c r="D93" s="29"/>
      <c r="E93" s="1"/>
      <c r="F93" s="21"/>
      <c r="G93" s="56"/>
      <c r="H93" s="35"/>
      <c r="I93" s="1" t="s">
        <v>190</v>
      </c>
      <c r="J93" s="32"/>
      <c r="K93" s="33"/>
      <c r="L93" s="29"/>
      <c r="M93" s="43"/>
      <c r="N93" s="21"/>
      <c r="O93" s="56"/>
      <c r="P93" s="35"/>
      <c r="Q93" s="1" t="s">
        <v>190</v>
      </c>
      <c r="R93" s="32"/>
      <c r="S93" s="33"/>
      <c r="T93" s="29"/>
      <c r="U93" s="49"/>
      <c r="V93" s="21"/>
      <c r="W93" s="56"/>
      <c r="X93" s="35"/>
      <c r="Y93" s="1" t="s">
        <v>190</v>
      </c>
      <c r="Z93" s="59"/>
      <c r="AA93" s="66"/>
      <c r="AB93" s="8"/>
      <c r="AC93" s="8"/>
      <c r="AD93" s="4"/>
      <c r="AE93" s="39"/>
      <c r="AF93" s="1"/>
      <c r="AG93" s="33"/>
      <c r="AH93" s="67"/>
      <c r="AI93" s="67"/>
      <c r="AJ93" s="21"/>
      <c r="AK93" s="56"/>
      <c r="AL93" s="41"/>
      <c r="AM93" s="33"/>
      <c r="AN93" s="67"/>
      <c r="AO93" s="67"/>
      <c r="AP93" s="21"/>
      <c r="AQ93" s="56"/>
      <c r="AR93" s="41"/>
      <c r="AS93" s="43">
        <f>'16 Oct'!AW93</f>
        <v>0</v>
      </c>
      <c r="AT93" s="54"/>
      <c r="AU93" s="44">
        <f t="shared" si="1"/>
        <v>0</v>
      </c>
      <c r="AV93" s="44">
        <f t="shared" si="2"/>
        <v>0</v>
      </c>
      <c r="AW93" s="19">
        <f t="shared" si="3"/>
        <v>0</v>
      </c>
      <c r="AX93" s="43">
        <f>'16 Oct'!BB93</f>
        <v>0</v>
      </c>
      <c r="AY93" s="54"/>
      <c r="AZ93" s="44">
        <f t="shared" si="4"/>
        <v>0</v>
      </c>
      <c r="BA93" s="46">
        <f t="shared" si="5"/>
        <v>0</v>
      </c>
      <c r="BB93" s="19">
        <f t="shared" si="6"/>
        <v>0</v>
      </c>
      <c r="BC93" s="43">
        <f>'16 Oct'!BL93</f>
        <v>0</v>
      </c>
      <c r="BD93" s="46">
        <f t="shared" si="7"/>
        <v>0</v>
      </c>
      <c r="BE93" s="1">
        <f t="shared" si="8"/>
        <v>0</v>
      </c>
      <c r="BF93" s="1" t="s">
        <v>190</v>
      </c>
      <c r="BG93" s="54"/>
      <c r="BH93">
        <f>'16 Oct'!BG93+AT93+AY93-BN93</f>
        <v>0</v>
      </c>
      <c r="BI93" s="48"/>
      <c r="BJ93" s="52">
        <f t="shared" si="9"/>
        <v>0</v>
      </c>
      <c r="BK93" s="51">
        <f t="shared" si="10"/>
        <v>0</v>
      </c>
      <c r="BL93" s="53">
        <f t="shared" si="11"/>
        <v>0</v>
      </c>
      <c r="BM93" s="54">
        <f t="shared" si="12"/>
        <v>0</v>
      </c>
      <c r="BN93" s="55">
        <f t="shared" si="13"/>
        <v>0</v>
      </c>
      <c r="BO93" s="17">
        <f t="shared" si="14"/>
        <v>0</v>
      </c>
    </row>
    <row r="94">
      <c r="A94" s="1" t="s">
        <v>191</v>
      </c>
      <c r="B94" s="32"/>
      <c r="C94" s="33"/>
      <c r="D94" s="29"/>
      <c r="E94" s="1"/>
      <c r="F94" s="21"/>
      <c r="G94" s="56"/>
      <c r="H94" s="35"/>
      <c r="I94" s="1" t="s">
        <v>191</v>
      </c>
      <c r="J94" s="32"/>
      <c r="K94" s="33"/>
      <c r="L94" s="57"/>
      <c r="M94" s="49"/>
      <c r="N94" s="21"/>
      <c r="O94" s="56"/>
      <c r="P94" s="35"/>
      <c r="Q94" s="1" t="s">
        <v>191</v>
      </c>
      <c r="R94" s="32"/>
      <c r="S94" s="33"/>
      <c r="T94" s="29"/>
      <c r="U94" s="43"/>
      <c r="V94" s="21"/>
      <c r="W94" s="56"/>
      <c r="X94" s="35"/>
      <c r="Y94" s="1" t="s">
        <v>191</v>
      </c>
      <c r="Z94" s="69"/>
      <c r="AA94" s="37"/>
      <c r="AB94" s="8"/>
      <c r="AC94" s="8"/>
      <c r="AD94" s="4"/>
      <c r="AE94" s="39"/>
      <c r="AF94" s="1"/>
      <c r="AG94" s="33"/>
      <c r="AH94" s="60"/>
      <c r="AI94" s="60"/>
      <c r="AJ94" s="21"/>
      <c r="AK94" s="56"/>
      <c r="AL94" s="41"/>
      <c r="AM94" s="33"/>
      <c r="AN94" s="60"/>
      <c r="AO94" s="60"/>
      <c r="AP94" s="21"/>
      <c r="AQ94" s="56"/>
      <c r="AR94" s="41"/>
      <c r="AS94" s="43">
        <f>'16 Oct'!AW94</f>
        <v>0</v>
      </c>
      <c r="AT94" s="17"/>
      <c r="AU94" s="44">
        <f t="shared" si="1"/>
        <v>0</v>
      </c>
      <c r="AV94" s="44">
        <f t="shared" si="2"/>
        <v>0</v>
      </c>
      <c r="AW94" s="19">
        <f t="shared" si="3"/>
        <v>0</v>
      </c>
      <c r="AX94" s="43">
        <f>'16 Oct'!BB94</f>
        <v>0</v>
      </c>
      <c r="AY94" s="17"/>
      <c r="AZ94" s="44">
        <f t="shared" si="4"/>
        <v>0</v>
      </c>
      <c r="BA94" s="46">
        <f t="shared" si="5"/>
        <v>0</v>
      </c>
      <c r="BB94" s="19">
        <f t="shared" si="6"/>
        <v>0</v>
      </c>
      <c r="BC94" s="43">
        <f>'16 Oct'!BL94</f>
        <v>0</v>
      </c>
      <c r="BD94" s="46">
        <f t="shared" si="7"/>
        <v>0</v>
      </c>
      <c r="BE94" s="1">
        <f t="shared" si="8"/>
        <v>0</v>
      </c>
      <c r="BF94" s="1" t="s">
        <v>191</v>
      </c>
      <c r="BG94" s="17"/>
      <c r="BH94">
        <f>'16 Oct'!BG94+AT94+AY94-BN94</f>
        <v>0</v>
      </c>
      <c r="BI94" s="68"/>
      <c r="BJ94" s="52">
        <f t="shared" si="9"/>
        <v>0</v>
      </c>
      <c r="BK94" s="51">
        <f t="shared" si="10"/>
        <v>0</v>
      </c>
      <c r="BL94" s="53">
        <f t="shared" si="11"/>
        <v>0</v>
      </c>
      <c r="BM94" s="54">
        <f t="shared" si="12"/>
        <v>0</v>
      </c>
      <c r="BN94" s="55">
        <f t="shared" si="13"/>
        <v>0</v>
      </c>
      <c r="BO94" s="17">
        <f t="shared" si="14"/>
        <v>0</v>
      </c>
      <c r="BP94" s="1"/>
      <c r="BQ94" s="1"/>
    </row>
    <row r="95">
      <c r="A95" s="1" t="s">
        <v>192</v>
      </c>
      <c r="B95" s="32"/>
      <c r="C95" s="33"/>
      <c r="D95" s="29"/>
      <c r="E95" s="1"/>
      <c r="F95" s="21"/>
      <c r="G95" s="56"/>
      <c r="H95" s="35"/>
      <c r="I95" s="1" t="s">
        <v>192</v>
      </c>
      <c r="J95" s="32"/>
      <c r="K95" s="33"/>
      <c r="L95" s="57"/>
      <c r="M95" s="49"/>
      <c r="N95" s="21"/>
      <c r="O95" s="56"/>
      <c r="P95" s="35"/>
      <c r="Q95" s="1" t="s">
        <v>192</v>
      </c>
      <c r="R95" s="32"/>
      <c r="S95" s="33"/>
      <c r="T95" s="29"/>
      <c r="U95" s="43"/>
      <c r="V95" s="21"/>
      <c r="W95" s="56"/>
      <c r="X95" s="35"/>
      <c r="Y95" s="1" t="s">
        <v>192</v>
      </c>
      <c r="Z95" s="59"/>
      <c r="AA95" s="66"/>
      <c r="AB95" s="8"/>
      <c r="AC95" s="8"/>
      <c r="AD95" s="4"/>
      <c r="AE95" s="39"/>
      <c r="AF95" s="1"/>
      <c r="AG95" s="33"/>
      <c r="AH95" s="67"/>
      <c r="AI95" s="67"/>
      <c r="AJ95" s="21"/>
      <c r="AK95" s="56"/>
      <c r="AL95" s="41"/>
      <c r="AM95" s="33"/>
      <c r="AN95" s="67"/>
      <c r="AO95" s="67"/>
      <c r="AP95" s="21"/>
      <c r="AQ95" s="56"/>
      <c r="AR95" s="41"/>
      <c r="AS95" s="43">
        <f>'16 Oct'!AW95</f>
        <v>0</v>
      </c>
      <c r="AT95" s="54"/>
      <c r="AU95" s="44">
        <f t="shared" si="1"/>
        <v>0</v>
      </c>
      <c r="AV95" s="44">
        <f t="shared" si="2"/>
        <v>0</v>
      </c>
      <c r="AW95" s="19">
        <f t="shared" si="3"/>
        <v>0</v>
      </c>
      <c r="AX95" s="43">
        <f>'16 Oct'!BB95</f>
        <v>0</v>
      </c>
      <c r="AY95" s="54"/>
      <c r="AZ95" s="44">
        <f t="shared" si="4"/>
        <v>0</v>
      </c>
      <c r="BA95" s="46">
        <f t="shared" si="5"/>
        <v>0</v>
      </c>
      <c r="BB95" s="19">
        <f t="shared" si="6"/>
        <v>0</v>
      </c>
      <c r="BC95" s="43">
        <f>'16 Oct'!BL95</f>
        <v>13</v>
      </c>
      <c r="BD95" s="46">
        <f t="shared" si="7"/>
        <v>0</v>
      </c>
      <c r="BE95" s="1">
        <f t="shared" si="8"/>
        <v>13</v>
      </c>
      <c r="BF95" s="1" t="s">
        <v>192</v>
      </c>
      <c r="BG95" s="17"/>
      <c r="BH95">
        <f>'16 Oct'!BG95+AT95+AY95-BN95</f>
        <v>0</v>
      </c>
      <c r="BI95" s="48"/>
      <c r="BJ95" s="52">
        <f t="shared" si="9"/>
        <v>0</v>
      </c>
      <c r="BK95" s="51">
        <f t="shared" si="10"/>
        <v>0</v>
      </c>
      <c r="BL95" s="53">
        <f t="shared" si="11"/>
        <v>13</v>
      </c>
      <c r="BM95" s="54">
        <f t="shared" si="12"/>
        <v>0</v>
      </c>
      <c r="BN95" s="55">
        <f t="shared" si="13"/>
        <v>0</v>
      </c>
      <c r="BO95" s="17">
        <f t="shared" si="14"/>
        <v>13</v>
      </c>
    </row>
    <row r="96">
      <c r="A96" s="1" t="s">
        <v>193</v>
      </c>
      <c r="B96" s="32"/>
      <c r="C96" s="33"/>
      <c r="D96" s="29"/>
      <c r="E96" s="1"/>
      <c r="F96" s="21"/>
      <c r="G96" s="56"/>
      <c r="H96" s="35"/>
      <c r="I96" s="1" t="s">
        <v>193</v>
      </c>
      <c r="J96" s="32"/>
      <c r="K96" s="33"/>
      <c r="L96" s="57"/>
      <c r="M96" s="49"/>
      <c r="N96" s="21"/>
      <c r="O96" s="56"/>
      <c r="P96" s="35"/>
      <c r="Q96" s="1" t="s">
        <v>193</v>
      </c>
      <c r="R96" s="32"/>
      <c r="S96" s="33"/>
      <c r="T96" s="57"/>
      <c r="U96" s="43"/>
      <c r="V96" s="21"/>
      <c r="W96" s="56"/>
      <c r="X96" s="35"/>
      <c r="Y96" s="1" t="s">
        <v>193</v>
      </c>
      <c r="Z96" s="58"/>
      <c r="AA96" s="38"/>
      <c r="AB96" s="8"/>
      <c r="AC96" s="40"/>
      <c r="AD96" s="4"/>
      <c r="AE96" s="42"/>
      <c r="AF96" s="1"/>
      <c r="AG96" s="33"/>
      <c r="AH96" s="67"/>
      <c r="AI96" s="67"/>
      <c r="AJ96" s="21"/>
      <c r="AK96" s="56"/>
      <c r="AL96" s="41"/>
      <c r="AM96" s="33"/>
      <c r="AN96" s="67"/>
      <c r="AO96" s="67"/>
      <c r="AP96" s="21"/>
      <c r="AQ96" s="56"/>
      <c r="AR96" s="41"/>
      <c r="AS96" s="43">
        <f>'16 Oct'!AW96</f>
        <v>0</v>
      </c>
      <c r="AT96" s="54"/>
      <c r="AU96" s="44">
        <f t="shared" si="1"/>
        <v>0</v>
      </c>
      <c r="AV96" s="44">
        <f t="shared" si="2"/>
        <v>0</v>
      </c>
      <c r="AW96" s="19">
        <f t="shared" si="3"/>
        <v>0</v>
      </c>
      <c r="AX96" s="43">
        <f>'16 Oct'!BB96</f>
        <v>0</v>
      </c>
      <c r="AY96" s="54"/>
      <c r="AZ96" s="44">
        <f t="shared" si="4"/>
        <v>0</v>
      </c>
      <c r="BA96" s="46">
        <f t="shared" si="5"/>
        <v>0</v>
      </c>
      <c r="BB96" s="19">
        <f t="shared" si="6"/>
        <v>0</v>
      </c>
      <c r="BC96" s="43">
        <f>'16 Oct'!BL96</f>
        <v>0</v>
      </c>
      <c r="BD96" s="46">
        <f t="shared" si="7"/>
        <v>0</v>
      </c>
      <c r="BE96" s="1">
        <f t="shared" si="8"/>
        <v>0</v>
      </c>
      <c r="BF96" s="1" t="s">
        <v>193</v>
      </c>
      <c r="BG96" s="17"/>
      <c r="BH96">
        <f>'16 Oct'!BG96+AT96+AY96-BN96</f>
        <v>0</v>
      </c>
      <c r="BI96" s="48"/>
      <c r="BJ96" s="52">
        <f t="shared" si="9"/>
        <v>0</v>
      </c>
      <c r="BK96" s="51">
        <f t="shared" si="10"/>
        <v>0</v>
      </c>
      <c r="BL96" s="53">
        <f t="shared" si="11"/>
        <v>0</v>
      </c>
      <c r="BM96" s="54">
        <f t="shared" si="12"/>
        <v>0</v>
      </c>
      <c r="BN96" s="55">
        <f t="shared" si="13"/>
        <v>0</v>
      </c>
      <c r="BO96" s="17">
        <f t="shared" si="14"/>
        <v>0</v>
      </c>
      <c r="BP96" s="1"/>
      <c r="BQ96" s="1"/>
    </row>
    <row r="97">
      <c r="A97" s="1" t="s">
        <v>195</v>
      </c>
      <c r="B97" s="61"/>
      <c r="C97" s="65"/>
      <c r="D97" s="29"/>
      <c r="E97" s="1"/>
      <c r="F97" s="21"/>
      <c r="G97" s="56"/>
      <c r="H97" s="35"/>
      <c r="I97" s="1" t="s">
        <v>195</v>
      </c>
      <c r="J97" s="32"/>
      <c r="K97" s="65"/>
      <c r="L97" s="57"/>
      <c r="M97" s="49"/>
      <c r="N97" s="21"/>
      <c r="O97" s="56"/>
      <c r="P97" s="35"/>
      <c r="Q97" s="1" t="s">
        <v>195</v>
      </c>
      <c r="R97" s="32"/>
      <c r="S97" s="33"/>
      <c r="T97" s="57"/>
      <c r="U97" s="49"/>
      <c r="V97" s="21"/>
      <c r="W97" s="56"/>
      <c r="X97" s="35"/>
      <c r="Y97" s="1" t="s">
        <v>195</v>
      </c>
      <c r="Z97" s="59"/>
      <c r="AA97" s="37"/>
      <c r="AB97" s="8"/>
      <c r="AC97" s="8"/>
      <c r="AD97" s="4"/>
      <c r="AE97" s="39"/>
      <c r="AF97" s="1"/>
      <c r="AG97" s="33"/>
      <c r="AH97" s="67"/>
      <c r="AI97" s="67"/>
      <c r="AJ97" s="21"/>
      <c r="AK97" s="56"/>
      <c r="AL97" s="41"/>
      <c r="AM97" s="33"/>
      <c r="AN97" s="67"/>
      <c r="AO97" s="67"/>
      <c r="AP97" s="21"/>
      <c r="AQ97" s="56"/>
      <c r="AR97" s="41"/>
      <c r="AS97" s="43">
        <f>'16 Oct'!AW97</f>
        <v>0</v>
      </c>
      <c r="AT97" s="54"/>
      <c r="AU97" s="44">
        <f t="shared" si="1"/>
        <v>0</v>
      </c>
      <c r="AV97" s="44">
        <f t="shared" si="2"/>
        <v>0</v>
      </c>
      <c r="AW97" s="19">
        <f t="shared" si="3"/>
        <v>0</v>
      </c>
      <c r="AX97" s="43">
        <f>'16 Oct'!BB97</f>
        <v>0</v>
      </c>
      <c r="AY97" s="54"/>
      <c r="AZ97" s="44">
        <f t="shared" si="4"/>
        <v>0</v>
      </c>
      <c r="BA97" s="46">
        <f t="shared" si="5"/>
        <v>0</v>
      </c>
      <c r="BB97" s="19">
        <f t="shared" si="6"/>
        <v>0</v>
      </c>
      <c r="BC97" s="43">
        <f>'16 Oct'!BL97</f>
        <v>0</v>
      </c>
      <c r="BD97" s="46">
        <f t="shared" si="7"/>
        <v>0</v>
      </c>
      <c r="BE97" s="1">
        <f t="shared" si="8"/>
        <v>0</v>
      </c>
      <c r="BF97" s="1" t="s">
        <v>195</v>
      </c>
      <c r="BG97" s="54"/>
      <c r="BH97">
        <f>'16 Oct'!BG97+AT97+AY97-BN97</f>
        <v>0</v>
      </c>
      <c r="BI97" s="48"/>
      <c r="BJ97" s="52">
        <f t="shared" si="9"/>
        <v>0</v>
      </c>
      <c r="BK97" s="51">
        <f t="shared" si="10"/>
        <v>0</v>
      </c>
      <c r="BL97" s="53">
        <f t="shared" si="11"/>
        <v>0</v>
      </c>
      <c r="BM97" s="54">
        <f t="shared" si="12"/>
        <v>0</v>
      </c>
      <c r="BN97" s="55">
        <f t="shared" si="13"/>
        <v>0</v>
      </c>
      <c r="BO97" s="17">
        <f t="shared" si="14"/>
        <v>0</v>
      </c>
    </row>
    <row r="98">
      <c r="A98" s="1" t="s">
        <v>196</v>
      </c>
      <c r="B98" s="61"/>
      <c r="C98" s="33"/>
      <c r="D98" s="29"/>
      <c r="E98" s="1"/>
      <c r="F98" s="21"/>
      <c r="G98" s="56"/>
      <c r="H98" s="35"/>
      <c r="I98" s="1" t="s">
        <v>196</v>
      </c>
      <c r="J98" s="32"/>
      <c r="K98" s="33"/>
      <c r="L98" s="57"/>
      <c r="M98" s="49"/>
      <c r="N98" s="21"/>
      <c r="O98" s="56"/>
      <c r="P98" s="35"/>
      <c r="Q98" s="1" t="s">
        <v>196</v>
      </c>
      <c r="R98" s="32"/>
      <c r="S98" s="33"/>
      <c r="T98" s="57"/>
      <c r="U98" s="49"/>
      <c r="V98" s="21"/>
      <c r="W98" s="56"/>
      <c r="X98" s="35"/>
      <c r="Y98" s="1" t="s">
        <v>196</v>
      </c>
      <c r="Z98" s="69"/>
      <c r="AA98" s="66"/>
      <c r="AB98" s="8"/>
      <c r="AC98" s="8"/>
      <c r="AD98" s="4"/>
      <c r="AE98" s="39"/>
      <c r="AF98" s="1"/>
      <c r="AG98" s="33"/>
      <c r="AH98" s="67"/>
      <c r="AI98" s="67"/>
      <c r="AJ98" s="21"/>
      <c r="AK98" s="56"/>
      <c r="AL98" s="41"/>
      <c r="AM98" s="33"/>
      <c r="AN98" s="67"/>
      <c r="AO98" s="67"/>
      <c r="AP98" s="21"/>
      <c r="AQ98" s="56"/>
      <c r="AR98" s="41"/>
      <c r="AS98" s="43">
        <f>'16 Oct'!AW98</f>
        <v>0</v>
      </c>
      <c r="AT98" s="54"/>
      <c r="AU98" s="44">
        <f t="shared" si="1"/>
        <v>0</v>
      </c>
      <c r="AV98" s="44">
        <f t="shared" si="2"/>
        <v>0</v>
      </c>
      <c r="AW98" s="19">
        <f t="shared" si="3"/>
        <v>0</v>
      </c>
      <c r="AX98" s="43">
        <f>'16 Oct'!BB98</f>
        <v>0</v>
      </c>
      <c r="AY98" s="54"/>
      <c r="AZ98" s="44">
        <f t="shared" si="4"/>
        <v>0</v>
      </c>
      <c r="BA98" s="46">
        <f t="shared" si="5"/>
        <v>0</v>
      </c>
      <c r="BB98" s="19">
        <f t="shared" si="6"/>
        <v>0</v>
      </c>
      <c r="BC98" s="43">
        <f>'16 Oct'!BL98</f>
        <v>0</v>
      </c>
      <c r="BD98" s="46">
        <f t="shared" si="7"/>
        <v>0</v>
      </c>
      <c r="BE98" s="1">
        <f t="shared" si="8"/>
        <v>0</v>
      </c>
      <c r="BF98" s="1" t="s">
        <v>196</v>
      </c>
      <c r="BG98" s="17"/>
      <c r="BH98">
        <f>'16 Oct'!BG98+AT98+AY98-BN98</f>
        <v>0</v>
      </c>
      <c r="BI98" s="68"/>
      <c r="BJ98" s="52">
        <f t="shared" si="9"/>
        <v>0</v>
      </c>
      <c r="BK98" s="51">
        <f t="shared" si="10"/>
        <v>0</v>
      </c>
      <c r="BL98" s="53">
        <f t="shared" si="11"/>
        <v>0</v>
      </c>
      <c r="BM98" s="54">
        <f t="shared" si="12"/>
        <v>0</v>
      </c>
      <c r="BN98" s="55">
        <f t="shared" si="13"/>
        <v>0</v>
      </c>
      <c r="BO98" s="17">
        <f t="shared" si="14"/>
        <v>0</v>
      </c>
      <c r="BP98" s="1"/>
    </row>
    <row r="99">
      <c r="A99" s="1" t="s">
        <v>198</v>
      </c>
      <c r="B99" s="32"/>
      <c r="C99" s="33"/>
      <c r="D99" s="29"/>
      <c r="E99" s="1"/>
      <c r="F99" s="21"/>
      <c r="G99" s="56"/>
      <c r="H99" s="35"/>
      <c r="I99" s="1" t="s">
        <v>198</v>
      </c>
      <c r="J99" s="32"/>
      <c r="K99" s="33"/>
      <c r="L99" s="57"/>
      <c r="M99" s="49"/>
      <c r="N99" s="21"/>
      <c r="O99" s="56"/>
      <c r="P99" s="35"/>
      <c r="Q99" s="1" t="s">
        <v>198</v>
      </c>
      <c r="R99" s="32"/>
      <c r="S99" s="33"/>
      <c r="T99" s="57"/>
      <c r="U99" s="49"/>
      <c r="V99" s="21"/>
      <c r="W99" s="56"/>
      <c r="X99" s="35"/>
      <c r="Y99" s="1" t="s">
        <v>198</v>
      </c>
      <c r="Z99" s="69"/>
      <c r="AA99" s="37"/>
      <c r="AB99" s="8"/>
      <c r="AC99" s="8"/>
      <c r="AD99" s="4"/>
      <c r="AE99" s="39"/>
      <c r="AF99" s="1"/>
      <c r="AG99" s="33"/>
      <c r="AH99" s="60"/>
      <c r="AI99" s="60"/>
      <c r="AJ99" s="21"/>
      <c r="AK99" s="56"/>
      <c r="AL99" s="41"/>
      <c r="AM99" s="33"/>
      <c r="AN99" s="60"/>
      <c r="AO99" s="60"/>
      <c r="AP99" s="21"/>
      <c r="AQ99" s="56"/>
      <c r="AR99" s="41"/>
      <c r="AS99" s="43">
        <f>'16 Oct'!AW99</f>
        <v>0</v>
      </c>
      <c r="AT99" s="17"/>
      <c r="AU99" s="44">
        <f t="shared" si="1"/>
        <v>0</v>
      </c>
      <c r="AV99" s="44">
        <f t="shared" si="2"/>
        <v>0</v>
      </c>
      <c r="AW99" s="19">
        <f t="shared" si="3"/>
        <v>0</v>
      </c>
      <c r="AX99" s="43">
        <f>'16 Oct'!BB99</f>
        <v>0</v>
      </c>
      <c r="AY99" s="17"/>
      <c r="AZ99" s="44">
        <f t="shared" si="4"/>
        <v>0</v>
      </c>
      <c r="BA99" s="46">
        <f t="shared" si="5"/>
        <v>0</v>
      </c>
      <c r="BB99" s="19">
        <f t="shared" si="6"/>
        <v>0</v>
      </c>
      <c r="BC99" s="43">
        <f>'16 Oct'!BL99</f>
        <v>0</v>
      </c>
      <c r="BD99" s="46">
        <f t="shared" si="7"/>
        <v>0</v>
      </c>
      <c r="BE99" s="1">
        <f t="shared" si="8"/>
        <v>0</v>
      </c>
      <c r="BF99" s="1" t="s">
        <v>198</v>
      </c>
      <c r="BG99" s="54"/>
      <c r="BH99">
        <f>'16 Oct'!BG99+AT99+AY99-BN99</f>
        <v>0</v>
      </c>
      <c r="BI99" s="48"/>
      <c r="BJ99" s="52">
        <f t="shared" si="9"/>
        <v>0</v>
      </c>
      <c r="BK99" s="51">
        <f t="shared" si="10"/>
        <v>0</v>
      </c>
      <c r="BL99" s="53">
        <f t="shared" si="11"/>
        <v>0</v>
      </c>
      <c r="BM99" s="54">
        <f t="shared" si="12"/>
        <v>0</v>
      </c>
      <c r="BN99" s="55">
        <f t="shared" si="13"/>
        <v>0</v>
      </c>
      <c r="BO99" s="17">
        <f t="shared" si="14"/>
        <v>0</v>
      </c>
    </row>
    <row r="100">
      <c r="A100" s="1" t="s">
        <v>199</v>
      </c>
      <c r="B100" s="32"/>
      <c r="C100" s="33"/>
      <c r="D100" s="29"/>
      <c r="E100" s="1"/>
      <c r="F100" s="21"/>
      <c r="G100" s="56"/>
      <c r="H100" s="35"/>
      <c r="I100" s="1" t="s">
        <v>199</v>
      </c>
      <c r="J100" s="32"/>
      <c r="K100" s="33"/>
      <c r="L100" s="57"/>
      <c r="M100" s="49"/>
      <c r="N100" s="21"/>
      <c r="O100" s="56"/>
      <c r="P100" s="35"/>
      <c r="Q100" s="1" t="s">
        <v>199</v>
      </c>
      <c r="R100" s="32"/>
      <c r="S100" s="33"/>
      <c r="T100" s="57"/>
      <c r="U100" s="49"/>
      <c r="V100" s="21"/>
      <c r="W100" s="56"/>
      <c r="X100" s="35"/>
      <c r="Y100" s="1" t="s">
        <v>199</v>
      </c>
      <c r="Z100" s="69"/>
      <c r="AA100" s="66"/>
      <c r="AB100" s="8"/>
      <c r="AC100" s="8"/>
      <c r="AD100" s="4"/>
      <c r="AE100" s="39"/>
      <c r="AF100" s="1"/>
      <c r="AG100" s="33"/>
      <c r="AH100" s="60"/>
      <c r="AI100" s="60"/>
      <c r="AJ100" s="21"/>
      <c r="AK100" s="56"/>
      <c r="AL100" s="41"/>
      <c r="AM100" s="33"/>
      <c r="AN100" s="60"/>
      <c r="AO100" s="60"/>
      <c r="AP100" s="21"/>
      <c r="AQ100" s="56"/>
      <c r="AR100" s="41"/>
      <c r="AS100" s="43">
        <f>'16 Oct'!AW100</f>
        <v>0</v>
      </c>
      <c r="AT100" s="17"/>
      <c r="AU100" s="44">
        <f t="shared" si="1"/>
        <v>0</v>
      </c>
      <c r="AV100" s="44">
        <f t="shared" si="2"/>
        <v>0</v>
      </c>
      <c r="AW100" s="19">
        <f t="shared" si="3"/>
        <v>0</v>
      </c>
      <c r="AX100" s="43">
        <f>'16 Oct'!BB100</f>
        <v>0</v>
      </c>
      <c r="AY100" s="17"/>
      <c r="AZ100" s="44">
        <f t="shared" si="4"/>
        <v>0</v>
      </c>
      <c r="BA100" s="46">
        <f t="shared" si="5"/>
        <v>0</v>
      </c>
      <c r="BB100" s="19">
        <f t="shared" si="6"/>
        <v>0</v>
      </c>
      <c r="BC100" s="43">
        <f>'16 Oct'!BL100</f>
        <v>0</v>
      </c>
      <c r="BD100" s="46">
        <f t="shared" si="7"/>
        <v>0</v>
      </c>
      <c r="BE100" s="1">
        <f t="shared" si="8"/>
        <v>0</v>
      </c>
      <c r="BF100" s="1" t="s">
        <v>199</v>
      </c>
      <c r="BG100" s="17"/>
      <c r="BH100">
        <f>'16 Oct'!BG100+AT100+AY100-BN100</f>
        <v>0</v>
      </c>
      <c r="BI100" s="48"/>
      <c r="BJ100" s="52">
        <f t="shared" si="9"/>
        <v>0</v>
      </c>
      <c r="BK100" s="51">
        <f t="shared" si="10"/>
        <v>0</v>
      </c>
      <c r="BL100" s="53">
        <f t="shared" si="11"/>
        <v>0</v>
      </c>
      <c r="BM100" s="54">
        <f t="shared" si="12"/>
        <v>0</v>
      </c>
      <c r="BN100" s="55">
        <f t="shared" si="13"/>
        <v>0</v>
      </c>
      <c r="BO100" s="17">
        <f t="shared" si="14"/>
        <v>0</v>
      </c>
    </row>
    <row r="101">
      <c r="A101" s="1" t="s">
        <v>201</v>
      </c>
      <c r="B101" s="32"/>
      <c r="C101" s="33"/>
      <c r="D101" s="29"/>
      <c r="E101" s="1"/>
      <c r="F101" s="21"/>
      <c r="G101" s="56"/>
      <c r="H101" s="35"/>
      <c r="I101" s="1" t="s">
        <v>201</v>
      </c>
      <c r="J101" s="32"/>
      <c r="K101" s="33"/>
      <c r="L101" s="57"/>
      <c r="M101" s="49"/>
      <c r="N101" s="21"/>
      <c r="O101" s="56"/>
      <c r="P101" s="35"/>
      <c r="Q101" s="1" t="s">
        <v>201</v>
      </c>
      <c r="R101" s="32"/>
      <c r="S101" s="33"/>
      <c r="T101" s="57"/>
      <c r="U101" s="43"/>
      <c r="V101" s="21"/>
      <c r="W101" s="56"/>
      <c r="X101" s="35"/>
      <c r="Y101" s="1" t="s">
        <v>201</v>
      </c>
      <c r="Z101" s="69"/>
      <c r="AA101" s="37"/>
      <c r="AB101" s="8"/>
      <c r="AC101" s="8"/>
      <c r="AD101" s="4"/>
      <c r="AE101" s="39"/>
      <c r="AF101" s="1"/>
      <c r="AG101" s="33"/>
      <c r="AH101" s="67"/>
      <c r="AI101" s="67"/>
      <c r="AJ101" s="21"/>
      <c r="AK101" s="56"/>
      <c r="AL101" s="41"/>
      <c r="AM101" s="33"/>
      <c r="AN101" s="67"/>
      <c r="AO101" s="67"/>
      <c r="AP101" s="21"/>
      <c r="AQ101" s="56"/>
      <c r="AR101" s="41"/>
      <c r="AS101" s="43">
        <f>'16 Oct'!AW101</f>
        <v>0</v>
      </c>
      <c r="AT101" s="54"/>
      <c r="AU101" s="44">
        <f t="shared" si="1"/>
        <v>0</v>
      </c>
      <c r="AV101" s="44">
        <f t="shared" si="2"/>
        <v>0</v>
      </c>
      <c r="AW101" s="19">
        <f t="shared" si="3"/>
        <v>0</v>
      </c>
      <c r="AX101" s="43">
        <f>'16 Oct'!BB101</f>
        <v>0</v>
      </c>
      <c r="AY101" s="54"/>
      <c r="AZ101" s="44">
        <f t="shared" si="4"/>
        <v>0</v>
      </c>
      <c r="BA101" s="46">
        <f t="shared" si="5"/>
        <v>0</v>
      </c>
      <c r="BB101" s="19">
        <f t="shared" si="6"/>
        <v>0</v>
      </c>
      <c r="BC101" s="43">
        <f>'16 Oct'!BL101</f>
        <v>0</v>
      </c>
      <c r="BD101" s="46">
        <f t="shared" si="7"/>
        <v>0</v>
      </c>
      <c r="BE101" s="1">
        <f t="shared" si="8"/>
        <v>0</v>
      </c>
      <c r="BF101" s="1" t="s">
        <v>201</v>
      </c>
      <c r="BG101" s="54"/>
      <c r="BH101">
        <f>'16 Oct'!BG101+AT101+AY101-BN101</f>
        <v>0</v>
      </c>
      <c r="BI101" s="48"/>
      <c r="BJ101" s="52">
        <f t="shared" si="9"/>
        <v>0</v>
      </c>
      <c r="BK101" s="51">
        <f t="shared" si="10"/>
        <v>0</v>
      </c>
      <c r="BL101" s="53">
        <f t="shared" si="11"/>
        <v>0</v>
      </c>
      <c r="BM101" s="54">
        <f t="shared" si="12"/>
        <v>0</v>
      </c>
      <c r="BN101" s="55">
        <f t="shared" si="13"/>
        <v>0</v>
      </c>
      <c r="BO101" s="17">
        <f t="shared" si="14"/>
        <v>0</v>
      </c>
    </row>
    <row r="102">
      <c r="A102" s="1" t="s">
        <v>202</v>
      </c>
      <c r="B102" s="32"/>
      <c r="C102" s="33"/>
      <c r="D102" s="29"/>
      <c r="E102" s="1"/>
      <c r="F102" s="21"/>
      <c r="G102" s="56"/>
      <c r="H102" s="35"/>
      <c r="I102" s="1" t="s">
        <v>202</v>
      </c>
      <c r="J102" s="32"/>
      <c r="K102" s="33"/>
      <c r="L102" s="57"/>
      <c r="M102" s="49"/>
      <c r="N102" s="21"/>
      <c r="O102" s="56"/>
      <c r="P102" s="35"/>
      <c r="Q102" s="1" t="s">
        <v>202</v>
      </c>
      <c r="R102" s="32"/>
      <c r="S102" s="33"/>
      <c r="T102" s="57"/>
      <c r="U102" s="49"/>
      <c r="V102" s="21"/>
      <c r="W102" s="56"/>
      <c r="X102" s="35"/>
      <c r="Y102" s="1" t="s">
        <v>202</v>
      </c>
      <c r="Z102" s="69"/>
      <c r="AA102" s="37"/>
      <c r="AB102" s="4"/>
      <c r="AC102" s="4"/>
      <c r="AD102" s="4"/>
      <c r="AE102" s="39"/>
      <c r="AF102" s="1"/>
      <c r="AG102" s="33"/>
      <c r="AH102" s="67"/>
      <c r="AI102" s="67"/>
      <c r="AJ102" s="21"/>
      <c r="AK102" s="56"/>
      <c r="AL102" s="41"/>
      <c r="AM102" s="33"/>
      <c r="AN102" s="67"/>
      <c r="AO102" s="67"/>
      <c r="AP102" s="21"/>
      <c r="AQ102" s="56"/>
      <c r="AR102" s="41"/>
      <c r="AS102" s="43">
        <f>'16 Oct'!AW102</f>
        <v>30</v>
      </c>
      <c r="AT102" s="17"/>
      <c r="AU102" s="44">
        <f t="shared" si="1"/>
        <v>30</v>
      </c>
      <c r="AV102" s="44">
        <f t="shared" si="2"/>
        <v>0</v>
      </c>
      <c r="AW102" s="19">
        <f t="shared" si="3"/>
        <v>30</v>
      </c>
      <c r="AX102" s="43">
        <f>'16 Oct'!BB102</f>
        <v>0</v>
      </c>
      <c r="AY102" s="17"/>
      <c r="AZ102" s="44">
        <f t="shared" si="4"/>
        <v>0</v>
      </c>
      <c r="BA102" s="46">
        <f t="shared" si="5"/>
        <v>0</v>
      </c>
      <c r="BB102" s="19">
        <f t="shared" si="6"/>
        <v>0</v>
      </c>
      <c r="BC102" s="43">
        <f>'16 Oct'!BL102</f>
        <v>10</v>
      </c>
      <c r="BD102" s="46">
        <f t="shared" si="7"/>
        <v>0</v>
      </c>
      <c r="BE102" s="1">
        <f t="shared" si="8"/>
        <v>10</v>
      </c>
      <c r="BF102" s="1" t="s">
        <v>202</v>
      </c>
      <c r="BG102" s="17"/>
      <c r="BH102">
        <f>'16 Oct'!BG102+AT102+AY102-BN102</f>
        <v>0</v>
      </c>
      <c r="BI102" s="68"/>
      <c r="BJ102" s="52">
        <f t="shared" si="9"/>
        <v>0</v>
      </c>
      <c r="BK102" s="51">
        <f t="shared" si="10"/>
        <v>0</v>
      </c>
      <c r="BL102" s="53">
        <f t="shared" si="11"/>
        <v>10</v>
      </c>
      <c r="BM102" s="54">
        <f t="shared" si="12"/>
        <v>0</v>
      </c>
      <c r="BN102" s="55">
        <f t="shared" si="13"/>
        <v>0</v>
      </c>
      <c r="BO102" s="17">
        <f t="shared" si="14"/>
        <v>40</v>
      </c>
      <c r="BQ102" s="1"/>
    </row>
    <row r="103">
      <c r="A103" s="1" t="s">
        <v>203</v>
      </c>
      <c r="B103" s="32"/>
      <c r="C103" s="33"/>
      <c r="D103" s="29"/>
      <c r="E103" s="1"/>
      <c r="F103" s="21"/>
      <c r="G103" s="56"/>
      <c r="H103" s="35"/>
      <c r="I103" s="1" t="s">
        <v>203</v>
      </c>
      <c r="J103" s="32"/>
      <c r="K103" s="33"/>
      <c r="L103" s="57"/>
      <c r="M103" s="49"/>
      <c r="N103" s="21"/>
      <c r="O103" s="56"/>
      <c r="P103" s="35"/>
      <c r="Q103" s="1" t="s">
        <v>203</v>
      </c>
      <c r="R103" s="32"/>
      <c r="S103" s="33"/>
      <c r="T103" s="57"/>
      <c r="U103" s="49"/>
      <c r="V103" s="21"/>
      <c r="W103" s="56"/>
      <c r="X103" s="35"/>
      <c r="Y103" s="1" t="s">
        <v>203</v>
      </c>
      <c r="Z103" s="36"/>
      <c r="AA103" s="37"/>
      <c r="AB103" s="4"/>
      <c r="AC103" s="4"/>
      <c r="AD103" s="4"/>
      <c r="AE103" s="39"/>
      <c r="AF103" s="1"/>
      <c r="AG103" s="33"/>
      <c r="AH103" s="67"/>
      <c r="AI103" s="67"/>
      <c r="AJ103" s="21"/>
      <c r="AK103" s="56"/>
      <c r="AL103" s="41"/>
      <c r="AM103" s="33"/>
      <c r="AN103" s="67"/>
      <c r="AO103" s="67"/>
      <c r="AP103" s="21"/>
      <c r="AQ103" s="56"/>
      <c r="AR103" s="41"/>
      <c r="AS103" s="43">
        <f>'16 Oct'!AW103</f>
        <v>25</v>
      </c>
      <c r="AT103" s="17"/>
      <c r="AU103" s="44">
        <f t="shared" si="1"/>
        <v>25</v>
      </c>
      <c r="AV103" s="44">
        <f t="shared" si="2"/>
        <v>0</v>
      </c>
      <c r="AW103" s="19">
        <f t="shared" si="3"/>
        <v>25</v>
      </c>
      <c r="AX103" s="43">
        <f>'16 Oct'!BB103</f>
        <v>0</v>
      </c>
      <c r="AY103" s="17"/>
      <c r="AZ103" s="44">
        <f t="shared" si="4"/>
        <v>0</v>
      </c>
      <c r="BA103" s="46">
        <f t="shared" si="5"/>
        <v>0</v>
      </c>
      <c r="BB103" s="19">
        <f t="shared" si="6"/>
        <v>0</v>
      </c>
      <c r="BC103" s="43">
        <f>'16 Oct'!BL103</f>
        <v>0</v>
      </c>
      <c r="BD103" s="46">
        <f t="shared" si="7"/>
        <v>0</v>
      </c>
      <c r="BE103" s="1">
        <f t="shared" si="8"/>
        <v>0</v>
      </c>
      <c r="BF103" s="1" t="s">
        <v>203</v>
      </c>
      <c r="BG103" s="17"/>
      <c r="BH103">
        <f>'16 Oct'!BG103+AT103+AY103-BN103</f>
        <v>0</v>
      </c>
      <c r="BI103" s="68"/>
      <c r="BJ103" s="52">
        <f t="shared" si="9"/>
        <v>0</v>
      </c>
      <c r="BK103" s="51">
        <f t="shared" si="10"/>
        <v>0</v>
      </c>
      <c r="BL103" s="53">
        <f t="shared" si="11"/>
        <v>0</v>
      </c>
      <c r="BM103" s="54">
        <f t="shared" si="12"/>
        <v>0</v>
      </c>
      <c r="BN103" s="55">
        <f t="shared" si="13"/>
        <v>0</v>
      </c>
      <c r="BO103" s="17">
        <f t="shared" si="14"/>
        <v>25</v>
      </c>
      <c r="BQ103" s="1"/>
    </row>
    <row r="104">
      <c r="A104" s="1" t="s">
        <v>204</v>
      </c>
      <c r="B104" s="32"/>
      <c r="C104" s="33"/>
      <c r="D104" s="29"/>
      <c r="E104" s="1"/>
      <c r="F104" s="21"/>
      <c r="G104" s="56"/>
      <c r="H104" s="35"/>
      <c r="I104" s="1" t="s">
        <v>204</v>
      </c>
      <c r="J104" s="32"/>
      <c r="K104" s="33"/>
      <c r="L104" s="57"/>
      <c r="M104" s="49"/>
      <c r="N104" s="21"/>
      <c r="O104" s="56"/>
      <c r="P104" s="35"/>
      <c r="Q104" s="1" t="s">
        <v>204</v>
      </c>
      <c r="R104" s="32"/>
      <c r="S104" s="33"/>
      <c r="T104" s="29"/>
      <c r="U104" s="49"/>
      <c r="V104" s="21"/>
      <c r="W104" s="56"/>
      <c r="X104" s="35"/>
      <c r="Y104" s="1" t="s">
        <v>204</v>
      </c>
      <c r="Z104" s="59"/>
      <c r="AA104" s="66"/>
      <c r="AB104" s="8"/>
      <c r="AC104" s="8"/>
      <c r="AD104" s="4"/>
      <c r="AE104" s="39"/>
      <c r="AF104" s="1"/>
      <c r="AG104" s="33"/>
      <c r="AH104" s="67"/>
      <c r="AI104" s="67"/>
      <c r="AJ104" s="21"/>
      <c r="AK104" s="56"/>
      <c r="AL104" s="41"/>
      <c r="AM104" s="33"/>
      <c r="AN104" s="67"/>
      <c r="AO104" s="67"/>
      <c r="AP104" s="21"/>
      <c r="AQ104" s="56"/>
      <c r="AR104" s="41"/>
      <c r="AS104" s="43">
        <f>'16 Oct'!AW104</f>
        <v>0</v>
      </c>
      <c r="AT104" s="54"/>
      <c r="AU104" s="44">
        <f t="shared" si="1"/>
        <v>0</v>
      </c>
      <c r="AV104" s="44">
        <f t="shared" si="2"/>
        <v>0</v>
      </c>
      <c r="AW104" s="19">
        <f t="shared" si="3"/>
        <v>0</v>
      </c>
      <c r="AX104" s="43">
        <f>'16 Oct'!BB104</f>
        <v>0</v>
      </c>
      <c r="AY104" s="54"/>
      <c r="AZ104" s="44">
        <f t="shared" si="4"/>
        <v>0</v>
      </c>
      <c r="BA104" s="46">
        <f t="shared" si="5"/>
        <v>0</v>
      </c>
      <c r="BB104" s="19">
        <f t="shared" si="6"/>
        <v>0</v>
      </c>
      <c r="BC104" s="43">
        <f>'16 Oct'!BL104</f>
        <v>0</v>
      </c>
      <c r="BD104" s="46">
        <f t="shared" si="7"/>
        <v>0</v>
      </c>
      <c r="BE104" s="1">
        <f t="shared" si="8"/>
        <v>0</v>
      </c>
      <c r="BF104" s="1" t="s">
        <v>204</v>
      </c>
      <c r="BG104" s="54"/>
      <c r="BH104">
        <f>'16 Oct'!BG104+AT104+AY104-BN104</f>
        <v>0</v>
      </c>
      <c r="BI104" s="48"/>
      <c r="BJ104" s="52">
        <f t="shared" si="9"/>
        <v>0</v>
      </c>
      <c r="BK104" s="51">
        <f t="shared" si="10"/>
        <v>0</v>
      </c>
      <c r="BL104" s="53">
        <f t="shared" si="11"/>
        <v>0</v>
      </c>
      <c r="BM104" s="54">
        <f t="shared" si="12"/>
        <v>0</v>
      </c>
      <c r="BN104" s="55">
        <f t="shared" si="13"/>
        <v>0</v>
      </c>
      <c r="BO104" s="17">
        <f t="shared" si="14"/>
        <v>0</v>
      </c>
    </row>
    <row r="105">
      <c r="A105" s="1" t="s">
        <v>205</v>
      </c>
      <c r="B105" s="32"/>
      <c r="C105" s="33"/>
      <c r="D105" s="29"/>
      <c r="E105" s="1"/>
      <c r="F105" s="21"/>
      <c r="G105" s="56"/>
      <c r="H105" s="35"/>
      <c r="I105" s="1" t="s">
        <v>205</v>
      </c>
      <c r="J105" s="32"/>
      <c r="K105" s="33"/>
      <c r="L105" s="57"/>
      <c r="M105" s="49"/>
      <c r="N105" s="21"/>
      <c r="O105" s="56"/>
      <c r="P105" s="35"/>
      <c r="Q105" s="1" t="s">
        <v>205</v>
      </c>
      <c r="R105" s="32"/>
      <c r="S105" s="33"/>
      <c r="T105" s="57"/>
      <c r="U105" s="49"/>
      <c r="V105" s="21"/>
      <c r="W105" s="56"/>
      <c r="X105" s="35"/>
      <c r="Y105" s="1" t="s">
        <v>205</v>
      </c>
      <c r="Z105" s="59"/>
      <c r="AA105" s="66"/>
      <c r="AB105" s="8"/>
      <c r="AC105" s="8"/>
      <c r="AD105" s="4"/>
      <c r="AE105" s="39"/>
      <c r="AF105" s="1"/>
      <c r="AG105" s="33"/>
      <c r="AH105" s="67"/>
      <c r="AI105" s="67"/>
      <c r="AJ105" s="21"/>
      <c r="AK105" s="56"/>
      <c r="AL105" s="41"/>
      <c r="AM105" s="33"/>
      <c r="AN105" s="67"/>
      <c r="AO105" s="67"/>
      <c r="AP105" s="21"/>
      <c r="AQ105" s="56"/>
      <c r="AR105" s="41"/>
      <c r="AS105" s="43">
        <f>'16 Oct'!AW105</f>
        <v>0</v>
      </c>
      <c r="AT105" s="54"/>
      <c r="AU105" s="44">
        <f t="shared" si="1"/>
        <v>0</v>
      </c>
      <c r="AV105" s="44">
        <f t="shared" si="2"/>
        <v>0</v>
      </c>
      <c r="AW105" s="19">
        <f t="shared" si="3"/>
        <v>0</v>
      </c>
      <c r="AX105" s="43">
        <f>'16 Oct'!BB105</f>
        <v>0</v>
      </c>
      <c r="AY105" s="54"/>
      <c r="AZ105" s="44">
        <f t="shared" si="4"/>
        <v>0</v>
      </c>
      <c r="BA105" s="46">
        <f t="shared" si="5"/>
        <v>0</v>
      </c>
      <c r="BB105" s="19">
        <f t="shared" si="6"/>
        <v>0</v>
      </c>
      <c r="BC105" s="43">
        <f>'16 Oct'!BL105</f>
        <v>0</v>
      </c>
      <c r="BD105" s="46">
        <f t="shared" si="7"/>
        <v>0</v>
      </c>
      <c r="BE105" s="1">
        <f t="shared" si="8"/>
        <v>0</v>
      </c>
      <c r="BF105" s="1" t="s">
        <v>205</v>
      </c>
      <c r="BG105" s="17"/>
      <c r="BH105">
        <f>'16 Oct'!BG105+AT105+AY105-BN105</f>
        <v>0</v>
      </c>
      <c r="BI105" s="68"/>
      <c r="BJ105" s="52">
        <f t="shared" si="9"/>
        <v>0</v>
      </c>
      <c r="BK105" s="51">
        <f t="shared" si="10"/>
        <v>0</v>
      </c>
      <c r="BL105" s="53">
        <f t="shared" si="11"/>
        <v>0</v>
      </c>
      <c r="BM105" s="54">
        <f t="shared" si="12"/>
        <v>0</v>
      </c>
      <c r="BN105" s="55">
        <f t="shared" si="13"/>
        <v>0</v>
      </c>
      <c r="BO105" s="17">
        <f t="shared" si="14"/>
        <v>0</v>
      </c>
      <c r="BP105" s="1"/>
    </row>
    <row r="106">
      <c r="A106" s="1" t="s">
        <v>206</v>
      </c>
      <c r="B106" s="32"/>
      <c r="C106" s="65"/>
      <c r="D106" s="29"/>
      <c r="E106" s="1"/>
      <c r="F106" s="21"/>
      <c r="G106" s="56"/>
      <c r="H106" s="35"/>
      <c r="I106" s="1" t="s">
        <v>206</v>
      </c>
      <c r="J106" s="32"/>
      <c r="K106" s="33"/>
      <c r="L106" s="57"/>
      <c r="M106" s="49"/>
      <c r="N106" s="21"/>
      <c r="O106" s="56"/>
      <c r="P106" s="35"/>
      <c r="Q106" s="1" t="s">
        <v>206</v>
      </c>
      <c r="R106" s="32"/>
      <c r="S106" s="33"/>
      <c r="T106" s="57"/>
      <c r="U106" s="49"/>
      <c r="V106" s="21"/>
      <c r="W106" s="56"/>
      <c r="X106" s="35"/>
      <c r="Y106" s="1" t="s">
        <v>206</v>
      </c>
      <c r="Z106" s="59"/>
      <c r="AA106" s="66"/>
      <c r="AB106" s="8"/>
      <c r="AC106" s="8"/>
      <c r="AD106" s="4"/>
      <c r="AE106" s="39"/>
      <c r="AF106" s="1"/>
      <c r="AG106" s="33"/>
      <c r="AH106" s="67"/>
      <c r="AI106" s="67"/>
      <c r="AJ106" s="21"/>
      <c r="AK106" s="56"/>
      <c r="AL106" s="41"/>
      <c r="AM106" s="33"/>
      <c r="AN106" s="67"/>
      <c r="AO106" s="67"/>
      <c r="AP106" s="21"/>
      <c r="AQ106" s="56"/>
      <c r="AR106" s="41"/>
      <c r="AS106" s="43">
        <f>'16 Oct'!AW106</f>
        <v>0</v>
      </c>
      <c r="AT106" s="54"/>
      <c r="AU106" s="44">
        <f t="shared" si="1"/>
        <v>0</v>
      </c>
      <c r="AV106" s="44">
        <f t="shared" si="2"/>
        <v>0</v>
      </c>
      <c r="AW106" s="19">
        <f t="shared" si="3"/>
        <v>0</v>
      </c>
      <c r="AX106" s="43">
        <f>'16 Oct'!BB106</f>
        <v>0</v>
      </c>
      <c r="AY106" s="54"/>
      <c r="AZ106" s="44">
        <f t="shared" si="4"/>
        <v>0</v>
      </c>
      <c r="BA106" s="46">
        <f t="shared" si="5"/>
        <v>0</v>
      </c>
      <c r="BB106" s="19">
        <f t="shared" si="6"/>
        <v>0</v>
      </c>
      <c r="BC106" s="43">
        <f>'16 Oct'!BL106</f>
        <v>0</v>
      </c>
      <c r="BD106" s="46">
        <f t="shared" si="7"/>
        <v>0</v>
      </c>
      <c r="BE106" s="1">
        <f t="shared" si="8"/>
        <v>0</v>
      </c>
      <c r="BF106" s="1" t="s">
        <v>206</v>
      </c>
      <c r="BG106" s="54"/>
      <c r="BH106">
        <f>'16 Oct'!BG106+AT106+AY106-BN106</f>
        <v>0</v>
      </c>
      <c r="BI106" s="48"/>
      <c r="BJ106" s="52">
        <f t="shared" si="9"/>
        <v>0</v>
      </c>
      <c r="BK106" s="51">
        <f t="shared" si="10"/>
        <v>0</v>
      </c>
      <c r="BL106" s="53">
        <f t="shared" si="11"/>
        <v>0</v>
      </c>
      <c r="BM106" s="54">
        <f t="shared" si="12"/>
        <v>0</v>
      </c>
      <c r="BN106" s="55">
        <f t="shared" si="13"/>
        <v>0</v>
      </c>
      <c r="BO106" s="17">
        <f t="shared" si="14"/>
        <v>0</v>
      </c>
    </row>
    <row r="107">
      <c r="A107" s="1" t="s">
        <v>207</v>
      </c>
      <c r="B107" s="32"/>
      <c r="C107" s="33"/>
      <c r="D107" s="29"/>
      <c r="E107" s="1"/>
      <c r="F107" s="21"/>
      <c r="G107" s="56"/>
      <c r="H107" s="35"/>
      <c r="I107" s="1" t="s">
        <v>207</v>
      </c>
      <c r="J107" s="32"/>
      <c r="K107" s="33"/>
      <c r="L107" s="29"/>
      <c r="M107" s="49"/>
      <c r="N107" s="21"/>
      <c r="O107" s="56"/>
      <c r="P107" s="35"/>
      <c r="Q107" s="1" t="s">
        <v>207</v>
      </c>
      <c r="R107" s="32"/>
      <c r="S107" s="33"/>
      <c r="T107" s="57"/>
      <c r="U107" s="49"/>
      <c r="V107" s="21"/>
      <c r="W107" s="56"/>
      <c r="X107" s="35"/>
      <c r="Y107" s="1" t="s">
        <v>207</v>
      </c>
      <c r="Z107" s="36"/>
      <c r="AA107" s="37"/>
      <c r="AB107" s="4"/>
      <c r="AC107" s="8"/>
      <c r="AD107" s="4"/>
      <c r="AE107" s="39"/>
      <c r="AF107" s="1"/>
      <c r="AG107" s="33"/>
      <c r="AH107" s="60"/>
      <c r="AI107" s="60"/>
      <c r="AJ107" s="21"/>
      <c r="AK107" s="56"/>
      <c r="AL107" s="41"/>
      <c r="AM107" s="33"/>
      <c r="AN107" s="60"/>
      <c r="AO107" s="60"/>
      <c r="AP107" s="21"/>
      <c r="AQ107" s="56"/>
      <c r="AR107" s="41"/>
      <c r="AS107" s="43">
        <f>'16 Oct'!AW107</f>
        <v>0</v>
      </c>
      <c r="AT107" s="17"/>
      <c r="AU107" s="44">
        <f t="shared" si="1"/>
        <v>0</v>
      </c>
      <c r="AV107" s="44">
        <f t="shared" si="2"/>
        <v>0</v>
      </c>
      <c r="AW107" s="19">
        <f t="shared" si="3"/>
        <v>0</v>
      </c>
      <c r="AX107" s="43">
        <f>'16 Oct'!BB107</f>
        <v>0</v>
      </c>
      <c r="AY107" s="17"/>
      <c r="AZ107" s="44">
        <f t="shared" si="4"/>
        <v>0</v>
      </c>
      <c r="BA107" s="46">
        <f t="shared" si="5"/>
        <v>0</v>
      </c>
      <c r="BB107" s="19">
        <f t="shared" si="6"/>
        <v>0</v>
      </c>
      <c r="BC107" s="43">
        <f>'16 Oct'!BL107</f>
        <v>0</v>
      </c>
      <c r="BD107" s="46">
        <f t="shared" si="7"/>
        <v>0</v>
      </c>
      <c r="BE107" s="1">
        <f t="shared" si="8"/>
        <v>0</v>
      </c>
      <c r="BF107" s="1" t="s">
        <v>207</v>
      </c>
      <c r="BG107" s="17"/>
      <c r="BH107">
        <f>'16 Oct'!BG107+AT107+AY107-BN107</f>
        <v>0</v>
      </c>
      <c r="BI107" s="48"/>
      <c r="BJ107" s="52">
        <f t="shared" si="9"/>
        <v>0</v>
      </c>
      <c r="BK107" s="51">
        <f t="shared" si="10"/>
        <v>0</v>
      </c>
      <c r="BL107" s="53">
        <f t="shared" si="11"/>
        <v>0</v>
      </c>
      <c r="BM107" s="54">
        <f t="shared" si="12"/>
        <v>0</v>
      </c>
      <c r="BN107" s="55">
        <f t="shared" si="13"/>
        <v>0</v>
      </c>
      <c r="BO107" s="17">
        <f t="shared" si="14"/>
        <v>0</v>
      </c>
      <c r="BQ107" s="1"/>
    </row>
    <row r="108">
      <c r="A108" s="1" t="s">
        <v>208</v>
      </c>
      <c r="B108" s="32"/>
      <c r="C108" s="33"/>
      <c r="D108" s="29"/>
      <c r="E108" s="1"/>
      <c r="F108" s="21"/>
      <c r="G108" s="56"/>
      <c r="H108" s="35"/>
      <c r="I108" s="1" t="s">
        <v>208</v>
      </c>
      <c r="J108" s="32"/>
      <c r="K108" s="33"/>
      <c r="L108" s="57"/>
      <c r="M108" s="49"/>
      <c r="N108" s="21"/>
      <c r="O108" s="56"/>
      <c r="P108" s="35"/>
      <c r="Q108" s="1" t="s">
        <v>208</v>
      </c>
      <c r="R108" s="32"/>
      <c r="S108" s="33"/>
      <c r="T108" s="57"/>
      <c r="U108" s="49"/>
      <c r="V108" s="21"/>
      <c r="W108" s="56"/>
      <c r="X108" s="35"/>
      <c r="Y108" s="1" t="s">
        <v>208</v>
      </c>
      <c r="Z108" s="86"/>
      <c r="AA108" s="38"/>
      <c r="AB108" s="8"/>
      <c r="AC108" s="8"/>
      <c r="AD108" s="4"/>
      <c r="AE108" s="39"/>
      <c r="AF108" s="1"/>
      <c r="AG108" s="33"/>
      <c r="AH108" s="67"/>
      <c r="AI108" s="67"/>
      <c r="AJ108" s="21"/>
      <c r="AK108" s="56"/>
      <c r="AL108" s="41"/>
      <c r="AM108" s="33"/>
      <c r="AN108" s="67"/>
      <c r="AO108" s="67"/>
      <c r="AP108" s="21"/>
      <c r="AQ108" s="56"/>
      <c r="AR108" s="41"/>
      <c r="AS108" s="43">
        <f>'16 Oct'!AW108</f>
        <v>0</v>
      </c>
      <c r="AT108" s="54"/>
      <c r="AU108" s="44">
        <f t="shared" si="1"/>
        <v>0</v>
      </c>
      <c r="AV108" s="44">
        <f t="shared" si="2"/>
        <v>0</v>
      </c>
      <c r="AW108" s="19">
        <f t="shared" si="3"/>
        <v>0</v>
      </c>
      <c r="AX108" s="43">
        <f>'16 Oct'!BB108</f>
        <v>0</v>
      </c>
      <c r="AY108" s="54"/>
      <c r="AZ108" s="44">
        <f t="shared" si="4"/>
        <v>0</v>
      </c>
      <c r="BA108" s="46">
        <f t="shared" si="5"/>
        <v>0</v>
      </c>
      <c r="BB108" s="19">
        <f t="shared" si="6"/>
        <v>0</v>
      </c>
      <c r="BC108" s="43">
        <f>'16 Oct'!BL108</f>
        <v>0</v>
      </c>
      <c r="BD108" s="46">
        <f t="shared" si="7"/>
        <v>0</v>
      </c>
      <c r="BE108" s="1">
        <f t="shared" si="8"/>
        <v>0</v>
      </c>
      <c r="BF108" s="1" t="s">
        <v>208</v>
      </c>
      <c r="BG108" s="17"/>
      <c r="BH108">
        <f>'16 Oct'!BG108+AT108+AY108-BN108</f>
        <v>0</v>
      </c>
      <c r="BI108" s="68"/>
      <c r="BJ108" s="52">
        <f t="shared" si="9"/>
        <v>0</v>
      </c>
      <c r="BK108" s="51">
        <f t="shared" si="10"/>
        <v>0</v>
      </c>
      <c r="BL108" s="53">
        <f t="shared" si="11"/>
        <v>0</v>
      </c>
      <c r="BM108" s="54">
        <f t="shared" si="12"/>
        <v>0</v>
      </c>
      <c r="BN108" s="55">
        <f t="shared" si="13"/>
        <v>0</v>
      </c>
      <c r="BO108" s="17">
        <f t="shared" si="14"/>
        <v>0</v>
      </c>
      <c r="BP108" s="1"/>
      <c r="BQ108" s="1"/>
    </row>
    <row r="109">
      <c r="A109" s="1" t="s">
        <v>211</v>
      </c>
      <c r="B109" s="61"/>
      <c r="C109" s="33"/>
      <c r="D109" s="29"/>
      <c r="E109" s="1"/>
      <c r="F109" s="21"/>
      <c r="G109" s="56"/>
      <c r="H109" s="35"/>
      <c r="I109" s="1" t="s">
        <v>211</v>
      </c>
      <c r="J109" s="32"/>
      <c r="K109" s="33"/>
      <c r="L109" s="57"/>
      <c r="M109" s="49"/>
      <c r="N109" s="21"/>
      <c r="O109" s="56"/>
      <c r="P109" s="35"/>
      <c r="Q109" s="1" t="s">
        <v>211</v>
      </c>
      <c r="R109" s="32"/>
      <c r="S109" s="33"/>
      <c r="T109" s="29"/>
      <c r="U109" s="49"/>
      <c r="V109" s="21"/>
      <c r="W109" s="56"/>
      <c r="X109" s="35"/>
      <c r="Y109" s="1" t="s">
        <v>211</v>
      </c>
      <c r="Z109" s="87"/>
      <c r="AA109" s="66"/>
      <c r="AB109" s="8"/>
      <c r="AC109" s="8"/>
      <c r="AD109" s="4"/>
      <c r="AE109" s="39"/>
      <c r="AF109" s="1"/>
      <c r="AG109" s="33"/>
      <c r="AH109" s="67"/>
      <c r="AI109" s="67"/>
      <c r="AJ109" s="21"/>
      <c r="AK109" s="56"/>
      <c r="AL109" s="41"/>
      <c r="AM109" s="33"/>
      <c r="AN109" s="67"/>
      <c r="AO109" s="67"/>
      <c r="AP109" s="21"/>
      <c r="AQ109" s="56"/>
      <c r="AR109" s="41"/>
      <c r="AS109" s="43">
        <f>'16 Oct'!AW109</f>
        <v>0</v>
      </c>
      <c r="AT109" s="54"/>
      <c r="AU109" s="44">
        <f t="shared" si="1"/>
        <v>0</v>
      </c>
      <c r="AV109" s="44">
        <f t="shared" si="2"/>
        <v>0</v>
      </c>
      <c r="AW109" s="19">
        <f t="shared" si="3"/>
        <v>0</v>
      </c>
      <c r="AX109" s="43">
        <f>'16 Oct'!BB109</f>
        <v>0</v>
      </c>
      <c r="AY109" s="54"/>
      <c r="AZ109" s="44">
        <f t="shared" si="4"/>
        <v>0</v>
      </c>
      <c r="BA109" s="46">
        <f t="shared" si="5"/>
        <v>0</v>
      </c>
      <c r="BB109" s="19">
        <f t="shared" si="6"/>
        <v>0</v>
      </c>
      <c r="BC109" s="43">
        <f>'16 Oct'!BL109</f>
        <v>0</v>
      </c>
      <c r="BD109" s="46">
        <f t="shared" si="7"/>
        <v>0</v>
      </c>
      <c r="BE109" s="1">
        <f t="shared" si="8"/>
        <v>0</v>
      </c>
      <c r="BF109" s="1" t="s">
        <v>211</v>
      </c>
      <c r="BG109" s="54"/>
      <c r="BH109">
        <f>'16 Oct'!BG109+AT109+AY109-BN109</f>
        <v>0</v>
      </c>
      <c r="BI109" s="48"/>
      <c r="BJ109" s="52">
        <f t="shared" si="9"/>
        <v>0</v>
      </c>
      <c r="BK109" s="51">
        <f t="shared" si="10"/>
        <v>0</v>
      </c>
      <c r="BL109" s="53">
        <f t="shared" si="11"/>
        <v>0</v>
      </c>
      <c r="BM109" s="54">
        <f t="shared" si="12"/>
        <v>0</v>
      </c>
      <c r="BN109" s="55">
        <f t="shared" si="13"/>
        <v>0</v>
      </c>
      <c r="BO109" s="17">
        <f t="shared" si="14"/>
        <v>0</v>
      </c>
    </row>
    <row r="110">
      <c r="A110" s="1" t="s">
        <v>212</v>
      </c>
      <c r="B110" s="32"/>
      <c r="C110" s="33"/>
      <c r="D110" s="29"/>
      <c r="E110" s="1"/>
      <c r="F110" s="21"/>
      <c r="G110" s="56"/>
      <c r="H110" s="35"/>
      <c r="I110" s="1" t="s">
        <v>212</v>
      </c>
      <c r="J110" s="32"/>
      <c r="K110" s="33"/>
      <c r="L110" s="57"/>
      <c r="M110" s="49"/>
      <c r="N110" s="21"/>
      <c r="O110" s="56"/>
      <c r="P110" s="35"/>
      <c r="Q110" s="1" t="s">
        <v>212</v>
      </c>
      <c r="R110" s="32"/>
      <c r="S110" s="33"/>
      <c r="T110" s="57"/>
      <c r="U110" s="49"/>
      <c r="V110" s="21"/>
      <c r="W110" s="56"/>
      <c r="X110" s="35"/>
      <c r="Y110" s="1" t="s">
        <v>212</v>
      </c>
      <c r="Z110" s="87"/>
      <c r="AA110" s="37"/>
      <c r="AB110" s="8"/>
      <c r="AC110" s="8"/>
      <c r="AD110" s="4"/>
      <c r="AE110" s="39"/>
      <c r="AF110" s="1"/>
      <c r="AG110" s="33"/>
      <c r="AH110" s="67"/>
      <c r="AI110" s="67"/>
      <c r="AJ110" s="21"/>
      <c r="AK110" s="56"/>
      <c r="AL110" s="41"/>
      <c r="AM110" s="33"/>
      <c r="AN110" s="67"/>
      <c r="AO110" s="67"/>
      <c r="AP110" s="21"/>
      <c r="AQ110" s="56"/>
      <c r="AR110" s="41"/>
      <c r="AS110" s="43">
        <f>'16 Oct'!AW110</f>
        <v>0</v>
      </c>
      <c r="AT110" s="54"/>
      <c r="AU110" s="44">
        <f t="shared" si="1"/>
        <v>0</v>
      </c>
      <c r="AV110" s="44">
        <f t="shared" si="2"/>
        <v>0</v>
      </c>
      <c r="AW110" s="19">
        <f t="shared" si="3"/>
        <v>0</v>
      </c>
      <c r="AX110" s="43">
        <f>'16 Oct'!BB110</f>
        <v>0</v>
      </c>
      <c r="AY110" s="54"/>
      <c r="AZ110" s="44">
        <f t="shared" si="4"/>
        <v>0</v>
      </c>
      <c r="BA110" s="46">
        <f t="shared" si="5"/>
        <v>0</v>
      </c>
      <c r="BB110" s="19">
        <f t="shared" si="6"/>
        <v>0</v>
      </c>
      <c r="BC110" s="43">
        <f>'16 Oct'!BL110</f>
        <v>0</v>
      </c>
      <c r="BD110" s="46">
        <f t="shared" si="7"/>
        <v>0</v>
      </c>
      <c r="BE110" s="1">
        <f t="shared" si="8"/>
        <v>0</v>
      </c>
      <c r="BF110" s="1" t="s">
        <v>212</v>
      </c>
      <c r="BG110" s="17"/>
      <c r="BH110">
        <f>'16 Oct'!BG110+AT110+AY110-BN110</f>
        <v>0</v>
      </c>
      <c r="BI110" s="68"/>
      <c r="BJ110" s="52">
        <f t="shared" si="9"/>
        <v>0</v>
      </c>
      <c r="BK110" s="51">
        <f t="shared" si="10"/>
        <v>0</v>
      </c>
      <c r="BL110" s="53">
        <f t="shared" si="11"/>
        <v>0</v>
      </c>
      <c r="BM110" s="54">
        <f t="shared" si="12"/>
        <v>0</v>
      </c>
      <c r="BN110" s="55">
        <f t="shared" si="13"/>
        <v>0</v>
      </c>
      <c r="BO110" s="17">
        <f t="shared" si="14"/>
        <v>0</v>
      </c>
      <c r="BP110" s="1"/>
    </row>
    <row r="111">
      <c r="A111" s="1" t="s">
        <v>213</v>
      </c>
      <c r="B111" s="88"/>
      <c r="C111" s="89"/>
      <c r="D111" s="29"/>
      <c r="E111" s="1"/>
      <c r="F111" s="21"/>
      <c r="G111" s="56"/>
      <c r="H111" s="35"/>
      <c r="I111" s="1" t="s">
        <v>213</v>
      </c>
      <c r="J111" s="32"/>
      <c r="K111" s="33"/>
      <c r="L111" s="57"/>
      <c r="M111" s="49"/>
      <c r="N111" s="21"/>
      <c r="O111" s="56"/>
      <c r="P111" s="35"/>
      <c r="Q111" s="1" t="s">
        <v>213</v>
      </c>
      <c r="R111" s="32"/>
      <c r="S111" s="33"/>
      <c r="T111" s="57"/>
      <c r="U111" s="49"/>
      <c r="V111" s="21"/>
      <c r="W111" s="56"/>
      <c r="X111" s="35"/>
      <c r="Y111" s="1" t="s">
        <v>213</v>
      </c>
      <c r="Z111" s="87"/>
      <c r="AA111" s="90"/>
      <c r="AB111" s="8"/>
      <c r="AC111" s="8"/>
      <c r="AD111" s="4"/>
      <c r="AE111" s="39"/>
      <c r="AF111" s="1"/>
      <c r="AG111" s="33"/>
      <c r="AH111" s="67"/>
      <c r="AI111" s="67"/>
      <c r="AJ111" s="21"/>
      <c r="AK111" s="56"/>
      <c r="AL111" s="41"/>
      <c r="AM111" s="33"/>
      <c r="AN111" s="67"/>
      <c r="AO111" s="67"/>
      <c r="AP111" s="21"/>
      <c r="AQ111" s="56"/>
      <c r="AR111" s="41"/>
      <c r="AS111" s="43">
        <f>'16 Oct'!AW111</f>
        <v>0</v>
      </c>
      <c r="AT111" s="54"/>
      <c r="AU111" s="44">
        <f t="shared" si="1"/>
        <v>0</v>
      </c>
      <c r="AV111" s="44">
        <f t="shared" si="2"/>
        <v>0</v>
      </c>
      <c r="AW111" s="19">
        <f t="shared" si="3"/>
        <v>0</v>
      </c>
      <c r="AX111" s="43">
        <f>'16 Oct'!BB111</f>
        <v>0</v>
      </c>
      <c r="AY111" s="54"/>
      <c r="AZ111" s="44">
        <f t="shared" si="4"/>
        <v>0</v>
      </c>
      <c r="BA111" s="46">
        <f t="shared" si="5"/>
        <v>0</v>
      </c>
      <c r="BB111" s="19">
        <f t="shared" si="6"/>
        <v>0</v>
      </c>
      <c r="BC111" s="43">
        <f>'16 Oct'!BL111</f>
        <v>0</v>
      </c>
      <c r="BD111" s="46">
        <f t="shared" si="7"/>
        <v>0</v>
      </c>
      <c r="BE111" s="1">
        <f t="shared" si="8"/>
        <v>0</v>
      </c>
      <c r="BF111" s="1" t="s">
        <v>213</v>
      </c>
      <c r="BG111" s="17"/>
      <c r="BH111">
        <f>'16 Oct'!BG111+AT111+AY111-BN111</f>
        <v>0</v>
      </c>
      <c r="BI111" s="68"/>
      <c r="BJ111" s="52">
        <f t="shared" si="9"/>
        <v>0</v>
      </c>
      <c r="BK111" s="51">
        <f t="shared" si="10"/>
        <v>0</v>
      </c>
      <c r="BL111" s="53">
        <f t="shared" si="11"/>
        <v>0</v>
      </c>
      <c r="BM111" s="92">
        <f t="shared" si="12"/>
        <v>0</v>
      </c>
      <c r="BN111" s="55">
        <f t="shared" si="13"/>
        <v>0</v>
      </c>
      <c r="BO111" s="17">
        <f t="shared" si="14"/>
        <v>0</v>
      </c>
      <c r="BP111" s="1"/>
    </row>
    <row r="112">
      <c r="A112" s="1" t="s">
        <v>214</v>
      </c>
      <c r="B112" s="88"/>
      <c r="C112" s="89"/>
      <c r="D112" s="29"/>
      <c r="E112" s="1"/>
      <c r="F112" s="21"/>
      <c r="G112" s="56"/>
      <c r="H112" s="35"/>
      <c r="I112" s="1" t="s">
        <v>214</v>
      </c>
      <c r="J112" s="32"/>
      <c r="K112" s="33"/>
      <c r="L112" s="57"/>
      <c r="M112" s="43"/>
      <c r="N112" s="21"/>
      <c r="O112" s="56"/>
      <c r="P112" s="35"/>
      <c r="Q112" s="1" t="s">
        <v>214</v>
      </c>
      <c r="R112" s="32"/>
      <c r="S112" s="33"/>
      <c r="T112" s="57"/>
      <c r="U112" s="43"/>
      <c r="V112" s="21"/>
      <c r="W112" s="56"/>
      <c r="X112" s="35"/>
      <c r="Y112" s="1" t="s">
        <v>214</v>
      </c>
      <c r="Z112" s="86"/>
      <c r="AA112" s="95"/>
      <c r="AB112" s="8"/>
      <c r="AC112" s="77"/>
      <c r="AD112" s="4"/>
      <c r="AE112" s="96"/>
      <c r="AF112" s="1"/>
      <c r="AG112" s="33"/>
      <c r="AH112" s="60"/>
      <c r="AI112" s="60"/>
      <c r="AJ112" s="21"/>
      <c r="AK112" s="56"/>
      <c r="AL112" s="41"/>
      <c r="AM112" s="33"/>
      <c r="AN112" s="60"/>
      <c r="AO112" s="60"/>
      <c r="AP112" s="21"/>
      <c r="AQ112" s="56"/>
      <c r="AR112" s="41"/>
      <c r="AS112" s="43">
        <f>'16 Oct'!AW112</f>
        <v>0</v>
      </c>
      <c r="AT112" s="17"/>
      <c r="AU112" s="44">
        <f t="shared" si="1"/>
        <v>0</v>
      </c>
      <c r="AV112" s="44">
        <f t="shared" si="2"/>
        <v>0</v>
      </c>
      <c r="AW112" s="19">
        <f t="shared" si="3"/>
        <v>0</v>
      </c>
      <c r="AX112" s="43">
        <f>'16 Oct'!BB112</f>
        <v>0</v>
      </c>
      <c r="AY112" s="17"/>
      <c r="AZ112" s="44">
        <f t="shared" si="4"/>
        <v>0</v>
      </c>
      <c r="BA112" s="46">
        <f t="shared" si="5"/>
        <v>0</v>
      </c>
      <c r="BB112" s="19">
        <f t="shared" si="6"/>
        <v>0</v>
      </c>
      <c r="BC112" s="43">
        <f>'16 Oct'!BL112</f>
        <v>0</v>
      </c>
      <c r="BD112" s="46">
        <f t="shared" si="7"/>
        <v>0</v>
      </c>
      <c r="BE112" s="1">
        <f t="shared" si="8"/>
        <v>0</v>
      </c>
      <c r="BF112" s="1" t="s">
        <v>214</v>
      </c>
      <c r="BG112" s="17"/>
      <c r="BH112">
        <f>'16 Oct'!BG112+AT112+AY112-BN112</f>
        <v>0</v>
      </c>
      <c r="BI112" s="48"/>
      <c r="BJ112" s="52">
        <f t="shared" si="9"/>
        <v>0</v>
      </c>
      <c r="BK112" s="51">
        <f t="shared" si="10"/>
        <v>0</v>
      </c>
      <c r="BL112" s="53">
        <f t="shared" si="11"/>
        <v>0</v>
      </c>
      <c r="BM112" s="92">
        <f t="shared" si="12"/>
        <v>0</v>
      </c>
      <c r="BN112" s="55">
        <f t="shared" si="13"/>
        <v>0</v>
      </c>
      <c r="BO112" s="17">
        <f t="shared" si="14"/>
        <v>0</v>
      </c>
      <c r="BP112" s="1"/>
      <c r="BQ112" s="1"/>
    </row>
    <row r="113">
      <c r="A113" s="1" t="s">
        <v>216</v>
      </c>
      <c r="B113" s="88"/>
      <c r="C113" s="89"/>
      <c r="D113" s="29"/>
      <c r="E113" s="1"/>
      <c r="F113" s="21"/>
      <c r="G113" s="56"/>
      <c r="H113" s="35"/>
      <c r="I113" s="1" t="s">
        <v>217</v>
      </c>
      <c r="J113" s="32"/>
      <c r="K113" s="33"/>
      <c r="L113" s="29"/>
      <c r="M113" s="43"/>
      <c r="N113" s="21"/>
      <c r="O113" s="56"/>
      <c r="P113" s="35"/>
      <c r="Q113" s="1" t="s">
        <v>217</v>
      </c>
      <c r="R113" s="88"/>
      <c r="S113" s="89"/>
      <c r="T113" s="57"/>
      <c r="U113" s="43"/>
      <c r="V113" s="21"/>
      <c r="W113" s="56"/>
      <c r="X113" s="35"/>
      <c r="Y113" s="1" t="s">
        <v>217</v>
      </c>
      <c r="Z113" s="87"/>
      <c r="AA113" s="90"/>
      <c r="AB113" s="4"/>
      <c r="AC113" s="4"/>
      <c r="AD113" s="4"/>
      <c r="AE113" s="39"/>
      <c r="AF113" s="1"/>
      <c r="AG113" s="33"/>
      <c r="AH113" s="60"/>
      <c r="AI113" s="60"/>
      <c r="AJ113" s="21"/>
      <c r="AK113" s="56"/>
      <c r="AL113" s="41"/>
      <c r="AM113" s="33"/>
      <c r="AN113" s="60"/>
      <c r="AO113" s="60"/>
      <c r="AP113" s="21"/>
      <c r="AQ113" s="56"/>
      <c r="AR113" s="41"/>
      <c r="AS113" s="43">
        <f>'16 Oct'!AW113</f>
        <v>0</v>
      </c>
      <c r="AT113" s="17"/>
      <c r="AU113" s="44">
        <f t="shared" si="1"/>
        <v>0</v>
      </c>
      <c r="AV113" s="44">
        <f t="shared" si="2"/>
        <v>0</v>
      </c>
      <c r="AW113" s="19">
        <f t="shared" si="3"/>
        <v>0</v>
      </c>
      <c r="AX113" s="43">
        <f>'16 Oct'!BB113</f>
        <v>0</v>
      </c>
      <c r="AY113" s="17"/>
      <c r="AZ113" s="44">
        <f t="shared" si="4"/>
        <v>0</v>
      </c>
      <c r="BA113" s="46">
        <f t="shared" si="5"/>
        <v>0</v>
      </c>
      <c r="BB113" s="19">
        <f t="shared" si="6"/>
        <v>0</v>
      </c>
      <c r="BC113" s="43">
        <f>'16 Oct'!BL113</f>
        <v>0</v>
      </c>
      <c r="BD113" s="46">
        <f t="shared" si="7"/>
        <v>0</v>
      </c>
      <c r="BE113" s="1">
        <f t="shared" si="8"/>
        <v>0</v>
      </c>
      <c r="BF113" s="1" t="s">
        <v>217</v>
      </c>
      <c r="BG113" s="17"/>
      <c r="BH113">
        <f>'16 Oct'!BG113+AT113+AY113-BN113</f>
        <v>0</v>
      </c>
      <c r="BI113" s="48"/>
      <c r="BJ113" s="52">
        <f t="shared" si="9"/>
        <v>0</v>
      </c>
      <c r="BK113" s="51">
        <f t="shared" si="10"/>
        <v>0</v>
      </c>
      <c r="BL113" s="53">
        <f t="shared" si="11"/>
        <v>0</v>
      </c>
      <c r="BM113" s="92">
        <f t="shared" si="12"/>
        <v>0</v>
      </c>
      <c r="BN113" s="55">
        <f t="shared" si="13"/>
        <v>0</v>
      </c>
      <c r="BO113" s="17">
        <f t="shared" si="14"/>
        <v>0</v>
      </c>
      <c r="BP113" s="1"/>
    </row>
    <row r="114">
      <c r="A114" s="1" t="s">
        <v>219</v>
      </c>
      <c r="B114" s="88"/>
      <c r="C114" s="98"/>
      <c r="D114" s="29"/>
      <c r="E114" s="1"/>
      <c r="F114" s="21"/>
      <c r="G114" s="56"/>
      <c r="H114" s="35"/>
      <c r="I114" s="1" t="s">
        <v>219</v>
      </c>
      <c r="J114" s="32"/>
      <c r="K114" s="33"/>
      <c r="L114" s="57"/>
      <c r="M114" s="49"/>
      <c r="N114" s="21"/>
      <c r="O114" s="56"/>
      <c r="P114" s="35"/>
      <c r="Q114" s="1" t="s">
        <v>219</v>
      </c>
      <c r="R114" s="88"/>
      <c r="S114" s="89"/>
      <c r="T114" s="29"/>
      <c r="U114" s="43"/>
      <c r="V114" s="21"/>
      <c r="W114" s="56"/>
      <c r="X114" s="35"/>
      <c r="Y114" s="1" t="s">
        <v>219</v>
      </c>
      <c r="Z114" s="87"/>
      <c r="AA114" s="90"/>
      <c r="AB114" s="4"/>
      <c r="AC114" s="4"/>
      <c r="AD114" s="4"/>
      <c r="AE114" s="39"/>
      <c r="AF114" s="1"/>
      <c r="AG114" s="33"/>
      <c r="AH114" s="67"/>
      <c r="AI114" s="67"/>
      <c r="AJ114" s="21"/>
      <c r="AK114" s="56"/>
      <c r="AL114" s="41"/>
      <c r="AM114" s="33"/>
      <c r="AN114" s="67"/>
      <c r="AO114" s="67"/>
      <c r="AP114" s="21"/>
      <c r="AQ114" s="56"/>
      <c r="AR114" s="41"/>
      <c r="AS114" s="43">
        <f>'16 Oct'!AW114</f>
        <v>0</v>
      </c>
      <c r="AT114" s="54"/>
      <c r="AU114" s="44">
        <f t="shared" si="1"/>
        <v>0</v>
      </c>
      <c r="AV114" s="44">
        <f t="shared" si="2"/>
        <v>0</v>
      </c>
      <c r="AW114" s="19">
        <f t="shared" si="3"/>
        <v>0</v>
      </c>
      <c r="AX114" s="43">
        <f>'16 Oct'!BB114</f>
        <v>0</v>
      </c>
      <c r="AY114" s="54"/>
      <c r="AZ114" s="44">
        <f t="shared" si="4"/>
        <v>0</v>
      </c>
      <c r="BA114" s="46">
        <f t="shared" si="5"/>
        <v>0</v>
      </c>
      <c r="BB114" s="19">
        <f t="shared" si="6"/>
        <v>0</v>
      </c>
      <c r="BC114" s="43">
        <f>'16 Oct'!BL114</f>
        <v>0</v>
      </c>
      <c r="BD114" s="46">
        <f t="shared" si="7"/>
        <v>0</v>
      </c>
      <c r="BE114" s="1">
        <f t="shared" si="8"/>
        <v>0</v>
      </c>
      <c r="BF114" s="1" t="s">
        <v>219</v>
      </c>
      <c r="BG114" s="17"/>
      <c r="BH114">
        <f>'16 Oct'!BG114+AT114+AY114-BN114</f>
        <v>0</v>
      </c>
      <c r="BI114" s="48"/>
      <c r="BJ114" s="52">
        <f t="shared" si="9"/>
        <v>0</v>
      </c>
      <c r="BK114" s="51">
        <f t="shared" si="10"/>
        <v>0</v>
      </c>
      <c r="BL114" s="53">
        <f t="shared" si="11"/>
        <v>0</v>
      </c>
      <c r="BM114" s="92">
        <f t="shared" si="12"/>
        <v>0</v>
      </c>
      <c r="BN114" s="55">
        <f t="shared" si="13"/>
        <v>0</v>
      </c>
      <c r="BO114" s="17">
        <f t="shared" si="14"/>
        <v>0</v>
      </c>
      <c r="BP114" s="1"/>
    </row>
    <row r="115">
      <c r="A115" s="1" t="s">
        <v>220</v>
      </c>
      <c r="B115" s="88"/>
      <c r="C115" s="89"/>
      <c r="D115" s="29"/>
      <c r="E115" s="1"/>
      <c r="F115" s="21"/>
      <c r="G115" s="56"/>
      <c r="H115" s="35"/>
      <c r="I115" s="1" t="s">
        <v>220</v>
      </c>
      <c r="J115" s="32"/>
      <c r="K115" s="33"/>
      <c r="L115" s="57"/>
      <c r="M115" s="43"/>
      <c r="N115" s="21"/>
      <c r="O115" s="56"/>
      <c r="P115" s="35"/>
      <c r="Q115" s="1" t="s">
        <v>220</v>
      </c>
      <c r="R115" s="88"/>
      <c r="S115" s="89"/>
      <c r="T115" s="57"/>
      <c r="U115" s="43"/>
      <c r="V115" s="21"/>
      <c r="W115" s="56"/>
      <c r="X115" s="35"/>
      <c r="Y115" s="1" t="s">
        <v>220</v>
      </c>
      <c r="Z115" s="87"/>
      <c r="AA115" s="90"/>
      <c r="AB115" s="8"/>
      <c r="AC115" s="4"/>
      <c r="AD115" s="4"/>
      <c r="AE115" s="39"/>
      <c r="AF115" s="1"/>
      <c r="AG115" s="33"/>
      <c r="AH115" s="60"/>
      <c r="AI115" s="60"/>
      <c r="AJ115" s="21"/>
      <c r="AK115" s="56"/>
      <c r="AL115" s="41"/>
      <c r="AM115" s="33"/>
      <c r="AN115" s="60"/>
      <c r="AO115" s="60"/>
      <c r="AP115" s="21"/>
      <c r="AQ115" s="56"/>
      <c r="AR115" s="41"/>
      <c r="AS115" s="43">
        <f>'16 Oct'!AW115</f>
        <v>0</v>
      </c>
      <c r="AT115" s="17"/>
      <c r="AU115" s="44">
        <f t="shared" si="1"/>
        <v>0</v>
      </c>
      <c r="AV115" s="44">
        <f t="shared" si="2"/>
        <v>0</v>
      </c>
      <c r="AW115" s="19">
        <f t="shared" si="3"/>
        <v>0</v>
      </c>
      <c r="AX115" s="43">
        <f>'16 Oct'!BB115</f>
        <v>0</v>
      </c>
      <c r="AY115" s="17"/>
      <c r="AZ115" s="44">
        <f t="shared" si="4"/>
        <v>0</v>
      </c>
      <c r="BA115" s="46">
        <f t="shared" si="5"/>
        <v>0</v>
      </c>
      <c r="BB115" s="19">
        <f t="shared" si="6"/>
        <v>0</v>
      </c>
      <c r="BC115" s="43">
        <f>'16 Oct'!BL115</f>
        <v>0</v>
      </c>
      <c r="BD115" s="46">
        <f t="shared" si="7"/>
        <v>0</v>
      </c>
      <c r="BE115" s="1">
        <f t="shared" si="8"/>
        <v>0</v>
      </c>
      <c r="BF115" s="1" t="s">
        <v>220</v>
      </c>
      <c r="BG115" s="54"/>
      <c r="BH115">
        <f>'16 Oct'!BG115+AT115+AY115-BN115</f>
        <v>0</v>
      </c>
      <c r="BI115" s="48"/>
      <c r="BJ115" s="52">
        <f t="shared" si="9"/>
        <v>0</v>
      </c>
      <c r="BK115" s="51">
        <f t="shared" si="10"/>
        <v>0</v>
      </c>
      <c r="BL115" s="53">
        <f t="shared" si="11"/>
        <v>0</v>
      </c>
      <c r="BM115" s="92">
        <f t="shared" si="12"/>
        <v>0</v>
      </c>
      <c r="BN115" s="55">
        <f t="shared" si="13"/>
        <v>0</v>
      </c>
      <c r="BO115" s="17">
        <f t="shared" si="14"/>
        <v>0</v>
      </c>
    </row>
    <row r="116">
      <c r="A116" s="1" t="s">
        <v>221</v>
      </c>
      <c r="B116" s="88"/>
      <c r="C116" s="89"/>
      <c r="D116" s="29"/>
      <c r="E116" s="1"/>
      <c r="F116" s="21"/>
      <c r="G116" s="56"/>
      <c r="H116" s="35"/>
      <c r="I116" s="1" t="s">
        <v>221</v>
      </c>
      <c r="J116" s="32"/>
      <c r="K116" s="33"/>
      <c r="L116" s="57"/>
      <c r="M116" s="43"/>
      <c r="N116" s="21"/>
      <c r="O116" s="56"/>
      <c r="P116" s="35"/>
      <c r="Q116" s="1" t="s">
        <v>221</v>
      </c>
      <c r="R116" s="88"/>
      <c r="S116" s="89"/>
      <c r="T116" s="57"/>
      <c r="U116" s="43"/>
      <c r="V116" s="21"/>
      <c r="W116" s="56"/>
      <c r="X116" s="35"/>
      <c r="Y116" s="1" t="s">
        <v>221</v>
      </c>
      <c r="Z116" s="87"/>
      <c r="AA116" s="90"/>
      <c r="AB116" s="8"/>
      <c r="AC116" s="4"/>
      <c r="AD116" s="4"/>
      <c r="AE116" s="39"/>
      <c r="AF116" s="1"/>
      <c r="AG116" s="33"/>
      <c r="AH116" s="60"/>
      <c r="AI116" s="60"/>
      <c r="AJ116" s="21"/>
      <c r="AK116" s="56"/>
      <c r="AL116" s="41"/>
      <c r="AM116" s="33"/>
      <c r="AN116" s="60"/>
      <c r="AO116" s="60"/>
      <c r="AP116" s="21"/>
      <c r="AQ116" s="56"/>
      <c r="AR116" s="41"/>
      <c r="AS116" s="43">
        <f>'16 Oct'!AW116</f>
        <v>0</v>
      </c>
      <c r="AT116" s="17"/>
      <c r="AU116" s="44">
        <f t="shared" si="1"/>
        <v>0</v>
      </c>
      <c r="AV116" s="44">
        <f t="shared" si="2"/>
        <v>0</v>
      </c>
      <c r="AW116" s="19">
        <f t="shared" si="3"/>
        <v>0</v>
      </c>
      <c r="AX116" s="43">
        <f>'16 Oct'!BB116</f>
        <v>0</v>
      </c>
      <c r="AY116" s="17"/>
      <c r="AZ116" s="44">
        <f t="shared" si="4"/>
        <v>0</v>
      </c>
      <c r="BA116" s="46">
        <f t="shared" si="5"/>
        <v>0</v>
      </c>
      <c r="BB116" s="19">
        <f t="shared" si="6"/>
        <v>0</v>
      </c>
      <c r="BC116" s="43">
        <f>'16 Oct'!BL116</f>
        <v>0</v>
      </c>
      <c r="BD116" s="46">
        <f t="shared" si="7"/>
        <v>0</v>
      </c>
      <c r="BE116" s="1">
        <f t="shared" si="8"/>
        <v>0</v>
      </c>
      <c r="BF116" s="1" t="s">
        <v>221</v>
      </c>
      <c r="BG116" s="17"/>
      <c r="BH116">
        <f>'16 Oct'!BG116+AT116+AY116-BN116</f>
        <v>0</v>
      </c>
      <c r="BI116" s="48"/>
      <c r="BJ116" s="52">
        <f t="shared" si="9"/>
        <v>0</v>
      </c>
      <c r="BK116" s="51">
        <f t="shared" si="10"/>
        <v>0</v>
      </c>
      <c r="BL116" s="53">
        <f t="shared" si="11"/>
        <v>0</v>
      </c>
      <c r="BM116" s="92">
        <f t="shared" si="12"/>
        <v>0</v>
      </c>
      <c r="BN116" s="55">
        <f t="shared" si="13"/>
        <v>0</v>
      </c>
      <c r="BO116" s="17">
        <f t="shared" si="14"/>
        <v>0</v>
      </c>
      <c r="BP116" s="1"/>
    </row>
    <row r="117">
      <c r="A117" s="1" t="s">
        <v>222</v>
      </c>
      <c r="B117" s="88"/>
      <c r="C117" s="98"/>
      <c r="D117" s="29"/>
      <c r="E117" s="1"/>
      <c r="F117" s="21"/>
      <c r="G117" s="56"/>
      <c r="H117" s="35"/>
      <c r="I117" s="1" t="s">
        <v>222</v>
      </c>
      <c r="J117" s="32"/>
      <c r="K117" s="33"/>
      <c r="L117" s="57"/>
      <c r="M117" s="49"/>
      <c r="N117" s="21"/>
      <c r="O117" s="56"/>
      <c r="P117" s="35"/>
      <c r="Q117" s="1" t="s">
        <v>222</v>
      </c>
      <c r="R117" s="88"/>
      <c r="S117" s="89"/>
      <c r="T117" s="57"/>
      <c r="U117" s="43"/>
      <c r="V117" s="21"/>
      <c r="W117" s="56"/>
      <c r="X117" s="35"/>
      <c r="Y117" s="1" t="s">
        <v>222</v>
      </c>
      <c r="Z117" s="87"/>
      <c r="AA117" s="90"/>
      <c r="AB117" s="8"/>
      <c r="AC117" s="8"/>
      <c r="AD117" s="4"/>
      <c r="AE117" s="39"/>
      <c r="AF117" s="1"/>
      <c r="AG117" s="33"/>
      <c r="AH117" s="60"/>
      <c r="AI117" s="60"/>
      <c r="AJ117" s="21"/>
      <c r="AK117" s="56"/>
      <c r="AL117" s="41"/>
      <c r="AM117" s="33"/>
      <c r="AN117" s="60"/>
      <c r="AO117" s="60"/>
      <c r="AP117" s="21"/>
      <c r="AQ117" s="56"/>
      <c r="AR117" s="41"/>
      <c r="AS117" s="43">
        <f>'16 Oct'!AW117</f>
        <v>0</v>
      </c>
      <c r="AT117" s="17"/>
      <c r="AU117" s="44">
        <f t="shared" si="1"/>
        <v>0</v>
      </c>
      <c r="AV117" s="44">
        <f t="shared" si="2"/>
        <v>0</v>
      </c>
      <c r="AW117" s="19">
        <f t="shared" si="3"/>
        <v>0</v>
      </c>
      <c r="AX117" s="43">
        <f>'16 Oct'!BB117</f>
        <v>0</v>
      </c>
      <c r="AY117" s="17"/>
      <c r="AZ117" s="44">
        <f t="shared" si="4"/>
        <v>0</v>
      </c>
      <c r="BA117" s="46">
        <f t="shared" si="5"/>
        <v>0</v>
      </c>
      <c r="BB117" s="19">
        <f t="shared" si="6"/>
        <v>0</v>
      </c>
      <c r="BC117" s="43">
        <f>'16 Oct'!BL117</f>
        <v>0</v>
      </c>
      <c r="BD117" s="46">
        <f t="shared" si="7"/>
        <v>0</v>
      </c>
      <c r="BE117" s="1">
        <f t="shared" si="8"/>
        <v>0</v>
      </c>
      <c r="BF117" s="1" t="s">
        <v>222</v>
      </c>
      <c r="BG117" s="17"/>
      <c r="BH117">
        <f>'16 Oct'!BG117+AT117+AY117-BN117</f>
        <v>0</v>
      </c>
      <c r="BI117" s="48"/>
      <c r="BJ117" s="52">
        <f t="shared" si="9"/>
        <v>0</v>
      </c>
      <c r="BK117" s="51">
        <f t="shared" si="10"/>
        <v>0</v>
      </c>
      <c r="BL117" s="53">
        <f t="shared" si="11"/>
        <v>0</v>
      </c>
      <c r="BM117" s="92">
        <f t="shared" si="12"/>
        <v>0</v>
      </c>
      <c r="BN117" s="55">
        <f t="shared" si="13"/>
        <v>0</v>
      </c>
      <c r="BO117" s="17">
        <f t="shared" si="14"/>
        <v>0</v>
      </c>
      <c r="BQ117" s="1"/>
    </row>
    <row r="118">
      <c r="A118" s="1" t="s">
        <v>223</v>
      </c>
      <c r="B118" s="88"/>
      <c r="C118" s="98"/>
      <c r="D118" s="29"/>
      <c r="E118" s="1"/>
      <c r="F118" s="21"/>
      <c r="G118" s="56"/>
      <c r="H118" s="35"/>
      <c r="I118" s="1" t="s">
        <v>223</v>
      </c>
      <c r="J118" s="32"/>
      <c r="K118" s="33"/>
      <c r="L118" s="57"/>
      <c r="M118" s="49"/>
      <c r="N118" s="21"/>
      <c r="O118" s="56"/>
      <c r="P118" s="35"/>
      <c r="Q118" s="1" t="s">
        <v>223</v>
      </c>
      <c r="R118" s="88"/>
      <c r="S118" s="89"/>
      <c r="T118" s="57"/>
      <c r="U118" s="43"/>
      <c r="V118" s="21"/>
      <c r="W118" s="56"/>
      <c r="X118" s="35"/>
      <c r="Y118" s="1" t="s">
        <v>223</v>
      </c>
      <c r="Z118" s="87"/>
      <c r="AA118" s="90"/>
      <c r="AB118" s="8"/>
      <c r="AC118" s="4"/>
      <c r="AD118" s="4"/>
      <c r="AE118" s="39"/>
      <c r="AF118" s="1"/>
      <c r="AG118" s="33"/>
      <c r="AH118" s="60"/>
      <c r="AI118" s="60"/>
      <c r="AJ118" s="21"/>
      <c r="AK118" s="56"/>
      <c r="AL118" s="41"/>
      <c r="AM118" s="33"/>
      <c r="AN118" s="60"/>
      <c r="AO118" s="60"/>
      <c r="AP118" s="21"/>
      <c r="AQ118" s="56"/>
      <c r="AR118" s="41"/>
      <c r="AS118" s="43">
        <f>'16 Oct'!AW118</f>
        <v>0</v>
      </c>
      <c r="AT118" s="17"/>
      <c r="AU118" s="44">
        <f t="shared" si="1"/>
        <v>0</v>
      </c>
      <c r="AV118" s="44">
        <f t="shared" si="2"/>
        <v>0</v>
      </c>
      <c r="AW118" s="19">
        <f t="shared" si="3"/>
        <v>0</v>
      </c>
      <c r="AX118" s="43">
        <f>'16 Oct'!BB118</f>
        <v>0</v>
      </c>
      <c r="AY118" s="17"/>
      <c r="AZ118" s="44">
        <f t="shared" si="4"/>
        <v>0</v>
      </c>
      <c r="BA118" s="46">
        <f t="shared" si="5"/>
        <v>0</v>
      </c>
      <c r="BB118" s="19">
        <f t="shared" si="6"/>
        <v>0</v>
      </c>
      <c r="BC118" s="43">
        <f>'16 Oct'!BL118</f>
        <v>0</v>
      </c>
      <c r="BD118" s="46">
        <f t="shared" si="7"/>
        <v>0</v>
      </c>
      <c r="BE118" s="1">
        <f t="shared" si="8"/>
        <v>0</v>
      </c>
      <c r="BF118" s="1" t="s">
        <v>223</v>
      </c>
      <c r="BG118" s="17"/>
      <c r="BH118">
        <f>'16 Oct'!BG118+AT118+AY118-BN118</f>
        <v>0</v>
      </c>
      <c r="BI118" s="68"/>
      <c r="BJ118" s="52">
        <f t="shared" si="9"/>
        <v>0</v>
      </c>
      <c r="BK118" s="51">
        <f t="shared" si="10"/>
        <v>0</v>
      </c>
      <c r="BL118" s="53">
        <f t="shared" si="11"/>
        <v>0</v>
      </c>
      <c r="BM118" s="92">
        <f t="shared" si="12"/>
        <v>0</v>
      </c>
      <c r="BN118" s="55">
        <f t="shared" si="13"/>
        <v>0</v>
      </c>
      <c r="BO118" s="17">
        <f t="shared" si="14"/>
        <v>0</v>
      </c>
      <c r="BQ118" s="1"/>
    </row>
    <row r="119">
      <c r="A119" s="1" t="s">
        <v>224</v>
      </c>
      <c r="B119" s="88"/>
      <c r="C119" s="89"/>
      <c r="D119" s="29"/>
      <c r="E119" s="1"/>
      <c r="F119" s="21"/>
      <c r="G119" s="56"/>
      <c r="H119" s="35"/>
      <c r="I119" s="1" t="s">
        <v>224</v>
      </c>
      <c r="J119" s="32"/>
      <c r="K119" s="33"/>
      <c r="L119" s="57"/>
      <c r="M119" s="49"/>
      <c r="N119" s="21"/>
      <c r="O119" s="56"/>
      <c r="P119" s="35"/>
      <c r="Q119" s="1" t="s">
        <v>224</v>
      </c>
      <c r="R119" s="88"/>
      <c r="S119" s="89"/>
      <c r="T119" s="57"/>
      <c r="U119" s="49"/>
      <c r="V119" s="21"/>
      <c r="W119" s="56"/>
      <c r="X119" s="35"/>
      <c r="Y119" s="1" t="s">
        <v>224</v>
      </c>
      <c r="Z119" s="87"/>
      <c r="AA119" s="90"/>
      <c r="AB119" s="8"/>
      <c r="AC119" s="8"/>
      <c r="AD119" s="4"/>
      <c r="AE119" s="39"/>
      <c r="AF119" s="1"/>
      <c r="AG119" s="33"/>
      <c r="AH119" s="60"/>
      <c r="AI119" s="60"/>
      <c r="AJ119" s="21"/>
      <c r="AK119" s="56"/>
      <c r="AL119" s="41"/>
      <c r="AM119" s="33"/>
      <c r="AN119" s="60"/>
      <c r="AO119" s="60"/>
      <c r="AP119" s="21"/>
      <c r="AQ119" s="56"/>
      <c r="AR119" s="41"/>
      <c r="AS119" s="43">
        <f>'16 Oct'!AW119</f>
        <v>0</v>
      </c>
      <c r="AT119" s="17"/>
      <c r="AU119" s="44">
        <f t="shared" si="1"/>
        <v>0</v>
      </c>
      <c r="AV119" s="44">
        <f t="shared" si="2"/>
        <v>0</v>
      </c>
      <c r="AW119" s="19">
        <f t="shared" si="3"/>
        <v>0</v>
      </c>
      <c r="AX119" s="43">
        <f>'16 Oct'!BB119</f>
        <v>0</v>
      </c>
      <c r="AY119" s="17"/>
      <c r="AZ119" s="44">
        <f t="shared" si="4"/>
        <v>0</v>
      </c>
      <c r="BA119" s="46">
        <f t="shared" si="5"/>
        <v>0</v>
      </c>
      <c r="BB119" s="19">
        <f t="shared" si="6"/>
        <v>0</v>
      </c>
      <c r="BC119" s="43">
        <f>'16 Oct'!BL119</f>
        <v>0</v>
      </c>
      <c r="BD119" s="46">
        <f t="shared" si="7"/>
        <v>0</v>
      </c>
      <c r="BE119" s="1">
        <f t="shared" si="8"/>
        <v>0</v>
      </c>
      <c r="BF119" s="1" t="s">
        <v>224</v>
      </c>
      <c r="BG119" s="17"/>
      <c r="BH119">
        <f>'16 Oct'!BG119+AT119+AY119-BN119</f>
        <v>0</v>
      </c>
      <c r="BI119" s="48"/>
      <c r="BJ119" s="52">
        <f t="shared" si="9"/>
        <v>0</v>
      </c>
      <c r="BK119" s="51">
        <f t="shared" si="10"/>
        <v>0</v>
      </c>
      <c r="BL119" s="53">
        <f t="shared" si="11"/>
        <v>0</v>
      </c>
      <c r="BM119" s="92">
        <f t="shared" si="12"/>
        <v>0</v>
      </c>
      <c r="BN119" s="55">
        <f t="shared" si="13"/>
        <v>0</v>
      </c>
      <c r="BO119" s="17">
        <f t="shared" si="14"/>
        <v>0</v>
      </c>
    </row>
    <row r="120">
      <c r="A120" s="1" t="s">
        <v>225</v>
      </c>
      <c r="B120" s="88"/>
      <c r="C120" s="89"/>
      <c r="D120" s="29"/>
      <c r="E120" s="1"/>
      <c r="F120" s="21"/>
      <c r="G120" s="56"/>
      <c r="H120" s="35"/>
      <c r="I120" s="1" t="s">
        <v>225</v>
      </c>
      <c r="J120" s="32"/>
      <c r="K120" s="33"/>
      <c r="L120" s="57"/>
      <c r="M120" s="49"/>
      <c r="N120" s="21"/>
      <c r="O120" s="56"/>
      <c r="P120" s="35"/>
      <c r="Q120" s="1" t="s">
        <v>225</v>
      </c>
      <c r="R120" s="88"/>
      <c r="S120" s="89"/>
      <c r="T120" s="57"/>
      <c r="U120" s="49"/>
      <c r="V120" s="21"/>
      <c r="W120" s="56"/>
      <c r="X120" s="35"/>
      <c r="Y120" s="1" t="s">
        <v>225</v>
      </c>
      <c r="Z120" s="87"/>
      <c r="AA120" s="90"/>
      <c r="AB120" s="8"/>
      <c r="AC120" s="8"/>
      <c r="AD120" s="4"/>
      <c r="AE120" s="39"/>
      <c r="AF120" s="1"/>
      <c r="AG120" s="33"/>
      <c r="AH120" s="67"/>
      <c r="AI120" s="67"/>
      <c r="AJ120" s="21"/>
      <c r="AK120" s="56"/>
      <c r="AL120" s="41"/>
      <c r="AM120" s="33"/>
      <c r="AN120" s="67"/>
      <c r="AO120" s="67"/>
      <c r="AP120" s="21"/>
      <c r="AQ120" s="56"/>
      <c r="AR120" s="41"/>
      <c r="AS120" s="43">
        <f>'16 Oct'!AW120</f>
        <v>0</v>
      </c>
      <c r="AT120" s="54"/>
      <c r="AU120" s="44">
        <f t="shared" si="1"/>
        <v>0</v>
      </c>
      <c r="AV120" s="44">
        <f t="shared" si="2"/>
        <v>0</v>
      </c>
      <c r="AW120" s="19">
        <f t="shared" si="3"/>
        <v>0</v>
      </c>
      <c r="AX120" s="43">
        <f>'16 Oct'!BB120</f>
        <v>0</v>
      </c>
      <c r="AY120" s="54"/>
      <c r="AZ120" s="44">
        <f t="shared" si="4"/>
        <v>0</v>
      </c>
      <c r="BA120" s="46">
        <f t="shared" si="5"/>
        <v>0</v>
      </c>
      <c r="BB120" s="19">
        <f t="shared" si="6"/>
        <v>0</v>
      </c>
      <c r="BC120" s="43">
        <f>'16 Oct'!BL120</f>
        <v>0</v>
      </c>
      <c r="BD120" s="46">
        <f t="shared" si="7"/>
        <v>0</v>
      </c>
      <c r="BE120" s="1">
        <f t="shared" si="8"/>
        <v>0</v>
      </c>
      <c r="BF120" s="1" t="s">
        <v>225</v>
      </c>
      <c r="BG120" s="17"/>
      <c r="BH120">
        <f>'16 Oct'!BG120+AT120+AY120-BN120</f>
        <v>0</v>
      </c>
      <c r="BI120" s="48"/>
      <c r="BJ120" s="52">
        <f t="shared" si="9"/>
        <v>0</v>
      </c>
      <c r="BK120" s="51">
        <f t="shared" si="10"/>
        <v>0</v>
      </c>
      <c r="BL120" s="53">
        <f t="shared" si="11"/>
        <v>0</v>
      </c>
      <c r="BM120" s="92">
        <f t="shared" si="12"/>
        <v>0</v>
      </c>
      <c r="BN120" s="55">
        <f t="shared" si="13"/>
        <v>0</v>
      </c>
      <c r="BO120" s="17">
        <f t="shared" si="14"/>
        <v>0</v>
      </c>
    </row>
    <row r="121">
      <c r="A121" s="1" t="s">
        <v>226</v>
      </c>
      <c r="B121" s="88"/>
      <c r="C121" s="89"/>
      <c r="D121" s="29"/>
      <c r="E121" s="1"/>
      <c r="F121" s="21"/>
      <c r="G121" s="56"/>
      <c r="H121" s="35"/>
      <c r="I121" s="1" t="s">
        <v>226</v>
      </c>
      <c r="J121" s="32"/>
      <c r="K121" s="33"/>
      <c r="L121" s="57"/>
      <c r="M121" s="49"/>
      <c r="N121" s="21"/>
      <c r="O121" s="56"/>
      <c r="P121" s="35"/>
      <c r="Q121" s="1" t="s">
        <v>226</v>
      </c>
      <c r="R121" s="88"/>
      <c r="S121" s="89"/>
      <c r="T121" s="57"/>
      <c r="U121" s="49"/>
      <c r="V121" s="21"/>
      <c r="W121" s="56"/>
      <c r="X121" s="35"/>
      <c r="Y121" s="1" t="s">
        <v>226</v>
      </c>
      <c r="Z121" s="87"/>
      <c r="AA121" s="90"/>
      <c r="AB121" s="8"/>
      <c r="AC121" s="8"/>
      <c r="AD121" s="4"/>
      <c r="AE121" s="39"/>
      <c r="AF121" s="1"/>
      <c r="AG121" s="33"/>
      <c r="AH121" s="67"/>
      <c r="AI121" s="67"/>
      <c r="AJ121" s="21"/>
      <c r="AK121" s="56"/>
      <c r="AL121" s="41"/>
      <c r="AM121" s="33"/>
      <c r="AN121" s="67"/>
      <c r="AO121" s="67"/>
      <c r="AP121" s="21"/>
      <c r="AQ121" s="56"/>
      <c r="AR121" s="41"/>
      <c r="AS121" s="43">
        <f>'16 Oct'!AW121</f>
        <v>0</v>
      </c>
      <c r="AT121" s="54"/>
      <c r="AU121" s="44">
        <f t="shared" si="1"/>
        <v>0</v>
      </c>
      <c r="AV121" s="44">
        <f t="shared" si="2"/>
        <v>0</v>
      </c>
      <c r="AW121" s="19">
        <f t="shared" si="3"/>
        <v>0</v>
      </c>
      <c r="AX121" s="43">
        <f>'16 Oct'!BB121</f>
        <v>0</v>
      </c>
      <c r="AY121" s="54"/>
      <c r="AZ121" s="44">
        <f t="shared" si="4"/>
        <v>0</v>
      </c>
      <c r="BA121" s="46">
        <f t="shared" si="5"/>
        <v>0</v>
      </c>
      <c r="BB121" s="19">
        <f t="shared" si="6"/>
        <v>0</v>
      </c>
      <c r="BC121" s="43">
        <f>'16 Oct'!BL121</f>
        <v>0</v>
      </c>
      <c r="BD121" s="46">
        <f t="shared" si="7"/>
        <v>0</v>
      </c>
      <c r="BE121" s="1">
        <f t="shared" si="8"/>
        <v>0</v>
      </c>
      <c r="BF121" s="1" t="s">
        <v>226</v>
      </c>
      <c r="BG121" s="17"/>
      <c r="BH121">
        <f>'16 Oct'!BG121+AT121+AY121-BN121</f>
        <v>0</v>
      </c>
      <c r="BI121" s="48"/>
      <c r="BJ121" s="52">
        <f t="shared" si="9"/>
        <v>0</v>
      </c>
      <c r="BK121" s="51">
        <f t="shared" si="10"/>
        <v>0</v>
      </c>
      <c r="BL121" s="53">
        <f t="shared" si="11"/>
        <v>0</v>
      </c>
      <c r="BM121" s="92">
        <f t="shared" si="12"/>
        <v>0</v>
      </c>
      <c r="BN121" s="55">
        <f t="shared" si="13"/>
        <v>0</v>
      </c>
      <c r="BO121" s="17">
        <f t="shared" si="14"/>
        <v>0</v>
      </c>
    </row>
    <row r="122">
      <c r="A122" s="1" t="s">
        <v>227</v>
      </c>
      <c r="B122" s="88"/>
      <c r="C122" s="89"/>
      <c r="D122" s="29"/>
      <c r="E122" s="1"/>
      <c r="F122" s="21"/>
      <c r="G122" s="56"/>
      <c r="H122" s="35"/>
      <c r="I122" s="1" t="s">
        <v>227</v>
      </c>
      <c r="J122" s="32"/>
      <c r="K122" s="33"/>
      <c r="L122" s="57"/>
      <c r="M122" s="49"/>
      <c r="N122" s="21"/>
      <c r="O122" s="56"/>
      <c r="P122" s="35"/>
      <c r="Q122" s="1" t="s">
        <v>227</v>
      </c>
      <c r="R122" s="88"/>
      <c r="S122" s="89"/>
      <c r="T122" s="57"/>
      <c r="U122" s="49"/>
      <c r="V122" s="21"/>
      <c r="W122" s="56"/>
      <c r="X122" s="35"/>
      <c r="Y122" s="1" t="s">
        <v>227</v>
      </c>
      <c r="Z122" s="87"/>
      <c r="AA122" s="90"/>
      <c r="AB122" s="8"/>
      <c r="AC122" s="8"/>
      <c r="AD122" s="4"/>
      <c r="AE122" s="39"/>
      <c r="AF122" s="1"/>
      <c r="AG122" s="33"/>
      <c r="AH122" s="60"/>
      <c r="AI122" s="60"/>
      <c r="AJ122" s="21"/>
      <c r="AK122" s="56"/>
      <c r="AL122" s="41"/>
      <c r="AM122" s="33"/>
      <c r="AN122" s="60"/>
      <c r="AO122" s="60"/>
      <c r="AP122" s="21"/>
      <c r="AQ122" s="56"/>
      <c r="AR122" s="41"/>
      <c r="AS122" s="43">
        <f>'16 Oct'!AW122</f>
        <v>0</v>
      </c>
      <c r="AT122" s="17"/>
      <c r="AU122" s="44">
        <f t="shared" si="1"/>
        <v>0</v>
      </c>
      <c r="AV122" s="44">
        <f t="shared" si="2"/>
        <v>0</v>
      </c>
      <c r="AW122" s="19">
        <f t="shared" si="3"/>
        <v>0</v>
      </c>
      <c r="AX122" s="43">
        <f>'16 Oct'!BB122</f>
        <v>0</v>
      </c>
      <c r="AY122" s="17"/>
      <c r="AZ122" s="44">
        <f t="shared" si="4"/>
        <v>0</v>
      </c>
      <c r="BA122" s="46">
        <f t="shared" si="5"/>
        <v>0</v>
      </c>
      <c r="BB122" s="19">
        <f t="shared" si="6"/>
        <v>0</v>
      </c>
      <c r="BC122" s="43">
        <f>'16 Oct'!BL122</f>
        <v>0</v>
      </c>
      <c r="BD122" s="46">
        <f t="shared" si="7"/>
        <v>0</v>
      </c>
      <c r="BE122" s="1">
        <f t="shared" si="8"/>
        <v>0</v>
      </c>
      <c r="BF122" s="1" t="s">
        <v>227</v>
      </c>
      <c r="BG122" s="17"/>
      <c r="BH122">
        <f>'16 Oct'!BG122+AT122+AY122-BN122</f>
        <v>0</v>
      </c>
      <c r="BI122" s="68"/>
      <c r="BJ122" s="52">
        <f t="shared" si="9"/>
        <v>0</v>
      </c>
      <c r="BK122" s="51">
        <f t="shared" si="10"/>
        <v>0</v>
      </c>
      <c r="BL122" s="53">
        <f t="shared" si="11"/>
        <v>0</v>
      </c>
      <c r="BM122" s="92">
        <f t="shared" si="12"/>
        <v>0</v>
      </c>
      <c r="BN122" s="55">
        <f t="shared" si="13"/>
        <v>0</v>
      </c>
      <c r="BO122" s="17">
        <f t="shared" si="14"/>
        <v>0</v>
      </c>
      <c r="BP122" s="1"/>
    </row>
    <row r="123">
      <c r="A123" s="1" t="s">
        <v>228</v>
      </c>
      <c r="B123" s="32"/>
      <c r="C123" s="33"/>
      <c r="D123" s="29"/>
      <c r="E123" s="1"/>
      <c r="F123" s="21"/>
      <c r="G123" s="56"/>
      <c r="H123" s="35"/>
      <c r="I123" s="1" t="s">
        <v>228</v>
      </c>
      <c r="J123" s="32"/>
      <c r="K123" s="33"/>
      <c r="L123" s="29"/>
      <c r="M123" s="49"/>
      <c r="N123" s="21"/>
      <c r="O123" s="56"/>
      <c r="P123" s="35"/>
      <c r="Q123" s="1" t="s">
        <v>228</v>
      </c>
      <c r="R123" s="88"/>
      <c r="S123" s="89"/>
      <c r="T123" s="57"/>
      <c r="U123" s="49"/>
      <c r="V123" s="21"/>
      <c r="W123" s="56"/>
      <c r="X123" s="35"/>
      <c r="Y123" s="1" t="s">
        <v>228</v>
      </c>
      <c r="Z123" s="94"/>
      <c r="AA123" s="37"/>
      <c r="AB123" s="4"/>
      <c r="AC123" s="4"/>
      <c r="AD123" s="4"/>
      <c r="AE123" s="39"/>
      <c r="AF123" s="1"/>
      <c r="AG123" s="33"/>
      <c r="AH123" s="60"/>
      <c r="AI123" s="60"/>
      <c r="AJ123" s="21"/>
      <c r="AK123" s="56"/>
      <c r="AL123" s="41"/>
      <c r="AM123" s="33"/>
      <c r="AN123" s="60"/>
      <c r="AO123" s="60"/>
      <c r="AP123" s="21"/>
      <c r="AQ123" s="56"/>
      <c r="AR123" s="41"/>
      <c r="AS123" s="43">
        <f>'16 Oct'!AW123</f>
        <v>68</v>
      </c>
      <c r="AT123" s="17"/>
      <c r="AU123" s="44">
        <f t="shared" si="1"/>
        <v>68</v>
      </c>
      <c r="AV123" s="44">
        <f t="shared" si="2"/>
        <v>0</v>
      </c>
      <c r="AW123" s="19">
        <f t="shared" si="3"/>
        <v>68</v>
      </c>
      <c r="AX123" s="43">
        <f>'16 Oct'!BB123</f>
        <v>0</v>
      </c>
      <c r="AY123" s="17"/>
      <c r="AZ123" s="44">
        <f t="shared" si="4"/>
        <v>0</v>
      </c>
      <c r="BA123" s="46">
        <f t="shared" si="5"/>
        <v>0</v>
      </c>
      <c r="BB123" s="19">
        <f t="shared" si="6"/>
        <v>0</v>
      </c>
      <c r="BC123" s="43">
        <f>'16 Oct'!BL123</f>
        <v>0</v>
      </c>
      <c r="BD123" s="46">
        <f t="shared" si="7"/>
        <v>0</v>
      </c>
      <c r="BE123" s="1">
        <f t="shared" si="8"/>
        <v>0</v>
      </c>
      <c r="BF123" s="1" t="s">
        <v>228</v>
      </c>
      <c r="BG123" s="17"/>
      <c r="BH123">
        <f>'16 Oct'!BG123+AT123+AY123-BN123</f>
        <v>0</v>
      </c>
      <c r="BI123" s="68"/>
      <c r="BJ123" s="52">
        <f t="shared" si="9"/>
        <v>0</v>
      </c>
      <c r="BK123" s="51">
        <f t="shared" si="10"/>
        <v>0</v>
      </c>
      <c r="BL123" s="53">
        <f t="shared" si="11"/>
        <v>0</v>
      </c>
      <c r="BM123" s="92">
        <f t="shared" si="12"/>
        <v>0</v>
      </c>
      <c r="BN123" s="55">
        <f t="shared" si="13"/>
        <v>0</v>
      </c>
      <c r="BO123" s="17">
        <f t="shared" si="14"/>
        <v>68</v>
      </c>
      <c r="BP123" s="1"/>
    </row>
    <row r="124">
      <c r="A124" s="1" t="s">
        <v>229</v>
      </c>
      <c r="B124" s="32"/>
      <c r="C124" s="33"/>
      <c r="D124" s="29"/>
      <c r="E124" s="1"/>
      <c r="F124" s="21"/>
      <c r="G124" s="56"/>
      <c r="H124" s="35"/>
      <c r="I124" s="1" t="s">
        <v>229</v>
      </c>
      <c r="J124" s="32"/>
      <c r="K124" s="33"/>
      <c r="L124" s="57"/>
      <c r="M124" s="49"/>
      <c r="N124" s="21"/>
      <c r="O124" s="56"/>
      <c r="P124" s="35"/>
      <c r="Q124" s="1" t="s">
        <v>229</v>
      </c>
      <c r="R124" s="88"/>
      <c r="S124" s="89"/>
      <c r="T124" s="29"/>
      <c r="U124" s="43"/>
      <c r="V124" s="21"/>
      <c r="W124" s="56"/>
      <c r="X124" s="35"/>
      <c r="Y124" s="1" t="s">
        <v>229</v>
      </c>
      <c r="Z124" s="59"/>
      <c r="AA124" s="37"/>
      <c r="AB124" s="8"/>
      <c r="AC124" s="8"/>
      <c r="AD124" s="4"/>
      <c r="AE124" s="39"/>
      <c r="AF124" s="1"/>
      <c r="AG124" s="33"/>
      <c r="AH124" s="67"/>
      <c r="AI124" s="67"/>
      <c r="AJ124" s="21"/>
      <c r="AK124" s="56"/>
      <c r="AL124" s="41"/>
      <c r="AM124" s="33"/>
      <c r="AN124" s="67"/>
      <c r="AO124" s="67"/>
      <c r="AP124" s="21"/>
      <c r="AQ124" s="56"/>
      <c r="AR124" s="41"/>
      <c r="AS124" s="43">
        <f>'16 Oct'!AW124</f>
        <v>0</v>
      </c>
      <c r="AT124" s="54"/>
      <c r="AU124" s="44">
        <f t="shared" si="1"/>
        <v>0</v>
      </c>
      <c r="AV124" s="44">
        <f t="shared" si="2"/>
        <v>0</v>
      </c>
      <c r="AW124" s="19">
        <f t="shared" si="3"/>
        <v>0</v>
      </c>
      <c r="AX124" s="43">
        <f>'16 Oct'!BB124</f>
        <v>0</v>
      </c>
      <c r="AY124" s="54"/>
      <c r="AZ124" s="44">
        <f t="shared" si="4"/>
        <v>0</v>
      </c>
      <c r="BA124" s="46">
        <f t="shared" si="5"/>
        <v>0</v>
      </c>
      <c r="BB124" s="19">
        <f t="shared" si="6"/>
        <v>0</v>
      </c>
      <c r="BC124" s="43">
        <f>'16 Oct'!BL124</f>
        <v>24</v>
      </c>
      <c r="BD124" s="46">
        <f t="shared" si="7"/>
        <v>0</v>
      </c>
      <c r="BE124" s="1">
        <f t="shared" si="8"/>
        <v>24</v>
      </c>
      <c r="BF124" s="1" t="s">
        <v>229</v>
      </c>
      <c r="BG124" s="17"/>
      <c r="BH124">
        <f>'16 Oct'!BG124+AT124+AY124-BN124</f>
        <v>0</v>
      </c>
      <c r="BI124" s="48"/>
      <c r="BJ124" s="52">
        <f t="shared" si="9"/>
        <v>0</v>
      </c>
      <c r="BK124" s="51">
        <f t="shared" si="10"/>
        <v>0</v>
      </c>
      <c r="BL124" s="53">
        <f t="shared" si="11"/>
        <v>24</v>
      </c>
      <c r="BM124" s="92">
        <f t="shared" si="12"/>
        <v>0</v>
      </c>
      <c r="BN124" s="55">
        <f t="shared" si="13"/>
        <v>0</v>
      </c>
      <c r="BO124" s="17">
        <f t="shared" si="14"/>
        <v>24</v>
      </c>
      <c r="BP124" s="1"/>
    </row>
    <row r="125">
      <c r="A125" s="8" t="s">
        <v>230</v>
      </c>
      <c r="B125" s="32"/>
      <c r="C125" s="65"/>
      <c r="D125" s="29"/>
      <c r="E125" s="1"/>
      <c r="F125" s="21"/>
      <c r="G125" s="56"/>
      <c r="H125" s="35"/>
      <c r="I125" s="8" t="s">
        <v>230</v>
      </c>
      <c r="J125" s="32"/>
      <c r="K125" s="33"/>
      <c r="L125" s="57"/>
      <c r="M125" s="49"/>
      <c r="N125" s="21"/>
      <c r="O125" s="56"/>
      <c r="P125" s="35"/>
      <c r="Q125" s="8" t="s">
        <v>230</v>
      </c>
      <c r="R125" s="32"/>
      <c r="S125" s="33"/>
      <c r="T125" s="29"/>
      <c r="U125" s="49"/>
      <c r="V125" s="21"/>
      <c r="W125" s="56"/>
      <c r="X125" s="35"/>
      <c r="Y125" s="8" t="s">
        <v>230</v>
      </c>
      <c r="Z125" s="69"/>
      <c r="AA125" s="37"/>
      <c r="AB125" s="8"/>
      <c r="AC125" s="8"/>
      <c r="AD125" s="4"/>
      <c r="AE125" s="39"/>
      <c r="AF125" s="1"/>
      <c r="AG125" s="33"/>
      <c r="AH125" s="60"/>
      <c r="AI125" s="60"/>
      <c r="AJ125" s="21"/>
      <c r="AK125" s="56"/>
      <c r="AL125" s="41"/>
      <c r="AM125" s="33"/>
      <c r="AN125" s="60"/>
      <c r="AO125" s="60"/>
      <c r="AP125" s="21"/>
      <c r="AQ125" s="56"/>
      <c r="AR125" s="41"/>
      <c r="AS125" s="43">
        <f>'16 Oct'!AW125</f>
        <v>0</v>
      </c>
      <c r="AT125" s="17"/>
      <c r="AU125" s="44">
        <f t="shared" si="1"/>
        <v>0</v>
      </c>
      <c r="AV125" s="44">
        <f t="shared" si="2"/>
        <v>0</v>
      </c>
      <c r="AW125" s="19">
        <f t="shared" si="3"/>
        <v>0</v>
      </c>
      <c r="AX125" s="43">
        <f>'16 Oct'!BB125</f>
        <v>0</v>
      </c>
      <c r="AY125" s="17"/>
      <c r="AZ125" s="44">
        <f t="shared" si="4"/>
        <v>0</v>
      </c>
      <c r="BA125" s="46">
        <f t="shared" si="5"/>
        <v>0</v>
      </c>
      <c r="BB125" s="19">
        <f t="shared" si="6"/>
        <v>0</v>
      </c>
      <c r="BC125" s="43">
        <f>'16 Oct'!BL125</f>
        <v>0</v>
      </c>
      <c r="BD125" s="46">
        <f t="shared" si="7"/>
        <v>0</v>
      </c>
      <c r="BE125" s="1">
        <f t="shared" si="8"/>
        <v>0</v>
      </c>
      <c r="BF125" s="8" t="s">
        <v>230</v>
      </c>
      <c r="BG125" s="54"/>
      <c r="BH125">
        <f>'16 Oct'!BG125+AT125+AY125-BN125</f>
        <v>0</v>
      </c>
      <c r="BI125" s="48"/>
      <c r="BJ125" s="52">
        <f t="shared" si="9"/>
        <v>0</v>
      </c>
      <c r="BK125" s="51">
        <f t="shared" si="10"/>
        <v>0</v>
      </c>
      <c r="BL125" s="53">
        <f t="shared" si="11"/>
        <v>0</v>
      </c>
      <c r="BM125" s="54">
        <f t="shared" si="12"/>
        <v>0</v>
      </c>
      <c r="BN125" s="55">
        <f t="shared" si="13"/>
        <v>0</v>
      </c>
      <c r="BO125" s="17">
        <f t="shared" si="14"/>
        <v>0</v>
      </c>
    </row>
    <row r="126">
      <c r="A126" s="1" t="s">
        <v>231</v>
      </c>
      <c r="B126" s="32"/>
      <c r="C126" s="33"/>
      <c r="D126" s="29"/>
      <c r="E126" s="1"/>
      <c r="F126" s="21"/>
      <c r="G126" s="56"/>
      <c r="H126" s="35"/>
      <c r="I126" s="1" t="s">
        <v>231</v>
      </c>
      <c r="J126" s="32"/>
      <c r="K126" s="33"/>
      <c r="L126" s="57"/>
      <c r="M126" s="49"/>
      <c r="N126" s="21"/>
      <c r="O126" s="56"/>
      <c r="P126" s="35"/>
      <c r="Q126" s="1" t="s">
        <v>231</v>
      </c>
      <c r="R126" s="32"/>
      <c r="S126" s="33"/>
      <c r="T126" s="57"/>
      <c r="U126" s="49"/>
      <c r="V126" s="21"/>
      <c r="W126" s="56"/>
      <c r="X126" s="35"/>
      <c r="Y126" s="1" t="s">
        <v>231</v>
      </c>
      <c r="Z126" s="36"/>
      <c r="AA126" s="63"/>
      <c r="AB126" s="4"/>
      <c r="AC126" s="8"/>
      <c r="AD126" s="4"/>
      <c r="AE126" s="39"/>
      <c r="AF126" s="1"/>
      <c r="AG126" s="33"/>
      <c r="AH126" s="67"/>
      <c r="AI126" s="67"/>
      <c r="AJ126" s="21"/>
      <c r="AK126" s="56"/>
      <c r="AL126" s="41"/>
      <c r="AM126" s="33"/>
      <c r="AN126" s="67"/>
      <c r="AO126" s="67"/>
      <c r="AP126" s="21"/>
      <c r="AQ126" s="56"/>
      <c r="AR126" s="41"/>
      <c r="AS126" s="43">
        <f>'16 Oct'!AW126</f>
        <v>0</v>
      </c>
      <c r="AT126" s="17"/>
      <c r="AU126" s="44">
        <f t="shared" si="1"/>
        <v>0</v>
      </c>
      <c r="AV126" s="44">
        <f t="shared" si="2"/>
        <v>0</v>
      </c>
      <c r="AW126" s="19">
        <f t="shared" si="3"/>
        <v>0</v>
      </c>
      <c r="AX126" s="43">
        <f>'16 Oct'!BB126</f>
        <v>0</v>
      </c>
      <c r="AY126" s="17"/>
      <c r="AZ126" s="44">
        <f t="shared" si="4"/>
        <v>0</v>
      </c>
      <c r="BA126" s="46">
        <f t="shared" si="5"/>
        <v>0</v>
      </c>
      <c r="BB126" s="19">
        <f t="shared" si="6"/>
        <v>0</v>
      </c>
      <c r="BC126" s="43">
        <f>'16 Oct'!BL126</f>
        <v>0</v>
      </c>
      <c r="BD126" s="46">
        <f t="shared" si="7"/>
        <v>0</v>
      </c>
      <c r="BE126" s="1">
        <f t="shared" si="8"/>
        <v>0</v>
      </c>
      <c r="BF126" s="1" t="s">
        <v>231</v>
      </c>
      <c r="BG126" s="54"/>
      <c r="BH126">
        <f>'16 Oct'!BG126+AT126+AY126-BN126</f>
        <v>0</v>
      </c>
      <c r="BI126" s="48"/>
      <c r="BJ126" s="52">
        <f t="shared" si="9"/>
        <v>0</v>
      </c>
      <c r="BK126" s="51">
        <f t="shared" si="10"/>
        <v>0</v>
      </c>
      <c r="BL126" s="53">
        <f t="shared" si="11"/>
        <v>0</v>
      </c>
      <c r="BM126" s="54">
        <f t="shared" si="12"/>
        <v>0</v>
      </c>
      <c r="BN126" s="55">
        <f t="shared" si="13"/>
        <v>0</v>
      </c>
      <c r="BO126" s="17">
        <f t="shared" si="14"/>
        <v>0</v>
      </c>
    </row>
    <row r="127">
      <c r="A127" s="1" t="s">
        <v>232</v>
      </c>
      <c r="B127" s="32"/>
      <c r="C127" s="33"/>
      <c r="D127" s="29"/>
      <c r="E127" s="1"/>
      <c r="F127" s="21"/>
      <c r="G127" s="56"/>
      <c r="H127" s="35"/>
      <c r="I127" s="1" t="s">
        <v>232</v>
      </c>
      <c r="J127" s="32"/>
      <c r="K127" s="33"/>
      <c r="L127" s="57"/>
      <c r="M127" s="49"/>
      <c r="N127" s="21"/>
      <c r="O127" s="56"/>
      <c r="P127" s="35"/>
      <c r="Q127" s="1" t="s">
        <v>232</v>
      </c>
      <c r="R127" s="32"/>
      <c r="S127" s="33"/>
      <c r="T127" s="29"/>
      <c r="U127" s="43"/>
      <c r="V127" s="21"/>
      <c r="W127" s="56"/>
      <c r="X127" s="35"/>
      <c r="Y127" s="1" t="s">
        <v>232</v>
      </c>
      <c r="Z127" s="69"/>
      <c r="AA127" s="66"/>
      <c r="AB127" s="8"/>
      <c r="AC127" s="8"/>
      <c r="AD127" s="4"/>
      <c r="AE127" s="39"/>
      <c r="AF127" s="1"/>
      <c r="AG127" s="33"/>
      <c r="AH127" s="60"/>
      <c r="AI127" s="60"/>
      <c r="AJ127" s="21"/>
      <c r="AK127" s="56"/>
      <c r="AL127" s="41"/>
      <c r="AM127" s="33"/>
      <c r="AN127" s="60"/>
      <c r="AO127" s="60"/>
      <c r="AP127" s="21"/>
      <c r="AQ127" s="56"/>
      <c r="AR127" s="41"/>
      <c r="AS127" s="43">
        <f>'16 Oct'!AW127</f>
        <v>0</v>
      </c>
      <c r="AT127" s="17"/>
      <c r="AU127" s="44">
        <f t="shared" si="1"/>
        <v>0</v>
      </c>
      <c r="AV127" s="44">
        <f t="shared" si="2"/>
        <v>0</v>
      </c>
      <c r="AW127" s="19">
        <f t="shared" si="3"/>
        <v>0</v>
      </c>
      <c r="AX127" s="43">
        <f>'16 Oct'!BB127</f>
        <v>0</v>
      </c>
      <c r="AY127" s="17"/>
      <c r="AZ127" s="44">
        <f t="shared" si="4"/>
        <v>0</v>
      </c>
      <c r="BA127" s="46">
        <f t="shared" si="5"/>
        <v>0</v>
      </c>
      <c r="BB127" s="19">
        <f t="shared" si="6"/>
        <v>0</v>
      </c>
      <c r="BC127" s="43">
        <f>'16 Oct'!BL127</f>
        <v>0</v>
      </c>
      <c r="BD127" s="46">
        <f t="shared" si="7"/>
        <v>0</v>
      </c>
      <c r="BE127" s="1">
        <f t="shared" si="8"/>
        <v>0</v>
      </c>
      <c r="BF127" s="1" t="s">
        <v>232</v>
      </c>
      <c r="BG127" s="54"/>
      <c r="BH127">
        <f>'16 Oct'!BG127+AT127+AY127-BN127</f>
        <v>0</v>
      </c>
      <c r="BI127" s="48"/>
      <c r="BJ127" s="52">
        <f t="shared" si="9"/>
        <v>0</v>
      </c>
      <c r="BK127" s="51">
        <f t="shared" si="10"/>
        <v>0</v>
      </c>
      <c r="BL127" s="53">
        <f t="shared" si="11"/>
        <v>0</v>
      </c>
      <c r="BM127" s="54">
        <f t="shared" si="12"/>
        <v>0</v>
      </c>
      <c r="BN127" s="55">
        <f t="shared" si="13"/>
        <v>0</v>
      </c>
      <c r="BO127" s="17">
        <f t="shared" si="14"/>
        <v>0</v>
      </c>
    </row>
    <row r="128">
      <c r="A128" s="1" t="s">
        <v>234</v>
      </c>
      <c r="B128" s="61"/>
      <c r="C128" s="65"/>
      <c r="D128" s="29"/>
      <c r="E128" s="1"/>
      <c r="F128" s="21"/>
      <c r="G128" s="56"/>
      <c r="H128" s="35"/>
      <c r="I128" s="1" t="s">
        <v>234</v>
      </c>
      <c r="J128" s="32"/>
      <c r="K128" s="33"/>
      <c r="L128" s="57"/>
      <c r="M128" s="49"/>
      <c r="N128" s="21"/>
      <c r="O128" s="56"/>
      <c r="P128" s="35"/>
      <c r="Q128" s="1" t="s">
        <v>234</v>
      </c>
      <c r="R128" s="32"/>
      <c r="S128" s="33"/>
      <c r="T128" s="29"/>
      <c r="U128" s="43"/>
      <c r="V128" s="21"/>
      <c r="W128" s="56"/>
      <c r="X128" s="35"/>
      <c r="Y128" s="1" t="s">
        <v>234</v>
      </c>
      <c r="Z128" s="59"/>
      <c r="AA128" s="66"/>
      <c r="AB128" s="8"/>
      <c r="AC128" s="8"/>
      <c r="AD128" s="4"/>
      <c r="AE128" s="39"/>
      <c r="AF128" s="1"/>
      <c r="AG128" s="33"/>
      <c r="AH128" s="60"/>
      <c r="AI128" s="60"/>
      <c r="AJ128" s="21"/>
      <c r="AK128" s="56"/>
      <c r="AL128" s="41"/>
      <c r="AM128" s="33"/>
      <c r="AN128" s="60"/>
      <c r="AO128" s="60"/>
      <c r="AP128" s="21"/>
      <c r="AQ128" s="56"/>
      <c r="AR128" s="41"/>
      <c r="AS128" s="43">
        <f>'16 Oct'!AW128</f>
        <v>0</v>
      </c>
      <c r="AT128" s="17"/>
      <c r="AU128" s="44">
        <f t="shared" si="1"/>
        <v>0</v>
      </c>
      <c r="AV128" s="44">
        <f t="shared" si="2"/>
        <v>0</v>
      </c>
      <c r="AW128" s="19">
        <f t="shared" si="3"/>
        <v>0</v>
      </c>
      <c r="AX128" s="43">
        <f>'16 Oct'!BB128</f>
        <v>0</v>
      </c>
      <c r="AY128" s="17"/>
      <c r="AZ128" s="44">
        <f t="shared" si="4"/>
        <v>0</v>
      </c>
      <c r="BA128" s="46">
        <f t="shared" si="5"/>
        <v>0</v>
      </c>
      <c r="BB128" s="19">
        <f t="shared" si="6"/>
        <v>0</v>
      </c>
      <c r="BC128" s="43">
        <f>'16 Oct'!BL128</f>
        <v>0</v>
      </c>
      <c r="BD128" s="46">
        <f t="shared" si="7"/>
        <v>0</v>
      </c>
      <c r="BE128" s="1">
        <f t="shared" si="8"/>
        <v>0</v>
      </c>
      <c r="BF128" s="1" t="s">
        <v>234</v>
      </c>
      <c r="BG128" s="54"/>
      <c r="BH128">
        <f>'16 Oct'!BG128+AT128+AY128-BN128</f>
        <v>0</v>
      </c>
      <c r="BI128" s="48"/>
      <c r="BJ128" s="52">
        <f t="shared" si="9"/>
        <v>0</v>
      </c>
      <c r="BK128" s="51">
        <f t="shared" si="10"/>
        <v>0</v>
      </c>
      <c r="BL128" s="53">
        <f t="shared" si="11"/>
        <v>0</v>
      </c>
      <c r="BM128" s="54">
        <f t="shared" si="12"/>
        <v>0</v>
      </c>
      <c r="BN128" s="55">
        <f t="shared" si="13"/>
        <v>0</v>
      </c>
      <c r="BO128" s="17">
        <f t="shared" si="14"/>
        <v>0</v>
      </c>
    </row>
    <row r="129">
      <c r="A129" s="8" t="s">
        <v>235</v>
      </c>
      <c r="B129" s="32"/>
      <c r="C129" s="33"/>
      <c r="D129" s="29"/>
      <c r="E129" s="1"/>
      <c r="F129" s="21"/>
      <c r="G129" s="56"/>
      <c r="H129" s="35"/>
      <c r="I129" s="8" t="s">
        <v>235</v>
      </c>
      <c r="J129" s="32"/>
      <c r="K129" s="33"/>
      <c r="L129" s="57"/>
      <c r="M129" s="49"/>
      <c r="N129" s="21"/>
      <c r="O129" s="56"/>
      <c r="P129" s="35"/>
      <c r="Q129" s="8" t="s">
        <v>235</v>
      </c>
      <c r="R129" s="32"/>
      <c r="S129" s="33"/>
      <c r="T129" s="57"/>
      <c r="U129" s="49"/>
      <c r="V129" s="21"/>
      <c r="W129" s="56"/>
      <c r="X129" s="35"/>
      <c r="Y129" s="8" t="s">
        <v>235</v>
      </c>
      <c r="Z129" s="59"/>
      <c r="AA129" s="37"/>
      <c r="AB129" s="8"/>
      <c r="AC129" s="8"/>
      <c r="AD129" s="4"/>
      <c r="AE129" s="39"/>
      <c r="AF129" s="1"/>
      <c r="AG129" s="33"/>
      <c r="AH129" s="67"/>
      <c r="AI129" s="67"/>
      <c r="AJ129" s="21"/>
      <c r="AK129" s="56"/>
      <c r="AL129" s="41"/>
      <c r="AM129" s="33"/>
      <c r="AN129" s="67"/>
      <c r="AO129" s="67"/>
      <c r="AP129" s="21"/>
      <c r="AQ129" s="56"/>
      <c r="AR129" s="41"/>
      <c r="AS129" s="43">
        <f>'16 Oct'!AW129</f>
        <v>0</v>
      </c>
      <c r="AT129" s="54"/>
      <c r="AU129" s="44">
        <f t="shared" si="1"/>
        <v>0</v>
      </c>
      <c r="AV129" s="44">
        <f t="shared" si="2"/>
        <v>0</v>
      </c>
      <c r="AW129" s="19">
        <f t="shared" si="3"/>
        <v>0</v>
      </c>
      <c r="AX129" s="43">
        <f>'16 Oct'!BB129</f>
        <v>0</v>
      </c>
      <c r="AY129" s="54"/>
      <c r="AZ129" s="44">
        <f t="shared" si="4"/>
        <v>0</v>
      </c>
      <c r="BA129" s="46">
        <f t="shared" si="5"/>
        <v>0</v>
      </c>
      <c r="BB129" s="19">
        <f t="shared" si="6"/>
        <v>0</v>
      </c>
      <c r="BC129" s="43">
        <f>'16 Oct'!BL129</f>
        <v>0</v>
      </c>
      <c r="BD129" s="46">
        <f t="shared" si="7"/>
        <v>0</v>
      </c>
      <c r="BE129" s="1">
        <f t="shared" si="8"/>
        <v>0</v>
      </c>
      <c r="BF129" s="8" t="s">
        <v>235</v>
      </c>
      <c r="BG129" s="17"/>
      <c r="BH129">
        <f>'16 Oct'!BG129+AT129+AY129-BN129</f>
        <v>0</v>
      </c>
      <c r="BI129" s="48"/>
      <c r="BJ129" s="52">
        <f t="shared" si="9"/>
        <v>0</v>
      </c>
      <c r="BK129" s="51">
        <f t="shared" si="10"/>
        <v>0</v>
      </c>
      <c r="BL129" s="53">
        <f t="shared" si="11"/>
        <v>0</v>
      </c>
      <c r="BM129" s="54">
        <f t="shared" si="12"/>
        <v>0</v>
      </c>
      <c r="BN129" s="55">
        <f t="shared" si="13"/>
        <v>0</v>
      </c>
      <c r="BO129" s="17">
        <f t="shared" si="14"/>
        <v>0</v>
      </c>
    </row>
    <row r="130">
      <c r="A130" s="1" t="s">
        <v>237</v>
      </c>
      <c r="B130" s="32"/>
      <c r="C130" s="33"/>
      <c r="D130" s="29"/>
      <c r="E130" s="1"/>
      <c r="F130" s="21"/>
      <c r="G130" s="56"/>
      <c r="H130" s="35"/>
      <c r="I130" s="1" t="s">
        <v>237</v>
      </c>
      <c r="J130" s="32"/>
      <c r="K130" s="33"/>
      <c r="L130" s="57"/>
      <c r="M130" s="49"/>
      <c r="N130" s="21"/>
      <c r="O130" s="56"/>
      <c r="P130" s="35"/>
      <c r="Q130" s="1" t="s">
        <v>237</v>
      </c>
      <c r="R130" s="32"/>
      <c r="S130" s="65"/>
      <c r="T130" s="57"/>
      <c r="U130" s="43"/>
      <c r="V130" s="21"/>
      <c r="W130" s="56"/>
      <c r="X130" s="35"/>
      <c r="Y130" s="1" t="s">
        <v>237</v>
      </c>
      <c r="Z130" s="69"/>
      <c r="AA130" s="37"/>
      <c r="AB130" s="8"/>
      <c r="AC130" s="4"/>
      <c r="AD130" s="4"/>
      <c r="AE130" s="39"/>
      <c r="AF130" s="1"/>
      <c r="AG130" s="33"/>
      <c r="AH130" s="67"/>
      <c r="AI130" s="67"/>
      <c r="AJ130" s="21"/>
      <c r="AK130" s="56"/>
      <c r="AL130" s="41"/>
      <c r="AM130" s="33"/>
      <c r="AN130" s="67"/>
      <c r="AO130" s="67"/>
      <c r="AP130" s="21"/>
      <c r="AQ130" s="56"/>
      <c r="AR130" s="41"/>
      <c r="AS130" s="43">
        <f>'16 Oct'!AW130</f>
        <v>0</v>
      </c>
      <c r="AT130" s="54"/>
      <c r="AU130" s="44">
        <f t="shared" si="1"/>
        <v>0</v>
      </c>
      <c r="AV130" s="44">
        <f t="shared" si="2"/>
        <v>0</v>
      </c>
      <c r="AW130" s="19">
        <f t="shared" si="3"/>
        <v>0</v>
      </c>
      <c r="AX130" s="43">
        <f>'16 Oct'!BB130</f>
        <v>0</v>
      </c>
      <c r="AY130" s="54"/>
      <c r="AZ130" s="44">
        <f t="shared" si="4"/>
        <v>0</v>
      </c>
      <c r="BA130" s="46">
        <f t="shared" si="5"/>
        <v>0</v>
      </c>
      <c r="BB130" s="19">
        <f t="shared" si="6"/>
        <v>0</v>
      </c>
      <c r="BC130" s="43">
        <f>'16 Oct'!BL130</f>
        <v>48</v>
      </c>
      <c r="BD130" s="46">
        <f t="shared" si="7"/>
        <v>0</v>
      </c>
      <c r="BE130" s="1">
        <f t="shared" si="8"/>
        <v>48</v>
      </c>
      <c r="BF130" s="1" t="s">
        <v>237</v>
      </c>
      <c r="BG130" s="17"/>
      <c r="BH130">
        <f>'16 Oct'!BG130+AT130+AY130-BN130</f>
        <v>0</v>
      </c>
      <c r="BI130" s="48"/>
      <c r="BJ130" s="52">
        <f t="shared" si="9"/>
        <v>0</v>
      </c>
      <c r="BK130" s="51">
        <f t="shared" si="10"/>
        <v>0</v>
      </c>
      <c r="BL130" s="53">
        <f t="shared" si="11"/>
        <v>48</v>
      </c>
      <c r="BM130" s="54">
        <f t="shared" si="12"/>
        <v>0</v>
      </c>
      <c r="BN130" s="55">
        <f t="shared" si="13"/>
        <v>0</v>
      </c>
      <c r="BO130" s="17">
        <f t="shared" si="14"/>
        <v>48</v>
      </c>
      <c r="BQ130" s="1"/>
    </row>
    <row r="131">
      <c r="A131" s="1" t="s">
        <v>238</v>
      </c>
      <c r="B131" s="32"/>
      <c r="C131" s="33"/>
      <c r="D131" s="29"/>
      <c r="E131" s="1"/>
      <c r="F131" s="21"/>
      <c r="G131" s="56"/>
      <c r="H131" s="35"/>
      <c r="I131" s="1" t="s">
        <v>238</v>
      </c>
      <c r="J131" s="32"/>
      <c r="K131" s="33"/>
      <c r="L131" s="57"/>
      <c r="M131" s="49"/>
      <c r="N131" s="21"/>
      <c r="O131" s="56"/>
      <c r="P131" s="35"/>
      <c r="Q131" s="1" t="s">
        <v>238</v>
      </c>
      <c r="R131" s="32"/>
      <c r="S131" s="33"/>
      <c r="T131" s="57"/>
      <c r="U131" s="43"/>
      <c r="V131" s="21"/>
      <c r="W131" s="56"/>
      <c r="X131" s="35"/>
      <c r="Y131" s="1" t="s">
        <v>238</v>
      </c>
      <c r="Z131" s="59"/>
      <c r="AA131" s="37"/>
      <c r="AB131" s="8"/>
      <c r="AC131" s="8"/>
      <c r="AD131" s="4"/>
      <c r="AE131" s="39"/>
      <c r="AF131" s="1"/>
      <c r="AG131" s="33"/>
      <c r="AH131" s="67"/>
      <c r="AI131" s="67"/>
      <c r="AJ131" s="21"/>
      <c r="AK131" s="56"/>
      <c r="AL131" s="41"/>
      <c r="AM131" s="33"/>
      <c r="AN131" s="67"/>
      <c r="AO131" s="67"/>
      <c r="AP131" s="21"/>
      <c r="AQ131" s="56"/>
      <c r="AR131" s="41"/>
      <c r="AS131" s="43">
        <f>'16 Oct'!AW131</f>
        <v>0</v>
      </c>
      <c r="AT131" s="54"/>
      <c r="AU131" s="44">
        <f t="shared" si="1"/>
        <v>0</v>
      </c>
      <c r="AV131" s="44">
        <f t="shared" si="2"/>
        <v>0</v>
      </c>
      <c r="AW131" s="19">
        <f t="shared" si="3"/>
        <v>0</v>
      </c>
      <c r="AX131" s="43">
        <f>'16 Oct'!BB131</f>
        <v>0</v>
      </c>
      <c r="AY131" s="54"/>
      <c r="AZ131" s="44">
        <f t="shared" si="4"/>
        <v>0</v>
      </c>
      <c r="BA131" s="46">
        <f t="shared" si="5"/>
        <v>0</v>
      </c>
      <c r="BB131" s="19">
        <f t="shared" si="6"/>
        <v>0</v>
      </c>
      <c r="BC131" s="43">
        <f>'16 Oct'!BL131</f>
        <v>0</v>
      </c>
      <c r="BD131" s="46">
        <f t="shared" si="7"/>
        <v>0</v>
      </c>
      <c r="BE131" s="1">
        <f t="shared" si="8"/>
        <v>0</v>
      </c>
      <c r="BF131" s="1" t="s">
        <v>238</v>
      </c>
      <c r="BG131" s="17"/>
      <c r="BH131">
        <f>'16 Oct'!BG131+AT131+AY131-BN131</f>
        <v>0</v>
      </c>
      <c r="BI131" s="68"/>
      <c r="BJ131" s="52">
        <f t="shared" si="9"/>
        <v>0</v>
      </c>
      <c r="BK131" s="51">
        <f t="shared" si="10"/>
        <v>0</v>
      </c>
      <c r="BL131" s="53">
        <f t="shared" si="11"/>
        <v>0</v>
      </c>
      <c r="BM131" s="54">
        <f t="shared" si="12"/>
        <v>0</v>
      </c>
      <c r="BN131" s="55">
        <f t="shared" si="13"/>
        <v>0</v>
      </c>
      <c r="BO131" s="17">
        <f t="shared" si="14"/>
        <v>0</v>
      </c>
      <c r="BQ131" s="1"/>
    </row>
    <row r="132">
      <c r="A132" s="1" t="s">
        <v>239</v>
      </c>
      <c r="B132" s="61"/>
      <c r="C132" s="33"/>
      <c r="D132" s="29"/>
      <c r="E132" s="1"/>
      <c r="F132" s="21"/>
      <c r="G132" s="56"/>
      <c r="H132" s="35"/>
      <c r="I132" s="1" t="s">
        <v>239</v>
      </c>
      <c r="J132" s="32"/>
      <c r="K132" s="33"/>
      <c r="L132" s="57"/>
      <c r="M132" s="49"/>
      <c r="N132" s="21"/>
      <c r="O132" s="56"/>
      <c r="P132" s="35"/>
      <c r="Q132" s="1" t="s">
        <v>239</v>
      </c>
      <c r="R132" s="32"/>
      <c r="S132" s="33"/>
      <c r="T132" s="57"/>
      <c r="U132" s="43"/>
      <c r="V132" s="21"/>
      <c r="W132" s="56"/>
      <c r="X132" s="35"/>
      <c r="Y132" s="1" t="s">
        <v>239</v>
      </c>
      <c r="Z132" s="59"/>
      <c r="AA132" s="66"/>
      <c r="AB132" s="8"/>
      <c r="AC132" s="8"/>
      <c r="AD132" s="4"/>
      <c r="AE132" s="39"/>
      <c r="AF132" s="1"/>
      <c r="AG132" s="33"/>
      <c r="AH132" s="60"/>
      <c r="AI132" s="60"/>
      <c r="AJ132" s="21"/>
      <c r="AK132" s="56"/>
      <c r="AL132" s="41"/>
      <c r="AM132" s="33"/>
      <c r="AN132" s="60"/>
      <c r="AO132" s="60"/>
      <c r="AP132" s="21"/>
      <c r="AQ132" s="56"/>
      <c r="AR132" s="41"/>
      <c r="AS132" s="43">
        <f>'16 Oct'!AW132</f>
        <v>0</v>
      </c>
      <c r="AT132" s="17"/>
      <c r="AU132" s="44">
        <f t="shared" si="1"/>
        <v>0</v>
      </c>
      <c r="AV132" s="44">
        <f t="shared" si="2"/>
        <v>0</v>
      </c>
      <c r="AW132" s="19">
        <f t="shared" si="3"/>
        <v>0</v>
      </c>
      <c r="AX132" s="43">
        <f>'16 Oct'!BB132</f>
        <v>0</v>
      </c>
      <c r="AY132" s="17"/>
      <c r="AZ132" s="44">
        <f t="shared" si="4"/>
        <v>0</v>
      </c>
      <c r="BA132" s="46">
        <f t="shared" si="5"/>
        <v>0</v>
      </c>
      <c r="BB132" s="19">
        <f t="shared" si="6"/>
        <v>0</v>
      </c>
      <c r="BC132" s="43">
        <f>'16 Oct'!BL132</f>
        <v>0</v>
      </c>
      <c r="BD132" s="46">
        <f t="shared" si="7"/>
        <v>0</v>
      </c>
      <c r="BE132" s="1">
        <f t="shared" si="8"/>
        <v>0</v>
      </c>
      <c r="BF132" s="1" t="s">
        <v>239</v>
      </c>
      <c r="BG132" s="17"/>
      <c r="BH132">
        <f>'16 Oct'!BG132+AT132+AY132-BN132</f>
        <v>0</v>
      </c>
      <c r="BI132" s="48"/>
      <c r="BJ132" s="52">
        <f t="shared" si="9"/>
        <v>0</v>
      </c>
      <c r="BK132" s="51">
        <f t="shared" si="10"/>
        <v>0</v>
      </c>
      <c r="BL132" s="53">
        <f t="shared" si="11"/>
        <v>0</v>
      </c>
      <c r="BM132" s="54">
        <f t="shared" si="12"/>
        <v>0</v>
      </c>
      <c r="BN132" s="55">
        <f t="shared" si="13"/>
        <v>0</v>
      </c>
      <c r="BO132" s="17">
        <f t="shared" si="14"/>
        <v>0</v>
      </c>
      <c r="BP132" s="1"/>
    </row>
    <row r="133">
      <c r="A133" s="1" t="s">
        <v>240</v>
      </c>
      <c r="B133" s="32"/>
      <c r="C133" s="65"/>
      <c r="D133" s="29"/>
      <c r="E133" s="1"/>
      <c r="F133" s="21"/>
      <c r="G133" s="56"/>
      <c r="H133" s="35"/>
      <c r="I133" s="1" t="s">
        <v>240</v>
      </c>
      <c r="J133" s="32"/>
      <c r="K133" s="33"/>
      <c r="L133" s="57"/>
      <c r="M133" s="49"/>
      <c r="N133" s="21"/>
      <c r="O133" s="56"/>
      <c r="P133" s="35"/>
      <c r="Q133" s="1" t="s">
        <v>240</v>
      </c>
      <c r="R133" s="32"/>
      <c r="S133" s="33"/>
      <c r="T133" s="57"/>
      <c r="U133" s="49"/>
      <c r="V133" s="21"/>
      <c r="W133" s="56"/>
      <c r="X133" s="35"/>
      <c r="Y133" s="1" t="s">
        <v>240</v>
      </c>
      <c r="Z133" s="69"/>
      <c r="AA133" s="37"/>
      <c r="AB133" s="8"/>
      <c r="AC133" s="8"/>
      <c r="AD133" s="4"/>
      <c r="AE133" s="39"/>
      <c r="AF133" s="1"/>
      <c r="AG133" s="33"/>
      <c r="AH133" s="60"/>
      <c r="AI133" s="60"/>
      <c r="AJ133" s="21"/>
      <c r="AK133" s="56"/>
      <c r="AL133" s="41"/>
      <c r="AM133" s="33"/>
      <c r="AN133" s="60"/>
      <c r="AO133" s="60"/>
      <c r="AP133" s="21"/>
      <c r="AQ133" s="56"/>
      <c r="AR133" s="41"/>
      <c r="AS133" s="43">
        <f>'16 Oct'!AW133</f>
        <v>0</v>
      </c>
      <c r="AT133" s="54"/>
      <c r="AU133" s="44">
        <f t="shared" si="1"/>
        <v>0</v>
      </c>
      <c r="AV133" s="44">
        <f t="shared" si="2"/>
        <v>0</v>
      </c>
      <c r="AW133" s="19">
        <f t="shared" si="3"/>
        <v>0</v>
      </c>
      <c r="AX133" s="43">
        <f>'16 Oct'!BB133</f>
        <v>0</v>
      </c>
      <c r="AY133" s="54"/>
      <c r="AZ133" s="44">
        <f t="shared" si="4"/>
        <v>0</v>
      </c>
      <c r="BA133" s="46">
        <f t="shared" si="5"/>
        <v>0</v>
      </c>
      <c r="BB133" s="19">
        <f t="shared" si="6"/>
        <v>0</v>
      </c>
      <c r="BC133" s="43">
        <f>'16 Oct'!BL133</f>
        <v>0</v>
      </c>
      <c r="BD133" s="46">
        <f t="shared" si="7"/>
        <v>0</v>
      </c>
      <c r="BE133" s="1">
        <f t="shared" si="8"/>
        <v>0</v>
      </c>
      <c r="BF133" s="1" t="s">
        <v>240</v>
      </c>
      <c r="BG133" s="54"/>
      <c r="BH133">
        <f>'16 Oct'!BG133+AT133+AY133-BN133</f>
        <v>0</v>
      </c>
      <c r="BI133" s="48"/>
      <c r="BJ133" s="52">
        <f t="shared" si="9"/>
        <v>0</v>
      </c>
      <c r="BK133" s="51">
        <f t="shared" si="10"/>
        <v>0</v>
      </c>
      <c r="BL133" s="53">
        <f t="shared" si="11"/>
        <v>0</v>
      </c>
      <c r="BM133" s="54">
        <f t="shared" si="12"/>
        <v>0</v>
      </c>
      <c r="BN133" s="55">
        <f t="shared" si="13"/>
        <v>0</v>
      </c>
      <c r="BO133" s="17">
        <f t="shared" si="14"/>
        <v>0</v>
      </c>
    </row>
    <row r="134">
      <c r="A134" s="1" t="s">
        <v>241</v>
      </c>
      <c r="B134" s="32"/>
      <c r="C134" s="33"/>
      <c r="D134" s="29"/>
      <c r="E134" s="1"/>
      <c r="F134" s="21"/>
      <c r="G134" s="56"/>
      <c r="H134" s="35"/>
      <c r="I134" s="1" t="s">
        <v>241</v>
      </c>
      <c r="J134" s="32"/>
      <c r="K134" s="33"/>
      <c r="L134" s="57"/>
      <c r="M134" s="49"/>
      <c r="N134" s="21"/>
      <c r="O134" s="56"/>
      <c r="P134" s="35"/>
      <c r="Q134" s="1" t="s">
        <v>241</v>
      </c>
      <c r="R134" s="32"/>
      <c r="S134" s="33"/>
      <c r="T134" s="57"/>
      <c r="U134" s="49"/>
      <c r="V134" s="21"/>
      <c r="W134" s="56"/>
      <c r="X134" s="35"/>
      <c r="Y134" s="1" t="s">
        <v>241</v>
      </c>
      <c r="Z134" s="59"/>
      <c r="AA134" s="66"/>
      <c r="AB134" s="8"/>
      <c r="AC134" s="8"/>
      <c r="AD134" s="4"/>
      <c r="AE134" s="39"/>
      <c r="AF134" s="1"/>
      <c r="AG134" s="33"/>
      <c r="AH134" s="67"/>
      <c r="AI134" s="67"/>
      <c r="AJ134" s="21"/>
      <c r="AK134" s="56"/>
      <c r="AL134" s="41"/>
      <c r="AM134" s="33"/>
      <c r="AN134" s="67"/>
      <c r="AO134" s="67"/>
      <c r="AP134" s="21"/>
      <c r="AQ134" s="56"/>
      <c r="AR134" s="41"/>
      <c r="AS134" s="43">
        <f>'16 Oct'!AW134</f>
        <v>0</v>
      </c>
      <c r="AT134" s="54"/>
      <c r="AU134" s="44">
        <f t="shared" si="1"/>
        <v>0</v>
      </c>
      <c r="AV134" s="44">
        <f t="shared" si="2"/>
        <v>0</v>
      </c>
      <c r="AW134" s="19">
        <f t="shared" si="3"/>
        <v>0</v>
      </c>
      <c r="AX134" s="43">
        <f>'16 Oct'!BB134</f>
        <v>0</v>
      </c>
      <c r="AY134" s="54"/>
      <c r="AZ134" s="44">
        <f t="shared" si="4"/>
        <v>0</v>
      </c>
      <c r="BA134" s="46">
        <f t="shared" si="5"/>
        <v>0</v>
      </c>
      <c r="BB134" s="19">
        <f t="shared" si="6"/>
        <v>0</v>
      </c>
      <c r="BC134" s="43">
        <f>'16 Oct'!BL134</f>
        <v>0</v>
      </c>
      <c r="BD134" s="46">
        <f t="shared" si="7"/>
        <v>0</v>
      </c>
      <c r="BE134" s="1">
        <f t="shared" si="8"/>
        <v>0</v>
      </c>
      <c r="BF134" s="1" t="s">
        <v>241</v>
      </c>
      <c r="BG134" s="17"/>
      <c r="BH134">
        <f>'16 Oct'!BG134+AT134+AY134-BN134</f>
        <v>0</v>
      </c>
      <c r="BI134" s="48"/>
      <c r="BJ134" s="52">
        <f t="shared" si="9"/>
        <v>0</v>
      </c>
      <c r="BK134" s="51">
        <f t="shared" si="10"/>
        <v>0</v>
      </c>
      <c r="BL134" s="53">
        <f t="shared" si="11"/>
        <v>0</v>
      </c>
      <c r="BM134" s="54">
        <f t="shared" si="12"/>
        <v>0</v>
      </c>
      <c r="BN134" s="55">
        <f t="shared" si="13"/>
        <v>0</v>
      </c>
      <c r="BO134" s="17">
        <f t="shared" si="14"/>
        <v>0</v>
      </c>
    </row>
    <row r="135">
      <c r="A135" s="1" t="s">
        <v>242</v>
      </c>
      <c r="B135" s="32"/>
      <c r="C135" s="65"/>
      <c r="D135" s="29"/>
      <c r="E135" s="1"/>
      <c r="F135" s="21"/>
      <c r="G135" s="56"/>
      <c r="H135" s="35"/>
      <c r="I135" s="1" t="s">
        <v>242</v>
      </c>
      <c r="J135" s="61"/>
      <c r="K135" s="33"/>
      <c r="L135" s="57"/>
      <c r="M135" s="49"/>
      <c r="N135" s="21"/>
      <c r="O135" s="56"/>
      <c r="P135" s="35"/>
      <c r="Q135" s="1" t="s">
        <v>242</v>
      </c>
      <c r="R135" s="32"/>
      <c r="S135" s="33"/>
      <c r="T135" s="57"/>
      <c r="U135" s="49"/>
      <c r="V135" s="21"/>
      <c r="W135" s="56"/>
      <c r="X135" s="35"/>
      <c r="Y135" s="1" t="s">
        <v>242</v>
      </c>
      <c r="Z135" s="59"/>
      <c r="AA135" s="66"/>
      <c r="AB135" s="8"/>
      <c r="AC135" s="8"/>
      <c r="AD135" s="4"/>
      <c r="AE135" s="39"/>
      <c r="AF135" s="1"/>
      <c r="AG135" s="33"/>
      <c r="AH135" s="67"/>
      <c r="AI135" s="67"/>
      <c r="AJ135" s="21"/>
      <c r="AK135" s="56"/>
      <c r="AL135" s="41"/>
      <c r="AM135" s="33"/>
      <c r="AN135" s="67"/>
      <c r="AO135" s="67"/>
      <c r="AP135" s="21"/>
      <c r="AQ135" s="56"/>
      <c r="AR135" s="41"/>
      <c r="AS135" s="43">
        <f>'16 Oct'!AW135</f>
        <v>0</v>
      </c>
      <c r="AT135" s="54"/>
      <c r="AU135" s="44">
        <f t="shared" si="1"/>
        <v>0</v>
      </c>
      <c r="AV135" s="44">
        <f t="shared" si="2"/>
        <v>0</v>
      </c>
      <c r="AW135" s="19">
        <f t="shared" si="3"/>
        <v>0</v>
      </c>
      <c r="AX135" s="43">
        <f>'16 Oct'!BB135</f>
        <v>0</v>
      </c>
      <c r="AY135" s="54"/>
      <c r="AZ135" s="44">
        <f t="shared" si="4"/>
        <v>0</v>
      </c>
      <c r="BA135" s="46">
        <f t="shared" si="5"/>
        <v>0</v>
      </c>
      <c r="BB135" s="19">
        <f t="shared" si="6"/>
        <v>0</v>
      </c>
      <c r="BC135" s="43">
        <f>'16 Oct'!BL135</f>
        <v>0</v>
      </c>
      <c r="BD135" s="46">
        <f t="shared" si="7"/>
        <v>0</v>
      </c>
      <c r="BE135" s="1">
        <f t="shared" si="8"/>
        <v>0</v>
      </c>
      <c r="BF135" s="1" t="s">
        <v>242</v>
      </c>
      <c r="BG135" s="17"/>
      <c r="BH135">
        <f>'16 Oct'!BG135+AT135+AY135-BN135</f>
        <v>0</v>
      </c>
      <c r="BI135" s="48"/>
      <c r="BJ135" s="52">
        <f t="shared" si="9"/>
        <v>0</v>
      </c>
      <c r="BK135" s="51">
        <f t="shared" si="10"/>
        <v>0</v>
      </c>
      <c r="BL135" s="53">
        <f t="shared" si="11"/>
        <v>0</v>
      </c>
      <c r="BM135" s="54">
        <f t="shared" si="12"/>
        <v>0</v>
      </c>
      <c r="BN135" s="55">
        <f t="shared" si="13"/>
        <v>0</v>
      </c>
      <c r="BO135" s="17">
        <f t="shared" si="14"/>
        <v>0</v>
      </c>
    </row>
    <row r="136">
      <c r="A136" s="1" t="s">
        <v>243</v>
      </c>
      <c r="B136" s="32"/>
      <c r="C136" s="65"/>
      <c r="D136" s="29"/>
      <c r="E136" s="1"/>
      <c r="F136" s="21"/>
      <c r="G136" s="56"/>
      <c r="H136" s="35"/>
      <c r="I136" s="1" t="s">
        <v>243</v>
      </c>
      <c r="J136" s="32"/>
      <c r="K136" s="65"/>
      <c r="L136" s="57"/>
      <c r="M136" s="49"/>
      <c r="N136" s="21"/>
      <c r="O136" s="56"/>
      <c r="P136" s="35"/>
      <c r="Q136" s="1" t="s">
        <v>243</v>
      </c>
      <c r="R136" s="32"/>
      <c r="S136" s="33"/>
      <c r="T136" s="57"/>
      <c r="U136" s="49"/>
      <c r="V136" s="21"/>
      <c r="W136" s="56"/>
      <c r="X136" s="35"/>
      <c r="Y136" s="1" t="s">
        <v>243</v>
      </c>
      <c r="Z136" s="59"/>
      <c r="AA136" s="66"/>
      <c r="AB136" s="8"/>
      <c r="AC136" s="8"/>
      <c r="AD136" s="4"/>
      <c r="AE136" s="39"/>
      <c r="AF136" s="1"/>
      <c r="AG136" s="33"/>
      <c r="AH136" s="67"/>
      <c r="AI136" s="67"/>
      <c r="AJ136" s="21"/>
      <c r="AK136" s="56"/>
      <c r="AL136" s="41"/>
      <c r="AM136" s="33"/>
      <c r="AN136" s="67"/>
      <c r="AO136" s="67"/>
      <c r="AP136" s="21"/>
      <c r="AQ136" s="56"/>
      <c r="AR136" s="41"/>
      <c r="AS136" s="43">
        <f>'16 Oct'!AW136</f>
        <v>0</v>
      </c>
      <c r="AT136" s="54"/>
      <c r="AU136" s="44">
        <f t="shared" si="1"/>
        <v>0</v>
      </c>
      <c r="AV136" s="44">
        <f t="shared" si="2"/>
        <v>0</v>
      </c>
      <c r="AW136" s="19">
        <f t="shared" si="3"/>
        <v>0</v>
      </c>
      <c r="AX136" s="43">
        <f>'16 Oct'!BB136</f>
        <v>0</v>
      </c>
      <c r="AY136" s="54"/>
      <c r="AZ136" s="44">
        <f t="shared" si="4"/>
        <v>0</v>
      </c>
      <c r="BA136" s="46">
        <f t="shared" si="5"/>
        <v>0</v>
      </c>
      <c r="BB136" s="19">
        <f t="shared" si="6"/>
        <v>0</v>
      </c>
      <c r="BC136" s="43">
        <f>'16 Oct'!BL136</f>
        <v>0</v>
      </c>
      <c r="BD136" s="46">
        <f t="shared" si="7"/>
        <v>0</v>
      </c>
      <c r="BE136" s="1">
        <f t="shared" si="8"/>
        <v>0</v>
      </c>
      <c r="BF136" s="1" t="s">
        <v>243</v>
      </c>
      <c r="BG136" s="17"/>
      <c r="BH136">
        <f>'16 Oct'!BG136+AT136+AY136-BN136</f>
        <v>0</v>
      </c>
      <c r="BI136" s="48"/>
      <c r="BJ136" s="52">
        <f t="shared" si="9"/>
        <v>0</v>
      </c>
      <c r="BK136" s="51">
        <f t="shared" si="10"/>
        <v>0</v>
      </c>
      <c r="BL136" s="53">
        <f t="shared" si="11"/>
        <v>0</v>
      </c>
      <c r="BM136" s="54">
        <f t="shared" si="12"/>
        <v>0</v>
      </c>
      <c r="BN136" s="55">
        <f t="shared" si="13"/>
        <v>0</v>
      </c>
      <c r="BO136" s="17">
        <f t="shared" si="14"/>
        <v>0</v>
      </c>
      <c r="BQ136" s="1"/>
    </row>
    <row r="137">
      <c r="A137" s="1" t="s">
        <v>244</v>
      </c>
      <c r="B137" s="32"/>
      <c r="C137" s="65"/>
      <c r="D137" s="29"/>
      <c r="E137" s="1"/>
      <c r="F137" s="21"/>
      <c r="G137" s="56"/>
      <c r="H137" s="35"/>
      <c r="I137" s="1" t="s">
        <v>244</v>
      </c>
      <c r="J137" s="32"/>
      <c r="K137" s="33"/>
      <c r="L137" s="57"/>
      <c r="M137" s="49"/>
      <c r="N137" s="21"/>
      <c r="O137" s="56"/>
      <c r="P137" s="35"/>
      <c r="Q137" s="1" t="s">
        <v>244</v>
      </c>
      <c r="R137" s="32"/>
      <c r="S137" s="33"/>
      <c r="T137" s="57"/>
      <c r="U137" s="49"/>
      <c r="V137" s="21"/>
      <c r="W137" s="56"/>
      <c r="X137" s="35"/>
      <c r="Y137" s="1" t="s">
        <v>244</v>
      </c>
      <c r="Z137" s="69"/>
      <c r="AA137" s="37"/>
      <c r="AB137" s="8"/>
      <c r="AC137" s="8"/>
      <c r="AD137" s="4"/>
      <c r="AE137" s="39"/>
      <c r="AF137" s="1"/>
      <c r="AG137" s="33"/>
      <c r="AH137" s="60"/>
      <c r="AI137" s="60"/>
      <c r="AJ137" s="21"/>
      <c r="AK137" s="56"/>
      <c r="AL137" s="41"/>
      <c r="AM137" s="33"/>
      <c r="AN137" s="60"/>
      <c r="AO137" s="60"/>
      <c r="AP137" s="21"/>
      <c r="AQ137" s="56"/>
      <c r="AR137" s="41"/>
      <c r="AS137" s="43">
        <f>'16 Oct'!AW137</f>
        <v>0</v>
      </c>
      <c r="AT137" s="17"/>
      <c r="AU137" s="44">
        <f t="shared" si="1"/>
        <v>0</v>
      </c>
      <c r="AV137" s="44">
        <f t="shared" si="2"/>
        <v>0</v>
      </c>
      <c r="AW137" s="19">
        <f t="shared" si="3"/>
        <v>0</v>
      </c>
      <c r="AX137" s="43">
        <f>'16 Oct'!BB137</f>
        <v>0</v>
      </c>
      <c r="AY137" s="17"/>
      <c r="AZ137" s="44">
        <f t="shared" si="4"/>
        <v>0</v>
      </c>
      <c r="BA137" s="46">
        <f t="shared" si="5"/>
        <v>0</v>
      </c>
      <c r="BB137" s="19">
        <f t="shared" si="6"/>
        <v>0</v>
      </c>
      <c r="BC137" s="43">
        <f>'16 Oct'!BL137</f>
        <v>0</v>
      </c>
      <c r="BD137" s="46">
        <f t="shared" si="7"/>
        <v>0</v>
      </c>
      <c r="BE137" s="1">
        <f t="shared" si="8"/>
        <v>0</v>
      </c>
      <c r="BF137" s="1" t="s">
        <v>244</v>
      </c>
      <c r="BG137" s="54"/>
      <c r="BH137">
        <f>'16 Oct'!BG137+AT137+AY137-BN137</f>
        <v>0</v>
      </c>
      <c r="BI137" s="48"/>
      <c r="BJ137" s="52">
        <f t="shared" si="9"/>
        <v>0</v>
      </c>
      <c r="BK137" s="51">
        <f t="shared" si="10"/>
        <v>0</v>
      </c>
      <c r="BL137" s="53">
        <f t="shared" si="11"/>
        <v>0</v>
      </c>
      <c r="BM137" s="54">
        <f t="shared" si="12"/>
        <v>0</v>
      </c>
      <c r="BN137" s="55">
        <f t="shared" si="13"/>
        <v>0</v>
      </c>
      <c r="BO137" s="17">
        <f t="shared" si="14"/>
        <v>0</v>
      </c>
    </row>
    <row r="138">
      <c r="A138" s="40" t="s">
        <v>245</v>
      </c>
      <c r="B138" s="59"/>
      <c r="C138" s="66"/>
      <c r="D138" s="4"/>
      <c r="E138" s="4"/>
      <c r="F138" s="21"/>
      <c r="G138" s="39"/>
      <c r="H138" s="4"/>
      <c r="I138" s="40" t="s">
        <v>246</v>
      </c>
      <c r="J138" s="100"/>
      <c r="K138" s="66"/>
      <c r="L138" s="8"/>
      <c r="M138" s="8"/>
      <c r="N138" s="21"/>
      <c r="O138" s="39"/>
      <c r="P138" s="4"/>
      <c r="Q138" s="40" t="s">
        <v>246</v>
      </c>
      <c r="R138" s="61"/>
      <c r="S138" s="65"/>
      <c r="T138" s="57"/>
      <c r="U138" s="49"/>
      <c r="V138" s="21"/>
      <c r="W138" s="56"/>
      <c r="X138" s="4"/>
      <c r="Y138" s="40" t="s">
        <v>246</v>
      </c>
      <c r="Z138" s="69"/>
      <c r="AA138" s="66"/>
      <c r="AB138" s="8"/>
      <c r="AC138" s="8"/>
      <c r="AD138" s="4"/>
      <c r="AE138" s="39"/>
      <c r="AF138" s="4"/>
      <c r="AG138" s="37"/>
      <c r="AH138" s="8"/>
      <c r="AI138" s="8"/>
      <c r="AJ138" s="21"/>
      <c r="AK138" s="39"/>
      <c r="AL138" s="41"/>
      <c r="AM138" s="37"/>
      <c r="AN138" s="8"/>
      <c r="AO138" s="8"/>
      <c r="AP138" s="21"/>
      <c r="AQ138" s="39"/>
      <c r="AR138" s="41"/>
      <c r="AS138" s="43">
        <f>'16 Oct'!AW138</f>
        <v>0</v>
      </c>
      <c r="AT138" s="8"/>
      <c r="AU138" s="44">
        <f t="shared" si="1"/>
        <v>0</v>
      </c>
      <c r="AV138" s="44">
        <f t="shared" si="2"/>
        <v>0</v>
      </c>
      <c r="AW138" s="19">
        <f t="shared" si="3"/>
        <v>0</v>
      </c>
      <c r="AX138" s="43">
        <f>'16 Oct'!BB138</f>
        <v>0</v>
      </c>
      <c r="AY138" s="8"/>
      <c r="AZ138" s="44">
        <f t="shared" si="4"/>
        <v>0</v>
      </c>
      <c r="BA138" s="46">
        <f t="shared" si="5"/>
        <v>0</v>
      </c>
      <c r="BB138" s="19">
        <f t="shared" si="6"/>
        <v>0</v>
      </c>
      <c r="BC138" s="43">
        <f>'16 Oct'!BL138</f>
        <v>0</v>
      </c>
      <c r="BD138" s="46">
        <f t="shared" si="7"/>
        <v>0</v>
      </c>
      <c r="BE138" s="1">
        <f t="shared" si="8"/>
        <v>0</v>
      </c>
      <c r="BF138" s="40" t="s">
        <v>246</v>
      </c>
      <c r="BG138" s="8"/>
      <c r="BH138">
        <f>'16 Oct'!BG138+AT138+AY138-BN138</f>
        <v>0</v>
      </c>
      <c r="BI138" s="101"/>
      <c r="BJ138" s="52">
        <f t="shared" si="9"/>
        <v>0</v>
      </c>
      <c r="BK138" s="105">
        <f t="shared" si="10"/>
        <v>0</v>
      </c>
      <c r="BL138" s="53">
        <f t="shared" si="11"/>
        <v>0</v>
      </c>
      <c r="BM138" s="54">
        <f t="shared" si="12"/>
        <v>0</v>
      </c>
      <c r="BN138" s="55">
        <f t="shared" si="13"/>
        <v>0</v>
      </c>
      <c r="BO138" s="17">
        <f t="shared" si="14"/>
        <v>0</v>
      </c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</row>
    <row r="139">
      <c r="A139" s="1" t="s">
        <v>249</v>
      </c>
      <c r="B139" s="61"/>
      <c r="C139" s="65"/>
      <c r="D139" s="29"/>
      <c r="E139" s="1"/>
      <c r="F139" s="21"/>
      <c r="G139" s="56"/>
      <c r="H139" s="35"/>
      <c r="I139" s="1" t="s">
        <v>249</v>
      </c>
      <c r="J139" s="32"/>
      <c r="K139" s="65"/>
      <c r="L139" s="57"/>
      <c r="M139" s="49"/>
      <c r="N139" s="21"/>
      <c r="O139" s="56"/>
      <c r="P139" s="35"/>
      <c r="Q139" s="1" t="s">
        <v>249</v>
      </c>
      <c r="R139" s="100"/>
      <c r="S139" s="102"/>
      <c r="T139" s="103"/>
      <c r="U139" s="103"/>
      <c r="V139" s="21"/>
      <c r="W139" s="104"/>
      <c r="X139" s="35"/>
      <c r="Y139" s="1" t="s">
        <v>249</v>
      </c>
      <c r="Z139" s="69"/>
      <c r="AA139" s="66"/>
      <c r="AB139" s="8"/>
      <c r="AC139" s="8"/>
      <c r="AD139" s="4"/>
      <c r="AE139" s="39"/>
      <c r="AF139" s="1"/>
      <c r="AG139" s="33"/>
      <c r="AH139" s="67"/>
      <c r="AI139" s="67"/>
      <c r="AJ139" s="21"/>
      <c r="AK139" s="56"/>
      <c r="AL139" s="41"/>
      <c r="AM139" s="33"/>
      <c r="AN139" s="67"/>
      <c r="AO139" s="67"/>
      <c r="AP139" s="21"/>
      <c r="AQ139" s="56"/>
      <c r="AR139" s="41"/>
      <c r="AS139" s="43">
        <f>'16 Oct'!AW139</f>
        <v>0</v>
      </c>
      <c r="AT139" s="54"/>
      <c r="AU139" s="44">
        <f t="shared" si="1"/>
        <v>0</v>
      </c>
      <c r="AV139" s="44">
        <f t="shared" si="2"/>
        <v>0</v>
      </c>
      <c r="AW139" s="19">
        <f t="shared" si="3"/>
        <v>0</v>
      </c>
      <c r="AX139" s="43">
        <f>'16 Oct'!BB139</f>
        <v>0</v>
      </c>
      <c r="AY139" s="54"/>
      <c r="AZ139" s="44">
        <f t="shared" si="4"/>
        <v>0</v>
      </c>
      <c r="BA139" s="46">
        <f t="shared" si="5"/>
        <v>0</v>
      </c>
      <c r="BB139" s="19">
        <f t="shared" si="6"/>
        <v>0</v>
      </c>
      <c r="BC139" s="43">
        <f>'16 Oct'!BL139</f>
        <v>0</v>
      </c>
      <c r="BD139" s="46">
        <f t="shared" si="7"/>
        <v>0</v>
      </c>
      <c r="BE139" s="1">
        <f t="shared" si="8"/>
        <v>0</v>
      </c>
      <c r="BF139" s="1" t="s">
        <v>249</v>
      </c>
      <c r="BG139" s="54"/>
      <c r="BH139">
        <f>'16 Oct'!BG139+AT139+AY139-BN139</f>
        <v>0</v>
      </c>
      <c r="BI139" s="48"/>
      <c r="BJ139" s="52">
        <f t="shared" si="9"/>
        <v>0</v>
      </c>
      <c r="BK139" s="51">
        <f t="shared" si="10"/>
        <v>0</v>
      </c>
      <c r="BL139" s="53">
        <f t="shared" si="11"/>
        <v>0</v>
      </c>
      <c r="BM139" s="54">
        <f t="shared" si="12"/>
        <v>0</v>
      </c>
      <c r="BN139" s="55">
        <f t="shared" si="13"/>
        <v>0</v>
      </c>
      <c r="BO139" s="17">
        <f t="shared" si="14"/>
        <v>0</v>
      </c>
    </row>
    <row r="140">
      <c r="A140" s="1" t="s">
        <v>251</v>
      </c>
      <c r="B140" s="61"/>
      <c r="C140" s="65"/>
      <c r="D140" s="29"/>
      <c r="E140" s="1"/>
      <c r="F140" s="21"/>
      <c r="G140" s="56"/>
      <c r="H140" s="35"/>
      <c r="I140" s="1" t="s">
        <v>251</v>
      </c>
      <c r="J140" s="32"/>
      <c r="K140" s="65"/>
      <c r="L140" s="57"/>
      <c r="M140" s="49"/>
      <c r="N140" s="21"/>
      <c r="O140" s="56"/>
      <c r="P140" s="35"/>
      <c r="Q140" s="1" t="s">
        <v>251</v>
      </c>
      <c r="R140" s="32"/>
      <c r="S140" s="65"/>
      <c r="T140" s="57"/>
      <c r="U140" s="49"/>
      <c r="V140" s="21"/>
      <c r="W140" s="56"/>
      <c r="X140" s="35"/>
      <c r="Y140" s="1" t="s">
        <v>251</v>
      </c>
      <c r="Z140" s="69"/>
      <c r="AA140" s="66"/>
      <c r="AB140" s="8"/>
      <c r="AC140" s="8"/>
      <c r="AD140" s="4"/>
      <c r="AE140" s="39"/>
      <c r="AF140" s="1"/>
      <c r="AG140" s="33"/>
      <c r="AH140" s="67"/>
      <c r="AI140" s="67"/>
      <c r="AJ140" s="21"/>
      <c r="AK140" s="56"/>
      <c r="AL140" s="41"/>
      <c r="AM140" s="33"/>
      <c r="AN140" s="67"/>
      <c r="AO140" s="67"/>
      <c r="AP140" s="21"/>
      <c r="AQ140" s="56"/>
      <c r="AR140" s="41"/>
      <c r="AS140" s="43">
        <f>'16 Oct'!AW140</f>
        <v>0</v>
      </c>
      <c r="AT140" s="54"/>
      <c r="AU140" s="44">
        <f t="shared" si="1"/>
        <v>0</v>
      </c>
      <c r="AV140" s="44">
        <f t="shared" si="2"/>
        <v>0</v>
      </c>
      <c r="AW140" s="19">
        <f t="shared" si="3"/>
        <v>0</v>
      </c>
      <c r="AX140" s="43">
        <f>'16 Oct'!BB140</f>
        <v>0</v>
      </c>
      <c r="AY140" s="54"/>
      <c r="AZ140" s="44">
        <f t="shared" si="4"/>
        <v>0</v>
      </c>
      <c r="BA140" s="46">
        <f t="shared" si="5"/>
        <v>0</v>
      </c>
      <c r="BB140" s="19">
        <f t="shared" si="6"/>
        <v>0</v>
      </c>
      <c r="BC140" s="43">
        <f>'16 Oct'!BL140</f>
        <v>0</v>
      </c>
      <c r="BD140" s="46">
        <f t="shared" si="7"/>
        <v>0</v>
      </c>
      <c r="BE140" s="1">
        <f t="shared" si="8"/>
        <v>0</v>
      </c>
      <c r="BF140" s="1" t="s">
        <v>251</v>
      </c>
      <c r="BG140" s="54"/>
      <c r="BH140">
        <f>'16 Oct'!BG140+AT140+AY140-BN140</f>
        <v>0</v>
      </c>
      <c r="BI140" s="48"/>
      <c r="BJ140" s="52">
        <f t="shared" si="9"/>
        <v>0</v>
      </c>
      <c r="BK140" s="51">
        <f t="shared" si="10"/>
        <v>0</v>
      </c>
      <c r="BL140" s="53">
        <f t="shared" si="11"/>
        <v>0</v>
      </c>
      <c r="BM140" s="54">
        <f t="shared" si="12"/>
        <v>0</v>
      </c>
      <c r="BN140" s="55">
        <f t="shared" si="13"/>
        <v>0</v>
      </c>
      <c r="BO140" s="17">
        <f t="shared" si="14"/>
        <v>0</v>
      </c>
    </row>
    <row r="141">
      <c r="A141" s="1" t="s">
        <v>252</v>
      </c>
      <c r="B141" s="32"/>
      <c r="C141" s="33"/>
      <c r="D141" s="29"/>
      <c r="E141" s="1"/>
      <c r="F141" s="21"/>
      <c r="G141" s="56"/>
      <c r="H141" s="35"/>
      <c r="I141" s="1" t="s">
        <v>252</v>
      </c>
      <c r="J141" s="32"/>
      <c r="K141" s="33"/>
      <c r="L141" s="57"/>
      <c r="M141" s="49"/>
      <c r="N141" s="21"/>
      <c r="O141" s="56"/>
      <c r="P141" s="35"/>
      <c r="Q141" s="1" t="s">
        <v>252</v>
      </c>
      <c r="R141" s="32"/>
      <c r="S141" s="65"/>
      <c r="T141" s="57"/>
      <c r="U141" s="49"/>
      <c r="V141" s="21"/>
      <c r="W141" s="56"/>
      <c r="X141" s="35"/>
      <c r="Y141" s="1" t="s">
        <v>252</v>
      </c>
      <c r="Z141" s="69"/>
      <c r="AA141" s="37"/>
      <c r="AB141" s="8"/>
      <c r="AC141" s="8"/>
      <c r="AD141" s="4"/>
      <c r="AE141" s="39"/>
      <c r="AF141" s="1"/>
      <c r="AG141" s="33"/>
      <c r="AH141" s="60"/>
      <c r="AI141" s="60"/>
      <c r="AJ141" s="21"/>
      <c r="AK141" s="56"/>
      <c r="AL141" s="41"/>
      <c r="AM141" s="33"/>
      <c r="AN141" s="60"/>
      <c r="AO141" s="60"/>
      <c r="AP141" s="21"/>
      <c r="AQ141" s="56"/>
      <c r="AR141" s="41"/>
      <c r="AS141" s="43">
        <f>'16 Oct'!AW141</f>
        <v>0</v>
      </c>
      <c r="AT141" s="17"/>
      <c r="AU141" s="44">
        <f t="shared" si="1"/>
        <v>0</v>
      </c>
      <c r="AV141" s="44">
        <f t="shared" si="2"/>
        <v>0</v>
      </c>
      <c r="AW141" s="19">
        <f t="shared" si="3"/>
        <v>0</v>
      </c>
      <c r="AX141" s="43">
        <f>'16 Oct'!BB141</f>
        <v>0</v>
      </c>
      <c r="AY141" s="17"/>
      <c r="AZ141" s="44">
        <f t="shared" si="4"/>
        <v>0</v>
      </c>
      <c r="BA141" s="46">
        <f t="shared" si="5"/>
        <v>0</v>
      </c>
      <c r="BB141" s="19">
        <f t="shared" si="6"/>
        <v>0</v>
      </c>
      <c r="BC141" s="43">
        <f>'16 Oct'!BL141</f>
        <v>0</v>
      </c>
      <c r="BD141" s="46">
        <f t="shared" si="7"/>
        <v>0</v>
      </c>
      <c r="BE141" s="1">
        <f t="shared" si="8"/>
        <v>0</v>
      </c>
      <c r="BF141" s="1" t="s">
        <v>252</v>
      </c>
      <c r="BG141" s="17"/>
      <c r="BH141">
        <f>'16 Oct'!BG141+AT141+AY141-BN141</f>
        <v>0</v>
      </c>
      <c r="BI141" s="48"/>
      <c r="BJ141" s="52">
        <f t="shared" si="9"/>
        <v>0</v>
      </c>
      <c r="BK141" s="51">
        <f t="shared" si="10"/>
        <v>0</v>
      </c>
      <c r="BL141" s="53">
        <f t="shared" si="11"/>
        <v>0</v>
      </c>
      <c r="BM141" s="54">
        <f t="shared" si="12"/>
        <v>0</v>
      </c>
      <c r="BN141" s="55">
        <f t="shared" si="13"/>
        <v>0</v>
      </c>
      <c r="BO141" s="17">
        <f t="shared" si="14"/>
        <v>0</v>
      </c>
    </row>
    <row r="142">
      <c r="A142" s="1" t="s">
        <v>253</v>
      </c>
      <c r="B142" s="32"/>
      <c r="C142" s="33"/>
      <c r="D142" s="29"/>
      <c r="E142" s="1"/>
      <c r="F142" s="21"/>
      <c r="G142" s="56"/>
      <c r="H142" s="35"/>
      <c r="I142" s="1" t="s">
        <v>253</v>
      </c>
      <c r="J142" s="32"/>
      <c r="K142" s="33"/>
      <c r="L142" s="57"/>
      <c r="M142" s="49"/>
      <c r="N142" s="21"/>
      <c r="O142" s="56"/>
      <c r="P142" s="35"/>
      <c r="Q142" s="1" t="s">
        <v>253</v>
      </c>
      <c r="R142" s="61"/>
      <c r="S142" s="33"/>
      <c r="T142" s="57"/>
      <c r="U142" s="49"/>
      <c r="V142" s="21"/>
      <c r="W142" s="56"/>
      <c r="X142" s="35"/>
      <c r="Y142" s="1" t="s">
        <v>253</v>
      </c>
      <c r="Z142" s="69"/>
      <c r="AA142" s="66"/>
      <c r="AB142" s="8"/>
      <c r="AC142" s="8"/>
      <c r="AD142" s="4"/>
      <c r="AE142" s="39"/>
      <c r="AF142" s="1"/>
      <c r="AG142" s="33"/>
      <c r="AH142" s="67"/>
      <c r="AI142" s="67"/>
      <c r="AJ142" s="21"/>
      <c r="AK142" s="56"/>
      <c r="AL142" s="41"/>
      <c r="AM142" s="33"/>
      <c r="AN142" s="67"/>
      <c r="AO142" s="67"/>
      <c r="AP142" s="21"/>
      <c r="AQ142" s="56"/>
      <c r="AR142" s="41"/>
      <c r="AS142" s="43">
        <f>'16 Oct'!AW142</f>
        <v>0</v>
      </c>
      <c r="AT142" s="54"/>
      <c r="AU142" s="44">
        <f t="shared" si="1"/>
        <v>0</v>
      </c>
      <c r="AV142" s="44">
        <f t="shared" si="2"/>
        <v>0</v>
      </c>
      <c r="AW142" s="19">
        <f t="shared" si="3"/>
        <v>0</v>
      </c>
      <c r="AX142" s="43">
        <f>'16 Oct'!BB142</f>
        <v>0</v>
      </c>
      <c r="AY142" s="54"/>
      <c r="AZ142" s="44">
        <f t="shared" si="4"/>
        <v>0</v>
      </c>
      <c r="BA142" s="46">
        <f t="shared" si="5"/>
        <v>0</v>
      </c>
      <c r="BB142" s="19">
        <f t="shared" si="6"/>
        <v>0</v>
      </c>
      <c r="BC142" s="43">
        <f>'16 Oct'!BL142</f>
        <v>0</v>
      </c>
      <c r="BD142" s="46">
        <f t="shared" si="7"/>
        <v>0</v>
      </c>
      <c r="BE142" s="1">
        <f t="shared" si="8"/>
        <v>0</v>
      </c>
      <c r="BF142" s="1" t="s">
        <v>253</v>
      </c>
      <c r="BG142" s="54"/>
      <c r="BH142">
        <f>'16 Oct'!BG142+AT142+AY142-BN142</f>
        <v>0</v>
      </c>
      <c r="BI142" s="48"/>
      <c r="BJ142" s="52">
        <f t="shared" si="9"/>
        <v>0</v>
      </c>
      <c r="BK142" s="51">
        <f t="shared" si="10"/>
        <v>0</v>
      </c>
      <c r="BL142" s="53">
        <f t="shared" si="11"/>
        <v>0</v>
      </c>
      <c r="BM142" s="54">
        <f t="shared" si="12"/>
        <v>0</v>
      </c>
      <c r="BN142" s="55">
        <f t="shared" si="13"/>
        <v>0</v>
      </c>
      <c r="BO142" s="17">
        <f t="shared" si="14"/>
        <v>0</v>
      </c>
    </row>
    <row r="143">
      <c r="A143" s="1" t="s">
        <v>254</v>
      </c>
      <c r="B143" s="32"/>
      <c r="C143" s="33"/>
      <c r="D143" s="29"/>
      <c r="E143" s="1"/>
      <c r="F143" s="21"/>
      <c r="G143" s="56"/>
      <c r="H143" s="35"/>
      <c r="I143" s="1" t="s">
        <v>254</v>
      </c>
      <c r="J143" s="32"/>
      <c r="K143" s="33"/>
      <c r="L143" s="57"/>
      <c r="M143" s="43"/>
      <c r="N143" s="21"/>
      <c r="O143" s="56"/>
      <c r="P143" s="35"/>
      <c r="Q143" s="1" t="s">
        <v>254</v>
      </c>
      <c r="R143" s="32"/>
      <c r="S143" s="33"/>
      <c r="T143" s="57"/>
      <c r="U143" s="43"/>
      <c r="V143" s="21"/>
      <c r="W143" s="56"/>
      <c r="X143" s="35"/>
      <c r="Y143" s="1" t="s">
        <v>254</v>
      </c>
      <c r="Z143" s="69"/>
      <c r="AA143" s="66"/>
      <c r="AB143" s="8"/>
      <c r="AC143" s="8"/>
      <c r="AD143" s="4"/>
      <c r="AE143" s="39"/>
      <c r="AF143" s="1"/>
      <c r="AG143" s="33"/>
      <c r="AH143" s="60"/>
      <c r="AI143" s="60"/>
      <c r="AJ143" s="21"/>
      <c r="AK143" s="56"/>
      <c r="AL143" s="41"/>
      <c r="AM143" s="33"/>
      <c r="AN143" s="60"/>
      <c r="AO143" s="60"/>
      <c r="AP143" s="21"/>
      <c r="AQ143" s="56"/>
      <c r="AR143" s="41"/>
      <c r="AS143" s="43">
        <f>'16 Oct'!AW143</f>
        <v>0</v>
      </c>
      <c r="AT143" s="17"/>
      <c r="AU143" s="44">
        <f t="shared" si="1"/>
        <v>0</v>
      </c>
      <c r="AV143" s="44">
        <f t="shared" si="2"/>
        <v>0</v>
      </c>
      <c r="AW143" s="19">
        <f t="shared" si="3"/>
        <v>0</v>
      </c>
      <c r="AX143" s="43">
        <f>'16 Oct'!BB143</f>
        <v>0</v>
      </c>
      <c r="AY143" s="17"/>
      <c r="AZ143" s="44">
        <f t="shared" si="4"/>
        <v>0</v>
      </c>
      <c r="BA143" s="46">
        <f t="shared" si="5"/>
        <v>0</v>
      </c>
      <c r="BB143" s="19">
        <f t="shared" si="6"/>
        <v>0</v>
      </c>
      <c r="BC143" s="43">
        <f>'16 Oct'!BL143</f>
        <v>0</v>
      </c>
      <c r="BD143" s="46">
        <f t="shared" si="7"/>
        <v>0</v>
      </c>
      <c r="BE143" s="1">
        <f t="shared" si="8"/>
        <v>0</v>
      </c>
      <c r="BF143" s="1" t="s">
        <v>254</v>
      </c>
      <c r="BG143" s="17"/>
      <c r="BH143">
        <f>'16 Oct'!BG143+AT143+AY143-BN143</f>
        <v>0</v>
      </c>
      <c r="BI143" s="48"/>
      <c r="BJ143" s="52">
        <f t="shared" si="9"/>
        <v>0</v>
      </c>
      <c r="BK143" s="51">
        <f t="shared" si="10"/>
        <v>0</v>
      </c>
      <c r="BL143" s="53">
        <f t="shared" si="11"/>
        <v>0</v>
      </c>
      <c r="BM143" s="54">
        <f t="shared" si="12"/>
        <v>0</v>
      </c>
      <c r="BN143" s="55">
        <f t="shared" si="13"/>
        <v>0</v>
      </c>
      <c r="BO143" s="17">
        <f t="shared" si="14"/>
        <v>0</v>
      </c>
      <c r="BQ143" s="1"/>
    </row>
    <row r="144">
      <c r="A144" s="1" t="s">
        <v>255</v>
      </c>
      <c r="B144" s="32"/>
      <c r="C144" s="33"/>
      <c r="D144" s="29"/>
      <c r="E144" s="1"/>
      <c r="F144" s="21"/>
      <c r="G144" s="56"/>
      <c r="H144" s="35"/>
      <c r="I144" s="1" t="s">
        <v>255</v>
      </c>
      <c r="J144" s="32"/>
      <c r="K144" s="33"/>
      <c r="L144" s="57"/>
      <c r="M144" s="43"/>
      <c r="N144" s="21"/>
      <c r="O144" s="56"/>
      <c r="P144" s="35"/>
      <c r="Q144" s="1" t="s">
        <v>255</v>
      </c>
      <c r="R144" s="32"/>
      <c r="S144" s="33"/>
      <c r="T144" s="57"/>
      <c r="U144" s="49"/>
      <c r="V144" s="21"/>
      <c r="W144" s="56"/>
      <c r="X144" s="35"/>
      <c r="Y144" s="1" t="s">
        <v>255</v>
      </c>
      <c r="Z144" s="59"/>
      <c r="AA144" s="37"/>
      <c r="AB144" s="8"/>
      <c r="AC144" s="4"/>
      <c r="AD144" s="4"/>
      <c r="AE144" s="39"/>
      <c r="AF144" s="1"/>
      <c r="AG144" s="33"/>
      <c r="AH144" s="67"/>
      <c r="AI144" s="67"/>
      <c r="AJ144" s="21"/>
      <c r="AK144" s="56"/>
      <c r="AL144" s="41"/>
      <c r="AM144" s="33"/>
      <c r="AN144" s="67"/>
      <c r="AO144" s="67"/>
      <c r="AP144" s="21"/>
      <c r="AQ144" s="56"/>
      <c r="AR144" s="41"/>
      <c r="AS144" s="43">
        <f>'16 Oct'!AW144</f>
        <v>0</v>
      </c>
      <c r="AT144" s="54"/>
      <c r="AU144" s="44">
        <f t="shared" si="1"/>
        <v>0</v>
      </c>
      <c r="AV144" s="44">
        <f t="shared" si="2"/>
        <v>0</v>
      </c>
      <c r="AW144" s="19">
        <f t="shared" si="3"/>
        <v>0</v>
      </c>
      <c r="AX144" s="43">
        <f>'16 Oct'!BB144</f>
        <v>0</v>
      </c>
      <c r="AY144" s="54"/>
      <c r="AZ144" s="44">
        <f t="shared" si="4"/>
        <v>0</v>
      </c>
      <c r="BA144" s="46">
        <f t="shared" si="5"/>
        <v>0</v>
      </c>
      <c r="BB144" s="19">
        <f t="shared" si="6"/>
        <v>0</v>
      </c>
      <c r="BC144" s="43">
        <f>'16 Oct'!BL144</f>
        <v>0</v>
      </c>
      <c r="BD144" s="46">
        <f t="shared" si="7"/>
        <v>0</v>
      </c>
      <c r="BE144" s="1">
        <f t="shared" si="8"/>
        <v>0</v>
      </c>
      <c r="BF144" s="1" t="s">
        <v>255</v>
      </c>
      <c r="BG144" s="17"/>
      <c r="BH144">
        <f>'16 Oct'!BG144+AT144+AY144-BN144</f>
        <v>0</v>
      </c>
      <c r="BI144" s="48"/>
      <c r="BJ144" s="52">
        <f t="shared" si="9"/>
        <v>0</v>
      </c>
      <c r="BK144" s="51">
        <f t="shared" si="10"/>
        <v>0</v>
      </c>
      <c r="BL144" s="53">
        <f t="shared" si="11"/>
        <v>0</v>
      </c>
      <c r="BM144" s="54">
        <f t="shared" si="12"/>
        <v>0</v>
      </c>
      <c r="BN144" s="55">
        <f t="shared" si="13"/>
        <v>0</v>
      </c>
      <c r="BO144" s="17">
        <f t="shared" si="14"/>
        <v>0</v>
      </c>
      <c r="BQ144" s="1"/>
    </row>
    <row r="145">
      <c r="A145" s="1" t="s">
        <v>257</v>
      </c>
      <c r="B145" s="32"/>
      <c r="C145" s="33"/>
      <c r="D145" s="29"/>
      <c r="E145" s="1"/>
      <c r="F145" s="21"/>
      <c r="G145" s="56"/>
      <c r="H145" s="35"/>
      <c r="I145" s="1" t="s">
        <v>257</v>
      </c>
      <c r="J145" s="32"/>
      <c r="K145" s="33"/>
      <c r="L145" s="57"/>
      <c r="M145" s="49"/>
      <c r="N145" s="21"/>
      <c r="O145" s="56"/>
      <c r="P145" s="35"/>
      <c r="Q145" s="1" t="s">
        <v>257</v>
      </c>
      <c r="R145" s="32"/>
      <c r="S145" s="33"/>
      <c r="T145" s="57"/>
      <c r="U145" s="43"/>
      <c r="V145" s="21"/>
      <c r="W145" s="56"/>
      <c r="X145" s="35"/>
      <c r="Y145" s="1" t="s">
        <v>257</v>
      </c>
      <c r="Z145" s="69"/>
      <c r="AA145" s="66"/>
      <c r="AB145" s="8"/>
      <c r="AC145" s="8"/>
      <c r="AD145" s="4"/>
      <c r="AE145" s="39"/>
      <c r="AF145" s="1"/>
      <c r="AG145" s="33"/>
      <c r="AH145" s="67"/>
      <c r="AI145" s="67"/>
      <c r="AJ145" s="21"/>
      <c r="AK145" s="56"/>
      <c r="AL145" s="41"/>
      <c r="AM145" s="33"/>
      <c r="AN145" s="67"/>
      <c r="AO145" s="67"/>
      <c r="AP145" s="21"/>
      <c r="AQ145" s="56"/>
      <c r="AR145" s="41"/>
      <c r="AS145" s="43">
        <f>'16 Oct'!AW145</f>
        <v>0</v>
      </c>
      <c r="AT145" s="54"/>
      <c r="AU145" s="44">
        <f t="shared" si="1"/>
        <v>0</v>
      </c>
      <c r="AV145" s="44">
        <f t="shared" si="2"/>
        <v>0</v>
      </c>
      <c r="AW145" s="19">
        <f t="shared" si="3"/>
        <v>0</v>
      </c>
      <c r="AX145" s="43">
        <f>'16 Oct'!BB145</f>
        <v>0</v>
      </c>
      <c r="AY145" s="54"/>
      <c r="AZ145" s="44">
        <f t="shared" si="4"/>
        <v>0</v>
      </c>
      <c r="BA145" s="46">
        <f t="shared" si="5"/>
        <v>0</v>
      </c>
      <c r="BB145" s="19">
        <f t="shared" si="6"/>
        <v>0</v>
      </c>
      <c r="BC145" s="43">
        <f>'16 Oct'!BL145</f>
        <v>25</v>
      </c>
      <c r="BD145" s="46">
        <f t="shared" si="7"/>
        <v>0</v>
      </c>
      <c r="BE145" s="1">
        <f t="shared" si="8"/>
        <v>25</v>
      </c>
      <c r="BF145" s="1" t="s">
        <v>257</v>
      </c>
      <c r="BG145" s="54"/>
      <c r="BH145">
        <f>'16 Oct'!BG145+AT145+AY145-BN145</f>
        <v>0</v>
      </c>
      <c r="BI145" s="48"/>
      <c r="BJ145" s="52">
        <f t="shared" si="9"/>
        <v>0</v>
      </c>
      <c r="BK145" s="51">
        <f t="shared" si="10"/>
        <v>0</v>
      </c>
      <c r="BL145" s="53">
        <f t="shared" si="11"/>
        <v>25</v>
      </c>
      <c r="BM145" s="54">
        <f t="shared" si="12"/>
        <v>0</v>
      </c>
      <c r="BN145" s="55">
        <f t="shared" si="13"/>
        <v>0</v>
      </c>
      <c r="BO145" s="17">
        <f t="shared" si="14"/>
        <v>25</v>
      </c>
    </row>
    <row r="146">
      <c r="A146" s="1" t="s">
        <v>258</v>
      </c>
      <c r="B146" s="32"/>
      <c r="C146" s="65"/>
      <c r="D146" s="29"/>
      <c r="E146" s="1"/>
      <c r="F146" s="21"/>
      <c r="G146" s="56"/>
      <c r="H146" s="35"/>
      <c r="I146" s="1" t="s">
        <v>258</v>
      </c>
      <c r="J146" s="32"/>
      <c r="K146" s="33"/>
      <c r="L146" s="57"/>
      <c r="M146" s="49"/>
      <c r="N146" s="21"/>
      <c r="O146" s="56"/>
      <c r="P146" s="35"/>
      <c r="Q146" s="1" t="s">
        <v>258</v>
      </c>
      <c r="R146" s="32"/>
      <c r="S146" s="33"/>
      <c r="T146" s="29"/>
      <c r="U146" s="43"/>
      <c r="V146" s="21"/>
      <c r="W146" s="56"/>
      <c r="X146" s="35"/>
      <c r="Y146" s="1" t="s">
        <v>258</v>
      </c>
      <c r="Z146" s="59"/>
      <c r="AA146" s="37"/>
      <c r="AB146" s="8"/>
      <c r="AC146" s="8"/>
      <c r="AD146" s="4"/>
      <c r="AE146" s="39"/>
      <c r="AF146" s="1"/>
      <c r="AG146" s="33"/>
      <c r="AH146" s="67"/>
      <c r="AI146" s="67"/>
      <c r="AJ146" s="21"/>
      <c r="AK146" s="56"/>
      <c r="AL146" s="41"/>
      <c r="AM146" s="33"/>
      <c r="AN146" s="67"/>
      <c r="AO146" s="67"/>
      <c r="AP146" s="21"/>
      <c r="AQ146" s="56"/>
      <c r="AR146" s="41"/>
      <c r="AS146" s="43">
        <f>'16 Oct'!AW146</f>
        <v>0</v>
      </c>
      <c r="AT146" s="54"/>
      <c r="AU146" s="44">
        <f t="shared" si="1"/>
        <v>0</v>
      </c>
      <c r="AV146" s="44">
        <f t="shared" si="2"/>
        <v>0</v>
      </c>
      <c r="AW146" s="19">
        <f t="shared" si="3"/>
        <v>0</v>
      </c>
      <c r="AX146" s="43">
        <f>'16 Oct'!BB146</f>
        <v>0</v>
      </c>
      <c r="AY146" s="54"/>
      <c r="AZ146" s="44">
        <f t="shared" si="4"/>
        <v>0</v>
      </c>
      <c r="BA146" s="46">
        <f t="shared" si="5"/>
        <v>0</v>
      </c>
      <c r="BB146" s="19">
        <f t="shared" si="6"/>
        <v>0</v>
      </c>
      <c r="BC146" s="43">
        <f>'16 Oct'!BL146</f>
        <v>0</v>
      </c>
      <c r="BD146" s="46">
        <f t="shared" si="7"/>
        <v>0</v>
      </c>
      <c r="BE146" s="1">
        <f t="shared" si="8"/>
        <v>0</v>
      </c>
      <c r="BF146" s="1" t="s">
        <v>258</v>
      </c>
      <c r="BG146" s="17"/>
      <c r="BH146">
        <f>'16 Oct'!BG146+AT146+AY146-BN146</f>
        <v>0</v>
      </c>
      <c r="BI146" s="48"/>
      <c r="BJ146" s="52">
        <f t="shared" si="9"/>
        <v>0</v>
      </c>
      <c r="BK146" s="51">
        <f t="shared" si="10"/>
        <v>0</v>
      </c>
      <c r="BL146" s="53">
        <f t="shared" si="11"/>
        <v>0</v>
      </c>
      <c r="BM146" s="54">
        <f t="shared" si="12"/>
        <v>0</v>
      </c>
      <c r="BN146" s="55">
        <f t="shared" si="13"/>
        <v>0</v>
      </c>
      <c r="BO146" s="17">
        <f t="shared" si="14"/>
        <v>0</v>
      </c>
      <c r="BQ146" s="1"/>
    </row>
    <row r="147">
      <c r="A147" s="1" t="s">
        <v>259</v>
      </c>
      <c r="B147" s="32"/>
      <c r="C147" s="65"/>
      <c r="D147" s="29"/>
      <c r="E147" s="1"/>
      <c r="F147" s="21"/>
      <c r="G147" s="56"/>
      <c r="H147" s="35"/>
      <c r="I147" s="1" t="s">
        <v>259</v>
      </c>
      <c r="J147" s="32"/>
      <c r="K147" s="33"/>
      <c r="L147" s="57"/>
      <c r="M147" s="49"/>
      <c r="N147" s="21"/>
      <c r="O147" s="56"/>
      <c r="P147" s="35"/>
      <c r="Q147" s="1" t="s">
        <v>259</v>
      </c>
      <c r="R147" s="32"/>
      <c r="S147" s="33"/>
      <c r="T147" s="29"/>
      <c r="U147" s="43"/>
      <c r="V147" s="21"/>
      <c r="W147" s="56"/>
      <c r="X147" s="35"/>
      <c r="Y147" s="1" t="s">
        <v>259</v>
      </c>
      <c r="Z147" s="59"/>
      <c r="AA147" s="37"/>
      <c r="AB147" s="8"/>
      <c r="AC147" s="8"/>
      <c r="AD147" s="4"/>
      <c r="AE147" s="39"/>
      <c r="AF147" s="1"/>
      <c r="AG147" s="33"/>
      <c r="AH147" s="67"/>
      <c r="AI147" s="67"/>
      <c r="AJ147" s="21"/>
      <c r="AK147" s="56"/>
      <c r="AL147" s="41"/>
      <c r="AM147" s="33"/>
      <c r="AN147" s="67"/>
      <c r="AO147" s="67"/>
      <c r="AP147" s="21"/>
      <c r="AQ147" s="56"/>
      <c r="AR147" s="41"/>
      <c r="AS147" s="43">
        <f>'16 Oct'!AW147</f>
        <v>0</v>
      </c>
      <c r="AT147" s="54"/>
      <c r="AU147" s="44">
        <f t="shared" si="1"/>
        <v>0</v>
      </c>
      <c r="AV147" s="44">
        <f t="shared" si="2"/>
        <v>0</v>
      </c>
      <c r="AW147" s="19">
        <f t="shared" si="3"/>
        <v>0</v>
      </c>
      <c r="AX147" s="43">
        <f>'16 Oct'!BB147</f>
        <v>0</v>
      </c>
      <c r="AY147" s="54"/>
      <c r="AZ147" s="44">
        <f t="shared" si="4"/>
        <v>0</v>
      </c>
      <c r="BA147" s="46">
        <f t="shared" si="5"/>
        <v>0</v>
      </c>
      <c r="BB147" s="19">
        <f t="shared" si="6"/>
        <v>0</v>
      </c>
      <c r="BC147" s="43">
        <f>'16 Oct'!BL147</f>
        <v>0</v>
      </c>
      <c r="BD147" s="46">
        <f t="shared" si="7"/>
        <v>0</v>
      </c>
      <c r="BE147" s="1">
        <f t="shared" si="8"/>
        <v>0</v>
      </c>
      <c r="BF147" s="1" t="s">
        <v>259</v>
      </c>
      <c r="BG147" s="17"/>
      <c r="BH147">
        <f>'16 Oct'!BG147+AT147+AY147-BN147</f>
        <v>0</v>
      </c>
      <c r="BI147" s="48"/>
      <c r="BJ147" s="52">
        <f t="shared" si="9"/>
        <v>0</v>
      </c>
      <c r="BK147" s="51">
        <f t="shared" si="10"/>
        <v>0</v>
      </c>
      <c r="BL147" s="53">
        <f t="shared" si="11"/>
        <v>0</v>
      </c>
      <c r="BM147" s="54">
        <f t="shared" si="12"/>
        <v>0</v>
      </c>
      <c r="BN147" s="55">
        <f t="shared" si="13"/>
        <v>0</v>
      </c>
      <c r="BO147" s="17">
        <f t="shared" si="14"/>
        <v>0</v>
      </c>
      <c r="BQ147" s="1"/>
    </row>
    <row r="148">
      <c r="A148" s="1" t="s">
        <v>260</v>
      </c>
      <c r="B148" s="32"/>
      <c r="C148" s="65"/>
      <c r="D148" s="29"/>
      <c r="E148" s="1"/>
      <c r="F148" s="21"/>
      <c r="G148" s="56"/>
      <c r="H148" s="35"/>
      <c r="I148" s="1" t="s">
        <v>260</v>
      </c>
      <c r="J148" s="32"/>
      <c r="K148" s="33"/>
      <c r="L148" s="57"/>
      <c r="M148" s="49"/>
      <c r="N148" s="21"/>
      <c r="O148" s="56"/>
      <c r="P148" s="35"/>
      <c r="Q148" s="1" t="s">
        <v>260</v>
      </c>
      <c r="R148" s="32"/>
      <c r="S148" s="33"/>
      <c r="T148" s="57"/>
      <c r="U148" s="49"/>
      <c r="V148" s="21"/>
      <c r="W148" s="56"/>
      <c r="X148" s="35"/>
      <c r="Y148" s="1" t="s">
        <v>260</v>
      </c>
      <c r="Z148" s="69"/>
      <c r="AA148" s="66"/>
      <c r="AB148" s="8"/>
      <c r="AC148" s="8"/>
      <c r="AD148" s="4"/>
      <c r="AE148" s="39"/>
      <c r="AF148" s="1"/>
      <c r="AG148" s="33"/>
      <c r="AH148" s="60"/>
      <c r="AI148" s="60"/>
      <c r="AJ148" s="21"/>
      <c r="AK148" s="56"/>
      <c r="AL148" s="41"/>
      <c r="AM148" s="33"/>
      <c r="AN148" s="60"/>
      <c r="AO148" s="60"/>
      <c r="AP148" s="21"/>
      <c r="AQ148" s="56"/>
      <c r="AR148" s="41"/>
      <c r="AS148" s="43">
        <f>'16 Oct'!AW148</f>
        <v>0</v>
      </c>
      <c r="AT148" s="17"/>
      <c r="AU148" s="44">
        <f t="shared" si="1"/>
        <v>0</v>
      </c>
      <c r="AV148" s="44">
        <f t="shared" si="2"/>
        <v>0</v>
      </c>
      <c r="AW148" s="19">
        <f t="shared" si="3"/>
        <v>0</v>
      </c>
      <c r="AX148" s="43">
        <f>'16 Oct'!BB148</f>
        <v>0</v>
      </c>
      <c r="AY148" s="17"/>
      <c r="AZ148" s="44">
        <f t="shared" si="4"/>
        <v>0</v>
      </c>
      <c r="BA148" s="46">
        <f t="shared" si="5"/>
        <v>0</v>
      </c>
      <c r="BB148" s="19">
        <f t="shared" si="6"/>
        <v>0</v>
      </c>
      <c r="BC148" s="43">
        <f>'16 Oct'!BL148</f>
        <v>0</v>
      </c>
      <c r="BD148" s="46">
        <f t="shared" si="7"/>
        <v>0</v>
      </c>
      <c r="BE148" s="1">
        <f t="shared" si="8"/>
        <v>0</v>
      </c>
      <c r="BF148" s="1" t="s">
        <v>260</v>
      </c>
      <c r="BG148" s="17"/>
      <c r="BH148">
        <f>'16 Oct'!BG148+AT148+AY148-BN148</f>
        <v>0</v>
      </c>
      <c r="BI148" s="48"/>
      <c r="BJ148" s="52">
        <f t="shared" si="9"/>
        <v>0</v>
      </c>
      <c r="BK148" s="51">
        <f t="shared" si="10"/>
        <v>0</v>
      </c>
      <c r="BL148" s="53">
        <f t="shared" si="11"/>
        <v>0</v>
      </c>
      <c r="BM148" s="54">
        <f t="shared" si="12"/>
        <v>0</v>
      </c>
      <c r="BN148" s="55">
        <f t="shared" si="13"/>
        <v>0</v>
      </c>
      <c r="BO148" s="17">
        <f t="shared" si="14"/>
        <v>0</v>
      </c>
    </row>
    <row r="149">
      <c r="A149" s="1" t="s">
        <v>261</v>
      </c>
      <c r="B149" s="61"/>
      <c r="C149" s="65"/>
      <c r="D149" s="29"/>
      <c r="E149" s="1"/>
      <c r="F149" s="21"/>
      <c r="G149" s="56"/>
      <c r="H149" s="35"/>
      <c r="I149" s="1" t="s">
        <v>262</v>
      </c>
      <c r="J149" s="61"/>
      <c r="K149" s="65"/>
      <c r="L149" s="57"/>
      <c r="M149" s="49"/>
      <c r="N149" s="21"/>
      <c r="O149" s="56"/>
      <c r="P149" s="35"/>
      <c r="Q149" s="1" t="s">
        <v>262</v>
      </c>
      <c r="R149" s="32"/>
      <c r="S149" s="33"/>
      <c r="T149" s="57"/>
      <c r="U149" s="43"/>
      <c r="V149" s="21"/>
      <c r="W149" s="56"/>
      <c r="X149" s="35"/>
      <c r="Y149" s="1" t="s">
        <v>262</v>
      </c>
      <c r="Z149" s="59"/>
      <c r="AA149" s="66"/>
      <c r="AB149" s="8"/>
      <c r="AC149" s="8"/>
      <c r="AD149" s="4"/>
      <c r="AE149" s="39"/>
      <c r="AF149" s="1"/>
      <c r="AG149" s="33"/>
      <c r="AH149" s="67"/>
      <c r="AI149" s="67"/>
      <c r="AJ149" s="21"/>
      <c r="AK149" s="56"/>
      <c r="AL149" s="41"/>
      <c r="AM149" s="33"/>
      <c r="AN149" s="67"/>
      <c r="AO149" s="67"/>
      <c r="AP149" s="21"/>
      <c r="AQ149" s="56"/>
      <c r="AR149" s="41"/>
      <c r="AS149" s="43">
        <f>'16 Oct'!AW149</f>
        <v>0</v>
      </c>
      <c r="AT149" s="54"/>
      <c r="AU149" s="44">
        <f t="shared" si="1"/>
        <v>0</v>
      </c>
      <c r="AV149" s="44">
        <f t="shared" si="2"/>
        <v>0</v>
      </c>
      <c r="AW149" s="19">
        <f t="shared" si="3"/>
        <v>0</v>
      </c>
      <c r="AX149" s="43">
        <f>'16 Oct'!BB149</f>
        <v>0</v>
      </c>
      <c r="AY149" s="54"/>
      <c r="AZ149" s="44">
        <f t="shared" si="4"/>
        <v>0</v>
      </c>
      <c r="BA149" s="46">
        <f t="shared" si="5"/>
        <v>0</v>
      </c>
      <c r="BB149" s="19">
        <f t="shared" si="6"/>
        <v>0</v>
      </c>
      <c r="BC149" s="43">
        <f>'16 Oct'!BL149</f>
        <v>0</v>
      </c>
      <c r="BD149" s="46">
        <f t="shared" si="7"/>
        <v>0</v>
      </c>
      <c r="BE149" s="1">
        <f t="shared" si="8"/>
        <v>0</v>
      </c>
      <c r="BF149" s="1" t="s">
        <v>262</v>
      </c>
      <c r="BG149" s="54"/>
      <c r="BH149">
        <f>'16 Oct'!BG149+AT149+AY149-BN149</f>
        <v>0</v>
      </c>
      <c r="BI149" s="48"/>
      <c r="BJ149" s="52">
        <f t="shared" si="9"/>
        <v>0</v>
      </c>
      <c r="BK149" s="51">
        <f t="shared" si="10"/>
        <v>0</v>
      </c>
      <c r="BL149" s="53">
        <f t="shared" si="11"/>
        <v>0</v>
      </c>
      <c r="BM149" s="54">
        <f t="shared" si="12"/>
        <v>0</v>
      </c>
      <c r="BN149" s="55">
        <f t="shared" si="13"/>
        <v>0</v>
      </c>
      <c r="BO149" s="17">
        <f t="shared" si="14"/>
        <v>0</v>
      </c>
    </row>
    <row r="150">
      <c r="A150" s="1" t="s">
        <v>264</v>
      </c>
      <c r="B150" s="61"/>
      <c r="C150" s="65"/>
      <c r="D150" s="29"/>
      <c r="E150" s="1"/>
      <c r="F150" s="21"/>
      <c r="G150" s="56"/>
      <c r="H150" s="35"/>
      <c r="I150" s="1" t="s">
        <v>265</v>
      </c>
      <c r="J150" s="61"/>
      <c r="K150" s="65"/>
      <c r="L150" s="57"/>
      <c r="M150" s="49"/>
      <c r="N150" s="21"/>
      <c r="O150" s="56"/>
      <c r="P150" s="35"/>
      <c r="Q150" s="1" t="s">
        <v>265</v>
      </c>
      <c r="R150" s="32"/>
      <c r="S150" s="33"/>
      <c r="T150" s="57"/>
      <c r="U150" s="49"/>
      <c r="V150" s="21"/>
      <c r="W150" s="56"/>
      <c r="X150" s="35"/>
      <c r="Y150" s="1" t="s">
        <v>265</v>
      </c>
      <c r="Z150" s="59"/>
      <c r="AA150" s="66"/>
      <c r="AB150" s="8"/>
      <c r="AC150" s="8"/>
      <c r="AD150" s="4"/>
      <c r="AE150" s="39"/>
      <c r="AF150" s="1"/>
      <c r="AG150" s="33"/>
      <c r="AH150" s="67"/>
      <c r="AI150" s="67"/>
      <c r="AJ150" s="21"/>
      <c r="AK150" s="56"/>
      <c r="AL150" s="41"/>
      <c r="AM150" s="33"/>
      <c r="AN150" s="67"/>
      <c r="AO150" s="67"/>
      <c r="AP150" s="21"/>
      <c r="AQ150" s="56"/>
      <c r="AR150" s="41"/>
      <c r="AS150" s="43">
        <f>'16 Oct'!AW150</f>
        <v>0</v>
      </c>
      <c r="AT150" s="54"/>
      <c r="AU150" s="44">
        <f t="shared" si="1"/>
        <v>0</v>
      </c>
      <c r="AV150" s="44">
        <f t="shared" si="2"/>
        <v>0</v>
      </c>
      <c r="AW150" s="19">
        <f t="shared" si="3"/>
        <v>0</v>
      </c>
      <c r="AX150" s="43">
        <f>'16 Oct'!BB150</f>
        <v>0</v>
      </c>
      <c r="AY150" s="54"/>
      <c r="AZ150" s="44">
        <f t="shared" si="4"/>
        <v>0</v>
      </c>
      <c r="BA150" s="46">
        <f t="shared" si="5"/>
        <v>0</v>
      </c>
      <c r="BB150" s="19">
        <f t="shared" si="6"/>
        <v>0</v>
      </c>
      <c r="BC150" s="43">
        <f>'16 Oct'!BL150</f>
        <v>0</v>
      </c>
      <c r="BD150" s="46">
        <f t="shared" si="7"/>
        <v>0</v>
      </c>
      <c r="BE150" s="1">
        <f t="shared" si="8"/>
        <v>0</v>
      </c>
      <c r="BF150" s="1" t="s">
        <v>265</v>
      </c>
      <c r="BG150" s="54"/>
      <c r="BH150">
        <f>'16 Oct'!BG150+AT150+AY150-BN150</f>
        <v>0</v>
      </c>
      <c r="BI150" s="48"/>
      <c r="BJ150" s="52">
        <f t="shared" si="9"/>
        <v>0</v>
      </c>
      <c r="BK150" s="51">
        <f t="shared" si="10"/>
        <v>0</v>
      </c>
      <c r="BL150" s="53">
        <f t="shared" si="11"/>
        <v>0</v>
      </c>
      <c r="BM150" s="54">
        <f t="shared" si="12"/>
        <v>0</v>
      </c>
      <c r="BN150" s="55">
        <f t="shared" si="13"/>
        <v>0</v>
      </c>
      <c r="BO150" s="17">
        <f t="shared" si="14"/>
        <v>0</v>
      </c>
    </row>
    <row r="151">
      <c r="A151" s="1" t="s">
        <v>266</v>
      </c>
      <c r="B151" s="61"/>
      <c r="C151" s="65"/>
      <c r="D151" s="29"/>
      <c r="E151" s="1"/>
      <c r="F151" s="21"/>
      <c r="G151" s="56"/>
      <c r="H151" s="35"/>
      <c r="I151" s="1" t="s">
        <v>266</v>
      </c>
      <c r="J151" s="61"/>
      <c r="K151" s="33"/>
      <c r="L151" s="57"/>
      <c r="M151" s="49"/>
      <c r="N151" s="21"/>
      <c r="O151" s="56"/>
      <c r="P151" s="35"/>
      <c r="Q151" s="1" t="s">
        <v>266</v>
      </c>
      <c r="R151" s="61"/>
      <c r="S151" s="33"/>
      <c r="T151" s="57"/>
      <c r="U151" s="43"/>
      <c r="V151" s="21"/>
      <c r="W151" s="56"/>
      <c r="X151" s="35"/>
      <c r="Y151" s="1" t="s">
        <v>266</v>
      </c>
      <c r="Z151" s="59"/>
      <c r="AA151" s="37"/>
      <c r="AB151" s="8"/>
      <c r="AC151" s="8"/>
      <c r="AD151" s="4"/>
      <c r="AE151" s="39"/>
      <c r="AF151" s="1"/>
      <c r="AG151" s="33"/>
      <c r="AH151" s="67"/>
      <c r="AI151" s="67"/>
      <c r="AJ151" s="21"/>
      <c r="AK151" s="56"/>
      <c r="AL151" s="41"/>
      <c r="AM151" s="33"/>
      <c r="AN151" s="67"/>
      <c r="AO151" s="67"/>
      <c r="AP151" s="21"/>
      <c r="AQ151" s="56"/>
      <c r="AR151" s="41"/>
      <c r="AS151" s="43">
        <f>'16 Oct'!AW151</f>
        <v>0</v>
      </c>
      <c r="AT151" s="54"/>
      <c r="AU151" s="44">
        <f t="shared" si="1"/>
        <v>0</v>
      </c>
      <c r="AV151" s="44">
        <f t="shared" si="2"/>
        <v>0</v>
      </c>
      <c r="AW151" s="19">
        <f t="shared" si="3"/>
        <v>0</v>
      </c>
      <c r="AX151" s="43">
        <f>'16 Oct'!BB151</f>
        <v>0</v>
      </c>
      <c r="AY151" s="54"/>
      <c r="AZ151" s="44">
        <f t="shared" si="4"/>
        <v>0</v>
      </c>
      <c r="BA151" s="46">
        <f t="shared" si="5"/>
        <v>0</v>
      </c>
      <c r="BB151" s="19">
        <f t="shared" si="6"/>
        <v>0</v>
      </c>
      <c r="BC151" s="43">
        <f>'16 Oct'!BL151</f>
        <v>0</v>
      </c>
      <c r="BD151" s="46">
        <f t="shared" si="7"/>
        <v>0</v>
      </c>
      <c r="BE151" s="1">
        <f t="shared" si="8"/>
        <v>0</v>
      </c>
      <c r="BF151" s="1" t="s">
        <v>266</v>
      </c>
      <c r="BG151" s="54"/>
      <c r="BH151">
        <f>'16 Oct'!BG151+AT151+AY151-BN151</f>
        <v>0</v>
      </c>
      <c r="BI151" s="48"/>
      <c r="BJ151" s="52">
        <f t="shared" si="9"/>
        <v>0</v>
      </c>
      <c r="BK151" s="51">
        <f t="shared" si="10"/>
        <v>0</v>
      </c>
      <c r="BL151" s="53">
        <f t="shared" si="11"/>
        <v>0</v>
      </c>
      <c r="BM151" s="54">
        <f t="shared" si="12"/>
        <v>0</v>
      </c>
      <c r="BN151" s="55">
        <f t="shared" si="13"/>
        <v>0</v>
      </c>
      <c r="BO151" s="17">
        <f t="shared" si="14"/>
        <v>0</v>
      </c>
    </row>
    <row r="152">
      <c r="A152" s="1" t="s">
        <v>266</v>
      </c>
      <c r="B152" s="61"/>
      <c r="C152" s="65"/>
      <c r="D152" s="29"/>
      <c r="E152" s="1"/>
      <c r="F152" s="21"/>
      <c r="G152" s="56"/>
      <c r="H152" s="35"/>
      <c r="I152" s="1" t="s">
        <v>266</v>
      </c>
      <c r="J152" s="61"/>
      <c r="K152" s="65"/>
      <c r="L152" s="57"/>
      <c r="M152" s="49"/>
      <c r="N152" s="21"/>
      <c r="O152" s="56"/>
      <c r="P152" s="35"/>
      <c r="Q152" s="1" t="s">
        <v>266</v>
      </c>
      <c r="R152" s="32"/>
      <c r="S152" s="33"/>
      <c r="T152" s="29"/>
      <c r="U152" s="43"/>
      <c r="V152" s="21"/>
      <c r="W152" s="56"/>
      <c r="X152" s="35"/>
      <c r="Y152" s="1" t="s">
        <v>266</v>
      </c>
      <c r="Z152" s="59"/>
      <c r="AA152" s="66"/>
      <c r="AB152" s="8"/>
      <c r="AC152" s="8"/>
      <c r="AD152" s="4"/>
      <c r="AE152" s="39"/>
      <c r="AF152" s="1"/>
      <c r="AG152" s="33"/>
      <c r="AH152" s="67"/>
      <c r="AI152" s="67"/>
      <c r="AJ152" s="21"/>
      <c r="AK152" s="56"/>
      <c r="AL152" s="41"/>
      <c r="AM152" s="33"/>
      <c r="AN152" s="67"/>
      <c r="AO152" s="67"/>
      <c r="AP152" s="21"/>
      <c r="AQ152" s="56"/>
      <c r="AR152" s="41"/>
      <c r="AS152" s="43">
        <f>'16 Oct'!AW152</f>
        <v>0</v>
      </c>
      <c r="AT152" s="54"/>
      <c r="AU152" s="44">
        <f t="shared" si="1"/>
        <v>0</v>
      </c>
      <c r="AV152" s="44">
        <f t="shared" si="2"/>
        <v>0</v>
      </c>
      <c r="AW152" s="19">
        <f t="shared" si="3"/>
        <v>0</v>
      </c>
      <c r="AX152" s="43">
        <f>'16 Oct'!BB152</f>
        <v>0</v>
      </c>
      <c r="AY152" s="54"/>
      <c r="AZ152" s="44">
        <f t="shared" si="4"/>
        <v>0</v>
      </c>
      <c r="BA152" s="46">
        <f t="shared" si="5"/>
        <v>0</v>
      </c>
      <c r="BB152" s="19">
        <f t="shared" si="6"/>
        <v>0</v>
      </c>
      <c r="BC152" s="43">
        <f>'16 Oct'!BL152</f>
        <v>0</v>
      </c>
      <c r="BD152" s="46">
        <f t="shared" si="7"/>
        <v>0</v>
      </c>
      <c r="BE152" s="1">
        <f t="shared" si="8"/>
        <v>0</v>
      </c>
      <c r="BF152" s="1" t="s">
        <v>266</v>
      </c>
      <c r="BG152" s="54"/>
      <c r="BH152">
        <f>'16 Oct'!BG152+AT152+AY152-BN152</f>
        <v>0</v>
      </c>
      <c r="BI152" s="48"/>
      <c r="BJ152" s="52">
        <f t="shared" si="9"/>
        <v>0</v>
      </c>
      <c r="BK152" s="51">
        <f t="shared" si="10"/>
        <v>0</v>
      </c>
      <c r="BL152" s="53">
        <f t="shared" si="11"/>
        <v>0</v>
      </c>
      <c r="BM152" s="54">
        <f t="shared" si="12"/>
        <v>0</v>
      </c>
      <c r="BN152" s="55">
        <f t="shared" si="13"/>
        <v>0</v>
      </c>
      <c r="BO152" s="17">
        <f t="shared" si="14"/>
        <v>0</v>
      </c>
    </row>
    <row r="153">
      <c r="A153" s="8" t="s">
        <v>267</v>
      </c>
      <c r="B153" s="32"/>
      <c r="C153" s="65"/>
      <c r="D153" s="29"/>
      <c r="E153" s="1"/>
      <c r="F153" s="21"/>
      <c r="G153" s="56"/>
      <c r="H153" s="35"/>
      <c r="I153" s="8" t="s">
        <v>267</v>
      </c>
      <c r="J153" s="32"/>
      <c r="K153" s="33"/>
      <c r="L153" s="57"/>
      <c r="M153" s="49"/>
      <c r="N153" s="21"/>
      <c r="O153" s="56"/>
      <c r="P153" s="35"/>
      <c r="Q153" s="8" t="s">
        <v>267</v>
      </c>
      <c r="R153" s="61"/>
      <c r="S153" s="65"/>
      <c r="T153" s="57"/>
      <c r="U153" s="49"/>
      <c r="V153" s="21"/>
      <c r="W153" s="56"/>
      <c r="X153" s="35"/>
      <c r="Y153" s="8" t="s">
        <v>267</v>
      </c>
      <c r="Z153" s="59"/>
      <c r="AA153" s="66"/>
      <c r="AB153" s="8"/>
      <c r="AC153" s="8"/>
      <c r="AD153" s="4"/>
      <c r="AE153" s="39"/>
      <c r="AF153" s="1"/>
      <c r="AG153" s="33"/>
      <c r="AH153" s="60"/>
      <c r="AI153" s="60"/>
      <c r="AJ153" s="21"/>
      <c r="AK153" s="56"/>
      <c r="AL153" s="41"/>
      <c r="AM153" s="33"/>
      <c r="AN153" s="60"/>
      <c r="AO153" s="60"/>
      <c r="AP153" s="21"/>
      <c r="AQ153" s="56"/>
      <c r="AR153" s="41"/>
      <c r="AS153" s="43">
        <f>'16 Oct'!AW153</f>
        <v>0</v>
      </c>
      <c r="AT153" s="17"/>
      <c r="AU153" s="44">
        <f t="shared" si="1"/>
        <v>0</v>
      </c>
      <c r="AV153" s="44">
        <f t="shared" si="2"/>
        <v>0</v>
      </c>
      <c r="AW153" s="19">
        <f t="shared" si="3"/>
        <v>0</v>
      </c>
      <c r="AX153" s="43">
        <f>'16 Oct'!BB153</f>
        <v>0</v>
      </c>
      <c r="AY153" s="17"/>
      <c r="AZ153" s="44">
        <f t="shared" si="4"/>
        <v>0</v>
      </c>
      <c r="BA153" s="46">
        <f t="shared" si="5"/>
        <v>0</v>
      </c>
      <c r="BB153" s="19">
        <f t="shared" si="6"/>
        <v>0</v>
      </c>
      <c r="BC153" s="43">
        <f>'16 Oct'!BL153</f>
        <v>0</v>
      </c>
      <c r="BD153" s="46">
        <f t="shared" si="7"/>
        <v>0</v>
      </c>
      <c r="BE153" s="1">
        <f t="shared" si="8"/>
        <v>0</v>
      </c>
      <c r="BF153" s="8" t="s">
        <v>267</v>
      </c>
      <c r="BG153" s="54"/>
      <c r="BH153">
        <f>'16 Oct'!BG153+AT153+AY153-BN153</f>
        <v>0</v>
      </c>
      <c r="BI153" s="48"/>
      <c r="BJ153" s="52">
        <f t="shared" si="9"/>
        <v>0</v>
      </c>
      <c r="BK153" s="51">
        <f t="shared" si="10"/>
        <v>0</v>
      </c>
      <c r="BL153" s="53">
        <f t="shared" si="11"/>
        <v>0</v>
      </c>
      <c r="BM153" s="54">
        <f t="shared" si="12"/>
        <v>0</v>
      </c>
      <c r="BN153" s="55">
        <f t="shared" si="13"/>
        <v>0</v>
      </c>
      <c r="BO153" s="17">
        <f t="shared" si="14"/>
        <v>0</v>
      </c>
    </row>
    <row r="154">
      <c r="A154" s="1" t="s">
        <v>268</v>
      </c>
      <c r="B154" s="61"/>
      <c r="C154" s="65"/>
      <c r="D154" s="29"/>
      <c r="E154" s="1"/>
      <c r="F154" s="21"/>
      <c r="G154" s="56"/>
      <c r="H154" s="35"/>
      <c r="I154" s="1" t="s">
        <v>268</v>
      </c>
      <c r="J154" s="32"/>
      <c r="K154" s="33"/>
      <c r="L154" s="57"/>
      <c r="M154" s="49"/>
      <c r="N154" s="21"/>
      <c r="O154" s="56"/>
      <c r="P154" s="35"/>
      <c r="Q154" s="1" t="s">
        <v>268</v>
      </c>
      <c r="R154" s="32"/>
      <c r="S154" s="65"/>
      <c r="T154" s="57"/>
      <c r="U154" s="49"/>
      <c r="V154" s="21"/>
      <c r="W154" s="56"/>
      <c r="X154" s="35"/>
      <c r="Y154" s="1" t="s">
        <v>268</v>
      </c>
      <c r="Z154" s="59"/>
      <c r="AA154" s="66"/>
      <c r="AB154" s="8"/>
      <c r="AC154" s="8"/>
      <c r="AD154" s="4"/>
      <c r="AE154" s="39"/>
      <c r="AF154" s="1"/>
      <c r="AG154" s="33"/>
      <c r="AH154" s="67"/>
      <c r="AI154" s="67"/>
      <c r="AJ154" s="21"/>
      <c r="AK154" s="56"/>
      <c r="AL154" s="41"/>
      <c r="AM154" s="33"/>
      <c r="AN154" s="67"/>
      <c r="AO154" s="67"/>
      <c r="AP154" s="21"/>
      <c r="AQ154" s="56"/>
      <c r="AR154" s="41"/>
      <c r="AS154" s="43">
        <f>'16 Oct'!AW154</f>
        <v>0</v>
      </c>
      <c r="AT154" s="54"/>
      <c r="AU154" s="44">
        <f t="shared" si="1"/>
        <v>0</v>
      </c>
      <c r="AV154" s="44">
        <f t="shared" si="2"/>
        <v>0</v>
      </c>
      <c r="AW154" s="19">
        <f t="shared" si="3"/>
        <v>0</v>
      </c>
      <c r="AX154" s="43">
        <f>'16 Oct'!BB154</f>
        <v>0</v>
      </c>
      <c r="AY154" s="54"/>
      <c r="AZ154" s="44">
        <f t="shared" si="4"/>
        <v>0</v>
      </c>
      <c r="BA154" s="46">
        <f t="shared" si="5"/>
        <v>0</v>
      </c>
      <c r="BB154" s="19">
        <f t="shared" si="6"/>
        <v>0</v>
      </c>
      <c r="BC154" s="43">
        <f>'16 Oct'!BL154</f>
        <v>0</v>
      </c>
      <c r="BD154" s="46">
        <f t="shared" si="7"/>
        <v>0</v>
      </c>
      <c r="BE154" s="1">
        <f t="shared" si="8"/>
        <v>0</v>
      </c>
      <c r="BF154" s="1" t="s">
        <v>268</v>
      </c>
      <c r="BG154" s="54"/>
      <c r="BH154">
        <f>'16 Oct'!BG154+AT154+AY154-BN154</f>
        <v>0</v>
      </c>
      <c r="BI154" s="48"/>
      <c r="BJ154" s="52">
        <f t="shared" si="9"/>
        <v>0</v>
      </c>
      <c r="BK154" s="51">
        <f t="shared" si="10"/>
        <v>0</v>
      </c>
      <c r="BL154" s="53">
        <f t="shared" si="11"/>
        <v>0</v>
      </c>
      <c r="BM154" s="54">
        <f t="shared" si="12"/>
        <v>0</v>
      </c>
      <c r="BN154" s="55">
        <f t="shared" si="13"/>
        <v>0</v>
      </c>
      <c r="BO154" s="17">
        <f t="shared" si="14"/>
        <v>0</v>
      </c>
    </row>
    <row r="155">
      <c r="A155" s="1" t="s">
        <v>269</v>
      </c>
      <c r="B155" s="32"/>
      <c r="C155" s="33"/>
      <c r="D155" s="29"/>
      <c r="E155" s="1"/>
      <c r="F155" s="21"/>
      <c r="G155" s="56"/>
      <c r="H155" s="35"/>
      <c r="I155" s="1" t="s">
        <v>269</v>
      </c>
      <c r="J155" s="32"/>
      <c r="K155" s="33"/>
      <c r="L155" s="57"/>
      <c r="M155" s="49"/>
      <c r="N155" s="21"/>
      <c r="O155" s="56"/>
      <c r="P155" s="35"/>
      <c r="Q155" s="1" t="s">
        <v>269</v>
      </c>
      <c r="R155" s="32"/>
      <c r="S155" s="33"/>
      <c r="T155" s="57"/>
      <c r="U155" s="49"/>
      <c r="V155" s="21"/>
      <c r="W155" s="56"/>
      <c r="X155" s="35"/>
      <c r="Y155" s="1" t="s">
        <v>269</v>
      </c>
      <c r="Z155" s="59"/>
      <c r="AA155" s="37"/>
      <c r="AB155" s="8"/>
      <c r="AC155" s="8"/>
      <c r="AD155" s="4"/>
      <c r="AE155" s="39"/>
      <c r="AF155" s="1"/>
      <c r="AG155" s="33"/>
      <c r="AH155" s="67"/>
      <c r="AI155" s="67"/>
      <c r="AJ155" s="21"/>
      <c r="AK155" s="56"/>
      <c r="AL155" s="41"/>
      <c r="AM155" s="33"/>
      <c r="AN155" s="67"/>
      <c r="AO155" s="67"/>
      <c r="AP155" s="21"/>
      <c r="AQ155" s="56"/>
      <c r="AR155" s="41"/>
      <c r="AS155" s="43">
        <f>'16 Oct'!AW155</f>
        <v>0</v>
      </c>
      <c r="AT155" s="54"/>
      <c r="AU155" s="44">
        <f t="shared" si="1"/>
        <v>0</v>
      </c>
      <c r="AV155" s="44">
        <f t="shared" si="2"/>
        <v>0</v>
      </c>
      <c r="AW155" s="19">
        <f t="shared" si="3"/>
        <v>0</v>
      </c>
      <c r="AX155" s="43">
        <f>'16 Oct'!BB155</f>
        <v>0</v>
      </c>
      <c r="AY155" s="54"/>
      <c r="AZ155" s="44">
        <f t="shared" si="4"/>
        <v>0</v>
      </c>
      <c r="BA155" s="46">
        <f t="shared" si="5"/>
        <v>0</v>
      </c>
      <c r="BB155" s="19">
        <f t="shared" si="6"/>
        <v>0</v>
      </c>
      <c r="BC155" s="43">
        <f>'16 Oct'!BL155</f>
        <v>0</v>
      </c>
      <c r="BD155" s="46">
        <f t="shared" si="7"/>
        <v>0</v>
      </c>
      <c r="BE155" s="1">
        <f t="shared" si="8"/>
        <v>0</v>
      </c>
      <c r="BF155" s="1" t="s">
        <v>269</v>
      </c>
      <c r="BG155" s="17"/>
      <c r="BH155">
        <f>'16 Oct'!BG155+AT155+AY155-BN155</f>
        <v>0</v>
      </c>
      <c r="BI155" s="48"/>
      <c r="BJ155" s="52">
        <f t="shared" si="9"/>
        <v>0</v>
      </c>
      <c r="BK155" s="51">
        <f t="shared" si="10"/>
        <v>0</v>
      </c>
      <c r="BL155" s="53">
        <f t="shared" si="11"/>
        <v>0</v>
      </c>
      <c r="BM155" s="54">
        <f t="shared" si="12"/>
        <v>0</v>
      </c>
      <c r="BN155" s="55">
        <f t="shared" si="13"/>
        <v>0</v>
      </c>
      <c r="BO155" s="17">
        <f t="shared" si="14"/>
        <v>0</v>
      </c>
      <c r="BP155" s="1"/>
    </row>
    <row r="156">
      <c r="A156" s="1" t="s">
        <v>270</v>
      </c>
      <c r="B156" s="61"/>
      <c r="C156" s="33"/>
      <c r="D156" s="29"/>
      <c r="E156" s="1"/>
      <c r="F156" s="21"/>
      <c r="G156" s="56"/>
      <c r="H156" s="35"/>
      <c r="I156" s="1" t="s">
        <v>270</v>
      </c>
      <c r="J156" s="32"/>
      <c r="K156" s="33"/>
      <c r="L156" s="57"/>
      <c r="M156" s="49"/>
      <c r="N156" s="21"/>
      <c r="O156" s="56"/>
      <c r="P156" s="35"/>
      <c r="Q156" s="1" t="s">
        <v>270</v>
      </c>
      <c r="R156" s="32"/>
      <c r="S156" s="33"/>
      <c r="T156" s="57"/>
      <c r="U156" s="49"/>
      <c r="V156" s="21"/>
      <c r="W156" s="56"/>
      <c r="X156" s="35"/>
      <c r="Y156" s="1" t="s">
        <v>270</v>
      </c>
      <c r="Z156" s="69"/>
      <c r="AA156" s="66"/>
      <c r="AB156" s="8"/>
      <c r="AC156" s="8"/>
      <c r="AD156" s="4"/>
      <c r="AE156" s="39"/>
      <c r="AF156" s="1"/>
      <c r="AG156" s="33"/>
      <c r="AH156" s="60"/>
      <c r="AI156" s="60"/>
      <c r="AJ156" s="21"/>
      <c r="AK156" s="56"/>
      <c r="AL156" s="41"/>
      <c r="AM156" s="33"/>
      <c r="AN156" s="60"/>
      <c r="AO156" s="60"/>
      <c r="AP156" s="21"/>
      <c r="AQ156" s="56"/>
      <c r="AR156" s="41"/>
      <c r="AS156" s="43">
        <f>'16 Oct'!AW156</f>
        <v>0</v>
      </c>
      <c r="AT156" s="17"/>
      <c r="AU156" s="44">
        <f t="shared" si="1"/>
        <v>0</v>
      </c>
      <c r="AV156" s="44">
        <f t="shared" si="2"/>
        <v>0</v>
      </c>
      <c r="AW156" s="19">
        <f t="shared" si="3"/>
        <v>0</v>
      </c>
      <c r="AX156" s="43">
        <f>'16 Oct'!BB156</f>
        <v>0</v>
      </c>
      <c r="AY156" s="17"/>
      <c r="AZ156" s="44">
        <f t="shared" si="4"/>
        <v>0</v>
      </c>
      <c r="BA156" s="46">
        <f t="shared" si="5"/>
        <v>0</v>
      </c>
      <c r="BB156" s="19">
        <f t="shared" si="6"/>
        <v>0</v>
      </c>
      <c r="BC156" s="43">
        <f>'16 Oct'!BL156</f>
        <v>0</v>
      </c>
      <c r="BD156" s="46">
        <f t="shared" si="7"/>
        <v>0</v>
      </c>
      <c r="BE156" s="1">
        <f t="shared" si="8"/>
        <v>0</v>
      </c>
      <c r="BF156" s="1" t="s">
        <v>270</v>
      </c>
      <c r="BG156" s="54"/>
      <c r="BH156">
        <f>'16 Oct'!BG156+AT156+AY156-BN156</f>
        <v>0</v>
      </c>
      <c r="BI156" s="48"/>
      <c r="BJ156" s="52">
        <f t="shared" si="9"/>
        <v>0</v>
      </c>
      <c r="BK156" s="51">
        <f t="shared" si="10"/>
        <v>0</v>
      </c>
      <c r="BL156" s="53">
        <f t="shared" si="11"/>
        <v>0</v>
      </c>
      <c r="BM156" s="54">
        <f t="shared" si="12"/>
        <v>0</v>
      </c>
      <c r="BN156" s="55">
        <f t="shared" si="13"/>
        <v>0</v>
      </c>
      <c r="BO156" s="17">
        <f t="shared" si="14"/>
        <v>0</v>
      </c>
    </row>
    <row r="157">
      <c r="A157" s="1" t="s">
        <v>271</v>
      </c>
      <c r="B157" s="61"/>
      <c r="C157" s="65"/>
      <c r="D157" s="29"/>
      <c r="E157" s="1"/>
      <c r="F157" s="21"/>
      <c r="G157" s="56"/>
      <c r="H157" s="35"/>
      <c r="I157" s="1" t="s">
        <v>271</v>
      </c>
      <c r="J157" s="32"/>
      <c r="K157" s="33"/>
      <c r="L157" s="57"/>
      <c r="M157" s="49"/>
      <c r="N157" s="21"/>
      <c r="O157" s="56"/>
      <c r="P157" s="35"/>
      <c r="Q157" s="1" t="s">
        <v>271</v>
      </c>
      <c r="R157" s="32"/>
      <c r="S157" s="33"/>
      <c r="T157" s="57"/>
      <c r="U157" s="49"/>
      <c r="V157" s="21"/>
      <c r="W157" s="56"/>
      <c r="X157" s="35"/>
      <c r="Y157" s="1" t="s">
        <v>271</v>
      </c>
      <c r="Z157" s="59"/>
      <c r="AA157" s="66"/>
      <c r="AB157" s="8"/>
      <c r="AC157" s="8"/>
      <c r="AD157" s="4"/>
      <c r="AE157" s="39"/>
      <c r="AF157" s="1"/>
      <c r="AG157" s="33"/>
      <c r="AH157" s="67"/>
      <c r="AI157" s="67"/>
      <c r="AJ157" s="21"/>
      <c r="AK157" s="56"/>
      <c r="AL157" s="41"/>
      <c r="AM157" s="33"/>
      <c r="AN157" s="67"/>
      <c r="AO157" s="67"/>
      <c r="AP157" s="21"/>
      <c r="AQ157" s="56"/>
      <c r="AR157" s="41"/>
      <c r="AS157" s="43">
        <f>'16 Oct'!AW157</f>
        <v>0</v>
      </c>
      <c r="AT157" s="54"/>
      <c r="AU157" s="44">
        <f t="shared" si="1"/>
        <v>0</v>
      </c>
      <c r="AV157" s="44">
        <f t="shared" si="2"/>
        <v>0</v>
      </c>
      <c r="AW157" s="19">
        <f t="shared" si="3"/>
        <v>0</v>
      </c>
      <c r="AX157" s="43">
        <f>'16 Oct'!BB157</f>
        <v>0</v>
      </c>
      <c r="AY157" s="54"/>
      <c r="AZ157" s="44">
        <f t="shared" si="4"/>
        <v>0</v>
      </c>
      <c r="BA157" s="46">
        <f t="shared" si="5"/>
        <v>0</v>
      </c>
      <c r="BB157" s="19">
        <f t="shared" si="6"/>
        <v>0</v>
      </c>
      <c r="BC157" s="43">
        <f>'16 Oct'!BL157</f>
        <v>0</v>
      </c>
      <c r="BD157" s="46">
        <f t="shared" si="7"/>
        <v>0</v>
      </c>
      <c r="BE157" s="1">
        <f t="shared" si="8"/>
        <v>0</v>
      </c>
      <c r="BF157" s="1" t="s">
        <v>271</v>
      </c>
      <c r="BG157" s="54"/>
      <c r="BH157">
        <f>'16 Oct'!BG157+AT157+AY157-BN157</f>
        <v>0</v>
      </c>
      <c r="BI157" s="48"/>
      <c r="BJ157" s="52">
        <f t="shared" si="9"/>
        <v>0</v>
      </c>
      <c r="BK157" s="51">
        <f t="shared" si="10"/>
        <v>0</v>
      </c>
      <c r="BL157" s="53">
        <f t="shared" si="11"/>
        <v>0</v>
      </c>
      <c r="BM157" s="54">
        <f t="shared" si="12"/>
        <v>0</v>
      </c>
      <c r="BN157" s="55">
        <f t="shared" si="13"/>
        <v>0</v>
      </c>
      <c r="BO157" s="17">
        <f t="shared" si="14"/>
        <v>0</v>
      </c>
    </row>
    <row r="158">
      <c r="A158" s="1" t="s">
        <v>272</v>
      </c>
      <c r="B158" s="32"/>
      <c r="C158" s="33"/>
      <c r="D158" s="29"/>
      <c r="E158" s="1"/>
      <c r="F158" s="21"/>
      <c r="G158" s="56"/>
      <c r="H158" s="35"/>
      <c r="I158" s="1" t="s">
        <v>272</v>
      </c>
      <c r="J158" s="32"/>
      <c r="K158" s="33"/>
      <c r="L158" s="29"/>
      <c r="M158" s="43"/>
      <c r="N158" s="21"/>
      <c r="O158" s="56"/>
      <c r="P158" s="35"/>
      <c r="Q158" s="1" t="s">
        <v>272</v>
      </c>
      <c r="R158" s="32"/>
      <c r="S158" s="33"/>
      <c r="T158" s="57"/>
      <c r="U158" s="43"/>
      <c r="V158" s="21"/>
      <c r="W158" s="56"/>
      <c r="X158" s="35"/>
      <c r="Y158" s="1" t="s">
        <v>272</v>
      </c>
      <c r="Z158" s="69"/>
      <c r="AA158" s="37"/>
      <c r="AB158" s="8"/>
      <c r="AC158" s="8"/>
      <c r="AD158" s="4"/>
      <c r="AE158" s="39"/>
      <c r="AF158" s="1"/>
      <c r="AG158" s="33"/>
      <c r="AH158" s="67"/>
      <c r="AI158" s="67"/>
      <c r="AJ158" s="21"/>
      <c r="AK158" s="56"/>
      <c r="AL158" s="41"/>
      <c r="AM158" s="33"/>
      <c r="AN158" s="67"/>
      <c r="AO158" s="67"/>
      <c r="AP158" s="21"/>
      <c r="AQ158" s="56"/>
      <c r="AR158" s="41"/>
      <c r="AS158" s="43">
        <f>'16 Oct'!AW158</f>
        <v>0</v>
      </c>
      <c r="AT158" s="54"/>
      <c r="AU158" s="44">
        <f t="shared" si="1"/>
        <v>0</v>
      </c>
      <c r="AV158" s="44">
        <f t="shared" si="2"/>
        <v>0</v>
      </c>
      <c r="AW158" s="19">
        <f t="shared" si="3"/>
        <v>0</v>
      </c>
      <c r="AX158" s="43">
        <f>'16 Oct'!BB158</f>
        <v>0</v>
      </c>
      <c r="AY158" s="54"/>
      <c r="AZ158" s="44">
        <f t="shared" si="4"/>
        <v>0</v>
      </c>
      <c r="BA158" s="46">
        <f t="shared" si="5"/>
        <v>0</v>
      </c>
      <c r="BB158" s="19">
        <f t="shared" si="6"/>
        <v>0</v>
      </c>
      <c r="BC158" s="43">
        <f>'16 Oct'!BL158</f>
        <v>0</v>
      </c>
      <c r="BD158" s="46">
        <f t="shared" si="7"/>
        <v>0</v>
      </c>
      <c r="BE158" s="1">
        <f t="shared" si="8"/>
        <v>0</v>
      </c>
      <c r="BF158" s="1" t="s">
        <v>272</v>
      </c>
      <c r="BG158" s="17"/>
      <c r="BH158">
        <f>'16 Oct'!BG158+AT158+AY158-BN158</f>
        <v>0</v>
      </c>
      <c r="BI158" s="48"/>
      <c r="BJ158" s="52">
        <f t="shared" si="9"/>
        <v>0</v>
      </c>
      <c r="BK158" s="51">
        <f t="shared" si="10"/>
        <v>0</v>
      </c>
      <c r="BL158" s="53">
        <f t="shared" si="11"/>
        <v>0</v>
      </c>
      <c r="BM158" s="54">
        <f t="shared" si="12"/>
        <v>0</v>
      </c>
      <c r="BN158" s="55">
        <f t="shared" si="13"/>
        <v>0</v>
      </c>
      <c r="BO158" s="17">
        <f t="shared" si="14"/>
        <v>0</v>
      </c>
    </row>
    <row r="159">
      <c r="A159" s="1" t="s">
        <v>273</v>
      </c>
      <c r="B159" s="61"/>
      <c r="C159" s="33"/>
      <c r="D159" s="29"/>
      <c r="E159" s="1"/>
      <c r="F159" s="21"/>
      <c r="G159" s="56"/>
      <c r="H159" s="7"/>
      <c r="I159" s="1" t="s">
        <v>273</v>
      </c>
      <c r="J159" s="61"/>
      <c r="K159" s="33"/>
      <c r="N159" s="21"/>
      <c r="O159" s="56"/>
      <c r="P159" s="7"/>
      <c r="Q159" s="1" t="s">
        <v>273</v>
      </c>
      <c r="R159" s="32"/>
      <c r="S159" s="33"/>
      <c r="T159" s="57"/>
      <c r="U159" s="49"/>
      <c r="V159" s="21"/>
      <c r="W159" s="56"/>
      <c r="X159" s="7"/>
      <c r="Y159" s="1" t="s">
        <v>273</v>
      </c>
      <c r="Z159" s="59"/>
      <c r="AA159" s="37"/>
      <c r="AB159" s="8"/>
      <c r="AC159" s="8"/>
      <c r="AD159" s="4"/>
      <c r="AE159" s="39"/>
      <c r="AG159" s="33"/>
      <c r="AH159" s="74"/>
      <c r="AI159" s="74"/>
      <c r="AJ159" s="21"/>
      <c r="AK159" s="56"/>
      <c r="AL159" s="41"/>
      <c r="AM159" s="33"/>
      <c r="AN159" s="74"/>
      <c r="AO159" s="74"/>
      <c r="AP159" s="21"/>
      <c r="AQ159" s="56"/>
      <c r="AR159" s="41"/>
      <c r="AS159" s="43">
        <f>'16 Oct'!AW159</f>
        <v>0</v>
      </c>
      <c r="AT159" s="75"/>
      <c r="AU159" s="44">
        <f t="shared" si="1"/>
        <v>0</v>
      </c>
      <c r="AV159" s="44">
        <f t="shared" si="2"/>
        <v>0</v>
      </c>
      <c r="AW159" s="19">
        <f t="shared" si="3"/>
        <v>0</v>
      </c>
      <c r="AX159" s="43">
        <f>'16 Oct'!BB159</f>
        <v>0</v>
      </c>
      <c r="AY159" s="75"/>
      <c r="AZ159" s="44">
        <f t="shared" si="4"/>
        <v>0</v>
      </c>
      <c r="BA159" s="46">
        <f t="shared" si="5"/>
        <v>0</v>
      </c>
      <c r="BB159" s="19">
        <f t="shared" si="6"/>
        <v>0</v>
      </c>
      <c r="BC159" s="43">
        <f>'16 Oct'!BL159</f>
        <v>0</v>
      </c>
      <c r="BD159" s="46">
        <f t="shared" si="7"/>
        <v>0</v>
      </c>
      <c r="BE159" s="1">
        <f t="shared" si="8"/>
        <v>0</v>
      </c>
      <c r="BF159" s="1" t="s">
        <v>273</v>
      </c>
      <c r="BG159" s="76"/>
      <c r="BH159">
        <f>'16 Oct'!BG159+AT159+AY159-BN159</f>
        <v>0</v>
      </c>
      <c r="BI159" s="6"/>
      <c r="BJ159" s="52">
        <f t="shared" si="9"/>
        <v>0</v>
      </c>
      <c r="BK159" s="51">
        <f t="shared" si="10"/>
        <v>0</v>
      </c>
      <c r="BL159" s="53">
        <f t="shared" si="11"/>
        <v>0</v>
      </c>
      <c r="BM159" s="54">
        <f t="shared" si="12"/>
        <v>0</v>
      </c>
      <c r="BN159" s="55">
        <f t="shared" si="13"/>
        <v>0</v>
      </c>
      <c r="BO159" s="17">
        <f t="shared" si="14"/>
        <v>0</v>
      </c>
    </row>
    <row r="160">
      <c r="A160" s="1" t="s">
        <v>274</v>
      </c>
      <c r="B160" s="32"/>
      <c r="C160" s="65"/>
      <c r="D160" s="29"/>
      <c r="E160" s="1"/>
      <c r="F160" s="21"/>
      <c r="G160" s="56"/>
      <c r="H160" s="35"/>
      <c r="I160" s="1" t="s">
        <v>274</v>
      </c>
      <c r="J160" s="32"/>
      <c r="K160" s="33"/>
      <c r="L160" s="29"/>
      <c r="M160" s="43"/>
      <c r="N160" s="21"/>
      <c r="O160" s="56"/>
      <c r="P160" s="35"/>
      <c r="Q160" s="1" t="s">
        <v>274</v>
      </c>
      <c r="R160" s="32"/>
      <c r="S160" s="33"/>
      <c r="V160" s="21"/>
      <c r="W160" s="56"/>
      <c r="X160" s="35"/>
      <c r="Y160" s="1" t="s">
        <v>274</v>
      </c>
      <c r="Z160" s="69"/>
      <c r="AA160" s="37"/>
      <c r="AB160" s="8"/>
      <c r="AC160" s="8"/>
      <c r="AD160" s="4"/>
      <c r="AE160" s="39"/>
      <c r="AF160" s="1"/>
      <c r="AG160" s="33"/>
      <c r="AH160" s="67"/>
      <c r="AI160" s="67"/>
      <c r="AJ160" s="21"/>
      <c r="AK160" s="56"/>
      <c r="AL160" s="41"/>
      <c r="AM160" s="33"/>
      <c r="AN160" s="67"/>
      <c r="AO160" s="67"/>
      <c r="AP160" s="21"/>
      <c r="AQ160" s="56"/>
      <c r="AR160" s="41"/>
      <c r="AS160" s="43">
        <f>'16 Oct'!AW160</f>
        <v>0</v>
      </c>
      <c r="AT160" s="54"/>
      <c r="AU160" s="44">
        <f t="shared" si="1"/>
        <v>0</v>
      </c>
      <c r="AV160" s="44">
        <f t="shared" si="2"/>
        <v>0</v>
      </c>
      <c r="AW160" s="19">
        <f t="shared" si="3"/>
        <v>0</v>
      </c>
      <c r="AX160" s="43">
        <f>'16 Oct'!BB160</f>
        <v>0</v>
      </c>
      <c r="AY160" s="54"/>
      <c r="AZ160" s="44">
        <f t="shared" si="4"/>
        <v>0</v>
      </c>
      <c r="BA160" s="46">
        <f t="shared" si="5"/>
        <v>0</v>
      </c>
      <c r="BB160" s="19">
        <f t="shared" si="6"/>
        <v>0</v>
      </c>
      <c r="BC160" s="43">
        <f>'16 Oct'!BL160</f>
        <v>0</v>
      </c>
      <c r="BD160" s="46">
        <f t="shared" si="7"/>
        <v>0</v>
      </c>
      <c r="BE160" s="1">
        <f t="shared" si="8"/>
        <v>0</v>
      </c>
      <c r="BF160" s="1" t="s">
        <v>274</v>
      </c>
      <c r="BG160" s="54"/>
      <c r="BH160">
        <f>'16 Oct'!BG160+AT160+AY160-BN160</f>
        <v>0</v>
      </c>
      <c r="BI160" s="48"/>
      <c r="BJ160" s="52">
        <f t="shared" si="9"/>
        <v>0</v>
      </c>
      <c r="BK160" s="51">
        <f t="shared" si="10"/>
        <v>0</v>
      </c>
      <c r="BL160" s="53">
        <f t="shared" si="11"/>
        <v>0</v>
      </c>
      <c r="BM160" s="54">
        <f t="shared" si="12"/>
        <v>0</v>
      </c>
      <c r="BN160" s="55">
        <f t="shared" si="13"/>
        <v>0</v>
      </c>
      <c r="BO160" s="17">
        <f t="shared" si="14"/>
        <v>0</v>
      </c>
    </row>
    <row r="161">
      <c r="A161" s="1" t="s">
        <v>275</v>
      </c>
      <c r="B161" s="32"/>
      <c r="C161" s="33"/>
      <c r="D161" s="29"/>
      <c r="E161" s="1"/>
      <c r="F161" s="21"/>
      <c r="G161" s="56"/>
      <c r="H161" s="35"/>
      <c r="I161" s="1" t="s">
        <v>275</v>
      </c>
      <c r="J161" s="32"/>
      <c r="K161" s="33"/>
      <c r="L161" s="29"/>
      <c r="M161" s="43"/>
      <c r="N161" s="21"/>
      <c r="O161" s="56"/>
      <c r="P161" s="35"/>
      <c r="Q161" s="1" t="s">
        <v>275</v>
      </c>
      <c r="R161" s="32"/>
      <c r="S161" s="33"/>
      <c r="T161" s="57"/>
      <c r="U161" s="49"/>
      <c r="V161" s="21"/>
      <c r="W161" s="56"/>
      <c r="X161" s="35"/>
      <c r="Y161" s="1" t="s">
        <v>275</v>
      </c>
      <c r="Z161" s="69"/>
      <c r="AA161" s="66"/>
      <c r="AB161" s="8"/>
      <c r="AC161" s="8"/>
      <c r="AD161" s="4"/>
      <c r="AE161" s="39"/>
      <c r="AF161" s="1"/>
      <c r="AG161" s="33"/>
      <c r="AH161" s="60"/>
      <c r="AI161" s="60"/>
      <c r="AJ161" s="21"/>
      <c r="AK161" s="56"/>
      <c r="AL161" s="41"/>
      <c r="AM161" s="33"/>
      <c r="AN161" s="60"/>
      <c r="AO161" s="60"/>
      <c r="AP161" s="21"/>
      <c r="AQ161" s="56"/>
      <c r="AR161" s="41"/>
      <c r="AS161" s="43">
        <f>'16 Oct'!AW161</f>
        <v>0</v>
      </c>
      <c r="AT161" s="17"/>
      <c r="AU161" s="44">
        <f t="shared" si="1"/>
        <v>0</v>
      </c>
      <c r="AV161" s="44">
        <f t="shared" si="2"/>
        <v>0</v>
      </c>
      <c r="AW161" s="19">
        <f t="shared" si="3"/>
        <v>0</v>
      </c>
      <c r="AX161" s="43">
        <f>'16 Oct'!BB161</f>
        <v>0</v>
      </c>
      <c r="AY161" s="17"/>
      <c r="AZ161" s="44">
        <f t="shared" si="4"/>
        <v>0</v>
      </c>
      <c r="BA161" s="46">
        <f t="shared" si="5"/>
        <v>0</v>
      </c>
      <c r="BB161" s="19">
        <f t="shared" si="6"/>
        <v>0</v>
      </c>
      <c r="BC161" s="43">
        <f>'16 Oct'!BL161</f>
        <v>0</v>
      </c>
      <c r="BD161" s="46">
        <f t="shared" si="7"/>
        <v>0</v>
      </c>
      <c r="BE161" s="1">
        <f t="shared" si="8"/>
        <v>0</v>
      </c>
      <c r="BF161" s="1" t="s">
        <v>275</v>
      </c>
      <c r="BG161" s="54"/>
      <c r="BH161">
        <f>'16 Oct'!BG161+AT161+AY161-BN161</f>
        <v>0</v>
      </c>
      <c r="BI161" s="48"/>
      <c r="BJ161" s="52">
        <f t="shared" si="9"/>
        <v>0</v>
      </c>
      <c r="BK161" s="51">
        <f t="shared" si="10"/>
        <v>0</v>
      </c>
      <c r="BL161" s="53">
        <f t="shared" si="11"/>
        <v>0</v>
      </c>
      <c r="BM161" s="54">
        <f t="shared" si="12"/>
        <v>0</v>
      </c>
      <c r="BN161" s="55">
        <f t="shared" si="13"/>
        <v>0</v>
      </c>
      <c r="BO161" s="17">
        <f t="shared" si="14"/>
        <v>0</v>
      </c>
    </row>
    <row r="162">
      <c r="A162" s="1" t="s">
        <v>276</v>
      </c>
      <c r="B162" s="32"/>
      <c r="C162" s="33"/>
      <c r="D162" s="29"/>
      <c r="E162" s="1"/>
      <c r="F162" s="21"/>
      <c r="G162" s="56"/>
      <c r="H162" s="35"/>
      <c r="I162" s="1" t="s">
        <v>276</v>
      </c>
      <c r="J162" s="32"/>
      <c r="K162" s="33"/>
      <c r="L162" s="57"/>
      <c r="M162" s="49"/>
      <c r="N162" s="21"/>
      <c r="O162" s="56"/>
      <c r="P162" s="35"/>
      <c r="Q162" s="1" t="s">
        <v>276</v>
      </c>
      <c r="R162" s="32"/>
      <c r="S162" s="33"/>
      <c r="T162" s="57"/>
      <c r="U162" s="43"/>
      <c r="V162" s="21"/>
      <c r="W162" s="56"/>
      <c r="X162" s="35"/>
      <c r="Y162" s="1" t="s">
        <v>276</v>
      </c>
      <c r="Z162" s="69"/>
      <c r="AA162" s="66"/>
      <c r="AB162" s="8"/>
      <c r="AC162" s="8"/>
      <c r="AD162" s="4"/>
      <c r="AE162" s="39"/>
      <c r="AF162" s="1"/>
      <c r="AG162" s="33"/>
      <c r="AH162" s="67"/>
      <c r="AI162" s="67"/>
      <c r="AJ162" s="21"/>
      <c r="AK162" s="56"/>
      <c r="AL162" s="41"/>
      <c r="AM162" s="33"/>
      <c r="AN162" s="67"/>
      <c r="AO162" s="67"/>
      <c r="AP162" s="21"/>
      <c r="AQ162" s="56"/>
      <c r="AR162" s="41"/>
      <c r="AS162" s="43">
        <f>'16 Oct'!AW162</f>
        <v>0</v>
      </c>
      <c r="AT162" s="54"/>
      <c r="AU162" s="44">
        <f t="shared" si="1"/>
        <v>0</v>
      </c>
      <c r="AV162" s="44">
        <f t="shared" si="2"/>
        <v>0</v>
      </c>
      <c r="AW162" s="19">
        <f t="shared" si="3"/>
        <v>0</v>
      </c>
      <c r="AX162" s="43">
        <f>'16 Oct'!BB162</f>
        <v>0</v>
      </c>
      <c r="AY162" s="54"/>
      <c r="AZ162" s="44">
        <f t="shared" si="4"/>
        <v>0</v>
      </c>
      <c r="BA162" s="46">
        <f t="shared" si="5"/>
        <v>0</v>
      </c>
      <c r="BB162" s="19">
        <f t="shared" si="6"/>
        <v>0</v>
      </c>
      <c r="BC162" s="43">
        <f>'16 Oct'!BL162</f>
        <v>0</v>
      </c>
      <c r="BD162" s="46">
        <f t="shared" si="7"/>
        <v>0</v>
      </c>
      <c r="BE162" s="1">
        <f t="shared" si="8"/>
        <v>0</v>
      </c>
      <c r="BF162" s="1" t="s">
        <v>276</v>
      </c>
      <c r="BG162" s="17"/>
      <c r="BH162">
        <f>'16 Oct'!BG162+AT162+AY162-BN162</f>
        <v>0</v>
      </c>
      <c r="BI162" s="68"/>
      <c r="BJ162" s="52">
        <f t="shared" si="9"/>
        <v>0</v>
      </c>
      <c r="BK162" s="51">
        <f t="shared" si="10"/>
        <v>0</v>
      </c>
      <c r="BL162" s="53">
        <f t="shared" si="11"/>
        <v>0</v>
      </c>
      <c r="BM162" s="54">
        <f t="shared" si="12"/>
        <v>0</v>
      </c>
      <c r="BN162" s="55">
        <f t="shared" si="13"/>
        <v>0</v>
      </c>
      <c r="BO162" s="17">
        <f t="shared" si="14"/>
        <v>0</v>
      </c>
      <c r="BQ162" s="1"/>
      <c r="BR162" s="1"/>
      <c r="BT162" s="1"/>
    </row>
    <row r="163">
      <c r="A163" s="1" t="s">
        <v>277</v>
      </c>
      <c r="B163" s="32"/>
      <c r="C163" s="33"/>
      <c r="D163" s="29"/>
      <c r="E163" s="1"/>
      <c r="F163" s="21"/>
      <c r="G163" s="56"/>
      <c r="H163" s="35"/>
      <c r="I163" s="1" t="s">
        <v>277</v>
      </c>
      <c r="J163" s="32"/>
      <c r="K163" s="33"/>
      <c r="L163" s="57"/>
      <c r="M163" s="49"/>
      <c r="N163" s="21"/>
      <c r="O163" s="56"/>
      <c r="P163" s="35"/>
      <c r="Q163" s="1" t="s">
        <v>277</v>
      </c>
      <c r="R163" s="32"/>
      <c r="S163" s="33"/>
      <c r="T163" s="29"/>
      <c r="U163" s="43"/>
      <c r="V163" s="21"/>
      <c r="W163" s="56"/>
      <c r="X163" s="35"/>
      <c r="Y163" s="1" t="s">
        <v>277</v>
      </c>
      <c r="Z163" s="69"/>
      <c r="AA163" s="66"/>
      <c r="AB163" s="8"/>
      <c r="AC163" s="8"/>
      <c r="AD163" s="4"/>
      <c r="AE163" s="39"/>
      <c r="AF163" s="1"/>
      <c r="AG163" s="33"/>
      <c r="AH163" s="67"/>
      <c r="AI163" s="67"/>
      <c r="AJ163" s="21"/>
      <c r="AK163" s="56"/>
      <c r="AL163" s="41"/>
      <c r="AM163" s="33"/>
      <c r="AN163" s="67"/>
      <c r="AO163" s="67"/>
      <c r="AP163" s="21"/>
      <c r="AQ163" s="56"/>
      <c r="AR163" s="41"/>
      <c r="AS163" s="43">
        <f>'16 Oct'!AW163</f>
        <v>0</v>
      </c>
      <c r="AT163" s="54"/>
      <c r="AU163" s="44">
        <f t="shared" si="1"/>
        <v>0</v>
      </c>
      <c r="AV163" s="44">
        <f t="shared" si="2"/>
        <v>0</v>
      </c>
      <c r="AW163" s="19">
        <f t="shared" si="3"/>
        <v>0</v>
      </c>
      <c r="AX163" s="43">
        <f>'16 Oct'!BB163</f>
        <v>0</v>
      </c>
      <c r="AY163" s="54"/>
      <c r="AZ163" s="44">
        <f t="shared" si="4"/>
        <v>0</v>
      </c>
      <c r="BA163" s="46">
        <f t="shared" si="5"/>
        <v>0</v>
      </c>
      <c r="BB163" s="19">
        <f t="shared" si="6"/>
        <v>0</v>
      </c>
      <c r="BC163" s="43">
        <f>'16 Oct'!BL163</f>
        <v>0</v>
      </c>
      <c r="BD163" s="46">
        <f t="shared" si="7"/>
        <v>0</v>
      </c>
      <c r="BE163" s="1">
        <f t="shared" si="8"/>
        <v>0</v>
      </c>
      <c r="BF163" s="1" t="s">
        <v>277</v>
      </c>
      <c r="BG163" s="17"/>
      <c r="BH163">
        <f>'16 Oct'!BG163+AT163+AY163-BN163</f>
        <v>0</v>
      </c>
      <c r="BI163" s="68"/>
      <c r="BJ163" s="52">
        <f t="shared" si="9"/>
        <v>0</v>
      </c>
      <c r="BK163" s="51">
        <f t="shared" si="10"/>
        <v>0</v>
      </c>
      <c r="BL163" s="53">
        <f t="shared" si="11"/>
        <v>0</v>
      </c>
      <c r="BM163" s="54">
        <f t="shared" si="12"/>
        <v>0</v>
      </c>
      <c r="BN163" s="55">
        <f t="shared" si="13"/>
        <v>0</v>
      </c>
      <c r="BO163" s="17">
        <f t="shared" si="14"/>
        <v>0</v>
      </c>
      <c r="BQ163" s="1"/>
      <c r="BR163" s="1"/>
      <c r="BT163" s="1"/>
    </row>
    <row r="164">
      <c r="A164" s="1" t="s">
        <v>278</v>
      </c>
      <c r="B164" s="32"/>
      <c r="C164" s="33"/>
      <c r="D164" s="29"/>
      <c r="E164" s="1"/>
      <c r="F164" s="21"/>
      <c r="G164" s="56"/>
      <c r="H164" s="35"/>
      <c r="I164" s="1" t="s">
        <v>278</v>
      </c>
      <c r="J164" s="32"/>
      <c r="K164" s="33"/>
      <c r="L164" s="57"/>
      <c r="M164" s="43"/>
      <c r="N164" s="21"/>
      <c r="O164" s="56"/>
      <c r="P164" s="35"/>
      <c r="Q164" s="1" t="s">
        <v>278</v>
      </c>
      <c r="R164" s="32"/>
      <c r="S164" s="33"/>
      <c r="T164" s="57"/>
      <c r="U164" s="43"/>
      <c r="V164" s="21"/>
      <c r="W164" s="56"/>
      <c r="X164" s="35"/>
      <c r="Y164" s="1" t="s">
        <v>278</v>
      </c>
      <c r="Z164" s="69"/>
      <c r="AA164" s="37"/>
      <c r="AB164" s="8"/>
      <c r="AC164" s="4"/>
      <c r="AD164" s="4"/>
      <c r="AE164" s="39"/>
      <c r="AF164" s="1"/>
      <c r="AG164" s="33"/>
      <c r="AH164" s="67"/>
      <c r="AI164" s="67"/>
      <c r="AJ164" s="21"/>
      <c r="AK164" s="56"/>
      <c r="AL164" s="41"/>
      <c r="AM164" s="33"/>
      <c r="AN164" s="67"/>
      <c r="AO164" s="67"/>
      <c r="AP164" s="21"/>
      <c r="AQ164" s="56"/>
      <c r="AR164" s="41"/>
      <c r="AS164" s="43">
        <f>'16 Oct'!AW164</f>
        <v>0</v>
      </c>
      <c r="AT164" s="54"/>
      <c r="AU164" s="44">
        <f t="shared" si="1"/>
        <v>0</v>
      </c>
      <c r="AV164" s="44">
        <f t="shared" si="2"/>
        <v>0</v>
      </c>
      <c r="AW164" s="19">
        <f t="shared" si="3"/>
        <v>0</v>
      </c>
      <c r="AX164" s="43">
        <f>'16 Oct'!BB164</f>
        <v>0</v>
      </c>
      <c r="AY164" s="54"/>
      <c r="AZ164" s="44">
        <f t="shared" si="4"/>
        <v>0</v>
      </c>
      <c r="BA164" s="46">
        <f t="shared" si="5"/>
        <v>0</v>
      </c>
      <c r="BB164" s="19">
        <f t="shared" si="6"/>
        <v>0</v>
      </c>
      <c r="BC164" s="43">
        <f>'16 Oct'!BL164</f>
        <v>0</v>
      </c>
      <c r="BD164" s="46">
        <f t="shared" si="7"/>
        <v>0</v>
      </c>
      <c r="BE164" s="1">
        <f t="shared" si="8"/>
        <v>0</v>
      </c>
      <c r="BF164" s="1" t="s">
        <v>278</v>
      </c>
      <c r="BG164" s="17"/>
      <c r="BH164">
        <f>'16 Oct'!BG164+AT164+AY164-BN164</f>
        <v>0</v>
      </c>
      <c r="BI164" s="79"/>
      <c r="BJ164" s="52">
        <f t="shared" si="9"/>
        <v>0</v>
      </c>
      <c r="BK164" s="51">
        <f t="shared" si="10"/>
        <v>0</v>
      </c>
      <c r="BL164" s="53">
        <f t="shared" si="11"/>
        <v>0</v>
      </c>
      <c r="BM164" s="54">
        <f t="shared" si="12"/>
        <v>0</v>
      </c>
      <c r="BN164" s="55">
        <f t="shared" si="13"/>
        <v>0</v>
      </c>
      <c r="BO164" s="17">
        <f t="shared" si="14"/>
        <v>0</v>
      </c>
      <c r="BQ164" s="1"/>
      <c r="BR164" s="1"/>
      <c r="BT164" s="1"/>
    </row>
    <row r="165">
      <c r="A165" s="1" t="s">
        <v>279</v>
      </c>
      <c r="B165" s="32"/>
      <c r="C165" s="33"/>
      <c r="D165" s="29"/>
      <c r="E165" s="1"/>
      <c r="F165" s="21"/>
      <c r="G165" s="56"/>
      <c r="H165" s="7"/>
      <c r="I165" s="1" t="s">
        <v>279</v>
      </c>
      <c r="J165" s="32"/>
      <c r="K165" s="33"/>
      <c r="N165" s="21"/>
      <c r="O165" s="56"/>
      <c r="P165" s="7"/>
      <c r="Q165" s="1" t="s">
        <v>279</v>
      </c>
      <c r="R165" s="32"/>
      <c r="S165" s="33"/>
      <c r="T165" s="57"/>
      <c r="U165" s="43"/>
      <c r="V165" s="21"/>
      <c r="W165" s="56"/>
      <c r="X165" s="7"/>
      <c r="Y165" s="1" t="s">
        <v>279</v>
      </c>
      <c r="Z165" s="59"/>
      <c r="AA165" s="37"/>
      <c r="AB165" s="8"/>
      <c r="AC165" s="8"/>
      <c r="AD165" s="4"/>
      <c r="AE165" s="39"/>
      <c r="AG165" s="33"/>
      <c r="AH165" s="74"/>
      <c r="AI165" s="74"/>
      <c r="AJ165" s="21"/>
      <c r="AK165" s="56"/>
      <c r="AL165" s="41"/>
      <c r="AM165" s="33"/>
      <c r="AN165" s="74"/>
      <c r="AO165" s="74"/>
      <c r="AP165" s="21"/>
      <c r="AQ165" s="56"/>
      <c r="AR165" s="41"/>
      <c r="AS165" s="43">
        <f>'16 Oct'!AW165</f>
        <v>0</v>
      </c>
      <c r="AT165" s="75"/>
      <c r="AU165" s="44">
        <f t="shared" si="1"/>
        <v>0</v>
      </c>
      <c r="AV165" s="44">
        <f t="shared" si="2"/>
        <v>0</v>
      </c>
      <c r="AW165" s="19">
        <f t="shared" si="3"/>
        <v>0</v>
      </c>
      <c r="AX165" s="43">
        <f>'16 Oct'!BB165</f>
        <v>0</v>
      </c>
      <c r="AY165" s="75"/>
      <c r="AZ165" s="44">
        <f t="shared" si="4"/>
        <v>0</v>
      </c>
      <c r="BA165" s="46">
        <f t="shared" si="5"/>
        <v>0</v>
      </c>
      <c r="BB165" s="19">
        <f t="shared" si="6"/>
        <v>0</v>
      </c>
      <c r="BC165" s="43">
        <f>'16 Oct'!BL165</f>
        <v>0</v>
      </c>
      <c r="BD165" s="46">
        <f t="shared" si="7"/>
        <v>0</v>
      </c>
      <c r="BE165" s="1">
        <f t="shared" si="8"/>
        <v>0</v>
      </c>
      <c r="BF165" s="1" t="s">
        <v>279</v>
      </c>
      <c r="BG165" s="76"/>
      <c r="BH165">
        <f>'16 Oct'!BG165+AT165+AY165-BN165</f>
        <v>0</v>
      </c>
      <c r="BI165" s="6"/>
      <c r="BJ165" s="52">
        <f t="shared" si="9"/>
        <v>0</v>
      </c>
      <c r="BK165" s="51">
        <f t="shared" si="10"/>
        <v>0</v>
      </c>
      <c r="BL165" s="53">
        <f t="shared" si="11"/>
        <v>0</v>
      </c>
      <c r="BM165" s="54">
        <f t="shared" si="12"/>
        <v>0</v>
      </c>
      <c r="BN165" s="55">
        <f t="shared" si="13"/>
        <v>0</v>
      </c>
      <c r="BO165" s="17">
        <f t="shared" si="14"/>
        <v>0</v>
      </c>
    </row>
    <row r="166">
      <c r="A166" s="1" t="s">
        <v>281</v>
      </c>
      <c r="B166" s="61"/>
      <c r="C166" s="33"/>
      <c r="D166" s="29"/>
      <c r="E166" s="1"/>
      <c r="F166" s="21"/>
      <c r="G166" s="56"/>
      <c r="H166" s="7"/>
      <c r="I166" s="1" t="s">
        <v>281</v>
      </c>
      <c r="J166" s="32"/>
      <c r="K166" s="33"/>
      <c r="N166" s="21"/>
      <c r="O166" s="56"/>
      <c r="P166" s="7"/>
      <c r="Q166" s="1" t="s">
        <v>281</v>
      </c>
      <c r="R166" s="32"/>
      <c r="S166" s="33"/>
      <c r="U166" s="1"/>
      <c r="V166" s="21"/>
      <c r="W166" s="56"/>
      <c r="X166" s="7"/>
      <c r="Y166" s="1" t="s">
        <v>281</v>
      </c>
      <c r="Z166" s="59"/>
      <c r="AA166" s="37"/>
      <c r="AB166" s="8"/>
      <c r="AC166" s="8"/>
      <c r="AD166" s="4"/>
      <c r="AE166" s="39"/>
      <c r="AG166" s="33"/>
      <c r="AH166" s="74"/>
      <c r="AI166" s="74"/>
      <c r="AJ166" s="21"/>
      <c r="AK166" s="56"/>
      <c r="AL166" s="41"/>
      <c r="AM166" s="33"/>
      <c r="AN166" s="74"/>
      <c r="AO166" s="74"/>
      <c r="AP166" s="21"/>
      <c r="AQ166" s="56"/>
      <c r="AR166" s="41"/>
      <c r="AS166" s="43">
        <f>'16 Oct'!AW166</f>
        <v>0</v>
      </c>
      <c r="AT166" s="75"/>
      <c r="AU166" s="44">
        <f t="shared" si="1"/>
        <v>0</v>
      </c>
      <c r="AV166" s="44">
        <f t="shared" si="2"/>
        <v>0</v>
      </c>
      <c r="AW166" s="19">
        <f t="shared" si="3"/>
        <v>0</v>
      </c>
      <c r="AX166" s="43">
        <f>'16 Oct'!BB166</f>
        <v>0</v>
      </c>
      <c r="AY166" s="75"/>
      <c r="AZ166" s="44">
        <f t="shared" si="4"/>
        <v>0</v>
      </c>
      <c r="BA166" s="46">
        <f t="shared" si="5"/>
        <v>0</v>
      </c>
      <c r="BB166" s="19">
        <f t="shared" si="6"/>
        <v>0</v>
      </c>
      <c r="BC166" s="43">
        <f>'16 Oct'!BL166</f>
        <v>0</v>
      </c>
      <c r="BD166" s="46">
        <f t="shared" si="7"/>
        <v>0</v>
      </c>
      <c r="BE166" s="1">
        <f t="shared" si="8"/>
        <v>0</v>
      </c>
      <c r="BF166" s="1" t="s">
        <v>281</v>
      </c>
      <c r="BG166" s="76"/>
      <c r="BH166">
        <f>'16 Oct'!BG166+AT166+AY166-BN166</f>
        <v>0</v>
      </c>
      <c r="BI166" s="6"/>
      <c r="BJ166" s="52">
        <f t="shared" si="9"/>
        <v>0</v>
      </c>
      <c r="BK166" s="51">
        <f t="shared" si="10"/>
        <v>0</v>
      </c>
      <c r="BL166" s="53">
        <f t="shared" si="11"/>
        <v>0</v>
      </c>
      <c r="BM166" s="54">
        <f t="shared" si="12"/>
        <v>0</v>
      </c>
      <c r="BN166" s="55">
        <f t="shared" si="13"/>
        <v>0</v>
      </c>
      <c r="BO166" s="17">
        <f t="shared" si="14"/>
        <v>0</v>
      </c>
    </row>
    <row r="167">
      <c r="A167" s="1" t="s">
        <v>282</v>
      </c>
      <c r="B167" s="32"/>
      <c r="C167" s="33"/>
      <c r="D167" s="29"/>
      <c r="E167" s="1"/>
      <c r="F167" s="21"/>
      <c r="G167" s="56"/>
      <c r="H167" s="7"/>
      <c r="I167" s="1" t="s">
        <v>282</v>
      </c>
      <c r="J167" s="32"/>
      <c r="K167" s="33"/>
      <c r="N167" s="21"/>
      <c r="O167" s="56"/>
      <c r="P167" s="7"/>
      <c r="Q167" s="1" t="s">
        <v>282</v>
      </c>
      <c r="R167" s="32"/>
      <c r="S167" s="33"/>
      <c r="V167" s="21"/>
      <c r="W167" s="56"/>
      <c r="X167" s="7"/>
      <c r="Y167" s="1" t="s">
        <v>282</v>
      </c>
      <c r="Z167" s="69"/>
      <c r="AA167" s="37"/>
      <c r="AB167" s="8"/>
      <c r="AC167" s="8"/>
      <c r="AD167" s="4"/>
      <c r="AE167" s="39"/>
      <c r="AG167" s="33"/>
      <c r="AH167" s="74"/>
      <c r="AI167" s="74"/>
      <c r="AJ167" s="21"/>
      <c r="AK167" s="56"/>
      <c r="AL167" s="41"/>
      <c r="AM167" s="33"/>
      <c r="AN167" s="74"/>
      <c r="AO167" s="74"/>
      <c r="AP167" s="21"/>
      <c r="AQ167" s="56"/>
      <c r="AR167" s="41"/>
      <c r="AS167" s="43">
        <f>'16 Oct'!AW167</f>
        <v>0</v>
      </c>
      <c r="AT167" s="75"/>
      <c r="AU167" s="44">
        <f t="shared" si="1"/>
        <v>0</v>
      </c>
      <c r="AV167" s="44">
        <f t="shared" si="2"/>
        <v>0</v>
      </c>
      <c r="AW167" s="19">
        <f t="shared" si="3"/>
        <v>0</v>
      </c>
      <c r="AX167" s="43">
        <f>'16 Oct'!BB167</f>
        <v>0</v>
      </c>
      <c r="AY167" s="75"/>
      <c r="AZ167" s="44">
        <f t="shared" si="4"/>
        <v>0</v>
      </c>
      <c r="BA167" s="46">
        <f t="shared" si="5"/>
        <v>0</v>
      </c>
      <c r="BB167" s="19">
        <f t="shared" si="6"/>
        <v>0</v>
      </c>
      <c r="BC167" s="43">
        <f>'16 Oct'!BL167</f>
        <v>0</v>
      </c>
      <c r="BD167" s="46">
        <f t="shared" si="7"/>
        <v>0</v>
      </c>
      <c r="BE167" s="1">
        <f t="shared" si="8"/>
        <v>0</v>
      </c>
      <c r="BF167" s="1" t="s">
        <v>282</v>
      </c>
      <c r="BG167" s="76"/>
      <c r="BH167">
        <f>'16 Oct'!BG167+AT167+AY167-BN167</f>
        <v>0</v>
      </c>
      <c r="BI167" s="6"/>
      <c r="BJ167" s="52">
        <f t="shared" si="9"/>
        <v>0</v>
      </c>
      <c r="BK167" s="51">
        <f t="shared" si="10"/>
        <v>0</v>
      </c>
      <c r="BL167" s="53">
        <f t="shared" si="11"/>
        <v>0</v>
      </c>
      <c r="BM167" s="54">
        <f t="shared" si="12"/>
        <v>0</v>
      </c>
      <c r="BN167" s="55">
        <f t="shared" si="13"/>
        <v>0</v>
      </c>
      <c r="BO167" s="17">
        <f t="shared" si="14"/>
        <v>0</v>
      </c>
    </row>
    <row r="168">
      <c r="A168" s="1" t="s">
        <v>283</v>
      </c>
      <c r="B168" s="61"/>
      <c r="C168" s="33"/>
      <c r="D168" s="29"/>
      <c r="E168" s="1"/>
      <c r="F168" s="21"/>
      <c r="G168" s="56"/>
      <c r="H168" s="7"/>
      <c r="I168" s="1" t="s">
        <v>283</v>
      </c>
      <c r="J168" s="32"/>
      <c r="K168" s="33"/>
      <c r="N168" s="21"/>
      <c r="O168" s="56"/>
      <c r="P168" s="7"/>
      <c r="Q168" s="1" t="s">
        <v>283</v>
      </c>
      <c r="R168" s="32"/>
      <c r="S168" s="33"/>
      <c r="U168" s="1"/>
      <c r="V168" s="21"/>
      <c r="W168" s="56"/>
      <c r="X168" s="35"/>
      <c r="Y168" s="1" t="s">
        <v>283</v>
      </c>
      <c r="Z168" s="59"/>
      <c r="AA168" s="37"/>
      <c r="AB168" s="8"/>
      <c r="AC168" s="8"/>
      <c r="AD168" s="4"/>
      <c r="AE168" s="39"/>
      <c r="AG168" s="33"/>
      <c r="AH168" s="74"/>
      <c r="AI168" s="74"/>
      <c r="AJ168" s="21"/>
      <c r="AK168" s="56"/>
      <c r="AL168" s="41"/>
      <c r="AM168" s="33"/>
      <c r="AN168" s="74"/>
      <c r="AO168" s="74"/>
      <c r="AP168" s="21"/>
      <c r="AQ168" s="56"/>
      <c r="AR168" s="41"/>
      <c r="AS168" s="43">
        <f>'16 Oct'!AW168</f>
        <v>0</v>
      </c>
      <c r="AT168" s="75"/>
      <c r="AU168" s="44">
        <f t="shared" si="1"/>
        <v>0</v>
      </c>
      <c r="AV168" s="44">
        <f t="shared" si="2"/>
        <v>0</v>
      </c>
      <c r="AW168" s="19">
        <f t="shared" si="3"/>
        <v>0</v>
      </c>
      <c r="AX168" s="43">
        <f>'16 Oct'!BB168</f>
        <v>0</v>
      </c>
      <c r="AY168" s="75"/>
      <c r="AZ168" s="44">
        <f t="shared" si="4"/>
        <v>0</v>
      </c>
      <c r="BA168" s="46">
        <f t="shared" si="5"/>
        <v>0</v>
      </c>
      <c r="BB168" s="19">
        <f t="shared" si="6"/>
        <v>0</v>
      </c>
      <c r="BC168" s="43">
        <f>'16 Oct'!BL168</f>
        <v>0</v>
      </c>
      <c r="BD168" s="46">
        <f t="shared" si="7"/>
        <v>0</v>
      </c>
      <c r="BE168" s="1">
        <f t="shared" si="8"/>
        <v>0</v>
      </c>
      <c r="BF168" s="1" t="s">
        <v>283</v>
      </c>
      <c r="BG168" s="76"/>
      <c r="BH168">
        <f>'16 Oct'!BG168+AT168+AY168-BN168</f>
        <v>0</v>
      </c>
      <c r="BI168" s="6"/>
      <c r="BJ168" s="52">
        <f t="shared" si="9"/>
        <v>0</v>
      </c>
      <c r="BK168" s="51">
        <f t="shared" si="10"/>
        <v>0</v>
      </c>
      <c r="BL168" s="53">
        <f t="shared" si="11"/>
        <v>0</v>
      </c>
      <c r="BM168" s="54">
        <f t="shared" si="12"/>
        <v>0</v>
      </c>
      <c r="BN168" s="55">
        <f t="shared" si="13"/>
        <v>0</v>
      </c>
      <c r="BO168" s="17">
        <f t="shared" si="14"/>
        <v>0</v>
      </c>
    </row>
    <row r="169">
      <c r="A169" s="1" t="s">
        <v>284</v>
      </c>
      <c r="B169" s="32"/>
      <c r="C169" s="33"/>
      <c r="D169" s="29"/>
      <c r="E169" s="1"/>
      <c r="F169" s="21"/>
      <c r="G169" s="56"/>
      <c r="H169" s="7"/>
      <c r="I169" s="1" t="s">
        <v>284</v>
      </c>
      <c r="J169" s="32"/>
      <c r="K169" s="33"/>
      <c r="N169" s="21"/>
      <c r="O169" s="56"/>
      <c r="P169" s="7"/>
      <c r="Q169" s="1" t="s">
        <v>284</v>
      </c>
      <c r="R169" s="32"/>
      <c r="S169" s="33"/>
      <c r="V169" s="21"/>
      <c r="W169" s="56"/>
      <c r="X169" s="7"/>
      <c r="Y169" s="1" t="s">
        <v>284</v>
      </c>
      <c r="Z169" s="84"/>
      <c r="AA169" s="37"/>
      <c r="AB169" s="8"/>
      <c r="AC169" s="8"/>
      <c r="AD169" s="4"/>
      <c r="AE169" s="39"/>
      <c r="AG169" s="33"/>
      <c r="AH169" s="74"/>
      <c r="AI169" s="74"/>
      <c r="AJ169" s="21"/>
      <c r="AK169" s="56"/>
      <c r="AL169" s="41"/>
      <c r="AM169" s="33"/>
      <c r="AN169" s="74"/>
      <c r="AO169" s="74"/>
      <c r="AP169" s="21"/>
      <c r="AQ169" s="56"/>
      <c r="AR169" s="41"/>
      <c r="AS169" s="43">
        <f>'16 Oct'!AW169</f>
        <v>0</v>
      </c>
      <c r="AT169" s="75"/>
      <c r="AU169" s="44">
        <f t="shared" si="1"/>
        <v>0</v>
      </c>
      <c r="AV169" s="44">
        <f t="shared" si="2"/>
        <v>0</v>
      </c>
      <c r="AW169" s="19">
        <f t="shared" si="3"/>
        <v>0</v>
      </c>
      <c r="AX169" s="43">
        <f>'16 Oct'!BB169</f>
        <v>0</v>
      </c>
      <c r="AY169" s="75"/>
      <c r="AZ169" s="44">
        <f t="shared" si="4"/>
        <v>0</v>
      </c>
      <c r="BA169" s="46">
        <f t="shared" si="5"/>
        <v>0</v>
      </c>
      <c r="BB169" s="19">
        <f t="shared" si="6"/>
        <v>0</v>
      </c>
      <c r="BC169" s="43">
        <f>'16 Oct'!BL169</f>
        <v>0</v>
      </c>
      <c r="BD169" s="46">
        <f t="shared" si="7"/>
        <v>0</v>
      </c>
      <c r="BE169" s="1">
        <f t="shared" si="8"/>
        <v>0</v>
      </c>
      <c r="BF169" s="1" t="s">
        <v>284</v>
      </c>
      <c r="BG169" s="76"/>
      <c r="BH169">
        <f>'16 Oct'!BG169+AT169+AY169-BN169</f>
        <v>0</v>
      </c>
      <c r="BI169" s="6"/>
      <c r="BJ169" s="52">
        <f t="shared" si="9"/>
        <v>0</v>
      </c>
      <c r="BK169" s="51">
        <f t="shared" si="10"/>
        <v>0</v>
      </c>
      <c r="BL169" s="53">
        <f t="shared" si="11"/>
        <v>0</v>
      </c>
      <c r="BM169" s="54">
        <f t="shared" si="12"/>
        <v>0</v>
      </c>
      <c r="BN169" s="55">
        <f t="shared" si="13"/>
        <v>0</v>
      </c>
      <c r="BO169" s="17">
        <f t="shared" si="14"/>
        <v>0</v>
      </c>
    </row>
    <row r="170">
      <c r="A170" s="1" t="s">
        <v>285</v>
      </c>
      <c r="B170" s="61"/>
      <c r="C170" s="33"/>
      <c r="D170" s="29"/>
      <c r="E170" s="1"/>
      <c r="F170" s="21"/>
      <c r="G170" s="56"/>
      <c r="H170" s="7"/>
      <c r="I170" s="1" t="s">
        <v>285</v>
      </c>
      <c r="J170" s="32"/>
      <c r="K170" s="33"/>
      <c r="N170" s="21"/>
      <c r="O170" s="56"/>
      <c r="P170" s="7"/>
      <c r="Q170" s="1" t="s">
        <v>285</v>
      </c>
      <c r="R170" s="32"/>
      <c r="S170" s="33"/>
      <c r="V170" s="21"/>
      <c r="W170" s="56"/>
      <c r="X170" s="7"/>
      <c r="Y170" s="1" t="s">
        <v>285</v>
      </c>
      <c r="Z170" s="59"/>
      <c r="AA170" s="37"/>
      <c r="AB170" s="8"/>
      <c r="AC170" s="8"/>
      <c r="AD170" s="4"/>
      <c r="AE170" s="39"/>
      <c r="AG170" s="33"/>
      <c r="AH170" s="74"/>
      <c r="AI170" s="74"/>
      <c r="AJ170" s="21"/>
      <c r="AK170" s="56"/>
      <c r="AL170" s="41"/>
      <c r="AM170" s="33"/>
      <c r="AN170" s="74"/>
      <c r="AO170" s="74"/>
      <c r="AP170" s="21"/>
      <c r="AQ170" s="56"/>
      <c r="AR170" s="41"/>
      <c r="AS170" s="43">
        <f>'16 Oct'!AW170</f>
        <v>0</v>
      </c>
      <c r="AT170" s="75"/>
      <c r="AU170" s="44">
        <f t="shared" si="1"/>
        <v>0</v>
      </c>
      <c r="AV170" s="44">
        <f t="shared" si="2"/>
        <v>0</v>
      </c>
      <c r="AW170" s="19">
        <f t="shared" si="3"/>
        <v>0</v>
      </c>
      <c r="AX170" s="43">
        <f>'16 Oct'!BB170</f>
        <v>0</v>
      </c>
      <c r="AY170" s="75"/>
      <c r="AZ170" s="44">
        <f t="shared" si="4"/>
        <v>0</v>
      </c>
      <c r="BA170" s="46">
        <f t="shared" si="5"/>
        <v>0</v>
      </c>
      <c r="BB170" s="19">
        <f t="shared" si="6"/>
        <v>0</v>
      </c>
      <c r="BC170" s="43">
        <f>'16 Oct'!BL170</f>
        <v>0</v>
      </c>
      <c r="BD170" s="46">
        <f t="shared" si="7"/>
        <v>0</v>
      </c>
      <c r="BE170" s="1">
        <f t="shared" si="8"/>
        <v>0</v>
      </c>
      <c r="BF170" s="1" t="s">
        <v>285</v>
      </c>
      <c r="BG170" s="76"/>
      <c r="BH170">
        <f>'16 Oct'!BG170+AT170+AY170-BN170</f>
        <v>0</v>
      </c>
      <c r="BI170" s="6"/>
      <c r="BJ170" s="52">
        <f t="shared" si="9"/>
        <v>0</v>
      </c>
      <c r="BK170" s="51">
        <f t="shared" si="10"/>
        <v>0</v>
      </c>
      <c r="BL170" s="53">
        <f t="shared" si="11"/>
        <v>0</v>
      </c>
      <c r="BM170" s="54">
        <f t="shared" si="12"/>
        <v>0</v>
      </c>
      <c r="BN170" s="55">
        <f t="shared" si="13"/>
        <v>0</v>
      </c>
      <c r="BO170" s="17">
        <f t="shared" si="14"/>
        <v>0</v>
      </c>
    </row>
    <row r="171">
      <c r="A171" s="1" t="s">
        <v>286</v>
      </c>
      <c r="B171" s="61"/>
      <c r="C171" s="33"/>
      <c r="D171" s="29"/>
      <c r="E171" s="1"/>
      <c r="F171" s="21"/>
      <c r="G171" s="56"/>
      <c r="H171" s="7"/>
      <c r="I171" s="1" t="s">
        <v>286</v>
      </c>
      <c r="J171" s="32"/>
      <c r="K171" s="33"/>
      <c r="N171" s="21"/>
      <c r="O171" s="56"/>
      <c r="P171" s="7"/>
      <c r="Q171" s="1" t="s">
        <v>286</v>
      </c>
      <c r="R171" s="32"/>
      <c r="S171" s="33"/>
      <c r="V171" s="21"/>
      <c r="W171" s="56"/>
      <c r="X171" s="7"/>
      <c r="Y171" s="1" t="s">
        <v>286</v>
      </c>
      <c r="Z171" s="59"/>
      <c r="AA171" s="37"/>
      <c r="AB171" s="8"/>
      <c r="AC171" s="8"/>
      <c r="AD171" s="4"/>
      <c r="AE171" s="39"/>
      <c r="AG171" s="33"/>
      <c r="AH171" s="74"/>
      <c r="AI171" s="74"/>
      <c r="AJ171" s="21"/>
      <c r="AK171" s="56"/>
      <c r="AL171" s="41"/>
      <c r="AM171" s="33"/>
      <c r="AN171" s="74"/>
      <c r="AO171" s="74"/>
      <c r="AP171" s="21"/>
      <c r="AQ171" s="56"/>
      <c r="AR171" s="41"/>
      <c r="AS171" s="43">
        <f>'16 Oct'!AW171</f>
        <v>0</v>
      </c>
      <c r="AT171" s="75"/>
      <c r="AU171" s="44">
        <f t="shared" si="1"/>
        <v>0</v>
      </c>
      <c r="AV171" s="44">
        <f t="shared" si="2"/>
        <v>0</v>
      </c>
      <c r="AW171" s="19">
        <f t="shared" si="3"/>
        <v>0</v>
      </c>
      <c r="AX171" s="43">
        <f>'16 Oct'!BB171</f>
        <v>0</v>
      </c>
      <c r="AY171" s="75"/>
      <c r="AZ171" s="44">
        <f t="shared" si="4"/>
        <v>0</v>
      </c>
      <c r="BA171" s="46">
        <f t="shared" si="5"/>
        <v>0</v>
      </c>
      <c r="BB171" s="19">
        <f t="shared" si="6"/>
        <v>0</v>
      </c>
      <c r="BC171" s="43">
        <f>'16 Oct'!BL171</f>
        <v>0</v>
      </c>
      <c r="BD171" s="46">
        <f t="shared" si="7"/>
        <v>0</v>
      </c>
      <c r="BE171" s="1">
        <f t="shared" si="8"/>
        <v>0</v>
      </c>
      <c r="BF171" s="1" t="s">
        <v>286</v>
      </c>
      <c r="BG171" s="76"/>
      <c r="BH171">
        <f>'16 Oct'!BG171+AT171+AY171-BN171</f>
        <v>0</v>
      </c>
      <c r="BI171" s="6"/>
      <c r="BJ171" s="52">
        <f t="shared" si="9"/>
        <v>0</v>
      </c>
      <c r="BK171" s="51">
        <f t="shared" si="10"/>
        <v>0</v>
      </c>
      <c r="BL171" s="53">
        <f t="shared" si="11"/>
        <v>0</v>
      </c>
      <c r="BM171" s="54">
        <f t="shared" si="12"/>
        <v>0</v>
      </c>
      <c r="BN171" s="55">
        <f t="shared" si="13"/>
        <v>0</v>
      </c>
      <c r="BO171" s="17">
        <f t="shared" si="14"/>
        <v>0</v>
      </c>
    </row>
    <row r="172">
      <c r="A172" s="1" t="s">
        <v>287</v>
      </c>
      <c r="B172" s="61"/>
      <c r="C172" s="33"/>
      <c r="D172" s="29"/>
      <c r="E172" s="1"/>
      <c r="F172" s="21"/>
      <c r="G172" s="56"/>
      <c r="H172" s="35"/>
      <c r="I172" s="1" t="s">
        <v>287</v>
      </c>
      <c r="J172" s="61"/>
      <c r="K172" s="65"/>
      <c r="L172" s="57"/>
      <c r="M172" s="49"/>
      <c r="N172" s="21"/>
      <c r="O172" s="56"/>
      <c r="P172" s="35"/>
      <c r="Q172" s="1" t="s">
        <v>287</v>
      </c>
      <c r="R172" s="32"/>
      <c r="S172" s="33"/>
      <c r="U172" s="1"/>
      <c r="V172" s="21"/>
      <c r="W172" s="56"/>
      <c r="X172" s="35"/>
      <c r="Y172" s="1" t="s">
        <v>284</v>
      </c>
      <c r="Z172" s="69"/>
      <c r="AA172" s="66"/>
      <c r="AB172" s="8"/>
      <c r="AC172" s="8"/>
      <c r="AD172" s="4"/>
      <c r="AE172" s="39"/>
      <c r="AF172" s="1"/>
      <c r="AG172" s="33"/>
      <c r="AH172" s="60"/>
      <c r="AI172" s="60"/>
      <c r="AJ172" s="21"/>
      <c r="AK172" s="56"/>
      <c r="AL172" s="41"/>
      <c r="AM172" s="33"/>
      <c r="AN172" s="60"/>
      <c r="AO172" s="60"/>
      <c r="AP172" s="21"/>
      <c r="AQ172" s="56"/>
      <c r="AR172" s="41"/>
      <c r="AS172" s="43">
        <f>'16 Oct'!AW172</f>
        <v>0</v>
      </c>
      <c r="AT172" s="17"/>
      <c r="AU172" s="44">
        <f t="shared" si="1"/>
        <v>0</v>
      </c>
      <c r="AV172" s="44">
        <f t="shared" si="2"/>
        <v>0</v>
      </c>
      <c r="AW172" s="19">
        <f t="shared" si="3"/>
        <v>0</v>
      </c>
      <c r="AX172" s="43">
        <f>'16 Oct'!BB172</f>
        <v>0</v>
      </c>
      <c r="AY172" s="17"/>
      <c r="AZ172" s="44">
        <f t="shared" si="4"/>
        <v>0</v>
      </c>
      <c r="BA172" s="46">
        <f t="shared" si="5"/>
        <v>0</v>
      </c>
      <c r="BB172" s="19">
        <f t="shared" si="6"/>
        <v>0</v>
      </c>
      <c r="BC172" s="43">
        <f>'16 Oct'!BL172</f>
        <v>0</v>
      </c>
      <c r="BD172" s="46">
        <f t="shared" si="7"/>
        <v>0</v>
      </c>
      <c r="BE172" s="1">
        <f t="shared" si="8"/>
        <v>0</v>
      </c>
      <c r="BF172" s="1" t="s">
        <v>287</v>
      </c>
      <c r="BG172" s="17"/>
      <c r="BH172">
        <f>'16 Oct'!BG172+AT172+AY172-BN172</f>
        <v>0</v>
      </c>
      <c r="BI172" s="48"/>
      <c r="BJ172" s="52">
        <f t="shared" si="9"/>
        <v>0</v>
      </c>
      <c r="BK172" s="51">
        <f t="shared" si="10"/>
        <v>0</v>
      </c>
      <c r="BL172" s="53">
        <f t="shared" si="11"/>
        <v>0</v>
      </c>
      <c r="BM172" s="54">
        <f t="shared" si="12"/>
        <v>0</v>
      </c>
      <c r="BN172" s="55">
        <f t="shared" si="13"/>
        <v>0</v>
      </c>
      <c r="BO172" s="17">
        <f t="shared" si="14"/>
        <v>0</v>
      </c>
    </row>
    <row r="173">
      <c r="A173" s="1" t="s">
        <v>288</v>
      </c>
      <c r="B173" s="32"/>
      <c r="C173" s="65"/>
      <c r="D173" s="29"/>
      <c r="E173" s="1"/>
      <c r="F173" s="21"/>
      <c r="G173" s="56"/>
      <c r="H173" s="35"/>
      <c r="I173" s="1" t="s">
        <v>288</v>
      </c>
      <c r="J173" s="32"/>
      <c r="K173" s="33"/>
      <c r="L173" s="57"/>
      <c r="M173" s="49"/>
      <c r="N173" s="21"/>
      <c r="O173" s="56"/>
      <c r="P173" s="35"/>
      <c r="Q173" s="1" t="s">
        <v>288</v>
      </c>
      <c r="R173" s="32"/>
      <c r="S173" s="33"/>
      <c r="T173" s="57"/>
      <c r="U173" s="43"/>
      <c r="V173" s="21"/>
      <c r="W173" s="56"/>
      <c r="X173" s="35"/>
      <c r="Y173" s="1" t="s">
        <v>288</v>
      </c>
      <c r="Z173" s="69"/>
      <c r="AA173" s="37"/>
      <c r="AB173" s="8"/>
      <c r="AC173" s="8"/>
      <c r="AD173" s="4"/>
      <c r="AE173" s="39"/>
      <c r="AF173" s="1"/>
      <c r="AG173" s="33"/>
      <c r="AH173" s="67"/>
      <c r="AI173" s="67"/>
      <c r="AJ173" s="21"/>
      <c r="AK173" s="56"/>
      <c r="AL173" s="41"/>
      <c r="AM173" s="33"/>
      <c r="AN173" s="67"/>
      <c r="AO173" s="67"/>
      <c r="AP173" s="21"/>
      <c r="AQ173" s="56"/>
      <c r="AR173" s="41"/>
      <c r="AS173" s="43">
        <f>'16 Oct'!AW173</f>
        <v>0</v>
      </c>
      <c r="AT173" s="54"/>
      <c r="AU173" s="44">
        <f t="shared" si="1"/>
        <v>0</v>
      </c>
      <c r="AV173" s="44">
        <f t="shared" si="2"/>
        <v>0</v>
      </c>
      <c r="AW173" s="19">
        <f t="shared" si="3"/>
        <v>0</v>
      </c>
      <c r="AX173" s="43">
        <f>'16 Oct'!BB173</f>
        <v>0</v>
      </c>
      <c r="AY173" s="54"/>
      <c r="AZ173" s="44">
        <f t="shared" si="4"/>
        <v>0</v>
      </c>
      <c r="BA173" s="46">
        <f t="shared" si="5"/>
        <v>0</v>
      </c>
      <c r="BB173" s="19">
        <f t="shared" si="6"/>
        <v>0</v>
      </c>
      <c r="BC173" s="43">
        <f>'16 Oct'!BL173</f>
        <v>0</v>
      </c>
      <c r="BD173" s="46">
        <f t="shared" si="7"/>
        <v>0</v>
      </c>
      <c r="BE173" s="1">
        <f t="shared" si="8"/>
        <v>0</v>
      </c>
      <c r="BF173" s="1" t="s">
        <v>288</v>
      </c>
      <c r="BG173" s="54"/>
      <c r="BH173">
        <f>'16 Oct'!BG173+AT173+AY173-BN173</f>
        <v>0</v>
      </c>
      <c r="BI173" s="48"/>
      <c r="BJ173" s="52">
        <f t="shared" si="9"/>
        <v>0</v>
      </c>
      <c r="BK173" s="51">
        <f t="shared" si="10"/>
        <v>0</v>
      </c>
      <c r="BL173" s="53">
        <f t="shared" si="11"/>
        <v>0</v>
      </c>
      <c r="BM173" s="54">
        <f t="shared" si="12"/>
        <v>0</v>
      </c>
      <c r="BN173" s="55">
        <f t="shared" si="13"/>
        <v>0</v>
      </c>
      <c r="BO173" s="17">
        <f t="shared" si="14"/>
        <v>0</v>
      </c>
    </row>
    <row r="174">
      <c r="A174" s="1" t="s">
        <v>290</v>
      </c>
      <c r="B174" s="32"/>
      <c r="C174" s="65"/>
      <c r="D174" s="29"/>
      <c r="E174" s="1"/>
      <c r="F174" s="21"/>
      <c r="G174" s="56"/>
      <c r="H174" s="35"/>
      <c r="I174" s="1" t="s">
        <v>290</v>
      </c>
      <c r="J174" s="32"/>
      <c r="K174" s="33"/>
      <c r="L174" s="57"/>
      <c r="M174" s="49"/>
      <c r="N174" s="21"/>
      <c r="O174" s="56"/>
      <c r="P174" s="35"/>
      <c r="Q174" s="1" t="s">
        <v>290</v>
      </c>
      <c r="R174" s="32"/>
      <c r="S174" s="65"/>
      <c r="T174" s="57"/>
      <c r="U174" s="49"/>
      <c r="V174" s="21"/>
      <c r="W174" s="56"/>
      <c r="X174" s="35"/>
      <c r="Y174" s="1" t="s">
        <v>290</v>
      </c>
      <c r="Z174" s="59"/>
      <c r="AA174" s="66"/>
      <c r="AB174" s="8"/>
      <c r="AC174" s="8"/>
      <c r="AD174" s="4"/>
      <c r="AE174" s="39"/>
      <c r="AF174" s="1"/>
      <c r="AG174" s="33"/>
      <c r="AH174" s="67"/>
      <c r="AI174" s="67"/>
      <c r="AJ174" s="21"/>
      <c r="AK174" s="56"/>
      <c r="AL174" s="41"/>
      <c r="AM174" s="33"/>
      <c r="AN174" s="67"/>
      <c r="AO174" s="67"/>
      <c r="AP174" s="21"/>
      <c r="AQ174" s="56"/>
      <c r="AR174" s="41"/>
      <c r="AS174" s="43">
        <f>'16 Oct'!AW174</f>
        <v>0</v>
      </c>
      <c r="AT174" s="54"/>
      <c r="AU174" s="44">
        <f t="shared" si="1"/>
        <v>0</v>
      </c>
      <c r="AV174" s="44">
        <f t="shared" si="2"/>
        <v>0</v>
      </c>
      <c r="AW174" s="19">
        <f t="shared" si="3"/>
        <v>0</v>
      </c>
      <c r="AX174" s="43">
        <f>'16 Oct'!BB174</f>
        <v>0</v>
      </c>
      <c r="AY174" s="54"/>
      <c r="AZ174" s="44">
        <f t="shared" si="4"/>
        <v>0</v>
      </c>
      <c r="BA174" s="46">
        <f t="shared" si="5"/>
        <v>0</v>
      </c>
      <c r="BB174" s="19">
        <f t="shared" si="6"/>
        <v>0</v>
      </c>
      <c r="BC174" s="43">
        <f>'16 Oct'!BL174</f>
        <v>0</v>
      </c>
      <c r="BD174" s="46">
        <f t="shared" si="7"/>
        <v>0</v>
      </c>
      <c r="BE174" s="1">
        <f t="shared" si="8"/>
        <v>0</v>
      </c>
      <c r="BF174" s="1" t="s">
        <v>290</v>
      </c>
      <c r="BG174" s="17"/>
      <c r="BH174">
        <f>'16 Oct'!BG174+AT174+AY174-BN174</f>
        <v>0</v>
      </c>
      <c r="BI174" s="48"/>
      <c r="BJ174" s="52">
        <f t="shared" si="9"/>
        <v>0</v>
      </c>
      <c r="BK174" s="51">
        <f t="shared" si="10"/>
        <v>0</v>
      </c>
      <c r="BL174" s="53">
        <f t="shared" si="11"/>
        <v>0</v>
      </c>
      <c r="BM174" s="54">
        <f t="shared" si="12"/>
        <v>0</v>
      </c>
      <c r="BN174" s="55">
        <f t="shared" si="13"/>
        <v>0</v>
      </c>
      <c r="BO174" s="17">
        <f t="shared" si="14"/>
        <v>0</v>
      </c>
    </row>
    <row r="175">
      <c r="A175" s="1" t="s">
        <v>291</v>
      </c>
      <c r="B175" s="32"/>
      <c r="C175" s="65"/>
      <c r="D175" s="29"/>
      <c r="E175" s="1"/>
      <c r="F175" s="21"/>
      <c r="G175" s="56"/>
      <c r="H175" s="35"/>
      <c r="I175" s="1" t="s">
        <v>291</v>
      </c>
      <c r="J175" s="32"/>
      <c r="K175" s="33"/>
      <c r="L175" s="29"/>
      <c r="M175" s="43"/>
      <c r="N175" s="21"/>
      <c r="O175" s="56"/>
      <c r="P175" s="35"/>
      <c r="Q175" s="1" t="s">
        <v>291</v>
      </c>
      <c r="R175" s="32"/>
      <c r="S175" s="33"/>
      <c r="T175" s="57"/>
      <c r="U175" s="49"/>
      <c r="V175" s="21"/>
      <c r="W175" s="56"/>
      <c r="X175" s="35"/>
      <c r="Y175" s="1" t="s">
        <v>291</v>
      </c>
      <c r="Z175" s="69"/>
      <c r="AA175" s="37"/>
      <c r="AB175" s="8"/>
      <c r="AC175" s="8"/>
      <c r="AD175" s="4"/>
      <c r="AE175" s="39"/>
      <c r="AF175" s="1"/>
      <c r="AG175" s="33"/>
      <c r="AH175" s="60"/>
      <c r="AI175" s="60"/>
      <c r="AJ175" s="21"/>
      <c r="AK175" s="56"/>
      <c r="AL175" s="41"/>
      <c r="AM175" s="33"/>
      <c r="AN175" s="60"/>
      <c r="AO175" s="60"/>
      <c r="AP175" s="21"/>
      <c r="AQ175" s="56"/>
      <c r="AR175" s="41"/>
      <c r="AS175" s="43">
        <f>'16 Oct'!AW175</f>
        <v>0</v>
      </c>
      <c r="AT175" s="17"/>
      <c r="AU175" s="44">
        <f t="shared" si="1"/>
        <v>0</v>
      </c>
      <c r="AV175" s="44">
        <f t="shared" si="2"/>
        <v>0</v>
      </c>
      <c r="AW175" s="19">
        <f t="shared" si="3"/>
        <v>0</v>
      </c>
      <c r="AX175" s="43">
        <f>'16 Oct'!BB175</f>
        <v>0</v>
      </c>
      <c r="AY175" s="17"/>
      <c r="AZ175" s="44">
        <f t="shared" si="4"/>
        <v>0</v>
      </c>
      <c r="BA175" s="46">
        <f t="shared" si="5"/>
        <v>0</v>
      </c>
      <c r="BB175" s="19">
        <f t="shared" si="6"/>
        <v>0</v>
      </c>
      <c r="BC175" s="43">
        <f>'16 Oct'!BL175</f>
        <v>0</v>
      </c>
      <c r="BD175" s="46">
        <f t="shared" si="7"/>
        <v>0</v>
      </c>
      <c r="BE175" s="1">
        <f t="shared" si="8"/>
        <v>0</v>
      </c>
      <c r="BF175" s="1" t="s">
        <v>291</v>
      </c>
      <c r="BG175" s="17"/>
      <c r="BH175">
        <f>'16 Oct'!BG175+AT175+AY175-BN175</f>
        <v>0</v>
      </c>
      <c r="BI175" s="48"/>
      <c r="BJ175" s="52">
        <f t="shared" si="9"/>
        <v>0</v>
      </c>
      <c r="BK175" s="51">
        <f t="shared" si="10"/>
        <v>0</v>
      </c>
      <c r="BL175" s="53">
        <f t="shared" si="11"/>
        <v>0</v>
      </c>
      <c r="BM175" s="54">
        <f t="shared" si="12"/>
        <v>0</v>
      </c>
      <c r="BN175" s="55">
        <f t="shared" si="13"/>
        <v>0</v>
      </c>
      <c r="BO175" s="17">
        <f t="shared" si="14"/>
        <v>0</v>
      </c>
    </row>
    <row r="176">
      <c r="A176" s="1" t="s">
        <v>292</v>
      </c>
      <c r="B176" s="32"/>
      <c r="C176" s="65"/>
      <c r="D176" s="29"/>
      <c r="E176" s="1"/>
      <c r="F176" s="21"/>
      <c r="G176" s="56"/>
      <c r="H176" s="35"/>
      <c r="I176" s="1" t="s">
        <v>292</v>
      </c>
      <c r="J176" s="32"/>
      <c r="K176" s="33"/>
      <c r="L176" s="57"/>
      <c r="M176" s="49"/>
      <c r="N176" s="21"/>
      <c r="O176" s="56"/>
      <c r="P176" s="35"/>
      <c r="Q176" s="1" t="s">
        <v>292</v>
      </c>
      <c r="R176" s="32"/>
      <c r="S176" s="33"/>
      <c r="T176" s="57"/>
      <c r="U176" s="49"/>
      <c r="V176" s="21"/>
      <c r="W176" s="56"/>
      <c r="X176" s="35"/>
      <c r="Y176" s="1" t="s">
        <v>292</v>
      </c>
      <c r="Z176" s="69"/>
      <c r="AA176" s="66"/>
      <c r="AB176" s="8"/>
      <c r="AC176" s="8"/>
      <c r="AD176" s="4"/>
      <c r="AE176" s="39"/>
      <c r="AF176" s="1"/>
      <c r="AG176" s="33"/>
      <c r="AH176" s="60"/>
      <c r="AI176" s="60"/>
      <c r="AJ176" s="21"/>
      <c r="AK176" s="56"/>
      <c r="AL176" s="41"/>
      <c r="AM176" s="33"/>
      <c r="AN176" s="60"/>
      <c r="AO176" s="60"/>
      <c r="AP176" s="21"/>
      <c r="AQ176" s="56"/>
      <c r="AR176" s="41"/>
      <c r="AS176" s="43">
        <f>'16 Oct'!AW176</f>
        <v>0</v>
      </c>
      <c r="AT176" s="17"/>
      <c r="AU176" s="44">
        <f t="shared" si="1"/>
        <v>0</v>
      </c>
      <c r="AV176" s="44">
        <f t="shared" si="2"/>
        <v>0</v>
      </c>
      <c r="AW176" s="19">
        <f t="shared" si="3"/>
        <v>0</v>
      </c>
      <c r="AX176" s="43">
        <f>'16 Oct'!BB176</f>
        <v>0</v>
      </c>
      <c r="AY176" s="17"/>
      <c r="AZ176" s="44">
        <f t="shared" si="4"/>
        <v>0</v>
      </c>
      <c r="BA176" s="46">
        <f t="shared" si="5"/>
        <v>0</v>
      </c>
      <c r="BB176" s="19">
        <f t="shared" si="6"/>
        <v>0</v>
      </c>
      <c r="BC176" s="43">
        <f>'16 Oct'!BL176</f>
        <v>0</v>
      </c>
      <c r="BD176" s="46">
        <f t="shared" si="7"/>
        <v>0</v>
      </c>
      <c r="BE176" s="1">
        <f t="shared" si="8"/>
        <v>0</v>
      </c>
      <c r="BF176" s="1" t="s">
        <v>292</v>
      </c>
      <c r="BG176" s="54"/>
      <c r="BH176">
        <f>'16 Oct'!BG176+AT176+AY176-BN176</f>
        <v>0</v>
      </c>
      <c r="BI176" s="48"/>
      <c r="BJ176" s="52">
        <f t="shared" si="9"/>
        <v>0</v>
      </c>
      <c r="BK176" s="51">
        <f t="shared" si="10"/>
        <v>0</v>
      </c>
      <c r="BL176" s="53">
        <f t="shared" si="11"/>
        <v>0</v>
      </c>
      <c r="BM176" s="54">
        <f t="shared" si="12"/>
        <v>0</v>
      </c>
      <c r="BN176" s="55">
        <f t="shared" si="13"/>
        <v>0</v>
      </c>
      <c r="BO176" s="17">
        <f t="shared" si="14"/>
        <v>0</v>
      </c>
    </row>
    <row r="177">
      <c r="A177" s="1" t="s">
        <v>293</v>
      </c>
      <c r="B177" s="61"/>
      <c r="C177" s="65"/>
      <c r="D177" s="29"/>
      <c r="E177" s="1"/>
      <c r="F177" s="21"/>
      <c r="G177" s="56"/>
      <c r="H177" s="35"/>
      <c r="I177" s="1" t="s">
        <v>293</v>
      </c>
      <c r="J177" s="32"/>
      <c r="K177" s="33"/>
      <c r="L177" s="57"/>
      <c r="M177" s="49"/>
      <c r="N177" s="21"/>
      <c r="O177" s="56"/>
      <c r="P177" s="35"/>
      <c r="Q177" s="1" t="s">
        <v>293</v>
      </c>
      <c r="R177" s="32"/>
      <c r="S177" s="33"/>
      <c r="T177" s="57"/>
      <c r="U177" s="49"/>
      <c r="V177" s="21"/>
      <c r="W177" s="56"/>
      <c r="X177" s="35"/>
      <c r="Y177" s="1" t="s">
        <v>293</v>
      </c>
      <c r="Z177" s="69"/>
      <c r="AA177" s="66"/>
      <c r="AB177" s="8"/>
      <c r="AC177" s="8"/>
      <c r="AD177" s="4"/>
      <c r="AE177" s="39"/>
      <c r="AF177" s="1"/>
      <c r="AG177" s="33"/>
      <c r="AH177" s="67"/>
      <c r="AI177" s="67"/>
      <c r="AJ177" s="21"/>
      <c r="AK177" s="56"/>
      <c r="AL177" s="41"/>
      <c r="AM177" s="33"/>
      <c r="AN177" s="67"/>
      <c r="AO177" s="67"/>
      <c r="AP177" s="21"/>
      <c r="AQ177" s="56"/>
      <c r="AR177" s="41"/>
      <c r="AS177" s="43">
        <f>'16 Oct'!AW177</f>
        <v>0</v>
      </c>
      <c r="AT177" s="54"/>
      <c r="AU177" s="44">
        <f t="shared" si="1"/>
        <v>0</v>
      </c>
      <c r="AV177" s="44">
        <f t="shared" si="2"/>
        <v>0</v>
      </c>
      <c r="AW177" s="19">
        <f t="shared" si="3"/>
        <v>0</v>
      </c>
      <c r="AX177" s="43">
        <f>'16 Oct'!BB177</f>
        <v>0</v>
      </c>
      <c r="AY177" s="54"/>
      <c r="AZ177" s="44">
        <f t="shared" si="4"/>
        <v>0</v>
      </c>
      <c r="BA177" s="46">
        <f t="shared" si="5"/>
        <v>0</v>
      </c>
      <c r="BB177" s="19">
        <f t="shared" si="6"/>
        <v>0</v>
      </c>
      <c r="BC177" s="43">
        <f>'16 Oct'!BL177</f>
        <v>0</v>
      </c>
      <c r="BD177" s="46">
        <f t="shared" si="7"/>
        <v>0</v>
      </c>
      <c r="BE177" s="1">
        <f t="shared" si="8"/>
        <v>0</v>
      </c>
      <c r="BF177" s="1" t="s">
        <v>293</v>
      </c>
      <c r="BG177" s="54"/>
      <c r="BH177">
        <f>'16 Oct'!BG177+AT177+AY177-BN177</f>
        <v>0</v>
      </c>
      <c r="BI177" s="48"/>
      <c r="BJ177" s="52">
        <f t="shared" si="9"/>
        <v>0</v>
      </c>
      <c r="BK177" s="51">
        <f t="shared" si="10"/>
        <v>0</v>
      </c>
      <c r="BL177" s="53">
        <f t="shared" si="11"/>
        <v>0</v>
      </c>
      <c r="BM177" s="54">
        <f t="shared" si="12"/>
        <v>0</v>
      </c>
      <c r="BN177" s="55">
        <f t="shared" si="13"/>
        <v>0</v>
      </c>
      <c r="BO177" s="17">
        <f t="shared" si="14"/>
        <v>0</v>
      </c>
    </row>
    <row r="178">
      <c r="A178" s="1" t="s">
        <v>294</v>
      </c>
      <c r="B178" s="32"/>
      <c r="C178" s="33"/>
      <c r="D178" s="29"/>
      <c r="E178" s="1"/>
      <c r="F178" s="21"/>
      <c r="G178" s="56"/>
      <c r="H178" s="35"/>
      <c r="I178" s="1" t="s">
        <v>294</v>
      </c>
      <c r="J178" s="32"/>
      <c r="K178" s="33"/>
      <c r="L178" s="57"/>
      <c r="M178" s="49"/>
      <c r="N178" s="21"/>
      <c r="O178" s="56"/>
      <c r="P178" s="35"/>
      <c r="Q178" s="1" t="s">
        <v>294</v>
      </c>
      <c r="R178" s="32"/>
      <c r="S178" s="33"/>
      <c r="T178" s="57"/>
      <c r="U178" s="49"/>
      <c r="V178" s="21"/>
      <c r="W178" s="56"/>
      <c r="X178" s="35"/>
      <c r="Y178" s="1" t="s">
        <v>294</v>
      </c>
      <c r="Z178" s="59"/>
      <c r="AA178" s="37"/>
      <c r="AB178" s="8"/>
      <c r="AC178" s="8"/>
      <c r="AD178" s="4"/>
      <c r="AE178" s="39"/>
      <c r="AF178" s="1"/>
      <c r="AG178" s="33"/>
      <c r="AH178" s="67"/>
      <c r="AI178" s="67"/>
      <c r="AJ178" s="21"/>
      <c r="AK178" s="56"/>
      <c r="AL178" s="41"/>
      <c r="AM178" s="33"/>
      <c r="AN178" s="67"/>
      <c r="AO178" s="67"/>
      <c r="AP178" s="21"/>
      <c r="AQ178" s="56"/>
      <c r="AR178" s="41"/>
      <c r="AS178" s="43">
        <f>'16 Oct'!AW178</f>
        <v>0</v>
      </c>
      <c r="AT178" s="54"/>
      <c r="AU178" s="44">
        <f t="shared" si="1"/>
        <v>0</v>
      </c>
      <c r="AV178" s="44">
        <f t="shared" si="2"/>
        <v>0</v>
      </c>
      <c r="AW178" s="19">
        <f t="shared" si="3"/>
        <v>0</v>
      </c>
      <c r="AX178" s="43">
        <f>'16 Oct'!BB178</f>
        <v>0</v>
      </c>
      <c r="AY178" s="54"/>
      <c r="AZ178" s="44">
        <f t="shared" si="4"/>
        <v>0</v>
      </c>
      <c r="BA178" s="46">
        <f t="shared" si="5"/>
        <v>0</v>
      </c>
      <c r="BB178" s="19">
        <f t="shared" si="6"/>
        <v>0</v>
      </c>
      <c r="BC178" s="43">
        <f>'16 Oct'!BL178</f>
        <v>0</v>
      </c>
      <c r="BD178" s="46">
        <f t="shared" si="7"/>
        <v>0</v>
      </c>
      <c r="BE178" s="1">
        <f t="shared" si="8"/>
        <v>0</v>
      </c>
      <c r="BF178" s="1" t="s">
        <v>294</v>
      </c>
      <c r="BG178" s="54"/>
      <c r="BH178">
        <f>'16 Oct'!BG178+AT178+AY178-BN178</f>
        <v>0</v>
      </c>
      <c r="BI178" s="48"/>
      <c r="BJ178" s="52">
        <f t="shared" si="9"/>
        <v>0</v>
      </c>
      <c r="BK178" s="51">
        <f t="shared" si="10"/>
        <v>0</v>
      </c>
      <c r="BL178" s="53">
        <f t="shared" si="11"/>
        <v>0</v>
      </c>
      <c r="BM178" s="54">
        <f t="shared" si="12"/>
        <v>0</v>
      </c>
      <c r="BN178" s="55">
        <f t="shared" si="13"/>
        <v>0</v>
      </c>
      <c r="BO178" s="17">
        <f t="shared" si="14"/>
        <v>0</v>
      </c>
    </row>
    <row r="179">
      <c r="A179" s="1" t="s">
        <v>295</v>
      </c>
      <c r="B179" s="32"/>
      <c r="C179" s="65"/>
      <c r="D179" s="29"/>
      <c r="E179" s="1"/>
      <c r="F179" s="21"/>
      <c r="G179" s="56"/>
      <c r="H179" s="35"/>
      <c r="I179" s="1" t="s">
        <v>295</v>
      </c>
      <c r="J179" s="32"/>
      <c r="K179" s="33"/>
      <c r="L179" s="57"/>
      <c r="M179" s="49"/>
      <c r="N179" s="21"/>
      <c r="O179" s="56"/>
      <c r="P179" s="35"/>
      <c r="Q179" s="1" t="s">
        <v>295</v>
      </c>
      <c r="R179" s="32"/>
      <c r="S179" s="33"/>
      <c r="T179" s="57"/>
      <c r="U179" s="49"/>
      <c r="V179" s="21"/>
      <c r="W179" s="56"/>
      <c r="X179" s="35"/>
      <c r="Y179" s="1" t="s">
        <v>295</v>
      </c>
      <c r="Z179" s="69"/>
      <c r="AA179" s="37"/>
      <c r="AB179" s="8"/>
      <c r="AC179" s="8"/>
      <c r="AD179" s="4"/>
      <c r="AE179" s="39"/>
      <c r="AF179" s="1"/>
      <c r="AG179" s="33"/>
      <c r="AH179" s="60"/>
      <c r="AI179" s="60"/>
      <c r="AJ179" s="21"/>
      <c r="AK179" s="56"/>
      <c r="AL179" s="41"/>
      <c r="AM179" s="33"/>
      <c r="AN179" s="60"/>
      <c r="AO179" s="60"/>
      <c r="AP179" s="21"/>
      <c r="AQ179" s="56"/>
      <c r="AR179" s="41"/>
      <c r="AS179" s="43">
        <f>'16 Oct'!AW179</f>
        <v>0</v>
      </c>
      <c r="AT179" s="17"/>
      <c r="AU179" s="44">
        <f t="shared" si="1"/>
        <v>0</v>
      </c>
      <c r="AV179" s="44">
        <f t="shared" si="2"/>
        <v>0</v>
      </c>
      <c r="AW179" s="19">
        <f t="shared" si="3"/>
        <v>0</v>
      </c>
      <c r="AX179" s="43">
        <f>'16 Oct'!BB179</f>
        <v>0</v>
      </c>
      <c r="AY179" s="17"/>
      <c r="AZ179" s="44">
        <f t="shared" si="4"/>
        <v>0</v>
      </c>
      <c r="BA179" s="46">
        <f t="shared" si="5"/>
        <v>0</v>
      </c>
      <c r="BB179" s="19">
        <f t="shared" si="6"/>
        <v>0</v>
      </c>
      <c r="BC179" s="43">
        <f>'16 Oct'!BL179</f>
        <v>0</v>
      </c>
      <c r="BD179" s="46">
        <f t="shared" si="7"/>
        <v>0</v>
      </c>
      <c r="BE179" s="1">
        <f t="shared" si="8"/>
        <v>0</v>
      </c>
      <c r="BF179" s="1" t="s">
        <v>295</v>
      </c>
      <c r="BG179" s="54"/>
      <c r="BH179">
        <f>'16 Oct'!BG179+AT179+AY179-BN179</f>
        <v>0</v>
      </c>
      <c r="BI179" s="48"/>
      <c r="BJ179" s="52">
        <f t="shared" si="9"/>
        <v>0</v>
      </c>
      <c r="BK179" s="51">
        <f t="shared" si="10"/>
        <v>0</v>
      </c>
      <c r="BL179" s="53">
        <f t="shared" si="11"/>
        <v>0</v>
      </c>
      <c r="BM179" s="54">
        <f t="shared" si="12"/>
        <v>0</v>
      </c>
      <c r="BN179" s="55">
        <f t="shared" si="13"/>
        <v>0</v>
      </c>
      <c r="BO179" s="17">
        <f t="shared" si="14"/>
        <v>0</v>
      </c>
    </row>
    <row r="180">
      <c r="A180" s="1" t="s">
        <v>296</v>
      </c>
      <c r="B180" s="61"/>
      <c r="C180" s="65"/>
      <c r="D180" s="29"/>
      <c r="E180" s="1"/>
      <c r="F180" s="21"/>
      <c r="G180" s="56"/>
      <c r="H180" s="35"/>
      <c r="I180" s="1" t="s">
        <v>296</v>
      </c>
      <c r="J180" s="61"/>
      <c r="K180" s="33"/>
      <c r="L180" s="57"/>
      <c r="M180" s="49"/>
      <c r="N180" s="21"/>
      <c r="O180" s="56"/>
      <c r="P180" s="35"/>
      <c r="Q180" s="1" t="s">
        <v>296</v>
      </c>
      <c r="R180" s="32"/>
      <c r="S180" s="33"/>
      <c r="T180" s="57"/>
      <c r="U180" s="49"/>
      <c r="V180" s="21"/>
      <c r="W180" s="56"/>
      <c r="X180" s="35"/>
      <c r="Y180" s="1" t="s">
        <v>296</v>
      </c>
      <c r="Z180" s="69"/>
      <c r="AA180" s="66"/>
      <c r="AB180" s="8"/>
      <c r="AC180" s="8"/>
      <c r="AD180" s="4"/>
      <c r="AE180" s="39"/>
      <c r="AF180" s="1"/>
      <c r="AG180" s="33"/>
      <c r="AH180" s="67"/>
      <c r="AI180" s="67"/>
      <c r="AJ180" s="21"/>
      <c r="AK180" s="56"/>
      <c r="AL180" s="41"/>
      <c r="AM180" s="33"/>
      <c r="AN180" s="67"/>
      <c r="AO180" s="67"/>
      <c r="AP180" s="21"/>
      <c r="AQ180" s="56"/>
      <c r="AR180" s="41"/>
      <c r="AS180" s="43">
        <f>'16 Oct'!AW180</f>
        <v>0</v>
      </c>
      <c r="AT180" s="54"/>
      <c r="AU180" s="44">
        <f t="shared" si="1"/>
        <v>0</v>
      </c>
      <c r="AV180" s="44">
        <f t="shared" si="2"/>
        <v>0</v>
      </c>
      <c r="AW180" s="19">
        <f t="shared" si="3"/>
        <v>0</v>
      </c>
      <c r="AX180" s="43">
        <f>'16 Oct'!BB180</f>
        <v>0</v>
      </c>
      <c r="AY180" s="54"/>
      <c r="AZ180" s="44">
        <f t="shared" si="4"/>
        <v>0</v>
      </c>
      <c r="BA180" s="46">
        <f t="shared" si="5"/>
        <v>0</v>
      </c>
      <c r="BB180" s="19">
        <f t="shared" si="6"/>
        <v>0</v>
      </c>
      <c r="BC180" s="43">
        <f>'16 Oct'!BL180</f>
        <v>0</v>
      </c>
      <c r="BD180" s="46">
        <f t="shared" si="7"/>
        <v>0</v>
      </c>
      <c r="BE180" s="1">
        <f t="shared" si="8"/>
        <v>0</v>
      </c>
      <c r="BF180" s="1" t="s">
        <v>296</v>
      </c>
      <c r="BG180" s="54"/>
      <c r="BH180">
        <f>'16 Oct'!BG180+AT180+AY180-BN180</f>
        <v>0</v>
      </c>
      <c r="BI180" s="48"/>
      <c r="BJ180" s="52">
        <f t="shared" si="9"/>
        <v>0</v>
      </c>
      <c r="BK180" s="51">
        <f t="shared" si="10"/>
        <v>0</v>
      </c>
      <c r="BL180" s="53">
        <f t="shared" si="11"/>
        <v>0</v>
      </c>
      <c r="BM180" s="54">
        <f t="shared" si="12"/>
        <v>0</v>
      </c>
      <c r="BN180" s="55">
        <f t="shared" si="13"/>
        <v>0</v>
      </c>
      <c r="BO180" s="17">
        <f t="shared" si="14"/>
        <v>0</v>
      </c>
    </row>
    <row r="181">
      <c r="A181" s="1" t="s">
        <v>297</v>
      </c>
      <c r="B181" s="61"/>
      <c r="C181" s="65"/>
      <c r="D181" s="29"/>
      <c r="E181" s="1"/>
      <c r="F181" s="21"/>
      <c r="G181" s="56"/>
      <c r="H181" s="35"/>
      <c r="I181" s="1" t="s">
        <v>297</v>
      </c>
      <c r="J181" s="61"/>
      <c r="K181" s="33"/>
      <c r="L181" s="57"/>
      <c r="M181" s="49"/>
      <c r="N181" s="21"/>
      <c r="O181" s="56"/>
      <c r="P181" s="35"/>
      <c r="Q181" s="1" t="s">
        <v>297</v>
      </c>
      <c r="R181" s="32"/>
      <c r="S181" s="33"/>
      <c r="T181" s="57"/>
      <c r="U181" s="49"/>
      <c r="V181" s="21"/>
      <c r="W181" s="56"/>
      <c r="X181" s="35"/>
      <c r="Y181" s="1" t="s">
        <v>297</v>
      </c>
      <c r="Z181" s="69"/>
      <c r="AA181" s="66"/>
      <c r="AB181" s="8"/>
      <c r="AC181" s="8"/>
      <c r="AD181" s="4"/>
      <c r="AE181" s="39"/>
      <c r="AF181" s="1"/>
      <c r="AG181" s="33"/>
      <c r="AH181" s="67"/>
      <c r="AI181" s="67"/>
      <c r="AJ181" s="21"/>
      <c r="AK181" s="56"/>
      <c r="AL181" s="41"/>
      <c r="AM181" s="33"/>
      <c r="AN181" s="67"/>
      <c r="AO181" s="67"/>
      <c r="AP181" s="21"/>
      <c r="AQ181" s="56"/>
      <c r="AR181" s="41"/>
      <c r="AS181" s="43">
        <f>'16 Oct'!AW181</f>
        <v>0</v>
      </c>
      <c r="AT181" s="54"/>
      <c r="AU181" s="44">
        <f t="shared" si="1"/>
        <v>0</v>
      </c>
      <c r="AV181" s="44">
        <f t="shared" si="2"/>
        <v>0</v>
      </c>
      <c r="AW181" s="19">
        <f t="shared" si="3"/>
        <v>0</v>
      </c>
      <c r="AX181" s="43">
        <f>'16 Oct'!BB181</f>
        <v>0</v>
      </c>
      <c r="AY181" s="54"/>
      <c r="AZ181" s="44">
        <f t="shared" si="4"/>
        <v>0</v>
      </c>
      <c r="BA181" s="46">
        <f t="shared" si="5"/>
        <v>0</v>
      </c>
      <c r="BB181" s="19">
        <f t="shared" si="6"/>
        <v>0</v>
      </c>
      <c r="BC181" s="43">
        <f>'16 Oct'!BL181</f>
        <v>0</v>
      </c>
      <c r="BD181" s="46">
        <f t="shared" si="7"/>
        <v>0</v>
      </c>
      <c r="BE181" s="1">
        <f t="shared" si="8"/>
        <v>0</v>
      </c>
      <c r="BF181" s="1" t="s">
        <v>297</v>
      </c>
      <c r="BG181" s="54"/>
      <c r="BH181">
        <f>'16 Oct'!BG181+AT181+AY181-BN181</f>
        <v>0</v>
      </c>
      <c r="BI181" s="48"/>
      <c r="BJ181" s="52">
        <f t="shared" si="9"/>
        <v>0</v>
      </c>
      <c r="BK181" s="51">
        <f t="shared" si="10"/>
        <v>0</v>
      </c>
      <c r="BL181" s="53">
        <f t="shared" si="11"/>
        <v>0</v>
      </c>
      <c r="BM181" s="54">
        <f t="shared" si="12"/>
        <v>0</v>
      </c>
      <c r="BN181" s="55">
        <f t="shared" si="13"/>
        <v>0</v>
      </c>
      <c r="BO181" s="17">
        <f t="shared" si="14"/>
        <v>0</v>
      </c>
    </row>
    <row r="182">
      <c r="A182" s="1" t="s">
        <v>298</v>
      </c>
      <c r="B182" s="61"/>
      <c r="C182" s="33"/>
      <c r="D182" s="29"/>
      <c r="E182" s="1"/>
      <c r="F182" s="21"/>
      <c r="G182" s="56"/>
      <c r="H182" s="35"/>
      <c r="I182" s="1" t="s">
        <v>298</v>
      </c>
      <c r="J182" s="32"/>
      <c r="K182" s="33"/>
      <c r="L182" s="57"/>
      <c r="M182" s="49"/>
      <c r="N182" s="21"/>
      <c r="O182" s="56"/>
      <c r="P182" s="35"/>
      <c r="Q182" s="1" t="s">
        <v>298</v>
      </c>
      <c r="R182" s="32"/>
      <c r="S182" s="33"/>
      <c r="T182" s="57"/>
      <c r="U182" s="49"/>
      <c r="V182" s="21"/>
      <c r="W182" s="56"/>
      <c r="X182" s="35"/>
      <c r="Y182" s="1" t="s">
        <v>298</v>
      </c>
      <c r="Z182" s="59"/>
      <c r="AA182" s="66"/>
      <c r="AB182" s="8"/>
      <c r="AC182" s="8"/>
      <c r="AD182" s="4"/>
      <c r="AE182" s="39"/>
      <c r="AF182" s="1"/>
      <c r="AG182" s="33"/>
      <c r="AH182" s="67"/>
      <c r="AI182" s="67"/>
      <c r="AJ182" s="21"/>
      <c r="AK182" s="56"/>
      <c r="AL182" s="41"/>
      <c r="AM182" s="33"/>
      <c r="AN182" s="67"/>
      <c r="AO182" s="67"/>
      <c r="AP182" s="21"/>
      <c r="AQ182" s="56"/>
      <c r="AR182" s="41"/>
      <c r="AS182" s="43">
        <f>'16 Oct'!AW182</f>
        <v>0</v>
      </c>
      <c r="AT182" s="54"/>
      <c r="AU182" s="44">
        <f t="shared" si="1"/>
        <v>0</v>
      </c>
      <c r="AV182" s="44">
        <f t="shared" si="2"/>
        <v>0</v>
      </c>
      <c r="AW182" s="19">
        <f t="shared" si="3"/>
        <v>0</v>
      </c>
      <c r="AX182" s="43">
        <f>'16 Oct'!BB182</f>
        <v>0</v>
      </c>
      <c r="AY182" s="54"/>
      <c r="AZ182" s="44">
        <f t="shared" si="4"/>
        <v>0</v>
      </c>
      <c r="BA182" s="46">
        <f t="shared" si="5"/>
        <v>0</v>
      </c>
      <c r="BB182" s="19">
        <f t="shared" si="6"/>
        <v>0</v>
      </c>
      <c r="BC182" s="43">
        <f>'16 Oct'!BL182</f>
        <v>0</v>
      </c>
      <c r="BD182" s="46">
        <f t="shared" si="7"/>
        <v>0</v>
      </c>
      <c r="BE182" s="1">
        <f t="shared" si="8"/>
        <v>0</v>
      </c>
      <c r="BF182" s="1" t="s">
        <v>298</v>
      </c>
      <c r="BG182" s="54"/>
      <c r="BH182">
        <f>'16 Oct'!BG182+AT182+AY182-BN182</f>
        <v>0</v>
      </c>
      <c r="BI182" s="48"/>
      <c r="BJ182" s="52">
        <f t="shared" si="9"/>
        <v>0</v>
      </c>
      <c r="BK182" s="51">
        <f t="shared" si="10"/>
        <v>0</v>
      </c>
      <c r="BL182" s="53">
        <f t="shared" si="11"/>
        <v>0</v>
      </c>
      <c r="BM182" s="54">
        <f t="shared" si="12"/>
        <v>0</v>
      </c>
      <c r="BN182" s="55">
        <f t="shared" si="13"/>
        <v>0</v>
      </c>
      <c r="BO182" s="17">
        <f t="shared" si="14"/>
        <v>0</v>
      </c>
    </row>
    <row r="183">
      <c r="A183" s="1" t="s">
        <v>300</v>
      </c>
      <c r="B183" s="32"/>
      <c r="C183" s="33"/>
      <c r="D183" s="29"/>
      <c r="E183" s="1"/>
      <c r="F183" s="21"/>
      <c r="G183" s="56"/>
      <c r="H183" s="35"/>
      <c r="I183" s="1" t="s">
        <v>300</v>
      </c>
      <c r="J183" s="32"/>
      <c r="K183" s="33"/>
      <c r="L183" s="57"/>
      <c r="M183" s="49"/>
      <c r="N183" s="21"/>
      <c r="O183" s="56"/>
      <c r="P183" s="35"/>
      <c r="Q183" s="1" t="s">
        <v>300</v>
      </c>
      <c r="R183" s="32"/>
      <c r="S183" s="33"/>
      <c r="T183" s="57"/>
      <c r="U183" s="49"/>
      <c r="V183" s="21"/>
      <c r="W183" s="56"/>
      <c r="X183" s="35"/>
      <c r="Y183" s="1" t="s">
        <v>300</v>
      </c>
      <c r="Z183" s="36"/>
      <c r="AA183" s="37"/>
      <c r="AB183" s="8"/>
      <c r="AC183" s="8"/>
      <c r="AD183" s="4"/>
      <c r="AE183" s="39"/>
      <c r="AF183" s="1"/>
      <c r="AG183" s="33"/>
      <c r="AH183" s="60"/>
      <c r="AI183" s="60"/>
      <c r="AJ183" s="21"/>
      <c r="AK183" s="56"/>
      <c r="AL183" s="41"/>
      <c r="AM183" s="33"/>
      <c r="AN183" s="60"/>
      <c r="AO183" s="60"/>
      <c r="AP183" s="21"/>
      <c r="AQ183" s="56"/>
      <c r="AR183" s="41"/>
      <c r="AS183" s="43">
        <f>'16 Oct'!AW183</f>
        <v>0</v>
      </c>
      <c r="AT183" s="17"/>
      <c r="AU183" s="44">
        <f t="shared" si="1"/>
        <v>0</v>
      </c>
      <c r="AV183" s="44">
        <f t="shared" si="2"/>
        <v>0</v>
      </c>
      <c r="AW183" s="19">
        <f t="shared" si="3"/>
        <v>0</v>
      </c>
      <c r="AX183" s="43">
        <f>'16 Oct'!BB183</f>
        <v>0</v>
      </c>
      <c r="AY183" s="17"/>
      <c r="AZ183" s="44">
        <f t="shared" si="4"/>
        <v>0</v>
      </c>
      <c r="BA183" s="46">
        <f t="shared" si="5"/>
        <v>0</v>
      </c>
      <c r="BB183" s="19">
        <f t="shared" si="6"/>
        <v>0</v>
      </c>
      <c r="BC183" s="43">
        <f>'16 Oct'!BL183</f>
        <v>0</v>
      </c>
      <c r="BD183" s="46">
        <f t="shared" si="7"/>
        <v>0</v>
      </c>
      <c r="BE183" s="1">
        <f t="shared" si="8"/>
        <v>0</v>
      </c>
      <c r="BF183" s="1" t="s">
        <v>300</v>
      </c>
      <c r="BG183" s="17"/>
      <c r="BH183">
        <f>'16 Oct'!BG183+AT183+AY183-BN183</f>
        <v>0</v>
      </c>
      <c r="BI183" s="48"/>
      <c r="BJ183" s="52">
        <f t="shared" si="9"/>
        <v>0</v>
      </c>
      <c r="BK183" s="51">
        <f t="shared" si="10"/>
        <v>0</v>
      </c>
      <c r="BL183" s="53">
        <f t="shared" si="11"/>
        <v>0</v>
      </c>
      <c r="BM183" s="54">
        <f t="shared" si="12"/>
        <v>0</v>
      </c>
      <c r="BN183" s="55">
        <f t="shared" si="13"/>
        <v>0</v>
      </c>
      <c r="BO183" s="17">
        <f t="shared" si="14"/>
        <v>0</v>
      </c>
      <c r="BP183" s="1"/>
      <c r="BQ183" s="1"/>
    </row>
    <row r="184">
      <c r="A184" s="1" t="s">
        <v>301</v>
      </c>
      <c r="B184" s="32"/>
      <c r="C184" s="33"/>
      <c r="D184" s="29"/>
      <c r="E184" s="1"/>
      <c r="F184" s="21"/>
      <c r="G184" s="56"/>
      <c r="H184" s="35"/>
      <c r="I184" s="1" t="s">
        <v>301</v>
      </c>
      <c r="J184" s="32"/>
      <c r="K184" s="33"/>
      <c r="L184" s="29"/>
      <c r="M184" s="43"/>
      <c r="N184" s="21"/>
      <c r="O184" s="56"/>
      <c r="P184" s="35"/>
      <c r="Q184" s="1" t="s">
        <v>301</v>
      </c>
      <c r="R184" s="32"/>
      <c r="S184" s="33"/>
      <c r="T184" s="57"/>
      <c r="U184" s="49"/>
      <c r="V184" s="21"/>
      <c r="W184" s="56"/>
      <c r="X184" s="35"/>
      <c r="Y184" s="1" t="s">
        <v>301</v>
      </c>
      <c r="Z184" s="36"/>
      <c r="AA184" s="37"/>
      <c r="AB184" s="8"/>
      <c r="AC184" s="8"/>
      <c r="AD184" s="4"/>
      <c r="AE184" s="39"/>
      <c r="AF184" s="1"/>
      <c r="AG184" s="33"/>
      <c r="AH184" s="67"/>
      <c r="AI184" s="67"/>
      <c r="AJ184" s="21"/>
      <c r="AK184" s="56"/>
      <c r="AL184" s="41"/>
      <c r="AM184" s="33"/>
      <c r="AN184" s="67"/>
      <c r="AO184" s="67"/>
      <c r="AP184" s="21"/>
      <c r="AQ184" s="56"/>
      <c r="AR184" s="41"/>
      <c r="AS184" s="43">
        <f>'16 Oct'!AW184</f>
        <v>0</v>
      </c>
      <c r="AT184" s="54"/>
      <c r="AU184" s="44">
        <f t="shared" si="1"/>
        <v>0</v>
      </c>
      <c r="AV184" s="44">
        <f t="shared" si="2"/>
        <v>0</v>
      </c>
      <c r="AW184" s="19">
        <f t="shared" si="3"/>
        <v>0</v>
      </c>
      <c r="AX184" s="43">
        <f>'16 Oct'!BB184</f>
        <v>0</v>
      </c>
      <c r="AY184" s="54"/>
      <c r="AZ184" s="44">
        <f t="shared" si="4"/>
        <v>0</v>
      </c>
      <c r="BA184" s="46">
        <f t="shared" si="5"/>
        <v>0</v>
      </c>
      <c r="BB184" s="19">
        <f t="shared" si="6"/>
        <v>0</v>
      </c>
      <c r="BC184" s="43">
        <f>'16 Oct'!BL184</f>
        <v>0</v>
      </c>
      <c r="BD184" s="46">
        <f t="shared" si="7"/>
        <v>0</v>
      </c>
      <c r="BE184" s="1">
        <f t="shared" si="8"/>
        <v>0</v>
      </c>
      <c r="BF184" s="1" t="s">
        <v>301</v>
      </c>
      <c r="BG184" s="17"/>
      <c r="BH184">
        <f>'16 Oct'!BG184+AT184+AY184-BN184</f>
        <v>0</v>
      </c>
      <c r="BI184" s="48"/>
      <c r="BJ184" s="52">
        <f t="shared" si="9"/>
        <v>0</v>
      </c>
      <c r="BK184" s="51">
        <f t="shared" si="10"/>
        <v>0</v>
      </c>
      <c r="BL184" s="53">
        <f t="shared" si="11"/>
        <v>0</v>
      </c>
      <c r="BM184" s="54">
        <f t="shared" si="12"/>
        <v>0</v>
      </c>
      <c r="BN184" s="55">
        <f t="shared" si="13"/>
        <v>0</v>
      </c>
      <c r="BO184" s="17">
        <f t="shared" si="14"/>
        <v>0</v>
      </c>
      <c r="BP184" s="1"/>
    </row>
    <row r="185">
      <c r="A185" s="1" t="s">
        <v>303</v>
      </c>
      <c r="B185" s="32"/>
      <c r="C185" s="33"/>
      <c r="D185" s="29"/>
      <c r="E185" s="1"/>
      <c r="F185" s="21"/>
      <c r="G185" s="56"/>
      <c r="H185" s="35"/>
      <c r="I185" s="1" t="s">
        <v>303</v>
      </c>
      <c r="J185" s="32"/>
      <c r="K185" s="33"/>
      <c r="L185" s="57"/>
      <c r="M185" s="43"/>
      <c r="N185" s="21"/>
      <c r="O185" s="56"/>
      <c r="P185" s="35"/>
      <c r="Q185" s="1" t="s">
        <v>303</v>
      </c>
      <c r="R185" s="32"/>
      <c r="S185" s="33"/>
      <c r="T185" s="57"/>
      <c r="U185" s="49"/>
      <c r="V185" s="21"/>
      <c r="W185" s="56"/>
      <c r="X185" s="35"/>
      <c r="Y185" s="1" t="s">
        <v>303</v>
      </c>
      <c r="Z185" s="36"/>
      <c r="AA185" s="37"/>
      <c r="AB185" s="8"/>
      <c r="AC185" s="8"/>
      <c r="AD185" s="4"/>
      <c r="AE185" s="39"/>
      <c r="AF185" s="1"/>
      <c r="AG185" s="33"/>
      <c r="AH185" s="60"/>
      <c r="AI185" s="60"/>
      <c r="AJ185" s="21"/>
      <c r="AK185" s="56"/>
      <c r="AL185" s="41"/>
      <c r="AM185" s="33"/>
      <c r="AN185" s="60"/>
      <c r="AO185" s="60"/>
      <c r="AP185" s="21"/>
      <c r="AQ185" s="56"/>
      <c r="AR185" s="41"/>
      <c r="AS185" s="43">
        <f>'16 Oct'!AW185</f>
        <v>0</v>
      </c>
      <c r="AT185" s="17"/>
      <c r="AU185" s="44">
        <f t="shared" si="1"/>
        <v>0</v>
      </c>
      <c r="AV185" s="44">
        <f t="shared" si="2"/>
        <v>0</v>
      </c>
      <c r="AW185" s="19">
        <f t="shared" si="3"/>
        <v>0</v>
      </c>
      <c r="AX185" s="43">
        <f>'16 Oct'!BB185</f>
        <v>0</v>
      </c>
      <c r="AY185" s="17"/>
      <c r="AZ185" s="44">
        <f t="shared" si="4"/>
        <v>0</v>
      </c>
      <c r="BA185" s="46">
        <f t="shared" si="5"/>
        <v>0</v>
      </c>
      <c r="BB185" s="19">
        <f t="shared" si="6"/>
        <v>0</v>
      </c>
      <c r="BC185" s="43">
        <f>'16 Oct'!BL185</f>
        <v>0</v>
      </c>
      <c r="BD185" s="46">
        <f t="shared" si="7"/>
        <v>0</v>
      </c>
      <c r="BE185" s="1">
        <f t="shared" si="8"/>
        <v>0</v>
      </c>
      <c r="BF185" s="1" t="s">
        <v>303</v>
      </c>
      <c r="BG185" s="17"/>
      <c r="BH185">
        <f>'16 Oct'!BG185+AT185+AY185-BN185</f>
        <v>0</v>
      </c>
      <c r="BI185" s="48"/>
      <c r="BJ185" s="52">
        <f t="shared" si="9"/>
        <v>0</v>
      </c>
      <c r="BK185" s="51">
        <f t="shared" si="10"/>
        <v>0</v>
      </c>
      <c r="BL185" s="53">
        <f t="shared" si="11"/>
        <v>0</v>
      </c>
      <c r="BM185" s="54">
        <f t="shared" si="12"/>
        <v>0</v>
      </c>
      <c r="BN185" s="55">
        <f t="shared" si="13"/>
        <v>0</v>
      </c>
      <c r="BO185" s="17">
        <f t="shared" si="14"/>
        <v>0</v>
      </c>
    </row>
    <row r="186">
      <c r="A186" s="1" t="s">
        <v>304</v>
      </c>
      <c r="B186" s="32"/>
      <c r="C186" s="33"/>
      <c r="D186" s="29"/>
      <c r="E186" s="1"/>
      <c r="F186" s="21"/>
      <c r="G186" s="56"/>
      <c r="H186" s="35"/>
      <c r="I186" s="1" t="s">
        <v>304</v>
      </c>
      <c r="J186" s="32"/>
      <c r="K186" s="33"/>
      <c r="L186" s="57"/>
      <c r="M186" s="43"/>
      <c r="N186" s="21"/>
      <c r="O186" s="56"/>
      <c r="P186" s="35"/>
      <c r="Q186" s="1" t="s">
        <v>304</v>
      </c>
      <c r="R186" s="32"/>
      <c r="S186" s="33"/>
      <c r="T186" s="57"/>
      <c r="U186" s="49"/>
      <c r="V186" s="21"/>
      <c r="W186" s="56"/>
      <c r="X186" s="35"/>
      <c r="Y186" s="1" t="s">
        <v>304</v>
      </c>
      <c r="Z186" s="36"/>
      <c r="AA186" s="37"/>
      <c r="AB186" s="8"/>
      <c r="AC186" s="4"/>
      <c r="AD186" s="4"/>
      <c r="AE186" s="39"/>
      <c r="AF186" s="1"/>
      <c r="AG186" s="33"/>
      <c r="AH186" s="60"/>
      <c r="AI186" s="60"/>
      <c r="AJ186" s="21"/>
      <c r="AK186" s="56"/>
      <c r="AL186" s="41"/>
      <c r="AM186" s="33"/>
      <c r="AN186" s="60"/>
      <c r="AO186" s="60"/>
      <c r="AP186" s="21"/>
      <c r="AQ186" s="56"/>
      <c r="AR186" s="41"/>
      <c r="AS186" s="43">
        <f>'16 Oct'!AW186</f>
        <v>0</v>
      </c>
      <c r="AT186" s="17"/>
      <c r="AU186" s="44">
        <f t="shared" si="1"/>
        <v>0</v>
      </c>
      <c r="AV186" s="44">
        <f t="shared" si="2"/>
        <v>0</v>
      </c>
      <c r="AW186" s="19">
        <f t="shared" si="3"/>
        <v>0</v>
      </c>
      <c r="AX186" s="43">
        <f>'16 Oct'!BB186</f>
        <v>0</v>
      </c>
      <c r="AY186" s="17"/>
      <c r="AZ186" s="44">
        <f t="shared" si="4"/>
        <v>0</v>
      </c>
      <c r="BA186" s="46">
        <f t="shared" si="5"/>
        <v>0</v>
      </c>
      <c r="BB186" s="19">
        <f t="shared" si="6"/>
        <v>0</v>
      </c>
      <c r="BC186" s="43">
        <f>'16 Oct'!BL186</f>
        <v>0</v>
      </c>
      <c r="BD186" s="46">
        <f t="shared" si="7"/>
        <v>0</v>
      </c>
      <c r="BE186" s="1">
        <f t="shared" si="8"/>
        <v>0</v>
      </c>
      <c r="BF186" s="1" t="s">
        <v>304</v>
      </c>
      <c r="BG186" s="54"/>
      <c r="BH186">
        <f>'16 Oct'!BG186+AT186+AY186-BN186</f>
        <v>0</v>
      </c>
      <c r="BI186" s="48"/>
      <c r="BJ186" s="52">
        <f t="shared" si="9"/>
        <v>0</v>
      </c>
      <c r="BK186" s="51">
        <f t="shared" si="10"/>
        <v>0</v>
      </c>
      <c r="BL186" s="53">
        <f t="shared" si="11"/>
        <v>0</v>
      </c>
      <c r="BM186" s="54">
        <f t="shared" si="12"/>
        <v>0</v>
      </c>
      <c r="BN186" s="55">
        <f t="shared" si="13"/>
        <v>0</v>
      </c>
      <c r="BO186" s="17">
        <f t="shared" si="14"/>
        <v>0</v>
      </c>
      <c r="BQ186" s="1"/>
    </row>
    <row r="187">
      <c r="A187" s="1" t="s">
        <v>305</v>
      </c>
      <c r="B187" s="32"/>
      <c r="C187" s="33"/>
      <c r="D187" s="29"/>
      <c r="E187" s="1"/>
      <c r="F187" s="21"/>
      <c r="G187" s="56"/>
      <c r="H187" s="35"/>
      <c r="I187" s="1" t="s">
        <v>305</v>
      </c>
      <c r="J187" s="32"/>
      <c r="K187" s="33"/>
      <c r="L187" s="57"/>
      <c r="M187" s="49"/>
      <c r="N187" s="21"/>
      <c r="O187" s="56"/>
      <c r="P187" s="35"/>
      <c r="Q187" s="1" t="s">
        <v>305</v>
      </c>
      <c r="R187" s="32"/>
      <c r="S187" s="33"/>
      <c r="T187" s="57"/>
      <c r="U187" s="49"/>
      <c r="V187" s="21"/>
      <c r="W187" s="56"/>
      <c r="X187" s="35"/>
      <c r="Y187" s="1" t="s">
        <v>305</v>
      </c>
      <c r="Z187" s="59"/>
      <c r="AA187" s="66"/>
      <c r="AB187" s="8"/>
      <c r="AC187" s="8"/>
      <c r="AD187" s="4"/>
      <c r="AE187" s="39"/>
      <c r="AF187" s="1"/>
      <c r="AG187" s="33"/>
      <c r="AH187" s="60"/>
      <c r="AI187" s="60"/>
      <c r="AJ187" s="21"/>
      <c r="AK187" s="56"/>
      <c r="AL187" s="41"/>
      <c r="AM187" s="33"/>
      <c r="AN187" s="60"/>
      <c r="AO187" s="60"/>
      <c r="AP187" s="21"/>
      <c r="AQ187" s="56"/>
      <c r="AR187" s="41"/>
      <c r="AS187" s="43">
        <f>'16 Oct'!AW187</f>
        <v>0</v>
      </c>
      <c r="AT187" s="17"/>
      <c r="AU187" s="44">
        <f t="shared" si="1"/>
        <v>0</v>
      </c>
      <c r="AV187" s="44">
        <f t="shared" si="2"/>
        <v>0</v>
      </c>
      <c r="AW187" s="19">
        <f t="shared" si="3"/>
        <v>0</v>
      </c>
      <c r="AX187" s="43">
        <f>'16 Oct'!BB187</f>
        <v>0</v>
      </c>
      <c r="AY187" s="17"/>
      <c r="AZ187" s="44">
        <f t="shared" si="4"/>
        <v>0</v>
      </c>
      <c r="BA187" s="46">
        <f t="shared" si="5"/>
        <v>0</v>
      </c>
      <c r="BB187" s="19">
        <f t="shared" si="6"/>
        <v>0</v>
      </c>
      <c r="BC187" s="43">
        <f>'16 Oct'!BL187</f>
        <v>0</v>
      </c>
      <c r="BD187" s="46">
        <f t="shared" si="7"/>
        <v>0</v>
      </c>
      <c r="BE187" s="1">
        <f t="shared" si="8"/>
        <v>0</v>
      </c>
      <c r="BF187" s="1" t="s">
        <v>305</v>
      </c>
      <c r="BG187" s="54"/>
      <c r="BH187">
        <f>'16 Oct'!BG187+AT187+AY187-BN187</f>
        <v>0</v>
      </c>
      <c r="BI187" s="48"/>
      <c r="BJ187" s="52">
        <f t="shared" si="9"/>
        <v>0</v>
      </c>
      <c r="BK187" s="51">
        <f t="shared" si="10"/>
        <v>0</v>
      </c>
      <c r="BL187" s="53">
        <f t="shared" si="11"/>
        <v>0</v>
      </c>
      <c r="BM187" s="54">
        <f t="shared" si="12"/>
        <v>0</v>
      </c>
      <c r="BN187" s="55">
        <f t="shared" si="13"/>
        <v>0</v>
      </c>
      <c r="BO187" s="17">
        <f t="shared" si="14"/>
        <v>0</v>
      </c>
    </row>
    <row r="188">
      <c r="A188" s="1" t="s">
        <v>306</v>
      </c>
      <c r="B188" s="32"/>
      <c r="C188" s="65"/>
      <c r="D188" s="29"/>
      <c r="E188" s="1"/>
      <c r="F188" s="21"/>
      <c r="G188" s="56"/>
      <c r="H188" s="35"/>
      <c r="I188" s="1" t="s">
        <v>306</v>
      </c>
      <c r="J188" s="32"/>
      <c r="K188" s="33"/>
      <c r="L188" s="57"/>
      <c r="M188" s="49"/>
      <c r="N188" s="21"/>
      <c r="O188" s="56"/>
      <c r="P188" s="35"/>
      <c r="Q188" s="1" t="s">
        <v>306</v>
      </c>
      <c r="R188" s="32"/>
      <c r="S188" s="33"/>
      <c r="T188" s="57"/>
      <c r="U188" s="49"/>
      <c r="V188" s="21"/>
      <c r="W188" s="56"/>
      <c r="X188" s="35"/>
      <c r="Y188" s="1" t="s">
        <v>306</v>
      </c>
      <c r="Z188" s="69"/>
      <c r="AA188" s="37"/>
      <c r="AB188" s="8"/>
      <c r="AC188" s="8"/>
      <c r="AD188" s="4"/>
      <c r="AE188" s="39"/>
      <c r="AF188" s="1"/>
      <c r="AG188" s="33"/>
      <c r="AH188" s="67"/>
      <c r="AI188" s="67"/>
      <c r="AJ188" s="21"/>
      <c r="AK188" s="56"/>
      <c r="AL188" s="41"/>
      <c r="AM188" s="33"/>
      <c r="AN188" s="67"/>
      <c r="AO188" s="67"/>
      <c r="AP188" s="21"/>
      <c r="AQ188" s="56"/>
      <c r="AR188" s="41"/>
      <c r="AS188" s="43">
        <f>'16 Oct'!AW188</f>
        <v>0</v>
      </c>
      <c r="AT188" s="54"/>
      <c r="AU188" s="44">
        <f t="shared" si="1"/>
        <v>0</v>
      </c>
      <c r="AV188" s="44">
        <f t="shared" si="2"/>
        <v>0</v>
      </c>
      <c r="AW188" s="19">
        <f t="shared" si="3"/>
        <v>0</v>
      </c>
      <c r="AX188" s="43">
        <f>'16 Oct'!BB188</f>
        <v>0</v>
      </c>
      <c r="AY188" s="54"/>
      <c r="AZ188" s="44">
        <f t="shared" si="4"/>
        <v>0</v>
      </c>
      <c r="BA188" s="46">
        <f t="shared" si="5"/>
        <v>0</v>
      </c>
      <c r="BB188" s="19">
        <f t="shared" si="6"/>
        <v>0</v>
      </c>
      <c r="BC188" s="43">
        <f>'16 Oct'!BL188</f>
        <v>0</v>
      </c>
      <c r="BD188" s="46">
        <f t="shared" si="7"/>
        <v>0</v>
      </c>
      <c r="BE188" s="1">
        <f t="shared" si="8"/>
        <v>0</v>
      </c>
      <c r="BF188" s="1" t="s">
        <v>306</v>
      </c>
      <c r="BG188" s="17"/>
      <c r="BH188">
        <f>'16 Oct'!BG188+AT188+AY188-BN188</f>
        <v>0</v>
      </c>
      <c r="BI188" s="48"/>
      <c r="BJ188" s="52">
        <f t="shared" si="9"/>
        <v>0</v>
      </c>
      <c r="BK188" s="51">
        <f t="shared" si="10"/>
        <v>0</v>
      </c>
      <c r="BL188" s="53">
        <f t="shared" si="11"/>
        <v>0</v>
      </c>
      <c r="BM188" s="54">
        <f t="shared" si="12"/>
        <v>0</v>
      </c>
      <c r="BN188" s="55">
        <f t="shared" si="13"/>
        <v>0</v>
      </c>
      <c r="BO188" s="17">
        <f t="shared" si="14"/>
        <v>0</v>
      </c>
    </row>
    <row r="189">
      <c r="A189" s="1" t="s">
        <v>307</v>
      </c>
      <c r="B189" s="32"/>
      <c r="C189" s="33"/>
      <c r="D189" s="29"/>
      <c r="E189" s="1"/>
      <c r="F189" s="21"/>
      <c r="G189" s="56"/>
      <c r="H189" s="35"/>
      <c r="I189" s="1" t="s">
        <v>307</v>
      </c>
      <c r="J189" s="32"/>
      <c r="K189" s="33"/>
      <c r="L189" s="57"/>
      <c r="M189" s="49"/>
      <c r="N189" s="21"/>
      <c r="O189" s="56"/>
      <c r="P189" s="35"/>
      <c r="Q189" s="1" t="s">
        <v>307</v>
      </c>
      <c r="R189" s="32"/>
      <c r="S189" s="33"/>
      <c r="T189" s="57"/>
      <c r="U189" s="43"/>
      <c r="V189" s="21"/>
      <c r="W189" s="56"/>
      <c r="X189" s="35"/>
      <c r="Y189" s="1" t="s">
        <v>307</v>
      </c>
      <c r="Z189" s="69"/>
      <c r="AA189" s="37"/>
      <c r="AB189" s="4"/>
      <c r="AC189" s="4"/>
      <c r="AD189" s="4"/>
      <c r="AE189" s="39"/>
      <c r="AF189" s="1"/>
      <c r="AG189" s="33"/>
      <c r="AH189" s="60"/>
      <c r="AI189" s="60"/>
      <c r="AJ189" s="21"/>
      <c r="AK189" s="56"/>
      <c r="AL189" s="41"/>
      <c r="AM189" s="33"/>
      <c r="AN189" s="60"/>
      <c r="AO189" s="60"/>
      <c r="AP189" s="21"/>
      <c r="AQ189" s="56"/>
      <c r="AR189" s="41"/>
      <c r="AS189" s="43">
        <f>'16 Oct'!AW189</f>
        <v>0</v>
      </c>
      <c r="AT189" s="17"/>
      <c r="AU189" s="44">
        <f t="shared" si="1"/>
        <v>0</v>
      </c>
      <c r="AV189" s="44">
        <f t="shared" si="2"/>
        <v>0</v>
      </c>
      <c r="AW189" s="19">
        <f t="shared" si="3"/>
        <v>0</v>
      </c>
      <c r="AX189" s="43">
        <f>'16 Oct'!BB189</f>
        <v>0</v>
      </c>
      <c r="AY189" s="17"/>
      <c r="AZ189" s="44">
        <f t="shared" si="4"/>
        <v>0</v>
      </c>
      <c r="BA189" s="46">
        <f t="shared" si="5"/>
        <v>0</v>
      </c>
      <c r="BB189" s="19">
        <f t="shared" si="6"/>
        <v>0</v>
      </c>
      <c r="BC189" s="43">
        <f>'16 Oct'!BL189</f>
        <v>0</v>
      </c>
      <c r="BD189" s="46">
        <f t="shared" si="7"/>
        <v>0</v>
      </c>
      <c r="BE189" s="1">
        <f t="shared" si="8"/>
        <v>0</v>
      </c>
      <c r="BF189" s="1" t="s">
        <v>307</v>
      </c>
      <c r="BG189" s="17"/>
      <c r="BH189">
        <f>'16 Oct'!BG189+AT189+AY189-BN189</f>
        <v>0</v>
      </c>
      <c r="BI189" s="48"/>
      <c r="BJ189" s="52">
        <f t="shared" si="9"/>
        <v>0</v>
      </c>
      <c r="BK189" s="51">
        <f t="shared" si="10"/>
        <v>0</v>
      </c>
      <c r="BL189" s="53">
        <f t="shared" si="11"/>
        <v>0</v>
      </c>
      <c r="BM189" s="54">
        <f t="shared" si="12"/>
        <v>0</v>
      </c>
      <c r="BN189" s="55">
        <f t="shared" si="13"/>
        <v>0</v>
      </c>
      <c r="BO189" s="17">
        <f t="shared" si="14"/>
        <v>0</v>
      </c>
      <c r="BQ189" s="1"/>
    </row>
    <row r="190">
      <c r="A190" s="1" t="s">
        <v>308</v>
      </c>
      <c r="B190" s="32"/>
      <c r="C190" s="33"/>
      <c r="D190" s="29"/>
      <c r="E190" s="1"/>
      <c r="F190" s="21"/>
      <c r="G190" s="56"/>
      <c r="H190" s="35"/>
      <c r="I190" s="1" t="s">
        <v>308</v>
      </c>
      <c r="J190" s="32"/>
      <c r="K190" s="33"/>
      <c r="L190" s="29"/>
      <c r="M190" s="43"/>
      <c r="N190" s="21"/>
      <c r="O190" s="56"/>
      <c r="P190" s="35"/>
      <c r="Q190" s="1" t="s">
        <v>308</v>
      </c>
      <c r="R190" s="32"/>
      <c r="S190" s="33"/>
      <c r="T190" s="57"/>
      <c r="U190" s="49"/>
      <c r="V190" s="21"/>
      <c r="W190" s="56"/>
      <c r="X190" s="35"/>
      <c r="Y190" s="1" t="s">
        <v>308</v>
      </c>
      <c r="Z190" s="59"/>
      <c r="AA190" s="66"/>
      <c r="AB190" s="8"/>
      <c r="AC190" s="8"/>
      <c r="AD190" s="4"/>
      <c r="AE190" s="39"/>
      <c r="AF190" s="1"/>
      <c r="AG190" s="33"/>
      <c r="AH190" s="67"/>
      <c r="AI190" s="67"/>
      <c r="AJ190" s="21"/>
      <c r="AK190" s="56"/>
      <c r="AL190" s="41"/>
      <c r="AM190" s="33"/>
      <c r="AN190" s="67"/>
      <c r="AO190" s="67"/>
      <c r="AP190" s="21"/>
      <c r="AQ190" s="56"/>
      <c r="AR190" s="41"/>
      <c r="AS190" s="43">
        <f>'16 Oct'!AW190</f>
        <v>0</v>
      </c>
      <c r="AT190" s="54"/>
      <c r="AU190" s="44">
        <f t="shared" si="1"/>
        <v>0</v>
      </c>
      <c r="AV190" s="44">
        <f t="shared" si="2"/>
        <v>0</v>
      </c>
      <c r="AW190" s="19">
        <f t="shared" si="3"/>
        <v>0</v>
      </c>
      <c r="AX190" s="43">
        <f>'16 Oct'!BB190</f>
        <v>0</v>
      </c>
      <c r="AY190" s="54"/>
      <c r="AZ190" s="44">
        <f t="shared" si="4"/>
        <v>0</v>
      </c>
      <c r="BA190" s="46">
        <f t="shared" si="5"/>
        <v>0</v>
      </c>
      <c r="BB190" s="19">
        <f t="shared" si="6"/>
        <v>0</v>
      </c>
      <c r="BC190" s="43">
        <f>'16 Oct'!BL190</f>
        <v>0</v>
      </c>
      <c r="BD190" s="46">
        <f t="shared" si="7"/>
        <v>0</v>
      </c>
      <c r="BE190" s="1">
        <f t="shared" si="8"/>
        <v>0</v>
      </c>
      <c r="BF190" s="1" t="s">
        <v>308</v>
      </c>
      <c r="BG190" s="54"/>
      <c r="BH190">
        <f>'16 Oct'!BG190+AT190+AY190-BN190</f>
        <v>0</v>
      </c>
      <c r="BI190" s="48"/>
      <c r="BJ190" s="52">
        <f t="shared" si="9"/>
        <v>0</v>
      </c>
      <c r="BK190" s="51">
        <f t="shared" si="10"/>
        <v>0</v>
      </c>
      <c r="BL190" s="53">
        <f t="shared" si="11"/>
        <v>0</v>
      </c>
      <c r="BM190" s="54">
        <f t="shared" si="12"/>
        <v>0</v>
      </c>
      <c r="BN190" s="55">
        <f t="shared" si="13"/>
        <v>0</v>
      </c>
      <c r="BO190" s="17">
        <f t="shared" si="14"/>
        <v>0</v>
      </c>
    </row>
    <row r="191">
      <c r="A191" s="1" t="s">
        <v>309</v>
      </c>
      <c r="B191" s="32"/>
      <c r="C191" s="33"/>
      <c r="D191" s="29"/>
      <c r="E191" s="1"/>
      <c r="F191" s="21"/>
      <c r="G191" s="56"/>
      <c r="H191" s="35"/>
      <c r="I191" s="1" t="s">
        <v>309</v>
      </c>
      <c r="J191" s="32"/>
      <c r="K191" s="33"/>
      <c r="L191" s="57"/>
      <c r="M191" s="49"/>
      <c r="N191" s="21"/>
      <c r="O191" s="56"/>
      <c r="P191" s="35"/>
      <c r="Q191" s="1" t="s">
        <v>309</v>
      </c>
      <c r="R191" s="32"/>
      <c r="S191" s="33"/>
      <c r="T191" s="57"/>
      <c r="U191" s="49"/>
      <c r="V191" s="21"/>
      <c r="W191" s="56"/>
      <c r="X191" s="35"/>
      <c r="Y191" s="1" t="s">
        <v>309</v>
      </c>
      <c r="Z191" s="58"/>
      <c r="AA191" s="63"/>
      <c r="AB191" s="71"/>
      <c r="AC191" s="8"/>
      <c r="AD191" s="4"/>
      <c r="AE191" s="39"/>
      <c r="AF191" s="1"/>
      <c r="AG191" s="33"/>
      <c r="AH191" s="67"/>
      <c r="AI191" s="67"/>
      <c r="AJ191" s="21"/>
      <c r="AK191" s="56"/>
      <c r="AL191" s="41"/>
      <c r="AM191" s="33"/>
      <c r="AN191" s="67"/>
      <c r="AO191" s="67"/>
      <c r="AP191" s="21"/>
      <c r="AQ191" s="56"/>
      <c r="AR191" s="41"/>
      <c r="AS191" s="43">
        <f>'16 Oct'!AW191</f>
        <v>0</v>
      </c>
      <c r="AT191" s="17"/>
      <c r="AU191" s="44">
        <f t="shared" si="1"/>
        <v>0</v>
      </c>
      <c r="AV191" s="44">
        <f t="shared" si="2"/>
        <v>0</v>
      </c>
      <c r="AW191" s="19">
        <f t="shared" si="3"/>
        <v>0</v>
      </c>
      <c r="AX191" s="43">
        <f>'16 Oct'!BB191</f>
        <v>0</v>
      </c>
      <c r="AY191" s="17"/>
      <c r="AZ191" s="44">
        <f t="shared" si="4"/>
        <v>0</v>
      </c>
      <c r="BA191" s="46">
        <f t="shared" si="5"/>
        <v>0</v>
      </c>
      <c r="BB191" s="19">
        <f t="shared" si="6"/>
        <v>0</v>
      </c>
      <c r="BC191" s="43">
        <f>'16 Oct'!BL191</f>
        <v>0</v>
      </c>
      <c r="BD191" s="46">
        <f t="shared" si="7"/>
        <v>0</v>
      </c>
      <c r="BE191" s="1">
        <f t="shared" si="8"/>
        <v>0</v>
      </c>
      <c r="BF191" s="1" t="s">
        <v>309</v>
      </c>
      <c r="BG191" s="54"/>
      <c r="BH191">
        <f>'16 Oct'!BG191+AT191+AY191-BN191</f>
        <v>0</v>
      </c>
      <c r="BI191" s="48"/>
      <c r="BJ191" s="52">
        <f t="shared" si="9"/>
        <v>0</v>
      </c>
      <c r="BK191" s="51">
        <f t="shared" si="10"/>
        <v>0</v>
      </c>
      <c r="BL191" s="53">
        <f t="shared" si="11"/>
        <v>0</v>
      </c>
      <c r="BM191" s="54">
        <f t="shared" si="12"/>
        <v>0</v>
      </c>
      <c r="BN191" s="55">
        <f t="shared" si="13"/>
        <v>0</v>
      </c>
      <c r="BO191" s="17">
        <f t="shared" si="14"/>
        <v>0</v>
      </c>
    </row>
    <row r="192">
      <c r="A192" s="1" t="s">
        <v>310</v>
      </c>
      <c r="B192" s="32"/>
      <c r="C192" s="33"/>
      <c r="D192" s="29"/>
      <c r="E192" s="1"/>
      <c r="F192" s="21"/>
      <c r="G192" s="56"/>
      <c r="H192" s="35"/>
      <c r="I192" s="1" t="s">
        <v>310</v>
      </c>
      <c r="J192" s="32"/>
      <c r="K192" s="33"/>
      <c r="L192" s="57"/>
      <c r="M192" s="49"/>
      <c r="N192" s="21"/>
      <c r="O192" s="56"/>
      <c r="P192" s="35"/>
      <c r="Q192" s="1" t="s">
        <v>310</v>
      </c>
      <c r="R192" s="32"/>
      <c r="S192" s="33"/>
      <c r="T192" s="57"/>
      <c r="U192" s="49"/>
      <c r="V192" s="21"/>
      <c r="W192" s="56"/>
      <c r="X192" s="35"/>
      <c r="Y192" s="1" t="s">
        <v>310</v>
      </c>
      <c r="Z192" s="69"/>
      <c r="AA192" s="37"/>
      <c r="AB192" s="8"/>
      <c r="AC192" s="8"/>
      <c r="AD192" s="4"/>
      <c r="AE192" s="39"/>
      <c r="AF192" s="1"/>
      <c r="AG192" s="33"/>
      <c r="AH192" s="60"/>
      <c r="AI192" s="60"/>
      <c r="AJ192" s="21"/>
      <c r="AK192" s="56"/>
      <c r="AL192" s="41"/>
      <c r="AM192" s="33"/>
      <c r="AN192" s="60"/>
      <c r="AO192" s="60"/>
      <c r="AP192" s="21"/>
      <c r="AQ192" s="56"/>
      <c r="AR192" s="41"/>
      <c r="AS192" s="43">
        <f>'16 Oct'!AW192</f>
        <v>0</v>
      </c>
      <c r="AT192" s="17"/>
      <c r="AU192" s="44">
        <f t="shared" si="1"/>
        <v>0</v>
      </c>
      <c r="AV192" s="44">
        <f t="shared" si="2"/>
        <v>0</v>
      </c>
      <c r="AW192" s="19">
        <f t="shared" si="3"/>
        <v>0</v>
      </c>
      <c r="AX192" s="43">
        <f>'16 Oct'!BB192</f>
        <v>0</v>
      </c>
      <c r="AY192" s="17"/>
      <c r="AZ192" s="44">
        <f t="shared" si="4"/>
        <v>0</v>
      </c>
      <c r="BA192" s="46">
        <f t="shared" si="5"/>
        <v>0</v>
      </c>
      <c r="BB192" s="19">
        <f t="shared" si="6"/>
        <v>0</v>
      </c>
      <c r="BC192" s="43">
        <f>'16 Oct'!BL192</f>
        <v>0</v>
      </c>
      <c r="BD192" s="46">
        <f t="shared" si="7"/>
        <v>0</v>
      </c>
      <c r="BE192" s="1">
        <f t="shared" si="8"/>
        <v>0</v>
      </c>
      <c r="BF192" s="1" t="s">
        <v>310</v>
      </c>
      <c r="BG192" s="17"/>
      <c r="BH192">
        <f>'16 Oct'!BG192+AT192+AY192-BN192</f>
        <v>0</v>
      </c>
      <c r="BI192" s="48"/>
      <c r="BJ192" s="52">
        <f t="shared" si="9"/>
        <v>0</v>
      </c>
      <c r="BK192" s="51">
        <f t="shared" si="10"/>
        <v>0</v>
      </c>
      <c r="BL192" s="53">
        <f t="shared" si="11"/>
        <v>0</v>
      </c>
      <c r="BM192" s="54">
        <f t="shared" si="12"/>
        <v>0</v>
      </c>
      <c r="BN192" s="55">
        <f t="shared" si="13"/>
        <v>0</v>
      </c>
      <c r="BO192" s="17">
        <f t="shared" si="14"/>
        <v>0</v>
      </c>
      <c r="BQ192" s="1"/>
    </row>
    <row r="193">
      <c r="A193" s="1" t="s">
        <v>311</v>
      </c>
      <c r="B193" s="32"/>
      <c r="C193" s="33"/>
      <c r="D193" s="29"/>
      <c r="E193" s="1"/>
      <c r="F193" s="21"/>
      <c r="G193" s="56"/>
      <c r="H193" s="35"/>
      <c r="I193" s="1" t="s">
        <v>311</v>
      </c>
      <c r="J193" s="32"/>
      <c r="K193" s="33"/>
      <c r="L193" s="57"/>
      <c r="M193" s="49"/>
      <c r="N193" s="21"/>
      <c r="O193" s="56"/>
      <c r="P193" s="35"/>
      <c r="Q193" s="1" t="s">
        <v>311</v>
      </c>
      <c r="R193" s="32"/>
      <c r="S193" s="33"/>
      <c r="T193" s="57"/>
      <c r="U193" s="43"/>
      <c r="V193" s="21"/>
      <c r="W193" s="56"/>
      <c r="X193" s="35"/>
      <c r="Y193" s="1" t="s">
        <v>311</v>
      </c>
      <c r="Z193" s="59"/>
      <c r="AA193" s="66"/>
      <c r="AB193" s="8"/>
      <c r="AC193" s="8"/>
      <c r="AD193" s="4"/>
      <c r="AE193" s="39"/>
      <c r="AF193" s="1"/>
      <c r="AG193" s="33"/>
      <c r="AH193" s="60"/>
      <c r="AI193" s="60"/>
      <c r="AJ193" s="21"/>
      <c r="AK193" s="56"/>
      <c r="AL193" s="41"/>
      <c r="AM193" s="33"/>
      <c r="AN193" s="60"/>
      <c r="AO193" s="60"/>
      <c r="AP193" s="21"/>
      <c r="AQ193" s="56"/>
      <c r="AR193" s="41"/>
      <c r="AS193" s="43">
        <f>'16 Oct'!AW193</f>
        <v>0</v>
      </c>
      <c r="AT193" s="17"/>
      <c r="AU193" s="44">
        <f t="shared" si="1"/>
        <v>0</v>
      </c>
      <c r="AV193" s="44">
        <f t="shared" si="2"/>
        <v>0</v>
      </c>
      <c r="AW193" s="19">
        <f t="shared" si="3"/>
        <v>0</v>
      </c>
      <c r="AX193" s="43">
        <f>'16 Oct'!BB193</f>
        <v>0</v>
      </c>
      <c r="AY193" s="17"/>
      <c r="AZ193" s="44">
        <f t="shared" si="4"/>
        <v>0</v>
      </c>
      <c r="BA193" s="46">
        <f t="shared" si="5"/>
        <v>0</v>
      </c>
      <c r="BB193" s="19">
        <f t="shared" si="6"/>
        <v>0</v>
      </c>
      <c r="BC193" s="43">
        <f>'16 Oct'!BL193</f>
        <v>0</v>
      </c>
      <c r="BD193" s="46">
        <f t="shared" si="7"/>
        <v>0</v>
      </c>
      <c r="BE193" s="1">
        <f t="shared" si="8"/>
        <v>0</v>
      </c>
      <c r="BF193" s="1" t="s">
        <v>311</v>
      </c>
      <c r="BG193" s="54"/>
      <c r="BH193">
        <f>'16 Oct'!BG193+AT193+AY193-BN193</f>
        <v>0</v>
      </c>
      <c r="BI193" s="48"/>
      <c r="BJ193" s="52">
        <f t="shared" si="9"/>
        <v>0</v>
      </c>
      <c r="BK193" s="51">
        <f t="shared" si="10"/>
        <v>0</v>
      </c>
      <c r="BL193" s="53">
        <f t="shared" si="11"/>
        <v>0</v>
      </c>
      <c r="BM193" s="54">
        <f t="shared" si="12"/>
        <v>0</v>
      </c>
      <c r="BN193" s="55">
        <f t="shared" si="13"/>
        <v>0</v>
      </c>
      <c r="BO193" s="17">
        <f t="shared" si="14"/>
        <v>0</v>
      </c>
    </row>
    <row r="194">
      <c r="A194" s="1" t="s">
        <v>312</v>
      </c>
      <c r="B194" s="32"/>
      <c r="C194" s="33"/>
      <c r="D194" s="29"/>
      <c r="E194" s="1"/>
      <c r="F194" s="21"/>
      <c r="G194" s="56"/>
      <c r="H194" s="35"/>
      <c r="I194" s="1" t="s">
        <v>312</v>
      </c>
      <c r="J194" s="32"/>
      <c r="K194" s="65"/>
      <c r="L194" s="57"/>
      <c r="M194" s="49"/>
      <c r="N194" s="21"/>
      <c r="O194" s="56"/>
      <c r="P194" s="35"/>
      <c r="Q194" s="1" t="s">
        <v>312</v>
      </c>
      <c r="R194" s="32"/>
      <c r="S194" s="33"/>
      <c r="T194" s="57"/>
      <c r="U194" s="49"/>
      <c r="V194" s="21"/>
      <c r="W194" s="56"/>
      <c r="X194" s="35"/>
      <c r="Y194" s="1" t="s">
        <v>312</v>
      </c>
      <c r="Z194" s="69"/>
      <c r="AA194" s="37"/>
      <c r="AB194" s="8"/>
      <c r="AC194" s="8"/>
      <c r="AD194" s="4"/>
      <c r="AE194" s="39"/>
      <c r="AF194" s="1"/>
      <c r="AG194" s="33"/>
      <c r="AH194" s="60"/>
      <c r="AI194" s="60"/>
      <c r="AJ194" s="21"/>
      <c r="AK194" s="56"/>
      <c r="AL194" s="41"/>
      <c r="AM194" s="33"/>
      <c r="AN194" s="60"/>
      <c r="AO194" s="60"/>
      <c r="AP194" s="21"/>
      <c r="AQ194" s="56"/>
      <c r="AR194" s="41"/>
      <c r="AS194" s="43">
        <f>'16 Oct'!AW194</f>
        <v>0</v>
      </c>
      <c r="AT194" s="17"/>
      <c r="AU194" s="44">
        <f t="shared" si="1"/>
        <v>0</v>
      </c>
      <c r="AV194" s="44">
        <f t="shared" si="2"/>
        <v>0</v>
      </c>
      <c r="AW194" s="19">
        <f t="shared" si="3"/>
        <v>0</v>
      </c>
      <c r="AX194" s="43">
        <f>'16 Oct'!BB194</f>
        <v>0</v>
      </c>
      <c r="AY194" s="17"/>
      <c r="AZ194" s="44">
        <f t="shared" si="4"/>
        <v>0</v>
      </c>
      <c r="BA194" s="46">
        <f t="shared" si="5"/>
        <v>0</v>
      </c>
      <c r="BB194" s="19">
        <f t="shared" si="6"/>
        <v>0</v>
      </c>
      <c r="BC194" s="43">
        <f>'16 Oct'!BL194</f>
        <v>0</v>
      </c>
      <c r="BD194" s="46">
        <f t="shared" si="7"/>
        <v>0</v>
      </c>
      <c r="BE194" s="1">
        <f t="shared" si="8"/>
        <v>0</v>
      </c>
      <c r="BF194" s="1" t="s">
        <v>312</v>
      </c>
      <c r="BG194" s="17"/>
      <c r="BH194">
        <f>'16 Oct'!BG194+AT194+AY194-BN194</f>
        <v>0</v>
      </c>
      <c r="BI194" s="48"/>
      <c r="BJ194" s="52">
        <f t="shared" si="9"/>
        <v>0</v>
      </c>
      <c r="BK194" s="51">
        <f t="shared" si="10"/>
        <v>0</v>
      </c>
      <c r="BL194" s="53">
        <f t="shared" si="11"/>
        <v>0</v>
      </c>
      <c r="BM194" s="54">
        <f t="shared" si="12"/>
        <v>0</v>
      </c>
      <c r="BN194" s="55">
        <f t="shared" si="13"/>
        <v>0</v>
      </c>
      <c r="BO194" s="17">
        <f t="shared" si="14"/>
        <v>0</v>
      </c>
      <c r="BQ194" s="1"/>
    </row>
    <row r="195">
      <c r="A195" s="1" t="s">
        <v>313</v>
      </c>
      <c r="B195" s="32"/>
      <c r="C195" s="33"/>
      <c r="D195" s="29"/>
      <c r="E195" s="1"/>
      <c r="F195" s="21"/>
      <c r="G195" s="56"/>
      <c r="H195" s="35"/>
      <c r="I195" s="1" t="s">
        <v>313</v>
      </c>
      <c r="J195" s="32"/>
      <c r="K195" s="65"/>
      <c r="L195" s="57"/>
      <c r="M195" s="49"/>
      <c r="N195" s="21"/>
      <c r="O195" s="56"/>
      <c r="P195" s="35"/>
      <c r="Q195" s="1" t="s">
        <v>313</v>
      </c>
      <c r="R195" s="32"/>
      <c r="S195" s="33"/>
      <c r="T195" s="57"/>
      <c r="U195" s="49"/>
      <c r="V195" s="21"/>
      <c r="W195" s="56"/>
      <c r="X195" s="35"/>
      <c r="Y195" s="1" t="s">
        <v>313</v>
      </c>
      <c r="Z195" s="59"/>
      <c r="AA195" s="37"/>
      <c r="AB195" s="8"/>
      <c r="AC195" s="8"/>
      <c r="AD195" s="4"/>
      <c r="AE195" s="39"/>
      <c r="AF195" s="1"/>
      <c r="AG195" s="33"/>
      <c r="AH195" s="60"/>
      <c r="AI195" s="60"/>
      <c r="AJ195" s="21"/>
      <c r="AK195" s="56"/>
      <c r="AL195" s="41"/>
      <c r="AM195" s="33"/>
      <c r="AN195" s="60"/>
      <c r="AO195" s="60"/>
      <c r="AP195" s="21"/>
      <c r="AQ195" s="56"/>
      <c r="AR195" s="41"/>
      <c r="AS195" s="43">
        <f>'16 Oct'!AW195</f>
        <v>0</v>
      </c>
      <c r="AT195" s="17"/>
      <c r="AU195" s="44">
        <f t="shared" si="1"/>
        <v>0</v>
      </c>
      <c r="AV195" s="44">
        <f t="shared" si="2"/>
        <v>0</v>
      </c>
      <c r="AW195" s="19">
        <f t="shared" si="3"/>
        <v>0</v>
      </c>
      <c r="AX195" s="43">
        <f>'16 Oct'!BB195</f>
        <v>0</v>
      </c>
      <c r="AY195" s="17"/>
      <c r="AZ195" s="44">
        <f t="shared" si="4"/>
        <v>0</v>
      </c>
      <c r="BA195" s="46">
        <f t="shared" si="5"/>
        <v>0</v>
      </c>
      <c r="BB195" s="19">
        <f t="shared" si="6"/>
        <v>0</v>
      </c>
      <c r="BC195" s="43">
        <f>'16 Oct'!BL195</f>
        <v>60</v>
      </c>
      <c r="BD195" s="46">
        <f t="shared" si="7"/>
        <v>0</v>
      </c>
      <c r="BE195" s="1">
        <f t="shared" si="8"/>
        <v>60</v>
      </c>
      <c r="BF195" s="1" t="s">
        <v>313</v>
      </c>
      <c r="BG195" s="17"/>
      <c r="BH195">
        <f>'16 Oct'!BG195+AT195+AY195-BN195</f>
        <v>0</v>
      </c>
      <c r="BI195" s="48"/>
      <c r="BJ195" s="52">
        <f t="shared" si="9"/>
        <v>0</v>
      </c>
      <c r="BK195" s="51">
        <f t="shared" si="10"/>
        <v>0</v>
      </c>
      <c r="BL195" s="53">
        <f t="shared" si="11"/>
        <v>60</v>
      </c>
      <c r="BM195" s="54">
        <f t="shared" si="12"/>
        <v>0</v>
      </c>
      <c r="BN195" s="55">
        <f t="shared" si="13"/>
        <v>0</v>
      </c>
      <c r="BO195" s="17">
        <f t="shared" si="14"/>
        <v>60</v>
      </c>
    </row>
    <row r="196">
      <c r="A196" s="1" t="s">
        <v>314</v>
      </c>
      <c r="B196" s="32"/>
      <c r="C196" s="33"/>
      <c r="D196" s="29"/>
      <c r="E196" s="1"/>
      <c r="F196" s="21"/>
      <c r="G196" s="56"/>
      <c r="H196" s="35"/>
      <c r="I196" s="1" t="s">
        <v>314</v>
      </c>
      <c r="J196" s="32"/>
      <c r="K196" s="33"/>
      <c r="L196" s="57"/>
      <c r="M196" s="49"/>
      <c r="N196" s="21"/>
      <c r="O196" s="56"/>
      <c r="P196" s="35"/>
      <c r="Q196" s="1" t="s">
        <v>314</v>
      </c>
      <c r="R196" s="32"/>
      <c r="S196" s="33"/>
      <c r="T196" s="29"/>
      <c r="U196" s="49"/>
      <c r="V196" s="21"/>
      <c r="W196" s="56"/>
      <c r="X196" s="35"/>
      <c r="Y196" s="1" t="s">
        <v>314</v>
      </c>
      <c r="Z196" s="59"/>
      <c r="AA196" s="37"/>
      <c r="AB196" s="8"/>
      <c r="AC196" s="8"/>
      <c r="AD196" s="4"/>
      <c r="AE196" s="39"/>
      <c r="AF196" s="1"/>
      <c r="AG196" s="33"/>
      <c r="AH196" s="60"/>
      <c r="AI196" s="60"/>
      <c r="AJ196" s="21"/>
      <c r="AK196" s="56"/>
      <c r="AL196" s="41"/>
      <c r="AM196" s="33"/>
      <c r="AN196" s="60"/>
      <c r="AO196" s="60"/>
      <c r="AP196" s="21"/>
      <c r="AQ196" s="56"/>
      <c r="AR196" s="41"/>
      <c r="AS196" s="43">
        <f>'16 Oct'!AW196</f>
        <v>0</v>
      </c>
      <c r="AT196" s="17"/>
      <c r="AU196" s="44">
        <f t="shared" si="1"/>
        <v>0</v>
      </c>
      <c r="AV196" s="44">
        <f t="shared" si="2"/>
        <v>0</v>
      </c>
      <c r="AW196" s="19">
        <f t="shared" si="3"/>
        <v>0</v>
      </c>
      <c r="AX196" s="43">
        <f>'16 Oct'!BB196</f>
        <v>0</v>
      </c>
      <c r="AY196" s="17"/>
      <c r="AZ196" s="44">
        <f t="shared" si="4"/>
        <v>0</v>
      </c>
      <c r="BA196" s="46">
        <f t="shared" si="5"/>
        <v>0</v>
      </c>
      <c r="BB196" s="19">
        <f t="shared" si="6"/>
        <v>0</v>
      </c>
      <c r="BC196" s="43">
        <f>'16 Oct'!BL196</f>
        <v>0</v>
      </c>
      <c r="BD196" s="46">
        <f t="shared" si="7"/>
        <v>0</v>
      </c>
      <c r="BE196" s="1">
        <f t="shared" si="8"/>
        <v>0</v>
      </c>
      <c r="BF196" s="1" t="s">
        <v>314</v>
      </c>
      <c r="BG196" s="17"/>
      <c r="BH196">
        <f>'16 Oct'!BG196+AT196+AY196-BN196</f>
        <v>0</v>
      </c>
      <c r="BI196" s="48"/>
      <c r="BJ196" s="52">
        <f t="shared" si="9"/>
        <v>0</v>
      </c>
      <c r="BK196" s="51">
        <f t="shared" si="10"/>
        <v>0</v>
      </c>
      <c r="BL196" s="53">
        <f t="shared" si="11"/>
        <v>0</v>
      </c>
      <c r="BM196" s="54">
        <f t="shared" si="12"/>
        <v>0</v>
      </c>
      <c r="BN196" s="55">
        <f t="shared" si="13"/>
        <v>0</v>
      </c>
      <c r="BO196" s="17">
        <f t="shared" si="14"/>
        <v>0</v>
      </c>
    </row>
    <row r="197">
      <c r="A197" s="1" t="s">
        <v>315</v>
      </c>
      <c r="B197" s="32"/>
      <c r="C197" s="33"/>
      <c r="D197" s="29"/>
      <c r="E197" s="1"/>
      <c r="F197" s="21"/>
      <c r="G197" s="56"/>
      <c r="H197" s="35"/>
      <c r="I197" s="1" t="s">
        <v>315</v>
      </c>
      <c r="J197" s="32"/>
      <c r="K197" s="33"/>
      <c r="L197" s="57"/>
      <c r="M197" s="49"/>
      <c r="N197" s="21"/>
      <c r="O197" s="56"/>
      <c r="P197" s="35"/>
      <c r="Q197" s="1" t="s">
        <v>315</v>
      </c>
      <c r="R197" s="32"/>
      <c r="S197" s="33"/>
      <c r="T197" s="29"/>
      <c r="U197" s="43"/>
      <c r="V197" s="21"/>
      <c r="W197" s="56"/>
      <c r="X197" s="35"/>
      <c r="Y197" s="1" t="s">
        <v>315</v>
      </c>
      <c r="Z197" s="69"/>
      <c r="AA197" s="66"/>
      <c r="AB197" s="8"/>
      <c r="AC197" s="8"/>
      <c r="AD197" s="4"/>
      <c r="AE197" s="39"/>
      <c r="AF197" s="1"/>
      <c r="AG197" s="33"/>
      <c r="AH197" s="60"/>
      <c r="AI197" s="60"/>
      <c r="AJ197" s="21"/>
      <c r="AK197" s="56"/>
      <c r="AL197" s="41"/>
      <c r="AM197" s="33"/>
      <c r="AN197" s="60"/>
      <c r="AO197" s="60"/>
      <c r="AP197" s="21"/>
      <c r="AQ197" s="56"/>
      <c r="AR197" s="41"/>
      <c r="AS197" s="43">
        <f>'16 Oct'!AW197</f>
        <v>0</v>
      </c>
      <c r="AT197" s="17"/>
      <c r="AU197" s="44">
        <f t="shared" si="1"/>
        <v>0</v>
      </c>
      <c r="AV197" s="44">
        <f t="shared" si="2"/>
        <v>0</v>
      </c>
      <c r="AW197" s="19">
        <f t="shared" si="3"/>
        <v>0</v>
      </c>
      <c r="AX197" s="43">
        <f>'16 Oct'!BB197</f>
        <v>0</v>
      </c>
      <c r="AY197" s="17"/>
      <c r="AZ197" s="44">
        <f t="shared" si="4"/>
        <v>0</v>
      </c>
      <c r="BA197" s="46">
        <f t="shared" si="5"/>
        <v>0</v>
      </c>
      <c r="BB197" s="19">
        <f t="shared" si="6"/>
        <v>0</v>
      </c>
      <c r="BC197" s="43">
        <f>'16 Oct'!BL197</f>
        <v>0</v>
      </c>
      <c r="BD197" s="46">
        <f t="shared" si="7"/>
        <v>0</v>
      </c>
      <c r="BE197" s="1">
        <f t="shared" si="8"/>
        <v>0</v>
      </c>
      <c r="BF197" s="1" t="s">
        <v>315</v>
      </c>
      <c r="BG197" s="17"/>
      <c r="BH197">
        <f>'16 Oct'!BG197+AT197+AY197-BN197</f>
        <v>0</v>
      </c>
      <c r="BI197" s="48"/>
      <c r="BJ197" s="52">
        <f t="shared" si="9"/>
        <v>0</v>
      </c>
      <c r="BK197" s="51">
        <f t="shared" si="10"/>
        <v>0</v>
      </c>
      <c r="BL197" s="53">
        <f t="shared" si="11"/>
        <v>0</v>
      </c>
      <c r="BM197" s="54">
        <f t="shared" si="12"/>
        <v>0</v>
      </c>
      <c r="BN197" s="55">
        <f t="shared" si="13"/>
        <v>0</v>
      </c>
      <c r="BO197" s="17">
        <f t="shared" si="14"/>
        <v>0</v>
      </c>
    </row>
    <row r="198">
      <c r="A198" s="1" t="s">
        <v>316</v>
      </c>
      <c r="B198" s="61"/>
      <c r="C198" s="65"/>
      <c r="D198" s="29"/>
      <c r="E198" s="1"/>
      <c r="F198" s="21"/>
      <c r="G198" s="56"/>
      <c r="H198" s="35"/>
      <c r="I198" s="1" t="s">
        <v>316</v>
      </c>
      <c r="J198" s="32"/>
      <c r="K198" s="33"/>
      <c r="L198" s="57"/>
      <c r="M198" s="49"/>
      <c r="N198" s="21"/>
      <c r="O198" s="56"/>
      <c r="P198" s="35"/>
      <c r="Q198" s="1" t="s">
        <v>316</v>
      </c>
      <c r="R198" s="32"/>
      <c r="S198" s="33"/>
      <c r="T198" s="57"/>
      <c r="U198" s="49"/>
      <c r="V198" s="21"/>
      <c r="W198" s="56"/>
      <c r="X198" s="35"/>
      <c r="Y198" s="1" t="s">
        <v>316</v>
      </c>
      <c r="Z198" s="59"/>
      <c r="AA198" s="66"/>
      <c r="AB198" s="8"/>
      <c r="AC198" s="8"/>
      <c r="AD198" s="4"/>
      <c r="AE198" s="39"/>
      <c r="AF198" s="1"/>
      <c r="AG198" s="33"/>
      <c r="AH198" s="60"/>
      <c r="AI198" s="60"/>
      <c r="AJ198" s="21"/>
      <c r="AK198" s="56"/>
      <c r="AL198" s="41"/>
      <c r="AM198" s="33"/>
      <c r="AN198" s="60"/>
      <c r="AO198" s="60"/>
      <c r="AP198" s="21"/>
      <c r="AQ198" s="56"/>
      <c r="AR198" s="41"/>
      <c r="AS198" s="43">
        <f>'16 Oct'!AW198</f>
        <v>0</v>
      </c>
      <c r="AT198" s="17"/>
      <c r="AU198" s="44">
        <f t="shared" si="1"/>
        <v>0</v>
      </c>
      <c r="AV198" s="44">
        <f t="shared" si="2"/>
        <v>0</v>
      </c>
      <c r="AW198" s="19">
        <f t="shared" si="3"/>
        <v>0</v>
      </c>
      <c r="AX198" s="43">
        <f>'16 Oct'!BB198</f>
        <v>0</v>
      </c>
      <c r="AY198" s="17"/>
      <c r="AZ198" s="44">
        <f t="shared" si="4"/>
        <v>0</v>
      </c>
      <c r="BA198" s="46">
        <f t="shared" si="5"/>
        <v>0</v>
      </c>
      <c r="BB198" s="19">
        <f t="shared" si="6"/>
        <v>0</v>
      </c>
      <c r="BC198" s="43">
        <f>'16 Oct'!BL198</f>
        <v>0</v>
      </c>
      <c r="BD198" s="46">
        <f t="shared" si="7"/>
        <v>0</v>
      </c>
      <c r="BE198" s="1">
        <f t="shared" si="8"/>
        <v>0</v>
      </c>
      <c r="BF198" s="1" t="s">
        <v>316</v>
      </c>
      <c r="BG198" s="17"/>
      <c r="BH198">
        <f>'16 Oct'!BG198+AT198+AY198-BN198</f>
        <v>0</v>
      </c>
      <c r="BI198" s="48"/>
      <c r="BJ198" s="52">
        <f t="shared" si="9"/>
        <v>0</v>
      </c>
      <c r="BK198" s="51">
        <f t="shared" si="10"/>
        <v>0</v>
      </c>
      <c r="BL198" s="53">
        <f t="shared" si="11"/>
        <v>0</v>
      </c>
      <c r="BM198" s="54">
        <f t="shared" si="12"/>
        <v>0</v>
      </c>
      <c r="BN198" s="55">
        <f t="shared" si="13"/>
        <v>0</v>
      </c>
      <c r="BO198" s="17">
        <f t="shared" si="14"/>
        <v>0</v>
      </c>
    </row>
    <row r="199">
      <c r="A199" s="1" t="s">
        <v>317</v>
      </c>
      <c r="B199" s="61"/>
      <c r="C199" s="33"/>
      <c r="D199" s="29"/>
      <c r="E199" s="1"/>
      <c r="F199" s="21"/>
      <c r="G199" s="56"/>
      <c r="H199" s="7"/>
      <c r="I199" s="1" t="s">
        <v>317</v>
      </c>
      <c r="J199" s="61"/>
      <c r="K199" s="33"/>
      <c r="N199" s="21"/>
      <c r="O199" s="56"/>
      <c r="P199" s="7"/>
      <c r="Q199" s="1" t="s">
        <v>317</v>
      </c>
      <c r="R199" s="32"/>
      <c r="S199" s="33"/>
      <c r="T199" s="29"/>
      <c r="U199" s="43"/>
      <c r="V199" s="21"/>
      <c r="W199" s="56"/>
      <c r="X199" s="7"/>
      <c r="Y199" s="1" t="s">
        <v>317</v>
      </c>
      <c r="Z199" s="59"/>
      <c r="AA199" s="37"/>
      <c r="AB199" s="8"/>
      <c r="AC199" s="8"/>
      <c r="AD199" s="4"/>
      <c r="AE199" s="39"/>
      <c r="AG199" s="33"/>
      <c r="AH199" s="74"/>
      <c r="AI199" s="74"/>
      <c r="AJ199" s="21"/>
      <c r="AK199" s="56"/>
      <c r="AL199" s="41"/>
      <c r="AM199" s="33"/>
      <c r="AN199" s="74"/>
      <c r="AO199" s="74"/>
      <c r="AP199" s="21"/>
      <c r="AQ199" s="56"/>
      <c r="AR199" s="41"/>
      <c r="AS199" s="43">
        <f>'16 Oct'!AW199</f>
        <v>0</v>
      </c>
      <c r="AT199" s="76"/>
      <c r="AU199" s="44">
        <f t="shared" si="1"/>
        <v>0</v>
      </c>
      <c r="AV199" s="44">
        <f t="shared" si="2"/>
        <v>0</v>
      </c>
      <c r="AW199" s="19">
        <f t="shared" si="3"/>
        <v>0</v>
      </c>
      <c r="AX199" s="43">
        <f>'16 Oct'!BB199</f>
        <v>0</v>
      </c>
      <c r="AY199" s="76"/>
      <c r="AZ199" s="44">
        <f t="shared" si="4"/>
        <v>0</v>
      </c>
      <c r="BA199" s="46">
        <f t="shared" si="5"/>
        <v>0</v>
      </c>
      <c r="BB199" s="19">
        <f t="shared" si="6"/>
        <v>0</v>
      </c>
      <c r="BC199" s="43">
        <f>'16 Oct'!BL199</f>
        <v>0</v>
      </c>
      <c r="BD199" s="46">
        <f t="shared" si="7"/>
        <v>0</v>
      </c>
      <c r="BE199" s="1">
        <f t="shared" si="8"/>
        <v>0</v>
      </c>
      <c r="BF199" s="1" t="s">
        <v>317</v>
      </c>
      <c r="BG199" s="76"/>
      <c r="BH199">
        <f>'16 Oct'!BG199+AT199+AY199-BN199</f>
        <v>0</v>
      </c>
      <c r="BI199" s="48"/>
      <c r="BJ199" s="52">
        <f t="shared" si="9"/>
        <v>0</v>
      </c>
      <c r="BK199" s="51">
        <f t="shared" si="10"/>
        <v>0</v>
      </c>
      <c r="BL199" s="53">
        <f t="shared" si="11"/>
        <v>0</v>
      </c>
      <c r="BM199" s="54">
        <f t="shared" si="12"/>
        <v>0</v>
      </c>
      <c r="BN199" s="55">
        <f t="shared" si="13"/>
        <v>0</v>
      </c>
      <c r="BO199" s="17">
        <f t="shared" si="14"/>
        <v>0</v>
      </c>
    </row>
    <row r="200">
      <c r="A200" s="1" t="s">
        <v>318</v>
      </c>
      <c r="B200" s="61"/>
      <c r="C200" s="65"/>
      <c r="D200" s="29"/>
      <c r="E200" s="1"/>
      <c r="F200" s="21"/>
      <c r="G200" s="56"/>
      <c r="H200" s="35"/>
      <c r="I200" s="1" t="s">
        <v>318</v>
      </c>
      <c r="J200" s="61"/>
      <c r="K200" s="33"/>
      <c r="L200" s="57"/>
      <c r="M200" s="49"/>
      <c r="N200" s="21"/>
      <c r="O200" s="56"/>
      <c r="P200" s="35"/>
      <c r="Q200" s="1" t="s">
        <v>318</v>
      </c>
      <c r="R200" s="32"/>
      <c r="S200" s="33"/>
      <c r="T200" s="57"/>
      <c r="U200" s="43"/>
      <c r="V200" s="21"/>
      <c r="W200" s="56"/>
      <c r="X200" s="35"/>
      <c r="Y200" s="1" t="s">
        <v>318</v>
      </c>
      <c r="Z200" s="59"/>
      <c r="AA200" s="66"/>
      <c r="AB200" s="8"/>
      <c r="AC200" s="8"/>
      <c r="AD200" s="4"/>
      <c r="AE200" s="39"/>
      <c r="AF200" s="1"/>
      <c r="AG200" s="33"/>
      <c r="AH200" s="67"/>
      <c r="AI200" s="67"/>
      <c r="AJ200" s="21"/>
      <c r="AK200" s="56"/>
      <c r="AL200" s="41"/>
      <c r="AM200" s="33"/>
      <c r="AN200" s="67"/>
      <c r="AO200" s="67"/>
      <c r="AP200" s="21"/>
      <c r="AQ200" s="56"/>
      <c r="AR200" s="41"/>
      <c r="AS200" s="43">
        <f>'16 Oct'!AW200</f>
        <v>0</v>
      </c>
      <c r="AT200" s="54"/>
      <c r="AU200" s="44">
        <f t="shared" si="1"/>
        <v>0</v>
      </c>
      <c r="AV200" s="44">
        <f t="shared" si="2"/>
        <v>0</v>
      </c>
      <c r="AW200" s="19">
        <f t="shared" si="3"/>
        <v>0</v>
      </c>
      <c r="AX200" s="43">
        <f>'16 Oct'!BB200</f>
        <v>0</v>
      </c>
      <c r="AY200" s="54"/>
      <c r="AZ200" s="44">
        <f t="shared" si="4"/>
        <v>0</v>
      </c>
      <c r="BA200" s="46">
        <f t="shared" si="5"/>
        <v>0</v>
      </c>
      <c r="BB200" s="19">
        <f t="shared" si="6"/>
        <v>0</v>
      </c>
      <c r="BC200" s="43">
        <f>'16 Oct'!BL200</f>
        <v>0</v>
      </c>
      <c r="BD200" s="46">
        <f t="shared" si="7"/>
        <v>0</v>
      </c>
      <c r="BE200" s="1">
        <f t="shared" si="8"/>
        <v>0</v>
      </c>
      <c r="BF200" s="1" t="s">
        <v>318</v>
      </c>
      <c r="BG200" s="54"/>
      <c r="BH200">
        <f>'16 Oct'!BG200+AT200+AY200-BN200</f>
        <v>0</v>
      </c>
      <c r="BI200" s="48"/>
      <c r="BJ200" s="52">
        <f t="shared" si="9"/>
        <v>0</v>
      </c>
      <c r="BK200" s="51">
        <f t="shared" si="10"/>
        <v>0</v>
      </c>
      <c r="BL200" s="53">
        <f t="shared" si="11"/>
        <v>0</v>
      </c>
      <c r="BM200" s="54">
        <f t="shared" si="12"/>
        <v>0</v>
      </c>
      <c r="BN200" s="55">
        <f t="shared" si="13"/>
        <v>0</v>
      </c>
      <c r="BO200" s="17">
        <f t="shared" si="14"/>
        <v>0</v>
      </c>
    </row>
    <row r="201">
      <c r="A201" s="1" t="s">
        <v>319</v>
      </c>
      <c r="B201" s="32"/>
      <c r="C201" s="33"/>
      <c r="D201" s="29"/>
      <c r="E201" s="1"/>
      <c r="F201" s="21"/>
      <c r="G201" s="56"/>
      <c r="H201" s="35"/>
      <c r="I201" s="1" t="s">
        <v>319</v>
      </c>
      <c r="J201" s="32"/>
      <c r="K201" s="33"/>
      <c r="L201" s="57"/>
      <c r="M201" s="49"/>
      <c r="N201" s="21"/>
      <c r="O201" s="56"/>
      <c r="P201" s="35"/>
      <c r="Q201" s="1" t="s">
        <v>319</v>
      </c>
      <c r="R201" s="32"/>
      <c r="S201" s="33"/>
      <c r="T201" s="57"/>
      <c r="U201" s="43"/>
      <c r="V201" s="21"/>
      <c r="W201" s="56"/>
      <c r="X201" s="35"/>
      <c r="Y201" s="1" t="s">
        <v>319</v>
      </c>
      <c r="Z201" s="69"/>
      <c r="AA201" s="37"/>
      <c r="AB201" s="8"/>
      <c r="AC201" s="8"/>
      <c r="AD201" s="4"/>
      <c r="AE201" s="39"/>
      <c r="AF201" s="1"/>
      <c r="AG201" s="33"/>
      <c r="AH201" s="60"/>
      <c r="AI201" s="60"/>
      <c r="AJ201" s="21"/>
      <c r="AK201" s="56"/>
      <c r="AL201" s="41"/>
      <c r="AM201" s="33"/>
      <c r="AN201" s="60"/>
      <c r="AO201" s="60"/>
      <c r="AP201" s="21"/>
      <c r="AQ201" s="56"/>
      <c r="AR201" s="41"/>
      <c r="AS201" s="43">
        <f>'16 Oct'!AW201</f>
        <v>0</v>
      </c>
      <c r="AT201" s="54"/>
      <c r="AU201" s="44">
        <f t="shared" si="1"/>
        <v>0</v>
      </c>
      <c r="AV201" s="44">
        <f t="shared" si="2"/>
        <v>0</v>
      </c>
      <c r="AW201" s="19">
        <f t="shared" si="3"/>
        <v>0</v>
      </c>
      <c r="AX201" s="43">
        <f>'16 Oct'!BB201</f>
        <v>0</v>
      </c>
      <c r="AY201" s="54"/>
      <c r="AZ201" s="44">
        <f t="shared" si="4"/>
        <v>0</v>
      </c>
      <c r="BA201" s="46">
        <f t="shared" si="5"/>
        <v>0</v>
      </c>
      <c r="BB201" s="19">
        <f t="shared" si="6"/>
        <v>0</v>
      </c>
      <c r="BC201" s="43">
        <f>'16 Oct'!BL201</f>
        <v>0</v>
      </c>
      <c r="BD201" s="46">
        <f t="shared" si="7"/>
        <v>0</v>
      </c>
      <c r="BE201" s="1">
        <f t="shared" si="8"/>
        <v>0</v>
      </c>
      <c r="BF201" s="1" t="s">
        <v>319</v>
      </c>
      <c r="BG201" s="17"/>
      <c r="BH201">
        <f>'16 Oct'!BG201+AT201+AY201-BN201</f>
        <v>0</v>
      </c>
      <c r="BI201" s="48"/>
      <c r="BJ201" s="52">
        <f t="shared" si="9"/>
        <v>0</v>
      </c>
      <c r="BK201" s="51">
        <f t="shared" si="10"/>
        <v>0</v>
      </c>
      <c r="BL201" s="53">
        <f t="shared" si="11"/>
        <v>0</v>
      </c>
      <c r="BM201" s="54">
        <f t="shared" si="12"/>
        <v>0</v>
      </c>
      <c r="BN201" s="55">
        <f t="shared" si="13"/>
        <v>0</v>
      </c>
      <c r="BO201" s="17">
        <f t="shared" si="14"/>
        <v>0</v>
      </c>
    </row>
    <row r="202">
      <c r="A202" s="1" t="s">
        <v>321</v>
      </c>
      <c r="B202" s="32"/>
      <c r="C202" s="33"/>
      <c r="D202" s="29"/>
      <c r="E202" s="1"/>
      <c r="F202" s="21"/>
      <c r="G202" s="56"/>
      <c r="H202" s="35"/>
      <c r="I202" s="1" t="s">
        <v>321</v>
      </c>
      <c r="J202" s="32"/>
      <c r="K202" s="33"/>
      <c r="L202" s="57"/>
      <c r="M202" s="49"/>
      <c r="N202" s="21"/>
      <c r="O202" s="56"/>
      <c r="P202" s="35"/>
      <c r="Q202" s="1" t="s">
        <v>321</v>
      </c>
      <c r="R202" s="32"/>
      <c r="S202" s="33"/>
      <c r="T202" s="57"/>
      <c r="U202" s="49"/>
      <c r="V202" s="21"/>
      <c r="W202" s="56"/>
      <c r="X202" s="35"/>
      <c r="Y202" s="1" t="s">
        <v>321</v>
      </c>
      <c r="Z202" s="69"/>
      <c r="AA202" s="66"/>
      <c r="AB202" s="8"/>
      <c r="AC202" s="8"/>
      <c r="AD202" s="4"/>
      <c r="AE202" s="39"/>
      <c r="AF202" s="1"/>
      <c r="AG202" s="33"/>
      <c r="AH202" s="67"/>
      <c r="AI202" s="67"/>
      <c r="AJ202" s="21"/>
      <c r="AK202" s="56"/>
      <c r="AL202" s="41"/>
      <c r="AM202" s="33"/>
      <c r="AN202" s="67"/>
      <c r="AO202" s="67"/>
      <c r="AP202" s="21"/>
      <c r="AQ202" s="56"/>
      <c r="AR202" s="41"/>
      <c r="AS202" s="43">
        <f>'16 Oct'!AW202</f>
        <v>0</v>
      </c>
      <c r="AT202" s="54"/>
      <c r="AU202" s="44">
        <f t="shared" si="1"/>
        <v>0</v>
      </c>
      <c r="AV202" s="44">
        <f t="shared" si="2"/>
        <v>0</v>
      </c>
      <c r="AW202" s="19">
        <f t="shared" si="3"/>
        <v>0</v>
      </c>
      <c r="AX202" s="43">
        <f>'16 Oct'!BB202</f>
        <v>0</v>
      </c>
      <c r="AY202" s="54"/>
      <c r="AZ202" s="44">
        <f t="shared" si="4"/>
        <v>0</v>
      </c>
      <c r="BA202" s="46">
        <f t="shared" si="5"/>
        <v>0</v>
      </c>
      <c r="BB202" s="19">
        <f t="shared" si="6"/>
        <v>0</v>
      </c>
      <c r="BC202" s="43">
        <f>'16 Oct'!BL202</f>
        <v>0</v>
      </c>
      <c r="BD202" s="46">
        <f t="shared" si="7"/>
        <v>0</v>
      </c>
      <c r="BE202" s="1">
        <f t="shared" si="8"/>
        <v>0</v>
      </c>
      <c r="BF202" s="1" t="s">
        <v>321</v>
      </c>
      <c r="BG202" s="17"/>
      <c r="BH202">
        <f>'16 Oct'!BG202+AT202+AY202-BN202</f>
        <v>0</v>
      </c>
      <c r="BI202" s="48"/>
      <c r="BJ202" s="52">
        <f t="shared" si="9"/>
        <v>0</v>
      </c>
      <c r="BK202" s="51">
        <f t="shared" si="10"/>
        <v>0</v>
      </c>
      <c r="BL202" s="53">
        <f t="shared" si="11"/>
        <v>0</v>
      </c>
      <c r="BM202" s="54">
        <f t="shared" si="12"/>
        <v>0</v>
      </c>
      <c r="BN202" s="55">
        <f t="shared" si="13"/>
        <v>0</v>
      </c>
      <c r="BO202" s="17">
        <f t="shared" si="14"/>
        <v>0</v>
      </c>
    </row>
    <row r="203">
      <c r="A203" s="1" t="s">
        <v>322</v>
      </c>
      <c r="B203" s="61"/>
      <c r="C203" s="33"/>
      <c r="D203" s="29"/>
      <c r="E203" s="1"/>
      <c r="F203" s="21"/>
      <c r="G203" s="56"/>
      <c r="H203" s="35"/>
      <c r="I203" s="1" t="s">
        <v>322</v>
      </c>
      <c r="J203" s="32"/>
      <c r="K203" s="33"/>
      <c r="L203" s="57"/>
      <c r="M203" s="49"/>
      <c r="N203" s="21"/>
      <c r="O203" s="56"/>
      <c r="P203" s="35"/>
      <c r="Q203" s="1" t="s">
        <v>322</v>
      </c>
      <c r="R203" s="32"/>
      <c r="S203" s="33"/>
      <c r="T203" s="57"/>
      <c r="U203" s="43"/>
      <c r="V203" s="21"/>
      <c r="W203" s="56"/>
      <c r="X203" s="35"/>
      <c r="Y203" s="1" t="s">
        <v>322</v>
      </c>
      <c r="Z203" s="69"/>
      <c r="AA203" s="66"/>
      <c r="AB203" s="8"/>
      <c r="AC203" s="8"/>
      <c r="AD203" s="4"/>
      <c r="AE203" s="39"/>
      <c r="AF203" s="1"/>
      <c r="AG203" s="33"/>
      <c r="AH203" s="67"/>
      <c r="AI203" s="67"/>
      <c r="AJ203" s="21"/>
      <c r="AK203" s="56"/>
      <c r="AL203" s="41"/>
      <c r="AM203" s="33"/>
      <c r="AN203" s="67"/>
      <c r="AO203" s="67"/>
      <c r="AP203" s="21"/>
      <c r="AQ203" s="56"/>
      <c r="AR203" s="41"/>
      <c r="AS203" s="43">
        <f>'16 Oct'!AW203</f>
        <v>0</v>
      </c>
      <c r="AT203" s="54"/>
      <c r="AU203" s="44">
        <f t="shared" si="1"/>
        <v>0</v>
      </c>
      <c r="AV203" s="44">
        <f t="shared" si="2"/>
        <v>0</v>
      </c>
      <c r="AW203" s="19">
        <f t="shared" si="3"/>
        <v>0</v>
      </c>
      <c r="AX203" s="43">
        <f>'16 Oct'!BB203</f>
        <v>0</v>
      </c>
      <c r="AY203" s="54"/>
      <c r="AZ203" s="44">
        <f t="shared" si="4"/>
        <v>0</v>
      </c>
      <c r="BA203" s="46">
        <f t="shared" si="5"/>
        <v>0</v>
      </c>
      <c r="BB203" s="19">
        <f t="shared" si="6"/>
        <v>0</v>
      </c>
      <c r="BC203" s="43">
        <f>'16 Oct'!BL203</f>
        <v>0</v>
      </c>
      <c r="BD203" s="46">
        <f t="shared" si="7"/>
        <v>0</v>
      </c>
      <c r="BE203" s="1">
        <f t="shared" si="8"/>
        <v>0</v>
      </c>
      <c r="BF203" s="1" t="s">
        <v>322</v>
      </c>
      <c r="BG203" s="54"/>
      <c r="BH203">
        <f>'16 Oct'!BG203+AT203+AY203-BN203</f>
        <v>0</v>
      </c>
      <c r="BI203" s="48"/>
      <c r="BJ203" s="52">
        <f t="shared" si="9"/>
        <v>0</v>
      </c>
      <c r="BK203" s="51">
        <f t="shared" si="10"/>
        <v>0</v>
      </c>
      <c r="BL203" s="53">
        <f t="shared" si="11"/>
        <v>0</v>
      </c>
      <c r="BM203" s="54">
        <f t="shared" si="12"/>
        <v>0</v>
      </c>
      <c r="BN203" s="55">
        <f t="shared" si="13"/>
        <v>0</v>
      </c>
      <c r="BO203" s="17">
        <f t="shared" si="14"/>
        <v>0</v>
      </c>
    </row>
    <row r="204">
      <c r="A204" s="40" t="s">
        <v>323</v>
      </c>
      <c r="B204" s="61"/>
      <c r="C204" s="33"/>
      <c r="D204" s="29"/>
      <c r="E204" s="1"/>
      <c r="F204" s="21"/>
      <c r="G204" s="56"/>
      <c r="H204" s="35"/>
      <c r="I204" s="40" t="s">
        <v>323</v>
      </c>
      <c r="J204" s="32"/>
      <c r="K204" s="33"/>
      <c r="L204" s="57"/>
      <c r="M204" s="49"/>
      <c r="N204" s="21"/>
      <c r="O204" s="56"/>
      <c r="P204" s="35"/>
      <c r="Q204" s="40" t="s">
        <v>324</v>
      </c>
      <c r="R204" s="32"/>
      <c r="S204" s="33"/>
      <c r="T204" s="29"/>
      <c r="U204" s="43"/>
      <c r="V204" s="21"/>
      <c r="W204" s="56"/>
      <c r="X204" s="35"/>
      <c r="Y204" s="40" t="s">
        <v>324</v>
      </c>
      <c r="Z204" s="69"/>
      <c r="AA204" s="66"/>
      <c r="AB204" s="8"/>
      <c r="AC204" s="8"/>
      <c r="AD204" s="4"/>
      <c r="AE204" s="39"/>
      <c r="AF204" s="1"/>
      <c r="AG204" s="33"/>
      <c r="AH204" s="67"/>
      <c r="AI204" s="67"/>
      <c r="AJ204" s="21"/>
      <c r="AK204" s="56"/>
      <c r="AL204" s="41"/>
      <c r="AM204" s="33"/>
      <c r="AN204" s="67"/>
      <c r="AO204" s="67"/>
      <c r="AP204" s="21"/>
      <c r="AQ204" s="56"/>
      <c r="AR204" s="41"/>
      <c r="AS204" s="43">
        <f>'16 Oct'!AW204</f>
        <v>0</v>
      </c>
      <c r="AT204" s="54"/>
      <c r="AU204" s="44">
        <f t="shared" si="1"/>
        <v>0</v>
      </c>
      <c r="AV204" s="44">
        <f t="shared" si="2"/>
        <v>0</v>
      </c>
      <c r="AW204" s="19">
        <f t="shared" si="3"/>
        <v>0</v>
      </c>
      <c r="AX204" s="43">
        <f>'16 Oct'!BB204</f>
        <v>0</v>
      </c>
      <c r="AY204" s="54"/>
      <c r="AZ204" s="44">
        <f t="shared" si="4"/>
        <v>0</v>
      </c>
      <c r="BA204" s="46">
        <f t="shared" si="5"/>
        <v>0</v>
      </c>
      <c r="BB204" s="19">
        <f t="shared" si="6"/>
        <v>0</v>
      </c>
      <c r="BC204" s="43">
        <f>'16 Oct'!BL204</f>
        <v>0</v>
      </c>
      <c r="BD204" s="46">
        <f t="shared" si="7"/>
        <v>0</v>
      </c>
      <c r="BE204" s="1">
        <f t="shared" si="8"/>
        <v>0</v>
      </c>
      <c r="BF204" s="40" t="s">
        <v>324</v>
      </c>
      <c r="BG204" s="17"/>
      <c r="BH204">
        <f>'16 Oct'!BG204+AT204+AY204-BN204</f>
        <v>0</v>
      </c>
      <c r="BI204" s="48"/>
      <c r="BJ204" s="52">
        <f t="shared" si="9"/>
        <v>0</v>
      </c>
      <c r="BK204" s="51">
        <f t="shared" si="10"/>
        <v>0</v>
      </c>
      <c r="BL204" s="53">
        <f t="shared" si="11"/>
        <v>0</v>
      </c>
      <c r="BM204" s="54">
        <f t="shared" si="12"/>
        <v>0</v>
      </c>
      <c r="BN204" s="55">
        <f t="shared" si="13"/>
        <v>0</v>
      </c>
      <c r="BO204" s="17">
        <f t="shared" si="14"/>
        <v>0</v>
      </c>
    </row>
    <row r="205">
      <c r="A205" s="40" t="s">
        <v>325</v>
      </c>
      <c r="B205" s="32"/>
      <c r="C205" s="65"/>
      <c r="D205" s="29"/>
      <c r="E205" s="1"/>
      <c r="F205" s="21"/>
      <c r="G205" s="56"/>
      <c r="H205" s="35"/>
      <c r="I205" s="40" t="s">
        <v>325</v>
      </c>
      <c r="J205" s="32"/>
      <c r="K205" s="33"/>
      <c r="L205" s="57"/>
      <c r="M205" s="49"/>
      <c r="N205" s="21"/>
      <c r="O205" s="56"/>
      <c r="P205" s="35"/>
      <c r="Q205" s="40" t="s">
        <v>325</v>
      </c>
      <c r="R205" s="32"/>
      <c r="S205" s="33"/>
      <c r="T205" s="29"/>
      <c r="U205" s="43"/>
      <c r="V205" s="21"/>
      <c r="W205" s="56"/>
      <c r="X205" s="35"/>
      <c r="Y205" s="40" t="s">
        <v>325</v>
      </c>
      <c r="Z205" s="59"/>
      <c r="AA205" s="66"/>
      <c r="AB205" s="8"/>
      <c r="AC205" s="8"/>
      <c r="AD205" s="4"/>
      <c r="AE205" s="39"/>
      <c r="AF205" s="1"/>
      <c r="AG205" s="33"/>
      <c r="AH205" s="67"/>
      <c r="AI205" s="67"/>
      <c r="AJ205" s="21"/>
      <c r="AK205" s="56"/>
      <c r="AL205" s="41"/>
      <c r="AM205" s="33"/>
      <c r="AN205" s="67"/>
      <c r="AO205" s="67"/>
      <c r="AP205" s="21"/>
      <c r="AQ205" s="56"/>
      <c r="AR205" s="41"/>
      <c r="AS205" s="43">
        <f>'16 Oct'!AW205</f>
        <v>0</v>
      </c>
      <c r="AT205" s="54"/>
      <c r="AU205" s="44">
        <f t="shared" si="1"/>
        <v>0</v>
      </c>
      <c r="AV205" s="44">
        <f t="shared" si="2"/>
        <v>0</v>
      </c>
      <c r="AW205" s="19">
        <f t="shared" si="3"/>
        <v>0</v>
      </c>
      <c r="AX205" s="43">
        <f>'16 Oct'!BB205</f>
        <v>0</v>
      </c>
      <c r="AY205" s="54"/>
      <c r="AZ205" s="44">
        <f t="shared" si="4"/>
        <v>0</v>
      </c>
      <c r="BA205" s="46">
        <f t="shared" si="5"/>
        <v>0</v>
      </c>
      <c r="BB205" s="19">
        <f t="shared" si="6"/>
        <v>0</v>
      </c>
      <c r="BC205" s="43">
        <f>'16 Oct'!BL205</f>
        <v>0</v>
      </c>
      <c r="BD205" s="46">
        <f t="shared" si="7"/>
        <v>0</v>
      </c>
      <c r="BE205" s="1">
        <f t="shared" si="8"/>
        <v>0</v>
      </c>
      <c r="BF205" s="40" t="s">
        <v>325</v>
      </c>
      <c r="BG205" s="54"/>
      <c r="BH205">
        <f>'16 Oct'!BG205+AT205+AY205-BN205</f>
        <v>0</v>
      </c>
      <c r="BI205" s="48"/>
      <c r="BJ205" s="52">
        <f t="shared" si="9"/>
        <v>0</v>
      </c>
      <c r="BK205" s="51">
        <f t="shared" si="10"/>
        <v>0</v>
      </c>
      <c r="BL205" s="53">
        <f t="shared" si="11"/>
        <v>0</v>
      </c>
      <c r="BM205" s="54">
        <f t="shared" si="12"/>
        <v>0</v>
      </c>
      <c r="BN205" s="55">
        <f t="shared" si="13"/>
        <v>0</v>
      </c>
      <c r="BO205" s="17">
        <f t="shared" si="14"/>
        <v>0</v>
      </c>
    </row>
    <row r="206">
      <c r="A206" s="8" t="s">
        <v>326</v>
      </c>
      <c r="B206" s="32"/>
      <c r="C206" s="65"/>
      <c r="D206" s="29"/>
      <c r="E206" s="1"/>
      <c r="F206" s="21"/>
      <c r="G206" s="56"/>
      <c r="H206" s="35"/>
      <c r="I206" s="8" t="s">
        <v>326</v>
      </c>
      <c r="J206" s="32"/>
      <c r="K206" s="65"/>
      <c r="L206" s="57"/>
      <c r="M206" s="49"/>
      <c r="N206" s="21"/>
      <c r="O206" s="56"/>
      <c r="P206" s="35"/>
      <c r="Q206" s="8" t="s">
        <v>326</v>
      </c>
      <c r="R206" s="32"/>
      <c r="S206" s="33"/>
      <c r="T206" s="57"/>
      <c r="U206" s="43"/>
      <c r="V206" s="21"/>
      <c r="W206" s="56"/>
      <c r="X206" s="35"/>
      <c r="Y206" s="8" t="s">
        <v>326</v>
      </c>
      <c r="Z206" s="59"/>
      <c r="AA206" s="66"/>
      <c r="AB206" s="8"/>
      <c r="AC206" s="8"/>
      <c r="AD206" s="4"/>
      <c r="AE206" s="39"/>
      <c r="AF206" s="1"/>
      <c r="AG206" s="33"/>
      <c r="AH206" s="67"/>
      <c r="AI206" s="67"/>
      <c r="AJ206" s="21"/>
      <c r="AK206" s="56"/>
      <c r="AL206" s="41"/>
      <c r="AM206" s="33"/>
      <c r="AN206" s="67"/>
      <c r="AO206" s="67"/>
      <c r="AP206" s="21"/>
      <c r="AQ206" s="56"/>
      <c r="AR206" s="41"/>
      <c r="AS206" s="43">
        <f>'16 Oct'!AW206</f>
        <v>0</v>
      </c>
      <c r="AT206" s="54"/>
      <c r="AU206" s="44">
        <f t="shared" si="1"/>
        <v>0</v>
      </c>
      <c r="AV206" s="44">
        <f t="shared" si="2"/>
        <v>0</v>
      </c>
      <c r="AW206" s="19">
        <f t="shared" si="3"/>
        <v>0</v>
      </c>
      <c r="AX206" s="43">
        <f>'16 Oct'!BB206</f>
        <v>0</v>
      </c>
      <c r="AY206" s="54"/>
      <c r="AZ206" s="44">
        <f t="shared" si="4"/>
        <v>0</v>
      </c>
      <c r="BA206" s="46">
        <f t="shared" si="5"/>
        <v>0</v>
      </c>
      <c r="BB206" s="19">
        <f t="shared" si="6"/>
        <v>0</v>
      </c>
      <c r="BC206" s="43">
        <f>'16 Oct'!BL206</f>
        <v>0</v>
      </c>
      <c r="BD206" s="46">
        <f t="shared" si="7"/>
        <v>0</v>
      </c>
      <c r="BE206" s="1">
        <f t="shared" si="8"/>
        <v>0</v>
      </c>
      <c r="BF206" s="8" t="s">
        <v>326</v>
      </c>
      <c r="BG206" s="54"/>
      <c r="BH206">
        <f>'16 Oct'!BG206+AT206+AY206-BN206</f>
        <v>0</v>
      </c>
      <c r="BI206" s="48"/>
      <c r="BJ206" s="52">
        <f t="shared" si="9"/>
        <v>0</v>
      </c>
      <c r="BK206" s="51">
        <f t="shared" si="10"/>
        <v>0</v>
      </c>
      <c r="BL206" s="53">
        <f t="shared" si="11"/>
        <v>0</v>
      </c>
      <c r="BM206" s="54">
        <f t="shared" si="12"/>
        <v>0</v>
      </c>
      <c r="BN206" s="55">
        <f t="shared" si="13"/>
        <v>0</v>
      </c>
      <c r="BO206" s="17">
        <f t="shared" si="14"/>
        <v>0</v>
      </c>
    </row>
    <row r="207">
      <c r="A207" s="1" t="s">
        <v>327</v>
      </c>
      <c r="B207" s="61"/>
      <c r="C207" s="65"/>
      <c r="D207" s="29"/>
      <c r="E207" s="1"/>
      <c r="F207" s="21"/>
      <c r="G207" s="56"/>
      <c r="H207" s="35"/>
      <c r="I207" s="1" t="s">
        <v>327</v>
      </c>
      <c r="J207" s="32"/>
      <c r="K207" s="65"/>
      <c r="L207" s="57"/>
      <c r="M207" s="49"/>
      <c r="N207" s="21"/>
      <c r="O207" s="56"/>
      <c r="P207" s="35"/>
      <c r="Q207" s="1" t="s">
        <v>327</v>
      </c>
      <c r="R207" s="32"/>
      <c r="S207" s="33"/>
      <c r="T207" s="57"/>
      <c r="U207" s="49"/>
      <c r="V207" s="21"/>
      <c r="W207" s="56"/>
      <c r="X207" s="35"/>
      <c r="Y207" s="1" t="s">
        <v>327</v>
      </c>
      <c r="Z207" s="59"/>
      <c r="AA207" s="66"/>
      <c r="AB207" s="8"/>
      <c r="AC207" s="8"/>
      <c r="AD207" s="4"/>
      <c r="AE207" s="39"/>
      <c r="AF207" s="1"/>
      <c r="AG207" s="33"/>
      <c r="AH207" s="67"/>
      <c r="AI207" s="67"/>
      <c r="AJ207" s="21"/>
      <c r="AK207" s="56"/>
      <c r="AL207" s="41"/>
      <c r="AM207" s="33"/>
      <c r="AN207" s="67"/>
      <c r="AO207" s="67"/>
      <c r="AP207" s="21"/>
      <c r="AQ207" s="56"/>
      <c r="AR207" s="41"/>
      <c r="AS207" s="43">
        <f>'16 Oct'!AW207</f>
        <v>0</v>
      </c>
      <c r="AT207" s="54"/>
      <c r="AU207" s="44">
        <f t="shared" si="1"/>
        <v>0</v>
      </c>
      <c r="AV207" s="44">
        <f t="shared" si="2"/>
        <v>0</v>
      </c>
      <c r="AW207" s="19">
        <f t="shared" si="3"/>
        <v>0</v>
      </c>
      <c r="AX207" s="43">
        <f>'16 Oct'!BB207</f>
        <v>0</v>
      </c>
      <c r="AY207" s="54"/>
      <c r="AZ207" s="44">
        <f t="shared" si="4"/>
        <v>0</v>
      </c>
      <c r="BA207" s="46">
        <f t="shared" si="5"/>
        <v>0</v>
      </c>
      <c r="BB207" s="19">
        <f t="shared" si="6"/>
        <v>0</v>
      </c>
      <c r="BC207" s="43">
        <f>'16 Oct'!BL207</f>
        <v>0</v>
      </c>
      <c r="BD207" s="46">
        <f t="shared" si="7"/>
        <v>0</v>
      </c>
      <c r="BE207" s="1">
        <f t="shared" si="8"/>
        <v>0</v>
      </c>
      <c r="BF207" s="1" t="s">
        <v>327</v>
      </c>
      <c r="BG207" s="54"/>
      <c r="BH207">
        <f>'16 Oct'!BG207+AT207+AY207-BN207</f>
        <v>0</v>
      </c>
      <c r="BI207" s="48"/>
      <c r="BJ207" s="52">
        <f t="shared" si="9"/>
        <v>0</v>
      </c>
      <c r="BK207" s="51">
        <f t="shared" si="10"/>
        <v>0</v>
      </c>
      <c r="BL207" s="53">
        <f t="shared" si="11"/>
        <v>0</v>
      </c>
      <c r="BM207" s="54">
        <f t="shared" si="12"/>
        <v>0</v>
      </c>
      <c r="BN207" s="55">
        <f t="shared" si="13"/>
        <v>0</v>
      </c>
      <c r="BO207" s="17">
        <f t="shared" si="14"/>
        <v>0</v>
      </c>
    </row>
    <row r="208">
      <c r="A208" s="1" t="s">
        <v>328</v>
      </c>
      <c r="B208" s="32"/>
      <c r="C208" s="65"/>
      <c r="D208" s="29"/>
      <c r="E208" s="1"/>
      <c r="F208" s="21"/>
      <c r="G208" s="56"/>
      <c r="H208" s="35"/>
      <c r="I208" s="1" t="s">
        <v>328</v>
      </c>
      <c r="J208" s="32"/>
      <c r="K208" s="33"/>
      <c r="L208" s="57"/>
      <c r="M208" s="43"/>
      <c r="N208" s="21"/>
      <c r="O208" s="56"/>
      <c r="P208" s="35"/>
      <c r="Q208" s="1" t="s">
        <v>328</v>
      </c>
      <c r="R208" s="32"/>
      <c r="S208" s="33"/>
      <c r="T208" s="29"/>
      <c r="U208" s="43"/>
      <c r="V208" s="21"/>
      <c r="W208" s="56"/>
      <c r="X208" s="35"/>
      <c r="Y208" s="1" t="s">
        <v>328</v>
      </c>
      <c r="Z208" s="59"/>
      <c r="AA208" s="37"/>
      <c r="AB208" s="8"/>
      <c r="AC208" s="8"/>
      <c r="AD208" s="4"/>
      <c r="AE208" s="39"/>
      <c r="AF208" s="1"/>
      <c r="AG208" s="33"/>
      <c r="AH208" s="60"/>
      <c r="AI208" s="60"/>
      <c r="AJ208" s="21"/>
      <c r="AK208" s="56"/>
      <c r="AL208" s="41"/>
      <c r="AM208" s="33"/>
      <c r="AN208" s="60"/>
      <c r="AO208" s="60"/>
      <c r="AP208" s="21"/>
      <c r="AQ208" s="56"/>
      <c r="AR208" s="41"/>
      <c r="AS208" s="43">
        <f>'16 Oct'!AW208</f>
        <v>0</v>
      </c>
      <c r="AT208" s="17"/>
      <c r="AU208" s="44">
        <f t="shared" si="1"/>
        <v>0</v>
      </c>
      <c r="AV208" s="44">
        <f t="shared" si="2"/>
        <v>0</v>
      </c>
      <c r="AW208" s="19">
        <f t="shared" si="3"/>
        <v>0</v>
      </c>
      <c r="AX208" s="43">
        <f>'16 Oct'!BB208</f>
        <v>0</v>
      </c>
      <c r="AY208" s="17"/>
      <c r="AZ208" s="44">
        <f t="shared" si="4"/>
        <v>0</v>
      </c>
      <c r="BA208" s="46">
        <f t="shared" si="5"/>
        <v>0</v>
      </c>
      <c r="BB208" s="19">
        <f t="shared" si="6"/>
        <v>0</v>
      </c>
      <c r="BC208" s="43">
        <f>'16 Oct'!BL208</f>
        <v>95</v>
      </c>
      <c r="BD208" s="46">
        <f t="shared" si="7"/>
        <v>0</v>
      </c>
      <c r="BE208" s="1">
        <f t="shared" si="8"/>
        <v>95</v>
      </c>
      <c r="BF208" s="1" t="s">
        <v>328</v>
      </c>
      <c r="BG208" s="54"/>
      <c r="BH208">
        <f>'16 Oct'!BG208+AT208+AY208-BN208</f>
        <v>0</v>
      </c>
      <c r="BI208" s="48"/>
      <c r="BJ208" s="52">
        <f t="shared" si="9"/>
        <v>0</v>
      </c>
      <c r="BK208" s="51">
        <f t="shared" si="10"/>
        <v>0</v>
      </c>
      <c r="BL208" s="53">
        <f t="shared" si="11"/>
        <v>95</v>
      </c>
      <c r="BM208" s="54">
        <f t="shared" si="12"/>
        <v>0</v>
      </c>
      <c r="BN208" s="55">
        <f t="shared" si="13"/>
        <v>0</v>
      </c>
      <c r="BO208" s="17">
        <f t="shared" si="14"/>
        <v>95</v>
      </c>
    </row>
    <row r="209">
      <c r="A209" s="1" t="s">
        <v>329</v>
      </c>
      <c r="B209" s="32"/>
      <c r="C209" s="65"/>
      <c r="D209" s="29"/>
      <c r="E209" s="1"/>
      <c r="F209" s="21"/>
      <c r="G209" s="56"/>
      <c r="H209" s="35"/>
      <c r="I209" s="1" t="s">
        <v>329</v>
      </c>
      <c r="J209" s="32"/>
      <c r="K209" s="33"/>
      <c r="L209" s="57"/>
      <c r="M209" s="43"/>
      <c r="N209" s="21"/>
      <c r="O209" s="56"/>
      <c r="P209" s="35"/>
      <c r="Q209" s="1" t="s">
        <v>329</v>
      </c>
      <c r="R209" s="32"/>
      <c r="S209" s="33"/>
      <c r="T209" s="29"/>
      <c r="U209" s="43"/>
      <c r="V209" s="21"/>
      <c r="W209" s="56"/>
      <c r="X209" s="35"/>
      <c r="Y209" s="1" t="s">
        <v>329</v>
      </c>
      <c r="Z209" s="59"/>
      <c r="AA209" s="37"/>
      <c r="AB209" s="8"/>
      <c r="AC209" s="8"/>
      <c r="AD209" s="4"/>
      <c r="AE209" s="39"/>
      <c r="AF209" s="1"/>
      <c r="AG209" s="33"/>
      <c r="AH209" s="60"/>
      <c r="AI209" s="60"/>
      <c r="AJ209" s="21"/>
      <c r="AK209" s="56"/>
      <c r="AL209" s="41"/>
      <c r="AM209" s="33"/>
      <c r="AN209" s="60"/>
      <c r="AO209" s="60"/>
      <c r="AP209" s="21"/>
      <c r="AQ209" s="56"/>
      <c r="AR209" s="41"/>
      <c r="AS209" s="43">
        <f>'16 Oct'!AW209</f>
        <v>0</v>
      </c>
      <c r="AT209" s="17"/>
      <c r="AU209" s="44">
        <f t="shared" si="1"/>
        <v>0</v>
      </c>
      <c r="AV209" s="44">
        <f t="shared" si="2"/>
        <v>0</v>
      </c>
      <c r="AW209" s="19">
        <f t="shared" si="3"/>
        <v>0</v>
      </c>
      <c r="AX209" s="43">
        <f>'16 Oct'!BB209</f>
        <v>0</v>
      </c>
      <c r="AY209" s="17"/>
      <c r="AZ209" s="44">
        <f t="shared" si="4"/>
        <v>0</v>
      </c>
      <c r="BA209" s="46">
        <f t="shared" si="5"/>
        <v>0</v>
      </c>
      <c r="BB209" s="19">
        <f t="shared" si="6"/>
        <v>0</v>
      </c>
      <c r="BC209" s="43">
        <f>'16 Oct'!BL209</f>
        <v>0</v>
      </c>
      <c r="BD209" s="46">
        <f t="shared" si="7"/>
        <v>0</v>
      </c>
      <c r="BE209" s="1">
        <f t="shared" si="8"/>
        <v>0</v>
      </c>
      <c r="BF209" s="1" t="s">
        <v>329</v>
      </c>
      <c r="BG209" s="54"/>
      <c r="BH209">
        <f>'16 Oct'!BG209+AT209+AY209-BN209</f>
        <v>0</v>
      </c>
      <c r="BI209" s="48"/>
      <c r="BJ209" s="52">
        <f t="shared" si="9"/>
        <v>0</v>
      </c>
      <c r="BK209" s="51">
        <f t="shared" si="10"/>
        <v>0</v>
      </c>
      <c r="BL209" s="53">
        <f t="shared" si="11"/>
        <v>0</v>
      </c>
      <c r="BM209" s="54">
        <f t="shared" si="12"/>
        <v>0</v>
      </c>
      <c r="BN209" s="55">
        <f t="shared" si="13"/>
        <v>0</v>
      </c>
      <c r="BO209" s="17">
        <f t="shared" si="14"/>
        <v>0</v>
      </c>
    </row>
    <row r="210">
      <c r="A210" s="1" t="s">
        <v>330</v>
      </c>
      <c r="B210" s="32"/>
      <c r="C210" s="33"/>
      <c r="D210" s="29"/>
      <c r="E210" s="1"/>
      <c r="F210" s="21"/>
      <c r="G210" s="56"/>
      <c r="H210" s="35"/>
      <c r="I210" s="1" t="s">
        <v>330</v>
      </c>
      <c r="J210" s="32"/>
      <c r="K210" s="33"/>
      <c r="L210" s="57"/>
      <c r="M210" s="49"/>
      <c r="N210" s="21"/>
      <c r="O210" s="56"/>
      <c r="P210" s="35"/>
      <c r="Q210" s="1" t="s">
        <v>330</v>
      </c>
      <c r="R210" s="32"/>
      <c r="S210" s="33"/>
      <c r="T210" s="57"/>
      <c r="U210" s="49"/>
      <c r="V210" s="21"/>
      <c r="W210" s="56"/>
      <c r="X210" s="35"/>
      <c r="Y210" s="1" t="s">
        <v>330</v>
      </c>
      <c r="Z210" s="36"/>
      <c r="AA210" s="37"/>
      <c r="AB210" s="8"/>
      <c r="AC210" s="8"/>
      <c r="AD210" s="4"/>
      <c r="AE210" s="39"/>
      <c r="AF210" s="1"/>
      <c r="AG210" s="33"/>
      <c r="AH210" s="67"/>
      <c r="AI210" s="67"/>
      <c r="AJ210" s="21"/>
      <c r="AK210" s="56"/>
      <c r="AL210" s="41"/>
      <c r="AM210" s="33"/>
      <c r="AN210" s="67"/>
      <c r="AO210" s="67"/>
      <c r="AP210" s="21"/>
      <c r="AQ210" s="56"/>
      <c r="AR210" s="41"/>
      <c r="AS210" s="43">
        <f>'16 Oct'!AW210</f>
        <v>0</v>
      </c>
      <c r="AT210" s="54"/>
      <c r="AU210" s="44">
        <f t="shared" si="1"/>
        <v>0</v>
      </c>
      <c r="AV210" s="44">
        <f t="shared" si="2"/>
        <v>0</v>
      </c>
      <c r="AW210" s="19">
        <f t="shared" si="3"/>
        <v>0</v>
      </c>
      <c r="AX210" s="43">
        <f>'16 Oct'!BB210</f>
        <v>0</v>
      </c>
      <c r="AY210" s="54"/>
      <c r="AZ210" s="44">
        <f t="shared" si="4"/>
        <v>0</v>
      </c>
      <c r="BA210" s="46">
        <f t="shared" si="5"/>
        <v>0</v>
      </c>
      <c r="BB210" s="19">
        <f t="shared" si="6"/>
        <v>0</v>
      </c>
      <c r="BC210" s="43">
        <f>'16 Oct'!BL210</f>
        <v>135</v>
      </c>
      <c r="BD210" s="46">
        <f t="shared" si="7"/>
        <v>0</v>
      </c>
      <c r="BE210" s="1">
        <f t="shared" si="8"/>
        <v>135</v>
      </c>
      <c r="BF210" s="1" t="s">
        <v>330</v>
      </c>
      <c r="BG210" s="17"/>
      <c r="BH210">
        <f>'16 Oct'!BG210+AT210+AY210-BN210</f>
        <v>0</v>
      </c>
      <c r="BI210" s="48"/>
      <c r="BJ210" s="52">
        <f t="shared" si="9"/>
        <v>0</v>
      </c>
      <c r="BK210" s="51">
        <f t="shared" si="10"/>
        <v>0</v>
      </c>
      <c r="BL210" s="53">
        <f t="shared" si="11"/>
        <v>135</v>
      </c>
      <c r="BM210" s="54">
        <f t="shared" si="12"/>
        <v>0</v>
      </c>
      <c r="BN210" s="55">
        <f t="shared" si="13"/>
        <v>0</v>
      </c>
      <c r="BO210" s="17">
        <f t="shared" si="14"/>
        <v>135</v>
      </c>
    </row>
    <row r="211">
      <c r="A211" s="1" t="s">
        <v>331</v>
      </c>
      <c r="B211" s="32"/>
      <c r="C211" s="33"/>
      <c r="D211" s="29"/>
      <c r="E211" s="1"/>
      <c r="F211" s="21"/>
      <c r="G211" s="56"/>
      <c r="H211" s="35"/>
      <c r="I211" s="1" t="s">
        <v>331</v>
      </c>
      <c r="J211" s="32"/>
      <c r="K211" s="33"/>
      <c r="L211" s="57"/>
      <c r="M211" s="49"/>
      <c r="N211" s="21"/>
      <c r="O211" s="56"/>
      <c r="P211" s="35"/>
      <c r="Q211" s="1" t="s">
        <v>331</v>
      </c>
      <c r="R211" s="32"/>
      <c r="S211" s="33"/>
      <c r="T211" s="57"/>
      <c r="U211" s="43"/>
      <c r="V211" s="21"/>
      <c r="W211" s="56"/>
      <c r="X211" s="35"/>
      <c r="Y211" s="1" t="s">
        <v>331</v>
      </c>
      <c r="Z211" s="69"/>
      <c r="AA211" s="66"/>
      <c r="AB211" s="8"/>
      <c r="AC211" s="8"/>
      <c r="AD211" s="4"/>
      <c r="AE211" s="39"/>
      <c r="AF211" s="1"/>
      <c r="AG211" s="33"/>
      <c r="AH211" s="67"/>
      <c r="AI211" s="67"/>
      <c r="AJ211" s="21"/>
      <c r="AK211" s="56"/>
      <c r="AL211" s="41"/>
      <c r="AM211" s="33"/>
      <c r="AN211" s="67"/>
      <c r="AO211" s="67"/>
      <c r="AP211" s="21"/>
      <c r="AQ211" s="56"/>
      <c r="AR211" s="41"/>
      <c r="AS211" s="43">
        <f>'16 Oct'!AW211</f>
        <v>0</v>
      </c>
      <c r="AT211" s="54"/>
      <c r="AU211" s="44">
        <f t="shared" si="1"/>
        <v>0</v>
      </c>
      <c r="AV211" s="44">
        <f t="shared" si="2"/>
        <v>0</v>
      </c>
      <c r="AW211" s="19">
        <f t="shared" si="3"/>
        <v>0</v>
      </c>
      <c r="AX211" s="43">
        <f>'16 Oct'!BB211</f>
        <v>0</v>
      </c>
      <c r="AY211" s="54"/>
      <c r="AZ211" s="44">
        <f t="shared" si="4"/>
        <v>0</v>
      </c>
      <c r="BA211" s="46">
        <f t="shared" si="5"/>
        <v>0</v>
      </c>
      <c r="BB211" s="19">
        <f t="shared" si="6"/>
        <v>0</v>
      </c>
      <c r="BC211" s="43">
        <f>'16 Oct'!BL211</f>
        <v>17</v>
      </c>
      <c r="BD211" s="46">
        <f t="shared" si="7"/>
        <v>0</v>
      </c>
      <c r="BE211" s="1">
        <f t="shared" si="8"/>
        <v>17</v>
      </c>
      <c r="BF211" s="1" t="s">
        <v>331</v>
      </c>
      <c r="BG211" s="17"/>
      <c r="BH211">
        <f>'16 Oct'!BG211+AT211+AY211-BN211</f>
        <v>0</v>
      </c>
      <c r="BI211" s="48"/>
      <c r="BJ211" s="52">
        <f t="shared" si="9"/>
        <v>0</v>
      </c>
      <c r="BK211" s="51">
        <f t="shared" si="10"/>
        <v>0</v>
      </c>
      <c r="BL211" s="53">
        <f t="shared" si="11"/>
        <v>17</v>
      </c>
      <c r="BM211" s="54">
        <f t="shared" si="12"/>
        <v>0</v>
      </c>
      <c r="BN211" s="55">
        <f t="shared" si="13"/>
        <v>0</v>
      </c>
      <c r="BO211" s="17">
        <f t="shared" si="14"/>
        <v>17</v>
      </c>
    </row>
    <row r="212">
      <c r="A212" s="1" t="s">
        <v>334</v>
      </c>
      <c r="B212" s="61"/>
      <c r="C212" s="65"/>
      <c r="D212" s="29"/>
      <c r="E212" s="1"/>
      <c r="F212" s="21"/>
      <c r="G212" s="56"/>
      <c r="H212" s="35"/>
      <c r="I212" s="1" t="s">
        <v>334</v>
      </c>
      <c r="J212" s="32"/>
      <c r="K212" s="33"/>
      <c r="L212" s="57"/>
      <c r="M212" s="49"/>
      <c r="N212" s="21"/>
      <c r="O212" s="56"/>
      <c r="P212" s="35"/>
      <c r="Q212" s="1" t="s">
        <v>334</v>
      </c>
      <c r="R212" s="32"/>
      <c r="S212" s="33"/>
      <c r="T212" s="57"/>
      <c r="U212" s="49"/>
      <c r="V212" s="21"/>
      <c r="W212" s="56"/>
      <c r="X212" s="35"/>
      <c r="Y212" s="1" t="s">
        <v>334</v>
      </c>
      <c r="Z212" s="59"/>
      <c r="AA212" s="66"/>
      <c r="AB212" s="8"/>
      <c r="AC212" s="8"/>
      <c r="AD212" s="4"/>
      <c r="AE212" s="39"/>
      <c r="AF212" s="1"/>
      <c r="AG212" s="33"/>
      <c r="AH212" s="67"/>
      <c r="AI212" s="67"/>
      <c r="AJ212" s="21"/>
      <c r="AK212" s="56"/>
      <c r="AL212" s="41"/>
      <c r="AM212" s="33"/>
      <c r="AN212" s="67"/>
      <c r="AO212" s="67"/>
      <c r="AP212" s="21"/>
      <c r="AQ212" s="56"/>
      <c r="AR212" s="41"/>
      <c r="AS212" s="43">
        <f>'16 Oct'!AW212</f>
        <v>0</v>
      </c>
      <c r="AT212" s="54"/>
      <c r="AU212" s="44">
        <f t="shared" si="1"/>
        <v>0</v>
      </c>
      <c r="AV212" s="44">
        <f t="shared" si="2"/>
        <v>0</v>
      </c>
      <c r="AW212" s="19">
        <f t="shared" si="3"/>
        <v>0</v>
      </c>
      <c r="AX212" s="43">
        <f>'16 Oct'!BB212</f>
        <v>0</v>
      </c>
      <c r="AY212" s="54"/>
      <c r="AZ212" s="44">
        <f t="shared" si="4"/>
        <v>0</v>
      </c>
      <c r="BA212" s="46">
        <f t="shared" si="5"/>
        <v>0</v>
      </c>
      <c r="BB212" s="19">
        <f t="shared" si="6"/>
        <v>0</v>
      </c>
      <c r="BC212" s="43">
        <f>'16 Oct'!BL212</f>
        <v>0</v>
      </c>
      <c r="BD212" s="46">
        <f t="shared" si="7"/>
        <v>0</v>
      </c>
      <c r="BE212" s="1">
        <f t="shared" si="8"/>
        <v>0</v>
      </c>
      <c r="BF212" s="1" t="s">
        <v>334</v>
      </c>
      <c r="BG212" s="54"/>
      <c r="BH212">
        <f>'16 Oct'!BG212+AT212+AY212-BN212</f>
        <v>0</v>
      </c>
      <c r="BI212" s="48"/>
      <c r="BJ212" s="52">
        <f t="shared" si="9"/>
        <v>0</v>
      </c>
      <c r="BK212" s="51">
        <f t="shared" si="10"/>
        <v>0</v>
      </c>
      <c r="BL212" s="53">
        <f t="shared" si="11"/>
        <v>0</v>
      </c>
      <c r="BM212" s="54">
        <f t="shared" si="12"/>
        <v>0</v>
      </c>
      <c r="BN212" s="55">
        <f t="shared" si="13"/>
        <v>0</v>
      </c>
      <c r="BO212" s="17">
        <f t="shared" si="14"/>
        <v>0</v>
      </c>
    </row>
    <row r="213">
      <c r="A213" s="1" t="s">
        <v>335</v>
      </c>
      <c r="B213" s="32"/>
      <c r="C213" s="33"/>
      <c r="D213" s="29"/>
      <c r="E213" s="1"/>
      <c r="F213" s="21"/>
      <c r="G213" s="56"/>
      <c r="H213" s="35"/>
      <c r="I213" s="1" t="s">
        <v>335</v>
      </c>
      <c r="J213" s="32"/>
      <c r="K213" s="33"/>
      <c r="L213" s="57"/>
      <c r="M213" s="49"/>
      <c r="N213" s="21"/>
      <c r="O213" s="56"/>
      <c r="P213" s="35"/>
      <c r="Q213" s="1" t="s">
        <v>335</v>
      </c>
      <c r="R213" s="32"/>
      <c r="S213" s="33"/>
      <c r="T213" s="57"/>
      <c r="U213" s="49"/>
      <c r="V213" s="21"/>
      <c r="W213" s="56"/>
      <c r="X213" s="35"/>
      <c r="Y213" s="1" t="s">
        <v>335</v>
      </c>
      <c r="Z213" s="59"/>
      <c r="AA213" s="37"/>
      <c r="AB213" s="8"/>
      <c r="AC213" s="8"/>
      <c r="AD213" s="4"/>
      <c r="AE213" s="39"/>
      <c r="AF213" s="1"/>
      <c r="AG213" s="33"/>
      <c r="AH213" s="67"/>
      <c r="AI213" s="67"/>
      <c r="AJ213" s="21"/>
      <c r="AK213" s="56"/>
      <c r="AL213" s="41"/>
      <c r="AM213" s="33"/>
      <c r="AN213" s="67"/>
      <c r="AO213" s="67"/>
      <c r="AP213" s="21"/>
      <c r="AQ213" s="56"/>
      <c r="AR213" s="41"/>
      <c r="AS213" s="43">
        <f>'16 Oct'!AW213</f>
        <v>0</v>
      </c>
      <c r="AT213" s="54"/>
      <c r="AU213" s="44">
        <f t="shared" si="1"/>
        <v>0</v>
      </c>
      <c r="AV213" s="44">
        <f t="shared" si="2"/>
        <v>0</v>
      </c>
      <c r="AW213" s="19">
        <f t="shared" si="3"/>
        <v>0</v>
      </c>
      <c r="AX213" s="43">
        <f>'16 Oct'!BB213</f>
        <v>0</v>
      </c>
      <c r="AY213" s="54"/>
      <c r="AZ213" s="44">
        <f t="shared" si="4"/>
        <v>0</v>
      </c>
      <c r="BA213" s="46">
        <f t="shared" si="5"/>
        <v>0</v>
      </c>
      <c r="BB213" s="19">
        <f t="shared" si="6"/>
        <v>0</v>
      </c>
      <c r="BC213" s="43">
        <f>'16 Oct'!BL213</f>
        <v>0</v>
      </c>
      <c r="BD213" s="46">
        <f t="shared" si="7"/>
        <v>0</v>
      </c>
      <c r="BE213" s="1">
        <f t="shared" si="8"/>
        <v>0</v>
      </c>
      <c r="BF213" s="1" t="s">
        <v>335</v>
      </c>
      <c r="BG213" s="54"/>
      <c r="BH213">
        <f>'16 Oct'!BG213+AT213+AY213-BN213</f>
        <v>0</v>
      </c>
      <c r="BI213" s="48"/>
      <c r="BJ213" s="52">
        <f t="shared" si="9"/>
        <v>0</v>
      </c>
      <c r="BK213" s="51">
        <f t="shared" si="10"/>
        <v>0</v>
      </c>
      <c r="BL213" s="53">
        <f t="shared" si="11"/>
        <v>0</v>
      </c>
      <c r="BM213" s="54">
        <f t="shared" si="12"/>
        <v>0</v>
      </c>
      <c r="BN213" s="55">
        <f t="shared" si="13"/>
        <v>0</v>
      </c>
      <c r="BO213" s="17">
        <f t="shared" si="14"/>
        <v>0</v>
      </c>
      <c r="BP213" s="1"/>
    </row>
    <row r="214">
      <c r="A214" s="1" t="s">
        <v>336</v>
      </c>
      <c r="B214" s="32"/>
      <c r="C214" s="33"/>
      <c r="D214" s="29"/>
      <c r="E214" s="1"/>
      <c r="F214" s="21"/>
      <c r="G214" s="56"/>
      <c r="H214" s="35"/>
      <c r="I214" s="1" t="s">
        <v>336</v>
      </c>
      <c r="J214" s="32"/>
      <c r="K214" s="33"/>
      <c r="L214" s="57"/>
      <c r="M214" s="49"/>
      <c r="N214" s="21"/>
      <c r="O214" s="56"/>
      <c r="P214" s="35"/>
      <c r="Q214" s="1" t="s">
        <v>336</v>
      </c>
      <c r="R214" s="32"/>
      <c r="S214" s="33"/>
      <c r="T214" s="57"/>
      <c r="U214" s="43"/>
      <c r="V214" s="21"/>
      <c r="W214" s="56"/>
      <c r="X214" s="35"/>
      <c r="Y214" s="1" t="s">
        <v>336</v>
      </c>
      <c r="Z214" s="69"/>
      <c r="AA214" s="63"/>
      <c r="AB214" s="8"/>
      <c r="AC214" s="8"/>
      <c r="AD214" s="4"/>
      <c r="AE214" s="39"/>
      <c r="AF214" s="1"/>
      <c r="AG214" s="33"/>
      <c r="AH214" s="60"/>
      <c r="AI214" s="60"/>
      <c r="AJ214" s="21"/>
      <c r="AK214" s="56"/>
      <c r="AL214" s="41"/>
      <c r="AM214" s="33"/>
      <c r="AN214" s="60"/>
      <c r="AO214" s="60"/>
      <c r="AP214" s="21"/>
      <c r="AQ214" s="56"/>
      <c r="AR214" s="41"/>
      <c r="AS214" s="43">
        <f>'16 Oct'!AW214</f>
        <v>0</v>
      </c>
      <c r="AT214" s="17"/>
      <c r="AU214" s="44">
        <f t="shared" si="1"/>
        <v>0</v>
      </c>
      <c r="AV214" s="44">
        <f t="shared" si="2"/>
        <v>0</v>
      </c>
      <c r="AW214" s="19">
        <f t="shared" si="3"/>
        <v>0</v>
      </c>
      <c r="AX214" s="43">
        <f>'16 Oct'!BB214</f>
        <v>0</v>
      </c>
      <c r="AY214" s="17"/>
      <c r="AZ214" s="44">
        <f t="shared" si="4"/>
        <v>0</v>
      </c>
      <c r="BA214" s="46">
        <f t="shared" si="5"/>
        <v>0</v>
      </c>
      <c r="BB214" s="19">
        <f t="shared" si="6"/>
        <v>0</v>
      </c>
      <c r="BC214" s="43">
        <f>'16 Oct'!BL214</f>
        <v>0</v>
      </c>
      <c r="BD214" s="46">
        <f t="shared" si="7"/>
        <v>0</v>
      </c>
      <c r="BE214" s="1">
        <f t="shared" si="8"/>
        <v>0</v>
      </c>
      <c r="BF214" s="1" t="s">
        <v>336</v>
      </c>
      <c r="BG214" s="54"/>
      <c r="BH214">
        <f>'16 Oct'!BG214+AT214+AY214-BN214</f>
        <v>0</v>
      </c>
      <c r="BI214" s="48"/>
      <c r="BJ214" s="52">
        <f t="shared" si="9"/>
        <v>0</v>
      </c>
      <c r="BK214" s="51">
        <f t="shared" si="10"/>
        <v>0</v>
      </c>
      <c r="BL214" s="53">
        <f t="shared" si="11"/>
        <v>0</v>
      </c>
      <c r="BM214" s="54">
        <f t="shared" si="12"/>
        <v>0</v>
      </c>
      <c r="BN214" s="55">
        <f t="shared" si="13"/>
        <v>0</v>
      </c>
      <c r="BO214" s="17">
        <f t="shared" si="14"/>
        <v>0</v>
      </c>
    </row>
    <row r="215">
      <c r="A215" s="1" t="s">
        <v>338</v>
      </c>
      <c r="B215" s="32"/>
      <c r="C215" s="65"/>
      <c r="D215" s="29"/>
      <c r="E215" s="1"/>
      <c r="F215" s="21"/>
      <c r="G215" s="56"/>
      <c r="H215" s="35"/>
      <c r="I215" s="1" t="s">
        <v>338</v>
      </c>
      <c r="J215" s="32"/>
      <c r="K215" s="65"/>
      <c r="L215" s="57"/>
      <c r="M215" s="49"/>
      <c r="N215" s="21"/>
      <c r="O215" s="56"/>
      <c r="P215" s="35"/>
      <c r="Q215" s="1" t="s">
        <v>338</v>
      </c>
      <c r="R215" s="32"/>
      <c r="S215" s="65"/>
      <c r="T215" s="57"/>
      <c r="U215" s="43"/>
      <c r="V215" s="21"/>
      <c r="W215" s="56"/>
      <c r="X215" s="35"/>
      <c r="Y215" s="1" t="s">
        <v>338</v>
      </c>
      <c r="Z215" s="69"/>
      <c r="AA215" s="37"/>
      <c r="AB215" s="8"/>
      <c r="AC215" s="8"/>
      <c r="AD215" s="4"/>
      <c r="AE215" s="39"/>
      <c r="AF215" s="1"/>
      <c r="AG215" s="33"/>
      <c r="AH215" s="60"/>
      <c r="AI215" s="60"/>
      <c r="AJ215" s="21"/>
      <c r="AK215" s="56"/>
      <c r="AL215" s="41"/>
      <c r="AM215" s="33"/>
      <c r="AN215" s="60"/>
      <c r="AO215" s="60"/>
      <c r="AP215" s="21"/>
      <c r="AQ215" s="56"/>
      <c r="AR215" s="41"/>
      <c r="AS215" s="43">
        <f>'16 Oct'!AW215</f>
        <v>0</v>
      </c>
      <c r="AT215" s="17"/>
      <c r="AU215" s="44">
        <f t="shared" si="1"/>
        <v>0</v>
      </c>
      <c r="AV215" s="44">
        <f t="shared" si="2"/>
        <v>0</v>
      </c>
      <c r="AW215" s="19">
        <f t="shared" si="3"/>
        <v>0</v>
      </c>
      <c r="AX215" s="43">
        <f>'16 Oct'!BB215</f>
        <v>0</v>
      </c>
      <c r="AY215" s="17"/>
      <c r="AZ215" s="44">
        <f t="shared" si="4"/>
        <v>0</v>
      </c>
      <c r="BA215" s="46">
        <f t="shared" si="5"/>
        <v>0</v>
      </c>
      <c r="BB215" s="19">
        <f t="shared" si="6"/>
        <v>0</v>
      </c>
      <c r="BC215" s="43">
        <f>'16 Oct'!BL215</f>
        <v>0</v>
      </c>
      <c r="BD215" s="46">
        <f t="shared" si="7"/>
        <v>0</v>
      </c>
      <c r="BE215" s="1">
        <f t="shared" si="8"/>
        <v>0</v>
      </c>
      <c r="BF215" s="1" t="s">
        <v>338</v>
      </c>
      <c r="BG215" s="54"/>
      <c r="BH215">
        <f>'16 Oct'!BG215+AT215+AY215-BN215</f>
        <v>0</v>
      </c>
      <c r="BI215" s="48"/>
      <c r="BJ215" s="52">
        <f t="shared" si="9"/>
        <v>0</v>
      </c>
      <c r="BK215" s="51">
        <f t="shared" si="10"/>
        <v>0</v>
      </c>
      <c r="BL215" s="53">
        <f t="shared" si="11"/>
        <v>0</v>
      </c>
      <c r="BM215" s="54">
        <f t="shared" si="12"/>
        <v>0</v>
      </c>
      <c r="BN215" s="55">
        <f t="shared" si="13"/>
        <v>0</v>
      </c>
      <c r="BO215" s="17">
        <f t="shared" si="14"/>
        <v>0</v>
      </c>
    </row>
    <row r="216">
      <c r="A216" s="1" t="s">
        <v>339</v>
      </c>
      <c r="B216" s="32"/>
      <c r="C216" s="33"/>
      <c r="D216" s="29"/>
      <c r="E216" s="1"/>
      <c r="F216" s="21"/>
      <c r="G216" s="56"/>
      <c r="H216" s="35"/>
      <c r="I216" s="1" t="s">
        <v>339</v>
      </c>
      <c r="J216" s="32"/>
      <c r="K216" s="33"/>
      <c r="L216" s="57"/>
      <c r="M216" s="49"/>
      <c r="N216" s="21"/>
      <c r="O216" s="56"/>
      <c r="P216" s="35"/>
      <c r="Q216" s="1" t="s">
        <v>339</v>
      </c>
      <c r="R216" s="32"/>
      <c r="S216" s="33"/>
      <c r="T216" s="57"/>
      <c r="U216" s="49"/>
      <c r="V216" s="21"/>
      <c r="W216" s="56"/>
      <c r="X216" s="35"/>
      <c r="Y216" s="1" t="s">
        <v>339</v>
      </c>
      <c r="Z216" s="69"/>
      <c r="AA216" s="66"/>
      <c r="AB216" s="8"/>
      <c r="AC216" s="8"/>
      <c r="AD216" s="4"/>
      <c r="AE216" s="39"/>
      <c r="AF216" s="1"/>
      <c r="AG216" s="33"/>
      <c r="AH216" s="67"/>
      <c r="AI216" s="67"/>
      <c r="AJ216" s="21"/>
      <c r="AK216" s="56"/>
      <c r="AL216" s="41"/>
      <c r="AM216" s="33"/>
      <c r="AN216" s="67"/>
      <c r="AO216" s="67"/>
      <c r="AP216" s="21"/>
      <c r="AQ216" s="56"/>
      <c r="AR216" s="41"/>
      <c r="AS216" s="43">
        <f>'16 Oct'!AW216</f>
        <v>0</v>
      </c>
      <c r="AT216" s="54"/>
      <c r="AU216" s="44">
        <f t="shared" si="1"/>
        <v>0</v>
      </c>
      <c r="AV216" s="44">
        <f t="shared" si="2"/>
        <v>0</v>
      </c>
      <c r="AW216" s="19">
        <f t="shared" si="3"/>
        <v>0</v>
      </c>
      <c r="AX216" s="43">
        <f>'16 Oct'!BB216</f>
        <v>0</v>
      </c>
      <c r="AY216" s="54"/>
      <c r="AZ216" s="44">
        <f t="shared" si="4"/>
        <v>0</v>
      </c>
      <c r="BA216" s="46">
        <f t="shared" si="5"/>
        <v>0</v>
      </c>
      <c r="BB216" s="19">
        <f t="shared" si="6"/>
        <v>0</v>
      </c>
      <c r="BC216" s="43">
        <f>'16 Oct'!BL216</f>
        <v>0</v>
      </c>
      <c r="BD216" s="46">
        <f t="shared" si="7"/>
        <v>0</v>
      </c>
      <c r="BE216" s="1">
        <f t="shared" si="8"/>
        <v>0</v>
      </c>
      <c r="BF216" s="1" t="s">
        <v>339</v>
      </c>
      <c r="BG216" s="54"/>
      <c r="BH216">
        <f>'16 Oct'!BG216+AT216+AY216-BN216</f>
        <v>0</v>
      </c>
      <c r="BI216" s="48"/>
      <c r="BJ216" s="52">
        <f t="shared" si="9"/>
        <v>0</v>
      </c>
      <c r="BK216" s="51">
        <f t="shared" si="10"/>
        <v>0</v>
      </c>
      <c r="BL216" s="53">
        <f t="shared" si="11"/>
        <v>0</v>
      </c>
      <c r="BM216" s="54">
        <f t="shared" si="12"/>
        <v>0</v>
      </c>
      <c r="BN216" s="55">
        <f t="shared" si="13"/>
        <v>0</v>
      </c>
      <c r="BO216" s="17">
        <f t="shared" si="14"/>
        <v>0</v>
      </c>
      <c r="BQ216" s="1"/>
    </row>
    <row r="217">
      <c r="A217" s="1" t="s">
        <v>341</v>
      </c>
      <c r="B217" s="32"/>
      <c r="C217" s="33"/>
      <c r="D217" s="29"/>
      <c r="E217" s="1"/>
      <c r="F217" s="21"/>
      <c r="G217" s="56"/>
      <c r="H217" s="35"/>
      <c r="I217" s="1" t="s">
        <v>341</v>
      </c>
      <c r="J217" s="32"/>
      <c r="K217" s="33"/>
      <c r="L217" s="29"/>
      <c r="M217" s="43"/>
      <c r="N217" s="21"/>
      <c r="O217" s="56"/>
      <c r="P217" s="35"/>
      <c r="Q217" s="1" t="s">
        <v>341</v>
      </c>
      <c r="R217" s="32"/>
      <c r="S217" s="33"/>
      <c r="T217" s="57"/>
      <c r="U217" s="49"/>
      <c r="V217" s="21"/>
      <c r="W217" s="56"/>
      <c r="X217" s="35"/>
      <c r="Y217" s="1" t="s">
        <v>341</v>
      </c>
      <c r="Z217" s="69"/>
      <c r="AA217" s="37"/>
      <c r="AB217" s="8"/>
      <c r="AC217" s="8"/>
      <c r="AD217" s="4"/>
      <c r="AE217" s="39"/>
      <c r="AF217" s="1"/>
      <c r="AG217" s="33"/>
      <c r="AH217" s="67"/>
      <c r="AI217" s="67"/>
      <c r="AJ217" s="21"/>
      <c r="AK217" s="56"/>
      <c r="AL217" s="41"/>
      <c r="AM217" s="33"/>
      <c r="AN217" s="67"/>
      <c r="AO217" s="67"/>
      <c r="AP217" s="21"/>
      <c r="AQ217" s="56"/>
      <c r="AR217" s="41"/>
      <c r="AS217" s="43">
        <f>'16 Oct'!AW217</f>
        <v>0</v>
      </c>
      <c r="AT217" s="54"/>
      <c r="AU217" s="44">
        <f t="shared" si="1"/>
        <v>0</v>
      </c>
      <c r="AV217" s="44">
        <f t="shared" si="2"/>
        <v>0</v>
      </c>
      <c r="AW217" s="19">
        <f t="shared" si="3"/>
        <v>0</v>
      </c>
      <c r="AX217" s="43">
        <f>'16 Oct'!BB217</f>
        <v>0</v>
      </c>
      <c r="AY217" s="54"/>
      <c r="AZ217" s="44">
        <f t="shared" si="4"/>
        <v>0</v>
      </c>
      <c r="BA217" s="46">
        <f t="shared" si="5"/>
        <v>0</v>
      </c>
      <c r="BB217" s="19">
        <f t="shared" si="6"/>
        <v>0</v>
      </c>
      <c r="BC217" s="43">
        <f>'16 Oct'!BL217</f>
        <v>42</v>
      </c>
      <c r="BD217" s="46">
        <f t="shared" si="7"/>
        <v>0</v>
      </c>
      <c r="BE217" s="1">
        <f t="shared" si="8"/>
        <v>42</v>
      </c>
      <c r="BF217" s="1" t="s">
        <v>341</v>
      </c>
      <c r="BG217" s="17"/>
      <c r="BH217">
        <f>'16 Oct'!BG217+AT217+AY217-BN217</f>
        <v>0</v>
      </c>
      <c r="BI217" s="68"/>
      <c r="BJ217" s="52">
        <f t="shared" si="9"/>
        <v>0</v>
      </c>
      <c r="BK217" s="51">
        <f t="shared" si="10"/>
        <v>0</v>
      </c>
      <c r="BL217" s="53">
        <f t="shared" si="11"/>
        <v>42</v>
      </c>
      <c r="BM217" s="54">
        <f t="shared" si="12"/>
        <v>0</v>
      </c>
      <c r="BN217" s="55">
        <f t="shared" si="13"/>
        <v>0</v>
      </c>
      <c r="BO217" s="17">
        <f t="shared" si="14"/>
        <v>42</v>
      </c>
      <c r="BQ217" s="1"/>
    </row>
    <row r="218">
      <c r="A218" s="1" t="s">
        <v>343</v>
      </c>
      <c r="B218" s="32"/>
      <c r="C218" s="33"/>
      <c r="D218" s="29"/>
      <c r="E218" s="1"/>
      <c r="F218" s="21"/>
      <c r="G218" s="56"/>
      <c r="H218" s="35"/>
      <c r="I218" s="1" t="s">
        <v>343</v>
      </c>
      <c r="J218" s="32"/>
      <c r="K218" s="33"/>
      <c r="L218" s="57"/>
      <c r="M218" s="43"/>
      <c r="N218" s="21"/>
      <c r="O218" s="56"/>
      <c r="P218" s="35"/>
      <c r="Q218" s="1" t="s">
        <v>343</v>
      </c>
      <c r="R218" s="32"/>
      <c r="S218" s="33"/>
      <c r="T218" s="57"/>
      <c r="U218" s="43"/>
      <c r="V218" s="21"/>
      <c r="W218" s="56"/>
      <c r="X218" s="35"/>
      <c r="Y218" s="1" t="s">
        <v>343</v>
      </c>
      <c r="Z218" s="69"/>
      <c r="AA218" s="78"/>
      <c r="AB218" s="8"/>
      <c r="AC218" s="40"/>
      <c r="AD218" s="4"/>
      <c r="AE218" s="39"/>
      <c r="AF218" s="1"/>
      <c r="AG218" s="33"/>
      <c r="AH218" s="67"/>
      <c r="AI218" s="67"/>
      <c r="AJ218" s="21"/>
      <c r="AK218" s="56"/>
      <c r="AL218" s="41"/>
      <c r="AM218" s="33"/>
      <c r="AN218" s="67"/>
      <c r="AO218" s="67"/>
      <c r="AP218" s="21"/>
      <c r="AQ218" s="56"/>
      <c r="AR218" s="41"/>
      <c r="AS218" s="43">
        <f>'16 Oct'!AW218</f>
        <v>0</v>
      </c>
      <c r="AT218" s="54"/>
      <c r="AU218" s="44">
        <f t="shared" si="1"/>
        <v>0</v>
      </c>
      <c r="AV218" s="44">
        <f t="shared" si="2"/>
        <v>0</v>
      </c>
      <c r="AW218" s="19">
        <f t="shared" si="3"/>
        <v>0</v>
      </c>
      <c r="AX218" s="43">
        <f>'16 Oct'!BB218</f>
        <v>0</v>
      </c>
      <c r="AY218" s="54"/>
      <c r="AZ218" s="44">
        <f t="shared" si="4"/>
        <v>0</v>
      </c>
      <c r="BA218" s="46">
        <f t="shared" si="5"/>
        <v>0</v>
      </c>
      <c r="BB218" s="19">
        <f t="shared" si="6"/>
        <v>0</v>
      </c>
      <c r="BC218" s="43">
        <f>'16 Oct'!BL218</f>
        <v>0</v>
      </c>
      <c r="BD218" s="46">
        <f t="shared" si="7"/>
        <v>0</v>
      </c>
      <c r="BE218" s="1">
        <f t="shared" si="8"/>
        <v>0</v>
      </c>
      <c r="BF218" s="1" t="s">
        <v>343</v>
      </c>
      <c r="BG218" s="54"/>
      <c r="BH218">
        <f>'16 Oct'!BG218+AT218+AY218-BN218</f>
        <v>0</v>
      </c>
      <c r="BI218" s="48"/>
      <c r="BJ218" s="52">
        <f t="shared" si="9"/>
        <v>0</v>
      </c>
      <c r="BK218" s="51">
        <f t="shared" si="10"/>
        <v>0</v>
      </c>
      <c r="BL218" s="53">
        <f t="shared" si="11"/>
        <v>0</v>
      </c>
      <c r="BM218" s="54">
        <f t="shared" si="12"/>
        <v>0</v>
      </c>
      <c r="BN218" s="55">
        <f t="shared" si="13"/>
        <v>0</v>
      </c>
      <c r="BO218" s="17">
        <f t="shared" si="14"/>
        <v>0</v>
      </c>
    </row>
    <row r="219">
      <c r="A219" s="1" t="s">
        <v>344</v>
      </c>
      <c r="B219" s="32"/>
      <c r="C219" s="33"/>
      <c r="D219" s="29"/>
      <c r="E219" s="1"/>
      <c r="F219" s="21"/>
      <c r="G219" s="56"/>
      <c r="H219" s="35"/>
      <c r="I219" s="1" t="s">
        <v>344</v>
      </c>
      <c r="J219" s="61"/>
      <c r="K219" s="33"/>
      <c r="L219" s="57"/>
      <c r="M219" s="49"/>
      <c r="N219" s="21"/>
      <c r="O219" s="56"/>
      <c r="P219" s="35"/>
      <c r="Q219" s="1" t="s">
        <v>344</v>
      </c>
      <c r="R219" s="32"/>
      <c r="S219" s="33"/>
      <c r="T219" s="57"/>
      <c r="U219" s="49"/>
      <c r="V219" s="21"/>
      <c r="W219" s="56"/>
      <c r="X219" s="35"/>
      <c r="Y219" s="1" t="s">
        <v>344</v>
      </c>
      <c r="Z219" s="69"/>
      <c r="AA219" s="66"/>
      <c r="AB219" s="8"/>
      <c r="AC219" s="8"/>
      <c r="AD219" s="4"/>
      <c r="AE219" s="39"/>
      <c r="AF219" s="1"/>
      <c r="AG219" s="33"/>
      <c r="AH219" s="67"/>
      <c r="AI219" s="67"/>
      <c r="AJ219" s="21"/>
      <c r="AK219" s="56"/>
      <c r="AL219" s="41"/>
      <c r="AM219" s="33"/>
      <c r="AN219" s="67"/>
      <c r="AO219" s="67"/>
      <c r="AP219" s="21"/>
      <c r="AQ219" s="56"/>
      <c r="AR219" s="41"/>
      <c r="AS219" s="43">
        <f>'16 Oct'!AW219</f>
        <v>0</v>
      </c>
      <c r="AT219" s="54"/>
      <c r="AU219" s="44">
        <f t="shared" si="1"/>
        <v>0</v>
      </c>
      <c r="AV219" s="44">
        <f t="shared" si="2"/>
        <v>0</v>
      </c>
      <c r="AW219" s="19">
        <f t="shared" si="3"/>
        <v>0</v>
      </c>
      <c r="AX219" s="43">
        <f>'16 Oct'!BB219</f>
        <v>0</v>
      </c>
      <c r="AY219" s="54"/>
      <c r="AZ219" s="44">
        <f t="shared" si="4"/>
        <v>0</v>
      </c>
      <c r="BA219" s="46">
        <f t="shared" si="5"/>
        <v>0</v>
      </c>
      <c r="BB219" s="19">
        <f t="shared" si="6"/>
        <v>0</v>
      </c>
      <c r="BC219" s="43">
        <f>'16 Oct'!BL219</f>
        <v>0</v>
      </c>
      <c r="BD219" s="46">
        <f t="shared" si="7"/>
        <v>0</v>
      </c>
      <c r="BE219" s="1">
        <f t="shared" si="8"/>
        <v>0</v>
      </c>
      <c r="BF219" s="1" t="s">
        <v>344</v>
      </c>
      <c r="BG219" s="54"/>
      <c r="BH219">
        <f>'16 Oct'!BG219+AT219+AY219-BN219</f>
        <v>0</v>
      </c>
      <c r="BI219" s="48"/>
      <c r="BJ219" s="52">
        <f t="shared" si="9"/>
        <v>0</v>
      </c>
      <c r="BK219" s="51">
        <f t="shared" si="10"/>
        <v>0</v>
      </c>
      <c r="BL219" s="53">
        <f t="shared" si="11"/>
        <v>0</v>
      </c>
      <c r="BM219" s="54">
        <f t="shared" si="12"/>
        <v>0</v>
      </c>
      <c r="BN219" s="55">
        <f t="shared" si="13"/>
        <v>0</v>
      </c>
      <c r="BO219" s="17">
        <f t="shared" si="14"/>
        <v>0</v>
      </c>
    </row>
    <row r="220">
      <c r="A220" s="1" t="s">
        <v>345</v>
      </c>
      <c r="B220" s="32"/>
      <c r="C220" s="65"/>
      <c r="D220" s="29"/>
      <c r="E220" s="1"/>
      <c r="F220" s="21"/>
      <c r="G220" s="56"/>
      <c r="H220" s="35"/>
      <c r="I220" s="1" t="s">
        <v>345</v>
      </c>
      <c r="J220" s="32"/>
      <c r="K220" s="65"/>
      <c r="L220" s="57"/>
      <c r="M220" s="49"/>
      <c r="N220" s="21"/>
      <c r="O220" s="56"/>
      <c r="P220" s="35"/>
      <c r="Q220" s="1" t="s">
        <v>345</v>
      </c>
      <c r="R220" s="32"/>
      <c r="S220" s="33"/>
      <c r="T220" s="57"/>
      <c r="U220" s="49"/>
      <c r="V220" s="21"/>
      <c r="W220" s="56"/>
      <c r="X220" s="35"/>
      <c r="Y220" s="1" t="s">
        <v>345</v>
      </c>
      <c r="Z220" s="69"/>
      <c r="AA220" s="66"/>
      <c r="AB220" s="8"/>
      <c r="AC220" s="8"/>
      <c r="AD220" s="4"/>
      <c r="AE220" s="39"/>
      <c r="AF220" s="1"/>
      <c r="AG220" s="33"/>
      <c r="AH220" s="67"/>
      <c r="AI220" s="67"/>
      <c r="AJ220" s="21"/>
      <c r="AK220" s="56"/>
      <c r="AL220" s="41"/>
      <c r="AM220" s="33"/>
      <c r="AN220" s="67"/>
      <c r="AO220" s="67"/>
      <c r="AP220" s="21"/>
      <c r="AQ220" s="56"/>
      <c r="AR220" s="41"/>
      <c r="AS220" s="43">
        <f>'16 Oct'!AW220</f>
        <v>0</v>
      </c>
      <c r="AT220" s="54"/>
      <c r="AU220" s="44">
        <f t="shared" si="1"/>
        <v>0</v>
      </c>
      <c r="AV220" s="44">
        <f t="shared" si="2"/>
        <v>0</v>
      </c>
      <c r="AW220" s="19">
        <f t="shared" si="3"/>
        <v>0</v>
      </c>
      <c r="AX220" s="43">
        <f>'16 Oct'!BB220</f>
        <v>0</v>
      </c>
      <c r="AY220" s="54"/>
      <c r="AZ220" s="44">
        <f t="shared" si="4"/>
        <v>0</v>
      </c>
      <c r="BA220" s="46">
        <f t="shared" si="5"/>
        <v>0</v>
      </c>
      <c r="BB220" s="19">
        <f t="shared" si="6"/>
        <v>0</v>
      </c>
      <c r="BC220" s="43">
        <f>'16 Oct'!BL220</f>
        <v>0</v>
      </c>
      <c r="BD220" s="46">
        <f t="shared" si="7"/>
        <v>0</v>
      </c>
      <c r="BE220" s="1">
        <f t="shared" si="8"/>
        <v>0</v>
      </c>
      <c r="BF220" s="1" t="s">
        <v>345</v>
      </c>
      <c r="BG220" s="54"/>
      <c r="BH220">
        <f>'16 Oct'!BG220+AT220+AY220-BN220</f>
        <v>0</v>
      </c>
      <c r="BI220" s="48"/>
      <c r="BJ220" s="52">
        <f t="shared" si="9"/>
        <v>0</v>
      </c>
      <c r="BK220" s="51">
        <f t="shared" si="10"/>
        <v>0</v>
      </c>
      <c r="BL220" s="53">
        <f t="shared" si="11"/>
        <v>0</v>
      </c>
      <c r="BM220" s="54">
        <f t="shared" si="12"/>
        <v>0</v>
      </c>
      <c r="BN220" s="55">
        <f t="shared" si="13"/>
        <v>0</v>
      </c>
      <c r="BO220" s="17">
        <f t="shared" si="14"/>
        <v>0</v>
      </c>
    </row>
    <row r="221">
      <c r="A221" s="1" t="s">
        <v>346</v>
      </c>
      <c r="B221" s="32"/>
      <c r="C221" s="33"/>
      <c r="D221" s="29"/>
      <c r="E221" s="1"/>
      <c r="F221" s="21"/>
      <c r="G221" s="56"/>
      <c r="H221" s="35"/>
      <c r="I221" s="1" t="s">
        <v>346</v>
      </c>
      <c r="J221" s="32"/>
      <c r="K221" s="33"/>
      <c r="L221" s="57"/>
      <c r="M221" s="49"/>
      <c r="N221" s="21"/>
      <c r="O221" s="56"/>
      <c r="P221" s="35"/>
      <c r="Q221" s="1" t="s">
        <v>346</v>
      </c>
      <c r="R221" s="32"/>
      <c r="S221" s="33"/>
      <c r="T221" s="57"/>
      <c r="U221" s="49"/>
      <c r="V221" s="21"/>
      <c r="W221" s="56"/>
      <c r="X221" s="35"/>
      <c r="Y221" s="1" t="s">
        <v>346</v>
      </c>
      <c r="Z221" s="69"/>
      <c r="AA221" s="66"/>
      <c r="AB221" s="8"/>
      <c r="AC221" s="8"/>
      <c r="AD221" s="4"/>
      <c r="AE221" s="39"/>
      <c r="AF221" s="1"/>
      <c r="AG221" s="33"/>
      <c r="AH221" s="67"/>
      <c r="AI221" s="67"/>
      <c r="AJ221" s="21"/>
      <c r="AK221" s="56"/>
      <c r="AL221" s="41"/>
      <c r="AM221" s="33"/>
      <c r="AN221" s="67"/>
      <c r="AO221" s="67"/>
      <c r="AP221" s="21"/>
      <c r="AQ221" s="56"/>
      <c r="AR221" s="41"/>
      <c r="AS221" s="43">
        <f>'16 Oct'!AW221</f>
        <v>0</v>
      </c>
      <c r="AT221" s="54"/>
      <c r="AU221" s="44">
        <f t="shared" si="1"/>
        <v>0</v>
      </c>
      <c r="AV221" s="44">
        <f t="shared" si="2"/>
        <v>0</v>
      </c>
      <c r="AW221" s="19">
        <f t="shared" si="3"/>
        <v>0</v>
      </c>
      <c r="AX221" s="43">
        <f>'16 Oct'!BB221</f>
        <v>0</v>
      </c>
      <c r="AY221" s="54"/>
      <c r="AZ221" s="44">
        <f t="shared" si="4"/>
        <v>0</v>
      </c>
      <c r="BA221" s="46">
        <f t="shared" si="5"/>
        <v>0</v>
      </c>
      <c r="BB221" s="19">
        <f t="shared" si="6"/>
        <v>0</v>
      </c>
      <c r="BC221" s="43">
        <f>'16 Oct'!BL221</f>
        <v>0</v>
      </c>
      <c r="BD221" s="46">
        <f t="shared" si="7"/>
        <v>0</v>
      </c>
      <c r="BE221" s="1">
        <f t="shared" si="8"/>
        <v>0</v>
      </c>
      <c r="BF221" s="1" t="s">
        <v>346</v>
      </c>
      <c r="BG221" s="54"/>
      <c r="BH221">
        <f>'16 Oct'!BG221+AT221+AY221-BN221</f>
        <v>0</v>
      </c>
      <c r="BI221" s="48"/>
      <c r="BJ221" s="52">
        <f t="shared" si="9"/>
        <v>0</v>
      </c>
      <c r="BK221" s="51">
        <f t="shared" si="10"/>
        <v>0</v>
      </c>
      <c r="BL221" s="53">
        <f t="shared" si="11"/>
        <v>0</v>
      </c>
      <c r="BM221" s="54">
        <f t="shared" si="12"/>
        <v>0</v>
      </c>
      <c r="BN221" s="55">
        <f t="shared" si="13"/>
        <v>0</v>
      </c>
      <c r="BO221" s="17">
        <f t="shared" si="14"/>
        <v>0</v>
      </c>
    </row>
    <row r="222">
      <c r="A222" s="1" t="s">
        <v>347</v>
      </c>
      <c r="B222" s="32"/>
      <c r="C222" s="33"/>
      <c r="D222" s="29"/>
      <c r="E222" s="1"/>
      <c r="F222" s="21"/>
      <c r="G222" s="56"/>
      <c r="H222" s="35"/>
      <c r="I222" s="1" t="s">
        <v>347</v>
      </c>
      <c r="J222" s="32"/>
      <c r="K222" s="33"/>
      <c r="L222" s="57"/>
      <c r="M222" s="49"/>
      <c r="N222" s="21"/>
      <c r="O222" s="56"/>
      <c r="P222" s="35"/>
      <c r="Q222" s="1" t="s">
        <v>347</v>
      </c>
      <c r="R222" s="32"/>
      <c r="S222" s="65"/>
      <c r="T222" s="57"/>
      <c r="U222" s="49"/>
      <c r="V222" s="21"/>
      <c r="W222" s="56"/>
      <c r="X222" s="35"/>
      <c r="Y222" s="1" t="s">
        <v>347</v>
      </c>
      <c r="Z222" s="59"/>
      <c r="AA222" s="66"/>
      <c r="AB222" s="8"/>
      <c r="AC222" s="8"/>
      <c r="AD222" s="4"/>
      <c r="AE222" s="39"/>
      <c r="AF222" s="1"/>
      <c r="AG222" s="33"/>
      <c r="AH222" s="67"/>
      <c r="AI222" s="67"/>
      <c r="AJ222" s="21"/>
      <c r="AK222" s="56"/>
      <c r="AL222" s="41"/>
      <c r="AM222" s="33"/>
      <c r="AN222" s="67"/>
      <c r="AO222" s="67"/>
      <c r="AP222" s="21"/>
      <c r="AQ222" s="56"/>
      <c r="AR222" s="41"/>
      <c r="AS222" s="43">
        <f>'16 Oct'!AW222</f>
        <v>0</v>
      </c>
      <c r="AT222" s="54"/>
      <c r="AU222" s="44">
        <f t="shared" si="1"/>
        <v>0</v>
      </c>
      <c r="AV222" s="44">
        <f t="shared" si="2"/>
        <v>0</v>
      </c>
      <c r="AW222" s="19">
        <f t="shared" si="3"/>
        <v>0</v>
      </c>
      <c r="AX222" s="43">
        <f>'16 Oct'!BB222</f>
        <v>0</v>
      </c>
      <c r="AY222" s="54"/>
      <c r="AZ222" s="44">
        <f t="shared" si="4"/>
        <v>0</v>
      </c>
      <c r="BA222" s="46">
        <f t="shared" si="5"/>
        <v>0</v>
      </c>
      <c r="BB222" s="19">
        <f t="shared" si="6"/>
        <v>0</v>
      </c>
      <c r="BC222" s="43">
        <f>'16 Oct'!BL222</f>
        <v>0</v>
      </c>
      <c r="BD222" s="46">
        <f t="shared" si="7"/>
        <v>0</v>
      </c>
      <c r="BE222" s="1">
        <f t="shared" si="8"/>
        <v>0</v>
      </c>
      <c r="BF222" s="1" t="s">
        <v>347</v>
      </c>
      <c r="BG222" s="54"/>
      <c r="BH222">
        <f>'16 Oct'!BG222+AT222+AY222-BN222</f>
        <v>0</v>
      </c>
      <c r="BI222" s="48"/>
      <c r="BJ222" s="52">
        <f t="shared" si="9"/>
        <v>0</v>
      </c>
      <c r="BK222" s="51">
        <f t="shared" si="10"/>
        <v>0</v>
      </c>
      <c r="BL222" s="53">
        <f t="shared" si="11"/>
        <v>0</v>
      </c>
      <c r="BM222" s="54">
        <f t="shared" si="12"/>
        <v>0</v>
      </c>
      <c r="BN222" s="55">
        <f t="shared" si="13"/>
        <v>0</v>
      </c>
      <c r="BO222" s="17">
        <f t="shared" si="14"/>
        <v>0</v>
      </c>
    </row>
    <row r="223">
      <c r="A223" s="1" t="s">
        <v>348</v>
      </c>
      <c r="B223" s="61"/>
      <c r="C223" s="65"/>
      <c r="D223" s="29"/>
      <c r="E223" s="1"/>
      <c r="F223" s="21"/>
      <c r="G223" s="56"/>
      <c r="H223" s="35"/>
      <c r="I223" s="1" t="s">
        <v>348</v>
      </c>
      <c r="J223" s="32"/>
      <c r="K223" s="33"/>
      <c r="L223" s="57"/>
      <c r="M223" s="49"/>
      <c r="N223" s="21"/>
      <c r="O223" s="56"/>
      <c r="P223" s="35"/>
      <c r="Q223" s="1" t="s">
        <v>348</v>
      </c>
      <c r="R223" s="32"/>
      <c r="S223" s="33"/>
      <c r="T223" s="57"/>
      <c r="U223" s="43"/>
      <c r="V223" s="21"/>
      <c r="W223" s="56"/>
      <c r="X223" s="35"/>
      <c r="Y223" s="1" t="s">
        <v>348</v>
      </c>
      <c r="Z223" s="59"/>
      <c r="AA223" s="66"/>
      <c r="AB223" s="8"/>
      <c r="AC223" s="8"/>
      <c r="AD223" s="4"/>
      <c r="AE223" s="39"/>
      <c r="AF223" s="1"/>
      <c r="AG223" s="33"/>
      <c r="AH223" s="67"/>
      <c r="AI223" s="67"/>
      <c r="AJ223" s="21"/>
      <c r="AK223" s="56"/>
      <c r="AL223" s="41"/>
      <c r="AM223" s="33"/>
      <c r="AN223" s="67"/>
      <c r="AO223" s="67"/>
      <c r="AP223" s="21"/>
      <c r="AQ223" s="56"/>
      <c r="AR223" s="41"/>
      <c r="AS223" s="43">
        <f>'16 Oct'!AW223</f>
        <v>0</v>
      </c>
      <c r="AT223" s="54"/>
      <c r="AU223" s="44">
        <f t="shared" si="1"/>
        <v>0</v>
      </c>
      <c r="AV223" s="44">
        <f t="shared" si="2"/>
        <v>0</v>
      </c>
      <c r="AW223" s="19">
        <f t="shared" si="3"/>
        <v>0</v>
      </c>
      <c r="AX223" s="43">
        <f>'16 Oct'!BB223</f>
        <v>0</v>
      </c>
      <c r="AY223" s="54"/>
      <c r="AZ223" s="44">
        <f t="shared" si="4"/>
        <v>0</v>
      </c>
      <c r="BA223" s="46">
        <f t="shared" si="5"/>
        <v>0</v>
      </c>
      <c r="BB223" s="19">
        <f t="shared" si="6"/>
        <v>0</v>
      </c>
      <c r="BC223" s="43">
        <f>'16 Oct'!BL223</f>
        <v>0</v>
      </c>
      <c r="BD223" s="46">
        <f t="shared" si="7"/>
        <v>0</v>
      </c>
      <c r="BE223" s="1">
        <f t="shared" si="8"/>
        <v>0</v>
      </c>
      <c r="BF223" s="1" t="s">
        <v>348</v>
      </c>
      <c r="BG223" s="54"/>
      <c r="BH223">
        <f>'16 Oct'!BG223+AT223+AY223-BN223</f>
        <v>0</v>
      </c>
      <c r="BI223" s="48"/>
      <c r="BJ223" s="52">
        <f t="shared" si="9"/>
        <v>0</v>
      </c>
      <c r="BK223" s="51">
        <f t="shared" si="10"/>
        <v>0</v>
      </c>
      <c r="BL223" s="53">
        <f t="shared" si="11"/>
        <v>0</v>
      </c>
      <c r="BM223" s="54">
        <f t="shared" si="12"/>
        <v>0</v>
      </c>
      <c r="BN223" s="55">
        <f t="shared" si="13"/>
        <v>0</v>
      </c>
      <c r="BO223" s="17">
        <f t="shared" si="14"/>
        <v>0</v>
      </c>
    </row>
    <row r="224">
      <c r="A224" s="1" t="s">
        <v>349</v>
      </c>
      <c r="B224" s="61"/>
      <c r="C224" s="65"/>
      <c r="D224" s="29"/>
      <c r="E224" s="1"/>
      <c r="F224" s="21"/>
      <c r="G224" s="56"/>
      <c r="H224" s="35"/>
      <c r="I224" s="1" t="s">
        <v>349</v>
      </c>
      <c r="J224" s="61"/>
      <c r="K224" s="65"/>
      <c r="L224" s="57"/>
      <c r="M224" s="49"/>
      <c r="N224" s="21"/>
      <c r="O224" s="56"/>
      <c r="P224" s="35"/>
      <c r="Q224" s="1" t="s">
        <v>349</v>
      </c>
      <c r="R224" s="32"/>
      <c r="S224" s="33"/>
      <c r="T224" s="57"/>
      <c r="U224" s="49"/>
      <c r="V224" s="21"/>
      <c r="W224" s="56"/>
      <c r="X224" s="35"/>
      <c r="Y224" s="1" t="s">
        <v>349</v>
      </c>
      <c r="Z224" s="59"/>
      <c r="AA224" s="66"/>
      <c r="AB224" s="8"/>
      <c r="AC224" s="8"/>
      <c r="AD224" s="4"/>
      <c r="AE224" s="39"/>
      <c r="AF224" s="1"/>
      <c r="AG224" s="33"/>
      <c r="AH224" s="67"/>
      <c r="AI224" s="67"/>
      <c r="AJ224" s="21"/>
      <c r="AK224" s="56"/>
      <c r="AL224" s="41"/>
      <c r="AM224" s="33"/>
      <c r="AN224" s="67"/>
      <c r="AO224" s="67"/>
      <c r="AP224" s="21"/>
      <c r="AQ224" s="56"/>
      <c r="AR224" s="41"/>
      <c r="AS224" s="43">
        <f>'16 Oct'!AW224</f>
        <v>0</v>
      </c>
      <c r="AT224" s="54"/>
      <c r="AU224" s="44">
        <f t="shared" si="1"/>
        <v>0</v>
      </c>
      <c r="AV224" s="44">
        <f t="shared" si="2"/>
        <v>0</v>
      </c>
      <c r="AW224" s="19">
        <f t="shared" si="3"/>
        <v>0</v>
      </c>
      <c r="AX224" s="43">
        <f>'16 Oct'!BB224</f>
        <v>0</v>
      </c>
      <c r="AY224" s="54"/>
      <c r="AZ224" s="44">
        <f t="shared" si="4"/>
        <v>0</v>
      </c>
      <c r="BA224" s="46">
        <f t="shared" si="5"/>
        <v>0</v>
      </c>
      <c r="BB224" s="19">
        <f t="shared" si="6"/>
        <v>0</v>
      </c>
      <c r="BC224" s="43">
        <f>'16 Oct'!BL224</f>
        <v>0</v>
      </c>
      <c r="BD224" s="46">
        <f t="shared" si="7"/>
        <v>0</v>
      </c>
      <c r="BE224" s="1">
        <f t="shared" si="8"/>
        <v>0</v>
      </c>
      <c r="BF224" s="1" t="s">
        <v>349</v>
      </c>
      <c r="BG224" s="54"/>
      <c r="BH224">
        <f>'16 Oct'!BG224+AT224+AY224-BN224</f>
        <v>0</v>
      </c>
      <c r="BI224" s="48"/>
      <c r="BJ224" s="52">
        <f t="shared" si="9"/>
        <v>0</v>
      </c>
      <c r="BK224" s="51">
        <f t="shared" si="10"/>
        <v>0</v>
      </c>
      <c r="BL224" s="53">
        <f t="shared" si="11"/>
        <v>0</v>
      </c>
      <c r="BM224" s="54">
        <f t="shared" si="12"/>
        <v>0</v>
      </c>
      <c r="BN224" s="55">
        <f t="shared" si="13"/>
        <v>0</v>
      </c>
      <c r="BO224" s="17">
        <f t="shared" si="14"/>
        <v>0</v>
      </c>
    </row>
    <row r="225">
      <c r="A225" s="1" t="s">
        <v>350</v>
      </c>
      <c r="B225" s="32"/>
      <c r="C225" s="65"/>
      <c r="D225" s="29"/>
      <c r="E225" s="1"/>
      <c r="F225" s="21"/>
      <c r="G225" s="56"/>
      <c r="H225" s="35"/>
      <c r="I225" s="1" t="s">
        <v>350</v>
      </c>
      <c r="J225" s="32"/>
      <c r="K225" s="33"/>
      <c r="L225" s="57"/>
      <c r="M225" s="49"/>
      <c r="N225" s="21"/>
      <c r="O225" s="56"/>
      <c r="P225" s="35"/>
      <c r="Q225" s="1" t="s">
        <v>350</v>
      </c>
      <c r="R225" s="32"/>
      <c r="S225" s="33"/>
      <c r="T225" s="57"/>
      <c r="U225" s="43"/>
      <c r="V225" s="21"/>
      <c r="W225" s="56"/>
      <c r="X225" s="35"/>
      <c r="Y225" s="1" t="s">
        <v>350</v>
      </c>
      <c r="Z225" s="59"/>
      <c r="AA225" s="37"/>
      <c r="AB225" s="8"/>
      <c r="AC225" s="8"/>
      <c r="AD225" s="4"/>
      <c r="AE225" s="39"/>
      <c r="AF225" s="1"/>
      <c r="AG225" s="33"/>
      <c r="AH225" s="67"/>
      <c r="AI225" s="67"/>
      <c r="AJ225" s="21"/>
      <c r="AK225" s="56"/>
      <c r="AL225" s="41"/>
      <c r="AM225" s="33"/>
      <c r="AN225" s="67"/>
      <c r="AO225" s="67"/>
      <c r="AP225" s="21"/>
      <c r="AQ225" s="56"/>
      <c r="AR225" s="41"/>
      <c r="AS225" s="43">
        <f>'16 Oct'!AW225</f>
        <v>0</v>
      </c>
      <c r="AT225" s="54"/>
      <c r="AU225" s="44">
        <f t="shared" si="1"/>
        <v>0</v>
      </c>
      <c r="AV225" s="44">
        <f t="shared" si="2"/>
        <v>0</v>
      </c>
      <c r="AW225" s="19">
        <f t="shared" si="3"/>
        <v>0</v>
      </c>
      <c r="AX225" s="43">
        <f>'16 Oct'!BB225</f>
        <v>0</v>
      </c>
      <c r="AY225" s="54"/>
      <c r="AZ225" s="44">
        <f t="shared" si="4"/>
        <v>0</v>
      </c>
      <c r="BA225" s="46">
        <f t="shared" si="5"/>
        <v>0</v>
      </c>
      <c r="BB225" s="19">
        <f t="shared" si="6"/>
        <v>0</v>
      </c>
      <c r="BC225" s="43">
        <f>'16 Oct'!BL225</f>
        <v>0</v>
      </c>
      <c r="BD225" s="46">
        <f t="shared" si="7"/>
        <v>0</v>
      </c>
      <c r="BE225" s="1">
        <f t="shared" si="8"/>
        <v>0</v>
      </c>
      <c r="BF225" s="1" t="s">
        <v>350</v>
      </c>
      <c r="BG225" s="54"/>
      <c r="BH225">
        <f>'16 Oct'!BG225+AT225+AY225-BN225</f>
        <v>0</v>
      </c>
      <c r="BI225" s="48"/>
      <c r="BJ225" s="52">
        <f t="shared" si="9"/>
        <v>0</v>
      </c>
      <c r="BK225" s="51">
        <f t="shared" si="10"/>
        <v>0</v>
      </c>
      <c r="BL225" s="53">
        <f t="shared" si="11"/>
        <v>0</v>
      </c>
      <c r="BM225" s="54">
        <f t="shared" si="12"/>
        <v>0</v>
      </c>
      <c r="BN225" s="55">
        <f t="shared" si="13"/>
        <v>0</v>
      </c>
      <c r="BO225" s="17">
        <f t="shared" si="14"/>
        <v>0</v>
      </c>
    </row>
    <row r="226">
      <c r="A226" s="1" t="s">
        <v>351</v>
      </c>
      <c r="B226" s="61"/>
      <c r="C226" s="65"/>
      <c r="D226" s="29"/>
      <c r="E226" s="1"/>
      <c r="F226" s="21"/>
      <c r="G226" s="56"/>
      <c r="H226" s="35"/>
      <c r="I226" s="1" t="s">
        <v>351</v>
      </c>
      <c r="J226" s="32"/>
      <c r="K226" s="33"/>
      <c r="L226" s="57"/>
      <c r="M226" s="49"/>
      <c r="N226" s="21"/>
      <c r="O226" s="56"/>
      <c r="P226" s="35"/>
      <c r="Q226" s="1" t="s">
        <v>351</v>
      </c>
      <c r="R226" s="32"/>
      <c r="S226" s="33"/>
      <c r="T226" s="57"/>
      <c r="U226" s="49"/>
      <c r="V226" s="21"/>
      <c r="W226" s="56"/>
      <c r="X226" s="35"/>
      <c r="Y226" s="1" t="s">
        <v>351</v>
      </c>
      <c r="Z226" s="59"/>
      <c r="AA226" s="66"/>
      <c r="AB226" s="8"/>
      <c r="AC226" s="8"/>
      <c r="AD226" s="4"/>
      <c r="AE226" s="39"/>
      <c r="AF226" s="1"/>
      <c r="AG226" s="33"/>
      <c r="AH226" s="67"/>
      <c r="AI226" s="67"/>
      <c r="AJ226" s="21"/>
      <c r="AK226" s="56"/>
      <c r="AL226" s="41"/>
      <c r="AM226" s="33"/>
      <c r="AN226" s="67"/>
      <c r="AO226" s="67"/>
      <c r="AP226" s="21"/>
      <c r="AQ226" s="56"/>
      <c r="AR226" s="41"/>
      <c r="AS226" s="43">
        <f>'16 Oct'!AW226</f>
        <v>0</v>
      </c>
      <c r="AT226" s="54"/>
      <c r="AU226" s="44">
        <f t="shared" si="1"/>
        <v>0</v>
      </c>
      <c r="AV226" s="44">
        <f t="shared" si="2"/>
        <v>0</v>
      </c>
      <c r="AW226" s="19">
        <f t="shared" si="3"/>
        <v>0</v>
      </c>
      <c r="AX226" s="43">
        <f>'16 Oct'!BB226</f>
        <v>0</v>
      </c>
      <c r="AY226" s="54"/>
      <c r="AZ226" s="44">
        <f t="shared" si="4"/>
        <v>0</v>
      </c>
      <c r="BA226" s="46">
        <f t="shared" si="5"/>
        <v>0</v>
      </c>
      <c r="BB226" s="19">
        <f t="shared" si="6"/>
        <v>0</v>
      </c>
      <c r="BC226" s="43">
        <f>'16 Oct'!BL226</f>
        <v>0</v>
      </c>
      <c r="BD226" s="46">
        <f t="shared" si="7"/>
        <v>0</v>
      </c>
      <c r="BE226" s="1">
        <f t="shared" si="8"/>
        <v>0</v>
      </c>
      <c r="BF226" s="1" t="s">
        <v>351</v>
      </c>
      <c r="BG226" s="54"/>
      <c r="BH226">
        <f>'16 Oct'!BG226+AT226+AY226-BN226</f>
        <v>0</v>
      </c>
      <c r="BI226" s="48"/>
      <c r="BJ226" s="52">
        <f t="shared" si="9"/>
        <v>0</v>
      </c>
      <c r="BK226" s="51">
        <f t="shared" si="10"/>
        <v>0</v>
      </c>
      <c r="BL226" s="53">
        <f t="shared" si="11"/>
        <v>0</v>
      </c>
      <c r="BM226" s="54">
        <f t="shared" si="12"/>
        <v>0</v>
      </c>
      <c r="BN226" s="55">
        <f t="shared" si="13"/>
        <v>0</v>
      </c>
      <c r="BO226" s="17">
        <f t="shared" si="14"/>
        <v>0</v>
      </c>
    </row>
    <row r="227">
      <c r="A227" s="1" t="s">
        <v>352</v>
      </c>
      <c r="B227" s="61"/>
      <c r="C227" s="65"/>
      <c r="D227" s="29"/>
      <c r="E227" s="1"/>
      <c r="F227" s="21"/>
      <c r="G227" s="56"/>
      <c r="H227" s="35"/>
      <c r="I227" s="1" t="s">
        <v>352</v>
      </c>
      <c r="J227" s="32"/>
      <c r="K227" s="33"/>
      <c r="L227" s="57"/>
      <c r="M227" s="49"/>
      <c r="N227" s="21"/>
      <c r="O227" s="56"/>
      <c r="P227" s="35"/>
      <c r="Q227" s="1" t="s">
        <v>352</v>
      </c>
      <c r="R227" s="32"/>
      <c r="S227" s="33"/>
      <c r="T227" s="57"/>
      <c r="U227" s="49"/>
      <c r="V227" s="21"/>
      <c r="W227" s="56"/>
      <c r="X227" s="35"/>
      <c r="Y227" s="1" t="s">
        <v>352</v>
      </c>
      <c r="Z227" s="59"/>
      <c r="AA227" s="66"/>
      <c r="AB227" s="8"/>
      <c r="AC227" s="8"/>
      <c r="AD227" s="4"/>
      <c r="AE227" s="39"/>
      <c r="AF227" s="1"/>
      <c r="AG227" s="33"/>
      <c r="AH227" s="67"/>
      <c r="AI227" s="67"/>
      <c r="AJ227" s="21"/>
      <c r="AK227" s="56"/>
      <c r="AL227" s="41"/>
      <c r="AM227" s="33"/>
      <c r="AN227" s="67"/>
      <c r="AO227" s="67"/>
      <c r="AP227" s="21"/>
      <c r="AQ227" s="56"/>
      <c r="AR227" s="41"/>
      <c r="AS227" s="43">
        <f>'16 Oct'!AW227</f>
        <v>0</v>
      </c>
      <c r="AT227" s="54"/>
      <c r="AU227" s="44">
        <f t="shared" si="1"/>
        <v>0</v>
      </c>
      <c r="AV227" s="44">
        <f t="shared" si="2"/>
        <v>0</v>
      </c>
      <c r="AW227" s="19">
        <f t="shared" si="3"/>
        <v>0</v>
      </c>
      <c r="AX227" s="43">
        <f>'16 Oct'!BB227</f>
        <v>0</v>
      </c>
      <c r="AY227" s="54"/>
      <c r="AZ227" s="44">
        <f t="shared" si="4"/>
        <v>0</v>
      </c>
      <c r="BA227" s="46">
        <f t="shared" si="5"/>
        <v>0</v>
      </c>
      <c r="BB227" s="19">
        <f t="shared" si="6"/>
        <v>0</v>
      </c>
      <c r="BC227" s="43">
        <f>'16 Oct'!BL227</f>
        <v>0</v>
      </c>
      <c r="BD227" s="46">
        <f t="shared" si="7"/>
        <v>0</v>
      </c>
      <c r="BE227" s="1">
        <f t="shared" si="8"/>
        <v>0</v>
      </c>
      <c r="BF227" s="1" t="s">
        <v>352</v>
      </c>
      <c r="BG227" s="54"/>
      <c r="BH227">
        <f>'16 Oct'!BG227+AT227+AY227-BN227</f>
        <v>0</v>
      </c>
      <c r="BI227" s="48"/>
      <c r="BJ227" s="52">
        <f t="shared" si="9"/>
        <v>0</v>
      </c>
      <c r="BK227" s="51">
        <f t="shared" si="10"/>
        <v>0</v>
      </c>
      <c r="BL227" s="53">
        <f t="shared" si="11"/>
        <v>0</v>
      </c>
      <c r="BM227" s="54">
        <f t="shared" si="12"/>
        <v>0</v>
      </c>
      <c r="BN227" s="55">
        <f t="shared" si="13"/>
        <v>0</v>
      </c>
      <c r="BO227" s="17">
        <f t="shared" si="14"/>
        <v>0</v>
      </c>
    </row>
    <row r="228">
      <c r="A228" s="1" t="s">
        <v>353</v>
      </c>
      <c r="B228" s="32"/>
      <c r="C228" s="33"/>
      <c r="D228" s="29"/>
      <c r="E228" s="1"/>
      <c r="F228" s="21"/>
      <c r="G228" s="56"/>
      <c r="H228" s="35"/>
      <c r="I228" s="1" t="s">
        <v>353</v>
      </c>
      <c r="J228" s="32"/>
      <c r="K228" s="33"/>
      <c r="L228" s="57"/>
      <c r="M228" s="49"/>
      <c r="N228" s="21"/>
      <c r="O228" s="56"/>
      <c r="P228" s="35"/>
      <c r="Q228" s="1" t="s">
        <v>353</v>
      </c>
      <c r="R228" s="32"/>
      <c r="S228" s="65"/>
      <c r="T228" s="57"/>
      <c r="U228" s="49"/>
      <c r="V228" s="21"/>
      <c r="W228" s="56"/>
      <c r="X228" s="35"/>
      <c r="Y228" s="1" t="s">
        <v>353</v>
      </c>
      <c r="Z228" s="69"/>
      <c r="AA228" s="66"/>
      <c r="AB228" s="8"/>
      <c r="AC228" s="8"/>
      <c r="AD228" s="4"/>
      <c r="AE228" s="39"/>
      <c r="AF228" s="1"/>
      <c r="AG228" s="33"/>
      <c r="AH228" s="67"/>
      <c r="AI228" s="67"/>
      <c r="AJ228" s="21"/>
      <c r="AK228" s="56"/>
      <c r="AL228" s="41"/>
      <c r="AM228" s="33"/>
      <c r="AN228" s="67"/>
      <c r="AO228" s="67"/>
      <c r="AP228" s="21"/>
      <c r="AQ228" s="56"/>
      <c r="AR228" s="41"/>
      <c r="AS228" s="43">
        <f>'16 Oct'!AW228</f>
        <v>0</v>
      </c>
      <c r="AT228" s="54"/>
      <c r="AU228" s="44">
        <f t="shared" si="1"/>
        <v>0</v>
      </c>
      <c r="AV228" s="44">
        <f t="shared" si="2"/>
        <v>0</v>
      </c>
      <c r="AW228" s="19">
        <f t="shared" si="3"/>
        <v>0</v>
      </c>
      <c r="AX228" s="43">
        <f>'16 Oct'!BB228</f>
        <v>0</v>
      </c>
      <c r="AY228" s="54"/>
      <c r="AZ228" s="44">
        <f t="shared" si="4"/>
        <v>0</v>
      </c>
      <c r="BA228" s="46">
        <f t="shared" si="5"/>
        <v>0</v>
      </c>
      <c r="BB228" s="19">
        <f t="shared" si="6"/>
        <v>0</v>
      </c>
      <c r="BC228" s="43">
        <f>'16 Oct'!BL228</f>
        <v>0</v>
      </c>
      <c r="BD228" s="46">
        <f t="shared" si="7"/>
        <v>0</v>
      </c>
      <c r="BE228" s="1">
        <f t="shared" si="8"/>
        <v>0</v>
      </c>
      <c r="BF228" s="1" t="s">
        <v>353</v>
      </c>
      <c r="BG228" s="54"/>
      <c r="BH228">
        <f>'16 Oct'!BG228+AT228+AY228-BN228</f>
        <v>0</v>
      </c>
      <c r="BI228" s="48"/>
      <c r="BJ228" s="52">
        <f t="shared" si="9"/>
        <v>0</v>
      </c>
      <c r="BK228" s="51">
        <f t="shared" si="10"/>
        <v>0</v>
      </c>
      <c r="BL228" s="53">
        <f t="shared" si="11"/>
        <v>0</v>
      </c>
      <c r="BM228" s="54">
        <f t="shared" si="12"/>
        <v>0</v>
      </c>
      <c r="BN228" s="55">
        <f t="shared" si="13"/>
        <v>0</v>
      </c>
      <c r="BO228" s="17">
        <f t="shared" si="14"/>
        <v>0</v>
      </c>
    </row>
    <row r="229">
      <c r="A229" s="1" t="s">
        <v>354</v>
      </c>
      <c r="B229" s="32"/>
      <c r="C229" s="33"/>
      <c r="D229" s="29"/>
      <c r="E229" s="1"/>
      <c r="F229" s="21"/>
      <c r="G229" s="56"/>
      <c r="H229" s="35"/>
      <c r="I229" s="1" t="s">
        <v>354</v>
      </c>
      <c r="J229" s="32"/>
      <c r="K229" s="33"/>
      <c r="L229" s="57"/>
      <c r="M229" s="49"/>
      <c r="N229" s="21"/>
      <c r="O229" s="56"/>
      <c r="P229" s="35"/>
      <c r="Q229" s="1" t="s">
        <v>354</v>
      </c>
      <c r="R229" s="32"/>
      <c r="S229" s="33"/>
      <c r="T229" s="57"/>
      <c r="U229" s="49"/>
      <c r="V229" s="21"/>
      <c r="W229" s="56"/>
      <c r="X229" s="35"/>
      <c r="Y229" s="1" t="s">
        <v>354</v>
      </c>
      <c r="Z229" s="69"/>
      <c r="AA229" s="37"/>
      <c r="AB229" s="4"/>
      <c r="AC229" s="4"/>
      <c r="AD229" s="4"/>
      <c r="AE229" s="39"/>
      <c r="AF229" s="1"/>
      <c r="AG229" s="33"/>
      <c r="AH229" s="60"/>
      <c r="AI229" s="60"/>
      <c r="AJ229" s="21"/>
      <c r="AK229" s="56"/>
      <c r="AL229" s="41"/>
      <c r="AM229" s="33"/>
      <c r="AN229" s="60"/>
      <c r="AO229" s="60"/>
      <c r="AP229" s="21"/>
      <c r="AQ229" s="56"/>
      <c r="AR229" s="41"/>
      <c r="AS229" s="43">
        <f>'16 Oct'!AW229</f>
        <v>0</v>
      </c>
      <c r="AT229" s="17"/>
      <c r="AU229" s="44">
        <f t="shared" si="1"/>
        <v>0</v>
      </c>
      <c r="AV229" s="44">
        <f t="shared" si="2"/>
        <v>0</v>
      </c>
      <c r="AW229" s="19">
        <f t="shared" si="3"/>
        <v>0</v>
      </c>
      <c r="AX229" s="43">
        <f>'16 Oct'!BB229</f>
        <v>0</v>
      </c>
      <c r="AY229" s="17"/>
      <c r="AZ229" s="44">
        <f t="shared" si="4"/>
        <v>0</v>
      </c>
      <c r="BA229" s="46">
        <f t="shared" si="5"/>
        <v>0</v>
      </c>
      <c r="BB229" s="19">
        <f t="shared" si="6"/>
        <v>0</v>
      </c>
      <c r="BC229" s="43">
        <f>'16 Oct'!BL229</f>
        <v>0</v>
      </c>
      <c r="BD229" s="46">
        <f t="shared" si="7"/>
        <v>0</v>
      </c>
      <c r="BE229" s="1">
        <f t="shared" si="8"/>
        <v>0</v>
      </c>
      <c r="BF229" s="1" t="s">
        <v>354</v>
      </c>
      <c r="BG229" s="17"/>
      <c r="BH229">
        <f>'16 Oct'!BG229+AT229+AY229-BN229</f>
        <v>0</v>
      </c>
      <c r="BI229" s="48"/>
      <c r="BJ229" s="52">
        <f t="shared" si="9"/>
        <v>0</v>
      </c>
      <c r="BK229" s="51">
        <f t="shared" si="10"/>
        <v>0</v>
      </c>
      <c r="BL229" s="53">
        <f t="shared" si="11"/>
        <v>0</v>
      </c>
      <c r="BM229" s="54">
        <f t="shared" si="12"/>
        <v>0</v>
      </c>
      <c r="BN229" s="55">
        <f t="shared" si="13"/>
        <v>0</v>
      </c>
      <c r="BO229" s="17">
        <f t="shared" si="14"/>
        <v>0</v>
      </c>
      <c r="BQ229" s="1"/>
    </row>
    <row r="230">
      <c r="A230" s="1" t="s">
        <v>355</v>
      </c>
      <c r="B230" s="32"/>
      <c r="C230" s="33"/>
      <c r="D230" s="29"/>
      <c r="E230" s="1"/>
      <c r="F230" s="21"/>
      <c r="G230" s="56"/>
      <c r="H230" s="35"/>
      <c r="I230" s="1" t="s">
        <v>355</v>
      </c>
      <c r="J230" s="32"/>
      <c r="K230" s="33"/>
      <c r="L230" s="57"/>
      <c r="M230" s="49"/>
      <c r="N230" s="21"/>
      <c r="O230" s="56"/>
      <c r="P230" s="35"/>
      <c r="Q230" s="1" t="s">
        <v>355</v>
      </c>
      <c r="R230" s="32"/>
      <c r="S230" s="33"/>
      <c r="T230" s="57"/>
      <c r="U230" s="49"/>
      <c r="V230" s="21"/>
      <c r="W230" s="56"/>
      <c r="X230" s="35"/>
      <c r="Y230" s="1" t="s">
        <v>355</v>
      </c>
      <c r="Z230" s="69"/>
      <c r="AA230" s="37"/>
      <c r="AB230" s="4"/>
      <c r="AC230" s="4"/>
      <c r="AD230" s="4"/>
      <c r="AE230" s="39"/>
      <c r="AF230" s="1"/>
      <c r="AG230" s="33"/>
      <c r="AH230" s="60"/>
      <c r="AI230" s="60"/>
      <c r="AJ230" s="21"/>
      <c r="AK230" s="56"/>
      <c r="AL230" s="41"/>
      <c r="AM230" s="33"/>
      <c r="AN230" s="60"/>
      <c r="AO230" s="60"/>
      <c r="AP230" s="21"/>
      <c r="AQ230" s="56"/>
      <c r="AR230" s="41"/>
      <c r="AS230" s="43">
        <f>'16 Oct'!AW230</f>
        <v>0</v>
      </c>
      <c r="AT230" s="17"/>
      <c r="AU230" s="44">
        <f t="shared" si="1"/>
        <v>0</v>
      </c>
      <c r="AV230" s="44">
        <f t="shared" si="2"/>
        <v>0</v>
      </c>
      <c r="AW230" s="19">
        <f t="shared" si="3"/>
        <v>0</v>
      </c>
      <c r="AX230" s="43">
        <f>'16 Oct'!BB230</f>
        <v>0</v>
      </c>
      <c r="AY230" s="17"/>
      <c r="AZ230" s="44">
        <f t="shared" si="4"/>
        <v>0</v>
      </c>
      <c r="BA230" s="46">
        <f t="shared" si="5"/>
        <v>0</v>
      </c>
      <c r="BB230" s="19">
        <f t="shared" si="6"/>
        <v>0</v>
      </c>
      <c r="BC230" s="43">
        <f>'16 Oct'!BL230</f>
        <v>0</v>
      </c>
      <c r="BD230" s="46">
        <f t="shared" si="7"/>
        <v>0</v>
      </c>
      <c r="BE230" s="1">
        <f t="shared" si="8"/>
        <v>0</v>
      </c>
      <c r="BF230" s="1" t="s">
        <v>355</v>
      </c>
      <c r="BG230" s="17"/>
      <c r="BH230">
        <f>'16 Oct'!BG230+AT230+AY230-BN230</f>
        <v>0</v>
      </c>
      <c r="BI230" s="48"/>
      <c r="BJ230" s="52">
        <f t="shared" si="9"/>
        <v>0</v>
      </c>
      <c r="BK230" s="51">
        <f t="shared" si="10"/>
        <v>0</v>
      </c>
      <c r="BL230" s="53">
        <f t="shared" si="11"/>
        <v>0</v>
      </c>
      <c r="BM230" s="54">
        <f t="shared" si="12"/>
        <v>0</v>
      </c>
      <c r="BN230" s="55">
        <f t="shared" si="13"/>
        <v>0</v>
      </c>
      <c r="BO230" s="17">
        <f t="shared" si="14"/>
        <v>0</v>
      </c>
      <c r="BQ230" s="1"/>
    </row>
    <row r="231">
      <c r="A231" s="1" t="s">
        <v>356</v>
      </c>
      <c r="B231" s="32"/>
      <c r="C231" s="33"/>
      <c r="D231" s="29"/>
      <c r="E231" s="1"/>
      <c r="F231" s="21"/>
      <c r="G231" s="56"/>
      <c r="H231" s="35"/>
      <c r="I231" s="1" t="s">
        <v>356</v>
      </c>
      <c r="J231" s="32"/>
      <c r="K231" s="33"/>
      <c r="L231" s="57"/>
      <c r="M231" s="49"/>
      <c r="N231" s="21"/>
      <c r="O231" s="56"/>
      <c r="P231" s="35"/>
      <c r="Q231" s="1" t="s">
        <v>356</v>
      </c>
      <c r="R231" s="61"/>
      <c r="S231" s="33"/>
      <c r="T231" s="57"/>
      <c r="U231" s="49"/>
      <c r="V231" s="21"/>
      <c r="W231" s="56"/>
      <c r="X231" s="35"/>
      <c r="Y231" s="1" t="s">
        <v>356</v>
      </c>
      <c r="Z231" s="69"/>
      <c r="AA231" s="37"/>
      <c r="AB231" s="4"/>
      <c r="AC231" s="4"/>
      <c r="AD231" s="4"/>
      <c r="AE231" s="39"/>
      <c r="AF231" s="35"/>
      <c r="AG231" s="33"/>
      <c r="AH231" s="60"/>
      <c r="AI231" s="60"/>
      <c r="AJ231" s="21"/>
      <c r="AK231" s="56"/>
      <c r="AL231" s="41"/>
      <c r="AM231" s="33"/>
      <c r="AN231" s="60"/>
      <c r="AO231" s="60"/>
      <c r="AP231" s="21"/>
      <c r="AQ231" s="56"/>
      <c r="AR231" s="41"/>
      <c r="AS231" s="43">
        <f>'16 Oct'!AW231</f>
        <v>0</v>
      </c>
      <c r="AT231" s="17"/>
      <c r="AU231" s="44">
        <f t="shared" si="1"/>
        <v>0</v>
      </c>
      <c r="AV231" s="44">
        <f t="shared" si="2"/>
        <v>0</v>
      </c>
      <c r="AW231" s="19">
        <f t="shared" si="3"/>
        <v>0</v>
      </c>
      <c r="AX231" s="43">
        <f>'16 Oct'!BB231</f>
        <v>0</v>
      </c>
      <c r="AY231" s="17"/>
      <c r="AZ231" s="44">
        <f t="shared" si="4"/>
        <v>0</v>
      </c>
      <c r="BA231" s="46">
        <f t="shared" si="5"/>
        <v>0</v>
      </c>
      <c r="BB231" s="19">
        <f t="shared" si="6"/>
        <v>0</v>
      </c>
      <c r="BC231" s="43">
        <f>'16 Oct'!BL231</f>
        <v>0</v>
      </c>
      <c r="BD231" s="46">
        <f t="shared" si="7"/>
        <v>0</v>
      </c>
      <c r="BE231" s="1">
        <f t="shared" si="8"/>
        <v>0</v>
      </c>
      <c r="BF231" s="1" t="s">
        <v>356</v>
      </c>
      <c r="BG231" s="17"/>
      <c r="BH231">
        <f>'16 Oct'!BG231+AT231+AY231-BN231</f>
        <v>0</v>
      </c>
      <c r="BI231" s="48"/>
      <c r="BJ231" s="52">
        <f t="shared" si="9"/>
        <v>0</v>
      </c>
      <c r="BK231" s="51">
        <f t="shared" si="10"/>
        <v>0</v>
      </c>
      <c r="BL231" s="53">
        <f t="shared" si="11"/>
        <v>0</v>
      </c>
      <c r="BM231" s="54">
        <f t="shared" si="12"/>
        <v>0</v>
      </c>
      <c r="BN231" s="55">
        <f t="shared" si="13"/>
        <v>0</v>
      </c>
      <c r="BO231" s="17">
        <f t="shared" si="14"/>
        <v>0</v>
      </c>
    </row>
    <row r="232">
      <c r="A232" s="1" t="s">
        <v>357</v>
      </c>
      <c r="B232" s="61"/>
      <c r="C232" s="65"/>
      <c r="D232" s="29"/>
      <c r="E232" s="1"/>
      <c r="F232" s="21"/>
      <c r="G232" s="56"/>
      <c r="H232" s="35"/>
      <c r="I232" s="1" t="s">
        <v>357</v>
      </c>
      <c r="J232" s="61"/>
      <c r="K232" s="33"/>
      <c r="L232" s="57"/>
      <c r="M232" s="49"/>
      <c r="N232" s="21"/>
      <c r="O232" s="56"/>
      <c r="P232" s="35"/>
      <c r="Q232" s="1" t="s">
        <v>357</v>
      </c>
      <c r="R232" s="32"/>
      <c r="S232" s="65"/>
      <c r="T232" s="57"/>
      <c r="U232" s="43"/>
      <c r="V232" s="21"/>
      <c r="W232" s="56"/>
      <c r="X232" s="35"/>
      <c r="Y232" s="1" t="s">
        <v>357</v>
      </c>
      <c r="Z232" s="69"/>
      <c r="AA232" s="66"/>
      <c r="AB232" s="8"/>
      <c r="AC232" s="8"/>
      <c r="AD232" s="4"/>
      <c r="AE232" s="39"/>
      <c r="AF232" s="1"/>
      <c r="AG232" s="33"/>
      <c r="AH232" s="67"/>
      <c r="AI232" s="67"/>
      <c r="AJ232" s="21"/>
      <c r="AK232" s="56"/>
      <c r="AL232" s="41"/>
      <c r="AM232" s="33"/>
      <c r="AN232" s="67"/>
      <c r="AO232" s="67"/>
      <c r="AP232" s="21"/>
      <c r="AQ232" s="56"/>
      <c r="AR232" s="41"/>
      <c r="AS232" s="43">
        <f>'16 Oct'!AW232</f>
        <v>0</v>
      </c>
      <c r="AT232" s="54"/>
      <c r="AU232" s="44">
        <f t="shared" si="1"/>
        <v>0</v>
      </c>
      <c r="AV232" s="44">
        <f t="shared" si="2"/>
        <v>0</v>
      </c>
      <c r="AW232" s="19">
        <f t="shared" si="3"/>
        <v>0</v>
      </c>
      <c r="AX232" s="43">
        <f>'16 Oct'!BB232</f>
        <v>0</v>
      </c>
      <c r="AY232" s="54"/>
      <c r="AZ232" s="44">
        <f t="shared" si="4"/>
        <v>0</v>
      </c>
      <c r="BA232" s="46">
        <f t="shared" si="5"/>
        <v>0</v>
      </c>
      <c r="BB232" s="19">
        <f t="shared" si="6"/>
        <v>0</v>
      </c>
      <c r="BC232" s="43">
        <f>'16 Oct'!BL232</f>
        <v>0</v>
      </c>
      <c r="BD232" s="46">
        <f t="shared" si="7"/>
        <v>0</v>
      </c>
      <c r="BE232" s="1">
        <f t="shared" si="8"/>
        <v>0</v>
      </c>
      <c r="BF232" s="1" t="s">
        <v>357</v>
      </c>
      <c r="BG232" s="54"/>
      <c r="BH232">
        <f>'16 Oct'!BG232+AT232+AY232-BN232</f>
        <v>0</v>
      </c>
      <c r="BI232" s="48"/>
      <c r="BJ232" s="52">
        <f t="shared" si="9"/>
        <v>0</v>
      </c>
      <c r="BK232" s="51">
        <f t="shared" si="10"/>
        <v>0</v>
      </c>
      <c r="BL232" s="53">
        <f t="shared" si="11"/>
        <v>0</v>
      </c>
      <c r="BM232" s="54">
        <f t="shared" si="12"/>
        <v>0</v>
      </c>
      <c r="BN232" s="55">
        <f t="shared" si="13"/>
        <v>0</v>
      </c>
      <c r="BO232" s="17">
        <f t="shared" si="14"/>
        <v>0</v>
      </c>
    </row>
    <row r="233">
      <c r="A233" s="1" t="s">
        <v>358</v>
      </c>
      <c r="B233" s="32"/>
      <c r="C233" s="65"/>
      <c r="D233" s="29"/>
      <c r="E233" s="1"/>
      <c r="F233" s="21"/>
      <c r="G233" s="56"/>
      <c r="H233" s="35"/>
      <c r="I233" s="1" t="s">
        <v>358</v>
      </c>
      <c r="J233" s="61"/>
      <c r="K233" s="33"/>
      <c r="L233" s="57"/>
      <c r="M233" s="49"/>
      <c r="N233" s="21"/>
      <c r="O233" s="56"/>
      <c r="P233" s="35"/>
      <c r="Q233" s="1" t="s">
        <v>358</v>
      </c>
      <c r="R233" s="32"/>
      <c r="S233" s="65"/>
      <c r="T233" s="57"/>
      <c r="U233" s="49"/>
      <c r="V233" s="21"/>
      <c r="W233" s="56"/>
      <c r="X233" s="35"/>
      <c r="Y233" s="1" t="s">
        <v>358</v>
      </c>
      <c r="Z233" s="69"/>
      <c r="AA233" s="66"/>
      <c r="AB233" s="8"/>
      <c r="AC233" s="8"/>
      <c r="AD233" s="4"/>
      <c r="AE233" s="39"/>
      <c r="AF233" s="1"/>
      <c r="AG233" s="33"/>
      <c r="AH233" s="67"/>
      <c r="AI233" s="67"/>
      <c r="AJ233" s="21"/>
      <c r="AK233" s="56"/>
      <c r="AL233" s="41"/>
      <c r="AM233" s="33"/>
      <c r="AN233" s="67"/>
      <c r="AO233" s="67"/>
      <c r="AP233" s="21"/>
      <c r="AQ233" s="56"/>
      <c r="AR233" s="41"/>
      <c r="AS233" s="43">
        <f>'16 Oct'!AW233</f>
        <v>0</v>
      </c>
      <c r="AT233" s="54"/>
      <c r="AU233" s="44">
        <f t="shared" si="1"/>
        <v>0</v>
      </c>
      <c r="AV233" s="44">
        <f t="shared" si="2"/>
        <v>0</v>
      </c>
      <c r="AW233" s="19">
        <f t="shared" si="3"/>
        <v>0</v>
      </c>
      <c r="AX233" s="43">
        <f>'16 Oct'!BB233</f>
        <v>0</v>
      </c>
      <c r="AY233" s="54"/>
      <c r="AZ233" s="44">
        <f t="shared" si="4"/>
        <v>0</v>
      </c>
      <c r="BA233" s="46">
        <f t="shared" si="5"/>
        <v>0</v>
      </c>
      <c r="BB233" s="19">
        <f t="shared" si="6"/>
        <v>0</v>
      </c>
      <c r="BC233" s="43">
        <f>'16 Oct'!BL233</f>
        <v>0</v>
      </c>
      <c r="BD233" s="46">
        <f t="shared" si="7"/>
        <v>0</v>
      </c>
      <c r="BE233" s="1">
        <f t="shared" si="8"/>
        <v>0</v>
      </c>
      <c r="BF233" s="1" t="s">
        <v>358</v>
      </c>
      <c r="BG233" s="54"/>
      <c r="BH233">
        <f>'16 Oct'!BG233+AT233+AY233-BN233</f>
        <v>0</v>
      </c>
      <c r="BI233" s="48"/>
      <c r="BJ233" s="52">
        <f t="shared" si="9"/>
        <v>0</v>
      </c>
      <c r="BK233" s="51">
        <f t="shared" si="10"/>
        <v>0</v>
      </c>
      <c r="BL233" s="53">
        <f t="shared" si="11"/>
        <v>0</v>
      </c>
      <c r="BM233" s="54">
        <f t="shared" si="12"/>
        <v>0</v>
      </c>
      <c r="BN233" s="55">
        <f t="shared" si="13"/>
        <v>0</v>
      </c>
      <c r="BO233" s="17">
        <f t="shared" si="14"/>
        <v>0</v>
      </c>
    </row>
    <row r="234">
      <c r="A234" s="1" t="s">
        <v>359</v>
      </c>
      <c r="B234" s="32"/>
      <c r="C234" s="65"/>
      <c r="D234" s="29"/>
      <c r="E234" s="1"/>
      <c r="F234" s="21"/>
      <c r="G234" s="56"/>
      <c r="H234" s="35"/>
      <c r="I234" s="1" t="s">
        <v>359</v>
      </c>
      <c r="J234" s="32"/>
      <c r="K234" s="65"/>
      <c r="L234" s="57"/>
      <c r="M234" s="49"/>
      <c r="N234" s="21"/>
      <c r="O234" s="56"/>
      <c r="P234" s="35"/>
      <c r="Q234" s="1" t="s">
        <v>359</v>
      </c>
      <c r="R234" s="32"/>
      <c r="S234" s="65"/>
      <c r="T234" s="57"/>
      <c r="U234" s="49"/>
      <c r="V234" s="21"/>
      <c r="W234" s="56"/>
      <c r="X234" s="35"/>
      <c r="Y234" s="1" t="s">
        <v>359</v>
      </c>
      <c r="Z234" s="59"/>
      <c r="AA234" s="66"/>
      <c r="AB234" s="8"/>
      <c r="AC234" s="8"/>
      <c r="AD234" s="4"/>
      <c r="AE234" s="39"/>
      <c r="AF234" s="1"/>
      <c r="AG234" s="33"/>
      <c r="AH234" s="67"/>
      <c r="AI234" s="67"/>
      <c r="AJ234" s="21"/>
      <c r="AK234" s="56"/>
      <c r="AL234" s="41"/>
      <c r="AM234" s="33"/>
      <c r="AN234" s="67"/>
      <c r="AO234" s="67"/>
      <c r="AP234" s="21"/>
      <c r="AQ234" s="56"/>
      <c r="AR234" s="41"/>
      <c r="AS234" s="43">
        <f>'16 Oct'!AW234</f>
        <v>0</v>
      </c>
      <c r="AT234" s="54"/>
      <c r="AU234" s="44">
        <f t="shared" si="1"/>
        <v>0</v>
      </c>
      <c r="AV234" s="44">
        <f t="shared" si="2"/>
        <v>0</v>
      </c>
      <c r="AW234" s="19">
        <f t="shared" si="3"/>
        <v>0</v>
      </c>
      <c r="AX234" s="43">
        <f>'16 Oct'!BB234</f>
        <v>0</v>
      </c>
      <c r="AY234" s="54"/>
      <c r="AZ234" s="44">
        <f t="shared" si="4"/>
        <v>0</v>
      </c>
      <c r="BA234" s="46">
        <f t="shared" si="5"/>
        <v>0</v>
      </c>
      <c r="BB234" s="19">
        <f t="shared" si="6"/>
        <v>0</v>
      </c>
      <c r="BC234" s="43">
        <f>'16 Oct'!BL234</f>
        <v>0</v>
      </c>
      <c r="BD234" s="46">
        <f t="shared" si="7"/>
        <v>0</v>
      </c>
      <c r="BE234" s="1">
        <f t="shared" si="8"/>
        <v>0</v>
      </c>
      <c r="BF234" s="1" t="s">
        <v>359</v>
      </c>
      <c r="BG234" s="17"/>
      <c r="BH234">
        <f>'16 Oct'!BG234+AT234+AY234-BN234</f>
        <v>0</v>
      </c>
      <c r="BI234" s="48"/>
      <c r="BJ234" s="52">
        <f t="shared" si="9"/>
        <v>0</v>
      </c>
      <c r="BK234" s="51">
        <f t="shared" si="10"/>
        <v>0</v>
      </c>
      <c r="BL234" s="53">
        <f t="shared" si="11"/>
        <v>0</v>
      </c>
      <c r="BM234" s="54">
        <f t="shared" si="12"/>
        <v>0</v>
      </c>
      <c r="BN234" s="55">
        <f t="shared" si="13"/>
        <v>0</v>
      </c>
      <c r="BO234" s="17">
        <f t="shared" si="14"/>
        <v>0</v>
      </c>
    </row>
    <row r="235">
      <c r="A235" s="1" t="s">
        <v>360</v>
      </c>
      <c r="B235" s="32"/>
      <c r="C235" s="65"/>
      <c r="D235" s="29"/>
      <c r="E235" s="1"/>
      <c r="F235" s="21"/>
      <c r="G235" s="56"/>
      <c r="H235" s="35"/>
      <c r="I235" s="1" t="s">
        <v>360</v>
      </c>
      <c r="J235" s="32"/>
      <c r="K235" s="33"/>
      <c r="L235" s="57"/>
      <c r="M235" s="49"/>
      <c r="N235" s="21"/>
      <c r="O235" s="56"/>
      <c r="P235" s="35"/>
      <c r="Q235" s="1" t="s">
        <v>360</v>
      </c>
      <c r="R235" s="32"/>
      <c r="S235" s="65"/>
      <c r="T235" s="57"/>
      <c r="U235" s="49"/>
      <c r="V235" s="21"/>
      <c r="W235" s="56"/>
      <c r="X235" s="35"/>
      <c r="Y235" s="1" t="s">
        <v>360</v>
      </c>
      <c r="Z235" s="59"/>
      <c r="AA235" s="66"/>
      <c r="AB235" s="8"/>
      <c r="AC235" s="8"/>
      <c r="AD235" s="4"/>
      <c r="AE235" s="39"/>
      <c r="AF235" s="1"/>
      <c r="AG235" s="33"/>
      <c r="AH235" s="67"/>
      <c r="AI235" s="67"/>
      <c r="AJ235" s="21"/>
      <c r="AK235" s="56"/>
      <c r="AL235" s="41"/>
      <c r="AM235" s="33"/>
      <c r="AN235" s="67"/>
      <c r="AO235" s="67"/>
      <c r="AP235" s="21"/>
      <c r="AQ235" s="56"/>
      <c r="AR235" s="41"/>
      <c r="AS235" s="43">
        <f>'16 Oct'!AW235</f>
        <v>0</v>
      </c>
      <c r="AT235" s="54"/>
      <c r="AU235" s="44">
        <f t="shared" si="1"/>
        <v>0</v>
      </c>
      <c r="AV235" s="44">
        <f t="shared" si="2"/>
        <v>0</v>
      </c>
      <c r="AW235" s="19">
        <f t="shared" si="3"/>
        <v>0</v>
      </c>
      <c r="AX235" s="43">
        <f>'16 Oct'!BB235</f>
        <v>0</v>
      </c>
      <c r="AY235" s="54"/>
      <c r="AZ235" s="44">
        <f t="shared" si="4"/>
        <v>0</v>
      </c>
      <c r="BA235" s="46">
        <f t="shared" si="5"/>
        <v>0</v>
      </c>
      <c r="BB235" s="19">
        <f t="shared" si="6"/>
        <v>0</v>
      </c>
      <c r="BC235" s="43">
        <f>'16 Oct'!BL235</f>
        <v>0</v>
      </c>
      <c r="BD235" s="46">
        <f t="shared" si="7"/>
        <v>0</v>
      </c>
      <c r="BE235" s="1">
        <f t="shared" si="8"/>
        <v>0</v>
      </c>
      <c r="BF235" s="1" t="s">
        <v>360</v>
      </c>
      <c r="BG235" s="54"/>
      <c r="BH235">
        <f>'16 Oct'!BG235+AT235+AY235-BN235</f>
        <v>0</v>
      </c>
      <c r="BI235" s="48"/>
      <c r="BJ235" s="52">
        <f t="shared" si="9"/>
        <v>0</v>
      </c>
      <c r="BK235" s="51">
        <f t="shared" si="10"/>
        <v>0</v>
      </c>
      <c r="BL235" s="53">
        <f t="shared" si="11"/>
        <v>0</v>
      </c>
      <c r="BM235" s="54">
        <f t="shared" si="12"/>
        <v>0</v>
      </c>
      <c r="BN235" s="55">
        <f t="shared" si="13"/>
        <v>0</v>
      </c>
      <c r="BO235" s="17">
        <f t="shared" si="14"/>
        <v>0</v>
      </c>
    </row>
    <row r="236">
      <c r="A236" s="1" t="s">
        <v>361</v>
      </c>
      <c r="B236" s="32"/>
      <c r="C236" s="33"/>
      <c r="D236" s="29"/>
      <c r="E236" s="1"/>
      <c r="F236" s="21"/>
      <c r="G236" s="56"/>
      <c r="H236" s="35"/>
      <c r="I236" s="1" t="s">
        <v>361</v>
      </c>
      <c r="J236" s="32"/>
      <c r="K236" s="33"/>
      <c r="L236" s="57"/>
      <c r="M236" s="49"/>
      <c r="N236" s="21"/>
      <c r="O236" s="56"/>
      <c r="P236" s="35"/>
      <c r="Q236" s="1" t="s">
        <v>361</v>
      </c>
      <c r="R236" s="32"/>
      <c r="S236" s="65"/>
      <c r="T236" s="57"/>
      <c r="U236" s="49"/>
      <c r="V236" s="21"/>
      <c r="W236" s="56"/>
      <c r="X236" s="35"/>
      <c r="Y236" s="1" t="s">
        <v>361</v>
      </c>
      <c r="Z236" s="69"/>
      <c r="AA236" s="37"/>
      <c r="AB236" s="8"/>
      <c r="AC236" s="8"/>
      <c r="AD236" s="4"/>
      <c r="AE236" s="39"/>
      <c r="AF236" s="1"/>
      <c r="AG236" s="33"/>
      <c r="AH236" s="60"/>
      <c r="AI236" s="60"/>
      <c r="AJ236" s="21"/>
      <c r="AK236" s="56"/>
      <c r="AL236" s="41"/>
      <c r="AM236" s="33"/>
      <c r="AN236" s="60"/>
      <c r="AO236" s="60"/>
      <c r="AP236" s="21"/>
      <c r="AQ236" s="56"/>
      <c r="AR236" s="41"/>
      <c r="AS236" s="43">
        <f>'16 Oct'!AW236</f>
        <v>0</v>
      </c>
      <c r="AT236" s="17"/>
      <c r="AU236" s="44">
        <f t="shared" si="1"/>
        <v>0</v>
      </c>
      <c r="AV236" s="44">
        <f t="shared" si="2"/>
        <v>0</v>
      </c>
      <c r="AW236" s="19">
        <f t="shared" si="3"/>
        <v>0</v>
      </c>
      <c r="AX236" s="43">
        <f>'16 Oct'!BB236</f>
        <v>0</v>
      </c>
      <c r="AY236" s="17"/>
      <c r="AZ236" s="44">
        <f t="shared" si="4"/>
        <v>0</v>
      </c>
      <c r="BA236" s="46">
        <f t="shared" si="5"/>
        <v>0</v>
      </c>
      <c r="BB236" s="19">
        <f t="shared" si="6"/>
        <v>0</v>
      </c>
      <c r="BC236" s="43">
        <f>'16 Oct'!BL236</f>
        <v>0</v>
      </c>
      <c r="BD236" s="46">
        <f t="shared" si="7"/>
        <v>0</v>
      </c>
      <c r="BE236" s="1">
        <f t="shared" si="8"/>
        <v>0</v>
      </c>
      <c r="BF236" s="1" t="s">
        <v>361</v>
      </c>
      <c r="BG236" s="54"/>
      <c r="BH236">
        <f>'16 Oct'!BG236+AT236+AY236-BN236</f>
        <v>0</v>
      </c>
      <c r="BI236" s="48"/>
      <c r="BJ236" s="52">
        <f t="shared" si="9"/>
        <v>0</v>
      </c>
      <c r="BK236" s="51">
        <f t="shared" si="10"/>
        <v>0</v>
      </c>
      <c r="BL236" s="53">
        <f t="shared" si="11"/>
        <v>0</v>
      </c>
      <c r="BM236" s="54">
        <f t="shared" si="12"/>
        <v>0</v>
      </c>
      <c r="BN236" s="55">
        <f t="shared" si="13"/>
        <v>0</v>
      </c>
      <c r="BO236" s="17">
        <f t="shared" si="14"/>
        <v>0</v>
      </c>
    </row>
    <row r="237">
      <c r="A237" s="40" t="s">
        <v>362</v>
      </c>
      <c r="B237" s="32"/>
      <c r="C237" s="65"/>
      <c r="D237" s="29"/>
      <c r="E237" s="1"/>
      <c r="F237" s="21"/>
      <c r="G237" s="56"/>
      <c r="H237" s="35"/>
      <c r="I237" s="40" t="s">
        <v>362</v>
      </c>
      <c r="J237" s="61"/>
      <c r="K237" s="33"/>
      <c r="L237" s="57"/>
      <c r="M237" s="49"/>
      <c r="N237" s="21"/>
      <c r="O237" s="56"/>
      <c r="P237" s="35"/>
      <c r="Q237" s="40" t="s">
        <v>362</v>
      </c>
      <c r="R237" s="32"/>
      <c r="S237" s="33"/>
      <c r="T237" s="57"/>
      <c r="U237" s="43"/>
      <c r="V237" s="21"/>
      <c r="W237" s="56"/>
      <c r="X237" s="35"/>
      <c r="Y237" s="40" t="s">
        <v>362</v>
      </c>
      <c r="Z237" s="59"/>
      <c r="AA237" s="66"/>
      <c r="AB237" s="8"/>
      <c r="AC237" s="8"/>
      <c r="AD237" s="4"/>
      <c r="AE237" s="39"/>
      <c r="AF237" s="1"/>
      <c r="AG237" s="33"/>
      <c r="AH237" s="67"/>
      <c r="AI237" s="67"/>
      <c r="AJ237" s="21"/>
      <c r="AK237" s="56"/>
      <c r="AL237" s="41"/>
      <c r="AM237" s="33"/>
      <c r="AN237" s="67"/>
      <c r="AO237" s="67"/>
      <c r="AP237" s="21"/>
      <c r="AQ237" s="56"/>
      <c r="AR237" s="41"/>
      <c r="AS237" s="43">
        <f>'16 Oct'!AW237</f>
        <v>0</v>
      </c>
      <c r="AT237" s="54"/>
      <c r="AU237" s="44">
        <f t="shared" si="1"/>
        <v>0</v>
      </c>
      <c r="AV237" s="44">
        <f t="shared" si="2"/>
        <v>0</v>
      </c>
      <c r="AW237" s="19">
        <f t="shared" si="3"/>
        <v>0</v>
      </c>
      <c r="AX237" s="43">
        <f>'16 Oct'!BB237</f>
        <v>0</v>
      </c>
      <c r="AY237" s="54"/>
      <c r="AZ237" s="44">
        <f t="shared" si="4"/>
        <v>0</v>
      </c>
      <c r="BA237" s="46">
        <f t="shared" si="5"/>
        <v>0</v>
      </c>
      <c r="BB237" s="19">
        <f t="shared" si="6"/>
        <v>0</v>
      </c>
      <c r="BC237" s="43">
        <f>'16 Oct'!BL237</f>
        <v>0</v>
      </c>
      <c r="BD237" s="46">
        <f t="shared" si="7"/>
        <v>0</v>
      </c>
      <c r="BE237" s="1">
        <f t="shared" si="8"/>
        <v>0</v>
      </c>
      <c r="BF237" s="40" t="s">
        <v>362</v>
      </c>
      <c r="BG237" s="54"/>
      <c r="BH237">
        <f>'16 Oct'!BG237+AT237+AY237-BN237</f>
        <v>0</v>
      </c>
      <c r="BI237" s="48"/>
      <c r="BJ237" s="52">
        <f t="shared" si="9"/>
        <v>0</v>
      </c>
      <c r="BK237" s="51">
        <f t="shared" si="10"/>
        <v>0</v>
      </c>
      <c r="BL237" s="53">
        <f t="shared" si="11"/>
        <v>0</v>
      </c>
      <c r="BM237" s="54">
        <f t="shared" si="12"/>
        <v>0</v>
      </c>
      <c r="BN237" s="55">
        <f t="shared" si="13"/>
        <v>0</v>
      </c>
      <c r="BO237" s="17">
        <f t="shared" si="14"/>
        <v>0</v>
      </c>
    </row>
    <row r="238">
      <c r="A238" s="1" t="s">
        <v>363</v>
      </c>
      <c r="B238" s="32"/>
      <c r="C238" s="33"/>
      <c r="D238" s="29"/>
      <c r="E238" s="1"/>
      <c r="F238" s="21"/>
      <c r="G238" s="56"/>
      <c r="H238" s="35"/>
      <c r="I238" s="1" t="s">
        <v>363</v>
      </c>
      <c r="J238" s="32"/>
      <c r="K238" s="33"/>
      <c r="L238" s="57"/>
      <c r="M238" s="49"/>
      <c r="N238" s="21"/>
      <c r="O238" s="56"/>
      <c r="P238" s="35"/>
      <c r="Q238" s="1" t="s">
        <v>363</v>
      </c>
      <c r="R238" s="32"/>
      <c r="S238" s="33"/>
      <c r="T238" s="57"/>
      <c r="U238" s="49"/>
      <c r="V238" s="21"/>
      <c r="W238" s="56"/>
      <c r="X238" s="35"/>
      <c r="Y238" s="1" t="s">
        <v>363</v>
      </c>
      <c r="Z238" s="59"/>
      <c r="AA238" s="66"/>
      <c r="AB238" s="8"/>
      <c r="AC238" s="8"/>
      <c r="AD238" s="4"/>
      <c r="AE238" s="39"/>
      <c r="AF238" s="1"/>
      <c r="AG238" s="33"/>
      <c r="AH238" s="67"/>
      <c r="AI238" s="67"/>
      <c r="AJ238" s="21"/>
      <c r="AK238" s="56"/>
      <c r="AL238" s="41"/>
      <c r="AM238" s="33"/>
      <c r="AN238" s="67"/>
      <c r="AO238" s="67"/>
      <c r="AP238" s="21"/>
      <c r="AQ238" s="56"/>
      <c r="AR238" s="41"/>
      <c r="AS238" s="43">
        <f>'16 Oct'!AW238</f>
        <v>0</v>
      </c>
      <c r="AT238" s="54"/>
      <c r="AU238" s="44">
        <f t="shared" si="1"/>
        <v>0</v>
      </c>
      <c r="AV238" s="44">
        <f t="shared" si="2"/>
        <v>0</v>
      </c>
      <c r="AW238" s="19">
        <f t="shared" si="3"/>
        <v>0</v>
      </c>
      <c r="AX238" s="43">
        <f>'16 Oct'!BB238</f>
        <v>0</v>
      </c>
      <c r="AY238" s="54"/>
      <c r="AZ238" s="44">
        <f t="shared" si="4"/>
        <v>0</v>
      </c>
      <c r="BA238" s="46">
        <f t="shared" si="5"/>
        <v>0</v>
      </c>
      <c r="BB238" s="19">
        <f t="shared" si="6"/>
        <v>0</v>
      </c>
      <c r="BC238" s="43">
        <f>'16 Oct'!BL238</f>
        <v>0</v>
      </c>
      <c r="BD238" s="46">
        <f t="shared" si="7"/>
        <v>0</v>
      </c>
      <c r="BE238" s="1">
        <f t="shared" si="8"/>
        <v>0</v>
      </c>
      <c r="BF238" s="1" t="s">
        <v>363</v>
      </c>
      <c r="BG238" s="17"/>
      <c r="BH238">
        <f>'16 Oct'!BG238+AT238+AY238-BN238</f>
        <v>0</v>
      </c>
      <c r="BI238" s="48"/>
      <c r="BJ238" s="52">
        <f t="shared" si="9"/>
        <v>0</v>
      </c>
      <c r="BK238" s="51">
        <f t="shared" si="10"/>
        <v>0</v>
      </c>
      <c r="BL238" s="53">
        <f t="shared" si="11"/>
        <v>0</v>
      </c>
      <c r="BM238" s="54">
        <f t="shared" si="12"/>
        <v>0</v>
      </c>
      <c r="BN238" s="55">
        <f t="shared" si="13"/>
        <v>0</v>
      </c>
      <c r="BO238" s="17">
        <f t="shared" si="14"/>
        <v>0</v>
      </c>
    </row>
    <row r="239">
      <c r="A239" s="40" t="s">
        <v>364</v>
      </c>
      <c r="B239" s="32"/>
      <c r="C239" s="65"/>
      <c r="D239" s="29"/>
      <c r="E239" s="1"/>
      <c r="F239" s="21"/>
      <c r="G239" s="56"/>
      <c r="H239" s="35"/>
      <c r="I239" s="40" t="s">
        <v>364</v>
      </c>
      <c r="J239" s="61"/>
      <c r="K239" s="33"/>
      <c r="L239" s="57"/>
      <c r="M239" s="49"/>
      <c r="N239" s="21"/>
      <c r="O239" s="56"/>
      <c r="P239" s="35"/>
      <c r="Q239" s="40" t="s">
        <v>364</v>
      </c>
      <c r="R239" s="32"/>
      <c r="S239" s="33"/>
      <c r="T239" s="29"/>
      <c r="U239" s="43"/>
      <c r="V239" s="21"/>
      <c r="W239" s="56"/>
      <c r="X239" s="35"/>
      <c r="Y239" s="40" t="s">
        <v>364</v>
      </c>
      <c r="Z239" s="59"/>
      <c r="AA239" s="66"/>
      <c r="AB239" s="8"/>
      <c r="AC239" s="8"/>
      <c r="AD239" s="4"/>
      <c r="AE239" s="39"/>
      <c r="AF239" s="1"/>
      <c r="AG239" s="33"/>
      <c r="AH239" s="67"/>
      <c r="AI239" s="67"/>
      <c r="AJ239" s="21"/>
      <c r="AK239" s="56"/>
      <c r="AL239" s="41"/>
      <c r="AM239" s="33"/>
      <c r="AN239" s="67"/>
      <c r="AO239" s="67"/>
      <c r="AP239" s="21"/>
      <c r="AQ239" s="56"/>
      <c r="AR239" s="41"/>
      <c r="AS239" s="43">
        <f>'16 Oct'!AW239</f>
        <v>0</v>
      </c>
      <c r="AT239" s="54"/>
      <c r="AU239" s="44">
        <f t="shared" si="1"/>
        <v>0</v>
      </c>
      <c r="AV239" s="44">
        <f t="shared" si="2"/>
        <v>0</v>
      </c>
      <c r="AW239" s="19">
        <f t="shared" si="3"/>
        <v>0</v>
      </c>
      <c r="AX239" s="43">
        <f>'16 Oct'!BB239</f>
        <v>0</v>
      </c>
      <c r="AY239" s="54"/>
      <c r="AZ239" s="44">
        <f t="shared" si="4"/>
        <v>0</v>
      </c>
      <c r="BA239" s="46">
        <f t="shared" si="5"/>
        <v>0</v>
      </c>
      <c r="BB239" s="19">
        <f t="shared" si="6"/>
        <v>0</v>
      </c>
      <c r="BC239" s="43">
        <f>'16 Oct'!BL239</f>
        <v>0</v>
      </c>
      <c r="BD239" s="46">
        <f t="shared" si="7"/>
        <v>0</v>
      </c>
      <c r="BE239" s="1">
        <f t="shared" si="8"/>
        <v>0</v>
      </c>
      <c r="BF239" s="40" t="s">
        <v>364</v>
      </c>
      <c r="BG239" s="54"/>
      <c r="BH239">
        <f>'16 Oct'!BG239+AT239+AY239-BN239</f>
        <v>0</v>
      </c>
      <c r="BI239" s="48"/>
      <c r="BJ239" s="52">
        <f t="shared" si="9"/>
        <v>0</v>
      </c>
      <c r="BK239" s="51">
        <f t="shared" si="10"/>
        <v>0</v>
      </c>
      <c r="BL239" s="53">
        <f t="shared" si="11"/>
        <v>0</v>
      </c>
      <c r="BM239" s="54">
        <f t="shared" si="12"/>
        <v>0</v>
      </c>
      <c r="BN239" s="55">
        <f t="shared" si="13"/>
        <v>0</v>
      </c>
      <c r="BO239" s="17">
        <f t="shared" si="14"/>
        <v>0</v>
      </c>
    </row>
    <row r="240">
      <c r="A240" s="1" t="s">
        <v>365</v>
      </c>
      <c r="B240" s="61"/>
      <c r="C240" s="65"/>
      <c r="D240" s="29"/>
      <c r="E240" s="1"/>
      <c r="F240" s="21"/>
      <c r="G240" s="56"/>
      <c r="H240" s="35"/>
      <c r="I240" s="1" t="s">
        <v>365</v>
      </c>
      <c r="J240" s="32"/>
      <c r="K240" s="33"/>
      <c r="L240" s="57"/>
      <c r="M240" s="49"/>
      <c r="N240" s="21"/>
      <c r="O240" s="56"/>
      <c r="P240" s="35"/>
      <c r="Q240" s="1" t="s">
        <v>365</v>
      </c>
      <c r="R240" s="32"/>
      <c r="S240" s="65"/>
      <c r="T240" s="57"/>
      <c r="U240" s="49"/>
      <c r="V240" s="21"/>
      <c r="W240" s="56"/>
      <c r="X240" s="35"/>
      <c r="Y240" s="1" t="s">
        <v>365</v>
      </c>
      <c r="Z240" s="59"/>
      <c r="AA240" s="66"/>
      <c r="AB240" s="8"/>
      <c r="AC240" s="8"/>
      <c r="AD240" s="4"/>
      <c r="AE240" s="39"/>
      <c r="AF240" s="1"/>
      <c r="AG240" s="33"/>
      <c r="AH240" s="67"/>
      <c r="AI240" s="67"/>
      <c r="AJ240" s="21"/>
      <c r="AK240" s="56"/>
      <c r="AL240" s="41"/>
      <c r="AM240" s="33"/>
      <c r="AN240" s="67"/>
      <c r="AO240" s="67"/>
      <c r="AP240" s="21"/>
      <c r="AQ240" s="56"/>
      <c r="AR240" s="41"/>
      <c r="AS240" s="43">
        <f>'16 Oct'!AW240</f>
        <v>0</v>
      </c>
      <c r="AT240" s="54"/>
      <c r="AU240" s="44">
        <f t="shared" si="1"/>
        <v>0</v>
      </c>
      <c r="AV240" s="44">
        <f t="shared" si="2"/>
        <v>0</v>
      </c>
      <c r="AW240" s="19">
        <f t="shared" si="3"/>
        <v>0</v>
      </c>
      <c r="AX240" s="43">
        <f>'16 Oct'!BB240</f>
        <v>0</v>
      </c>
      <c r="AY240" s="54"/>
      <c r="AZ240" s="44">
        <f t="shared" si="4"/>
        <v>0</v>
      </c>
      <c r="BA240" s="46">
        <f t="shared" si="5"/>
        <v>0</v>
      </c>
      <c r="BB240" s="19">
        <f t="shared" si="6"/>
        <v>0</v>
      </c>
      <c r="BC240" s="43">
        <f>'16 Oct'!BL240</f>
        <v>0</v>
      </c>
      <c r="BD240" s="46">
        <f t="shared" si="7"/>
        <v>0</v>
      </c>
      <c r="BE240" s="1">
        <f t="shared" si="8"/>
        <v>0</v>
      </c>
      <c r="BF240" s="1" t="s">
        <v>365</v>
      </c>
      <c r="BG240" s="54"/>
      <c r="BH240">
        <f>'16 Oct'!BG240+AT240+AY240-BN240</f>
        <v>0</v>
      </c>
      <c r="BI240" s="48"/>
      <c r="BJ240" s="52">
        <f t="shared" si="9"/>
        <v>0</v>
      </c>
      <c r="BK240" s="51">
        <f t="shared" si="10"/>
        <v>0</v>
      </c>
      <c r="BL240" s="53">
        <f t="shared" si="11"/>
        <v>0</v>
      </c>
      <c r="BM240" s="54">
        <f t="shared" si="12"/>
        <v>0</v>
      </c>
      <c r="BN240" s="55">
        <f t="shared" si="13"/>
        <v>0</v>
      </c>
      <c r="BO240" s="17">
        <f t="shared" si="14"/>
        <v>0</v>
      </c>
    </row>
    <row r="241">
      <c r="A241" s="1" t="s">
        <v>366</v>
      </c>
      <c r="B241" s="61"/>
      <c r="C241" s="65"/>
      <c r="D241" s="29"/>
      <c r="E241" s="1"/>
      <c r="F241" s="21"/>
      <c r="G241" s="56"/>
      <c r="H241" s="35"/>
      <c r="I241" s="1" t="s">
        <v>366</v>
      </c>
      <c r="J241" s="61"/>
      <c r="K241" s="33"/>
      <c r="L241" s="57"/>
      <c r="M241" s="49"/>
      <c r="N241" s="21"/>
      <c r="O241" s="56"/>
      <c r="P241" s="35"/>
      <c r="Q241" s="1" t="s">
        <v>366</v>
      </c>
      <c r="R241" s="61"/>
      <c r="S241" s="65"/>
      <c r="T241" s="57"/>
      <c r="U241" s="49"/>
      <c r="V241" s="21"/>
      <c r="W241" s="56"/>
      <c r="X241" s="35"/>
      <c r="Y241" s="1" t="s">
        <v>366</v>
      </c>
      <c r="Z241" s="59"/>
      <c r="AA241" s="66"/>
      <c r="AB241" s="8"/>
      <c r="AC241" s="8"/>
      <c r="AD241" s="4"/>
      <c r="AE241" s="39"/>
      <c r="AF241" s="1"/>
      <c r="AG241" s="33"/>
      <c r="AH241" s="67"/>
      <c r="AI241" s="67"/>
      <c r="AJ241" s="21"/>
      <c r="AK241" s="56"/>
      <c r="AL241" s="41"/>
      <c r="AM241" s="33"/>
      <c r="AN241" s="67"/>
      <c r="AO241" s="67"/>
      <c r="AP241" s="21"/>
      <c r="AQ241" s="56"/>
      <c r="AR241" s="41"/>
      <c r="AS241" s="43">
        <f>'16 Oct'!AW241</f>
        <v>0</v>
      </c>
      <c r="AT241" s="54"/>
      <c r="AU241" s="44">
        <f t="shared" si="1"/>
        <v>0</v>
      </c>
      <c r="AV241" s="44">
        <f t="shared" si="2"/>
        <v>0</v>
      </c>
      <c r="AW241" s="19">
        <f t="shared" si="3"/>
        <v>0</v>
      </c>
      <c r="AX241" s="43">
        <f>'16 Oct'!BB241</f>
        <v>0</v>
      </c>
      <c r="AY241" s="54"/>
      <c r="AZ241" s="44">
        <f t="shared" si="4"/>
        <v>0</v>
      </c>
      <c r="BA241" s="46">
        <f t="shared" si="5"/>
        <v>0</v>
      </c>
      <c r="BB241" s="19">
        <f t="shared" si="6"/>
        <v>0</v>
      </c>
      <c r="BC241" s="43">
        <f>'16 Oct'!BL241</f>
        <v>0</v>
      </c>
      <c r="BD241" s="46">
        <f t="shared" si="7"/>
        <v>0</v>
      </c>
      <c r="BE241" s="1">
        <f t="shared" si="8"/>
        <v>0</v>
      </c>
      <c r="BF241" s="1" t="s">
        <v>366</v>
      </c>
      <c r="BG241" s="54"/>
      <c r="BH241">
        <f>'16 Oct'!BG241+AT241+AY241-BN241</f>
        <v>0</v>
      </c>
      <c r="BI241" s="48"/>
      <c r="BJ241" s="52">
        <f t="shared" si="9"/>
        <v>0</v>
      </c>
      <c r="BK241" s="51">
        <f t="shared" si="10"/>
        <v>0</v>
      </c>
      <c r="BL241" s="53">
        <f t="shared" si="11"/>
        <v>0</v>
      </c>
      <c r="BM241" s="54">
        <f t="shared" si="12"/>
        <v>0</v>
      </c>
      <c r="BN241" s="55">
        <f t="shared" si="13"/>
        <v>0</v>
      </c>
      <c r="BO241" s="17">
        <f t="shared" si="14"/>
        <v>0</v>
      </c>
    </row>
    <row r="242">
      <c r="A242" s="1" t="s">
        <v>367</v>
      </c>
      <c r="B242" s="32"/>
      <c r="C242" s="65"/>
      <c r="D242" s="29"/>
      <c r="E242" s="1"/>
      <c r="F242" s="21"/>
      <c r="G242" s="56"/>
      <c r="H242" s="35"/>
      <c r="I242" s="1" t="s">
        <v>367</v>
      </c>
      <c r="J242" s="32"/>
      <c r="K242" s="33"/>
      <c r="L242" s="57"/>
      <c r="M242" s="49"/>
      <c r="N242" s="21"/>
      <c r="O242" s="56"/>
      <c r="P242" s="35"/>
      <c r="Q242" s="1" t="s">
        <v>367</v>
      </c>
      <c r="R242" s="32"/>
      <c r="S242" s="33"/>
      <c r="T242" s="57"/>
      <c r="U242" s="49"/>
      <c r="V242" s="21"/>
      <c r="W242" s="56"/>
      <c r="X242" s="35"/>
      <c r="Y242" s="1" t="s">
        <v>367</v>
      </c>
      <c r="Z242" s="69"/>
      <c r="AA242" s="37"/>
      <c r="AB242" s="8"/>
      <c r="AC242" s="8"/>
      <c r="AD242" s="4"/>
      <c r="AE242" s="39"/>
      <c r="AF242" s="1"/>
      <c r="AG242" s="33"/>
      <c r="AH242" s="67"/>
      <c r="AI242" s="67"/>
      <c r="AJ242" s="21"/>
      <c r="AK242" s="56"/>
      <c r="AL242" s="41"/>
      <c r="AM242" s="33"/>
      <c r="AN242" s="67"/>
      <c r="AO242" s="67"/>
      <c r="AP242" s="21"/>
      <c r="AQ242" s="56"/>
      <c r="AR242" s="41"/>
      <c r="AS242" s="43">
        <f>'16 Oct'!AW242</f>
        <v>0</v>
      </c>
      <c r="AT242" s="54"/>
      <c r="AU242" s="44">
        <f t="shared" si="1"/>
        <v>0</v>
      </c>
      <c r="AV242" s="44">
        <f t="shared" si="2"/>
        <v>0</v>
      </c>
      <c r="AW242" s="19">
        <f t="shared" si="3"/>
        <v>0</v>
      </c>
      <c r="AX242" s="43">
        <f>'16 Oct'!BB242</f>
        <v>0</v>
      </c>
      <c r="AY242" s="54"/>
      <c r="AZ242" s="44">
        <f t="shared" si="4"/>
        <v>0</v>
      </c>
      <c r="BA242" s="46">
        <f t="shared" si="5"/>
        <v>0</v>
      </c>
      <c r="BB242" s="19">
        <f t="shared" si="6"/>
        <v>0</v>
      </c>
      <c r="BC242" s="43">
        <f>'16 Oct'!BL242</f>
        <v>0</v>
      </c>
      <c r="BD242" s="46">
        <f t="shared" si="7"/>
        <v>0</v>
      </c>
      <c r="BE242" s="1">
        <f t="shared" si="8"/>
        <v>0</v>
      </c>
      <c r="BF242" s="1" t="s">
        <v>367</v>
      </c>
      <c r="BG242" s="54"/>
      <c r="BH242">
        <f>'16 Oct'!BG242+AT242+AY242-BN242</f>
        <v>0</v>
      </c>
      <c r="BI242" s="48"/>
      <c r="BJ242" s="52">
        <f t="shared" si="9"/>
        <v>0</v>
      </c>
      <c r="BK242" s="51">
        <f t="shared" si="10"/>
        <v>0</v>
      </c>
      <c r="BL242" s="53">
        <f t="shared" si="11"/>
        <v>0</v>
      </c>
      <c r="BM242" s="54">
        <f t="shared" si="12"/>
        <v>0</v>
      </c>
      <c r="BN242" s="55">
        <f t="shared" si="13"/>
        <v>0</v>
      </c>
      <c r="BO242" s="17">
        <f t="shared" si="14"/>
        <v>0</v>
      </c>
    </row>
    <row r="243">
      <c r="A243" s="1" t="s">
        <v>360</v>
      </c>
      <c r="B243" s="32"/>
      <c r="C243" s="65"/>
      <c r="D243" s="29"/>
      <c r="E243" s="1"/>
      <c r="F243" s="21"/>
      <c r="G243" s="56"/>
      <c r="H243" s="35"/>
      <c r="I243" s="1" t="s">
        <v>368</v>
      </c>
      <c r="J243" s="32"/>
      <c r="K243" s="33"/>
      <c r="L243" s="57"/>
      <c r="M243" s="49"/>
      <c r="N243" s="21"/>
      <c r="O243" s="56"/>
      <c r="P243" s="35"/>
      <c r="Q243" s="1" t="s">
        <v>360</v>
      </c>
      <c r="R243" s="32"/>
      <c r="S243" s="33"/>
      <c r="T243" s="57"/>
      <c r="U243" s="49"/>
      <c r="V243" s="21"/>
      <c r="W243" s="56"/>
      <c r="X243" s="35"/>
      <c r="Y243" s="1" t="s">
        <v>360</v>
      </c>
      <c r="Z243" s="59"/>
      <c r="AA243" s="66"/>
      <c r="AB243" s="8"/>
      <c r="AC243" s="8"/>
      <c r="AD243" s="4"/>
      <c r="AE243" s="39"/>
      <c r="AF243" s="1"/>
      <c r="AG243" s="33"/>
      <c r="AH243" s="67"/>
      <c r="AI243" s="67"/>
      <c r="AJ243" s="21"/>
      <c r="AK243" s="56"/>
      <c r="AL243" s="41"/>
      <c r="AM243" s="33"/>
      <c r="AN243" s="67"/>
      <c r="AO243" s="67"/>
      <c r="AP243" s="21"/>
      <c r="AQ243" s="56"/>
      <c r="AR243" s="41"/>
      <c r="AS243" s="43">
        <f>'16 Oct'!AW243</f>
        <v>0</v>
      </c>
      <c r="AT243" s="54"/>
      <c r="AU243" s="44">
        <f t="shared" si="1"/>
        <v>0</v>
      </c>
      <c r="AV243" s="44">
        <f t="shared" si="2"/>
        <v>0</v>
      </c>
      <c r="AW243" s="19">
        <f t="shared" si="3"/>
        <v>0</v>
      </c>
      <c r="AX243" s="43">
        <f>'16 Oct'!BB243</f>
        <v>0</v>
      </c>
      <c r="AY243" s="54"/>
      <c r="AZ243" s="44">
        <f t="shared" si="4"/>
        <v>0</v>
      </c>
      <c r="BA243" s="46">
        <f t="shared" si="5"/>
        <v>0</v>
      </c>
      <c r="BB243" s="19">
        <f t="shared" si="6"/>
        <v>0</v>
      </c>
      <c r="BC243" s="43">
        <f>'16 Oct'!BL243</f>
        <v>0</v>
      </c>
      <c r="BD243" s="46">
        <f t="shared" si="7"/>
        <v>0</v>
      </c>
      <c r="BE243" s="1">
        <f t="shared" si="8"/>
        <v>0</v>
      </c>
      <c r="BF243" s="1" t="s">
        <v>360</v>
      </c>
      <c r="BG243" s="54"/>
      <c r="BH243">
        <f>'16 Oct'!BG243+AT243+AY243-BN243</f>
        <v>0</v>
      </c>
      <c r="BI243" s="48"/>
      <c r="BJ243" s="52">
        <f t="shared" si="9"/>
        <v>0</v>
      </c>
      <c r="BK243" s="51">
        <f t="shared" si="10"/>
        <v>0</v>
      </c>
      <c r="BL243" s="53">
        <f t="shared" si="11"/>
        <v>0</v>
      </c>
      <c r="BM243" s="54">
        <f t="shared" si="12"/>
        <v>0</v>
      </c>
      <c r="BN243" s="55">
        <f t="shared" si="13"/>
        <v>0</v>
      </c>
      <c r="BO243" s="17">
        <f t="shared" si="14"/>
        <v>0</v>
      </c>
    </row>
    <row r="244">
      <c r="A244" s="1" t="s">
        <v>369</v>
      </c>
      <c r="B244" s="32"/>
      <c r="C244" s="65"/>
      <c r="D244" s="29"/>
      <c r="E244" s="1"/>
      <c r="F244" s="21"/>
      <c r="G244" s="56"/>
      <c r="H244" s="35"/>
      <c r="I244" s="1" t="s">
        <v>369</v>
      </c>
      <c r="J244" s="32"/>
      <c r="K244" s="33"/>
      <c r="L244" s="57"/>
      <c r="M244" s="49"/>
      <c r="N244" s="21"/>
      <c r="O244" s="56"/>
      <c r="P244" s="35"/>
      <c r="Q244" s="1" t="s">
        <v>369</v>
      </c>
      <c r="R244" s="32"/>
      <c r="S244" s="33"/>
      <c r="T244" s="29"/>
      <c r="U244" s="43"/>
      <c r="V244" s="21"/>
      <c r="W244" s="56"/>
      <c r="X244" s="35"/>
      <c r="Y244" s="1" t="s">
        <v>369</v>
      </c>
      <c r="Z244" s="59"/>
      <c r="AA244" s="37"/>
      <c r="AB244" s="8"/>
      <c r="AC244" s="8"/>
      <c r="AD244" s="4"/>
      <c r="AE244" s="39"/>
      <c r="AF244" s="1"/>
      <c r="AG244" s="33"/>
      <c r="AH244" s="67"/>
      <c r="AI244" s="67"/>
      <c r="AJ244" s="21"/>
      <c r="AK244" s="56"/>
      <c r="AL244" s="41"/>
      <c r="AM244" s="33"/>
      <c r="AN244" s="67"/>
      <c r="AO244" s="67"/>
      <c r="AP244" s="21"/>
      <c r="AQ244" s="56"/>
      <c r="AR244" s="41"/>
      <c r="AS244" s="43">
        <f>'16 Oct'!AW244</f>
        <v>0</v>
      </c>
      <c r="AT244" s="54"/>
      <c r="AU244" s="44">
        <f t="shared" si="1"/>
        <v>0</v>
      </c>
      <c r="AV244" s="44">
        <f t="shared" si="2"/>
        <v>0</v>
      </c>
      <c r="AW244" s="19">
        <f t="shared" si="3"/>
        <v>0</v>
      </c>
      <c r="AX244" s="43">
        <f>'16 Oct'!BB244</f>
        <v>0</v>
      </c>
      <c r="AY244" s="54"/>
      <c r="AZ244" s="44">
        <f t="shared" si="4"/>
        <v>0</v>
      </c>
      <c r="BA244" s="46">
        <f t="shared" si="5"/>
        <v>0</v>
      </c>
      <c r="BB244" s="19">
        <f t="shared" si="6"/>
        <v>0</v>
      </c>
      <c r="BC244" s="43">
        <f>'16 Oct'!BL244</f>
        <v>0</v>
      </c>
      <c r="BD244" s="46">
        <f t="shared" si="7"/>
        <v>0</v>
      </c>
      <c r="BE244" s="1">
        <f t="shared" si="8"/>
        <v>0</v>
      </c>
      <c r="BF244" s="1" t="s">
        <v>369</v>
      </c>
      <c r="BG244" s="54"/>
      <c r="BH244">
        <f>'16 Oct'!BG244+AT244+AY244-BN244</f>
        <v>0</v>
      </c>
      <c r="BI244" s="48"/>
      <c r="BJ244" s="52">
        <f t="shared" si="9"/>
        <v>0</v>
      </c>
      <c r="BK244" s="51">
        <f t="shared" si="10"/>
        <v>0</v>
      </c>
      <c r="BL244" s="53">
        <f t="shared" si="11"/>
        <v>0</v>
      </c>
      <c r="BM244" s="54">
        <f t="shared" si="12"/>
        <v>0</v>
      </c>
      <c r="BN244" s="55">
        <f t="shared" si="13"/>
        <v>0</v>
      </c>
      <c r="BO244" s="17">
        <f t="shared" si="14"/>
        <v>0</v>
      </c>
    </row>
    <row r="245">
      <c r="A245" s="1" t="s">
        <v>370</v>
      </c>
      <c r="B245" s="32"/>
      <c r="C245" s="65"/>
      <c r="D245" s="29"/>
      <c r="E245" s="1"/>
      <c r="F245" s="21"/>
      <c r="G245" s="56"/>
      <c r="H245" s="35"/>
      <c r="I245" s="1" t="s">
        <v>370</v>
      </c>
      <c r="J245" s="61"/>
      <c r="K245" s="33"/>
      <c r="L245" s="57"/>
      <c r="M245" s="49"/>
      <c r="N245" s="21"/>
      <c r="O245" s="56"/>
      <c r="P245" s="35"/>
      <c r="Q245" s="1" t="s">
        <v>370</v>
      </c>
      <c r="R245" s="32"/>
      <c r="S245" s="33"/>
      <c r="T245" s="57"/>
      <c r="U245" s="49"/>
      <c r="V245" s="21"/>
      <c r="W245" s="56"/>
      <c r="X245" s="35"/>
      <c r="Y245" s="1" t="s">
        <v>370</v>
      </c>
      <c r="Z245" s="69"/>
      <c r="AA245" s="37"/>
      <c r="AB245" s="8"/>
      <c r="AC245" s="8"/>
      <c r="AD245" s="4"/>
      <c r="AE245" s="39"/>
      <c r="AF245" s="1"/>
      <c r="AG245" s="33"/>
      <c r="AH245" s="60"/>
      <c r="AI245" s="60"/>
      <c r="AJ245" s="21"/>
      <c r="AK245" s="56"/>
      <c r="AL245" s="41"/>
      <c r="AM245" s="33"/>
      <c r="AN245" s="60"/>
      <c r="AO245" s="60"/>
      <c r="AP245" s="21"/>
      <c r="AQ245" s="56"/>
      <c r="AR245" s="41"/>
      <c r="AS245" s="43">
        <f>'16 Oct'!AW245</f>
        <v>0</v>
      </c>
      <c r="AT245" s="17"/>
      <c r="AU245" s="44">
        <f t="shared" si="1"/>
        <v>0</v>
      </c>
      <c r="AV245" s="44">
        <f t="shared" si="2"/>
        <v>0</v>
      </c>
      <c r="AW245" s="19">
        <f t="shared" si="3"/>
        <v>0</v>
      </c>
      <c r="AX245" s="43">
        <f>'16 Oct'!BB245</f>
        <v>0</v>
      </c>
      <c r="AY245" s="17"/>
      <c r="AZ245" s="44">
        <f t="shared" si="4"/>
        <v>0</v>
      </c>
      <c r="BA245" s="46">
        <f t="shared" si="5"/>
        <v>0</v>
      </c>
      <c r="BB245" s="19">
        <f t="shared" si="6"/>
        <v>0</v>
      </c>
      <c r="BC245" s="43">
        <f>'16 Oct'!BL245</f>
        <v>0</v>
      </c>
      <c r="BD245" s="46">
        <f t="shared" si="7"/>
        <v>0</v>
      </c>
      <c r="BE245" s="1">
        <f t="shared" si="8"/>
        <v>0</v>
      </c>
      <c r="BF245" s="1" t="s">
        <v>370</v>
      </c>
      <c r="BG245" s="54"/>
      <c r="BH245">
        <f>'16 Oct'!BG245+AT245+AY245-BN245</f>
        <v>0</v>
      </c>
      <c r="BI245" s="48"/>
      <c r="BJ245" s="52">
        <f t="shared" si="9"/>
        <v>0</v>
      </c>
      <c r="BK245" s="51">
        <f t="shared" si="10"/>
        <v>0</v>
      </c>
      <c r="BL245" s="53">
        <f t="shared" si="11"/>
        <v>0</v>
      </c>
      <c r="BM245" s="54">
        <f t="shared" si="12"/>
        <v>0</v>
      </c>
      <c r="BN245" s="55">
        <f t="shared" si="13"/>
        <v>0</v>
      </c>
      <c r="BO245" s="17">
        <f t="shared" si="14"/>
        <v>0</v>
      </c>
    </row>
    <row r="246">
      <c r="A246" s="1" t="s">
        <v>371</v>
      </c>
      <c r="B246" s="32"/>
      <c r="C246" s="65"/>
      <c r="D246" s="29"/>
      <c r="E246" s="1"/>
      <c r="F246" s="21"/>
      <c r="G246" s="56"/>
      <c r="H246" s="35"/>
      <c r="I246" s="1" t="s">
        <v>371</v>
      </c>
      <c r="J246" s="61"/>
      <c r="K246" s="33"/>
      <c r="L246" s="57"/>
      <c r="M246" s="49"/>
      <c r="N246" s="21"/>
      <c r="O246" s="56"/>
      <c r="P246" s="35"/>
      <c r="Q246" s="1" t="s">
        <v>371</v>
      </c>
      <c r="R246" s="32"/>
      <c r="S246" s="33"/>
      <c r="T246" s="57"/>
      <c r="U246" s="49"/>
      <c r="V246" s="21"/>
      <c r="W246" s="56"/>
      <c r="X246" s="35"/>
      <c r="Y246" s="1" t="s">
        <v>371</v>
      </c>
      <c r="Z246" s="69"/>
      <c r="AA246" s="66"/>
      <c r="AB246" s="8"/>
      <c r="AC246" s="8"/>
      <c r="AD246" s="4"/>
      <c r="AE246" s="39"/>
      <c r="AF246" s="1"/>
      <c r="AG246" s="33"/>
      <c r="AH246" s="67"/>
      <c r="AI246" s="67"/>
      <c r="AJ246" s="21"/>
      <c r="AK246" s="56"/>
      <c r="AL246" s="41"/>
      <c r="AM246" s="33"/>
      <c r="AN246" s="67"/>
      <c r="AO246" s="67"/>
      <c r="AP246" s="21"/>
      <c r="AQ246" s="56"/>
      <c r="AR246" s="41"/>
      <c r="AS246" s="43">
        <f>'16 Oct'!AW246</f>
        <v>0</v>
      </c>
      <c r="AT246" s="54"/>
      <c r="AU246" s="44">
        <f t="shared" si="1"/>
        <v>0</v>
      </c>
      <c r="AV246" s="44">
        <f t="shared" si="2"/>
        <v>0</v>
      </c>
      <c r="AW246" s="19">
        <f t="shared" si="3"/>
        <v>0</v>
      </c>
      <c r="AX246" s="43">
        <f>'16 Oct'!BB246</f>
        <v>0</v>
      </c>
      <c r="AY246" s="54"/>
      <c r="AZ246" s="44">
        <f t="shared" si="4"/>
        <v>0</v>
      </c>
      <c r="BA246" s="46">
        <f t="shared" si="5"/>
        <v>0</v>
      </c>
      <c r="BB246" s="19">
        <f t="shared" si="6"/>
        <v>0</v>
      </c>
      <c r="BC246" s="43">
        <f>'16 Oct'!BL246</f>
        <v>0</v>
      </c>
      <c r="BD246" s="46">
        <f t="shared" si="7"/>
        <v>0</v>
      </c>
      <c r="BE246" s="1">
        <f t="shared" si="8"/>
        <v>0</v>
      </c>
      <c r="BF246" s="1" t="s">
        <v>371</v>
      </c>
      <c r="BG246" s="54"/>
      <c r="BH246">
        <f>'16 Oct'!BG246+AT246+AY246-BN246</f>
        <v>0</v>
      </c>
      <c r="BI246" s="48"/>
      <c r="BJ246" s="52">
        <f t="shared" si="9"/>
        <v>0</v>
      </c>
      <c r="BK246" s="51">
        <f t="shared" si="10"/>
        <v>0</v>
      </c>
      <c r="BL246" s="53">
        <f t="shared" si="11"/>
        <v>0</v>
      </c>
      <c r="BM246" s="54">
        <f t="shared" si="12"/>
        <v>0</v>
      </c>
      <c r="BN246" s="55">
        <f t="shared" si="13"/>
        <v>0</v>
      </c>
      <c r="BO246" s="17">
        <f t="shared" si="14"/>
        <v>0</v>
      </c>
    </row>
    <row r="247">
      <c r="A247" s="1" t="s">
        <v>372</v>
      </c>
      <c r="B247" s="32"/>
      <c r="C247" s="65"/>
      <c r="D247" s="29"/>
      <c r="E247" s="1"/>
      <c r="F247" s="21"/>
      <c r="G247" s="56"/>
      <c r="H247" s="35"/>
      <c r="I247" s="1" t="s">
        <v>372</v>
      </c>
      <c r="J247" s="32"/>
      <c r="K247" s="33"/>
      <c r="L247" s="57"/>
      <c r="M247" s="49"/>
      <c r="N247" s="21"/>
      <c r="O247" s="56"/>
      <c r="P247" s="35"/>
      <c r="Q247" s="1" t="s">
        <v>371</v>
      </c>
      <c r="R247" s="32"/>
      <c r="S247" s="33"/>
      <c r="T247" s="57"/>
      <c r="U247" s="49"/>
      <c r="V247" s="21"/>
      <c r="W247" s="56"/>
      <c r="X247" s="35"/>
      <c r="Y247" s="1" t="s">
        <v>371</v>
      </c>
      <c r="Z247" s="69"/>
      <c r="AA247" s="66"/>
      <c r="AB247" s="8"/>
      <c r="AC247" s="8"/>
      <c r="AD247" s="4"/>
      <c r="AE247" s="39"/>
      <c r="AF247" s="1"/>
      <c r="AG247" s="33"/>
      <c r="AH247" s="67"/>
      <c r="AI247" s="67"/>
      <c r="AJ247" s="21"/>
      <c r="AK247" s="56"/>
      <c r="AL247" s="41"/>
      <c r="AM247" s="33"/>
      <c r="AN247" s="67"/>
      <c r="AO247" s="67"/>
      <c r="AP247" s="21"/>
      <c r="AQ247" s="56"/>
      <c r="AR247" s="41"/>
      <c r="AS247" s="43">
        <f>'16 Oct'!AW247</f>
        <v>0</v>
      </c>
      <c r="AT247" s="54"/>
      <c r="AU247" s="44">
        <f t="shared" si="1"/>
        <v>0</v>
      </c>
      <c r="AV247" s="44">
        <f t="shared" si="2"/>
        <v>0</v>
      </c>
      <c r="AW247" s="19">
        <f t="shared" si="3"/>
        <v>0</v>
      </c>
      <c r="AX247" s="43">
        <f>'16 Oct'!BB247</f>
        <v>0</v>
      </c>
      <c r="AY247" s="54"/>
      <c r="AZ247" s="44">
        <f t="shared" si="4"/>
        <v>0</v>
      </c>
      <c r="BA247" s="46">
        <f t="shared" si="5"/>
        <v>0</v>
      </c>
      <c r="BB247" s="19">
        <f t="shared" si="6"/>
        <v>0</v>
      </c>
      <c r="BC247" s="43">
        <f>'16 Oct'!BL247</f>
        <v>0</v>
      </c>
      <c r="BD247" s="46">
        <f t="shared" si="7"/>
        <v>0</v>
      </c>
      <c r="BE247" s="1">
        <f t="shared" si="8"/>
        <v>0</v>
      </c>
      <c r="BF247" s="1" t="s">
        <v>371</v>
      </c>
      <c r="BG247" s="54"/>
      <c r="BH247">
        <f>'16 Oct'!BG247+AT247+AY247-BN247</f>
        <v>0</v>
      </c>
      <c r="BI247" s="48"/>
      <c r="BJ247" s="52">
        <f t="shared" si="9"/>
        <v>0</v>
      </c>
      <c r="BK247" s="51">
        <f t="shared" si="10"/>
        <v>0</v>
      </c>
      <c r="BL247" s="53">
        <f t="shared" si="11"/>
        <v>0</v>
      </c>
      <c r="BM247" s="54">
        <f t="shared" si="12"/>
        <v>0</v>
      </c>
      <c r="BN247" s="55">
        <f t="shared" si="13"/>
        <v>0</v>
      </c>
      <c r="BO247" s="17">
        <f t="shared" si="14"/>
        <v>0</v>
      </c>
    </row>
    <row r="248">
      <c r="A248" s="1" t="s">
        <v>373</v>
      </c>
      <c r="B248" s="61"/>
      <c r="C248" s="33"/>
      <c r="D248" s="29"/>
      <c r="E248" s="1"/>
      <c r="F248" s="21"/>
      <c r="G248" s="56"/>
      <c r="H248" s="7"/>
      <c r="I248" s="1" t="s">
        <v>373</v>
      </c>
      <c r="J248" s="32"/>
      <c r="K248" s="33"/>
      <c r="N248" s="21"/>
      <c r="O248" s="56"/>
      <c r="P248" s="7"/>
      <c r="Q248" s="1" t="s">
        <v>373</v>
      </c>
      <c r="R248" s="32"/>
      <c r="S248" s="33"/>
      <c r="T248" s="57"/>
      <c r="U248" s="49"/>
      <c r="V248" s="21"/>
      <c r="W248" s="56"/>
      <c r="X248" s="7"/>
      <c r="Y248" s="1" t="s">
        <v>373</v>
      </c>
      <c r="Z248" s="59"/>
      <c r="AA248" s="37"/>
      <c r="AB248" s="8"/>
      <c r="AC248" s="8"/>
      <c r="AD248" s="4"/>
      <c r="AE248" s="39"/>
      <c r="AG248" s="33"/>
      <c r="AH248" s="74"/>
      <c r="AI248" s="74"/>
      <c r="AJ248" s="21"/>
      <c r="AK248" s="56"/>
      <c r="AL248" s="41"/>
      <c r="AM248" s="33"/>
      <c r="AN248" s="74"/>
      <c r="AO248" s="74"/>
      <c r="AP248" s="21"/>
      <c r="AQ248" s="56"/>
      <c r="AR248" s="41"/>
      <c r="AS248" s="43">
        <f>'16 Oct'!AW248</f>
        <v>0</v>
      </c>
      <c r="AT248" s="76"/>
      <c r="AU248" s="44">
        <f t="shared" si="1"/>
        <v>0</v>
      </c>
      <c r="AV248" s="44">
        <f t="shared" si="2"/>
        <v>0</v>
      </c>
      <c r="AW248" s="19">
        <f t="shared" si="3"/>
        <v>0</v>
      </c>
      <c r="AX248" s="43">
        <f>'16 Oct'!BB248</f>
        <v>0</v>
      </c>
      <c r="AY248" s="76"/>
      <c r="AZ248" s="44">
        <f t="shared" si="4"/>
        <v>0</v>
      </c>
      <c r="BA248" s="46">
        <f t="shared" si="5"/>
        <v>0</v>
      </c>
      <c r="BB248" s="19">
        <f t="shared" si="6"/>
        <v>0</v>
      </c>
      <c r="BC248" s="43">
        <f>'16 Oct'!BL248</f>
        <v>0</v>
      </c>
      <c r="BD248" s="46">
        <f t="shared" si="7"/>
        <v>0</v>
      </c>
      <c r="BE248" s="1">
        <f t="shared" si="8"/>
        <v>0</v>
      </c>
      <c r="BF248" s="1" t="s">
        <v>373</v>
      </c>
      <c r="BG248" s="76"/>
      <c r="BH248">
        <f>'16 Oct'!BG248+AT248+AY248-BN248</f>
        <v>0</v>
      </c>
      <c r="BI248" s="48"/>
      <c r="BJ248" s="52">
        <f t="shared" si="9"/>
        <v>0</v>
      </c>
      <c r="BK248" s="51">
        <f t="shared" si="10"/>
        <v>0</v>
      </c>
      <c r="BL248" s="53">
        <f t="shared" si="11"/>
        <v>0</v>
      </c>
      <c r="BM248" s="54">
        <f t="shared" si="12"/>
        <v>0</v>
      </c>
      <c r="BN248" s="55">
        <f t="shared" si="13"/>
        <v>0</v>
      </c>
      <c r="BO248" s="17">
        <f t="shared" si="14"/>
        <v>0</v>
      </c>
    </row>
    <row r="249">
      <c r="A249" s="1" t="s">
        <v>374</v>
      </c>
      <c r="B249" s="61"/>
      <c r="C249" s="33"/>
      <c r="D249" s="29"/>
      <c r="E249" s="1"/>
      <c r="F249" s="21"/>
      <c r="G249" s="56"/>
      <c r="H249" s="7"/>
      <c r="I249" s="1" t="s">
        <v>374</v>
      </c>
      <c r="J249" s="32"/>
      <c r="K249" s="33"/>
      <c r="N249" s="21"/>
      <c r="O249" s="56"/>
      <c r="P249" s="7"/>
      <c r="Q249" s="1" t="s">
        <v>374</v>
      </c>
      <c r="R249" s="32"/>
      <c r="S249" s="33"/>
      <c r="T249" s="57"/>
      <c r="U249" s="49"/>
      <c r="V249" s="21"/>
      <c r="W249" s="56"/>
      <c r="X249" s="7"/>
      <c r="Y249" s="1" t="s">
        <v>374</v>
      </c>
      <c r="Z249" s="59"/>
      <c r="AA249" s="37"/>
      <c r="AB249" s="8"/>
      <c r="AC249" s="8"/>
      <c r="AD249" s="4"/>
      <c r="AE249" s="39"/>
      <c r="AG249" s="33"/>
      <c r="AH249" s="74"/>
      <c r="AI249" s="74"/>
      <c r="AJ249" s="21"/>
      <c r="AK249" s="56"/>
      <c r="AL249" s="41"/>
      <c r="AM249" s="33"/>
      <c r="AN249" s="74"/>
      <c r="AO249" s="74"/>
      <c r="AP249" s="21"/>
      <c r="AQ249" s="56"/>
      <c r="AR249" s="41"/>
      <c r="AS249" s="43">
        <f>'16 Oct'!AW249</f>
        <v>0</v>
      </c>
      <c r="AT249" s="76"/>
      <c r="AU249" s="44">
        <f t="shared" si="1"/>
        <v>0</v>
      </c>
      <c r="AV249" s="44">
        <f t="shared" si="2"/>
        <v>0</v>
      </c>
      <c r="AW249" s="19">
        <f t="shared" si="3"/>
        <v>0</v>
      </c>
      <c r="AX249" s="43">
        <f>'16 Oct'!BB249</f>
        <v>0</v>
      </c>
      <c r="AY249" s="76"/>
      <c r="AZ249" s="44">
        <f t="shared" si="4"/>
        <v>0</v>
      </c>
      <c r="BA249" s="46">
        <f t="shared" si="5"/>
        <v>0</v>
      </c>
      <c r="BB249" s="19">
        <f t="shared" si="6"/>
        <v>0</v>
      </c>
      <c r="BC249" s="43">
        <f>'16 Oct'!BL249</f>
        <v>0</v>
      </c>
      <c r="BD249" s="46">
        <f t="shared" si="7"/>
        <v>0</v>
      </c>
      <c r="BE249" s="1">
        <f t="shared" si="8"/>
        <v>0</v>
      </c>
      <c r="BF249" s="1" t="s">
        <v>374</v>
      </c>
      <c r="BG249" s="76"/>
      <c r="BH249">
        <f>'16 Oct'!BG249+AT249+AY249-BN249</f>
        <v>0</v>
      </c>
      <c r="BI249" s="48"/>
      <c r="BJ249" s="52">
        <f t="shared" si="9"/>
        <v>0</v>
      </c>
      <c r="BK249" s="51">
        <f t="shared" si="10"/>
        <v>0</v>
      </c>
      <c r="BL249" s="53">
        <f t="shared" si="11"/>
        <v>0</v>
      </c>
      <c r="BM249" s="54">
        <f t="shared" si="12"/>
        <v>0</v>
      </c>
      <c r="BN249" s="55">
        <f t="shared" si="13"/>
        <v>0</v>
      </c>
      <c r="BO249" s="17">
        <f t="shared" si="14"/>
        <v>0</v>
      </c>
    </row>
    <row r="250">
      <c r="A250" s="1" t="s">
        <v>375</v>
      </c>
      <c r="B250" s="61"/>
      <c r="C250" s="33"/>
      <c r="D250" s="29"/>
      <c r="E250" s="1"/>
      <c r="F250" s="21"/>
      <c r="G250" s="56"/>
      <c r="H250" s="7"/>
      <c r="I250" s="1" t="s">
        <v>375</v>
      </c>
      <c r="J250" s="61"/>
      <c r="K250" s="33"/>
      <c r="N250" s="21"/>
      <c r="O250" s="56"/>
      <c r="P250" s="7"/>
      <c r="Q250" s="1" t="s">
        <v>375</v>
      </c>
      <c r="R250" s="32"/>
      <c r="S250" s="33"/>
      <c r="T250" s="57"/>
      <c r="U250" s="49"/>
      <c r="V250" s="21"/>
      <c r="W250" s="56"/>
      <c r="X250" s="7"/>
      <c r="Y250" s="1" t="s">
        <v>375</v>
      </c>
      <c r="Z250" s="59"/>
      <c r="AA250" s="37"/>
      <c r="AB250" s="8"/>
      <c r="AC250" s="8"/>
      <c r="AD250" s="4"/>
      <c r="AE250" s="39"/>
      <c r="AG250" s="33"/>
      <c r="AH250" s="74"/>
      <c r="AI250" s="74"/>
      <c r="AJ250" s="21"/>
      <c r="AK250" s="56"/>
      <c r="AL250" s="41"/>
      <c r="AM250" s="33"/>
      <c r="AN250" s="74"/>
      <c r="AO250" s="74"/>
      <c r="AP250" s="21"/>
      <c r="AQ250" s="56"/>
      <c r="AR250" s="41"/>
      <c r="AS250" s="43">
        <f>'16 Oct'!AW250</f>
        <v>0</v>
      </c>
      <c r="AT250" s="76"/>
      <c r="AU250" s="44">
        <f t="shared" si="1"/>
        <v>0</v>
      </c>
      <c r="AV250" s="44">
        <f t="shared" si="2"/>
        <v>0</v>
      </c>
      <c r="AW250" s="19">
        <f t="shared" si="3"/>
        <v>0</v>
      </c>
      <c r="AX250" s="43">
        <f>'16 Oct'!BB250</f>
        <v>0</v>
      </c>
      <c r="AY250" s="76"/>
      <c r="AZ250" s="44">
        <f t="shared" si="4"/>
        <v>0</v>
      </c>
      <c r="BA250" s="46">
        <f t="shared" si="5"/>
        <v>0</v>
      </c>
      <c r="BB250" s="19">
        <f t="shared" si="6"/>
        <v>0</v>
      </c>
      <c r="BC250" s="43">
        <f>'16 Oct'!BL250</f>
        <v>0</v>
      </c>
      <c r="BD250" s="46">
        <f t="shared" si="7"/>
        <v>0</v>
      </c>
      <c r="BE250" s="1">
        <f t="shared" si="8"/>
        <v>0</v>
      </c>
      <c r="BF250" s="1" t="s">
        <v>375</v>
      </c>
      <c r="BG250" s="76"/>
      <c r="BH250">
        <f>'16 Oct'!BG250+AT250+AY250-BN250</f>
        <v>0</v>
      </c>
      <c r="BI250" s="48"/>
      <c r="BJ250" s="52">
        <f t="shared" si="9"/>
        <v>0</v>
      </c>
      <c r="BK250" s="51">
        <f t="shared" si="10"/>
        <v>0</v>
      </c>
      <c r="BL250" s="53">
        <f t="shared" si="11"/>
        <v>0</v>
      </c>
      <c r="BM250" s="54">
        <f t="shared" si="12"/>
        <v>0</v>
      </c>
      <c r="BN250" s="55">
        <f t="shared" si="13"/>
        <v>0</v>
      </c>
      <c r="BO250" s="17">
        <f t="shared" si="14"/>
        <v>0</v>
      </c>
    </row>
    <row r="251">
      <c r="A251" s="1" t="s">
        <v>376</v>
      </c>
      <c r="B251" s="32"/>
      <c r="C251" s="33"/>
      <c r="D251" s="29"/>
      <c r="E251" s="1"/>
      <c r="F251" s="21"/>
      <c r="G251" s="56"/>
      <c r="H251" s="35"/>
      <c r="I251" s="1" t="s">
        <v>376</v>
      </c>
      <c r="J251" s="32"/>
      <c r="K251" s="33"/>
      <c r="L251" s="57"/>
      <c r="M251" s="49"/>
      <c r="N251" s="21"/>
      <c r="O251" s="56"/>
      <c r="P251" s="35"/>
      <c r="Q251" s="1" t="s">
        <v>376</v>
      </c>
      <c r="R251" s="32"/>
      <c r="S251" s="33"/>
      <c r="T251" s="57"/>
      <c r="U251" s="49"/>
      <c r="V251" s="21"/>
      <c r="W251" s="56"/>
      <c r="X251" s="35"/>
      <c r="Y251" s="1" t="s">
        <v>376</v>
      </c>
      <c r="Z251" s="69"/>
      <c r="AA251" s="66"/>
      <c r="AB251" s="8"/>
      <c r="AC251" s="8"/>
      <c r="AD251" s="4"/>
      <c r="AE251" s="39"/>
      <c r="AF251" s="1"/>
      <c r="AG251" s="33"/>
      <c r="AH251" s="67"/>
      <c r="AI251" s="67"/>
      <c r="AJ251" s="21"/>
      <c r="AK251" s="56"/>
      <c r="AL251" s="41"/>
      <c r="AM251" s="33"/>
      <c r="AN251" s="67"/>
      <c r="AO251" s="67"/>
      <c r="AP251" s="21"/>
      <c r="AQ251" s="56"/>
      <c r="AR251" s="41"/>
      <c r="AS251" s="43">
        <f>'16 Oct'!AW251</f>
        <v>0</v>
      </c>
      <c r="AT251" s="54"/>
      <c r="AU251" s="44">
        <f t="shared" si="1"/>
        <v>0</v>
      </c>
      <c r="AV251" s="44">
        <f t="shared" si="2"/>
        <v>0</v>
      </c>
      <c r="AW251" s="19">
        <f t="shared" si="3"/>
        <v>0</v>
      </c>
      <c r="AX251" s="43">
        <f>'16 Oct'!BB251</f>
        <v>0</v>
      </c>
      <c r="AY251" s="54"/>
      <c r="AZ251" s="44">
        <f t="shared" si="4"/>
        <v>0</v>
      </c>
      <c r="BA251" s="46">
        <f t="shared" si="5"/>
        <v>0</v>
      </c>
      <c r="BB251" s="19">
        <f t="shared" si="6"/>
        <v>0</v>
      </c>
      <c r="BC251" s="43">
        <f>'16 Oct'!BL251</f>
        <v>0</v>
      </c>
      <c r="BD251" s="46">
        <f t="shared" si="7"/>
        <v>0</v>
      </c>
      <c r="BE251" s="1">
        <f t="shared" si="8"/>
        <v>0</v>
      </c>
      <c r="BF251" s="1" t="s">
        <v>376</v>
      </c>
      <c r="BG251" s="17"/>
      <c r="BH251">
        <f>'16 Oct'!BG251+AT251+AY251-BN251</f>
        <v>0</v>
      </c>
      <c r="BI251" s="48"/>
      <c r="BJ251" s="52">
        <f t="shared" si="9"/>
        <v>0</v>
      </c>
      <c r="BK251" s="51">
        <f t="shared" si="10"/>
        <v>0</v>
      </c>
      <c r="BL251" s="53">
        <f t="shared" si="11"/>
        <v>0</v>
      </c>
      <c r="BM251" s="54">
        <f t="shared" si="12"/>
        <v>0</v>
      </c>
      <c r="BN251" s="55">
        <f t="shared" si="13"/>
        <v>0</v>
      </c>
      <c r="BO251" s="17">
        <f t="shared" si="14"/>
        <v>0</v>
      </c>
    </row>
    <row r="252">
      <c r="A252" s="1" t="s">
        <v>377</v>
      </c>
      <c r="B252" s="32"/>
      <c r="C252" s="33"/>
      <c r="D252" s="29"/>
      <c r="E252" s="1"/>
      <c r="F252" s="21"/>
      <c r="G252" s="56"/>
      <c r="H252" s="35"/>
      <c r="I252" s="1" t="s">
        <v>377</v>
      </c>
      <c r="J252" s="32"/>
      <c r="K252" s="33"/>
      <c r="L252" s="57"/>
      <c r="M252" s="43"/>
      <c r="N252" s="21"/>
      <c r="O252" s="56"/>
      <c r="P252" s="35"/>
      <c r="Q252" s="1" t="s">
        <v>377</v>
      </c>
      <c r="R252" s="32"/>
      <c r="S252" s="33"/>
      <c r="T252" s="57"/>
      <c r="U252" s="43"/>
      <c r="V252" s="21"/>
      <c r="W252" s="56"/>
      <c r="X252" s="35"/>
      <c r="Y252" s="1" t="s">
        <v>377</v>
      </c>
      <c r="Z252" s="59"/>
      <c r="AA252" s="66"/>
      <c r="AB252" s="8"/>
      <c r="AC252" s="8"/>
      <c r="AD252" s="4"/>
      <c r="AE252" s="39"/>
      <c r="AF252" s="1"/>
      <c r="AG252" s="33"/>
      <c r="AH252" s="60"/>
      <c r="AI252" s="60"/>
      <c r="AJ252" s="21"/>
      <c r="AK252" s="56"/>
      <c r="AL252" s="41"/>
      <c r="AM252" s="33"/>
      <c r="AN252" s="60"/>
      <c r="AO252" s="60"/>
      <c r="AP252" s="21"/>
      <c r="AQ252" s="56"/>
      <c r="AR252" s="41"/>
      <c r="AS252" s="43">
        <f>'16 Oct'!AW252</f>
        <v>0</v>
      </c>
      <c r="AT252" s="17"/>
      <c r="AU252" s="44">
        <f t="shared" si="1"/>
        <v>0</v>
      </c>
      <c r="AV252" s="44">
        <f t="shared" si="2"/>
        <v>0</v>
      </c>
      <c r="AW252" s="19">
        <f t="shared" si="3"/>
        <v>0</v>
      </c>
      <c r="AX252" s="43">
        <f>'16 Oct'!BB252</f>
        <v>0</v>
      </c>
      <c r="AY252" s="17"/>
      <c r="AZ252" s="44">
        <f t="shared" si="4"/>
        <v>0</v>
      </c>
      <c r="BA252" s="46">
        <f t="shared" si="5"/>
        <v>0</v>
      </c>
      <c r="BB252" s="19">
        <f t="shared" si="6"/>
        <v>0</v>
      </c>
      <c r="BC252" s="43">
        <f>'16 Oct'!BL252</f>
        <v>40</v>
      </c>
      <c r="BD252" s="46">
        <f t="shared" si="7"/>
        <v>0</v>
      </c>
      <c r="BE252" s="1">
        <f t="shared" si="8"/>
        <v>40</v>
      </c>
      <c r="BF252" s="1" t="s">
        <v>377</v>
      </c>
      <c r="BG252" s="17"/>
      <c r="BH252">
        <f>'16 Oct'!BG252+AT252+AY252-BN252</f>
        <v>0</v>
      </c>
      <c r="BI252" s="48"/>
      <c r="BJ252" s="52">
        <f t="shared" si="9"/>
        <v>0</v>
      </c>
      <c r="BK252" s="51">
        <f t="shared" si="10"/>
        <v>0</v>
      </c>
      <c r="BL252" s="53">
        <f t="shared" si="11"/>
        <v>40</v>
      </c>
      <c r="BM252" s="54">
        <f t="shared" si="12"/>
        <v>0</v>
      </c>
      <c r="BN252" s="55">
        <f t="shared" si="13"/>
        <v>0</v>
      </c>
      <c r="BO252" s="17">
        <f t="shared" si="14"/>
        <v>40</v>
      </c>
    </row>
    <row r="253">
      <c r="A253" s="1" t="s">
        <v>378</v>
      </c>
      <c r="B253" s="32"/>
      <c r="C253" s="33"/>
      <c r="D253" s="29"/>
      <c r="E253" s="1"/>
      <c r="F253" s="21"/>
      <c r="G253" s="56"/>
      <c r="H253" s="35"/>
      <c r="I253" s="1" t="s">
        <v>378</v>
      </c>
      <c r="J253" s="32"/>
      <c r="K253" s="33"/>
      <c r="L253" s="57"/>
      <c r="M253" s="49"/>
      <c r="N253" s="21"/>
      <c r="O253" s="56"/>
      <c r="P253" s="35"/>
      <c r="Q253" s="1" t="s">
        <v>378</v>
      </c>
      <c r="R253" s="32"/>
      <c r="S253" s="33"/>
      <c r="V253" s="21"/>
      <c r="W253" s="109"/>
      <c r="X253" s="35"/>
      <c r="Y253" s="1" t="s">
        <v>378</v>
      </c>
      <c r="Z253" s="69"/>
      <c r="AA253" s="37"/>
      <c r="AB253" s="8"/>
      <c r="AC253" s="8"/>
      <c r="AD253" s="4"/>
      <c r="AE253" s="39"/>
      <c r="AF253" s="1"/>
      <c r="AG253" s="33"/>
      <c r="AH253" s="67"/>
      <c r="AI253" s="67"/>
      <c r="AJ253" s="21"/>
      <c r="AK253" s="56"/>
      <c r="AL253" s="41"/>
      <c r="AM253" s="33"/>
      <c r="AN253" s="67"/>
      <c r="AO253" s="67"/>
      <c r="AP253" s="21"/>
      <c r="AQ253" s="56"/>
      <c r="AR253" s="41"/>
      <c r="AS253" s="43">
        <f>'16 Oct'!AW253</f>
        <v>0</v>
      </c>
      <c r="AT253" s="54"/>
      <c r="AU253" s="44">
        <f t="shared" si="1"/>
        <v>0</v>
      </c>
      <c r="AV253" s="44">
        <f t="shared" si="2"/>
        <v>0</v>
      </c>
      <c r="AW253" s="19">
        <f t="shared" si="3"/>
        <v>0</v>
      </c>
      <c r="AX253" s="43">
        <f>'16 Oct'!BB253</f>
        <v>0</v>
      </c>
      <c r="AY253" s="54"/>
      <c r="AZ253" s="44">
        <f t="shared" si="4"/>
        <v>0</v>
      </c>
      <c r="BA253" s="46">
        <f t="shared" si="5"/>
        <v>0</v>
      </c>
      <c r="BB253" s="19">
        <f t="shared" si="6"/>
        <v>0</v>
      </c>
      <c r="BC253" s="43">
        <f>'16 Oct'!BL253</f>
        <v>0</v>
      </c>
      <c r="BD253" s="46">
        <f t="shared" si="7"/>
        <v>0</v>
      </c>
      <c r="BE253" s="1">
        <f t="shared" si="8"/>
        <v>0</v>
      </c>
      <c r="BF253" s="1" t="s">
        <v>378</v>
      </c>
      <c r="BG253" s="17"/>
      <c r="BH253">
        <f>'16 Oct'!BG253+AT253+AY253-BN253</f>
        <v>0</v>
      </c>
      <c r="BI253" s="48"/>
      <c r="BJ253" s="52">
        <f t="shared" si="9"/>
        <v>0</v>
      </c>
      <c r="BK253" s="51">
        <f t="shared" si="10"/>
        <v>0</v>
      </c>
      <c r="BL253" s="53">
        <f t="shared" si="11"/>
        <v>0</v>
      </c>
      <c r="BM253" s="54">
        <f t="shared" si="12"/>
        <v>0</v>
      </c>
      <c r="BN253" s="55">
        <f t="shared" si="13"/>
        <v>0</v>
      </c>
      <c r="BO253" s="17">
        <f t="shared" si="14"/>
        <v>0</v>
      </c>
    </row>
    <row r="254">
      <c r="A254" s="1" t="s">
        <v>379</v>
      </c>
      <c r="B254" s="32"/>
      <c r="C254" s="33"/>
      <c r="D254" s="29"/>
      <c r="E254" s="1"/>
      <c r="F254" s="21"/>
      <c r="G254" s="56"/>
      <c r="H254" s="35"/>
      <c r="I254" s="1" t="s">
        <v>379</v>
      </c>
      <c r="J254" s="32"/>
      <c r="K254" s="33"/>
      <c r="L254" s="29"/>
      <c r="M254" s="43"/>
      <c r="N254" s="21"/>
      <c r="O254" s="56"/>
      <c r="P254" s="35"/>
      <c r="Q254" s="1" t="s">
        <v>379</v>
      </c>
      <c r="R254" s="32"/>
      <c r="S254" s="33"/>
      <c r="U254" s="1"/>
      <c r="V254" s="21"/>
      <c r="W254" s="109"/>
      <c r="X254" s="35"/>
      <c r="Y254" s="1" t="s">
        <v>379</v>
      </c>
      <c r="Z254" s="69"/>
      <c r="AA254" s="66"/>
      <c r="AB254" s="8"/>
      <c r="AC254" s="8"/>
      <c r="AD254" s="4"/>
      <c r="AE254" s="39"/>
      <c r="AF254" s="1"/>
      <c r="AG254" s="33"/>
      <c r="AH254" s="67"/>
      <c r="AI254" s="67"/>
      <c r="AJ254" s="21"/>
      <c r="AK254" s="56"/>
      <c r="AL254" s="41"/>
      <c r="AM254" s="33"/>
      <c r="AN254" s="67"/>
      <c r="AO254" s="67"/>
      <c r="AP254" s="21"/>
      <c r="AQ254" s="56"/>
      <c r="AR254" s="41"/>
      <c r="AS254" s="43">
        <f>'16 Oct'!AW254</f>
        <v>0</v>
      </c>
      <c r="AT254" s="54"/>
      <c r="AU254" s="44">
        <f t="shared" si="1"/>
        <v>0</v>
      </c>
      <c r="AV254" s="44">
        <f t="shared" si="2"/>
        <v>0</v>
      </c>
      <c r="AW254" s="19">
        <f t="shared" si="3"/>
        <v>0</v>
      </c>
      <c r="AX254" s="43">
        <f>'16 Oct'!BB254</f>
        <v>0</v>
      </c>
      <c r="AY254" s="54"/>
      <c r="AZ254" s="44">
        <f t="shared" si="4"/>
        <v>0</v>
      </c>
      <c r="BA254" s="46">
        <f t="shared" si="5"/>
        <v>0</v>
      </c>
      <c r="BB254" s="19">
        <f t="shared" si="6"/>
        <v>0</v>
      </c>
      <c r="BC254" s="43">
        <f>'16 Oct'!BL254</f>
        <v>0</v>
      </c>
      <c r="BD254" s="46">
        <f t="shared" si="7"/>
        <v>0</v>
      </c>
      <c r="BE254" s="1">
        <f t="shared" si="8"/>
        <v>0</v>
      </c>
      <c r="BF254" s="1" t="s">
        <v>379</v>
      </c>
      <c r="BG254" s="17"/>
      <c r="BH254">
        <f>'16 Oct'!BG254+AT254+AY254-BN254</f>
        <v>0</v>
      </c>
      <c r="BI254" s="48"/>
      <c r="BJ254" s="52">
        <f t="shared" si="9"/>
        <v>0</v>
      </c>
      <c r="BK254" s="51">
        <f t="shared" si="10"/>
        <v>0</v>
      </c>
      <c r="BL254" s="53">
        <f t="shared" si="11"/>
        <v>0</v>
      </c>
      <c r="BM254" s="54">
        <f t="shared" si="12"/>
        <v>0</v>
      </c>
      <c r="BN254" s="55">
        <f t="shared" si="13"/>
        <v>0</v>
      </c>
      <c r="BO254" s="17">
        <f t="shared" si="14"/>
        <v>0</v>
      </c>
    </row>
    <row r="255">
      <c r="A255" s="1" t="s">
        <v>380</v>
      </c>
      <c r="B255" s="61"/>
      <c r="C255" s="65"/>
      <c r="D255" s="29"/>
      <c r="E255" s="1"/>
      <c r="F255" s="21"/>
      <c r="G255" s="56"/>
      <c r="H255" s="35"/>
      <c r="I255" s="1" t="s">
        <v>380</v>
      </c>
      <c r="J255" s="32"/>
      <c r="K255" s="33"/>
      <c r="L255" s="57"/>
      <c r="M255" s="49"/>
      <c r="N255" s="21"/>
      <c r="O255" s="56"/>
      <c r="P255" s="35"/>
      <c r="Q255" s="1" t="s">
        <v>380</v>
      </c>
      <c r="R255" s="32"/>
      <c r="S255" s="33"/>
      <c r="V255" s="21"/>
      <c r="W255" s="56"/>
      <c r="X255" s="35"/>
      <c r="Y255" s="1" t="s">
        <v>380</v>
      </c>
      <c r="Z255" s="69"/>
      <c r="AA255" s="66"/>
      <c r="AB255" s="8"/>
      <c r="AC255" s="8"/>
      <c r="AD255" s="4"/>
      <c r="AE255" s="39"/>
      <c r="AF255" s="1"/>
      <c r="AG255" s="33"/>
      <c r="AH255" s="67"/>
      <c r="AI255" s="67"/>
      <c r="AJ255" s="21"/>
      <c r="AK255" s="56"/>
      <c r="AL255" s="41"/>
      <c r="AM255" s="33"/>
      <c r="AN255" s="67"/>
      <c r="AO255" s="67"/>
      <c r="AP255" s="21"/>
      <c r="AQ255" s="56"/>
      <c r="AR255" s="41"/>
      <c r="AS255" s="43">
        <f>'16 Oct'!AW255</f>
        <v>0</v>
      </c>
      <c r="AT255" s="54"/>
      <c r="AU255" s="44">
        <f t="shared" si="1"/>
        <v>0</v>
      </c>
      <c r="AV255" s="44">
        <f t="shared" si="2"/>
        <v>0</v>
      </c>
      <c r="AW255" s="19">
        <f t="shared" si="3"/>
        <v>0</v>
      </c>
      <c r="AX255" s="43">
        <f>'16 Oct'!BB255</f>
        <v>0</v>
      </c>
      <c r="AY255" s="54"/>
      <c r="AZ255" s="44">
        <f t="shared" si="4"/>
        <v>0</v>
      </c>
      <c r="BA255" s="46">
        <f t="shared" si="5"/>
        <v>0</v>
      </c>
      <c r="BB255" s="19">
        <f t="shared" si="6"/>
        <v>0</v>
      </c>
      <c r="BC255" s="43">
        <f>'16 Oct'!BL255</f>
        <v>0</v>
      </c>
      <c r="BD255" s="46">
        <f t="shared" si="7"/>
        <v>0</v>
      </c>
      <c r="BE255" s="1">
        <f t="shared" si="8"/>
        <v>0</v>
      </c>
      <c r="BF255" s="1" t="s">
        <v>380</v>
      </c>
      <c r="BG255" s="54"/>
      <c r="BH255">
        <f>'16 Oct'!BG255+AT255+AY255-BN255</f>
        <v>0</v>
      </c>
      <c r="BI255" s="48"/>
      <c r="BJ255" s="52">
        <f t="shared" si="9"/>
        <v>0</v>
      </c>
      <c r="BK255" s="51">
        <f t="shared" si="10"/>
        <v>0</v>
      </c>
      <c r="BL255" s="53">
        <f t="shared" si="11"/>
        <v>0</v>
      </c>
      <c r="BM255" s="54">
        <f t="shared" si="12"/>
        <v>0</v>
      </c>
      <c r="BN255" s="55">
        <f t="shared" si="13"/>
        <v>0</v>
      </c>
      <c r="BO255" s="17">
        <f t="shared" si="14"/>
        <v>0</v>
      </c>
    </row>
    <row r="256">
      <c r="A256" s="1" t="s">
        <v>381</v>
      </c>
      <c r="B256" s="32"/>
      <c r="C256" s="33"/>
      <c r="D256" s="29"/>
      <c r="E256" s="1"/>
      <c r="F256" s="21"/>
      <c r="G256" s="56"/>
      <c r="H256" s="35"/>
      <c r="I256" s="1" t="s">
        <v>381</v>
      </c>
      <c r="J256" s="32"/>
      <c r="K256" s="33"/>
      <c r="L256" s="57"/>
      <c r="M256" s="49"/>
      <c r="N256" s="21"/>
      <c r="O256" s="56"/>
      <c r="P256" s="35"/>
      <c r="Q256" s="1" t="s">
        <v>381</v>
      </c>
      <c r="R256" s="32"/>
      <c r="S256" s="33"/>
      <c r="T256" s="57"/>
      <c r="U256" s="49"/>
      <c r="V256" s="21"/>
      <c r="W256" s="56"/>
      <c r="X256" s="35"/>
      <c r="Y256" s="1" t="s">
        <v>381</v>
      </c>
      <c r="Z256" s="69"/>
      <c r="AA256" s="66"/>
      <c r="AB256" s="8"/>
      <c r="AC256" s="8"/>
      <c r="AD256" s="4"/>
      <c r="AE256" s="39"/>
      <c r="AF256" s="1"/>
      <c r="AG256" s="33"/>
      <c r="AH256" s="67"/>
      <c r="AI256" s="67"/>
      <c r="AJ256" s="21"/>
      <c r="AK256" s="56"/>
      <c r="AL256" s="41"/>
      <c r="AM256" s="33"/>
      <c r="AN256" s="67"/>
      <c r="AO256" s="67"/>
      <c r="AP256" s="21"/>
      <c r="AQ256" s="56"/>
      <c r="AR256" s="41"/>
      <c r="AS256" s="43">
        <f>'16 Oct'!AW256</f>
        <v>0</v>
      </c>
      <c r="AT256" s="54"/>
      <c r="AU256" s="44">
        <f t="shared" si="1"/>
        <v>0</v>
      </c>
      <c r="AV256" s="44">
        <f t="shared" si="2"/>
        <v>0</v>
      </c>
      <c r="AW256" s="19">
        <f t="shared" si="3"/>
        <v>0</v>
      </c>
      <c r="AX256" s="43">
        <f>'16 Oct'!BB256</f>
        <v>0</v>
      </c>
      <c r="AY256" s="54"/>
      <c r="AZ256" s="44">
        <f t="shared" si="4"/>
        <v>0</v>
      </c>
      <c r="BA256" s="46">
        <f t="shared" si="5"/>
        <v>0</v>
      </c>
      <c r="BB256" s="19">
        <f t="shared" si="6"/>
        <v>0</v>
      </c>
      <c r="BC256" s="43">
        <f>'16 Oct'!BL256</f>
        <v>0</v>
      </c>
      <c r="BD256" s="46">
        <f t="shared" si="7"/>
        <v>0</v>
      </c>
      <c r="BE256" s="1">
        <f t="shared" si="8"/>
        <v>0</v>
      </c>
      <c r="BF256" s="1" t="s">
        <v>381</v>
      </c>
      <c r="BG256" s="54"/>
      <c r="BH256">
        <f>'16 Oct'!BG256+AT256+AY256-BN256</f>
        <v>0</v>
      </c>
      <c r="BI256" s="48"/>
      <c r="BJ256" s="52">
        <f t="shared" si="9"/>
        <v>0</v>
      </c>
      <c r="BK256" s="51">
        <f t="shared" si="10"/>
        <v>0</v>
      </c>
      <c r="BL256" s="53">
        <f t="shared" si="11"/>
        <v>0</v>
      </c>
      <c r="BM256" s="54">
        <f t="shared" si="12"/>
        <v>0</v>
      </c>
      <c r="BN256" s="55">
        <f t="shared" si="13"/>
        <v>0</v>
      </c>
      <c r="BO256" s="17">
        <f t="shared" si="14"/>
        <v>0</v>
      </c>
    </row>
    <row r="257">
      <c r="A257" s="1" t="s">
        <v>382</v>
      </c>
      <c r="B257" s="32"/>
      <c r="C257" s="33"/>
      <c r="D257" s="29"/>
      <c r="E257" s="1"/>
      <c r="F257" s="21"/>
      <c r="G257" s="56"/>
      <c r="H257" s="35"/>
      <c r="I257" s="1" t="s">
        <v>382</v>
      </c>
      <c r="J257" s="32"/>
      <c r="K257" s="33"/>
      <c r="L257" s="57"/>
      <c r="M257" s="49"/>
      <c r="N257" s="21"/>
      <c r="O257" s="56"/>
      <c r="P257" s="35"/>
      <c r="Q257" s="1" t="s">
        <v>382</v>
      </c>
      <c r="R257" s="32"/>
      <c r="S257" s="33"/>
      <c r="T257" s="57"/>
      <c r="U257" s="49"/>
      <c r="V257" s="21"/>
      <c r="W257" s="56"/>
      <c r="X257" s="35"/>
      <c r="Y257" s="1" t="s">
        <v>382</v>
      </c>
      <c r="Z257" s="69"/>
      <c r="AA257" s="37"/>
      <c r="AB257" s="8"/>
      <c r="AC257" s="8"/>
      <c r="AD257" s="4"/>
      <c r="AE257" s="39"/>
      <c r="AF257" s="1"/>
      <c r="AG257" s="33"/>
      <c r="AH257" s="67"/>
      <c r="AI257" s="67"/>
      <c r="AJ257" s="21"/>
      <c r="AK257" s="56"/>
      <c r="AL257" s="41"/>
      <c r="AM257" s="33"/>
      <c r="AN257" s="67"/>
      <c r="AO257" s="67"/>
      <c r="AP257" s="21"/>
      <c r="AQ257" s="56"/>
      <c r="AR257" s="41"/>
      <c r="AS257" s="43">
        <f>'16 Oct'!AW257</f>
        <v>0</v>
      </c>
      <c r="AT257" s="54"/>
      <c r="AU257" s="44">
        <f t="shared" si="1"/>
        <v>0</v>
      </c>
      <c r="AV257" s="44">
        <f t="shared" si="2"/>
        <v>0</v>
      </c>
      <c r="AW257" s="19">
        <f t="shared" si="3"/>
        <v>0</v>
      </c>
      <c r="AX257" s="43">
        <f>'16 Oct'!BB257</f>
        <v>0</v>
      </c>
      <c r="AY257" s="54"/>
      <c r="AZ257" s="44">
        <f t="shared" si="4"/>
        <v>0</v>
      </c>
      <c r="BA257" s="46">
        <f t="shared" si="5"/>
        <v>0</v>
      </c>
      <c r="BB257" s="19">
        <f t="shared" si="6"/>
        <v>0</v>
      </c>
      <c r="BC257" s="43">
        <f>'16 Oct'!BL257</f>
        <v>0</v>
      </c>
      <c r="BD257" s="46">
        <f t="shared" si="7"/>
        <v>0</v>
      </c>
      <c r="BE257" s="1">
        <f t="shared" si="8"/>
        <v>0</v>
      </c>
      <c r="BF257" s="1" t="s">
        <v>382</v>
      </c>
      <c r="BG257" s="54"/>
      <c r="BH257">
        <f>'16 Oct'!BG257+AT257+AY257-BN257</f>
        <v>0</v>
      </c>
      <c r="BI257" s="48"/>
      <c r="BJ257" s="52">
        <f t="shared" si="9"/>
        <v>0</v>
      </c>
      <c r="BK257" s="51">
        <f t="shared" si="10"/>
        <v>0</v>
      </c>
      <c r="BL257" s="53">
        <f t="shared" si="11"/>
        <v>0</v>
      </c>
      <c r="BM257" s="54">
        <f t="shared" si="12"/>
        <v>0</v>
      </c>
      <c r="BN257" s="55">
        <f t="shared" si="13"/>
        <v>0</v>
      </c>
      <c r="BO257" s="17">
        <f t="shared" si="14"/>
        <v>0</v>
      </c>
    </row>
    <row r="258">
      <c r="A258" s="1" t="s">
        <v>383</v>
      </c>
      <c r="B258" s="61"/>
      <c r="C258" s="33"/>
      <c r="D258" s="29"/>
      <c r="E258" s="1"/>
      <c r="F258" s="21"/>
      <c r="G258" s="56"/>
      <c r="H258" s="35"/>
      <c r="I258" s="1" t="s">
        <v>383</v>
      </c>
      <c r="J258" s="32"/>
      <c r="K258" s="33"/>
      <c r="L258" s="57"/>
      <c r="M258" s="49"/>
      <c r="N258" s="21"/>
      <c r="O258" s="56"/>
      <c r="P258" s="35"/>
      <c r="Q258" s="1" t="s">
        <v>383</v>
      </c>
      <c r="R258" s="32"/>
      <c r="S258" s="33"/>
      <c r="T258" s="57"/>
      <c r="U258" s="49"/>
      <c r="V258" s="21"/>
      <c r="W258" s="56"/>
      <c r="X258" s="35"/>
      <c r="Y258" s="1" t="s">
        <v>383</v>
      </c>
      <c r="Z258" s="59"/>
      <c r="AA258" s="66"/>
      <c r="AB258" s="8"/>
      <c r="AC258" s="8"/>
      <c r="AD258" s="4"/>
      <c r="AE258" s="39"/>
      <c r="AF258" s="1"/>
      <c r="AG258" s="33"/>
      <c r="AH258" s="110"/>
      <c r="AI258" s="110"/>
      <c r="AJ258" s="21"/>
      <c r="AK258" s="56"/>
      <c r="AL258" s="41"/>
      <c r="AM258" s="33"/>
      <c r="AN258" s="110"/>
      <c r="AO258" s="110"/>
      <c r="AP258" s="21"/>
      <c r="AQ258" s="56"/>
      <c r="AR258" s="41"/>
      <c r="AS258" s="43">
        <f>'16 Oct'!AW258</f>
        <v>0</v>
      </c>
      <c r="AT258" s="75"/>
      <c r="AU258" s="44">
        <f t="shared" si="1"/>
        <v>0</v>
      </c>
      <c r="AV258" s="44">
        <f t="shared" si="2"/>
        <v>0</v>
      </c>
      <c r="AW258" s="19">
        <f t="shared" si="3"/>
        <v>0</v>
      </c>
      <c r="AX258" s="43">
        <f>'16 Oct'!BB258</f>
        <v>0</v>
      </c>
      <c r="AY258" s="75"/>
      <c r="AZ258" s="44">
        <f t="shared" si="4"/>
        <v>0</v>
      </c>
      <c r="BA258" s="46">
        <f t="shared" si="5"/>
        <v>0</v>
      </c>
      <c r="BB258" s="19">
        <f t="shared" si="6"/>
        <v>0</v>
      </c>
      <c r="BC258" s="43">
        <f>'16 Oct'!BL258</f>
        <v>84</v>
      </c>
      <c r="BD258" s="46">
        <f t="shared" si="7"/>
        <v>0</v>
      </c>
      <c r="BE258" s="1">
        <f t="shared" si="8"/>
        <v>84</v>
      </c>
      <c r="BF258" s="1" t="s">
        <v>383</v>
      </c>
      <c r="BG258" s="54"/>
      <c r="BH258">
        <f>'16 Oct'!BG258+AT258+AY258-BN258</f>
        <v>0</v>
      </c>
      <c r="BI258" s="48"/>
      <c r="BJ258" s="52">
        <f t="shared" si="9"/>
        <v>0</v>
      </c>
      <c r="BK258" s="51">
        <f t="shared" si="10"/>
        <v>0</v>
      </c>
      <c r="BL258" s="53">
        <f t="shared" si="11"/>
        <v>84</v>
      </c>
      <c r="BM258" s="54">
        <f t="shared" si="12"/>
        <v>0</v>
      </c>
      <c r="BN258" s="55">
        <f t="shared" si="13"/>
        <v>0</v>
      </c>
      <c r="BO258" s="17">
        <f t="shared" si="14"/>
        <v>84</v>
      </c>
    </row>
    <row r="259">
      <c r="A259" s="1" t="s">
        <v>385</v>
      </c>
      <c r="B259" s="32"/>
      <c r="C259" s="33"/>
      <c r="D259" s="29"/>
      <c r="E259" s="1"/>
      <c r="F259" s="21"/>
      <c r="G259" s="56"/>
      <c r="H259" s="35"/>
      <c r="I259" s="1" t="s">
        <v>385</v>
      </c>
      <c r="J259" s="32"/>
      <c r="K259" s="33"/>
      <c r="L259" s="57"/>
      <c r="M259" s="49"/>
      <c r="N259" s="21"/>
      <c r="O259" s="56"/>
      <c r="P259" s="35"/>
      <c r="Q259" s="1" t="s">
        <v>385</v>
      </c>
      <c r="R259" s="32"/>
      <c r="S259" s="33"/>
      <c r="T259" s="57"/>
      <c r="U259" s="49"/>
      <c r="V259" s="21"/>
      <c r="W259" s="56"/>
      <c r="X259" s="35"/>
      <c r="Y259" s="1" t="s">
        <v>385</v>
      </c>
      <c r="Z259" s="69"/>
      <c r="AA259" s="63"/>
      <c r="AB259" s="8"/>
      <c r="AC259" s="8"/>
      <c r="AD259" s="4"/>
      <c r="AE259" s="42"/>
      <c r="AF259" s="1"/>
      <c r="AG259" s="33"/>
      <c r="AH259" s="67"/>
      <c r="AI259" s="67"/>
      <c r="AJ259" s="21"/>
      <c r="AK259" s="56"/>
      <c r="AL259" s="41"/>
      <c r="AM259" s="33"/>
      <c r="AN259" s="67"/>
      <c r="AO259" s="67"/>
      <c r="AP259" s="21"/>
      <c r="AQ259" s="56"/>
      <c r="AR259" s="41"/>
      <c r="AS259" s="43">
        <f>'16 Oct'!AW259</f>
        <v>0</v>
      </c>
      <c r="AT259" s="54"/>
      <c r="AU259" s="44">
        <f t="shared" si="1"/>
        <v>0</v>
      </c>
      <c r="AV259" s="44">
        <f t="shared" si="2"/>
        <v>0</v>
      </c>
      <c r="AW259" s="19">
        <f t="shared" si="3"/>
        <v>0</v>
      </c>
      <c r="AX259" s="43">
        <f>'16 Oct'!BB259</f>
        <v>0</v>
      </c>
      <c r="AY259" s="54"/>
      <c r="AZ259" s="44">
        <f t="shared" si="4"/>
        <v>0</v>
      </c>
      <c r="BA259" s="46">
        <f t="shared" si="5"/>
        <v>0</v>
      </c>
      <c r="BB259" s="19">
        <f t="shared" si="6"/>
        <v>0</v>
      </c>
      <c r="BC259" s="43">
        <f>'16 Oct'!BL259</f>
        <v>0</v>
      </c>
      <c r="BD259" s="46">
        <f t="shared" si="7"/>
        <v>0</v>
      </c>
      <c r="BE259" s="1">
        <f t="shared" si="8"/>
        <v>0</v>
      </c>
      <c r="BF259" s="1" t="s">
        <v>385</v>
      </c>
      <c r="BG259" s="17"/>
      <c r="BH259">
        <f>'16 Oct'!BG259+AT259+AY259-BN259</f>
        <v>0</v>
      </c>
      <c r="BI259" s="48"/>
      <c r="BJ259" s="52">
        <f t="shared" si="9"/>
        <v>0</v>
      </c>
      <c r="BK259" s="51">
        <f t="shared" si="10"/>
        <v>0</v>
      </c>
      <c r="BL259" s="53">
        <f t="shared" si="11"/>
        <v>0</v>
      </c>
      <c r="BM259" s="54">
        <f t="shared" si="12"/>
        <v>0</v>
      </c>
      <c r="BN259" s="55">
        <f t="shared" si="13"/>
        <v>0</v>
      </c>
      <c r="BO259" s="17">
        <f t="shared" si="14"/>
        <v>0</v>
      </c>
      <c r="BP259" s="1"/>
      <c r="BQ259" s="1"/>
      <c r="BR259" s="1"/>
    </row>
    <row r="260">
      <c r="A260" s="1" t="s">
        <v>387</v>
      </c>
      <c r="B260" s="32"/>
      <c r="C260" s="33"/>
      <c r="D260" s="29"/>
      <c r="E260" s="1"/>
      <c r="F260" s="21"/>
      <c r="G260" s="56"/>
      <c r="H260" s="35"/>
      <c r="I260" s="1" t="s">
        <v>387</v>
      </c>
      <c r="J260" s="32"/>
      <c r="K260" s="33"/>
      <c r="L260" s="57"/>
      <c r="M260" s="49"/>
      <c r="N260" s="21"/>
      <c r="O260" s="56"/>
      <c r="P260" s="35"/>
      <c r="Q260" s="1" t="s">
        <v>387</v>
      </c>
      <c r="R260" s="32"/>
      <c r="S260" s="33"/>
      <c r="T260" s="57"/>
      <c r="U260" s="49"/>
      <c r="V260" s="21"/>
      <c r="W260" s="56"/>
      <c r="X260" s="35"/>
      <c r="Y260" s="1" t="s">
        <v>387</v>
      </c>
      <c r="Z260" s="59"/>
      <c r="AA260" s="66"/>
      <c r="AB260" s="8"/>
      <c r="AC260" s="8"/>
      <c r="AD260" s="4"/>
      <c r="AE260" s="39"/>
      <c r="AF260" s="1"/>
      <c r="AG260" s="33"/>
      <c r="AH260" s="67"/>
      <c r="AI260" s="67"/>
      <c r="AJ260" s="21"/>
      <c r="AK260" s="56"/>
      <c r="AL260" s="41"/>
      <c r="AM260" s="33"/>
      <c r="AN260" s="67"/>
      <c r="AO260" s="67"/>
      <c r="AP260" s="21"/>
      <c r="AQ260" s="56"/>
      <c r="AR260" s="41"/>
      <c r="AS260" s="43">
        <f>'16 Oct'!AW260</f>
        <v>0</v>
      </c>
      <c r="AT260" s="54"/>
      <c r="AU260" s="44">
        <f t="shared" si="1"/>
        <v>0</v>
      </c>
      <c r="AV260" s="44">
        <f t="shared" si="2"/>
        <v>0</v>
      </c>
      <c r="AW260" s="19">
        <f t="shared" si="3"/>
        <v>0</v>
      </c>
      <c r="AX260" s="43">
        <f>'16 Oct'!BB260</f>
        <v>0</v>
      </c>
      <c r="AY260" s="54"/>
      <c r="AZ260" s="44">
        <f t="shared" si="4"/>
        <v>0</v>
      </c>
      <c r="BA260" s="46">
        <f t="shared" si="5"/>
        <v>0</v>
      </c>
      <c r="BB260" s="19">
        <f t="shared" si="6"/>
        <v>0</v>
      </c>
      <c r="BC260" s="43">
        <f>'16 Oct'!BL260</f>
        <v>0</v>
      </c>
      <c r="BD260" s="46">
        <f t="shared" si="7"/>
        <v>0</v>
      </c>
      <c r="BE260" s="1">
        <f t="shared" si="8"/>
        <v>0</v>
      </c>
      <c r="BF260" s="1" t="s">
        <v>387</v>
      </c>
      <c r="BG260" s="17"/>
      <c r="BH260">
        <f>'16 Oct'!BG260+AT260+AY260-BN260</f>
        <v>0</v>
      </c>
      <c r="BI260" s="48"/>
      <c r="BJ260" s="52">
        <f t="shared" si="9"/>
        <v>0</v>
      </c>
      <c r="BK260" s="51">
        <f t="shared" si="10"/>
        <v>0</v>
      </c>
      <c r="BL260" s="53">
        <f t="shared" si="11"/>
        <v>0</v>
      </c>
      <c r="BM260" s="54">
        <f t="shared" si="12"/>
        <v>0</v>
      </c>
      <c r="BN260" s="55">
        <f t="shared" si="13"/>
        <v>0</v>
      </c>
      <c r="BO260" s="17">
        <f t="shared" si="14"/>
        <v>0</v>
      </c>
      <c r="BQ260" s="1"/>
    </row>
    <row r="261">
      <c r="A261" s="1" t="s">
        <v>388</v>
      </c>
      <c r="B261" s="32"/>
      <c r="C261" s="33"/>
      <c r="D261" s="29"/>
      <c r="E261" s="1"/>
      <c r="F261" s="21"/>
      <c r="G261" s="56"/>
      <c r="H261" s="35"/>
      <c r="I261" s="1" t="s">
        <v>388</v>
      </c>
      <c r="J261" s="32"/>
      <c r="K261" s="33"/>
      <c r="L261" s="57"/>
      <c r="M261" s="49"/>
      <c r="N261" s="21"/>
      <c r="O261" s="56"/>
      <c r="P261" s="35"/>
      <c r="Q261" s="1" t="s">
        <v>388</v>
      </c>
      <c r="R261" s="32"/>
      <c r="S261" s="33"/>
      <c r="T261" s="57"/>
      <c r="U261" s="43"/>
      <c r="V261" s="21"/>
      <c r="W261" s="56"/>
      <c r="X261" s="35"/>
      <c r="Y261" s="1" t="s">
        <v>388</v>
      </c>
      <c r="Z261" s="59"/>
      <c r="AA261" s="66"/>
      <c r="AB261" s="8"/>
      <c r="AC261" s="8"/>
      <c r="AD261" s="4"/>
      <c r="AE261" s="39"/>
      <c r="AF261" s="1"/>
      <c r="AG261" s="33"/>
      <c r="AH261" s="60"/>
      <c r="AI261" s="60"/>
      <c r="AJ261" s="21"/>
      <c r="AK261" s="56"/>
      <c r="AL261" s="41"/>
      <c r="AM261" s="33"/>
      <c r="AN261" s="60"/>
      <c r="AO261" s="60"/>
      <c r="AP261" s="21"/>
      <c r="AQ261" s="56"/>
      <c r="AR261" s="41"/>
      <c r="AS261" s="43">
        <f>'16 Oct'!AW261</f>
        <v>0</v>
      </c>
      <c r="AT261" s="17"/>
      <c r="AU261" s="44">
        <f t="shared" si="1"/>
        <v>0</v>
      </c>
      <c r="AV261" s="44">
        <f t="shared" si="2"/>
        <v>0</v>
      </c>
      <c r="AW261" s="19">
        <f t="shared" si="3"/>
        <v>0</v>
      </c>
      <c r="AX261" s="43">
        <f>'16 Oct'!BB261</f>
        <v>0</v>
      </c>
      <c r="AY261" s="17"/>
      <c r="AZ261" s="44">
        <f t="shared" si="4"/>
        <v>0</v>
      </c>
      <c r="BA261" s="46">
        <f t="shared" si="5"/>
        <v>0</v>
      </c>
      <c r="BB261" s="19">
        <f t="shared" si="6"/>
        <v>0</v>
      </c>
      <c r="BC261" s="43">
        <f>'16 Oct'!BL261</f>
        <v>0</v>
      </c>
      <c r="BD261" s="46">
        <f t="shared" si="7"/>
        <v>0</v>
      </c>
      <c r="BE261" s="1">
        <f t="shared" si="8"/>
        <v>0</v>
      </c>
      <c r="BF261" s="1" t="s">
        <v>388</v>
      </c>
      <c r="BG261" s="54"/>
      <c r="BH261">
        <f>'16 Oct'!BG261+AT261+AY261-BN261</f>
        <v>0</v>
      </c>
      <c r="BI261" s="48"/>
      <c r="BJ261" s="52">
        <f t="shared" si="9"/>
        <v>0</v>
      </c>
      <c r="BK261" s="51">
        <f t="shared" si="10"/>
        <v>0</v>
      </c>
      <c r="BL261" s="53">
        <f t="shared" si="11"/>
        <v>0</v>
      </c>
      <c r="BM261" s="54">
        <f t="shared" si="12"/>
        <v>0</v>
      </c>
      <c r="BN261" s="55">
        <f t="shared" si="13"/>
        <v>0</v>
      </c>
      <c r="BO261" s="17">
        <f t="shared" si="14"/>
        <v>0</v>
      </c>
    </row>
    <row r="262">
      <c r="A262" s="1" t="s">
        <v>389</v>
      </c>
      <c r="B262" s="32"/>
      <c r="C262" s="33"/>
      <c r="D262" s="29"/>
      <c r="E262" s="1"/>
      <c r="F262" s="21"/>
      <c r="G262" s="56"/>
      <c r="H262" s="35"/>
      <c r="I262" s="1" t="s">
        <v>389</v>
      </c>
      <c r="J262" s="32"/>
      <c r="K262" s="33"/>
      <c r="L262" s="57"/>
      <c r="M262" s="43"/>
      <c r="N262" s="21"/>
      <c r="O262" s="56"/>
      <c r="P262" s="35"/>
      <c r="Q262" s="1" t="s">
        <v>389</v>
      </c>
      <c r="R262" s="32"/>
      <c r="S262" s="33"/>
      <c r="T262" s="29"/>
      <c r="U262" s="43"/>
      <c r="V262" s="21"/>
      <c r="W262" s="56"/>
      <c r="X262" s="35"/>
      <c r="Y262" s="1" t="s">
        <v>389</v>
      </c>
      <c r="Z262" s="59"/>
      <c r="AA262" s="37"/>
      <c r="AB262" s="8"/>
      <c r="AC262" s="8"/>
      <c r="AD262" s="4"/>
      <c r="AE262" s="39"/>
      <c r="AF262" s="1"/>
      <c r="AG262" s="33"/>
      <c r="AH262" s="67"/>
      <c r="AI262" s="67"/>
      <c r="AJ262" s="21"/>
      <c r="AK262" s="56"/>
      <c r="AL262" s="41"/>
      <c r="AM262" s="33"/>
      <c r="AN262" s="67"/>
      <c r="AO262" s="67"/>
      <c r="AP262" s="21"/>
      <c r="AQ262" s="56"/>
      <c r="AR262" s="41"/>
      <c r="AS262" s="43">
        <f>'16 Oct'!AW262</f>
        <v>0</v>
      </c>
      <c r="AT262" s="54"/>
      <c r="AU262" s="44">
        <f t="shared" si="1"/>
        <v>0</v>
      </c>
      <c r="AV262" s="44">
        <f t="shared" si="2"/>
        <v>0</v>
      </c>
      <c r="AW262" s="19">
        <f t="shared" si="3"/>
        <v>0</v>
      </c>
      <c r="AX262" s="43">
        <f>'16 Oct'!BB262</f>
        <v>0</v>
      </c>
      <c r="AY262" s="54"/>
      <c r="AZ262" s="44">
        <f t="shared" si="4"/>
        <v>0</v>
      </c>
      <c r="BA262" s="46">
        <f t="shared" si="5"/>
        <v>0</v>
      </c>
      <c r="BB262" s="19">
        <f t="shared" si="6"/>
        <v>0</v>
      </c>
      <c r="BC262" s="43">
        <f>'16 Oct'!BL262</f>
        <v>24</v>
      </c>
      <c r="BD262" s="46">
        <f t="shared" si="7"/>
        <v>0</v>
      </c>
      <c r="BE262" s="1">
        <f t="shared" si="8"/>
        <v>24</v>
      </c>
      <c r="BF262" s="1" t="s">
        <v>389</v>
      </c>
      <c r="BG262" s="54"/>
      <c r="BH262">
        <f>'16 Oct'!BG262+AT262+AY262-BN262</f>
        <v>0</v>
      </c>
      <c r="BI262" s="68"/>
      <c r="BJ262" s="52">
        <f t="shared" si="9"/>
        <v>0</v>
      </c>
      <c r="BK262" s="51">
        <f t="shared" si="10"/>
        <v>0</v>
      </c>
      <c r="BL262" s="53">
        <f t="shared" si="11"/>
        <v>24</v>
      </c>
      <c r="BM262" s="54">
        <f t="shared" si="12"/>
        <v>0</v>
      </c>
      <c r="BN262" s="55">
        <f t="shared" si="13"/>
        <v>0</v>
      </c>
      <c r="BO262" s="17">
        <f t="shared" si="14"/>
        <v>24</v>
      </c>
      <c r="BP262" s="1"/>
      <c r="BQ262" s="1"/>
      <c r="BS262" s="1"/>
    </row>
    <row r="263">
      <c r="A263" s="1" t="s">
        <v>391</v>
      </c>
      <c r="B263" s="32"/>
      <c r="C263" s="33"/>
      <c r="D263" s="29"/>
      <c r="E263" s="1"/>
      <c r="F263" s="21"/>
      <c r="G263" s="56"/>
      <c r="H263" s="35"/>
      <c r="I263" s="1" t="s">
        <v>391</v>
      </c>
      <c r="J263" s="32"/>
      <c r="K263" s="33"/>
      <c r="L263" s="57"/>
      <c r="M263" s="49"/>
      <c r="N263" s="21"/>
      <c r="O263" s="56"/>
      <c r="P263" s="35"/>
      <c r="Q263" s="1" t="s">
        <v>391</v>
      </c>
      <c r="R263" s="32"/>
      <c r="S263" s="33"/>
      <c r="T263" s="29"/>
      <c r="U263" s="43"/>
      <c r="V263" s="21"/>
      <c r="W263" s="56"/>
      <c r="X263" s="35"/>
      <c r="Y263" s="1" t="s">
        <v>391</v>
      </c>
      <c r="Z263" s="69"/>
      <c r="AA263" s="66"/>
      <c r="AB263" s="8"/>
      <c r="AC263" s="8"/>
      <c r="AD263" s="4"/>
      <c r="AE263" s="39"/>
      <c r="AF263" s="1"/>
      <c r="AG263" s="33"/>
      <c r="AH263" s="67"/>
      <c r="AI263" s="67"/>
      <c r="AJ263" s="21"/>
      <c r="AK263" s="56"/>
      <c r="AL263" s="41"/>
      <c r="AM263" s="33"/>
      <c r="AN263" s="67"/>
      <c r="AO263" s="67"/>
      <c r="AP263" s="21"/>
      <c r="AQ263" s="56"/>
      <c r="AR263" s="41"/>
      <c r="AS263" s="43">
        <f>'16 Oct'!AW263</f>
        <v>0</v>
      </c>
      <c r="AT263" s="54"/>
      <c r="AU263" s="44">
        <f t="shared" si="1"/>
        <v>0</v>
      </c>
      <c r="AV263" s="44">
        <f t="shared" si="2"/>
        <v>0</v>
      </c>
      <c r="AW263" s="19">
        <f t="shared" si="3"/>
        <v>0</v>
      </c>
      <c r="AX263" s="43">
        <f>'16 Oct'!BB263</f>
        <v>0</v>
      </c>
      <c r="AY263" s="54"/>
      <c r="AZ263" s="44">
        <f t="shared" si="4"/>
        <v>0</v>
      </c>
      <c r="BA263" s="46">
        <f t="shared" si="5"/>
        <v>0</v>
      </c>
      <c r="BB263" s="19">
        <f t="shared" si="6"/>
        <v>0</v>
      </c>
      <c r="BC263" s="43">
        <f>'16 Oct'!BL263</f>
        <v>0</v>
      </c>
      <c r="BD263" s="46">
        <f t="shared" si="7"/>
        <v>0</v>
      </c>
      <c r="BE263" s="1">
        <f t="shared" si="8"/>
        <v>0</v>
      </c>
      <c r="BF263" s="1" t="s">
        <v>391</v>
      </c>
      <c r="BG263" s="17"/>
      <c r="BH263">
        <f>'16 Oct'!BG263+AT263+AY263-BN263</f>
        <v>0</v>
      </c>
      <c r="BI263" s="48"/>
      <c r="BJ263" s="52">
        <f t="shared" si="9"/>
        <v>0</v>
      </c>
      <c r="BK263" s="51">
        <f t="shared" si="10"/>
        <v>0</v>
      </c>
      <c r="BL263" s="53">
        <f t="shared" si="11"/>
        <v>0</v>
      </c>
      <c r="BM263" s="54">
        <f t="shared" si="12"/>
        <v>0</v>
      </c>
      <c r="BN263" s="55">
        <f t="shared" si="13"/>
        <v>0</v>
      </c>
      <c r="BO263" s="17">
        <f t="shared" si="14"/>
        <v>0</v>
      </c>
    </row>
    <row r="264">
      <c r="A264" s="1" t="s">
        <v>393</v>
      </c>
      <c r="B264" s="61"/>
      <c r="C264" s="33"/>
      <c r="D264" s="29"/>
      <c r="E264" s="1"/>
      <c r="F264" s="21"/>
      <c r="G264" s="56"/>
      <c r="H264" s="35"/>
      <c r="I264" s="1" t="s">
        <v>393</v>
      </c>
      <c r="J264" s="61"/>
      <c r="K264" s="33"/>
      <c r="L264" s="57"/>
      <c r="M264" s="49"/>
      <c r="N264" s="21"/>
      <c r="O264" s="56"/>
      <c r="P264" s="35"/>
      <c r="Q264" s="1" t="s">
        <v>393</v>
      </c>
      <c r="R264" s="32"/>
      <c r="S264" s="33"/>
      <c r="T264" s="57"/>
      <c r="U264" s="43"/>
      <c r="V264" s="21"/>
      <c r="W264" s="56"/>
      <c r="X264" s="35"/>
      <c r="Y264" s="1" t="s">
        <v>393</v>
      </c>
      <c r="Z264" s="59"/>
      <c r="AA264" s="37"/>
      <c r="AB264" s="8"/>
      <c r="AC264" s="8"/>
      <c r="AD264" s="4"/>
      <c r="AE264" s="39"/>
      <c r="AF264" s="1"/>
      <c r="AG264" s="33"/>
      <c r="AH264" s="67"/>
      <c r="AI264" s="67"/>
      <c r="AJ264" s="21"/>
      <c r="AK264" s="56"/>
      <c r="AL264" s="41"/>
      <c r="AM264" s="33"/>
      <c r="AN264" s="67"/>
      <c r="AO264" s="67"/>
      <c r="AP264" s="21"/>
      <c r="AQ264" s="56"/>
      <c r="AR264" s="41"/>
      <c r="AS264" s="43">
        <f>'16 Oct'!AW264</f>
        <v>0</v>
      </c>
      <c r="AT264" s="54"/>
      <c r="AU264" s="44">
        <f t="shared" si="1"/>
        <v>0</v>
      </c>
      <c r="AV264" s="44">
        <f t="shared" si="2"/>
        <v>0</v>
      </c>
      <c r="AW264" s="19">
        <f t="shared" si="3"/>
        <v>0</v>
      </c>
      <c r="AX264" s="43">
        <f>'16 Oct'!BB264</f>
        <v>0</v>
      </c>
      <c r="AY264" s="54"/>
      <c r="AZ264" s="44">
        <f t="shared" si="4"/>
        <v>0</v>
      </c>
      <c r="BA264" s="46">
        <f t="shared" si="5"/>
        <v>0</v>
      </c>
      <c r="BB264" s="19">
        <f t="shared" si="6"/>
        <v>0</v>
      </c>
      <c r="BC264" s="43">
        <f>'16 Oct'!BL264</f>
        <v>0</v>
      </c>
      <c r="BD264" s="46">
        <f t="shared" si="7"/>
        <v>0</v>
      </c>
      <c r="BE264" s="1">
        <f t="shared" si="8"/>
        <v>0</v>
      </c>
      <c r="BF264" s="1" t="s">
        <v>393</v>
      </c>
      <c r="BG264" s="54"/>
      <c r="BH264">
        <f>'16 Oct'!BG264+AT264+AY264-BN264</f>
        <v>0</v>
      </c>
      <c r="BI264" s="48"/>
      <c r="BJ264" s="52">
        <f t="shared" si="9"/>
        <v>0</v>
      </c>
      <c r="BK264" s="51">
        <f t="shared" si="10"/>
        <v>0</v>
      </c>
      <c r="BL264" s="53">
        <f t="shared" si="11"/>
        <v>0</v>
      </c>
      <c r="BM264" s="54">
        <f t="shared" si="12"/>
        <v>0</v>
      </c>
      <c r="BN264" s="55">
        <f t="shared" si="13"/>
        <v>0</v>
      </c>
      <c r="BO264" s="17">
        <f t="shared" si="14"/>
        <v>0</v>
      </c>
    </row>
    <row r="265">
      <c r="A265" s="1" t="s">
        <v>394</v>
      </c>
      <c r="B265" s="61"/>
      <c r="C265" s="65"/>
      <c r="D265" s="29"/>
      <c r="E265" s="1"/>
      <c r="F265" s="21"/>
      <c r="G265" s="56"/>
      <c r="H265" s="35"/>
      <c r="I265" s="1" t="s">
        <v>395</v>
      </c>
      <c r="J265" s="61"/>
      <c r="K265" s="33"/>
      <c r="L265" s="57"/>
      <c r="M265" s="49"/>
      <c r="N265" s="21"/>
      <c r="O265" s="56"/>
      <c r="P265" s="35"/>
      <c r="Q265" s="1" t="s">
        <v>395</v>
      </c>
      <c r="R265" s="32"/>
      <c r="S265" s="33"/>
      <c r="T265" s="57"/>
      <c r="U265" s="43"/>
      <c r="V265" s="21"/>
      <c r="W265" s="56"/>
      <c r="X265" s="35"/>
      <c r="Y265" s="1" t="s">
        <v>395</v>
      </c>
      <c r="Z265" s="59"/>
      <c r="AA265" s="37"/>
      <c r="AB265" s="8"/>
      <c r="AC265" s="8"/>
      <c r="AD265" s="4"/>
      <c r="AE265" s="39"/>
      <c r="AF265" s="1"/>
      <c r="AG265" s="33"/>
      <c r="AH265" s="67"/>
      <c r="AI265" s="67"/>
      <c r="AJ265" s="21"/>
      <c r="AK265" s="56"/>
      <c r="AL265" s="41"/>
      <c r="AM265" s="33"/>
      <c r="AN265" s="67"/>
      <c r="AO265" s="67"/>
      <c r="AP265" s="21"/>
      <c r="AQ265" s="56"/>
      <c r="AR265" s="41"/>
      <c r="AS265" s="43">
        <f>'16 Oct'!AW265</f>
        <v>0</v>
      </c>
      <c r="AT265" s="54"/>
      <c r="AU265" s="44">
        <f t="shared" si="1"/>
        <v>0</v>
      </c>
      <c r="AV265" s="44">
        <f t="shared" si="2"/>
        <v>0</v>
      </c>
      <c r="AW265" s="19">
        <f t="shared" si="3"/>
        <v>0</v>
      </c>
      <c r="AX265" s="43">
        <f>'16 Oct'!BB265</f>
        <v>0</v>
      </c>
      <c r="AY265" s="54"/>
      <c r="AZ265" s="44">
        <f t="shared" si="4"/>
        <v>0</v>
      </c>
      <c r="BA265" s="46">
        <f t="shared" si="5"/>
        <v>0</v>
      </c>
      <c r="BB265" s="19">
        <f t="shared" si="6"/>
        <v>0</v>
      </c>
      <c r="BC265" s="43">
        <f>'16 Oct'!BL265</f>
        <v>0</v>
      </c>
      <c r="BD265" s="46">
        <f t="shared" si="7"/>
        <v>0</v>
      </c>
      <c r="BE265" s="1">
        <f t="shared" si="8"/>
        <v>0</v>
      </c>
      <c r="BF265" s="1" t="s">
        <v>395</v>
      </c>
      <c r="BG265" s="54"/>
      <c r="BH265">
        <f>'16 Oct'!BG265+AT265+AY265-BN265</f>
        <v>0</v>
      </c>
      <c r="BI265" s="48"/>
      <c r="BJ265" s="52">
        <f t="shared" si="9"/>
        <v>0</v>
      </c>
      <c r="BK265" s="51">
        <f t="shared" si="10"/>
        <v>0</v>
      </c>
      <c r="BL265" s="53">
        <f t="shared" si="11"/>
        <v>0</v>
      </c>
      <c r="BM265" s="54">
        <f t="shared" si="12"/>
        <v>0</v>
      </c>
      <c r="BN265" s="55">
        <f t="shared" si="13"/>
        <v>0</v>
      </c>
      <c r="BO265" s="17">
        <f t="shared" si="14"/>
        <v>0</v>
      </c>
    </row>
    <row r="266">
      <c r="A266" s="1" t="s">
        <v>396</v>
      </c>
      <c r="B266" s="32"/>
      <c r="C266" s="33"/>
      <c r="D266" s="29"/>
      <c r="E266" s="1"/>
      <c r="F266" s="21"/>
      <c r="G266" s="56"/>
      <c r="H266" s="35"/>
      <c r="I266" s="1" t="s">
        <v>396</v>
      </c>
      <c r="J266" s="32"/>
      <c r="K266" s="33"/>
      <c r="L266" s="57"/>
      <c r="M266" s="49"/>
      <c r="N266" s="21"/>
      <c r="O266" s="56"/>
      <c r="P266" s="35"/>
      <c r="Q266" s="1" t="s">
        <v>396</v>
      </c>
      <c r="R266" s="32"/>
      <c r="S266" s="33"/>
      <c r="T266" s="57"/>
      <c r="U266" s="43"/>
      <c r="V266" s="21"/>
      <c r="W266" s="56"/>
      <c r="X266" s="35"/>
      <c r="Y266" s="1" t="s">
        <v>396</v>
      </c>
      <c r="Z266" s="36"/>
      <c r="AA266" s="37"/>
      <c r="AB266" s="4"/>
      <c r="AC266" s="4"/>
      <c r="AD266" s="4"/>
      <c r="AE266" s="39"/>
      <c r="AF266" s="1"/>
      <c r="AG266" s="33"/>
      <c r="AH266" s="60"/>
      <c r="AI266" s="60"/>
      <c r="AJ266" s="21"/>
      <c r="AK266" s="56"/>
      <c r="AL266" s="41"/>
      <c r="AM266" s="33"/>
      <c r="AN266" s="60"/>
      <c r="AO266" s="60"/>
      <c r="AP266" s="21"/>
      <c r="AQ266" s="56"/>
      <c r="AR266" s="41"/>
      <c r="AS266" s="43">
        <f>'16 Oct'!AW266</f>
        <v>0</v>
      </c>
      <c r="AT266" s="17"/>
      <c r="AU266" s="44">
        <f t="shared" si="1"/>
        <v>0</v>
      </c>
      <c r="AV266" s="44">
        <f t="shared" si="2"/>
        <v>0</v>
      </c>
      <c r="AW266" s="19">
        <f t="shared" si="3"/>
        <v>0</v>
      </c>
      <c r="AX266" s="43">
        <f>'16 Oct'!BB266</f>
        <v>0</v>
      </c>
      <c r="AY266" s="17"/>
      <c r="AZ266" s="44">
        <f t="shared" si="4"/>
        <v>0</v>
      </c>
      <c r="BA266" s="46">
        <f t="shared" si="5"/>
        <v>0</v>
      </c>
      <c r="BB266" s="19">
        <f t="shared" si="6"/>
        <v>0</v>
      </c>
      <c r="BC266" s="43">
        <f>'16 Oct'!BL266</f>
        <v>24</v>
      </c>
      <c r="BD266" s="46">
        <f t="shared" si="7"/>
        <v>0</v>
      </c>
      <c r="BE266" s="1">
        <f t="shared" si="8"/>
        <v>24</v>
      </c>
      <c r="BF266" s="1" t="s">
        <v>396</v>
      </c>
      <c r="BG266" s="17"/>
      <c r="BH266">
        <f>'16 Oct'!BG266+AT266+AY266-BN266</f>
        <v>0</v>
      </c>
      <c r="BI266" s="48"/>
      <c r="BJ266" s="52">
        <f t="shared" si="9"/>
        <v>0</v>
      </c>
      <c r="BK266" s="51">
        <f t="shared" si="10"/>
        <v>0</v>
      </c>
      <c r="BL266" s="53">
        <f t="shared" si="11"/>
        <v>24</v>
      </c>
      <c r="BM266" s="54">
        <f t="shared" si="12"/>
        <v>0</v>
      </c>
      <c r="BN266" s="55">
        <f t="shared" si="13"/>
        <v>0</v>
      </c>
      <c r="BO266" s="17">
        <f t="shared" si="14"/>
        <v>24</v>
      </c>
    </row>
    <row r="267">
      <c r="A267" s="1" t="s">
        <v>397</v>
      </c>
      <c r="B267" s="32"/>
      <c r="C267" s="33"/>
      <c r="D267" s="29"/>
      <c r="E267" s="1"/>
      <c r="F267" s="21"/>
      <c r="G267" s="56"/>
      <c r="H267" s="35"/>
      <c r="I267" s="1" t="s">
        <v>397</v>
      </c>
      <c r="J267" s="32"/>
      <c r="K267" s="33"/>
      <c r="L267" s="57"/>
      <c r="M267" s="49"/>
      <c r="N267" s="21"/>
      <c r="O267" s="56"/>
      <c r="P267" s="35"/>
      <c r="Q267" s="1" t="s">
        <v>397</v>
      </c>
      <c r="R267" s="32"/>
      <c r="S267" s="33"/>
      <c r="T267" s="57"/>
      <c r="U267" s="43"/>
      <c r="V267" s="21"/>
      <c r="W267" s="56"/>
      <c r="X267" s="35"/>
      <c r="Y267" s="1" t="s">
        <v>397</v>
      </c>
      <c r="Z267" s="36"/>
      <c r="AA267" s="37"/>
      <c r="AB267" s="8"/>
      <c r="AC267" s="4"/>
      <c r="AD267" s="4"/>
      <c r="AE267" s="39"/>
      <c r="AF267" s="1"/>
      <c r="AG267" s="33"/>
      <c r="AH267" s="60"/>
      <c r="AI267" s="60"/>
      <c r="AJ267" s="21"/>
      <c r="AK267" s="56"/>
      <c r="AL267" s="41"/>
      <c r="AM267" s="33"/>
      <c r="AN267" s="60"/>
      <c r="AO267" s="60"/>
      <c r="AP267" s="21"/>
      <c r="AQ267" s="56"/>
      <c r="AR267" s="41"/>
      <c r="AS267" s="43">
        <f>'16 Oct'!AW267</f>
        <v>0</v>
      </c>
      <c r="AT267" s="17"/>
      <c r="AU267" s="44">
        <f t="shared" si="1"/>
        <v>0</v>
      </c>
      <c r="AV267" s="44">
        <f t="shared" si="2"/>
        <v>0</v>
      </c>
      <c r="AW267" s="19">
        <f t="shared" si="3"/>
        <v>0</v>
      </c>
      <c r="AX267" s="43">
        <f>'16 Oct'!BB267</f>
        <v>0</v>
      </c>
      <c r="AY267" s="17"/>
      <c r="AZ267" s="44">
        <f t="shared" si="4"/>
        <v>0</v>
      </c>
      <c r="BA267" s="46">
        <f t="shared" si="5"/>
        <v>0</v>
      </c>
      <c r="BB267" s="19">
        <f t="shared" si="6"/>
        <v>0</v>
      </c>
      <c r="BC267" s="43">
        <f>'16 Oct'!BL267</f>
        <v>15</v>
      </c>
      <c r="BD267" s="46">
        <f t="shared" si="7"/>
        <v>0</v>
      </c>
      <c r="BE267" s="1">
        <f t="shared" si="8"/>
        <v>15</v>
      </c>
      <c r="BF267" s="1" t="s">
        <v>397</v>
      </c>
      <c r="BG267" s="17"/>
      <c r="BH267">
        <f>'16 Oct'!BG267+AT267+AY267-BN267</f>
        <v>0</v>
      </c>
      <c r="BI267" s="48"/>
      <c r="BJ267" s="52">
        <f t="shared" si="9"/>
        <v>0</v>
      </c>
      <c r="BK267" s="51">
        <f t="shared" si="10"/>
        <v>0</v>
      </c>
      <c r="BL267" s="53">
        <f t="shared" si="11"/>
        <v>15</v>
      </c>
      <c r="BM267" s="54">
        <f t="shared" si="12"/>
        <v>0</v>
      </c>
      <c r="BN267" s="55">
        <f t="shared" si="13"/>
        <v>0</v>
      </c>
      <c r="BO267" s="17">
        <f t="shared" si="14"/>
        <v>15</v>
      </c>
      <c r="BQ267" s="1"/>
    </row>
    <row r="268">
      <c r="A268" s="1" t="s">
        <v>398</v>
      </c>
      <c r="B268" s="32"/>
      <c r="C268" s="33"/>
      <c r="D268" s="29"/>
      <c r="E268" s="1"/>
      <c r="F268" s="21"/>
      <c r="G268" s="56"/>
      <c r="H268" s="35"/>
      <c r="I268" s="1" t="s">
        <v>398</v>
      </c>
      <c r="J268" s="32"/>
      <c r="K268" s="33"/>
      <c r="L268" s="57"/>
      <c r="M268" s="49"/>
      <c r="N268" s="21"/>
      <c r="O268" s="56"/>
      <c r="P268" s="35"/>
      <c r="Q268" s="1" t="s">
        <v>398</v>
      </c>
      <c r="R268" s="32"/>
      <c r="S268" s="33"/>
      <c r="T268" s="57"/>
      <c r="U268" s="49"/>
      <c r="V268" s="21"/>
      <c r="W268" s="56"/>
      <c r="X268" s="35"/>
      <c r="Y268" s="1" t="s">
        <v>398</v>
      </c>
      <c r="Z268" s="59"/>
      <c r="AA268" s="37"/>
      <c r="AB268" s="8"/>
      <c r="AC268" s="8"/>
      <c r="AD268" s="4"/>
      <c r="AE268" s="39"/>
      <c r="AF268" s="1"/>
      <c r="AG268" s="33"/>
      <c r="AH268" s="67"/>
      <c r="AI268" s="67"/>
      <c r="AJ268" s="21"/>
      <c r="AK268" s="56"/>
      <c r="AL268" s="41"/>
      <c r="AM268" s="33"/>
      <c r="AN268" s="67"/>
      <c r="AO268" s="67"/>
      <c r="AP268" s="21"/>
      <c r="AQ268" s="56"/>
      <c r="AR268" s="41"/>
      <c r="AS268" s="43">
        <f>'16 Oct'!AW268</f>
        <v>0</v>
      </c>
      <c r="AT268" s="54"/>
      <c r="AU268" s="44">
        <f t="shared" si="1"/>
        <v>0</v>
      </c>
      <c r="AV268" s="44">
        <f t="shared" si="2"/>
        <v>0</v>
      </c>
      <c r="AW268" s="19">
        <f t="shared" si="3"/>
        <v>0</v>
      </c>
      <c r="AX268" s="43">
        <f>'16 Oct'!BB268</f>
        <v>0</v>
      </c>
      <c r="AY268" s="54"/>
      <c r="AZ268" s="44">
        <f t="shared" si="4"/>
        <v>0</v>
      </c>
      <c r="BA268" s="46">
        <f t="shared" si="5"/>
        <v>0</v>
      </c>
      <c r="BB268" s="19">
        <f t="shared" si="6"/>
        <v>0</v>
      </c>
      <c r="BC268" s="43">
        <f>'16 Oct'!BL268</f>
        <v>94</v>
      </c>
      <c r="BD268" s="46">
        <f t="shared" si="7"/>
        <v>0</v>
      </c>
      <c r="BE268" s="1">
        <f t="shared" si="8"/>
        <v>94</v>
      </c>
      <c r="BF268" s="1" t="s">
        <v>398</v>
      </c>
      <c r="BG268" s="17"/>
      <c r="BH268">
        <f>'16 Oct'!BG268+AT268+AY268-BN268</f>
        <v>0</v>
      </c>
      <c r="BI268" s="48"/>
      <c r="BJ268" s="52">
        <f t="shared" si="9"/>
        <v>0</v>
      </c>
      <c r="BK268" s="51">
        <f t="shared" si="10"/>
        <v>0</v>
      </c>
      <c r="BL268" s="53">
        <f t="shared" si="11"/>
        <v>94</v>
      </c>
      <c r="BM268" s="54">
        <f t="shared" si="12"/>
        <v>0</v>
      </c>
      <c r="BN268" s="55">
        <f t="shared" si="13"/>
        <v>0</v>
      </c>
      <c r="BO268" s="17">
        <f t="shared" si="14"/>
        <v>94</v>
      </c>
    </row>
    <row r="269">
      <c r="A269" s="1" t="s">
        <v>399</v>
      </c>
      <c r="B269" s="32"/>
      <c r="C269" s="33"/>
      <c r="D269" s="29"/>
      <c r="E269" s="1"/>
      <c r="F269" s="21"/>
      <c r="G269" s="56"/>
      <c r="H269" s="35"/>
      <c r="I269" s="1" t="s">
        <v>399</v>
      </c>
      <c r="J269" s="32"/>
      <c r="K269" s="33"/>
      <c r="L269" s="57"/>
      <c r="M269" s="49"/>
      <c r="N269" s="21"/>
      <c r="O269" s="56"/>
      <c r="P269" s="35"/>
      <c r="Q269" s="1" t="s">
        <v>399</v>
      </c>
      <c r="R269" s="32"/>
      <c r="S269" s="33"/>
      <c r="T269" s="57"/>
      <c r="U269" s="49"/>
      <c r="V269" s="21"/>
      <c r="W269" s="56"/>
      <c r="X269" s="35"/>
      <c r="Y269" s="1" t="s">
        <v>399</v>
      </c>
      <c r="Z269" s="59"/>
      <c r="AA269" s="37"/>
      <c r="AB269" s="8"/>
      <c r="AC269" s="8"/>
      <c r="AD269" s="4"/>
      <c r="AE269" s="39"/>
      <c r="AF269" s="1"/>
      <c r="AG269" s="33"/>
      <c r="AH269" s="67"/>
      <c r="AI269" s="67"/>
      <c r="AJ269" s="21"/>
      <c r="AK269" s="56"/>
      <c r="AL269" s="41"/>
      <c r="AM269" s="33"/>
      <c r="AN269" s="67"/>
      <c r="AO269" s="67"/>
      <c r="AP269" s="21"/>
      <c r="AQ269" s="56"/>
      <c r="AR269" s="41"/>
      <c r="AS269" s="43">
        <f>'16 Oct'!AW269</f>
        <v>0</v>
      </c>
      <c r="AT269" s="54"/>
      <c r="AU269" s="44">
        <f t="shared" si="1"/>
        <v>0</v>
      </c>
      <c r="AV269" s="44">
        <f t="shared" si="2"/>
        <v>0</v>
      </c>
      <c r="AW269" s="19">
        <f t="shared" si="3"/>
        <v>0</v>
      </c>
      <c r="AX269" s="43">
        <f>'16 Oct'!BB269</f>
        <v>0</v>
      </c>
      <c r="AY269" s="54"/>
      <c r="AZ269" s="44">
        <f t="shared" si="4"/>
        <v>0</v>
      </c>
      <c r="BA269" s="46">
        <f t="shared" si="5"/>
        <v>0</v>
      </c>
      <c r="BB269" s="19">
        <f t="shared" si="6"/>
        <v>0</v>
      </c>
      <c r="BC269" s="43">
        <f>'16 Oct'!BL269</f>
        <v>0</v>
      </c>
      <c r="BD269" s="46">
        <f t="shared" si="7"/>
        <v>0</v>
      </c>
      <c r="BE269" s="1">
        <f t="shared" si="8"/>
        <v>0</v>
      </c>
      <c r="BF269" s="1" t="s">
        <v>399</v>
      </c>
      <c r="BG269" s="17"/>
      <c r="BH269">
        <f>'16 Oct'!BG269+AT269+AY269-BN269</f>
        <v>0</v>
      </c>
      <c r="BI269" s="48"/>
      <c r="BJ269" s="52">
        <f t="shared" si="9"/>
        <v>0</v>
      </c>
      <c r="BK269" s="51">
        <f t="shared" si="10"/>
        <v>0</v>
      </c>
      <c r="BL269" s="53">
        <f t="shared" si="11"/>
        <v>0</v>
      </c>
      <c r="BM269" s="54">
        <f t="shared" si="12"/>
        <v>0</v>
      </c>
      <c r="BN269" s="55">
        <f t="shared" si="13"/>
        <v>0</v>
      </c>
      <c r="BO269" s="17">
        <f t="shared" si="14"/>
        <v>0</v>
      </c>
    </row>
    <row r="270">
      <c r="A270" s="1" t="s">
        <v>400</v>
      </c>
      <c r="B270" s="32"/>
      <c r="C270" s="33"/>
      <c r="D270" s="29"/>
      <c r="E270" s="1"/>
      <c r="F270" s="21"/>
      <c r="G270" s="56"/>
      <c r="H270" s="35"/>
      <c r="I270" s="1" t="s">
        <v>400</v>
      </c>
      <c r="J270" s="32"/>
      <c r="K270" s="33"/>
      <c r="L270" s="57"/>
      <c r="M270" s="43"/>
      <c r="N270" s="21"/>
      <c r="O270" s="56"/>
      <c r="P270" s="35"/>
      <c r="Q270" s="1" t="s">
        <v>400</v>
      </c>
      <c r="R270" s="32"/>
      <c r="S270" s="33"/>
      <c r="T270" s="57"/>
      <c r="U270" s="43"/>
      <c r="V270" s="21"/>
      <c r="W270" s="56"/>
      <c r="X270" s="35"/>
      <c r="Y270" s="1" t="s">
        <v>400</v>
      </c>
      <c r="Z270" s="36"/>
      <c r="AA270" s="37"/>
      <c r="AB270" s="8"/>
      <c r="AC270" s="8"/>
      <c r="AD270" s="4"/>
      <c r="AE270" s="39"/>
      <c r="AF270" s="1"/>
      <c r="AG270" s="33"/>
      <c r="AH270" s="60"/>
      <c r="AI270" s="60"/>
      <c r="AJ270" s="21"/>
      <c r="AK270" s="56"/>
      <c r="AL270" s="41"/>
      <c r="AM270" s="33"/>
      <c r="AN270" s="60"/>
      <c r="AO270" s="60"/>
      <c r="AP270" s="21"/>
      <c r="AQ270" s="56"/>
      <c r="AR270" s="41"/>
      <c r="AS270" s="43">
        <f>'16 Oct'!AW270</f>
        <v>0</v>
      </c>
      <c r="AT270" s="17"/>
      <c r="AU270" s="44">
        <f t="shared" si="1"/>
        <v>0</v>
      </c>
      <c r="AV270" s="44">
        <f t="shared" si="2"/>
        <v>0</v>
      </c>
      <c r="AW270" s="19">
        <f t="shared" si="3"/>
        <v>0</v>
      </c>
      <c r="AX270" s="43">
        <f>'16 Oct'!BB270</f>
        <v>0</v>
      </c>
      <c r="AY270" s="17"/>
      <c r="AZ270" s="44">
        <f t="shared" si="4"/>
        <v>0</v>
      </c>
      <c r="BA270" s="46">
        <f t="shared" si="5"/>
        <v>0</v>
      </c>
      <c r="BB270" s="19">
        <f t="shared" si="6"/>
        <v>0</v>
      </c>
      <c r="BC270" s="43">
        <f>'16 Oct'!BL270</f>
        <v>40</v>
      </c>
      <c r="BD270" s="46">
        <f t="shared" si="7"/>
        <v>0</v>
      </c>
      <c r="BE270" s="1">
        <f t="shared" si="8"/>
        <v>40</v>
      </c>
      <c r="BF270" s="1" t="s">
        <v>400</v>
      </c>
      <c r="BG270" s="54"/>
      <c r="BH270">
        <f>'16 Oct'!BG270+AT270+AY270-BN270</f>
        <v>0</v>
      </c>
      <c r="BI270" s="48"/>
      <c r="BJ270" s="52">
        <f t="shared" si="9"/>
        <v>0</v>
      </c>
      <c r="BK270" s="51">
        <f t="shared" si="10"/>
        <v>0</v>
      </c>
      <c r="BL270" s="53">
        <f t="shared" si="11"/>
        <v>40</v>
      </c>
      <c r="BM270" s="54">
        <f t="shared" si="12"/>
        <v>0</v>
      </c>
      <c r="BN270" s="55">
        <f t="shared" si="13"/>
        <v>0</v>
      </c>
      <c r="BO270" s="17">
        <f t="shared" si="14"/>
        <v>40</v>
      </c>
    </row>
    <row r="271">
      <c r="A271" s="1" t="s">
        <v>401</v>
      </c>
      <c r="B271" s="32"/>
      <c r="C271" s="33"/>
      <c r="D271" s="29"/>
      <c r="E271" s="1"/>
      <c r="F271" s="21"/>
      <c r="G271" s="56"/>
      <c r="H271" s="35"/>
      <c r="I271" s="1" t="s">
        <v>401</v>
      </c>
      <c r="J271" s="32"/>
      <c r="K271" s="33"/>
      <c r="L271" s="57"/>
      <c r="M271" s="43"/>
      <c r="N271" s="21"/>
      <c r="O271" s="56"/>
      <c r="P271" s="35"/>
      <c r="Q271" s="1" t="s">
        <v>401</v>
      </c>
      <c r="R271" s="32"/>
      <c r="S271" s="33"/>
      <c r="T271" s="57"/>
      <c r="U271" s="49"/>
      <c r="V271" s="21"/>
      <c r="W271" s="56"/>
      <c r="X271" s="35"/>
      <c r="Y271" s="1" t="s">
        <v>401</v>
      </c>
      <c r="Z271" s="69"/>
      <c r="AA271" s="37"/>
      <c r="AB271" s="8"/>
      <c r="AC271" s="8"/>
      <c r="AD271" s="4"/>
      <c r="AE271" s="39"/>
      <c r="AF271" s="1"/>
      <c r="AG271" s="33"/>
      <c r="AH271" s="60"/>
      <c r="AI271" s="60"/>
      <c r="AJ271" s="21"/>
      <c r="AK271" s="56"/>
      <c r="AL271" s="41"/>
      <c r="AM271" s="33"/>
      <c r="AN271" s="60"/>
      <c r="AO271" s="60"/>
      <c r="AP271" s="21"/>
      <c r="AQ271" s="56"/>
      <c r="AR271" s="41"/>
      <c r="AS271" s="43">
        <f>'16 Oct'!AW271</f>
        <v>0</v>
      </c>
      <c r="AT271" s="17"/>
      <c r="AU271" s="44">
        <f t="shared" si="1"/>
        <v>0</v>
      </c>
      <c r="AV271" s="44">
        <f t="shared" si="2"/>
        <v>0</v>
      </c>
      <c r="AW271" s="19">
        <f t="shared" si="3"/>
        <v>0</v>
      </c>
      <c r="AX271" s="43">
        <f>'16 Oct'!BB271</f>
        <v>0</v>
      </c>
      <c r="AY271" s="17"/>
      <c r="AZ271" s="44">
        <f t="shared" si="4"/>
        <v>0</v>
      </c>
      <c r="BA271" s="46">
        <f t="shared" si="5"/>
        <v>0</v>
      </c>
      <c r="BB271" s="19">
        <f t="shared" si="6"/>
        <v>0</v>
      </c>
      <c r="BC271" s="43">
        <f>'16 Oct'!BL271</f>
        <v>0</v>
      </c>
      <c r="BD271" s="46">
        <f t="shared" si="7"/>
        <v>0</v>
      </c>
      <c r="BE271" s="1">
        <f t="shared" si="8"/>
        <v>0</v>
      </c>
      <c r="BF271" s="1" t="s">
        <v>401</v>
      </c>
      <c r="BG271" s="54"/>
      <c r="BH271">
        <f>'16 Oct'!BG271+AT271+AY271-BN271</f>
        <v>0</v>
      </c>
      <c r="BI271" s="48"/>
      <c r="BJ271" s="52">
        <f t="shared" si="9"/>
        <v>0</v>
      </c>
      <c r="BK271" s="51">
        <f t="shared" si="10"/>
        <v>0</v>
      </c>
      <c r="BL271" s="53">
        <f t="shared" si="11"/>
        <v>0</v>
      </c>
      <c r="BM271" s="54">
        <f t="shared" si="12"/>
        <v>0</v>
      </c>
      <c r="BN271" s="55">
        <f t="shared" si="13"/>
        <v>0</v>
      </c>
      <c r="BO271" s="17">
        <f t="shared" si="14"/>
        <v>0</v>
      </c>
    </row>
    <row r="272">
      <c r="A272" s="1" t="s">
        <v>402</v>
      </c>
      <c r="B272" s="61"/>
      <c r="C272" s="65"/>
      <c r="D272" s="29"/>
      <c r="E272" s="1"/>
      <c r="F272" s="21"/>
      <c r="G272" s="56"/>
      <c r="H272" s="35"/>
      <c r="I272" s="1" t="s">
        <v>402</v>
      </c>
      <c r="J272" s="32"/>
      <c r="K272" s="65"/>
      <c r="L272" s="57"/>
      <c r="M272" s="49"/>
      <c r="N272" s="21"/>
      <c r="O272" s="56"/>
      <c r="P272" s="35"/>
      <c r="Q272" s="1" t="s">
        <v>402</v>
      </c>
      <c r="R272" s="32"/>
      <c r="S272" s="33"/>
      <c r="T272" s="57"/>
      <c r="U272" s="43"/>
      <c r="V272" s="21"/>
      <c r="W272" s="56"/>
      <c r="X272" s="35"/>
      <c r="Y272" s="1" t="s">
        <v>402</v>
      </c>
      <c r="Z272" s="59"/>
      <c r="AA272" s="37"/>
      <c r="AB272" s="8"/>
      <c r="AC272" s="8"/>
      <c r="AD272" s="4"/>
      <c r="AE272" s="39"/>
      <c r="AF272" s="1"/>
      <c r="AG272" s="33"/>
      <c r="AH272" s="60"/>
      <c r="AI272" s="60"/>
      <c r="AJ272" s="21"/>
      <c r="AK272" s="56"/>
      <c r="AL272" s="41"/>
      <c r="AM272" s="33"/>
      <c r="AN272" s="60"/>
      <c r="AO272" s="60"/>
      <c r="AP272" s="21"/>
      <c r="AQ272" s="56"/>
      <c r="AR272" s="41"/>
      <c r="AS272" s="43">
        <f>'16 Oct'!AW272</f>
        <v>0</v>
      </c>
      <c r="AT272" s="17"/>
      <c r="AU272" s="44">
        <f t="shared" si="1"/>
        <v>0</v>
      </c>
      <c r="AV272" s="44">
        <f t="shared" si="2"/>
        <v>0</v>
      </c>
      <c r="AW272" s="19">
        <f t="shared" si="3"/>
        <v>0</v>
      </c>
      <c r="AX272" s="43">
        <f>'16 Oct'!BB272</f>
        <v>0</v>
      </c>
      <c r="AY272" s="17"/>
      <c r="AZ272" s="44">
        <f t="shared" si="4"/>
        <v>0</v>
      </c>
      <c r="BA272" s="46">
        <f t="shared" si="5"/>
        <v>0</v>
      </c>
      <c r="BB272" s="19">
        <f t="shared" si="6"/>
        <v>0</v>
      </c>
      <c r="BC272" s="43">
        <f>'16 Oct'!BL272</f>
        <v>0</v>
      </c>
      <c r="BD272" s="46">
        <f t="shared" si="7"/>
        <v>0</v>
      </c>
      <c r="BE272" s="1">
        <f t="shared" si="8"/>
        <v>0</v>
      </c>
      <c r="BF272" s="1" t="s">
        <v>402</v>
      </c>
      <c r="BG272" s="54"/>
      <c r="BH272">
        <f>'16 Oct'!BG272+AT272+AY272-BN272</f>
        <v>0</v>
      </c>
      <c r="BI272" s="48"/>
      <c r="BJ272" s="52">
        <f t="shared" si="9"/>
        <v>0</v>
      </c>
      <c r="BK272" s="51">
        <f t="shared" si="10"/>
        <v>0</v>
      </c>
      <c r="BL272" s="53">
        <f t="shared" si="11"/>
        <v>0</v>
      </c>
      <c r="BM272" s="54">
        <f t="shared" si="12"/>
        <v>0</v>
      </c>
      <c r="BN272" s="55">
        <f t="shared" si="13"/>
        <v>0</v>
      </c>
      <c r="BO272" s="17">
        <f t="shared" si="14"/>
        <v>0</v>
      </c>
    </row>
    <row r="273">
      <c r="A273" s="1" t="s">
        <v>403</v>
      </c>
      <c r="B273" s="32"/>
      <c r="C273" s="65"/>
      <c r="D273" s="29"/>
      <c r="E273" s="1"/>
      <c r="F273" s="21"/>
      <c r="G273" s="56"/>
      <c r="H273" s="35"/>
      <c r="I273" s="1" t="s">
        <v>403</v>
      </c>
      <c r="J273" s="32"/>
      <c r="K273" s="33"/>
      <c r="L273" s="57"/>
      <c r="M273" s="49"/>
      <c r="N273" s="21"/>
      <c r="O273" s="56"/>
      <c r="P273" s="35"/>
      <c r="Q273" s="1" t="s">
        <v>403</v>
      </c>
      <c r="R273" s="32"/>
      <c r="S273" s="33"/>
      <c r="T273" s="57"/>
      <c r="U273" s="49"/>
      <c r="V273" s="21"/>
      <c r="W273" s="56"/>
      <c r="X273" s="35"/>
      <c r="Y273" s="1" t="s">
        <v>403</v>
      </c>
      <c r="Z273" s="62"/>
      <c r="AA273" s="63"/>
      <c r="AB273" s="4"/>
      <c r="AC273" s="71"/>
      <c r="AD273" s="4"/>
      <c r="AE273" s="39"/>
      <c r="AF273" s="1"/>
      <c r="AG273" s="33"/>
      <c r="AH273" s="67"/>
      <c r="AI273" s="67"/>
      <c r="AJ273" s="21"/>
      <c r="AK273" s="56"/>
      <c r="AL273" s="41"/>
      <c r="AM273" s="33"/>
      <c r="AN273" s="67"/>
      <c r="AO273" s="67"/>
      <c r="AP273" s="21"/>
      <c r="AQ273" s="56"/>
      <c r="AR273" s="41"/>
      <c r="AS273" s="43">
        <f>'16 Oct'!AW273</f>
        <v>0</v>
      </c>
      <c r="AT273" s="54"/>
      <c r="AU273" s="44">
        <f t="shared" si="1"/>
        <v>0</v>
      </c>
      <c r="AV273" s="44">
        <f t="shared" si="2"/>
        <v>0</v>
      </c>
      <c r="AW273" s="19">
        <f t="shared" si="3"/>
        <v>0</v>
      </c>
      <c r="AX273" s="43">
        <f>'16 Oct'!BB273</f>
        <v>0</v>
      </c>
      <c r="AY273" s="54"/>
      <c r="AZ273" s="44">
        <f t="shared" si="4"/>
        <v>0</v>
      </c>
      <c r="BA273" s="46">
        <f t="shared" si="5"/>
        <v>0</v>
      </c>
      <c r="BB273" s="19">
        <f t="shared" si="6"/>
        <v>0</v>
      </c>
      <c r="BC273" s="43">
        <f>'16 Oct'!BL273</f>
        <v>0</v>
      </c>
      <c r="BD273" s="46">
        <f t="shared" si="7"/>
        <v>0</v>
      </c>
      <c r="BE273" s="1">
        <f t="shared" si="8"/>
        <v>0</v>
      </c>
      <c r="BF273" s="1" t="s">
        <v>403</v>
      </c>
      <c r="BG273" s="17"/>
      <c r="BH273">
        <f>'16 Oct'!BG273+AT273+AY273-BN273</f>
        <v>0</v>
      </c>
      <c r="BI273" s="48"/>
      <c r="BJ273" s="52">
        <f t="shared" si="9"/>
        <v>0</v>
      </c>
      <c r="BK273" s="51">
        <f t="shared" si="10"/>
        <v>0</v>
      </c>
      <c r="BL273" s="53">
        <f t="shared" si="11"/>
        <v>0</v>
      </c>
      <c r="BM273" s="54">
        <f t="shared" si="12"/>
        <v>0</v>
      </c>
      <c r="BN273" s="55">
        <f t="shared" si="13"/>
        <v>0</v>
      </c>
      <c r="BO273" s="17">
        <f t="shared" si="14"/>
        <v>0</v>
      </c>
      <c r="BP273" s="1"/>
      <c r="BQ273" s="1"/>
      <c r="BR273" s="1"/>
    </row>
    <row r="274">
      <c r="A274" s="1" t="s">
        <v>404</v>
      </c>
      <c r="B274" s="32"/>
      <c r="C274" s="33"/>
      <c r="D274" s="29"/>
      <c r="E274" s="1"/>
      <c r="F274" s="21"/>
      <c r="G274" s="56"/>
      <c r="H274" s="70"/>
      <c r="I274" s="1" t="s">
        <v>404</v>
      </c>
      <c r="J274" s="32"/>
      <c r="K274" s="33"/>
      <c r="L274" s="57"/>
      <c r="M274" s="43"/>
      <c r="N274" s="21"/>
      <c r="O274" s="56"/>
      <c r="P274" s="35"/>
      <c r="Q274" s="1" t="s">
        <v>404</v>
      </c>
      <c r="R274" s="32"/>
      <c r="S274" s="33"/>
      <c r="T274" s="29"/>
      <c r="U274" s="43"/>
      <c r="V274" s="21"/>
      <c r="W274" s="56"/>
      <c r="X274" s="35"/>
      <c r="Y274" s="1" t="s">
        <v>404</v>
      </c>
      <c r="Z274" s="36"/>
      <c r="AA274" s="37"/>
      <c r="AB274" s="8"/>
      <c r="AC274" s="8"/>
      <c r="AD274" s="4"/>
      <c r="AE274" s="39"/>
      <c r="AF274" s="1"/>
      <c r="AG274" s="33"/>
      <c r="AH274" s="60"/>
      <c r="AI274" s="60"/>
      <c r="AJ274" s="21"/>
      <c r="AK274" s="56"/>
      <c r="AL274" s="41"/>
      <c r="AM274" s="33"/>
      <c r="AN274" s="60"/>
      <c r="AO274" s="60"/>
      <c r="AP274" s="21"/>
      <c r="AQ274" s="56"/>
      <c r="AR274" s="41"/>
      <c r="AS274" s="43">
        <f>'16 Oct'!AW274</f>
        <v>0</v>
      </c>
      <c r="AT274" s="17"/>
      <c r="AU274" s="44">
        <f t="shared" si="1"/>
        <v>0</v>
      </c>
      <c r="AV274" s="44">
        <f t="shared" si="2"/>
        <v>0</v>
      </c>
      <c r="AW274" s="19">
        <f t="shared" si="3"/>
        <v>0</v>
      </c>
      <c r="AX274" s="43">
        <f>'16 Oct'!BB274</f>
        <v>0</v>
      </c>
      <c r="AY274" s="17"/>
      <c r="AZ274" s="44">
        <f t="shared" si="4"/>
        <v>0</v>
      </c>
      <c r="BA274" s="46">
        <f t="shared" si="5"/>
        <v>0</v>
      </c>
      <c r="BB274" s="19">
        <f t="shared" si="6"/>
        <v>0</v>
      </c>
      <c r="BC274" s="43">
        <f>'16 Oct'!BL274</f>
        <v>0</v>
      </c>
      <c r="BD274" s="46">
        <f t="shared" si="7"/>
        <v>0</v>
      </c>
      <c r="BE274" s="1">
        <f t="shared" si="8"/>
        <v>0</v>
      </c>
      <c r="BF274" s="1" t="s">
        <v>404</v>
      </c>
      <c r="BG274" s="17"/>
      <c r="BH274">
        <f>'16 Oct'!BG274+AT274+AY274-BN274</f>
        <v>0</v>
      </c>
      <c r="BI274" s="68"/>
      <c r="BJ274" s="52">
        <f t="shared" si="9"/>
        <v>0</v>
      </c>
      <c r="BK274" s="51">
        <f t="shared" si="10"/>
        <v>0</v>
      </c>
      <c r="BL274" s="53">
        <f t="shared" si="11"/>
        <v>0</v>
      </c>
      <c r="BM274" s="54">
        <f t="shared" si="12"/>
        <v>0</v>
      </c>
      <c r="BN274" s="55">
        <f t="shared" si="13"/>
        <v>0</v>
      </c>
      <c r="BO274" s="17">
        <f t="shared" si="14"/>
        <v>0</v>
      </c>
      <c r="BP274" s="1"/>
      <c r="BQ274" s="1"/>
    </row>
    <row r="275">
      <c r="A275" s="1" t="s">
        <v>405</v>
      </c>
      <c r="B275" s="32"/>
      <c r="C275" s="33"/>
      <c r="D275" s="29"/>
      <c r="E275" s="1"/>
      <c r="F275" s="21"/>
      <c r="G275" s="56"/>
      <c r="H275" s="35"/>
      <c r="I275" s="1" t="s">
        <v>405</v>
      </c>
      <c r="J275" s="32"/>
      <c r="K275" s="33"/>
      <c r="L275" s="57"/>
      <c r="M275" s="49"/>
      <c r="N275" s="21"/>
      <c r="O275" s="56"/>
      <c r="P275" s="35"/>
      <c r="Q275" s="1" t="s">
        <v>405</v>
      </c>
      <c r="R275" s="32"/>
      <c r="S275" s="33"/>
      <c r="T275" s="57"/>
      <c r="U275" s="43"/>
      <c r="V275" s="21"/>
      <c r="W275" s="56"/>
      <c r="X275" s="35"/>
      <c r="Y275" s="1" t="s">
        <v>405</v>
      </c>
      <c r="Z275" s="69"/>
      <c r="AA275" s="66"/>
      <c r="AB275" s="8"/>
      <c r="AC275" s="8"/>
      <c r="AD275" s="4"/>
      <c r="AE275" s="39"/>
      <c r="AF275" s="1"/>
      <c r="AG275" s="33"/>
      <c r="AH275" s="67"/>
      <c r="AI275" s="67"/>
      <c r="AJ275" s="21"/>
      <c r="AK275" s="56"/>
      <c r="AL275" s="41"/>
      <c r="AM275" s="33"/>
      <c r="AN275" s="67"/>
      <c r="AO275" s="67"/>
      <c r="AP275" s="21"/>
      <c r="AQ275" s="56"/>
      <c r="AR275" s="41"/>
      <c r="AS275" s="43">
        <f>'16 Oct'!AW275</f>
        <v>0</v>
      </c>
      <c r="AT275" s="54"/>
      <c r="AU275" s="44">
        <f t="shared" si="1"/>
        <v>0</v>
      </c>
      <c r="AV275" s="44">
        <f t="shared" si="2"/>
        <v>0</v>
      </c>
      <c r="AW275" s="19">
        <f t="shared" si="3"/>
        <v>0</v>
      </c>
      <c r="AX275" s="43">
        <f>'16 Oct'!BB275</f>
        <v>0</v>
      </c>
      <c r="AY275" s="54"/>
      <c r="AZ275" s="44">
        <f t="shared" si="4"/>
        <v>0</v>
      </c>
      <c r="BA275" s="46">
        <f t="shared" si="5"/>
        <v>0</v>
      </c>
      <c r="BB275" s="19">
        <f t="shared" si="6"/>
        <v>0</v>
      </c>
      <c r="BC275" s="43">
        <f>'16 Oct'!BL275</f>
        <v>0</v>
      </c>
      <c r="BD275" s="46">
        <f t="shared" si="7"/>
        <v>0</v>
      </c>
      <c r="BE275" s="1">
        <f t="shared" si="8"/>
        <v>0</v>
      </c>
      <c r="BF275" s="1" t="s">
        <v>405</v>
      </c>
      <c r="BG275" s="17"/>
      <c r="BH275">
        <f>'16 Oct'!BG275+AT275+AY275-BN275</f>
        <v>0</v>
      </c>
      <c r="BI275" s="68"/>
      <c r="BJ275" s="52">
        <f t="shared" si="9"/>
        <v>0</v>
      </c>
      <c r="BK275" s="51">
        <f t="shared" si="10"/>
        <v>0</v>
      </c>
      <c r="BL275" s="53">
        <f t="shared" si="11"/>
        <v>0</v>
      </c>
      <c r="BM275" s="54">
        <f t="shared" si="12"/>
        <v>0</v>
      </c>
      <c r="BN275" s="55">
        <f t="shared" si="13"/>
        <v>0</v>
      </c>
      <c r="BO275" s="17">
        <f t="shared" si="14"/>
        <v>0</v>
      </c>
    </row>
    <row r="276">
      <c r="A276" s="1" t="s">
        <v>406</v>
      </c>
      <c r="B276" s="32"/>
      <c r="C276" s="33"/>
      <c r="D276" s="29"/>
      <c r="E276" s="1"/>
      <c r="F276" s="21"/>
      <c r="G276" s="56"/>
      <c r="H276" s="35"/>
      <c r="I276" s="1" t="s">
        <v>406</v>
      </c>
      <c r="J276" s="32"/>
      <c r="K276" s="33"/>
      <c r="L276" s="29"/>
      <c r="M276" s="43"/>
      <c r="N276" s="21"/>
      <c r="O276" s="56"/>
      <c r="P276" s="35"/>
      <c r="Q276" s="1" t="s">
        <v>406</v>
      </c>
      <c r="R276" s="32"/>
      <c r="S276" s="33"/>
      <c r="T276" s="57"/>
      <c r="U276" s="43"/>
      <c r="V276" s="21"/>
      <c r="W276" s="56"/>
      <c r="X276" s="35"/>
      <c r="Y276" s="1" t="s">
        <v>406</v>
      </c>
      <c r="Z276" s="69"/>
      <c r="AA276" s="63"/>
      <c r="AB276" s="8"/>
      <c r="AC276" s="8"/>
      <c r="AD276" s="4"/>
      <c r="AE276" s="39"/>
      <c r="AF276" s="1"/>
      <c r="AG276" s="33"/>
      <c r="AH276" s="60"/>
      <c r="AI276" s="60"/>
      <c r="AJ276" s="21"/>
      <c r="AK276" s="56"/>
      <c r="AL276" s="41"/>
      <c r="AM276" s="33"/>
      <c r="AN276" s="60"/>
      <c r="AO276" s="60"/>
      <c r="AP276" s="21"/>
      <c r="AQ276" s="56"/>
      <c r="AR276" s="41"/>
      <c r="AS276" s="43">
        <f>'16 Oct'!AW276</f>
        <v>0</v>
      </c>
      <c r="AT276" s="17"/>
      <c r="AU276" s="44">
        <f t="shared" si="1"/>
        <v>0</v>
      </c>
      <c r="AV276" s="44">
        <f t="shared" si="2"/>
        <v>0</v>
      </c>
      <c r="AW276" s="19">
        <f t="shared" si="3"/>
        <v>0</v>
      </c>
      <c r="AX276" s="43">
        <f>'16 Oct'!BB276</f>
        <v>0</v>
      </c>
      <c r="AY276" s="17"/>
      <c r="AZ276" s="44">
        <f t="shared" si="4"/>
        <v>0</v>
      </c>
      <c r="BA276" s="46">
        <f t="shared" si="5"/>
        <v>0</v>
      </c>
      <c r="BB276" s="19">
        <f t="shared" si="6"/>
        <v>0</v>
      </c>
      <c r="BC276" s="43">
        <f>'16 Oct'!BL276</f>
        <v>0</v>
      </c>
      <c r="BD276" s="46">
        <f t="shared" si="7"/>
        <v>0</v>
      </c>
      <c r="BE276" s="1">
        <f t="shared" si="8"/>
        <v>0</v>
      </c>
      <c r="BF276" s="1" t="s">
        <v>406</v>
      </c>
      <c r="BG276" s="17"/>
      <c r="BH276">
        <f>'16 Oct'!BG276+AT276+AY276-BN276</f>
        <v>0</v>
      </c>
      <c r="BI276" s="68"/>
      <c r="BJ276" s="52">
        <f t="shared" si="9"/>
        <v>0</v>
      </c>
      <c r="BK276" s="51">
        <f t="shared" si="10"/>
        <v>0</v>
      </c>
      <c r="BL276" s="53">
        <f t="shared" si="11"/>
        <v>0</v>
      </c>
      <c r="BM276" s="54">
        <f t="shared" si="12"/>
        <v>0</v>
      </c>
      <c r="BN276" s="55">
        <f t="shared" si="13"/>
        <v>0</v>
      </c>
      <c r="BO276" s="17">
        <f t="shared" si="14"/>
        <v>0</v>
      </c>
      <c r="BQ276" s="1"/>
    </row>
    <row r="277">
      <c r="A277" s="1" t="s">
        <v>407</v>
      </c>
      <c r="B277" s="32"/>
      <c r="C277" s="33"/>
      <c r="D277" s="29"/>
      <c r="E277" s="1"/>
      <c r="F277" s="21"/>
      <c r="G277" s="56"/>
      <c r="H277" s="35"/>
      <c r="I277" s="1" t="s">
        <v>407</v>
      </c>
      <c r="J277" s="32"/>
      <c r="K277" s="33"/>
      <c r="L277" s="57"/>
      <c r="M277" s="49"/>
      <c r="N277" s="21"/>
      <c r="O277" s="56"/>
      <c r="P277" s="35"/>
      <c r="Q277" s="1" t="s">
        <v>407</v>
      </c>
      <c r="R277" s="32"/>
      <c r="S277" s="33"/>
      <c r="T277" s="57"/>
      <c r="U277" s="43"/>
      <c r="V277" s="21"/>
      <c r="W277" s="56"/>
      <c r="X277" s="35"/>
      <c r="Y277" s="1" t="s">
        <v>407</v>
      </c>
      <c r="Z277" s="36"/>
      <c r="AA277" s="37"/>
      <c r="AB277" s="8"/>
      <c r="AC277" s="4"/>
      <c r="AD277" s="4"/>
      <c r="AE277" s="39"/>
      <c r="AF277" s="1"/>
      <c r="AG277" s="33"/>
      <c r="AH277" s="60"/>
      <c r="AI277" s="60"/>
      <c r="AJ277" s="21"/>
      <c r="AK277" s="56"/>
      <c r="AL277" s="41"/>
      <c r="AM277" s="33"/>
      <c r="AN277" s="60"/>
      <c r="AO277" s="60"/>
      <c r="AP277" s="21"/>
      <c r="AQ277" s="56"/>
      <c r="AR277" s="41"/>
      <c r="AS277" s="43">
        <f>'16 Oct'!AW277</f>
        <v>0</v>
      </c>
      <c r="AT277" s="17"/>
      <c r="AU277" s="44">
        <f t="shared" si="1"/>
        <v>0</v>
      </c>
      <c r="AV277" s="44">
        <f t="shared" si="2"/>
        <v>0</v>
      </c>
      <c r="AW277" s="19">
        <f t="shared" si="3"/>
        <v>0</v>
      </c>
      <c r="AX277" s="43">
        <f>'16 Oct'!BB277</f>
        <v>0</v>
      </c>
      <c r="AY277" s="17"/>
      <c r="AZ277" s="44">
        <f t="shared" si="4"/>
        <v>0</v>
      </c>
      <c r="BA277" s="46">
        <f t="shared" si="5"/>
        <v>0</v>
      </c>
      <c r="BB277" s="19">
        <f t="shared" si="6"/>
        <v>0</v>
      </c>
      <c r="BC277" s="43">
        <f>'16 Oct'!BL277</f>
        <v>0</v>
      </c>
      <c r="BD277" s="46">
        <f t="shared" si="7"/>
        <v>0</v>
      </c>
      <c r="BE277" s="1">
        <f t="shared" si="8"/>
        <v>0</v>
      </c>
      <c r="BF277" s="1" t="s">
        <v>407</v>
      </c>
      <c r="BG277" s="17"/>
      <c r="BH277">
        <f>'16 Oct'!BG277+AT277+AY277-BN277</f>
        <v>0</v>
      </c>
      <c r="BI277" s="48"/>
      <c r="BJ277" s="52">
        <f t="shared" si="9"/>
        <v>0</v>
      </c>
      <c r="BK277" s="51">
        <f t="shared" si="10"/>
        <v>0</v>
      </c>
      <c r="BL277" s="53">
        <f t="shared" si="11"/>
        <v>0</v>
      </c>
      <c r="BM277" s="54">
        <f t="shared" si="12"/>
        <v>0</v>
      </c>
      <c r="BN277" s="55">
        <f t="shared" si="13"/>
        <v>0</v>
      </c>
      <c r="BO277" s="17">
        <f t="shared" si="14"/>
        <v>0</v>
      </c>
      <c r="BQ277" s="1"/>
    </row>
    <row r="278">
      <c r="A278" s="1" t="s">
        <v>409</v>
      </c>
      <c r="B278" s="61"/>
      <c r="C278" s="65"/>
      <c r="D278" s="29"/>
      <c r="E278" s="1"/>
      <c r="F278" s="21"/>
      <c r="G278" s="56"/>
      <c r="H278" s="35"/>
      <c r="I278" s="1" t="s">
        <v>409</v>
      </c>
      <c r="J278" s="32"/>
      <c r="K278" s="65"/>
      <c r="L278" s="57"/>
      <c r="M278" s="49"/>
      <c r="N278" s="21"/>
      <c r="O278" s="56"/>
      <c r="P278" s="35"/>
      <c r="Q278" s="1" t="s">
        <v>409</v>
      </c>
      <c r="R278" s="32"/>
      <c r="S278" s="33"/>
      <c r="T278" s="57"/>
      <c r="U278" s="49"/>
      <c r="V278" s="21"/>
      <c r="W278" s="56"/>
      <c r="X278" s="35"/>
      <c r="Y278" s="1" t="s">
        <v>409</v>
      </c>
      <c r="Z278" s="59"/>
      <c r="AA278" s="66"/>
      <c r="AB278" s="8"/>
      <c r="AC278" s="8"/>
      <c r="AD278" s="4"/>
      <c r="AE278" s="39"/>
      <c r="AF278" s="1"/>
      <c r="AG278" s="33"/>
      <c r="AH278" s="67"/>
      <c r="AI278" s="67"/>
      <c r="AJ278" s="21"/>
      <c r="AK278" s="56"/>
      <c r="AL278" s="41"/>
      <c r="AM278" s="33"/>
      <c r="AN278" s="67"/>
      <c r="AO278" s="67"/>
      <c r="AP278" s="21"/>
      <c r="AQ278" s="56"/>
      <c r="AR278" s="41"/>
      <c r="AS278" s="43">
        <f>'16 Oct'!AW278</f>
        <v>0</v>
      </c>
      <c r="AT278" s="54"/>
      <c r="AU278" s="44">
        <f t="shared" si="1"/>
        <v>0</v>
      </c>
      <c r="AV278" s="44">
        <f t="shared" si="2"/>
        <v>0</v>
      </c>
      <c r="AW278" s="19">
        <f t="shared" si="3"/>
        <v>0</v>
      </c>
      <c r="AX278" s="43">
        <f>'16 Oct'!BB278</f>
        <v>0</v>
      </c>
      <c r="AY278" s="54"/>
      <c r="AZ278" s="44">
        <f t="shared" si="4"/>
        <v>0</v>
      </c>
      <c r="BA278" s="46">
        <f t="shared" si="5"/>
        <v>0</v>
      </c>
      <c r="BB278" s="19">
        <f t="shared" si="6"/>
        <v>0</v>
      </c>
      <c r="BC278" s="43">
        <f>'16 Oct'!BL278</f>
        <v>0</v>
      </c>
      <c r="BD278" s="46">
        <f t="shared" si="7"/>
        <v>0</v>
      </c>
      <c r="BE278" s="1">
        <f t="shared" si="8"/>
        <v>0</v>
      </c>
      <c r="BF278" s="1" t="s">
        <v>409</v>
      </c>
      <c r="BG278" s="54"/>
      <c r="BH278">
        <f>'16 Oct'!BG278+AT278+AY278-BN278</f>
        <v>0</v>
      </c>
      <c r="BI278" s="48"/>
      <c r="BJ278" s="52">
        <f t="shared" si="9"/>
        <v>0</v>
      </c>
      <c r="BK278" s="51">
        <f t="shared" si="10"/>
        <v>0</v>
      </c>
      <c r="BL278" s="53">
        <f t="shared" si="11"/>
        <v>0</v>
      </c>
      <c r="BM278" s="54">
        <f t="shared" si="12"/>
        <v>0</v>
      </c>
      <c r="BN278" s="55">
        <f t="shared" si="13"/>
        <v>0</v>
      </c>
      <c r="BO278" s="17">
        <f t="shared" si="14"/>
        <v>0</v>
      </c>
    </row>
    <row r="279">
      <c r="A279" s="1" t="s">
        <v>410</v>
      </c>
      <c r="B279" s="32"/>
      <c r="C279" s="33"/>
      <c r="D279" s="29"/>
      <c r="E279" s="1"/>
      <c r="F279" s="21"/>
      <c r="G279" s="56"/>
      <c r="H279" s="35"/>
      <c r="I279" s="1" t="s">
        <v>410</v>
      </c>
      <c r="J279" s="32"/>
      <c r="K279" s="33"/>
      <c r="L279" s="57"/>
      <c r="M279" s="43"/>
      <c r="N279" s="21"/>
      <c r="O279" s="56"/>
      <c r="P279" s="35"/>
      <c r="Q279" s="1" t="s">
        <v>410</v>
      </c>
      <c r="R279" s="32"/>
      <c r="S279" s="33"/>
      <c r="T279" s="57"/>
      <c r="U279" s="43"/>
      <c r="V279" s="21"/>
      <c r="W279" s="56"/>
      <c r="X279" s="35"/>
      <c r="Y279" s="1" t="s">
        <v>410</v>
      </c>
      <c r="Z279" s="69"/>
      <c r="AA279" s="37"/>
      <c r="AB279" s="8"/>
      <c r="AC279" s="8"/>
      <c r="AD279" s="4"/>
      <c r="AE279" s="39"/>
      <c r="AF279" s="1"/>
      <c r="AG279" s="33"/>
      <c r="AH279" s="60"/>
      <c r="AI279" s="60"/>
      <c r="AJ279" s="21"/>
      <c r="AK279" s="56"/>
      <c r="AL279" s="41"/>
      <c r="AM279" s="33"/>
      <c r="AN279" s="60"/>
      <c r="AO279" s="60"/>
      <c r="AP279" s="21"/>
      <c r="AQ279" s="56"/>
      <c r="AR279" s="41"/>
      <c r="AS279" s="43">
        <f>'16 Oct'!AW279</f>
        <v>0</v>
      </c>
      <c r="AT279" s="17"/>
      <c r="AU279" s="44">
        <f t="shared" si="1"/>
        <v>0</v>
      </c>
      <c r="AV279" s="44">
        <f t="shared" si="2"/>
        <v>0</v>
      </c>
      <c r="AW279" s="19">
        <f t="shared" si="3"/>
        <v>0</v>
      </c>
      <c r="AX279" s="43">
        <f>'16 Oct'!BB279</f>
        <v>0</v>
      </c>
      <c r="AY279" s="17"/>
      <c r="AZ279" s="44">
        <f t="shared" si="4"/>
        <v>0</v>
      </c>
      <c r="BA279" s="46">
        <f t="shared" si="5"/>
        <v>0</v>
      </c>
      <c r="BB279" s="19">
        <f t="shared" si="6"/>
        <v>0</v>
      </c>
      <c r="BC279" s="43">
        <f>'16 Oct'!BL279</f>
        <v>0</v>
      </c>
      <c r="BD279" s="46">
        <f t="shared" si="7"/>
        <v>0</v>
      </c>
      <c r="BE279" s="1">
        <f t="shared" si="8"/>
        <v>0</v>
      </c>
      <c r="BF279" s="1" t="s">
        <v>410</v>
      </c>
      <c r="BG279" s="17"/>
      <c r="BH279">
        <f>'16 Oct'!BG279+AT279+AY279-BN279</f>
        <v>0</v>
      </c>
      <c r="BI279" s="48"/>
      <c r="BJ279" s="52">
        <f t="shared" si="9"/>
        <v>0</v>
      </c>
      <c r="BK279" s="51">
        <f t="shared" si="10"/>
        <v>0</v>
      </c>
      <c r="BL279" s="53">
        <f t="shared" si="11"/>
        <v>0</v>
      </c>
      <c r="BM279" s="54">
        <f t="shared" si="12"/>
        <v>0</v>
      </c>
      <c r="BN279" s="55">
        <f t="shared" si="13"/>
        <v>0</v>
      </c>
      <c r="BO279" s="17">
        <f t="shared" si="14"/>
        <v>0</v>
      </c>
    </row>
    <row r="280">
      <c r="A280" s="1" t="s">
        <v>411</v>
      </c>
      <c r="B280" s="32"/>
      <c r="C280" s="33"/>
      <c r="D280" s="29"/>
      <c r="E280" s="1"/>
      <c r="F280" s="21"/>
      <c r="G280" s="56"/>
      <c r="H280" s="35"/>
      <c r="I280" s="1" t="s">
        <v>411</v>
      </c>
      <c r="J280" s="32"/>
      <c r="K280" s="33"/>
      <c r="L280" s="57"/>
      <c r="M280" s="49"/>
      <c r="N280" s="21"/>
      <c r="O280" s="56"/>
      <c r="P280" s="35"/>
      <c r="Q280" s="1" t="s">
        <v>411</v>
      </c>
      <c r="R280" s="32"/>
      <c r="S280" s="33"/>
      <c r="T280" s="57"/>
      <c r="U280" s="43"/>
      <c r="V280" s="21"/>
      <c r="W280" s="56"/>
      <c r="X280" s="35"/>
      <c r="Y280" s="1" t="s">
        <v>411</v>
      </c>
      <c r="Z280" s="59"/>
      <c r="AA280" s="66"/>
      <c r="AB280" s="8"/>
      <c r="AC280" s="8"/>
      <c r="AD280" s="4"/>
      <c r="AE280" s="39"/>
      <c r="AF280" s="1"/>
      <c r="AG280" s="33"/>
      <c r="AH280" s="60"/>
      <c r="AI280" s="60"/>
      <c r="AJ280" s="21"/>
      <c r="AK280" s="56"/>
      <c r="AL280" s="41"/>
      <c r="AM280" s="33"/>
      <c r="AN280" s="60"/>
      <c r="AO280" s="60"/>
      <c r="AP280" s="21"/>
      <c r="AQ280" s="56"/>
      <c r="AR280" s="41"/>
      <c r="AS280" s="43">
        <f>'16 Oct'!AW280</f>
        <v>0</v>
      </c>
      <c r="AT280" s="17"/>
      <c r="AU280" s="44">
        <f t="shared" si="1"/>
        <v>0</v>
      </c>
      <c r="AV280" s="44">
        <f t="shared" si="2"/>
        <v>0</v>
      </c>
      <c r="AW280" s="19">
        <f t="shared" si="3"/>
        <v>0</v>
      </c>
      <c r="AX280" s="43">
        <f>'16 Oct'!BB280</f>
        <v>0</v>
      </c>
      <c r="AY280" s="17"/>
      <c r="AZ280" s="44">
        <f t="shared" si="4"/>
        <v>0</v>
      </c>
      <c r="BA280" s="46">
        <f t="shared" si="5"/>
        <v>0</v>
      </c>
      <c r="BB280" s="19">
        <f t="shared" si="6"/>
        <v>0</v>
      </c>
      <c r="BC280" s="43">
        <f>'16 Oct'!BL280</f>
        <v>0</v>
      </c>
      <c r="BD280" s="46">
        <f t="shared" si="7"/>
        <v>0</v>
      </c>
      <c r="BE280" s="1">
        <f t="shared" si="8"/>
        <v>0</v>
      </c>
      <c r="BF280" s="1" t="s">
        <v>411</v>
      </c>
      <c r="BG280" s="54"/>
      <c r="BH280">
        <f>'16 Oct'!BG280+AT280+AY280-BN280</f>
        <v>0</v>
      </c>
      <c r="BI280" s="48"/>
      <c r="BJ280" s="52">
        <f t="shared" si="9"/>
        <v>0</v>
      </c>
      <c r="BK280" s="51">
        <f t="shared" si="10"/>
        <v>0</v>
      </c>
      <c r="BL280" s="53">
        <f t="shared" si="11"/>
        <v>0</v>
      </c>
      <c r="BM280" s="54">
        <f t="shared" si="12"/>
        <v>0</v>
      </c>
      <c r="BN280" s="55">
        <f t="shared" si="13"/>
        <v>0</v>
      </c>
      <c r="BO280" s="17">
        <f t="shared" si="14"/>
        <v>0</v>
      </c>
    </row>
    <row r="281">
      <c r="A281" s="1" t="s">
        <v>412</v>
      </c>
      <c r="B281" s="32"/>
      <c r="C281" s="33"/>
      <c r="D281" s="29"/>
      <c r="E281" s="1"/>
      <c r="F281" s="21"/>
      <c r="G281" s="56"/>
      <c r="H281" s="35"/>
      <c r="I281" s="1" t="s">
        <v>412</v>
      </c>
      <c r="J281" s="32"/>
      <c r="K281" s="33"/>
      <c r="L281" s="57"/>
      <c r="M281" s="49"/>
      <c r="N281" s="21"/>
      <c r="O281" s="56"/>
      <c r="P281" s="35"/>
      <c r="Q281" s="1" t="s">
        <v>412</v>
      </c>
      <c r="R281" s="32"/>
      <c r="S281" s="33"/>
      <c r="T281" s="57"/>
      <c r="U281" s="43"/>
      <c r="V281" s="21"/>
      <c r="W281" s="56"/>
      <c r="X281" s="35"/>
      <c r="Y281" s="1" t="s">
        <v>412</v>
      </c>
      <c r="Z281" s="59"/>
      <c r="AA281" s="66"/>
      <c r="AB281" s="8"/>
      <c r="AC281" s="8"/>
      <c r="AD281" s="4"/>
      <c r="AE281" s="39"/>
      <c r="AF281" s="1"/>
      <c r="AG281" s="33"/>
      <c r="AH281" s="60"/>
      <c r="AI281" s="60"/>
      <c r="AJ281" s="21"/>
      <c r="AK281" s="56"/>
      <c r="AL281" s="41"/>
      <c r="AM281" s="33"/>
      <c r="AN281" s="60"/>
      <c r="AO281" s="60"/>
      <c r="AP281" s="21"/>
      <c r="AQ281" s="56"/>
      <c r="AR281" s="41"/>
      <c r="AS281" s="43">
        <f>'16 Oct'!AW281</f>
        <v>0</v>
      </c>
      <c r="AT281" s="17"/>
      <c r="AU281" s="44">
        <f t="shared" si="1"/>
        <v>0</v>
      </c>
      <c r="AV281" s="44">
        <f t="shared" si="2"/>
        <v>0</v>
      </c>
      <c r="AW281" s="19">
        <f t="shared" si="3"/>
        <v>0</v>
      </c>
      <c r="AX281" s="43">
        <f>'16 Oct'!BB281</f>
        <v>0</v>
      </c>
      <c r="AY281" s="17"/>
      <c r="AZ281" s="44">
        <f t="shared" si="4"/>
        <v>0</v>
      </c>
      <c r="BA281" s="46">
        <f t="shared" si="5"/>
        <v>0</v>
      </c>
      <c r="BB281" s="19">
        <f t="shared" si="6"/>
        <v>0</v>
      </c>
      <c r="BC281" s="43">
        <f>'16 Oct'!BL281</f>
        <v>0</v>
      </c>
      <c r="BD281" s="46">
        <f t="shared" si="7"/>
        <v>0</v>
      </c>
      <c r="BE281" s="1">
        <f t="shared" si="8"/>
        <v>0</v>
      </c>
      <c r="BF281" s="1" t="s">
        <v>412</v>
      </c>
      <c r="BG281" s="54"/>
      <c r="BH281">
        <f>'16 Oct'!BG281+AT281+AY281-BN281</f>
        <v>0</v>
      </c>
      <c r="BI281" s="48"/>
      <c r="BJ281" s="52">
        <f t="shared" si="9"/>
        <v>0</v>
      </c>
      <c r="BK281" s="51">
        <f t="shared" si="10"/>
        <v>0</v>
      </c>
      <c r="BL281" s="53">
        <f t="shared" si="11"/>
        <v>0</v>
      </c>
      <c r="BM281" s="54">
        <f t="shared" si="12"/>
        <v>0</v>
      </c>
      <c r="BN281" s="55">
        <f t="shared" si="13"/>
        <v>0</v>
      </c>
      <c r="BO281" s="17">
        <f t="shared" si="14"/>
        <v>0</v>
      </c>
    </row>
    <row r="282">
      <c r="A282" s="1" t="s">
        <v>413</v>
      </c>
      <c r="B282" s="32"/>
      <c r="C282" s="33"/>
      <c r="D282" s="29"/>
      <c r="E282" s="1"/>
      <c r="F282" s="21"/>
      <c r="G282" s="56"/>
      <c r="H282" s="35"/>
      <c r="I282" s="1" t="s">
        <v>414</v>
      </c>
      <c r="J282" s="32"/>
      <c r="K282" s="33"/>
      <c r="L282" s="57"/>
      <c r="M282" s="49"/>
      <c r="N282" s="21"/>
      <c r="O282" s="56"/>
      <c r="P282" s="35"/>
      <c r="Q282" s="1" t="s">
        <v>414</v>
      </c>
      <c r="R282" s="32"/>
      <c r="S282" s="33"/>
      <c r="T282" s="57"/>
      <c r="U282" s="49"/>
      <c r="V282" s="21"/>
      <c r="W282" s="56"/>
      <c r="X282" s="35"/>
      <c r="Y282" s="1" t="s">
        <v>414</v>
      </c>
      <c r="Z282" s="59"/>
      <c r="AA282" s="66"/>
      <c r="AB282" s="8"/>
      <c r="AC282" s="8"/>
      <c r="AD282" s="4"/>
      <c r="AE282" s="39"/>
      <c r="AF282" s="1"/>
      <c r="AG282" s="33"/>
      <c r="AH282" s="60"/>
      <c r="AI282" s="60"/>
      <c r="AJ282" s="21"/>
      <c r="AK282" s="56"/>
      <c r="AL282" s="41"/>
      <c r="AM282" s="33"/>
      <c r="AN282" s="60"/>
      <c r="AO282" s="60"/>
      <c r="AP282" s="21"/>
      <c r="AQ282" s="56"/>
      <c r="AR282" s="41"/>
      <c r="AS282" s="43">
        <f>'16 Oct'!AW282</f>
        <v>0</v>
      </c>
      <c r="AT282" s="17"/>
      <c r="AU282" s="44">
        <f t="shared" si="1"/>
        <v>0</v>
      </c>
      <c r="AV282" s="44">
        <f t="shared" si="2"/>
        <v>0</v>
      </c>
      <c r="AW282" s="19">
        <f t="shared" si="3"/>
        <v>0</v>
      </c>
      <c r="AX282" s="43">
        <f>'16 Oct'!BB282</f>
        <v>0</v>
      </c>
      <c r="AY282" s="17"/>
      <c r="AZ282" s="44">
        <f t="shared" si="4"/>
        <v>0</v>
      </c>
      <c r="BA282" s="46">
        <f t="shared" si="5"/>
        <v>0</v>
      </c>
      <c r="BB282" s="19">
        <f t="shared" si="6"/>
        <v>0</v>
      </c>
      <c r="BC282" s="43">
        <f>'16 Oct'!BL282</f>
        <v>0</v>
      </c>
      <c r="BD282" s="46">
        <f t="shared" si="7"/>
        <v>0</v>
      </c>
      <c r="BE282" s="1">
        <f t="shared" si="8"/>
        <v>0</v>
      </c>
      <c r="BF282" s="1" t="s">
        <v>414</v>
      </c>
      <c r="BG282" s="54"/>
      <c r="BH282">
        <f>'16 Oct'!BG282+AT282+AY282-BN282</f>
        <v>0</v>
      </c>
      <c r="BI282" s="48"/>
      <c r="BJ282" s="52">
        <f t="shared" si="9"/>
        <v>0</v>
      </c>
      <c r="BK282" s="51">
        <f t="shared" si="10"/>
        <v>0</v>
      </c>
      <c r="BL282" s="53">
        <f t="shared" si="11"/>
        <v>0</v>
      </c>
      <c r="BM282" s="54">
        <f t="shared" si="12"/>
        <v>0</v>
      </c>
      <c r="BN282" s="55">
        <f t="shared" si="13"/>
        <v>0</v>
      </c>
      <c r="BO282" s="17">
        <f t="shared" si="14"/>
        <v>0</v>
      </c>
    </row>
    <row r="283">
      <c r="A283" s="1" t="s">
        <v>415</v>
      </c>
      <c r="B283" s="32"/>
      <c r="C283" s="33"/>
      <c r="D283" s="29"/>
      <c r="E283" s="1"/>
      <c r="F283" s="21"/>
      <c r="G283" s="56"/>
      <c r="H283" s="35"/>
      <c r="I283" s="1" t="s">
        <v>415</v>
      </c>
      <c r="J283" s="32"/>
      <c r="K283" s="33"/>
      <c r="L283" s="57"/>
      <c r="M283" s="49"/>
      <c r="N283" s="21"/>
      <c r="O283" s="56"/>
      <c r="P283" s="35"/>
      <c r="Q283" s="1" t="s">
        <v>415</v>
      </c>
      <c r="R283" s="32"/>
      <c r="S283" s="33"/>
      <c r="T283" s="57"/>
      <c r="U283" s="43"/>
      <c r="V283" s="21"/>
      <c r="W283" s="56"/>
      <c r="X283" s="35"/>
      <c r="Y283" s="1" t="s">
        <v>415</v>
      </c>
      <c r="Z283" s="69"/>
      <c r="AA283" s="37"/>
      <c r="AB283" s="8"/>
      <c r="AC283" s="8"/>
      <c r="AD283" s="4"/>
      <c r="AE283" s="39"/>
      <c r="AF283" s="1"/>
      <c r="AG283" s="33"/>
      <c r="AH283" s="60"/>
      <c r="AI283" s="60"/>
      <c r="AJ283" s="21"/>
      <c r="AK283" s="56"/>
      <c r="AL283" s="41"/>
      <c r="AM283" s="33"/>
      <c r="AN283" s="60"/>
      <c r="AO283" s="60"/>
      <c r="AP283" s="21"/>
      <c r="AQ283" s="56"/>
      <c r="AR283" s="41"/>
      <c r="AS283" s="43">
        <f>'16 Oct'!AW283</f>
        <v>0</v>
      </c>
      <c r="AT283" s="17"/>
      <c r="AU283" s="44">
        <f t="shared" si="1"/>
        <v>0</v>
      </c>
      <c r="AV283" s="44">
        <f t="shared" si="2"/>
        <v>0</v>
      </c>
      <c r="AW283" s="19">
        <f t="shared" si="3"/>
        <v>0</v>
      </c>
      <c r="AX283" s="43">
        <f>'16 Oct'!BB283</f>
        <v>0</v>
      </c>
      <c r="AY283" s="17"/>
      <c r="AZ283" s="44">
        <f t="shared" si="4"/>
        <v>0</v>
      </c>
      <c r="BA283" s="46">
        <f t="shared" si="5"/>
        <v>0</v>
      </c>
      <c r="BB283" s="19">
        <f t="shared" si="6"/>
        <v>0</v>
      </c>
      <c r="BC283" s="43">
        <f>'16 Oct'!BL283</f>
        <v>0</v>
      </c>
      <c r="BD283" s="46">
        <f t="shared" si="7"/>
        <v>0</v>
      </c>
      <c r="BE283" s="1">
        <f t="shared" si="8"/>
        <v>0</v>
      </c>
      <c r="BF283" s="1" t="s">
        <v>415</v>
      </c>
      <c r="BG283" s="17"/>
      <c r="BH283">
        <f>'16 Oct'!BG283+AT283+AY283-BN283</f>
        <v>0</v>
      </c>
      <c r="BI283" s="68"/>
      <c r="BJ283" s="52">
        <f t="shared" si="9"/>
        <v>0</v>
      </c>
      <c r="BK283" s="51">
        <f t="shared" si="10"/>
        <v>0</v>
      </c>
      <c r="BL283" s="53">
        <f t="shared" si="11"/>
        <v>0</v>
      </c>
      <c r="BM283" s="54">
        <f t="shared" si="12"/>
        <v>0</v>
      </c>
      <c r="BN283" s="55">
        <f t="shared" si="13"/>
        <v>0</v>
      </c>
      <c r="BO283" s="17">
        <f t="shared" si="14"/>
        <v>0</v>
      </c>
      <c r="BQ283" s="1"/>
    </row>
    <row r="284">
      <c r="A284" s="1" t="s">
        <v>416</v>
      </c>
      <c r="B284" s="32"/>
      <c r="C284" s="33"/>
      <c r="D284" s="29"/>
      <c r="E284" s="1"/>
      <c r="F284" s="21"/>
      <c r="G284" s="56"/>
      <c r="H284" s="35"/>
      <c r="I284" s="1" t="s">
        <v>416</v>
      </c>
      <c r="J284" s="32"/>
      <c r="K284" s="33"/>
      <c r="L284" s="57"/>
      <c r="M284" s="49"/>
      <c r="N284" s="21"/>
      <c r="O284" s="56"/>
      <c r="P284" s="35"/>
      <c r="Q284" s="1" t="s">
        <v>416</v>
      </c>
      <c r="R284" s="32"/>
      <c r="S284" s="33"/>
      <c r="T284" s="57"/>
      <c r="U284" s="49"/>
      <c r="V284" s="21"/>
      <c r="W284" s="56"/>
      <c r="X284" s="35"/>
      <c r="Y284" s="1" t="s">
        <v>416</v>
      </c>
      <c r="Z284" s="59"/>
      <c r="AA284" s="37"/>
      <c r="AB284" s="8"/>
      <c r="AC284" s="8"/>
      <c r="AD284" s="4"/>
      <c r="AE284" s="39"/>
      <c r="AF284" s="1"/>
      <c r="AG284" s="33"/>
      <c r="AH284" s="67"/>
      <c r="AI284" s="67"/>
      <c r="AJ284" s="21"/>
      <c r="AK284" s="56"/>
      <c r="AL284" s="41"/>
      <c r="AM284" s="33"/>
      <c r="AN284" s="67"/>
      <c r="AO284" s="67"/>
      <c r="AP284" s="21"/>
      <c r="AQ284" s="56"/>
      <c r="AR284" s="41"/>
      <c r="AS284" s="43">
        <f>'16 Oct'!AW284</f>
        <v>0</v>
      </c>
      <c r="AT284" s="54"/>
      <c r="AU284" s="44">
        <f t="shared" si="1"/>
        <v>0</v>
      </c>
      <c r="AV284" s="44">
        <f t="shared" si="2"/>
        <v>0</v>
      </c>
      <c r="AW284" s="19">
        <f t="shared" si="3"/>
        <v>0</v>
      </c>
      <c r="AX284" s="43">
        <f>'16 Oct'!BB284</f>
        <v>0</v>
      </c>
      <c r="AY284" s="54"/>
      <c r="AZ284" s="44">
        <f t="shared" si="4"/>
        <v>0</v>
      </c>
      <c r="BA284" s="46">
        <f t="shared" si="5"/>
        <v>0</v>
      </c>
      <c r="BB284" s="19">
        <f t="shared" si="6"/>
        <v>0</v>
      </c>
      <c r="BC284" s="43">
        <f>'16 Oct'!BL284</f>
        <v>0</v>
      </c>
      <c r="BD284" s="46">
        <f t="shared" si="7"/>
        <v>0</v>
      </c>
      <c r="BE284" s="1">
        <f t="shared" si="8"/>
        <v>0</v>
      </c>
      <c r="BF284" s="1" t="s">
        <v>416</v>
      </c>
      <c r="BG284" s="17"/>
      <c r="BH284">
        <f>'16 Oct'!BG284+AT284+AY284-BN284</f>
        <v>0</v>
      </c>
      <c r="BI284" s="48"/>
      <c r="BJ284" s="52">
        <f t="shared" si="9"/>
        <v>0</v>
      </c>
      <c r="BK284" s="51">
        <f t="shared" si="10"/>
        <v>0</v>
      </c>
      <c r="BL284" s="53">
        <f t="shared" si="11"/>
        <v>0</v>
      </c>
      <c r="BM284" s="54">
        <f t="shared" si="12"/>
        <v>0</v>
      </c>
      <c r="BN284" s="55">
        <f t="shared" si="13"/>
        <v>0</v>
      </c>
      <c r="BO284" s="17">
        <f t="shared" si="14"/>
        <v>0</v>
      </c>
    </row>
    <row r="285">
      <c r="A285" s="1" t="s">
        <v>417</v>
      </c>
      <c r="B285" s="32"/>
      <c r="C285" s="33"/>
      <c r="D285" s="29"/>
      <c r="E285" s="1"/>
      <c r="F285" s="21"/>
      <c r="G285" s="56"/>
      <c r="H285" s="35"/>
      <c r="I285" s="1" t="s">
        <v>417</v>
      </c>
      <c r="J285" s="32"/>
      <c r="K285" s="33"/>
      <c r="L285" s="57"/>
      <c r="M285" s="43"/>
      <c r="N285" s="21"/>
      <c r="O285" s="56"/>
      <c r="P285" s="35"/>
      <c r="Q285" s="1" t="s">
        <v>417</v>
      </c>
      <c r="R285" s="32"/>
      <c r="S285" s="33"/>
      <c r="T285" s="57"/>
      <c r="U285" s="43"/>
      <c r="V285" s="21"/>
      <c r="W285" s="56"/>
      <c r="X285" s="35"/>
      <c r="Y285" s="1" t="s">
        <v>417</v>
      </c>
      <c r="Z285" s="69"/>
      <c r="AA285" s="37"/>
      <c r="AB285" s="8"/>
      <c r="AC285" s="8"/>
      <c r="AD285" s="4"/>
      <c r="AE285" s="39"/>
      <c r="AF285" s="1"/>
      <c r="AG285" s="33"/>
      <c r="AH285" s="60"/>
      <c r="AI285" s="60"/>
      <c r="AJ285" s="21"/>
      <c r="AK285" s="56"/>
      <c r="AL285" s="41"/>
      <c r="AM285" s="33"/>
      <c r="AN285" s="60"/>
      <c r="AO285" s="60"/>
      <c r="AP285" s="21"/>
      <c r="AQ285" s="56"/>
      <c r="AR285" s="41"/>
      <c r="AS285" s="43">
        <f>'16 Oct'!AW285</f>
        <v>0</v>
      </c>
      <c r="AT285" s="17"/>
      <c r="AU285" s="44">
        <f t="shared" si="1"/>
        <v>0</v>
      </c>
      <c r="AV285" s="44">
        <f t="shared" si="2"/>
        <v>0</v>
      </c>
      <c r="AW285" s="19">
        <f t="shared" si="3"/>
        <v>0</v>
      </c>
      <c r="AX285" s="43">
        <f>'16 Oct'!BB285</f>
        <v>0</v>
      </c>
      <c r="AY285" s="17"/>
      <c r="AZ285" s="44">
        <f t="shared" si="4"/>
        <v>0</v>
      </c>
      <c r="BA285" s="46">
        <f t="shared" si="5"/>
        <v>0</v>
      </c>
      <c r="BB285" s="19">
        <f t="shared" si="6"/>
        <v>0</v>
      </c>
      <c r="BC285" s="43">
        <f>'16 Oct'!BL285</f>
        <v>0</v>
      </c>
      <c r="BD285" s="46">
        <f t="shared" si="7"/>
        <v>0</v>
      </c>
      <c r="BE285" s="1">
        <f t="shared" si="8"/>
        <v>0</v>
      </c>
      <c r="BF285" s="1" t="s">
        <v>417</v>
      </c>
      <c r="BG285" s="17"/>
      <c r="BH285">
        <f>'16 Oct'!BG285+AT285+AY285-BN285</f>
        <v>0</v>
      </c>
      <c r="BI285" s="48"/>
      <c r="BJ285" s="52">
        <f t="shared" si="9"/>
        <v>0</v>
      </c>
      <c r="BK285" s="51">
        <f t="shared" si="10"/>
        <v>0</v>
      </c>
      <c r="BL285" s="53">
        <f t="shared" si="11"/>
        <v>0</v>
      </c>
      <c r="BM285" s="54">
        <f t="shared" si="12"/>
        <v>0</v>
      </c>
      <c r="BN285" s="55">
        <f t="shared" si="13"/>
        <v>0</v>
      </c>
      <c r="BO285" s="17">
        <f t="shared" si="14"/>
        <v>0</v>
      </c>
      <c r="BP285" s="1"/>
    </row>
    <row r="286">
      <c r="A286" s="1" t="s">
        <v>418</v>
      </c>
      <c r="B286" s="32"/>
      <c r="C286" s="33"/>
      <c r="D286" s="29"/>
      <c r="E286" s="1"/>
      <c r="F286" s="21"/>
      <c r="G286" s="56"/>
      <c r="H286" s="35"/>
      <c r="I286" s="1" t="s">
        <v>418</v>
      </c>
      <c r="J286" s="32"/>
      <c r="K286" s="33"/>
      <c r="L286" s="57"/>
      <c r="M286" s="49"/>
      <c r="N286" s="21"/>
      <c r="O286" s="56"/>
      <c r="P286" s="35"/>
      <c r="Q286" s="1" t="s">
        <v>418</v>
      </c>
      <c r="R286" s="32"/>
      <c r="S286" s="33"/>
      <c r="T286" s="57"/>
      <c r="U286" s="43"/>
      <c r="V286" s="21"/>
      <c r="W286" s="56"/>
      <c r="X286" s="35"/>
      <c r="Y286" s="1" t="s">
        <v>418</v>
      </c>
      <c r="Z286" s="69"/>
      <c r="AA286" s="37"/>
      <c r="AB286" s="8"/>
      <c r="AC286" s="40"/>
      <c r="AD286" s="4"/>
      <c r="AE286" s="39"/>
      <c r="AF286" s="1"/>
      <c r="AG286" s="33"/>
      <c r="AH286" s="60"/>
      <c r="AI286" s="60"/>
      <c r="AJ286" s="21"/>
      <c r="AK286" s="56"/>
      <c r="AL286" s="41"/>
      <c r="AM286" s="33"/>
      <c r="AN286" s="60"/>
      <c r="AO286" s="60"/>
      <c r="AP286" s="21"/>
      <c r="AQ286" s="56"/>
      <c r="AR286" s="41"/>
      <c r="AS286" s="43">
        <f>'16 Oct'!AW286</f>
        <v>0</v>
      </c>
      <c r="AT286" s="17"/>
      <c r="AU286" s="44">
        <f t="shared" si="1"/>
        <v>0</v>
      </c>
      <c r="AV286" s="44">
        <f t="shared" si="2"/>
        <v>0</v>
      </c>
      <c r="AW286" s="19">
        <f t="shared" si="3"/>
        <v>0</v>
      </c>
      <c r="AX286" s="43">
        <f>'16 Oct'!BB286</f>
        <v>0</v>
      </c>
      <c r="AY286" s="17"/>
      <c r="AZ286" s="44">
        <f t="shared" si="4"/>
        <v>0</v>
      </c>
      <c r="BA286" s="46">
        <f t="shared" si="5"/>
        <v>0</v>
      </c>
      <c r="BB286" s="19">
        <f t="shared" si="6"/>
        <v>0</v>
      </c>
      <c r="BC286" s="43">
        <f>'16 Oct'!BL286</f>
        <v>0</v>
      </c>
      <c r="BD286" s="46">
        <f t="shared" si="7"/>
        <v>0</v>
      </c>
      <c r="BE286" s="1">
        <f t="shared" si="8"/>
        <v>0</v>
      </c>
      <c r="BF286" s="1" t="s">
        <v>418</v>
      </c>
      <c r="BG286" s="17"/>
      <c r="BH286">
        <f>'16 Oct'!BG286+AT286+AY286-BN286</f>
        <v>0</v>
      </c>
      <c r="BI286" s="48"/>
      <c r="BJ286" s="52">
        <f t="shared" si="9"/>
        <v>0</v>
      </c>
      <c r="BK286" s="51">
        <f t="shared" si="10"/>
        <v>0</v>
      </c>
      <c r="BL286" s="53">
        <f t="shared" si="11"/>
        <v>0</v>
      </c>
      <c r="BM286" s="54">
        <f t="shared" si="12"/>
        <v>0</v>
      </c>
      <c r="BN286" s="55">
        <f t="shared" si="13"/>
        <v>0</v>
      </c>
      <c r="BO286" s="17">
        <f t="shared" si="14"/>
        <v>0</v>
      </c>
      <c r="BP286" s="1"/>
    </row>
    <row r="287">
      <c r="A287" s="1" t="s">
        <v>420</v>
      </c>
      <c r="B287" s="32"/>
      <c r="C287" s="33"/>
      <c r="D287" s="29"/>
      <c r="E287" s="1"/>
      <c r="F287" s="21"/>
      <c r="G287" s="56"/>
      <c r="H287" s="35"/>
      <c r="I287" s="1" t="s">
        <v>420</v>
      </c>
      <c r="J287" s="32"/>
      <c r="K287" s="33"/>
      <c r="L287" s="57"/>
      <c r="M287" s="49"/>
      <c r="N287" s="21"/>
      <c r="O287" s="56"/>
      <c r="P287" s="35"/>
      <c r="Q287" s="1" t="s">
        <v>420</v>
      </c>
      <c r="R287" s="32"/>
      <c r="S287" s="33"/>
      <c r="T287" s="57"/>
      <c r="U287" s="49"/>
      <c r="V287" s="21"/>
      <c r="W287" s="56"/>
      <c r="X287" s="35"/>
      <c r="Y287" s="1" t="s">
        <v>420</v>
      </c>
      <c r="Z287" s="69"/>
      <c r="AA287" s="37"/>
      <c r="AB287" s="8"/>
      <c r="AC287" s="8"/>
      <c r="AD287" s="4"/>
      <c r="AE287" s="39"/>
      <c r="AF287" s="1"/>
      <c r="AG287" s="33"/>
      <c r="AH287" s="60"/>
      <c r="AI287" s="60"/>
      <c r="AJ287" s="21"/>
      <c r="AK287" s="56"/>
      <c r="AL287" s="41"/>
      <c r="AM287" s="33"/>
      <c r="AN287" s="60"/>
      <c r="AO287" s="60"/>
      <c r="AP287" s="21"/>
      <c r="AQ287" s="56"/>
      <c r="AR287" s="41"/>
      <c r="AS287" s="43">
        <f>'16 Oct'!AW287</f>
        <v>0</v>
      </c>
      <c r="AT287" s="17"/>
      <c r="AU287" s="44">
        <f t="shared" si="1"/>
        <v>0</v>
      </c>
      <c r="AV287" s="44">
        <f t="shared" si="2"/>
        <v>0</v>
      </c>
      <c r="AW287" s="19">
        <f t="shared" si="3"/>
        <v>0</v>
      </c>
      <c r="AX287" s="43">
        <f>'16 Oct'!BB287</f>
        <v>0</v>
      </c>
      <c r="AY287" s="17"/>
      <c r="AZ287" s="44">
        <f t="shared" si="4"/>
        <v>0</v>
      </c>
      <c r="BA287" s="46">
        <f t="shared" si="5"/>
        <v>0</v>
      </c>
      <c r="BB287" s="19">
        <f t="shared" si="6"/>
        <v>0</v>
      </c>
      <c r="BC287" s="43">
        <f>'16 Oct'!BL287</f>
        <v>0</v>
      </c>
      <c r="BD287" s="46">
        <f t="shared" si="7"/>
        <v>0</v>
      </c>
      <c r="BE287" s="1">
        <f t="shared" si="8"/>
        <v>0</v>
      </c>
      <c r="BF287" s="1" t="s">
        <v>420</v>
      </c>
      <c r="BG287" s="54"/>
      <c r="BH287">
        <f>'16 Oct'!BG287+AT287+AY287-BN287</f>
        <v>0</v>
      </c>
      <c r="BI287" s="48"/>
      <c r="BJ287" s="52">
        <f t="shared" si="9"/>
        <v>0</v>
      </c>
      <c r="BK287" s="51">
        <f t="shared" si="10"/>
        <v>0</v>
      </c>
      <c r="BL287" s="53">
        <f t="shared" si="11"/>
        <v>0</v>
      </c>
      <c r="BM287" s="54">
        <f t="shared" si="12"/>
        <v>0</v>
      </c>
      <c r="BN287" s="55">
        <f t="shared" si="13"/>
        <v>0</v>
      </c>
      <c r="BO287" s="17">
        <f t="shared" si="14"/>
        <v>0</v>
      </c>
      <c r="BP287" s="1"/>
    </row>
    <row r="288">
      <c r="A288" s="1" t="s">
        <v>421</v>
      </c>
      <c r="B288" s="32"/>
      <c r="C288" s="33"/>
      <c r="D288" s="29"/>
      <c r="E288" s="1"/>
      <c r="F288" s="21"/>
      <c r="G288" s="56"/>
      <c r="H288" s="35"/>
      <c r="I288" s="1" t="s">
        <v>421</v>
      </c>
      <c r="J288" s="32"/>
      <c r="K288" s="33"/>
      <c r="L288" s="57"/>
      <c r="M288" s="49"/>
      <c r="N288" s="21"/>
      <c r="O288" s="56"/>
      <c r="P288" s="35"/>
      <c r="Q288" s="1" t="s">
        <v>422</v>
      </c>
      <c r="R288" s="32"/>
      <c r="S288" s="33"/>
      <c r="T288" s="57"/>
      <c r="U288" s="43"/>
      <c r="V288" s="21"/>
      <c r="W288" s="56"/>
      <c r="X288" s="35"/>
      <c r="Y288" s="1" t="s">
        <v>421</v>
      </c>
      <c r="Z288" s="69"/>
      <c r="AA288" s="63"/>
      <c r="AB288" s="8"/>
      <c r="AC288" s="4"/>
      <c r="AD288" s="4"/>
      <c r="AE288" s="42"/>
      <c r="AF288" s="1"/>
      <c r="AG288" s="33"/>
      <c r="AH288" s="60"/>
      <c r="AI288" s="60"/>
      <c r="AJ288" s="21"/>
      <c r="AK288" s="56"/>
      <c r="AL288" s="41"/>
      <c r="AM288" s="33"/>
      <c r="AN288" s="60"/>
      <c r="AO288" s="60"/>
      <c r="AP288" s="21"/>
      <c r="AQ288" s="56"/>
      <c r="AR288" s="41"/>
      <c r="AS288" s="43">
        <f>'16 Oct'!AW288</f>
        <v>0</v>
      </c>
      <c r="AT288" s="17"/>
      <c r="AU288" s="44">
        <f t="shared" si="1"/>
        <v>0</v>
      </c>
      <c r="AV288" s="44">
        <f t="shared" si="2"/>
        <v>0</v>
      </c>
      <c r="AW288" s="19">
        <f t="shared" si="3"/>
        <v>0</v>
      </c>
      <c r="AX288" s="43">
        <f>'16 Oct'!BB288</f>
        <v>0</v>
      </c>
      <c r="AY288" s="17"/>
      <c r="AZ288" s="44">
        <f t="shared" si="4"/>
        <v>0</v>
      </c>
      <c r="BA288" s="46">
        <f t="shared" si="5"/>
        <v>0</v>
      </c>
      <c r="BB288" s="19">
        <f t="shared" si="6"/>
        <v>0</v>
      </c>
      <c r="BC288" s="43">
        <f>'16 Oct'!BL288</f>
        <v>0</v>
      </c>
      <c r="BD288" s="46">
        <f t="shared" si="7"/>
        <v>0</v>
      </c>
      <c r="BE288" s="1">
        <f t="shared" si="8"/>
        <v>0</v>
      </c>
      <c r="BF288" s="1" t="s">
        <v>421</v>
      </c>
      <c r="BG288" s="17"/>
      <c r="BH288">
        <f>'16 Oct'!BG288+AT288+AY288-BN288</f>
        <v>0</v>
      </c>
      <c r="BI288" s="68"/>
      <c r="BJ288" s="52">
        <f t="shared" si="9"/>
        <v>0</v>
      </c>
      <c r="BK288" s="51">
        <f t="shared" si="10"/>
        <v>0</v>
      </c>
      <c r="BL288" s="53">
        <f t="shared" si="11"/>
        <v>0</v>
      </c>
      <c r="BM288" s="54">
        <f t="shared" si="12"/>
        <v>0</v>
      </c>
      <c r="BN288" s="55">
        <f t="shared" si="13"/>
        <v>0</v>
      </c>
      <c r="BO288" s="17">
        <f t="shared" si="14"/>
        <v>0</v>
      </c>
      <c r="BP288" s="1"/>
    </row>
    <row r="289">
      <c r="A289" s="1" t="s">
        <v>423</v>
      </c>
      <c r="B289" s="61"/>
      <c r="C289" s="33"/>
      <c r="D289" s="29"/>
      <c r="E289" s="1"/>
      <c r="F289" s="21"/>
      <c r="G289" s="56"/>
      <c r="H289" s="7"/>
      <c r="I289" s="1" t="s">
        <v>423</v>
      </c>
      <c r="J289" s="32"/>
      <c r="K289" s="33"/>
      <c r="N289" s="21"/>
      <c r="O289" s="56"/>
      <c r="P289" s="7"/>
      <c r="Q289" s="1" t="s">
        <v>423</v>
      </c>
      <c r="R289" s="32"/>
      <c r="S289" s="33"/>
      <c r="T289" s="57"/>
      <c r="U289" s="43"/>
      <c r="V289" s="21"/>
      <c r="W289" s="56"/>
      <c r="X289" s="7"/>
      <c r="Y289" s="1" t="s">
        <v>423</v>
      </c>
      <c r="Z289" s="59"/>
      <c r="AA289" s="37"/>
      <c r="AB289" s="8"/>
      <c r="AC289" s="8"/>
      <c r="AD289" s="4"/>
      <c r="AE289" s="39"/>
      <c r="AG289" s="33"/>
      <c r="AH289" s="74"/>
      <c r="AI289" s="74"/>
      <c r="AJ289" s="21"/>
      <c r="AK289" s="56"/>
      <c r="AL289" s="41"/>
      <c r="AM289" s="33"/>
      <c r="AN289" s="74"/>
      <c r="AO289" s="74"/>
      <c r="AP289" s="21"/>
      <c r="AQ289" s="56"/>
      <c r="AR289" s="41"/>
      <c r="AS289" s="43">
        <f>'16 Oct'!AW289</f>
        <v>0</v>
      </c>
      <c r="AT289" s="75"/>
      <c r="AU289" s="44">
        <f t="shared" si="1"/>
        <v>0</v>
      </c>
      <c r="AV289" s="44">
        <f t="shared" si="2"/>
        <v>0</v>
      </c>
      <c r="AW289" s="19">
        <f t="shared" si="3"/>
        <v>0</v>
      </c>
      <c r="AX289" s="43">
        <f>'16 Oct'!BB289</f>
        <v>0</v>
      </c>
      <c r="AY289" s="75"/>
      <c r="AZ289" s="44">
        <f t="shared" si="4"/>
        <v>0</v>
      </c>
      <c r="BA289" s="46">
        <f t="shared" si="5"/>
        <v>0</v>
      </c>
      <c r="BB289" s="19">
        <f t="shared" si="6"/>
        <v>0</v>
      </c>
      <c r="BC289" s="43">
        <f>'16 Oct'!BL289</f>
        <v>0</v>
      </c>
      <c r="BD289" s="46">
        <f t="shared" si="7"/>
        <v>0</v>
      </c>
      <c r="BE289" s="1">
        <f t="shared" si="8"/>
        <v>0</v>
      </c>
      <c r="BF289" s="1" t="s">
        <v>423</v>
      </c>
      <c r="BG289" s="76"/>
      <c r="BH289">
        <f>'16 Oct'!BG289+AT289+AY289-BN289</f>
        <v>0</v>
      </c>
      <c r="BI289" s="6"/>
      <c r="BJ289" s="52">
        <f t="shared" si="9"/>
        <v>0</v>
      </c>
      <c r="BK289" s="51">
        <f t="shared" si="10"/>
        <v>0</v>
      </c>
      <c r="BL289" s="53">
        <f t="shared" si="11"/>
        <v>0</v>
      </c>
      <c r="BM289" s="54">
        <f t="shared" si="12"/>
        <v>0</v>
      </c>
      <c r="BN289" s="55">
        <f t="shared" si="13"/>
        <v>0</v>
      </c>
      <c r="BO289" s="17">
        <f t="shared" si="14"/>
        <v>0</v>
      </c>
    </row>
    <row r="290">
      <c r="A290" s="1" t="s">
        <v>424</v>
      </c>
      <c r="B290" s="32"/>
      <c r="C290" s="33"/>
      <c r="D290" s="29"/>
      <c r="E290" s="1"/>
      <c r="F290" s="21"/>
      <c r="G290" s="56"/>
      <c r="H290" s="35"/>
      <c r="I290" s="1" t="s">
        <v>424</v>
      </c>
      <c r="J290" s="32"/>
      <c r="K290" s="33"/>
      <c r="L290" s="57"/>
      <c r="M290" s="49"/>
      <c r="N290" s="21"/>
      <c r="O290" s="56"/>
      <c r="P290" s="35"/>
      <c r="Q290" s="1" t="s">
        <v>424</v>
      </c>
      <c r="R290" s="32"/>
      <c r="S290" s="33"/>
      <c r="T290" s="57"/>
      <c r="U290" s="43"/>
      <c r="V290" s="21"/>
      <c r="W290" s="56"/>
      <c r="X290" s="35"/>
      <c r="Y290" s="1" t="s">
        <v>424</v>
      </c>
      <c r="Z290" s="69"/>
      <c r="AA290" s="37"/>
      <c r="AB290" s="4"/>
      <c r="AC290" s="4"/>
      <c r="AD290" s="4"/>
      <c r="AE290" s="39"/>
      <c r="AF290" s="1"/>
      <c r="AG290" s="33"/>
      <c r="AH290" s="60"/>
      <c r="AI290" s="60"/>
      <c r="AJ290" s="21"/>
      <c r="AK290" s="56"/>
      <c r="AL290" s="41"/>
      <c r="AM290" s="33"/>
      <c r="AN290" s="60"/>
      <c r="AO290" s="60"/>
      <c r="AP290" s="21"/>
      <c r="AQ290" s="56"/>
      <c r="AR290" s="41"/>
      <c r="AS290" s="43">
        <f>'16 Oct'!AW290</f>
        <v>0</v>
      </c>
      <c r="AT290" s="17"/>
      <c r="AU290" s="44">
        <f t="shared" si="1"/>
        <v>0</v>
      </c>
      <c r="AV290" s="44">
        <f t="shared" si="2"/>
        <v>0</v>
      </c>
      <c r="AW290" s="19">
        <f t="shared" si="3"/>
        <v>0</v>
      </c>
      <c r="AX290" s="43">
        <f>'16 Oct'!BB290</f>
        <v>0</v>
      </c>
      <c r="AY290" s="17"/>
      <c r="AZ290" s="44">
        <f t="shared" si="4"/>
        <v>0</v>
      </c>
      <c r="BA290" s="46">
        <f t="shared" si="5"/>
        <v>0</v>
      </c>
      <c r="BB290" s="19">
        <f t="shared" si="6"/>
        <v>0</v>
      </c>
      <c r="BC290" s="43">
        <f>'16 Oct'!BL290</f>
        <v>0</v>
      </c>
      <c r="BD290" s="46">
        <f t="shared" si="7"/>
        <v>0</v>
      </c>
      <c r="BE290" s="1">
        <f t="shared" si="8"/>
        <v>0</v>
      </c>
      <c r="BF290" s="1" t="s">
        <v>424</v>
      </c>
      <c r="BG290" s="54"/>
      <c r="BH290">
        <f>'16 Oct'!BG290+AT290+AY290-BN290</f>
        <v>0</v>
      </c>
      <c r="BI290" s="48"/>
      <c r="BJ290" s="52">
        <f t="shared" si="9"/>
        <v>0</v>
      </c>
      <c r="BK290" s="51">
        <f t="shared" si="10"/>
        <v>0</v>
      </c>
      <c r="BL290" s="53">
        <f t="shared" si="11"/>
        <v>0</v>
      </c>
      <c r="BM290" s="54">
        <f t="shared" si="12"/>
        <v>0</v>
      </c>
      <c r="BN290" s="55">
        <f t="shared" si="13"/>
        <v>0</v>
      </c>
      <c r="BO290" s="17">
        <f t="shared" si="14"/>
        <v>0</v>
      </c>
    </row>
    <row r="291">
      <c r="A291" s="1" t="s">
        <v>425</v>
      </c>
      <c r="B291" s="61"/>
      <c r="C291" s="33"/>
      <c r="D291" s="29"/>
      <c r="E291" s="1"/>
      <c r="F291" s="21"/>
      <c r="G291" s="56"/>
      <c r="H291" s="7"/>
      <c r="I291" s="1" t="s">
        <v>425</v>
      </c>
      <c r="J291" s="32"/>
      <c r="K291" s="33"/>
      <c r="N291" s="21"/>
      <c r="O291" s="56"/>
      <c r="P291" s="7"/>
      <c r="Q291" s="1" t="s">
        <v>425</v>
      </c>
      <c r="R291" s="32"/>
      <c r="S291" s="33"/>
      <c r="T291" s="29"/>
      <c r="U291" s="43"/>
      <c r="V291" s="21"/>
      <c r="W291" s="56"/>
      <c r="X291" s="7"/>
      <c r="Y291" s="1" t="s">
        <v>425</v>
      </c>
      <c r="Z291" s="59"/>
      <c r="AA291" s="37"/>
      <c r="AB291" s="8"/>
      <c r="AC291" s="8"/>
      <c r="AD291" s="4"/>
      <c r="AE291" s="39"/>
      <c r="AG291" s="33"/>
      <c r="AH291" s="74"/>
      <c r="AI291" s="74"/>
      <c r="AJ291" s="21"/>
      <c r="AK291" s="56"/>
      <c r="AL291" s="41"/>
      <c r="AM291" s="33"/>
      <c r="AN291" s="74"/>
      <c r="AO291" s="74"/>
      <c r="AP291" s="21"/>
      <c r="AQ291" s="56"/>
      <c r="AR291" s="41"/>
      <c r="AS291" s="43">
        <f>'16 Oct'!AW291</f>
        <v>0</v>
      </c>
      <c r="AT291" s="75"/>
      <c r="AU291" s="44">
        <f t="shared" si="1"/>
        <v>0</v>
      </c>
      <c r="AV291" s="44">
        <f t="shared" si="2"/>
        <v>0</v>
      </c>
      <c r="AW291" s="19">
        <f t="shared" si="3"/>
        <v>0</v>
      </c>
      <c r="AX291" s="43">
        <f>'16 Oct'!BB291</f>
        <v>0</v>
      </c>
      <c r="AY291" s="75"/>
      <c r="AZ291" s="44">
        <f t="shared" si="4"/>
        <v>0</v>
      </c>
      <c r="BA291" s="46">
        <f t="shared" si="5"/>
        <v>0</v>
      </c>
      <c r="BB291" s="19">
        <f t="shared" si="6"/>
        <v>0</v>
      </c>
      <c r="BC291" s="43">
        <f>'16 Oct'!BL291</f>
        <v>0</v>
      </c>
      <c r="BD291" s="46">
        <f t="shared" si="7"/>
        <v>0</v>
      </c>
      <c r="BE291" s="1">
        <f t="shared" si="8"/>
        <v>0</v>
      </c>
      <c r="BF291" s="1" t="s">
        <v>425</v>
      </c>
      <c r="BG291" s="76"/>
      <c r="BH291">
        <f>'16 Oct'!BG291+AT291+AY291-BN291</f>
        <v>0</v>
      </c>
      <c r="BI291" s="6"/>
      <c r="BJ291" s="52">
        <f t="shared" si="9"/>
        <v>0</v>
      </c>
      <c r="BK291" s="51">
        <f t="shared" si="10"/>
        <v>0</v>
      </c>
      <c r="BL291" s="53">
        <f t="shared" si="11"/>
        <v>0</v>
      </c>
      <c r="BM291" s="54">
        <f t="shared" si="12"/>
        <v>0</v>
      </c>
      <c r="BN291" s="55">
        <f t="shared" si="13"/>
        <v>0</v>
      </c>
      <c r="BO291" s="17">
        <f t="shared" si="14"/>
        <v>0</v>
      </c>
    </row>
    <row r="292">
      <c r="A292" s="1" t="s">
        <v>426</v>
      </c>
      <c r="B292" s="61"/>
      <c r="C292" s="33"/>
      <c r="D292" s="29"/>
      <c r="E292" s="1"/>
      <c r="F292" s="21"/>
      <c r="G292" s="56"/>
      <c r="H292" s="7"/>
      <c r="I292" s="1" t="s">
        <v>426</v>
      </c>
      <c r="J292" s="32"/>
      <c r="K292" s="33"/>
      <c r="N292" s="21"/>
      <c r="O292" s="56"/>
      <c r="P292" s="7"/>
      <c r="Q292" s="1" t="s">
        <v>426</v>
      </c>
      <c r="R292" s="32"/>
      <c r="S292" s="33"/>
      <c r="T292" s="57"/>
      <c r="U292" s="43"/>
      <c r="V292" s="21"/>
      <c r="W292" s="56"/>
      <c r="X292" s="7"/>
      <c r="Y292" s="1" t="s">
        <v>426</v>
      </c>
      <c r="Z292" s="69"/>
      <c r="AA292" s="37"/>
      <c r="AB292" s="8"/>
      <c r="AC292" s="8"/>
      <c r="AD292" s="4"/>
      <c r="AE292" s="39"/>
      <c r="AG292" s="33"/>
      <c r="AH292" s="74"/>
      <c r="AI292" s="74"/>
      <c r="AJ292" s="21"/>
      <c r="AK292" s="56"/>
      <c r="AL292" s="41"/>
      <c r="AM292" s="33"/>
      <c r="AN292" s="74"/>
      <c r="AO292" s="74"/>
      <c r="AP292" s="21"/>
      <c r="AQ292" s="56"/>
      <c r="AR292" s="41"/>
      <c r="AS292" s="43">
        <f>'16 Oct'!AW292</f>
        <v>0</v>
      </c>
      <c r="AT292" s="75"/>
      <c r="AU292" s="44">
        <f t="shared" si="1"/>
        <v>0</v>
      </c>
      <c r="AV292" s="44">
        <f t="shared" si="2"/>
        <v>0</v>
      </c>
      <c r="AW292" s="19">
        <f t="shared" si="3"/>
        <v>0</v>
      </c>
      <c r="AX292" s="43">
        <f>'16 Oct'!BB292</f>
        <v>0</v>
      </c>
      <c r="AY292" s="75"/>
      <c r="AZ292" s="44">
        <f t="shared" si="4"/>
        <v>0</v>
      </c>
      <c r="BA292" s="46">
        <f t="shared" si="5"/>
        <v>0</v>
      </c>
      <c r="BB292" s="19">
        <f t="shared" si="6"/>
        <v>0</v>
      </c>
      <c r="BC292" s="43">
        <f>'16 Oct'!BL292</f>
        <v>0</v>
      </c>
      <c r="BD292" s="46">
        <f t="shared" si="7"/>
        <v>0</v>
      </c>
      <c r="BE292" s="1">
        <f t="shared" si="8"/>
        <v>0</v>
      </c>
      <c r="BF292" s="1" t="s">
        <v>426</v>
      </c>
      <c r="BG292" s="76"/>
      <c r="BH292">
        <f>'16 Oct'!BG292+AT292+AY292-BN292</f>
        <v>0</v>
      </c>
      <c r="BI292" s="6"/>
      <c r="BJ292" s="52">
        <f t="shared" si="9"/>
        <v>0</v>
      </c>
      <c r="BK292" s="51">
        <f t="shared" si="10"/>
        <v>0</v>
      </c>
      <c r="BL292" s="53">
        <f t="shared" si="11"/>
        <v>0</v>
      </c>
      <c r="BM292" s="54">
        <f t="shared" si="12"/>
        <v>0</v>
      </c>
      <c r="BN292" s="55">
        <f t="shared" si="13"/>
        <v>0</v>
      </c>
      <c r="BO292" s="17">
        <f t="shared" si="14"/>
        <v>0</v>
      </c>
    </row>
    <row r="293">
      <c r="A293" s="1" t="s">
        <v>427</v>
      </c>
      <c r="B293" s="32"/>
      <c r="C293" s="33"/>
      <c r="D293" s="29"/>
      <c r="E293" s="1"/>
      <c r="F293" s="21"/>
      <c r="G293" s="56"/>
      <c r="H293" s="35"/>
      <c r="I293" s="1" t="s">
        <v>427</v>
      </c>
      <c r="J293" s="32"/>
      <c r="K293" s="33"/>
      <c r="L293" s="57"/>
      <c r="M293" s="49"/>
      <c r="N293" s="21"/>
      <c r="O293" s="56"/>
      <c r="P293" s="35"/>
      <c r="Q293" s="1" t="s">
        <v>427</v>
      </c>
      <c r="R293" s="32"/>
      <c r="S293" s="33"/>
      <c r="T293" s="57"/>
      <c r="U293" s="49"/>
      <c r="V293" s="21"/>
      <c r="W293" s="56"/>
      <c r="X293" s="35"/>
      <c r="Y293" s="1" t="s">
        <v>427</v>
      </c>
      <c r="Z293" s="59"/>
      <c r="AA293" s="37"/>
      <c r="AB293" s="8"/>
      <c r="AC293" s="8"/>
      <c r="AD293" s="4"/>
      <c r="AE293" s="39"/>
      <c r="AF293" s="1"/>
      <c r="AG293" s="33"/>
      <c r="AH293" s="67"/>
      <c r="AI293" s="67"/>
      <c r="AJ293" s="21"/>
      <c r="AK293" s="56"/>
      <c r="AL293" s="41"/>
      <c r="AM293" s="33"/>
      <c r="AN293" s="67"/>
      <c r="AO293" s="67"/>
      <c r="AP293" s="21"/>
      <c r="AQ293" s="56"/>
      <c r="AR293" s="41"/>
      <c r="AS293" s="43">
        <f>'16 Oct'!AW293</f>
        <v>0</v>
      </c>
      <c r="AT293" s="54"/>
      <c r="AU293" s="44">
        <f t="shared" si="1"/>
        <v>0</v>
      </c>
      <c r="AV293" s="44">
        <f t="shared" si="2"/>
        <v>0</v>
      </c>
      <c r="AW293" s="19">
        <f t="shared" si="3"/>
        <v>0</v>
      </c>
      <c r="AX293" s="43">
        <f>'16 Oct'!BB293</f>
        <v>0</v>
      </c>
      <c r="AY293" s="54"/>
      <c r="AZ293" s="44">
        <f t="shared" si="4"/>
        <v>0</v>
      </c>
      <c r="BA293" s="46">
        <f t="shared" si="5"/>
        <v>0</v>
      </c>
      <c r="BB293" s="19">
        <f t="shared" si="6"/>
        <v>0</v>
      </c>
      <c r="BC293" s="43">
        <f>'16 Oct'!BL293</f>
        <v>0</v>
      </c>
      <c r="BD293" s="46">
        <f t="shared" si="7"/>
        <v>0</v>
      </c>
      <c r="BE293" s="1">
        <f t="shared" si="8"/>
        <v>0</v>
      </c>
      <c r="BF293" s="1" t="s">
        <v>427</v>
      </c>
      <c r="BG293" s="17"/>
      <c r="BH293">
        <f>'16 Oct'!BG293+AT293+AY293-BN293</f>
        <v>0</v>
      </c>
      <c r="BI293" s="48"/>
      <c r="BJ293" s="52">
        <f t="shared" si="9"/>
        <v>0</v>
      </c>
      <c r="BK293" s="51">
        <f t="shared" si="10"/>
        <v>0</v>
      </c>
      <c r="BL293" s="53">
        <f t="shared" si="11"/>
        <v>0</v>
      </c>
      <c r="BM293" s="54">
        <f t="shared" si="12"/>
        <v>0</v>
      </c>
      <c r="BN293" s="55">
        <f t="shared" si="13"/>
        <v>0</v>
      </c>
      <c r="BO293" s="17">
        <f t="shared" si="14"/>
        <v>0</v>
      </c>
    </row>
    <row r="294">
      <c r="A294" s="1" t="s">
        <v>428</v>
      </c>
      <c r="B294" s="32"/>
      <c r="C294" s="33"/>
      <c r="D294" s="29"/>
      <c r="E294" s="1"/>
      <c r="F294" s="21"/>
      <c r="G294" s="56"/>
      <c r="H294" s="35"/>
      <c r="I294" s="1" t="s">
        <v>428</v>
      </c>
      <c r="J294" s="32"/>
      <c r="K294" s="33"/>
      <c r="L294" s="57"/>
      <c r="M294" s="49"/>
      <c r="N294" s="21"/>
      <c r="O294" s="56"/>
      <c r="P294" s="35"/>
      <c r="Q294" s="1" t="s">
        <v>428</v>
      </c>
      <c r="R294" s="32"/>
      <c r="S294" s="33"/>
      <c r="T294" s="57"/>
      <c r="U294" s="49"/>
      <c r="V294" s="21"/>
      <c r="W294" s="56"/>
      <c r="X294" s="35"/>
      <c r="Y294" s="1" t="s">
        <v>428</v>
      </c>
      <c r="Z294" s="59"/>
      <c r="AA294" s="37"/>
      <c r="AB294" s="8"/>
      <c r="AC294" s="8"/>
      <c r="AD294" s="4"/>
      <c r="AE294" s="39"/>
      <c r="AF294" s="1"/>
      <c r="AG294" s="33"/>
      <c r="AH294" s="60"/>
      <c r="AI294" s="60"/>
      <c r="AJ294" s="21"/>
      <c r="AK294" s="56"/>
      <c r="AL294" s="41"/>
      <c r="AM294" s="33"/>
      <c r="AN294" s="60"/>
      <c r="AO294" s="60"/>
      <c r="AP294" s="21"/>
      <c r="AQ294" s="56"/>
      <c r="AR294" s="41"/>
      <c r="AS294" s="43">
        <f>'16 Oct'!AW294</f>
        <v>0</v>
      </c>
      <c r="AT294" s="17"/>
      <c r="AU294" s="44">
        <f t="shared" si="1"/>
        <v>0</v>
      </c>
      <c r="AV294" s="44">
        <f t="shared" si="2"/>
        <v>0</v>
      </c>
      <c r="AW294" s="19">
        <f t="shared" si="3"/>
        <v>0</v>
      </c>
      <c r="AX294" s="43">
        <f>'16 Oct'!BB294</f>
        <v>0</v>
      </c>
      <c r="AY294" s="17"/>
      <c r="AZ294" s="44">
        <f t="shared" si="4"/>
        <v>0</v>
      </c>
      <c r="BA294" s="46">
        <f t="shared" si="5"/>
        <v>0</v>
      </c>
      <c r="BB294" s="19">
        <f t="shared" si="6"/>
        <v>0</v>
      </c>
      <c r="BC294" s="43">
        <f>'16 Oct'!BL294</f>
        <v>0</v>
      </c>
      <c r="BD294" s="46">
        <f t="shared" si="7"/>
        <v>0</v>
      </c>
      <c r="BE294" s="1">
        <f t="shared" si="8"/>
        <v>0</v>
      </c>
      <c r="BF294" s="1" t="s">
        <v>428</v>
      </c>
      <c r="BG294" s="17"/>
      <c r="BH294">
        <f>'16 Oct'!BG294+AT294+AY294-BN294</f>
        <v>0</v>
      </c>
      <c r="BI294" s="48"/>
      <c r="BJ294" s="52">
        <f t="shared" si="9"/>
        <v>0</v>
      </c>
      <c r="BK294" s="51">
        <f t="shared" si="10"/>
        <v>0</v>
      </c>
      <c r="BL294" s="53">
        <f t="shared" si="11"/>
        <v>0</v>
      </c>
      <c r="BM294" s="54">
        <f t="shared" si="12"/>
        <v>0</v>
      </c>
      <c r="BN294" s="55">
        <f t="shared" si="13"/>
        <v>0</v>
      </c>
      <c r="BO294" s="17">
        <f t="shared" si="14"/>
        <v>0</v>
      </c>
    </row>
    <row r="295">
      <c r="A295" s="1" t="s">
        <v>429</v>
      </c>
      <c r="B295" s="32"/>
      <c r="C295" s="33"/>
      <c r="D295" s="29"/>
      <c r="E295" s="1"/>
      <c r="F295" s="21"/>
      <c r="G295" s="56"/>
      <c r="H295" s="35"/>
      <c r="I295" s="1" t="s">
        <v>429</v>
      </c>
      <c r="J295" s="32"/>
      <c r="K295" s="33"/>
      <c r="L295" s="57"/>
      <c r="M295" s="43"/>
      <c r="N295" s="21"/>
      <c r="O295" s="56"/>
      <c r="P295" s="35"/>
      <c r="Q295" s="1" t="s">
        <v>429</v>
      </c>
      <c r="R295" s="32"/>
      <c r="S295" s="65"/>
      <c r="T295" s="57"/>
      <c r="U295" s="49"/>
      <c r="V295" s="21"/>
      <c r="W295" s="56"/>
      <c r="X295" s="35"/>
      <c r="Y295" s="1" t="s">
        <v>429</v>
      </c>
      <c r="Z295" s="59"/>
      <c r="AA295" s="37"/>
      <c r="AB295" s="8"/>
      <c r="AC295" s="8"/>
      <c r="AD295" s="4"/>
      <c r="AE295" s="39"/>
      <c r="AF295" s="1"/>
      <c r="AG295" s="33"/>
      <c r="AH295" s="60"/>
      <c r="AI295" s="60"/>
      <c r="AJ295" s="21"/>
      <c r="AK295" s="56"/>
      <c r="AL295" s="41"/>
      <c r="AM295" s="33"/>
      <c r="AN295" s="60"/>
      <c r="AO295" s="60"/>
      <c r="AP295" s="21"/>
      <c r="AQ295" s="56"/>
      <c r="AR295" s="41"/>
      <c r="AS295" s="43">
        <f>'16 Oct'!AW295</f>
        <v>0</v>
      </c>
      <c r="AT295" s="17"/>
      <c r="AU295" s="44">
        <f t="shared" si="1"/>
        <v>0</v>
      </c>
      <c r="AV295" s="44">
        <f t="shared" si="2"/>
        <v>0</v>
      </c>
      <c r="AW295" s="19">
        <f t="shared" si="3"/>
        <v>0</v>
      </c>
      <c r="AX295" s="43">
        <f>'16 Oct'!BB295</f>
        <v>0</v>
      </c>
      <c r="AY295" s="17"/>
      <c r="AZ295" s="44">
        <f t="shared" si="4"/>
        <v>0</v>
      </c>
      <c r="BA295" s="46">
        <f t="shared" si="5"/>
        <v>0</v>
      </c>
      <c r="BB295" s="19">
        <f t="shared" si="6"/>
        <v>0</v>
      </c>
      <c r="BC295" s="43">
        <f>'16 Oct'!BL295</f>
        <v>0</v>
      </c>
      <c r="BD295" s="46">
        <f t="shared" si="7"/>
        <v>0</v>
      </c>
      <c r="BE295" s="1">
        <f t="shared" si="8"/>
        <v>0</v>
      </c>
      <c r="BF295" s="1" t="s">
        <v>429</v>
      </c>
      <c r="BG295" s="17"/>
      <c r="BH295">
        <f>'16 Oct'!BG295+AT295+AY295-BN295</f>
        <v>0</v>
      </c>
      <c r="BI295" s="48"/>
      <c r="BJ295" s="52">
        <f t="shared" si="9"/>
        <v>0</v>
      </c>
      <c r="BK295" s="51">
        <f t="shared" si="10"/>
        <v>0</v>
      </c>
      <c r="BL295" s="53">
        <f t="shared" si="11"/>
        <v>0</v>
      </c>
      <c r="BM295" s="54">
        <f t="shared" si="12"/>
        <v>0</v>
      </c>
      <c r="BN295" s="55">
        <f t="shared" si="13"/>
        <v>0</v>
      </c>
      <c r="BO295" s="17">
        <f t="shared" si="14"/>
        <v>0</v>
      </c>
    </row>
    <row r="296">
      <c r="A296" s="1" t="s">
        <v>430</v>
      </c>
      <c r="B296" s="32"/>
      <c r="C296" s="33"/>
      <c r="D296" s="29"/>
      <c r="E296" s="1"/>
      <c r="F296" s="21"/>
      <c r="G296" s="56"/>
      <c r="H296" s="35"/>
      <c r="I296" s="1" t="s">
        <v>430</v>
      </c>
      <c r="J296" s="32"/>
      <c r="K296" s="33"/>
      <c r="L296" s="57"/>
      <c r="M296" s="49"/>
      <c r="N296" s="21"/>
      <c r="O296" s="56"/>
      <c r="P296" s="35"/>
      <c r="Q296" s="1" t="s">
        <v>430</v>
      </c>
      <c r="R296" s="32"/>
      <c r="S296" s="33"/>
      <c r="T296" s="29"/>
      <c r="U296" s="43"/>
      <c r="V296" s="21"/>
      <c r="W296" s="56"/>
      <c r="X296" s="35"/>
      <c r="Y296" s="1" t="s">
        <v>430</v>
      </c>
      <c r="Z296" s="58"/>
      <c r="AA296" s="37"/>
      <c r="AB296" s="8"/>
      <c r="AC296" s="8"/>
      <c r="AD296" s="4"/>
      <c r="AE296" s="39"/>
      <c r="AF296" s="1"/>
      <c r="AG296" s="33"/>
      <c r="AH296" s="60"/>
      <c r="AI296" s="60"/>
      <c r="AJ296" s="21"/>
      <c r="AK296" s="56"/>
      <c r="AL296" s="41"/>
      <c r="AM296" s="33"/>
      <c r="AN296" s="60"/>
      <c r="AO296" s="60"/>
      <c r="AP296" s="21"/>
      <c r="AQ296" s="56"/>
      <c r="AR296" s="41"/>
      <c r="AS296" s="43">
        <f>'16 Oct'!AW296</f>
        <v>0</v>
      </c>
      <c r="AT296" s="17"/>
      <c r="AU296" s="44">
        <f t="shared" si="1"/>
        <v>0</v>
      </c>
      <c r="AV296" s="44">
        <f t="shared" si="2"/>
        <v>0</v>
      </c>
      <c r="AW296" s="19">
        <f t="shared" si="3"/>
        <v>0</v>
      </c>
      <c r="AX296" s="43">
        <f>'16 Oct'!BB296</f>
        <v>0</v>
      </c>
      <c r="AY296" s="17"/>
      <c r="AZ296" s="44">
        <f t="shared" si="4"/>
        <v>0</v>
      </c>
      <c r="BA296" s="46">
        <f t="shared" si="5"/>
        <v>0</v>
      </c>
      <c r="BB296" s="19">
        <f t="shared" si="6"/>
        <v>0</v>
      </c>
      <c r="BC296" s="43">
        <f>'16 Oct'!BL296</f>
        <v>0</v>
      </c>
      <c r="BD296" s="46">
        <f t="shared" si="7"/>
        <v>0</v>
      </c>
      <c r="BE296" s="1">
        <f t="shared" si="8"/>
        <v>0</v>
      </c>
      <c r="BF296" s="1" t="s">
        <v>430</v>
      </c>
      <c r="BG296" s="17"/>
      <c r="BH296">
        <f>'16 Oct'!BG296+AT296+AY296-BN296</f>
        <v>0</v>
      </c>
      <c r="BI296" s="48"/>
      <c r="BJ296" s="52">
        <f t="shared" si="9"/>
        <v>0</v>
      </c>
      <c r="BK296" s="51">
        <f t="shared" si="10"/>
        <v>0</v>
      </c>
      <c r="BL296" s="53">
        <f t="shared" si="11"/>
        <v>0</v>
      </c>
      <c r="BM296" s="54">
        <f t="shared" si="12"/>
        <v>0</v>
      </c>
      <c r="BN296" s="55">
        <f t="shared" si="13"/>
        <v>0</v>
      </c>
      <c r="BO296" s="17">
        <f t="shared" si="14"/>
        <v>0</v>
      </c>
    </row>
    <row r="297">
      <c r="A297" s="1" t="s">
        <v>431</v>
      </c>
      <c r="B297" s="32"/>
      <c r="C297" s="33"/>
      <c r="D297" s="29"/>
      <c r="E297" s="1"/>
      <c r="F297" s="21"/>
      <c r="G297" s="56"/>
      <c r="H297" s="35"/>
      <c r="I297" s="1" t="s">
        <v>431</v>
      </c>
      <c r="J297" s="32"/>
      <c r="K297" s="33"/>
      <c r="L297" s="57"/>
      <c r="M297" s="49"/>
      <c r="N297" s="21"/>
      <c r="O297" s="56"/>
      <c r="P297" s="35"/>
      <c r="Q297" s="1" t="s">
        <v>431</v>
      </c>
      <c r="R297" s="32"/>
      <c r="S297" s="33"/>
      <c r="V297" s="21"/>
      <c r="W297" s="56"/>
      <c r="X297" s="35"/>
      <c r="Y297" s="1" t="s">
        <v>431</v>
      </c>
      <c r="Z297" s="69"/>
      <c r="AA297" s="66"/>
      <c r="AB297" s="8"/>
      <c r="AC297" s="8"/>
      <c r="AD297" s="4"/>
      <c r="AE297" s="39"/>
      <c r="AF297" s="1"/>
      <c r="AG297" s="33"/>
      <c r="AH297" s="60"/>
      <c r="AI297" s="60"/>
      <c r="AJ297" s="21"/>
      <c r="AK297" s="56"/>
      <c r="AL297" s="41"/>
      <c r="AM297" s="33"/>
      <c r="AN297" s="60"/>
      <c r="AO297" s="60"/>
      <c r="AP297" s="21"/>
      <c r="AQ297" s="56"/>
      <c r="AR297" s="41"/>
      <c r="AS297" s="43">
        <f>'16 Oct'!AW297</f>
        <v>0</v>
      </c>
      <c r="AT297" s="17"/>
      <c r="AU297" s="44">
        <f t="shared" si="1"/>
        <v>0</v>
      </c>
      <c r="AV297" s="44">
        <f t="shared" si="2"/>
        <v>0</v>
      </c>
      <c r="AW297" s="19">
        <f t="shared" si="3"/>
        <v>0</v>
      </c>
      <c r="AX297" s="43">
        <f>'16 Oct'!BB297</f>
        <v>0</v>
      </c>
      <c r="AY297" s="17"/>
      <c r="AZ297" s="44">
        <f t="shared" si="4"/>
        <v>0</v>
      </c>
      <c r="BA297" s="46">
        <f t="shared" si="5"/>
        <v>0</v>
      </c>
      <c r="BB297" s="19">
        <f t="shared" si="6"/>
        <v>0</v>
      </c>
      <c r="BC297" s="43">
        <f>'16 Oct'!BL297</f>
        <v>0</v>
      </c>
      <c r="BD297" s="46">
        <f t="shared" si="7"/>
        <v>0</v>
      </c>
      <c r="BE297" s="1">
        <f t="shared" si="8"/>
        <v>0</v>
      </c>
      <c r="BF297" s="1" t="s">
        <v>431</v>
      </c>
      <c r="BG297" s="17"/>
      <c r="BH297">
        <f>'16 Oct'!BG297+AT297+AY297-BN297</f>
        <v>0</v>
      </c>
      <c r="BI297" s="68"/>
      <c r="BJ297" s="52">
        <f t="shared" si="9"/>
        <v>0</v>
      </c>
      <c r="BK297" s="51">
        <f t="shared" si="10"/>
        <v>0</v>
      </c>
      <c r="BL297" s="53">
        <f t="shared" si="11"/>
        <v>0</v>
      </c>
      <c r="BM297" s="54">
        <f t="shared" si="12"/>
        <v>0</v>
      </c>
      <c r="BN297" s="55">
        <f t="shared" si="13"/>
        <v>0</v>
      </c>
      <c r="BO297" s="17">
        <f t="shared" si="14"/>
        <v>0</v>
      </c>
      <c r="BP297" s="1"/>
      <c r="BQ297" s="1"/>
    </row>
    <row r="298">
      <c r="A298" s="1" t="s">
        <v>432</v>
      </c>
      <c r="B298" s="32"/>
      <c r="C298" s="33"/>
      <c r="D298" s="29"/>
      <c r="E298" s="1"/>
      <c r="F298" s="21"/>
      <c r="G298" s="56"/>
      <c r="H298" s="35"/>
      <c r="I298" s="1" t="s">
        <v>432</v>
      </c>
      <c r="J298" s="32"/>
      <c r="K298" s="33"/>
      <c r="L298" s="57"/>
      <c r="M298" s="43"/>
      <c r="N298" s="21"/>
      <c r="O298" s="56"/>
      <c r="P298" s="35"/>
      <c r="Q298" s="1" t="s">
        <v>432</v>
      </c>
      <c r="R298" s="32"/>
      <c r="S298" s="33"/>
      <c r="T298" s="29"/>
      <c r="U298" s="43"/>
      <c r="V298" s="21"/>
      <c r="W298" s="56"/>
      <c r="X298" s="35"/>
      <c r="Y298" s="1" t="s">
        <v>432</v>
      </c>
      <c r="Z298" s="69"/>
      <c r="AA298" s="37"/>
      <c r="AB298" s="8"/>
      <c r="AC298" s="8"/>
      <c r="AD298" s="4"/>
      <c r="AE298" s="39"/>
      <c r="AF298" s="1"/>
      <c r="AG298" s="33"/>
      <c r="AH298" s="60"/>
      <c r="AI298" s="60"/>
      <c r="AJ298" s="21"/>
      <c r="AK298" s="56"/>
      <c r="AL298" s="41"/>
      <c r="AM298" s="33"/>
      <c r="AN298" s="60"/>
      <c r="AO298" s="60"/>
      <c r="AP298" s="21"/>
      <c r="AQ298" s="56"/>
      <c r="AR298" s="41"/>
      <c r="AS298" s="43">
        <f>'16 Oct'!AW298</f>
        <v>0</v>
      </c>
      <c r="AT298" s="17"/>
      <c r="AU298" s="44">
        <f t="shared" si="1"/>
        <v>0</v>
      </c>
      <c r="AV298" s="44">
        <f t="shared" si="2"/>
        <v>0</v>
      </c>
      <c r="AW298" s="19">
        <f t="shared" si="3"/>
        <v>0</v>
      </c>
      <c r="AX298" s="43">
        <f>'16 Oct'!BB298</f>
        <v>0</v>
      </c>
      <c r="AY298" s="17"/>
      <c r="AZ298" s="44">
        <f t="shared" si="4"/>
        <v>0</v>
      </c>
      <c r="BA298" s="46">
        <f t="shared" si="5"/>
        <v>0</v>
      </c>
      <c r="BB298" s="19">
        <f t="shared" si="6"/>
        <v>0</v>
      </c>
      <c r="BC298" s="43">
        <f>'16 Oct'!BL298</f>
        <v>0</v>
      </c>
      <c r="BD298" s="46">
        <f t="shared" si="7"/>
        <v>0</v>
      </c>
      <c r="BE298" s="1">
        <f t="shared" si="8"/>
        <v>0</v>
      </c>
      <c r="BF298" s="1" t="s">
        <v>432</v>
      </c>
      <c r="BG298" s="17"/>
      <c r="BH298">
        <f>'16 Oct'!BG298+AT298+AY298-BN298</f>
        <v>0</v>
      </c>
      <c r="BI298" s="48"/>
      <c r="BJ298" s="52">
        <f t="shared" si="9"/>
        <v>0</v>
      </c>
      <c r="BK298" s="51">
        <f t="shared" si="10"/>
        <v>0</v>
      </c>
      <c r="BL298" s="53">
        <f t="shared" si="11"/>
        <v>0</v>
      </c>
      <c r="BM298" s="54">
        <f t="shared" si="12"/>
        <v>0</v>
      </c>
      <c r="BN298" s="55">
        <f t="shared" si="13"/>
        <v>0</v>
      </c>
      <c r="BO298" s="17">
        <f t="shared" si="14"/>
        <v>0</v>
      </c>
    </row>
    <row r="299">
      <c r="A299" s="1" t="s">
        <v>433</v>
      </c>
      <c r="B299" s="32"/>
      <c r="C299" s="33"/>
      <c r="D299" s="29"/>
      <c r="E299" s="1"/>
      <c r="F299" s="21"/>
      <c r="G299" s="56"/>
      <c r="H299" s="35"/>
      <c r="I299" s="1" t="s">
        <v>433</v>
      </c>
      <c r="J299" s="32"/>
      <c r="K299" s="33"/>
      <c r="L299" s="57"/>
      <c r="M299" s="49"/>
      <c r="N299" s="21"/>
      <c r="O299" s="56"/>
      <c r="P299" s="35"/>
      <c r="Q299" s="1" t="s">
        <v>433</v>
      </c>
      <c r="R299" s="32"/>
      <c r="S299" s="33"/>
      <c r="V299" s="21"/>
      <c r="W299" s="56"/>
      <c r="X299" s="35"/>
      <c r="Y299" s="1" t="s">
        <v>433</v>
      </c>
      <c r="Z299" s="69"/>
      <c r="AA299" s="66"/>
      <c r="AB299" s="8"/>
      <c r="AC299" s="8"/>
      <c r="AD299" s="4"/>
      <c r="AE299" s="39"/>
      <c r="AF299" s="1"/>
      <c r="AG299" s="33"/>
      <c r="AH299" s="60"/>
      <c r="AI299" s="60"/>
      <c r="AJ299" s="21"/>
      <c r="AK299" s="56"/>
      <c r="AL299" s="41"/>
      <c r="AM299" s="33"/>
      <c r="AN299" s="60"/>
      <c r="AO299" s="60"/>
      <c r="AP299" s="21"/>
      <c r="AQ299" s="56"/>
      <c r="AR299" s="41"/>
      <c r="AS299" s="43">
        <f>'16 Oct'!AW299</f>
        <v>0</v>
      </c>
      <c r="AT299" s="17"/>
      <c r="AU299" s="44">
        <f t="shared" si="1"/>
        <v>0</v>
      </c>
      <c r="AV299" s="44">
        <f t="shared" si="2"/>
        <v>0</v>
      </c>
      <c r="AW299" s="19">
        <f t="shared" si="3"/>
        <v>0</v>
      </c>
      <c r="AX299" s="43">
        <f>'16 Oct'!BB299</f>
        <v>0</v>
      </c>
      <c r="AY299" s="17"/>
      <c r="AZ299" s="44">
        <f t="shared" si="4"/>
        <v>0</v>
      </c>
      <c r="BA299" s="46">
        <f t="shared" si="5"/>
        <v>0</v>
      </c>
      <c r="BB299" s="19">
        <f t="shared" si="6"/>
        <v>0</v>
      </c>
      <c r="BC299" s="43">
        <f>'16 Oct'!BL299</f>
        <v>0</v>
      </c>
      <c r="BD299" s="46">
        <f t="shared" si="7"/>
        <v>0</v>
      </c>
      <c r="BE299" s="1">
        <f t="shared" si="8"/>
        <v>0</v>
      </c>
      <c r="BF299" s="1" t="s">
        <v>433</v>
      </c>
      <c r="BG299" s="54"/>
      <c r="BH299">
        <f>'16 Oct'!BG299+AT299+AY299-BN299</f>
        <v>0</v>
      </c>
      <c r="BI299" s="48"/>
      <c r="BJ299" s="52">
        <f t="shared" si="9"/>
        <v>0</v>
      </c>
      <c r="BK299" s="51">
        <f t="shared" si="10"/>
        <v>0</v>
      </c>
      <c r="BL299" s="53">
        <f t="shared" si="11"/>
        <v>0</v>
      </c>
      <c r="BM299" s="54">
        <f t="shared" si="12"/>
        <v>0</v>
      </c>
      <c r="BN299" s="55">
        <f t="shared" si="13"/>
        <v>0</v>
      </c>
      <c r="BO299" s="17">
        <f t="shared" si="14"/>
        <v>0</v>
      </c>
    </row>
    <row r="300">
      <c r="A300" s="1" t="s">
        <v>434</v>
      </c>
      <c r="B300" s="32"/>
      <c r="C300" s="33"/>
      <c r="D300" s="29"/>
      <c r="E300" s="1"/>
      <c r="F300" s="21"/>
      <c r="G300" s="56"/>
      <c r="H300" s="35"/>
      <c r="I300" s="1" t="s">
        <v>434</v>
      </c>
      <c r="J300" s="32"/>
      <c r="K300" s="33"/>
      <c r="L300" s="57"/>
      <c r="M300" s="49"/>
      <c r="N300" s="21"/>
      <c r="O300" s="56"/>
      <c r="P300" s="35"/>
      <c r="Q300" s="1" t="s">
        <v>434</v>
      </c>
      <c r="R300" s="32"/>
      <c r="S300" s="33"/>
      <c r="V300" s="21"/>
      <c r="W300" s="56"/>
      <c r="X300" s="35"/>
      <c r="Y300" s="1" t="s">
        <v>434</v>
      </c>
      <c r="Z300" s="58"/>
      <c r="AA300" s="38"/>
      <c r="AB300" s="8"/>
      <c r="AC300" s="8"/>
      <c r="AD300" s="4"/>
      <c r="AE300" s="39"/>
      <c r="AF300" s="1"/>
      <c r="AG300" s="33"/>
      <c r="AH300" s="60"/>
      <c r="AI300" s="60"/>
      <c r="AJ300" s="21"/>
      <c r="AK300" s="56"/>
      <c r="AL300" s="41"/>
      <c r="AM300" s="33"/>
      <c r="AN300" s="60"/>
      <c r="AO300" s="60"/>
      <c r="AP300" s="21"/>
      <c r="AQ300" s="56"/>
      <c r="AR300" s="41"/>
      <c r="AS300" s="43">
        <f>'16 Oct'!AW300</f>
        <v>0</v>
      </c>
      <c r="AT300" s="17"/>
      <c r="AU300" s="44">
        <f t="shared" si="1"/>
        <v>0</v>
      </c>
      <c r="AV300" s="44">
        <f t="shared" si="2"/>
        <v>0</v>
      </c>
      <c r="AW300" s="19">
        <f t="shared" si="3"/>
        <v>0</v>
      </c>
      <c r="AX300" s="43">
        <f>'16 Oct'!BB300</f>
        <v>0</v>
      </c>
      <c r="AY300" s="17"/>
      <c r="AZ300" s="44">
        <f t="shared" si="4"/>
        <v>0</v>
      </c>
      <c r="BA300" s="46">
        <f t="shared" si="5"/>
        <v>0</v>
      </c>
      <c r="BB300" s="19">
        <f t="shared" si="6"/>
        <v>0</v>
      </c>
      <c r="BC300" s="43">
        <f>'16 Oct'!BL300</f>
        <v>0</v>
      </c>
      <c r="BD300" s="46">
        <f t="shared" si="7"/>
        <v>0</v>
      </c>
      <c r="BE300" s="1">
        <f t="shared" si="8"/>
        <v>0</v>
      </c>
      <c r="BF300" s="1" t="s">
        <v>434</v>
      </c>
      <c r="BG300" s="54"/>
      <c r="BH300">
        <f>'16 Oct'!BG300+AT300+AY300-BN300</f>
        <v>0</v>
      </c>
      <c r="BI300" s="68"/>
      <c r="BJ300" s="52">
        <f t="shared" si="9"/>
        <v>0</v>
      </c>
      <c r="BK300" s="51">
        <f t="shared" si="10"/>
        <v>0</v>
      </c>
      <c r="BL300" s="53">
        <f t="shared" si="11"/>
        <v>0</v>
      </c>
      <c r="BM300" s="54">
        <f t="shared" si="12"/>
        <v>0</v>
      </c>
      <c r="BN300" s="55">
        <f t="shared" si="13"/>
        <v>0</v>
      </c>
      <c r="BO300" s="17">
        <f t="shared" si="14"/>
        <v>0</v>
      </c>
      <c r="BP300" s="1"/>
    </row>
    <row r="301">
      <c r="A301" s="1" t="s">
        <v>435</v>
      </c>
      <c r="B301" s="32"/>
      <c r="C301" s="33"/>
      <c r="D301" s="29"/>
      <c r="E301" s="1"/>
      <c r="F301" s="21"/>
      <c r="G301" s="56"/>
      <c r="H301" s="35"/>
      <c r="I301" s="1" t="s">
        <v>435</v>
      </c>
      <c r="J301" s="32"/>
      <c r="K301" s="33"/>
      <c r="L301" s="57"/>
      <c r="M301" s="49"/>
      <c r="N301" s="21"/>
      <c r="O301" s="56"/>
      <c r="P301" s="35"/>
      <c r="Q301" s="1" t="s">
        <v>435</v>
      </c>
      <c r="R301" s="32"/>
      <c r="S301" s="33"/>
      <c r="T301" s="57"/>
      <c r="U301" s="49"/>
      <c r="V301" s="21"/>
      <c r="W301" s="56"/>
      <c r="X301" s="35"/>
      <c r="Y301" s="1" t="s">
        <v>435</v>
      </c>
      <c r="Z301" s="69"/>
      <c r="AA301" s="66"/>
      <c r="AB301" s="8"/>
      <c r="AC301" s="8"/>
      <c r="AD301" s="4"/>
      <c r="AE301" s="39"/>
      <c r="AF301" s="1"/>
      <c r="AG301" s="33"/>
      <c r="AH301" s="67"/>
      <c r="AI301" s="67"/>
      <c r="AJ301" s="21"/>
      <c r="AK301" s="56"/>
      <c r="AL301" s="41"/>
      <c r="AM301" s="33"/>
      <c r="AN301" s="67"/>
      <c r="AO301" s="67"/>
      <c r="AP301" s="21"/>
      <c r="AQ301" s="56"/>
      <c r="AR301" s="41"/>
      <c r="AS301" s="43">
        <f>'16 Oct'!AW301</f>
        <v>0</v>
      </c>
      <c r="AT301" s="54"/>
      <c r="AU301" s="44">
        <f t="shared" si="1"/>
        <v>0</v>
      </c>
      <c r="AV301" s="44">
        <f t="shared" si="2"/>
        <v>0</v>
      </c>
      <c r="AW301" s="19">
        <f t="shared" si="3"/>
        <v>0</v>
      </c>
      <c r="AX301" s="43">
        <f>'16 Oct'!BB301</f>
        <v>0</v>
      </c>
      <c r="AY301" s="54"/>
      <c r="AZ301" s="44">
        <f t="shared" si="4"/>
        <v>0</v>
      </c>
      <c r="BA301" s="46">
        <f t="shared" si="5"/>
        <v>0</v>
      </c>
      <c r="BB301" s="19">
        <f t="shared" si="6"/>
        <v>0</v>
      </c>
      <c r="BC301" s="43">
        <f>'16 Oct'!BL301</f>
        <v>0</v>
      </c>
      <c r="BD301" s="46">
        <f t="shared" si="7"/>
        <v>0</v>
      </c>
      <c r="BE301" s="1">
        <f t="shared" si="8"/>
        <v>0</v>
      </c>
      <c r="BF301" s="1" t="s">
        <v>435</v>
      </c>
      <c r="BG301" s="17"/>
      <c r="BH301">
        <f>'16 Oct'!BG301+AT301+AY301-BN301</f>
        <v>0</v>
      </c>
      <c r="BI301" s="48"/>
      <c r="BJ301" s="52">
        <f t="shared" si="9"/>
        <v>0</v>
      </c>
      <c r="BK301" s="51">
        <f t="shared" si="10"/>
        <v>0</v>
      </c>
      <c r="BL301" s="53">
        <f t="shared" si="11"/>
        <v>0</v>
      </c>
      <c r="BM301" s="54">
        <f t="shared" si="12"/>
        <v>0</v>
      </c>
      <c r="BN301" s="55">
        <f t="shared" si="13"/>
        <v>0</v>
      </c>
      <c r="BO301" s="17">
        <f t="shared" si="14"/>
        <v>0</v>
      </c>
    </row>
    <row r="302">
      <c r="A302" s="1" t="s">
        <v>436</v>
      </c>
      <c r="B302" s="32"/>
      <c r="C302" s="33"/>
      <c r="D302" s="29"/>
      <c r="E302" s="1"/>
      <c r="F302" s="21"/>
      <c r="G302" s="56"/>
      <c r="H302" s="35"/>
      <c r="I302" s="1" t="s">
        <v>436</v>
      </c>
      <c r="J302" s="32"/>
      <c r="K302" s="33"/>
      <c r="L302" s="57"/>
      <c r="M302" s="43"/>
      <c r="N302" s="21"/>
      <c r="O302" s="56"/>
      <c r="P302" s="35"/>
      <c r="Q302" s="1" t="s">
        <v>436</v>
      </c>
      <c r="R302" s="32"/>
      <c r="S302" s="33"/>
      <c r="T302" s="57"/>
      <c r="U302" s="43"/>
      <c r="V302" s="21"/>
      <c r="W302" s="56"/>
      <c r="X302" s="35"/>
      <c r="Y302" s="1" t="s">
        <v>436</v>
      </c>
      <c r="Z302" s="69"/>
      <c r="AA302" s="66"/>
      <c r="AB302" s="8"/>
      <c r="AC302" s="8"/>
      <c r="AD302" s="4"/>
      <c r="AE302" s="39"/>
      <c r="AF302" s="1"/>
      <c r="AG302" s="33"/>
      <c r="AH302" s="67"/>
      <c r="AI302" s="67"/>
      <c r="AJ302" s="21"/>
      <c r="AK302" s="56"/>
      <c r="AL302" s="41"/>
      <c r="AM302" s="33"/>
      <c r="AN302" s="67"/>
      <c r="AO302" s="67"/>
      <c r="AP302" s="21"/>
      <c r="AQ302" s="56"/>
      <c r="AR302" s="41"/>
      <c r="AS302" s="43">
        <f>'16 Oct'!AW302</f>
        <v>0</v>
      </c>
      <c r="AT302" s="54"/>
      <c r="AU302" s="44">
        <f t="shared" si="1"/>
        <v>0</v>
      </c>
      <c r="AV302" s="44">
        <f t="shared" si="2"/>
        <v>0</v>
      </c>
      <c r="AW302" s="19">
        <f t="shared" si="3"/>
        <v>0</v>
      </c>
      <c r="AX302" s="43">
        <f>'16 Oct'!BB302</f>
        <v>0</v>
      </c>
      <c r="AY302" s="54"/>
      <c r="AZ302" s="44">
        <f t="shared" si="4"/>
        <v>0</v>
      </c>
      <c r="BA302" s="46">
        <f t="shared" si="5"/>
        <v>0</v>
      </c>
      <c r="BB302" s="19">
        <f t="shared" si="6"/>
        <v>0</v>
      </c>
      <c r="BC302" s="43">
        <f>'16 Oct'!BL302</f>
        <v>0</v>
      </c>
      <c r="BD302" s="46">
        <f t="shared" si="7"/>
        <v>0</v>
      </c>
      <c r="BE302" s="1">
        <f t="shared" si="8"/>
        <v>0</v>
      </c>
      <c r="BF302" s="1" t="s">
        <v>436</v>
      </c>
      <c r="BG302" s="17"/>
      <c r="BH302">
        <f>'16 Oct'!BG302+AT302+AY302-BN302</f>
        <v>0</v>
      </c>
      <c r="BI302" s="48"/>
      <c r="BJ302" s="52">
        <f t="shared" si="9"/>
        <v>0</v>
      </c>
      <c r="BK302" s="51">
        <f t="shared" si="10"/>
        <v>0</v>
      </c>
      <c r="BL302" s="53">
        <f t="shared" si="11"/>
        <v>0</v>
      </c>
      <c r="BM302" s="54">
        <f t="shared" si="12"/>
        <v>0</v>
      </c>
      <c r="BN302" s="55">
        <f t="shared" si="13"/>
        <v>0</v>
      </c>
      <c r="BO302" s="17">
        <f t="shared" si="14"/>
        <v>0</v>
      </c>
      <c r="BP302" s="1"/>
      <c r="BQ302" s="1"/>
    </row>
    <row r="303">
      <c r="A303" s="1" t="s">
        <v>437</v>
      </c>
      <c r="B303" s="32"/>
      <c r="C303" s="33"/>
      <c r="D303" s="29"/>
      <c r="E303" s="1"/>
      <c r="F303" s="21"/>
      <c r="G303" s="56"/>
      <c r="H303" s="35"/>
      <c r="I303" s="1" t="s">
        <v>437</v>
      </c>
      <c r="J303" s="32"/>
      <c r="K303" s="33"/>
      <c r="L303" s="57"/>
      <c r="M303" s="43"/>
      <c r="N303" s="21"/>
      <c r="O303" s="56"/>
      <c r="P303" s="35"/>
      <c r="Q303" s="1" t="s">
        <v>437</v>
      </c>
      <c r="R303" s="32"/>
      <c r="S303" s="33"/>
      <c r="T303" s="57"/>
      <c r="U303" s="43"/>
      <c r="V303" s="21"/>
      <c r="W303" s="56"/>
      <c r="X303" s="35"/>
      <c r="Y303" s="1" t="s">
        <v>437</v>
      </c>
      <c r="Z303" s="59"/>
      <c r="AA303" s="37"/>
      <c r="AB303" s="8"/>
      <c r="AC303" s="8"/>
      <c r="AD303" s="4"/>
      <c r="AE303" s="39"/>
      <c r="AF303" s="1"/>
      <c r="AG303" s="33"/>
      <c r="AH303" s="67"/>
      <c r="AI303" s="67"/>
      <c r="AJ303" s="21"/>
      <c r="AK303" s="56"/>
      <c r="AL303" s="41"/>
      <c r="AM303" s="33"/>
      <c r="AN303" s="67"/>
      <c r="AO303" s="67"/>
      <c r="AP303" s="21"/>
      <c r="AQ303" s="56"/>
      <c r="AR303" s="41"/>
      <c r="AS303" s="43">
        <f>'16 Oct'!AW303</f>
        <v>0</v>
      </c>
      <c r="AT303" s="54"/>
      <c r="AU303" s="44">
        <f t="shared" si="1"/>
        <v>0</v>
      </c>
      <c r="AV303" s="44">
        <f t="shared" si="2"/>
        <v>0</v>
      </c>
      <c r="AW303" s="19">
        <f t="shared" si="3"/>
        <v>0</v>
      </c>
      <c r="AX303" s="43">
        <f>'16 Oct'!BB303</f>
        <v>0</v>
      </c>
      <c r="AY303" s="54"/>
      <c r="AZ303" s="44">
        <f t="shared" si="4"/>
        <v>0</v>
      </c>
      <c r="BA303" s="46">
        <f t="shared" si="5"/>
        <v>0</v>
      </c>
      <c r="BB303" s="19">
        <f t="shared" si="6"/>
        <v>0</v>
      </c>
      <c r="BC303" s="43">
        <f>'16 Oct'!BL303</f>
        <v>0</v>
      </c>
      <c r="BD303" s="46">
        <f t="shared" si="7"/>
        <v>0</v>
      </c>
      <c r="BE303" s="1">
        <f t="shared" si="8"/>
        <v>0</v>
      </c>
      <c r="BF303" s="1" t="s">
        <v>437</v>
      </c>
      <c r="BG303" s="17"/>
      <c r="BH303">
        <f>'16 Oct'!BG303+AT303+AY303-BN303</f>
        <v>0</v>
      </c>
      <c r="BI303" s="48"/>
      <c r="BJ303" s="52">
        <f t="shared" si="9"/>
        <v>0</v>
      </c>
      <c r="BK303" s="51">
        <f t="shared" si="10"/>
        <v>0</v>
      </c>
      <c r="BL303" s="53">
        <f t="shared" si="11"/>
        <v>0</v>
      </c>
      <c r="BM303" s="54">
        <f t="shared" si="12"/>
        <v>0</v>
      </c>
      <c r="BN303" s="55">
        <f t="shared" si="13"/>
        <v>0</v>
      </c>
      <c r="BO303" s="17">
        <f t="shared" si="14"/>
        <v>0</v>
      </c>
      <c r="BQ303" s="1"/>
    </row>
    <row r="304">
      <c r="A304" s="1" t="s">
        <v>439</v>
      </c>
      <c r="B304" s="32"/>
      <c r="C304" s="33"/>
      <c r="D304" s="29"/>
      <c r="E304" s="1"/>
      <c r="F304" s="21"/>
      <c r="G304" s="56"/>
      <c r="H304" s="35"/>
      <c r="I304" s="1" t="s">
        <v>439</v>
      </c>
      <c r="J304" s="32"/>
      <c r="K304" s="33"/>
      <c r="L304" s="57"/>
      <c r="M304" s="43"/>
      <c r="N304" s="21"/>
      <c r="O304" s="56"/>
      <c r="P304" s="35"/>
      <c r="Q304" s="1" t="s">
        <v>439</v>
      </c>
      <c r="R304" s="32"/>
      <c r="S304" s="33"/>
      <c r="T304" s="57"/>
      <c r="U304" s="43"/>
      <c r="V304" s="21"/>
      <c r="W304" s="56"/>
      <c r="X304" s="35"/>
      <c r="Y304" s="1" t="s">
        <v>439</v>
      </c>
      <c r="Z304" s="36"/>
      <c r="AA304" s="37"/>
      <c r="AB304" s="8"/>
      <c r="AC304" s="8"/>
      <c r="AD304" s="4"/>
      <c r="AE304" s="39"/>
      <c r="AF304" s="1"/>
      <c r="AG304" s="33"/>
      <c r="AH304" s="67"/>
      <c r="AI304" s="67"/>
      <c r="AJ304" s="21"/>
      <c r="AK304" s="56"/>
      <c r="AL304" s="41"/>
      <c r="AM304" s="33"/>
      <c r="AN304" s="67"/>
      <c r="AO304" s="67"/>
      <c r="AP304" s="21"/>
      <c r="AQ304" s="56"/>
      <c r="AR304" s="41"/>
      <c r="AS304" s="43">
        <f>'16 Oct'!AW304</f>
        <v>0</v>
      </c>
      <c r="AT304" s="54"/>
      <c r="AU304" s="44">
        <f t="shared" si="1"/>
        <v>0</v>
      </c>
      <c r="AV304" s="44">
        <f t="shared" si="2"/>
        <v>0</v>
      </c>
      <c r="AW304" s="19">
        <f t="shared" si="3"/>
        <v>0</v>
      </c>
      <c r="AX304" s="43">
        <f>'16 Oct'!BB304</f>
        <v>0</v>
      </c>
      <c r="AY304" s="54"/>
      <c r="AZ304" s="44">
        <f t="shared" si="4"/>
        <v>0</v>
      </c>
      <c r="BA304" s="46">
        <f t="shared" si="5"/>
        <v>0</v>
      </c>
      <c r="BB304" s="19">
        <f t="shared" si="6"/>
        <v>0</v>
      </c>
      <c r="BC304" s="43">
        <f>'16 Oct'!BL304</f>
        <v>127</v>
      </c>
      <c r="BD304" s="46">
        <f t="shared" si="7"/>
        <v>0</v>
      </c>
      <c r="BE304" s="1">
        <f t="shared" si="8"/>
        <v>127</v>
      </c>
      <c r="BF304" s="1" t="s">
        <v>439</v>
      </c>
      <c r="BG304" s="54"/>
      <c r="BH304">
        <f>'16 Oct'!BG304+AT304+AY304-BN304</f>
        <v>0</v>
      </c>
      <c r="BI304" s="48"/>
      <c r="BJ304" s="52">
        <f t="shared" si="9"/>
        <v>0</v>
      </c>
      <c r="BK304" s="51">
        <f t="shared" si="10"/>
        <v>0</v>
      </c>
      <c r="BL304" s="53">
        <f t="shared" si="11"/>
        <v>127</v>
      </c>
      <c r="BM304" s="54">
        <f t="shared" si="12"/>
        <v>0</v>
      </c>
      <c r="BN304" s="55">
        <f t="shared" si="13"/>
        <v>0</v>
      </c>
      <c r="BO304" s="17">
        <f t="shared" si="14"/>
        <v>127</v>
      </c>
    </row>
    <row r="305">
      <c r="A305" s="1" t="s">
        <v>440</v>
      </c>
      <c r="B305" s="32"/>
      <c r="C305" s="33"/>
      <c r="D305" s="29"/>
      <c r="E305" s="1"/>
      <c r="F305" s="21"/>
      <c r="G305" s="56"/>
      <c r="H305" s="35"/>
      <c r="I305" s="1" t="s">
        <v>440</v>
      </c>
      <c r="J305" s="32"/>
      <c r="K305" s="33"/>
      <c r="L305" s="57"/>
      <c r="M305" s="43"/>
      <c r="N305" s="21"/>
      <c r="O305" s="56"/>
      <c r="P305" s="35"/>
      <c r="Q305" s="1" t="s">
        <v>440</v>
      </c>
      <c r="R305" s="32"/>
      <c r="S305" s="33"/>
      <c r="T305" s="57"/>
      <c r="U305" s="49"/>
      <c r="V305" s="21"/>
      <c r="W305" s="56"/>
      <c r="X305" s="35"/>
      <c r="Y305" s="1" t="s">
        <v>440</v>
      </c>
      <c r="Z305" s="36"/>
      <c r="AA305" s="37"/>
      <c r="AB305" s="8"/>
      <c r="AC305" s="8"/>
      <c r="AD305" s="4"/>
      <c r="AE305" s="39"/>
      <c r="AF305" s="1"/>
      <c r="AG305" s="33"/>
      <c r="AH305" s="67"/>
      <c r="AI305" s="67"/>
      <c r="AJ305" s="21"/>
      <c r="AK305" s="56"/>
      <c r="AL305" s="41"/>
      <c r="AM305" s="33"/>
      <c r="AN305" s="67"/>
      <c r="AO305" s="67"/>
      <c r="AP305" s="21"/>
      <c r="AQ305" s="56"/>
      <c r="AR305" s="41"/>
      <c r="AS305" s="43">
        <f>'16 Oct'!AW305</f>
        <v>0</v>
      </c>
      <c r="AT305" s="54"/>
      <c r="AU305" s="44">
        <f t="shared" si="1"/>
        <v>0</v>
      </c>
      <c r="AV305" s="44">
        <f t="shared" si="2"/>
        <v>0</v>
      </c>
      <c r="AW305" s="19">
        <f t="shared" si="3"/>
        <v>0</v>
      </c>
      <c r="AX305" s="43">
        <f>'16 Oct'!BB305</f>
        <v>0</v>
      </c>
      <c r="AY305" s="54"/>
      <c r="AZ305" s="44">
        <f t="shared" si="4"/>
        <v>0</v>
      </c>
      <c r="BA305" s="46">
        <f t="shared" si="5"/>
        <v>0</v>
      </c>
      <c r="BB305" s="19">
        <f t="shared" si="6"/>
        <v>0</v>
      </c>
      <c r="BC305" s="43">
        <f>'16 Oct'!BL305</f>
        <v>56</v>
      </c>
      <c r="BD305" s="46">
        <f t="shared" si="7"/>
        <v>0</v>
      </c>
      <c r="BE305" s="1">
        <f t="shared" si="8"/>
        <v>56</v>
      </c>
      <c r="BF305" s="1" t="s">
        <v>441</v>
      </c>
      <c r="BG305" s="17"/>
      <c r="BH305">
        <f>'16 Oct'!BG305+AT305+AY305-BN305</f>
        <v>0</v>
      </c>
      <c r="BI305" s="48"/>
      <c r="BJ305" s="52">
        <f t="shared" si="9"/>
        <v>0</v>
      </c>
      <c r="BK305" s="51">
        <f t="shared" si="10"/>
        <v>0</v>
      </c>
      <c r="BL305" s="53">
        <f t="shared" si="11"/>
        <v>56</v>
      </c>
      <c r="BM305" s="54">
        <f t="shared" si="12"/>
        <v>0</v>
      </c>
      <c r="BN305" s="55">
        <f t="shared" si="13"/>
        <v>0</v>
      </c>
      <c r="BO305" s="17">
        <f t="shared" si="14"/>
        <v>56</v>
      </c>
    </row>
    <row r="306">
      <c r="A306" s="1" t="s">
        <v>442</v>
      </c>
      <c r="B306" s="32"/>
      <c r="C306" s="33"/>
      <c r="D306" s="29"/>
      <c r="E306" s="1"/>
      <c r="F306" s="21"/>
      <c r="G306" s="56"/>
      <c r="H306" s="35"/>
      <c r="I306" s="1" t="s">
        <v>442</v>
      </c>
      <c r="J306" s="32"/>
      <c r="K306" s="33"/>
      <c r="L306" s="57"/>
      <c r="M306" s="49"/>
      <c r="N306" s="21"/>
      <c r="O306" s="56"/>
      <c r="P306" s="35"/>
      <c r="Q306" s="1" t="s">
        <v>442</v>
      </c>
      <c r="R306" s="32"/>
      <c r="S306" s="33"/>
      <c r="T306" s="57"/>
      <c r="U306" s="43"/>
      <c r="V306" s="21"/>
      <c r="W306" s="56"/>
      <c r="X306" s="35"/>
      <c r="Y306" s="1" t="s">
        <v>442</v>
      </c>
      <c r="Z306" s="36"/>
      <c r="AA306" s="37"/>
      <c r="AB306" s="8"/>
      <c r="AC306" s="8"/>
      <c r="AD306" s="4"/>
      <c r="AE306" s="39"/>
      <c r="AF306" s="1"/>
      <c r="AG306" s="33"/>
      <c r="AH306" s="67"/>
      <c r="AI306" s="67"/>
      <c r="AJ306" s="21"/>
      <c r="AK306" s="56"/>
      <c r="AL306" s="41"/>
      <c r="AM306" s="33"/>
      <c r="AN306" s="67"/>
      <c r="AO306" s="67"/>
      <c r="AP306" s="21"/>
      <c r="AQ306" s="56"/>
      <c r="AR306" s="41"/>
      <c r="AS306" s="43">
        <f>'16 Oct'!AW306</f>
        <v>0</v>
      </c>
      <c r="AT306" s="54"/>
      <c r="AU306" s="44">
        <f t="shared" si="1"/>
        <v>0</v>
      </c>
      <c r="AV306" s="44">
        <f t="shared" si="2"/>
        <v>0</v>
      </c>
      <c r="AW306" s="19">
        <f t="shared" si="3"/>
        <v>0</v>
      </c>
      <c r="AX306" s="43">
        <f>'16 Oct'!BB306</f>
        <v>0</v>
      </c>
      <c r="AY306" s="54"/>
      <c r="AZ306" s="44">
        <f t="shared" si="4"/>
        <v>0</v>
      </c>
      <c r="BA306" s="46">
        <f t="shared" si="5"/>
        <v>0</v>
      </c>
      <c r="BB306" s="19">
        <f t="shared" si="6"/>
        <v>0</v>
      </c>
      <c r="BC306" s="43">
        <f>'16 Oct'!BL306</f>
        <v>48</v>
      </c>
      <c r="BD306" s="46">
        <f t="shared" si="7"/>
        <v>0</v>
      </c>
      <c r="BE306" s="1">
        <f t="shared" si="8"/>
        <v>48</v>
      </c>
      <c r="BF306" s="1" t="s">
        <v>442</v>
      </c>
      <c r="BG306" s="17"/>
      <c r="BH306">
        <f>'16 Oct'!BG306+AT306+AY306-BN306</f>
        <v>0</v>
      </c>
      <c r="BI306" s="48"/>
      <c r="BJ306" s="52">
        <f t="shared" si="9"/>
        <v>0</v>
      </c>
      <c r="BK306" s="51">
        <f t="shared" si="10"/>
        <v>0</v>
      </c>
      <c r="BL306" s="53">
        <f t="shared" si="11"/>
        <v>48</v>
      </c>
      <c r="BM306" s="54">
        <f t="shared" si="12"/>
        <v>0</v>
      </c>
      <c r="BN306" s="55">
        <f t="shared" si="13"/>
        <v>0</v>
      </c>
      <c r="BO306" s="17">
        <f t="shared" si="14"/>
        <v>48</v>
      </c>
    </row>
    <row r="307">
      <c r="A307" s="1" t="s">
        <v>443</v>
      </c>
      <c r="B307" s="32"/>
      <c r="C307" s="33"/>
      <c r="D307" s="29"/>
      <c r="E307" s="1"/>
      <c r="F307" s="21"/>
      <c r="G307" s="56"/>
      <c r="H307" s="35"/>
      <c r="I307" s="1" t="s">
        <v>443</v>
      </c>
      <c r="J307" s="32"/>
      <c r="K307" s="33"/>
      <c r="L307" s="57"/>
      <c r="M307" s="49"/>
      <c r="N307" s="21"/>
      <c r="O307" s="56"/>
      <c r="P307" s="35"/>
      <c r="Q307" s="1" t="s">
        <v>443</v>
      </c>
      <c r="R307" s="32"/>
      <c r="S307" s="33"/>
      <c r="T307" s="57"/>
      <c r="U307" s="49"/>
      <c r="V307" s="21"/>
      <c r="W307" s="56"/>
      <c r="X307" s="35"/>
      <c r="Y307" s="1" t="s">
        <v>443</v>
      </c>
      <c r="Z307" s="69"/>
      <c r="AA307" s="66"/>
      <c r="AB307" s="8"/>
      <c r="AC307" s="8"/>
      <c r="AD307" s="4"/>
      <c r="AE307" s="39"/>
      <c r="AF307" s="1"/>
      <c r="AG307" s="33"/>
      <c r="AH307" s="67"/>
      <c r="AI307" s="67"/>
      <c r="AJ307" s="21"/>
      <c r="AK307" s="56"/>
      <c r="AL307" s="41"/>
      <c r="AM307" s="33"/>
      <c r="AN307" s="67"/>
      <c r="AO307" s="67"/>
      <c r="AP307" s="21"/>
      <c r="AQ307" s="56"/>
      <c r="AR307" s="41"/>
      <c r="AS307" s="43">
        <f>'16 Oct'!AW307</f>
        <v>0</v>
      </c>
      <c r="AT307" s="54"/>
      <c r="AU307" s="44">
        <f t="shared" si="1"/>
        <v>0</v>
      </c>
      <c r="AV307" s="44">
        <f t="shared" si="2"/>
        <v>0</v>
      </c>
      <c r="AW307" s="19">
        <f t="shared" si="3"/>
        <v>0</v>
      </c>
      <c r="AX307" s="43">
        <f>'16 Oct'!BB307</f>
        <v>0</v>
      </c>
      <c r="AY307" s="54"/>
      <c r="AZ307" s="44">
        <f t="shared" si="4"/>
        <v>0</v>
      </c>
      <c r="BA307" s="46">
        <f t="shared" si="5"/>
        <v>0</v>
      </c>
      <c r="BB307" s="19">
        <f t="shared" si="6"/>
        <v>0</v>
      </c>
      <c r="BC307" s="43">
        <f>'16 Oct'!BL307</f>
        <v>0</v>
      </c>
      <c r="BD307" s="46">
        <f t="shared" si="7"/>
        <v>0</v>
      </c>
      <c r="BE307" s="1">
        <f t="shared" si="8"/>
        <v>0</v>
      </c>
      <c r="BF307" s="1" t="s">
        <v>442</v>
      </c>
      <c r="BG307" s="17"/>
      <c r="BH307">
        <f>'16 Oct'!BG307+AT307+AY307-BN307</f>
        <v>0</v>
      </c>
      <c r="BI307" s="48"/>
      <c r="BJ307" s="52">
        <f t="shared" si="9"/>
        <v>0</v>
      </c>
      <c r="BK307" s="51">
        <f t="shared" si="10"/>
        <v>0</v>
      </c>
      <c r="BL307" s="53">
        <f t="shared" si="11"/>
        <v>0</v>
      </c>
      <c r="BM307" s="54">
        <f t="shared" si="12"/>
        <v>0</v>
      </c>
      <c r="BN307" s="55">
        <f t="shared" si="13"/>
        <v>0</v>
      </c>
      <c r="BO307" s="17">
        <f t="shared" si="14"/>
        <v>0</v>
      </c>
    </row>
    <row r="308">
      <c r="A308" s="1" t="s">
        <v>444</v>
      </c>
      <c r="B308" s="32"/>
      <c r="C308" s="65"/>
      <c r="D308" s="29"/>
      <c r="E308" s="1"/>
      <c r="F308" s="21"/>
      <c r="G308" s="56"/>
      <c r="H308" s="35"/>
      <c r="I308" s="1" t="s">
        <v>444</v>
      </c>
      <c r="J308" s="32"/>
      <c r="K308" s="33"/>
      <c r="L308" s="57"/>
      <c r="M308" s="49"/>
      <c r="N308" s="21"/>
      <c r="O308" s="56"/>
      <c r="P308" s="35"/>
      <c r="Q308" s="1" t="s">
        <v>444</v>
      </c>
      <c r="R308" s="32"/>
      <c r="S308" s="33"/>
      <c r="T308" s="57"/>
      <c r="U308" s="49"/>
      <c r="V308" s="21"/>
      <c r="W308" s="56"/>
      <c r="X308" s="35"/>
      <c r="Y308" s="1" t="s">
        <v>444</v>
      </c>
      <c r="Z308" s="69"/>
      <c r="AA308" s="37"/>
      <c r="AB308" s="8"/>
      <c r="AC308" s="8"/>
      <c r="AD308" s="4"/>
      <c r="AE308" s="39"/>
      <c r="AF308" s="1"/>
      <c r="AG308" s="33"/>
      <c r="AH308" s="60"/>
      <c r="AI308" s="60"/>
      <c r="AJ308" s="21"/>
      <c r="AK308" s="56"/>
      <c r="AL308" s="41"/>
      <c r="AM308" s="33"/>
      <c r="AN308" s="60"/>
      <c r="AO308" s="60"/>
      <c r="AP308" s="21"/>
      <c r="AQ308" s="56"/>
      <c r="AR308" s="41"/>
      <c r="AS308" s="43">
        <f>'16 Oct'!AW308</f>
        <v>0</v>
      </c>
      <c r="AT308" s="54"/>
      <c r="AU308" s="44">
        <f t="shared" si="1"/>
        <v>0</v>
      </c>
      <c r="AV308" s="44">
        <f t="shared" si="2"/>
        <v>0</v>
      </c>
      <c r="AW308" s="19">
        <f t="shared" si="3"/>
        <v>0</v>
      </c>
      <c r="AX308" s="43">
        <f>'16 Oct'!BB308</f>
        <v>0</v>
      </c>
      <c r="AY308" s="54"/>
      <c r="AZ308" s="44">
        <f t="shared" si="4"/>
        <v>0</v>
      </c>
      <c r="BA308" s="46">
        <f t="shared" si="5"/>
        <v>0</v>
      </c>
      <c r="BB308" s="19">
        <f t="shared" si="6"/>
        <v>0</v>
      </c>
      <c r="BC308" s="43">
        <f>'16 Oct'!BL308</f>
        <v>20</v>
      </c>
      <c r="BD308" s="46">
        <f t="shared" si="7"/>
        <v>0</v>
      </c>
      <c r="BE308" s="1">
        <f t="shared" si="8"/>
        <v>20</v>
      </c>
      <c r="BF308" s="1" t="s">
        <v>444</v>
      </c>
      <c r="BG308" s="54"/>
      <c r="BH308">
        <f>'16 Oct'!BG308+AT308+AY308-BN308</f>
        <v>0</v>
      </c>
      <c r="BI308" s="48"/>
      <c r="BJ308" s="52">
        <f t="shared" si="9"/>
        <v>0</v>
      </c>
      <c r="BK308" s="51">
        <f t="shared" si="10"/>
        <v>0</v>
      </c>
      <c r="BL308" s="53">
        <f t="shared" si="11"/>
        <v>20</v>
      </c>
      <c r="BM308" s="54">
        <f t="shared" si="12"/>
        <v>0</v>
      </c>
      <c r="BN308" s="55">
        <f t="shared" si="13"/>
        <v>0</v>
      </c>
      <c r="BO308" s="17">
        <f t="shared" si="14"/>
        <v>20</v>
      </c>
    </row>
    <row r="309">
      <c r="A309" s="1" t="s">
        <v>445</v>
      </c>
      <c r="B309" s="32"/>
      <c r="C309" s="33"/>
      <c r="D309" s="29"/>
      <c r="E309" s="1"/>
      <c r="F309" s="21"/>
      <c r="G309" s="56"/>
      <c r="H309" s="35"/>
      <c r="I309" s="1" t="s">
        <v>445</v>
      </c>
      <c r="J309" s="32"/>
      <c r="K309" s="33"/>
      <c r="L309" s="57"/>
      <c r="M309" s="43"/>
      <c r="N309" s="21"/>
      <c r="O309" s="56"/>
      <c r="P309" s="35"/>
      <c r="Q309" s="1" t="s">
        <v>445</v>
      </c>
      <c r="R309" s="32"/>
      <c r="S309" s="33"/>
      <c r="T309" s="57"/>
      <c r="U309" s="43"/>
      <c r="V309" s="21"/>
      <c r="W309" s="56"/>
      <c r="X309" s="35"/>
      <c r="Y309" s="1" t="s">
        <v>445</v>
      </c>
      <c r="Z309" s="36"/>
      <c r="AA309" s="37"/>
      <c r="AB309" s="8"/>
      <c r="AC309" s="8"/>
      <c r="AD309" s="4"/>
      <c r="AE309" s="39"/>
      <c r="AF309" s="1"/>
      <c r="AG309" s="33"/>
      <c r="AH309" s="60"/>
      <c r="AI309" s="60"/>
      <c r="AJ309" s="21"/>
      <c r="AK309" s="56"/>
      <c r="AL309" s="41"/>
      <c r="AM309" s="33"/>
      <c r="AN309" s="60"/>
      <c r="AO309" s="60"/>
      <c r="AP309" s="21"/>
      <c r="AQ309" s="56"/>
      <c r="AR309" s="41"/>
      <c r="AS309" s="43">
        <f>'16 Oct'!AW309</f>
        <v>0</v>
      </c>
      <c r="AT309" s="17"/>
      <c r="AU309" s="44">
        <f t="shared" si="1"/>
        <v>0</v>
      </c>
      <c r="AV309" s="44">
        <f t="shared" si="2"/>
        <v>0</v>
      </c>
      <c r="AW309" s="19">
        <f t="shared" si="3"/>
        <v>0</v>
      </c>
      <c r="AX309" s="43">
        <f>'16 Oct'!BB309</f>
        <v>0</v>
      </c>
      <c r="AY309" s="17"/>
      <c r="AZ309" s="44">
        <f t="shared" si="4"/>
        <v>0</v>
      </c>
      <c r="BA309" s="46">
        <f t="shared" si="5"/>
        <v>0</v>
      </c>
      <c r="BB309" s="19">
        <f t="shared" si="6"/>
        <v>0</v>
      </c>
      <c r="BC309" s="43">
        <f>'16 Oct'!BL309</f>
        <v>4</v>
      </c>
      <c r="BD309" s="46">
        <f t="shared" si="7"/>
        <v>0</v>
      </c>
      <c r="BE309" s="1">
        <f t="shared" si="8"/>
        <v>4</v>
      </c>
      <c r="BF309" s="1" t="s">
        <v>445</v>
      </c>
      <c r="BG309" s="17"/>
      <c r="BH309">
        <f>'16 Oct'!BG309+AT309+AY309-BN309</f>
        <v>0</v>
      </c>
      <c r="BI309" s="48"/>
      <c r="BJ309" s="52">
        <f t="shared" si="9"/>
        <v>0</v>
      </c>
      <c r="BK309" s="51">
        <f t="shared" si="10"/>
        <v>0</v>
      </c>
      <c r="BL309" s="53">
        <f t="shared" si="11"/>
        <v>4</v>
      </c>
      <c r="BM309" s="54">
        <f t="shared" si="12"/>
        <v>0</v>
      </c>
      <c r="BN309" s="55">
        <f t="shared" si="13"/>
        <v>0</v>
      </c>
      <c r="BO309" s="17">
        <f t="shared" si="14"/>
        <v>4</v>
      </c>
    </row>
    <row r="310">
      <c r="A310" s="1" t="s">
        <v>446</v>
      </c>
      <c r="B310" s="32"/>
      <c r="C310" s="65"/>
      <c r="D310" s="29"/>
      <c r="E310" s="1"/>
      <c r="F310" s="21"/>
      <c r="G310" s="56"/>
      <c r="H310" s="35"/>
      <c r="I310" s="1" t="s">
        <v>446</v>
      </c>
      <c r="J310" s="32"/>
      <c r="K310" s="33"/>
      <c r="L310" s="57"/>
      <c r="M310" s="49"/>
      <c r="N310" s="21"/>
      <c r="O310" s="56"/>
      <c r="P310" s="35"/>
      <c r="Q310" s="1" t="s">
        <v>446</v>
      </c>
      <c r="R310" s="32"/>
      <c r="S310" s="33"/>
      <c r="T310" s="29"/>
      <c r="U310" s="49"/>
      <c r="V310" s="21"/>
      <c r="W310" s="56"/>
      <c r="X310" s="35"/>
      <c r="Y310" s="1" t="s">
        <v>446</v>
      </c>
      <c r="Z310" s="69"/>
      <c r="AA310" s="66"/>
      <c r="AB310" s="8"/>
      <c r="AC310" s="8"/>
      <c r="AD310" s="4"/>
      <c r="AE310" s="39"/>
      <c r="AF310" s="1"/>
      <c r="AG310" s="33"/>
      <c r="AH310" s="67"/>
      <c r="AI310" s="67"/>
      <c r="AJ310" s="21"/>
      <c r="AK310" s="56"/>
      <c r="AL310" s="41"/>
      <c r="AM310" s="33"/>
      <c r="AN310" s="67"/>
      <c r="AO310" s="67"/>
      <c r="AP310" s="21"/>
      <c r="AQ310" s="56"/>
      <c r="AR310" s="41"/>
      <c r="AS310" s="43">
        <f>'16 Oct'!AW310</f>
        <v>0</v>
      </c>
      <c r="AU310" s="44">
        <f t="shared" si="1"/>
        <v>0</v>
      </c>
      <c r="AV310" s="44">
        <f t="shared" si="2"/>
        <v>0</v>
      </c>
      <c r="AW310" s="19">
        <f t="shared" si="3"/>
        <v>0</v>
      </c>
      <c r="AX310" s="43">
        <f>'16 Oct'!BB310</f>
        <v>0</v>
      </c>
      <c r="AZ310" s="44">
        <f t="shared" si="4"/>
        <v>0</v>
      </c>
      <c r="BA310" s="46">
        <f t="shared" si="5"/>
        <v>0</v>
      </c>
      <c r="BB310" s="19">
        <f t="shared" si="6"/>
        <v>0</v>
      </c>
      <c r="BC310" s="43">
        <f>'16 Oct'!BL310</f>
        <v>0</v>
      </c>
      <c r="BD310" s="46">
        <f t="shared" si="7"/>
        <v>0</v>
      </c>
      <c r="BE310" s="1">
        <f t="shared" si="8"/>
        <v>0</v>
      </c>
      <c r="BF310" s="1" t="s">
        <v>446</v>
      </c>
      <c r="BG310" s="54"/>
      <c r="BH310">
        <f>'16 Oct'!BG310+AT310+AY310-BN310</f>
        <v>0</v>
      </c>
      <c r="BI310" s="48"/>
      <c r="BJ310" s="52">
        <f t="shared" si="9"/>
        <v>0</v>
      </c>
      <c r="BK310" s="51">
        <f t="shared" si="10"/>
        <v>0</v>
      </c>
      <c r="BL310" s="53">
        <f t="shared" si="11"/>
        <v>0</v>
      </c>
      <c r="BM310" s="54">
        <f t="shared" si="12"/>
        <v>0</v>
      </c>
      <c r="BN310" s="55">
        <f t="shared" si="13"/>
        <v>0</v>
      </c>
      <c r="BO310" s="17">
        <f t="shared" si="14"/>
        <v>0</v>
      </c>
    </row>
    <row r="311">
      <c r="A311" s="1" t="s">
        <v>447</v>
      </c>
      <c r="B311" s="32"/>
      <c r="C311" s="33"/>
      <c r="D311" s="29"/>
      <c r="E311" s="1"/>
      <c r="F311" s="21"/>
      <c r="G311" s="56"/>
      <c r="H311" s="35"/>
      <c r="I311" s="1" t="s">
        <v>447</v>
      </c>
      <c r="J311" s="32"/>
      <c r="K311" s="33"/>
      <c r="L311" s="57"/>
      <c r="M311" s="43"/>
      <c r="N311" s="21"/>
      <c r="O311" s="56"/>
      <c r="P311" s="35"/>
      <c r="Q311" s="1" t="s">
        <v>447</v>
      </c>
      <c r="R311" s="32"/>
      <c r="S311" s="33"/>
      <c r="T311" s="57"/>
      <c r="U311" s="49"/>
      <c r="V311" s="21"/>
      <c r="W311" s="56"/>
      <c r="X311" s="35"/>
      <c r="Y311" s="1" t="s">
        <v>447</v>
      </c>
      <c r="Z311" s="36"/>
      <c r="AA311" s="37"/>
      <c r="AB311" s="4"/>
      <c r="AC311" s="4"/>
      <c r="AD311" s="4"/>
      <c r="AE311" s="39"/>
      <c r="AF311" s="1"/>
      <c r="AG311" s="33"/>
      <c r="AH311" s="67"/>
      <c r="AI311" s="67"/>
      <c r="AJ311" s="21"/>
      <c r="AK311" s="56"/>
      <c r="AL311" s="41"/>
      <c r="AM311" s="33"/>
      <c r="AN311" s="67"/>
      <c r="AO311" s="67"/>
      <c r="AP311" s="21"/>
      <c r="AQ311" s="56"/>
      <c r="AR311" s="41"/>
      <c r="AS311" s="43">
        <f>'16 Oct'!AW311</f>
        <v>0</v>
      </c>
      <c r="AU311" s="44">
        <f t="shared" si="1"/>
        <v>0</v>
      </c>
      <c r="AV311" s="44">
        <f t="shared" si="2"/>
        <v>0</v>
      </c>
      <c r="AW311" s="19">
        <f t="shared" si="3"/>
        <v>0</v>
      </c>
      <c r="AX311" s="43">
        <f>'16 Oct'!BB311</f>
        <v>0</v>
      </c>
      <c r="AZ311" s="44">
        <f t="shared" si="4"/>
        <v>0</v>
      </c>
      <c r="BA311" s="46">
        <f t="shared" si="5"/>
        <v>0</v>
      </c>
      <c r="BB311" s="19">
        <f t="shared" si="6"/>
        <v>0</v>
      </c>
      <c r="BC311" s="43">
        <f>'16 Oct'!BL311</f>
        <v>5</v>
      </c>
      <c r="BD311" s="46">
        <f t="shared" si="7"/>
        <v>0</v>
      </c>
      <c r="BE311" s="1">
        <f t="shared" si="8"/>
        <v>5</v>
      </c>
      <c r="BF311" s="1" t="s">
        <v>447</v>
      </c>
      <c r="BG311" s="17"/>
      <c r="BH311">
        <f>'16 Oct'!BG311+AT311+AY311-BN311</f>
        <v>0</v>
      </c>
      <c r="BI311" s="48"/>
      <c r="BJ311" s="52">
        <f t="shared" si="9"/>
        <v>0</v>
      </c>
      <c r="BK311" s="51">
        <f t="shared" si="10"/>
        <v>0</v>
      </c>
      <c r="BL311" s="53">
        <f t="shared" si="11"/>
        <v>5</v>
      </c>
      <c r="BM311" s="54">
        <f t="shared" si="12"/>
        <v>0</v>
      </c>
      <c r="BN311" s="55">
        <f t="shared" si="13"/>
        <v>0</v>
      </c>
      <c r="BO311" s="17">
        <f t="shared" si="14"/>
        <v>5</v>
      </c>
      <c r="BQ311" s="1"/>
      <c r="BS311" s="111"/>
    </row>
    <row r="312">
      <c r="A312" s="1" t="s">
        <v>448</v>
      </c>
      <c r="B312" s="61"/>
      <c r="C312" s="65"/>
      <c r="D312" s="29"/>
      <c r="E312" s="1"/>
      <c r="F312" s="21"/>
      <c r="G312" s="56"/>
      <c r="H312" s="35"/>
      <c r="I312" s="1" t="s">
        <v>448</v>
      </c>
      <c r="J312" s="32"/>
      <c r="K312" s="65"/>
      <c r="L312" s="57"/>
      <c r="M312" s="49"/>
      <c r="N312" s="21"/>
      <c r="O312" s="56"/>
      <c r="P312" s="35"/>
      <c r="Q312" s="1" t="s">
        <v>448</v>
      </c>
      <c r="R312" s="32"/>
      <c r="S312" s="33"/>
      <c r="T312" s="57"/>
      <c r="U312" s="49"/>
      <c r="V312" s="21"/>
      <c r="W312" s="56"/>
      <c r="X312" s="35"/>
      <c r="Y312" s="1" t="s">
        <v>448</v>
      </c>
      <c r="Z312" s="69"/>
      <c r="AA312" s="66"/>
      <c r="AB312" s="8"/>
      <c r="AC312" s="8"/>
      <c r="AD312" s="4"/>
      <c r="AE312" s="39"/>
      <c r="AF312" s="1"/>
      <c r="AG312" s="33"/>
      <c r="AH312" s="67"/>
      <c r="AI312" s="67"/>
      <c r="AJ312" s="21"/>
      <c r="AK312" s="56"/>
      <c r="AL312" s="41"/>
      <c r="AM312" s="33"/>
      <c r="AN312" s="67"/>
      <c r="AO312" s="67"/>
      <c r="AP312" s="21"/>
      <c r="AQ312" s="56"/>
      <c r="AR312" s="41"/>
      <c r="AS312" s="43">
        <f>'16 Oct'!AW312</f>
        <v>0</v>
      </c>
      <c r="AU312" s="44">
        <f t="shared" si="1"/>
        <v>0</v>
      </c>
      <c r="AV312" s="44">
        <f t="shared" si="2"/>
        <v>0</v>
      </c>
      <c r="AW312" s="19">
        <f t="shared" si="3"/>
        <v>0</v>
      </c>
      <c r="AX312" s="43">
        <f>'16 Oct'!BB312</f>
        <v>0</v>
      </c>
      <c r="AZ312" s="44">
        <f t="shared" si="4"/>
        <v>0</v>
      </c>
      <c r="BA312" s="46">
        <f t="shared" si="5"/>
        <v>0</v>
      </c>
      <c r="BB312" s="19">
        <f t="shared" si="6"/>
        <v>0</v>
      </c>
      <c r="BC312" s="43">
        <f>'16 Oct'!BL312</f>
        <v>0</v>
      </c>
      <c r="BD312" s="46">
        <f t="shared" si="7"/>
        <v>0</v>
      </c>
      <c r="BE312" s="1">
        <f t="shared" si="8"/>
        <v>0</v>
      </c>
      <c r="BF312" s="1" t="s">
        <v>448</v>
      </c>
      <c r="BG312" s="54"/>
      <c r="BH312">
        <f>'16 Oct'!BG312+AT312+AY312-BN312</f>
        <v>0</v>
      </c>
      <c r="BI312" s="48"/>
      <c r="BJ312" s="52">
        <f t="shared" si="9"/>
        <v>0</v>
      </c>
      <c r="BK312" s="51">
        <f t="shared" si="10"/>
        <v>0</v>
      </c>
      <c r="BL312" s="53">
        <f t="shared" si="11"/>
        <v>0</v>
      </c>
      <c r="BM312" s="54">
        <f t="shared" si="12"/>
        <v>0</v>
      </c>
      <c r="BN312" s="55">
        <f t="shared" si="13"/>
        <v>0</v>
      </c>
      <c r="BO312" s="17">
        <f t="shared" si="14"/>
        <v>0</v>
      </c>
    </row>
    <row r="313">
      <c r="A313" s="1" t="s">
        <v>449</v>
      </c>
      <c r="B313" s="32"/>
      <c r="C313" s="33"/>
      <c r="D313" s="29"/>
      <c r="E313" s="1"/>
      <c r="F313" s="21"/>
      <c r="G313" s="56"/>
      <c r="H313" s="35"/>
      <c r="I313" s="1" t="s">
        <v>449</v>
      </c>
      <c r="J313" s="32"/>
      <c r="K313" s="33"/>
      <c r="L313" s="57"/>
      <c r="M313" s="49"/>
      <c r="N313" s="21"/>
      <c r="O313" s="56"/>
      <c r="P313" s="35"/>
      <c r="Q313" s="1" t="s">
        <v>449</v>
      </c>
      <c r="R313" s="32"/>
      <c r="S313" s="33"/>
      <c r="T313" s="57"/>
      <c r="U313" s="49"/>
      <c r="V313" s="21"/>
      <c r="W313" s="56"/>
      <c r="X313" s="35"/>
      <c r="Y313" s="1" t="s">
        <v>449</v>
      </c>
      <c r="Z313" s="69"/>
      <c r="AA313" s="63"/>
      <c r="AB313" s="4"/>
      <c r="AC313" s="4"/>
      <c r="AD313" s="4"/>
      <c r="AE313" s="39"/>
      <c r="AF313" s="1"/>
      <c r="AG313" s="33"/>
      <c r="AH313" s="60"/>
      <c r="AI313" s="60"/>
      <c r="AJ313" s="21"/>
      <c r="AK313" s="56"/>
      <c r="AL313" s="41"/>
      <c r="AM313" s="33"/>
      <c r="AN313" s="60"/>
      <c r="AO313" s="60"/>
      <c r="AP313" s="21"/>
      <c r="AQ313" s="56"/>
      <c r="AR313" s="41"/>
      <c r="AS313" s="43">
        <f>'16 Oct'!AW313</f>
        <v>0</v>
      </c>
      <c r="AU313" s="44">
        <f t="shared" si="1"/>
        <v>0</v>
      </c>
      <c r="AV313" s="44">
        <f t="shared" si="2"/>
        <v>0</v>
      </c>
      <c r="AW313" s="19">
        <f t="shared" si="3"/>
        <v>0</v>
      </c>
      <c r="AX313" s="43">
        <f>'16 Oct'!BB313</f>
        <v>0</v>
      </c>
      <c r="AZ313" s="44">
        <f t="shared" si="4"/>
        <v>0</v>
      </c>
      <c r="BA313" s="46">
        <f t="shared" si="5"/>
        <v>0</v>
      </c>
      <c r="BB313" s="19">
        <f t="shared" si="6"/>
        <v>0</v>
      </c>
      <c r="BC313" s="43">
        <f>'16 Oct'!BL313</f>
        <v>0</v>
      </c>
      <c r="BD313" s="46">
        <f t="shared" si="7"/>
        <v>0</v>
      </c>
      <c r="BE313" s="1">
        <f t="shared" si="8"/>
        <v>0</v>
      </c>
      <c r="BF313" s="1" t="s">
        <v>449</v>
      </c>
      <c r="BG313" s="17"/>
      <c r="BH313">
        <f>'16 Oct'!BG313+AT313+AY313-BN313</f>
        <v>0</v>
      </c>
      <c r="BI313" s="48"/>
      <c r="BJ313" s="52">
        <f t="shared" si="9"/>
        <v>0</v>
      </c>
      <c r="BK313" s="51">
        <f t="shared" si="10"/>
        <v>0</v>
      </c>
      <c r="BL313" s="53">
        <f t="shared" si="11"/>
        <v>0</v>
      </c>
      <c r="BM313" s="54">
        <f t="shared" si="12"/>
        <v>0</v>
      </c>
      <c r="BN313" s="55">
        <f t="shared" si="13"/>
        <v>0</v>
      </c>
      <c r="BO313" s="17">
        <f t="shared" si="14"/>
        <v>0</v>
      </c>
      <c r="BP313" s="1"/>
    </row>
    <row r="314">
      <c r="A314" s="1" t="s">
        <v>451</v>
      </c>
      <c r="B314" s="32"/>
      <c r="C314" s="33"/>
      <c r="D314" s="29"/>
      <c r="E314" s="1"/>
      <c r="F314" s="21"/>
      <c r="G314" s="56"/>
      <c r="H314" s="35"/>
      <c r="I314" s="1" t="s">
        <v>451</v>
      </c>
      <c r="J314" s="32"/>
      <c r="K314" s="33"/>
      <c r="L314" s="57"/>
      <c r="M314" s="49"/>
      <c r="N314" s="21"/>
      <c r="O314" s="56"/>
      <c r="P314" s="35"/>
      <c r="Q314" s="1" t="s">
        <v>451</v>
      </c>
      <c r="R314" s="32"/>
      <c r="S314" s="33"/>
      <c r="T314" s="57"/>
      <c r="U314" s="43"/>
      <c r="V314" s="21"/>
      <c r="W314" s="56"/>
      <c r="X314" s="35"/>
      <c r="Y314" s="1" t="s">
        <v>451</v>
      </c>
      <c r="Z314" s="58"/>
      <c r="AA314" s="37"/>
      <c r="AB314" s="4"/>
      <c r="AC314" s="4"/>
      <c r="AD314" s="4"/>
      <c r="AE314" s="39"/>
      <c r="AF314" s="1"/>
      <c r="AG314" s="33"/>
      <c r="AH314" s="60"/>
      <c r="AI314" s="60"/>
      <c r="AJ314" s="21"/>
      <c r="AK314" s="56"/>
      <c r="AL314" s="41"/>
      <c r="AM314" s="33"/>
      <c r="AN314" s="60"/>
      <c r="AO314" s="60"/>
      <c r="AP314" s="21"/>
      <c r="AQ314" s="56"/>
      <c r="AR314" s="41"/>
      <c r="AS314" s="43">
        <f>'16 Oct'!AW314</f>
        <v>0</v>
      </c>
      <c r="AU314" s="44">
        <f t="shared" si="1"/>
        <v>0</v>
      </c>
      <c r="AV314" s="44">
        <f t="shared" si="2"/>
        <v>0</v>
      </c>
      <c r="AW314" s="19">
        <f t="shared" si="3"/>
        <v>0</v>
      </c>
      <c r="AX314" s="43">
        <f>'16 Oct'!BB314</f>
        <v>0</v>
      </c>
      <c r="AZ314" s="44">
        <f t="shared" si="4"/>
        <v>0</v>
      </c>
      <c r="BA314" s="46">
        <f t="shared" si="5"/>
        <v>0</v>
      </c>
      <c r="BB314" s="19">
        <f t="shared" si="6"/>
        <v>0</v>
      </c>
      <c r="BC314" s="43">
        <f>'16 Oct'!BL314</f>
        <v>80</v>
      </c>
      <c r="BD314" s="46">
        <f t="shared" si="7"/>
        <v>0</v>
      </c>
      <c r="BE314" s="1">
        <f t="shared" si="8"/>
        <v>80</v>
      </c>
      <c r="BF314" s="1" t="s">
        <v>451</v>
      </c>
      <c r="BG314" s="17"/>
      <c r="BH314">
        <f>'16 Oct'!BG314+AT314+AY314-BN314</f>
        <v>0</v>
      </c>
      <c r="BI314" s="48"/>
      <c r="BJ314" s="52">
        <f t="shared" si="9"/>
        <v>0</v>
      </c>
      <c r="BK314" s="51">
        <f t="shared" si="10"/>
        <v>0</v>
      </c>
      <c r="BL314" s="53">
        <f t="shared" si="11"/>
        <v>80</v>
      </c>
      <c r="BM314" s="54">
        <f t="shared" si="12"/>
        <v>0</v>
      </c>
      <c r="BN314" s="55">
        <f t="shared" si="13"/>
        <v>0</v>
      </c>
      <c r="BO314" s="17">
        <f t="shared" si="14"/>
        <v>80</v>
      </c>
      <c r="BP314" s="1"/>
      <c r="BQ314" s="1"/>
    </row>
    <row r="315">
      <c r="A315" s="1" t="s">
        <v>452</v>
      </c>
      <c r="B315" s="32"/>
      <c r="C315" s="33"/>
      <c r="D315" s="29"/>
      <c r="E315" s="1"/>
      <c r="F315" s="21"/>
      <c r="G315" s="56"/>
      <c r="H315" s="35"/>
      <c r="I315" s="1" t="s">
        <v>452</v>
      </c>
      <c r="J315" s="32"/>
      <c r="K315" s="33"/>
      <c r="L315" s="57"/>
      <c r="M315" s="49"/>
      <c r="N315" s="21"/>
      <c r="O315" s="56"/>
      <c r="P315" s="35"/>
      <c r="Q315" s="1" t="s">
        <v>452</v>
      </c>
      <c r="R315" s="32"/>
      <c r="S315" s="33"/>
      <c r="T315" s="57"/>
      <c r="U315" s="43"/>
      <c r="V315" s="21"/>
      <c r="W315" s="56"/>
      <c r="X315" s="35"/>
      <c r="Y315" s="1" t="s">
        <v>452</v>
      </c>
      <c r="Z315" s="69"/>
      <c r="AA315" s="37"/>
      <c r="AB315" s="4"/>
      <c r="AC315" s="4"/>
      <c r="AD315" s="4"/>
      <c r="AE315" s="39"/>
      <c r="AF315" s="1"/>
      <c r="AG315" s="33"/>
      <c r="AH315" s="60"/>
      <c r="AI315" s="60"/>
      <c r="AJ315" s="21"/>
      <c r="AK315" s="56"/>
      <c r="AL315" s="41"/>
      <c r="AM315" s="33"/>
      <c r="AN315" s="60"/>
      <c r="AO315" s="60"/>
      <c r="AP315" s="21"/>
      <c r="AQ315" s="56"/>
      <c r="AR315" s="41"/>
      <c r="AS315" s="43">
        <f>'16 Oct'!AW315</f>
        <v>0</v>
      </c>
      <c r="AU315" s="44">
        <f t="shared" si="1"/>
        <v>0</v>
      </c>
      <c r="AV315" s="44">
        <f t="shared" si="2"/>
        <v>0</v>
      </c>
      <c r="AW315" s="19">
        <f t="shared" si="3"/>
        <v>0</v>
      </c>
      <c r="AX315" s="43">
        <f>'16 Oct'!BB315</f>
        <v>0</v>
      </c>
      <c r="AZ315" s="44">
        <f t="shared" si="4"/>
        <v>0</v>
      </c>
      <c r="BA315" s="46">
        <f t="shared" si="5"/>
        <v>0</v>
      </c>
      <c r="BB315" s="19">
        <f t="shared" si="6"/>
        <v>0</v>
      </c>
      <c r="BC315" s="43">
        <f>'16 Oct'!BL315</f>
        <v>0</v>
      </c>
      <c r="BD315" s="46">
        <f t="shared" si="7"/>
        <v>0</v>
      </c>
      <c r="BE315" s="1">
        <f t="shared" si="8"/>
        <v>0</v>
      </c>
      <c r="BF315" s="1" t="s">
        <v>452</v>
      </c>
      <c r="BG315" s="17"/>
      <c r="BH315">
        <f>'16 Oct'!BG315+AT315+AY315-BN315</f>
        <v>0</v>
      </c>
      <c r="BI315" s="48"/>
      <c r="BJ315" s="52">
        <f t="shared" si="9"/>
        <v>0</v>
      </c>
      <c r="BK315" s="51">
        <f t="shared" si="10"/>
        <v>0</v>
      </c>
      <c r="BL315" s="53">
        <f t="shared" si="11"/>
        <v>0</v>
      </c>
      <c r="BM315" s="54">
        <f t="shared" si="12"/>
        <v>0</v>
      </c>
      <c r="BN315" s="55">
        <f t="shared" si="13"/>
        <v>0</v>
      </c>
      <c r="BO315" s="17">
        <f t="shared" si="14"/>
        <v>0</v>
      </c>
      <c r="BP315" s="1"/>
      <c r="BQ315" s="1"/>
    </row>
    <row r="316">
      <c r="A316" s="1" t="s">
        <v>453</v>
      </c>
      <c r="B316" s="32"/>
      <c r="C316" s="33"/>
      <c r="D316" s="29"/>
      <c r="E316" s="1"/>
      <c r="F316" s="21"/>
      <c r="G316" s="56"/>
      <c r="H316" s="35"/>
      <c r="I316" s="1" t="s">
        <v>453</v>
      </c>
      <c r="J316" s="32"/>
      <c r="K316" s="33"/>
      <c r="L316" s="57"/>
      <c r="M316" s="49"/>
      <c r="N316" s="21"/>
      <c r="O316" s="56"/>
      <c r="P316" s="35"/>
      <c r="Q316" s="1" t="s">
        <v>453</v>
      </c>
      <c r="R316" s="32"/>
      <c r="S316" s="33"/>
      <c r="T316" s="57"/>
      <c r="U316" s="43"/>
      <c r="V316" s="21"/>
      <c r="W316" s="56"/>
      <c r="X316" s="35"/>
      <c r="Y316" s="1" t="s">
        <v>453</v>
      </c>
      <c r="Z316" s="59"/>
      <c r="AA316" s="37"/>
      <c r="AB316" s="8"/>
      <c r="AC316" s="8"/>
      <c r="AD316" s="4"/>
      <c r="AE316" s="39"/>
      <c r="AF316" s="1"/>
      <c r="AG316" s="33"/>
      <c r="AH316" s="67"/>
      <c r="AI316" s="67"/>
      <c r="AJ316" s="21"/>
      <c r="AK316" s="56"/>
      <c r="AL316" s="41"/>
      <c r="AM316" s="33"/>
      <c r="AN316" s="67"/>
      <c r="AO316" s="67"/>
      <c r="AP316" s="21"/>
      <c r="AQ316" s="56"/>
      <c r="AR316" s="41"/>
      <c r="AS316" s="43">
        <f>'16 Oct'!AW316</f>
        <v>0</v>
      </c>
      <c r="AU316" s="44">
        <f t="shared" si="1"/>
        <v>0</v>
      </c>
      <c r="AV316" s="44">
        <f t="shared" si="2"/>
        <v>0</v>
      </c>
      <c r="AW316" s="19">
        <f t="shared" si="3"/>
        <v>0</v>
      </c>
      <c r="AX316" s="43">
        <f>'16 Oct'!BB316</f>
        <v>0</v>
      </c>
      <c r="AZ316" s="44">
        <f t="shared" si="4"/>
        <v>0</v>
      </c>
      <c r="BA316" s="46">
        <f t="shared" si="5"/>
        <v>0</v>
      </c>
      <c r="BB316" s="19">
        <f t="shared" si="6"/>
        <v>0</v>
      </c>
      <c r="BC316" s="43">
        <f>'16 Oct'!BL316</f>
        <v>0</v>
      </c>
      <c r="BD316" s="46">
        <f t="shared" si="7"/>
        <v>0</v>
      </c>
      <c r="BE316" s="1">
        <f t="shared" si="8"/>
        <v>0</v>
      </c>
      <c r="BF316" s="1" t="s">
        <v>453</v>
      </c>
      <c r="BG316" s="17"/>
      <c r="BH316">
        <f>'16 Oct'!BG316+AT316+AY316-BN316</f>
        <v>0</v>
      </c>
      <c r="BI316" s="48"/>
      <c r="BJ316" s="52">
        <f t="shared" si="9"/>
        <v>0</v>
      </c>
      <c r="BK316" s="51">
        <f t="shared" si="10"/>
        <v>0</v>
      </c>
      <c r="BL316" s="53">
        <f t="shared" si="11"/>
        <v>0</v>
      </c>
      <c r="BM316" s="54">
        <f t="shared" si="12"/>
        <v>0</v>
      </c>
      <c r="BN316" s="55">
        <f t="shared" si="13"/>
        <v>0</v>
      </c>
      <c r="BO316" s="17">
        <f t="shared" si="14"/>
        <v>0</v>
      </c>
      <c r="BP316" s="1"/>
      <c r="BQ316" s="1"/>
    </row>
    <row r="317">
      <c r="A317" s="1" t="s">
        <v>454</v>
      </c>
      <c r="B317" s="32"/>
      <c r="C317" s="33"/>
      <c r="D317" s="29"/>
      <c r="E317" s="1"/>
      <c r="F317" s="21"/>
      <c r="G317" s="56"/>
      <c r="H317" s="35"/>
      <c r="I317" s="1" t="s">
        <v>454</v>
      </c>
      <c r="J317" s="32"/>
      <c r="K317" s="33"/>
      <c r="L317" s="57"/>
      <c r="M317" s="49"/>
      <c r="N317" s="21"/>
      <c r="O317" s="56"/>
      <c r="P317" s="35"/>
      <c r="Q317" s="1" t="s">
        <v>454</v>
      </c>
      <c r="R317" s="32"/>
      <c r="S317" s="33"/>
      <c r="T317" s="57"/>
      <c r="U317" s="43"/>
      <c r="V317" s="21"/>
      <c r="W317" s="56"/>
      <c r="X317" s="35"/>
      <c r="Y317" s="1" t="s">
        <v>454</v>
      </c>
      <c r="Z317" s="84"/>
      <c r="AA317" s="37"/>
      <c r="AB317" s="8"/>
      <c r="AC317" s="8"/>
      <c r="AD317" s="4"/>
      <c r="AE317" s="39"/>
      <c r="AF317" s="1"/>
      <c r="AG317" s="33"/>
      <c r="AH317" s="67"/>
      <c r="AI317" s="67"/>
      <c r="AJ317" s="21"/>
      <c r="AK317" s="56"/>
      <c r="AL317" s="41"/>
      <c r="AM317" s="33"/>
      <c r="AN317" s="67"/>
      <c r="AO317" s="67"/>
      <c r="AP317" s="21"/>
      <c r="AQ317" s="56"/>
      <c r="AR317" s="41"/>
      <c r="AS317" s="43">
        <f>'16 Oct'!AW317</f>
        <v>0</v>
      </c>
      <c r="AU317" s="44">
        <f t="shared" si="1"/>
        <v>0</v>
      </c>
      <c r="AV317" s="44">
        <f t="shared" si="2"/>
        <v>0</v>
      </c>
      <c r="AW317" s="19">
        <f t="shared" si="3"/>
        <v>0</v>
      </c>
      <c r="AX317" s="43">
        <f>'16 Oct'!BB317</f>
        <v>0</v>
      </c>
      <c r="AZ317" s="44">
        <f t="shared" si="4"/>
        <v>0</v>
      </c>
      <c r="BA317" s="46">
        <f t="shared" si="5"/>
        <v>0</v>
      </c>
      <c r="BB317" s="19">
        <f t="shared" si="6"/>
        <v>0</v>
      </c>
      <c r="BC317" s="43">
        <f>'16 Oct'!BL317</f>
        <v>0</v>
      </c>
      <c r="BD317" s="46">
        <f t="shared" si="7"/>
        <v>0</v>
      </c>
      <c r="BE317" s="1">
        <f t="shared" si="8"/>
        <v>0</v>
      </c>
      <c r="BF317" s="1" t="s">
        <v>454</v>
      </c>
      <c r="BG317" s="17"/>
      <c r="BH317">
        <f>'16 Oct'!BG317+AT317+AY317-BN317</f>
        <v>0</v>
      </c>
      <c r="BI317" s="48"/>
      <c r="BJ317" s="52">
        <f t="shared" si="9"/>
        <v>0</v>
      </c>
      <c r="BK317" s="51">
        <f t="shared" si="10"/>
        <v>0</v>
      </c>
      <c r="BL317" s="53">
        <f t="shared" si="11"/>
        <v>0</v>
      </c>
      <c r="BM317" s="54">
        <f t="shared" si="12"/>
        <v>0</v>
      </c>
      <c r="BN317" s="55">
        <f t="shared" si="13"/>
        <v>0</v>
      </c>
      <c r="BO317" s="17">
        <f t="shared" si="14"/>
        <v>0</v>
      </c>
      <c r="BP317" s="1"/>
      <c r="BQ317" s="1"/>
    </row>
    <row r="318">
      <c r="A318" s="1" t="s">
        <v>455</v>
      </c>
      <c r="B318" s="32"/>
      <c r="C318" s="33"/>
      <c r="D318" s="29"/>
      <c r="E318" s="1"/>
      <c r="F318" s="21"/>
      <c r="G318" s="56"/>
      <c r="H318" s="35"/>
      <c r="I318" s="1" t="s">
        <v>455</v>
      </c>
      <c r="J318" s="32"/>
      <c r="K318" s="33"/>
      <c r="L318" s="57"/>
      <c r="M318" s="49"/>
      <c r="N318" s="21"/>
      <c r="O318" s="56"/>
      <c r="P318" s="35"/>
      <c r="Q318" s="1" t="s">
        <v>455</v>
      </c>
      <c r="R318" s="32"/>
      <c r="S318" s="33"/>
      <c r="T318" s="57"/>
      <c r="U318" s="43"/>
      <c r="V318" s="21"/>
      <c r="W318" s="56"/>
      <c r="X318" s="35"/>
      <c r="Y318" s="1" t="s">
        <v>455</v>
      </c>
      <c r="Z318" s="59"/>
      <c r="AA318" s="37"/>
      <c r="AB318" s="8"/>
      <c r="AC318" s="8"/>
      <c r="AD318" s="4"/>
      <c r="AE318" s="39"/>
      <c r="AF318" s="1"/>
      <c r="AG318" s="33"/>
      <c r="AH318" s="67"/>
      <c r="AI318" s="67"/>
      <c r="AJ318" s="21"/>
      <c r="AK318" s="56"/>
      <c r="AL318" s="41"/>
      <c r="AM318" s="33"/>
      <c r="AN318" s="67"/>
      <c r="AO318" s="67"/>
      <c r="AP318" s="21"/>
      <c r="AQ318" s="56"/>
      <c r="AR318" s="41"/>
      <c r="AS318" s="43">
        <f>'16 Oct'!AW318</f>
        <v>0</v>
      </c>
      <c r="AU318" s="44">
        <f t="shared" si="1"/>
        <v>0</v>
      </c>
      <c r="AV318" s="44">
        <f t="shared" si="2"/>
        <v>0</v>
      </c>
      <c r="AW318" s="19">
        <f t="shared" si="3"/>
        <v>0</v>
      </c>
      <c r="AX318" s="43">
        <f>'16 Oct'!BB318</f>
        <v>0</v>
      </c>
      <c r="AZ318" s="44">
        <f t="shared" si="4"/>
        <v>0</v>
      </c>
      <c r="BA318" s="46">
        <f t="shared" si="5"/>
        <v>0</v>
      </c>
      <c r="BB318" s="19">
        <f t="shared" si="6"/>
        <v>0</v>
      </c>
      <c r="BC318" s="43">
        <f>'16 Oct'!BL318</f>
        <v>0</v>
      </c>
      <c r="BD318" s="46">
        <f t="shared" si="7"/>
        <v>0</v>
      </c>
      <c r="BE318" s="1">
        <f t="shared" si="8"/>
        <v>0</v>
      </c>
      <c r="BF318" s="1" t="s">
        <v>455</v>
      </c>
      <c r="BG318" s="17"/>
      <c r="BH318">
        <f>'16 Oct'!BG318+AT318+AY318-BN318</f>
        <v>0</v>
      </c>
      <c r="BI318" s="48"/>
      <c r="BJ318" s="52">
        <f t="shared" si="9"/>
        <v>0</v>
      </c>
      <c r="BK318" s="51">
        <f t="shared" si="10"/>
        <v>0</v>
      </c>
      <c r="BL318" s="53">
        <f t="shared" si="11"/>
        <v>0</v>
      </c>
      <c r="BM318" s="54">
        <f t="shared" si="12"/>
        <v>0</v>
      </c>
      <c r="BN318" s="55">
        <f t="shared" si="13"/>
        <v>0</v>
      </c>
      <c r="BO318" s="17">
        <f t="shared" si="14"/>
        <v>0</v>
      </c>
      <c r="BQ318" s="1"/>
    </row>
    <row r="319">
      <c r="A319" s="1" t="s">
        <v>456</v>
      </c>
      <c r="B319" s="32"/>
      <c r="C319" s="33"/>
      <c r="D319" s="29"/>
      <c r="E319" s="1"/>
      <c r="F319" s="21"/>
      <c r="G319" s="56"/>
      <c r="H319" s="35"/>
      <c r="I319" s="1" t="s">
        <v>456</v>
      </c>
      <c r="J319" s="32"/>
      <c r="K319" s="33"/>
      <c r="L319" s="57"/>
      <c r="M319" s="49"/>
      <c r="N319" s="21"/>
      <c r="O319" s="56"/>
      <c r="P319" s="35"/>
      <c r="Q319" s="1" t="s">
        <v>456</v>
      </c>
      <c r="R319" s="32"/>
      <c r="S319" s="33"/>
      <c r="T319" s="57"/>
      <c r="U319" s="43"/>
      <c r="V319" s="21"/>
      <c r="W319" s="56"/>
      <c r="X319" s="35"/>
      <c r="Y319" s="1" t="s">
        <v>456</v>
      </c>
      <c r="Z319" s="59"/>
      <c r="AA319" s="37"/>
      <c r="AB319" s="8"/>
      <c r="AC319" s="8"/>
      <c r="AD319" s="4"/>
      <c r="AE319" s="39"/>
      <c r="AF319" s="1"/>
      <c r="AG319" s="33"/>
      <c r="AH319" s="67"/>
      <c r="AI319" s="67"/>
      <c r="AJ319" s="21"/>
      <c r="AK319" s="56"/>
      <c r="AL319" s="41"/>
      <c r="AM319" s="33"/>
      <c r="AN319" s="67"/>
      <c r="AO319" s="67"/>
      <c r="AP319" s="21"/>
      <c r="AQ319" s="56"/>
      <c r="AR319" s="41"/>
      <c r="AS319" s="43">
        <f>'16 Oct'!AW319</f>
        <v>0</v>
      </c>
      <c r="AU319" s="44">
        <f t="shared" si="1"/>
        <v>0</v>
      </c>
      <c r="AV319" s="44">
        <f t="shared" si="2"/>
        <v>0</v>
      </c>
      <c r="AW319" s="19">
        <f t="shared" si="3"/>
        <v>0</v>
      </c>
      <c r="AX319" s="43">
        <f>'16 Oct'!BB319</f>
        <v>0</v>
      </c>
      <c r="AZ319" s="44">
        <f t="shared" si="4"/>
        <v>0</v>
      </c>
      <c r="BA319" s="46">
        <f t="shared" si="5"/>
        <v>0</v>
      </c>
      <c r="BB319" s="19">
        <f t="shared" si="6"/>
        <v>0</v>
      </c>
      <c r="BC319" s="43">
        <f>'16 Oct'!BL319</f>
        <v>0</v>
      </c>
      <c r="BD319" s="46">
        <f t="shared" si="7"/>
        <v>0</v>
      </c>
      <c r="BE319" s="1">
        <f t="shared" si="8"/>
        <v>0</v>
      </c>
      <c r="BF319" s="1" t="s">
        <v>456</v>
      </c>
      <c r="BG319" s="17"/>
      <c r="BH319">
        <f>'16 Oct'!BG319+AT319+AY319-BN319</f>
        <v>0</v>
      </c>
      <c r="BI319" s="48"/>
      <c r="BJ319" s="52">
        <f t="shared" si="9"/>
        <v>0</v>
      </c>
      <c r="BK319" s="51">
        <f t="shared" si="10"/>
        <v>0</v>
      </c>
      <c r="BL319" s="53">
        <f t="shared" si="11"/>
        <v>0</v>
      </c>
      <c r="BM319" s="54">
        <f t="shared" si="12"/>
        <v>0</v>
      </c>
      <c r="BN319" s="55">
        <f t="shared" si="13"/>
        <v>0</v>
      </c>
      <c r="BO319" s="17">
        <f t="shared" si="14"/>
        <v>0</v>
      </c>
      <c r="BQ319" s="1"/>
    </row>
    <row r="320">
      <c r="A320" s="1" t="s">
        <v>457</v>
      </c>
      <c r="B320" s="32"/>
      <c r="C320" s="33"/>
      <c r="D320" s="29"/>
      <c r="E320" s="1"/>
      <c r="F320" s="21"/>
      <c r="G320" s="56"/>
      <c r="H320" s="35"/>
      <c r="I320" s="1" t="s">
        <v>457</v>
      </c>
      <c r="J320" s="32"/>
      <c r="K320" s="33"/>
      <c r="L320" s="57"/>
      <c r="M320" s="49"/>
      <c r="N320" s="21"/>
      <c r="O320" s="56"/>
      <c r="P320" s="35"/>
      <c r="Q320" s="1" t="s">
        <v>457</v>
      </c>
      <c r="R320" s="32"/>
      <c r="S320" s="33"/>
      <c r="T320" s="57"/>
      <c r="U320" s="43"/>
      <c r="V320" s="21"/>
      <c r="W320" s="56"/>
      <c r="X320" s="35"/>
      <c r="Y320" s="1" t="s">
        <v>457</v>
      </c>
      <c r="Z320" s="59"/>
      <c r="AA320" s="37"/>
      <c r="AB320" s="8"/>
      <c r="AC320" s="8"/>
      <c r="AD320" s="4"/>
      <c r="AE320" s="39"/>
      <c r="AF320" s="1"/>
      <c r="AG320" s="33"/>
      <c r="AH320" s="67"/>
      <c r="AI320" s="67"/>
      <c r="AJ320" s="21"/>
      <c r="AK320" s="56"/>
      <c r="AL320" s="41"/>
      <c r="AM320" s="33"/>
      <c r="AN320" s="67"/>
      <c r="AO320" s="67"/>
      <c r="AP320" s="21"/>
      <c r="AQ320" s="56"/>
      <c r="AR320" s="41"/>
      <c r="AS320" s="43">
        <f>'16 Oct'!AW320</f>
        <v>0</v>
      </c>
      <c r="AU320" s="44">
        <f t="shared" si="1"/>
        <v>0</v>
      </c>
      <c r="AV320" s="44">
        <f t="shared" si="2"/>
        <v>0</v>
      </c>
      <c r="AW320" s="19">
        <f t="shared" si="3"/>
        <v>0</v>
      </c>
      <c r="AX320" s="43">
        <f>'16 Oct'!BB320</f>
        <v>0</v>
      </c>
      <c r="AZ320" s="44">
        <f t="shared" si="4"/>
        <v>0</v>
      </c>
      <c r="BA320" s="46">
        <f t="shared" si="5"/>
        <v>0</v>
      </c>
      <c r="BB320" s="19">
        <f t="shared" si="6"/>
        <v>0</v>
      </c>
      <c r="BC320" s="43">
        <f>'16 Oct'!BL320</f>
        <v>0</v>
      </c>
      <c r="BD320" s="46">
        <f t="shared" si="7"/>
        <v>0</v>
      </c>
      <c r="BE320" s="1">
        <f t="shared" si="8"/>
        <v>0</v>
      </c>
      <c r="BF320" s="1" t="s">
        <v>457</v>
      </c>
      <c r="BG320" s="17"/>
      <c r="BH320">
        <f>'16 Oct'!BG320+AT320+AY320-BN320</f>
        <v>0</v>
      </c>
      <c r="BI320" s="48"/>
      <c r="BJ320" s="52">
        <f t="shared" si="9"/>
        <v>0</v>
      </c>
      <c r="BK320" s="51">
        <f t="shared" si="10"/>
        <v>0</v>
      </c>
      <c r="BL320" s="53">
        <f t="shared" si="11"/>
        <v>0</v>
      </c>
      <c r="BM320" s="54">
        <f t="shared" si="12"/>
        <v>0</v>
      </c>
      <c r="BN320" s="55">
        <f t="shared" si="13"/>
        <v>0</v>
      </c>
      <c r="BO320" s="17">
        <f t="shared" si="14"/>
        <v>0</v>
      </c>
      <c r="BQ320" s="1"/>
    </row>
    <row r="321">
      <c r="A321" s="1" t="s">
        <v>458</v>
      </c>
      <c r="B321" s="61"/>
      <c r="C321" s="65"/>
      <c r="D321" s="29"/>
      <c r="E321" s="1"/>
      <c r="F321" s="21"/>
      <c r="G321" s="56"/>
      <c r="H321" s="35"/>
      <c r="I321" s="1" t="s">
        <v>458</v>
      </c>
      <c r="J321" s="32"/>
      <c r="K321" s="33"/>
      <c r="L321" s="57"/>
      <c r="M321" s="49"/>
      <c r="N321" s="21"/>
      <c r="O321" s="56"/>
      <c r="P321" s="35"/>
      <c r="Q321" s="1" t="s">
        <v>458</v>
      </c>
      <c r="R321" s="32"/>
      <c r="S321" s="33"/>
      <c r="T321" s="57"/>
      <c r="U321" s="43"/>
      <c r="V321" s="21"/>
      <c r="W321" s="56"/>
      <c r="X321" s="35"/>
      <c r="Y321" s="1" t="s">
        <v>458</v>
      </c>
      <c r="Z321" s="84"/>
      <c r="AA321" s="37"/>
      <c r="AB321" s="8"/>
      <c r="AC321" s="8"/>
      <c r="AD321" s="4"/>
      <c r="AE321" s="39"/>
      <c r="AF321" s="1"/>
      <c r="AG321" s="33"/>
      <c r="AH321" s="67"/>
      <c r="AI321" s="67"/>
      <c r="AJ321" s="21"/>
      <c r="AK321" s="56"/>
      <c r="AL321" s="41"/>
      <c r="AM321" s="33"/>
      <c r="AN321" s="67"/>
      <c r="AO321" s="67"/>
      <c r="AP321" s="21"/>
      <c r="AQ321" s="56"/>
      <c r="AR321" s="41"/>
      <c r="AS321" s="43">
        <f>'16 Oct'!AW321</f>
        <v>0</v>
      </c>
      <c r="AU321" s="44">
        <f t="shared" si="1"/>
        <v>0</v>
      </c>
      <c r="AV321" s="44">
        <f t="shared" si="2"/>
        <v>0</v>
      </c>
      <c r="AW321" s="19">
        <f t="shared" si="3"/>
        <v>0</v>
      </c>
      <c r="AX321" s="43">
        <f>'16 Oct'!BB321</f>
        <v>0</v>
      </c>
      <c r="AZ321" s="44">
        <f t="shared" si="4"/>
        <v>0</v>
      </c>
      <c r="BA321" s="46">
        <f t="shared" si="5"/>
        <v>0</v>
      </c>
      <c r="BB321" s="19">
        <f t="shared" si="6"/>
        <v>0</v>
      </c>
      <c r="BC321" s="43">
        <f>'16 Oct'!BL321</f>
        <v>48</v>
      </c>
      <c r="BD321" s="46">
        <f t="shared" si="7"/>
        <v>0</v>
      </c>
      <c r="BE321" s="1">
        <f t="shared" si="8"/>
        <v>48</v>
      </c>
      <c r="BF321" s="1" t="s">
        <v>458</v>
      </c>
      <c r="BG321" s="54"/>
      <c r="BH321">
        <f>'16 Oct'!BG321+AT321+AY321-BN321</f>
        <v>0</v>
      </c>
      <c r="BI321" s="48"/>
      <c r="BJ321" s="52">
        <f t="shared" si="9"/>
        <v>0</v>
      </c>
      <c r="BK321" s="51">
        <f t="shared" si="10"/>
        <v>0</v>
      </c>
      <c r="BL321" s="53">
        <f t="shared" si="11"/>
        <v>48</v>
      </c>
      <c r="BM321" s="54">
        <f t="shared" si="12"/>
        <v>0</v>
      </c>
      <c r="BN321" s="55">
        <f t="shared" si="13"/>
        <v>0</v>
      </c>
      <c r="BO321" s="17">
        <f t="shared" si="14"/>
        <v>48</v>
      </c>
    </row>
    <row r="322">
      <c r="A322" s="1" t="s">
        <v>459</v>
      </c>
      <c r="B322" s="61"/>
      <c r="C322" s="33"/>
      <c r="D322" s="29"/>
      <c r="E322" s="1"/>
      <c r="F322" s="21"/>
      <c r="G322" s="56"/>
      <c r="H322" s="35"/>
      <c r="I322" s="1" t="s">
        <v>459</v>
      </c>
      <c r="J322" s="32"/>
      <c r="K322" s="33"/>
      <c r="L322" s="57"/>
      <c r="M322" s="49"/>
      <c r="N322" s="21"/>
      <c r="O322" s="56"/>
      <c r="P322" s="35"/>
      <c r="Q322" s="1" t="s">
        <v>459</v>
      </c>
      <c r="R322" s="32"/>
      <c r="S322" s="33"/>
      <c r="T322" s="57"/>
      <c r="U322" s="43"/>
      <c r="V322" s="21"/>
      <c r="W322" s="56"/>
      <c r="X322" s="35"/>
      <c r="Y322" s="1" t="s">
        <v>459</v>
      </c>
      <c r="Z322" s="59"/>
      <c r="AA322" s="37"/>
      <c r="AB322" s="8"/>
      <c r="AC322" s="8"/>
      <c r="AD322" s="4"/>
      <c r="AE322" s="39"/>
      <c r="AF322" s="1"/>
      <c r="AG322" s="33"/>
      <c r="AH322" s="67"/>
      <c r="AI322" s="67"/>
      <c r="AJ322" s="21"/>
      <c r="AK322" s="56"/>
      <c r="AL322" s="41"/>
      <c r="AM322" s="33"/>
      <c r="AN322" s="67"/>
      <c r="AO322" s="67"/>
      <c r="AP322" s="21"/>
      <c r="AQ322" s="56"/>
      <c r="AR322" s="41"/>
      <c r="AS322" s="43">
        <f>'16 Oct'!AW322</f>
        <v>0</v>
      </c>
      <c r="AU322" s="44">
        <f t="shared" si="1"/>
        <v>0</v>
      </c>
      <c r="AV322" s="44">
        <f t="shared" si="2"/>
        <v>0</v>
      </c>
      <c r="AW322" s="19">
        <f t="shared" si="3"/>
        <v>0</v>
      </c>
      <c r="AX322" s="43">
        <f>'16 Oct'!BB322</f>
        <v>0</v>
      </c>
      <c r="AZ322" s="44">
        <f t="shared" si="4"/>
        <v>0</v>
      </c>
      <c r="BA322" s="46">
        <f t="shared" si="5"/>
        <v>0</v>
      </c>
      <c r="BB322" s="19">
        <f t="shared" si="6"/>
        <v>0</v>
      </c>
      <c r="BC322" s="43">
        <f>'16 Oct'!BL322</f>
        <v>0</v>
      </c>
      <c r="BD322" s="46">
        <f t="shared" si="7"/>
        <v>0</v>
      </c>
      <c r="BE322" s="1">
        <f t="shared" si="8"/>
        <v>0</v>
      </c>
      <c r="BF322" s="1" t="s">
        <v>459</v>
      </c>
      <c r="BG322" s="54"/>
      <c r="BH322">
        <f>'16 Oct'!BG322+AT322+AY322-BN322</f>
        <v>0</v>
      </c>
      <c r="BI322" s="48"/>
      <c r="BJ322" s="52">
        <f t="shared" si="9"/>
        <v>0</v>
      </c>
      <c r="BK322" s="51">
        <f t="shared" si="10"/>
        <v>0</v>
      </c>
      <c r="BL322" s="53">
        <f t="shared" si="11"/>
        <v>0</v>
      </c>
      <c r="BM322" s="54">
        <f t="shared" si="12"/>
        <v>0</v>
      </c>
      <c r="BN322" s="55">
        <f t="shared" si="13"/>
        <v>0</v>
      </c>
      <c r="BO322" s="17">
        <f t="shared" si="14"/>
        <v>0</v>
      </c>
      <c r="BP322" s="1"/>
    </row>
    <row r="323">
      <c r="A323" s="1" t="s">
        <v>460</v>
      </c>
      <c r="B323" s="61"/>
      <c r="C323" s="33"/>
      <c r="D323" s="29"/>
      <c r="E323" s="1"/>
      <c r="F323" s="21"/>
      <c r="G323" s="56"/>
      <c r="H323" s="35"/>
      <c r="I323" s="1" t="s">
        <v>460</v>
      </c>
      <c r="J323" s="32"/>
      <c r="K323" s="33"/>
      <c r="L323" s="57"/>
      <c r="M323" s="49"/>
      <c r="N323" s="21"/>
      <c r="O323" s="56"/>
      <c r="P323" s="35"/>
      <c r="Q323" s="1" t="s">
        <v>460</v>
      </c>
      <c r="R323" s="32"/>
      <c r="S323" s="33"/>
      <c r="T323" s="57"/>
      <c r="U323" s="43"/>
      <c r="V323" s="21"/>
      <c r="W323" s="56"/>
      <c r="X323" s="35"/>
      <c r="Y323" s="1" t="s">
        <v>460</v>
      </c>
      <c r="Z323" s="59"/>
      <c r="AA323" s="37"/>
      <c r="AB323" s="8"/>
      <c r="AC323" s="8"/>
      <c r="AD323" s="4"/>
      <c r="AE323" s="39"/>
      <c r="AF323" s="1"/>
      <c r="AG323" s="33"/>
      <c r="AH323" s="67"/>
      <c r="AI323" s="67"/>
      <c r="AJ323" s="21"/>
      <c r="AK323" s="56"/>
      <c r="AL323" s="41"/>
      <c r="AM323" s="33"/>
      <c r="AN323" s="67"/>
      <c r="AO323" s="67"/>
      <c r="AP323" s="21"/>
      <c r="AQ323" s="56"/>
      <c r="AR323" s="41"/>
      <c r="AS323" s="43">
        <f>'16 Oct'!AW323</f>
        <v>0</v>
      </c>
      <c r="AU323" s="44">
        <f t="shared" si="1"/>
        <v>0</v>
      </c>
      <c r="AV323" s="44">
        <f t="shared" si="2"/>
        <v>0</v>
      </c>
      <c r="AW323" s="19">
        <f t="shared" si="3"/>
        <v>0</v>
      </c>
      <c r="AX323" s="43">
        <f>'16 Oct'!BB323</f>
        <v>0</v>
      </c>
      <c r="AZ323" s="44">
        <f t="shared" si="4"/>
        <v>0</v>
      </c>
      <c r="BA323" s="46">
        <f t="shared" si="5"/>
        <v>0</v>
      </c>
      <c r="BB323" s="19">
        <f t="shared" si="6"/>
        <v>0</v>
      </c>
      <c r="BC323" s="43">
        <f>'16 Oct'!BL323</f>
        <v>0</v>
      </c>
      <c r="BD323" s="46">
        <f t="shared" si="7"/>
        <v>0</v>
      </c>
      <c r="BE323" s="1">
        <f t="shared" si="8"/>
        <v>0</v>
      </c>
      <c r="BF323" s="1" t="s">
        <v>460</v>
      </c>
      <c r="BG323" s="54"/>
      <c r="BH323">
        <f>'16 Oct'!BG323+AT323+AY323-BN323</f>
        <v>0</v>
      </c>
      <c r="BI323" s="48"/>
      <c r="BJ323" s="52">
        <f t="shared" si="9"/>
        <v>0</v>
      </c>
      <c r="BK323" s="51">
        <f t="shared" si="10"/>
        <v>0</v>
      </c>
      <c r="BL323" s="53">
        <f t="shared" si="11"/>
        <v>0</v>
      </c>
      <c r="BM323" s="54">
        <f t="shared" si="12"/>
        <v>0</v>
      </c>
      <c r="BN323" s="55">
        <f t="shared" si="13"/>
        <v>0</v>
      </c>
      <c r="BO323" s="17">
        <f t="shared" si="14"/>
        <v>0</v>
      </c>
      <c r="BP323" s="1"/>
    </row>
    <row r="324">
      <c r="A324" s="1" t="s">
        <v>461</v>
      </c>
      <c r="B324" s="61"/>
      <c r="C324" s="33"/>
      <c r="D324" s="29"/>
      <c r="E324" s="1"/>
      <c r="F324" s="21"/>
      <c r="G324" s="56"/>
      <c r="H324" s="35"/>
      <c r="I324" s="1" t="s">
        <v>461</v>
      </c>
      <c r="J324" s="32"/>
      <c r="K324" s="33"/>
      <c r="L324" s="57"/>
      <c r="M324" s="49"/>
      <c r="N324" s="21"/>
      <c r="O324" s="56"/>
      <c r="P324" s="35"/>
      <c r="Q324" s="1" t="s">
        <v>461</v>
      </c>
      <c r="R324" s="32"/>
      <c r="S324" s="33"/>
      <c r="T324" s="57"/>
      <c r="U324" s="43"/>
      <c r="V324" s="21"/>
      <c r="W324" s="56"/>
      <c r="X324" s="35"/>
      <c r="Y324" s="1" t="s">
        <v>461</v>
      </c>
      <c r="Z324" s="59"/>
      <c r="AA324" s="37"/>
      <c r="AB324" s="8"/>
      <c r="AC324" s="8"/>
      <c r="AD324" s="4"/>
      <c r="AE324" s="39"/>
      <c r="AF324" s="1"/>
      <c r="AG324" s="33"/>
      <c r="AH324" s="67"/>
      <c r="AI324" s="67"/>
      <c r="AJ324" s="21"/>
      <c r="AK324" s="56"/>
      <c r="AL324" s="41"/>
      <c r="AM324" s="33"/>
      <c r="AN324" s="67"/>
      <c r="AO324" s="67"/>
      <c r="AP324" s="21"/>
      <c r="AQ324" s="56"/>
      <c r="AR324" s="41"/>
      <c r="AS324" s="43">
        <f>'16 Oct'!AW324</f>
        <v>0</v>
      </c>
      <c r="AU324" s="44">
        <f t="shared" si="1"/>
        <v>0</v>
      </c>
      <c r="AV324" s="44">
        <f t="shared" si="2"/>
        <v>0</v>
      </c>
      <c r="AW324" s="19">
        <f t="shared" si="3"/>
        <v>0</v>
      </c>
      <c r="AX324" s="43">
        <f>'16 Oct'!BB324</f>
        <v>0</v>
      </c>
      <c r="AZ324" s="44">
        <f t="shared" si="4"/>
        <v>0</v>
      </c>
      <c r="BA324" s="46">
        <f t="shared" si="5"/>
        <v>0</v>
      </c>
      <c r="BB324" s="19">
        <f t="shared" si="6"/>
        <v>0</v>
      </c>
      <c r="BC324" s="43">
        <f>'16 Oct'!BL324</f>
        <v>0</v>
      </c>
      <c r="BD324" s="46">
        <f t="shared" si="7"/>
        <v>0</v>
      </c>
      <c r="BE324" s="1">
        <f t="shared" si="8"/>
        <v>0</v>
      </c>
      <c r="BF324" s="1" t="s">
        <v>461</v>
      </c>
      <c r="BG324" s="54"/>
      <c r="BH324">
        <f>'16 Oct'!BG324+AT324+AY324-BN324</f>
        <v>0</v>
      </c>
      <c r="BI324" s="48"/>
      <c r="BJ324" s="52">
        <f t="shared" si="9"/>
        <v>0</v>
      </c>
      <c r="BK324" s="51">
        <f t="shared" si="10"/>
        <v>0</v>
      </c>
      <c r="BL324" s="53">
        <f t="shared" si="11"/>
        <v>0</v>
      </c>
      <c r="BM324" s="54">
        <f t="shared" si="12"/>
        <v>0</v>
      </c>
      <c r="BN324" s="55">
        <f t="shared" si="13"/>
        <v>0</v>
      </c>
      <c r="BO324" s="17">
        <f t="shared" si="14"/>
        <v>0</v>
      </c>
      <c r="BP324" s="1"/>
    </row>
    <row r="325">
      <c r="A325" s="1" t="s">
        <v>462</v>
      </c>
      <c r="B325" s="32"/>
      <c r="C325" s="33"/>
      <c r="D325" s="29"/>
      <c r="E325" s="1"/>
      <c r="F325" s="21"/>
      <c r="G325" s="56"/>
      <c r="H325" s="35"/>
      <c r="I325" s="1" t="s">
        <v>462</v>
      </c>
      <c r="J325" s="32"/>
      <c r="K325" s="33"/>
      <c r="L325" s="29"/>
      <c r="M325" s="49"/>
      <c r="N325" s="21"/>
      <c r="O325" s="56"/>
      <c r="P325" s="35"/>
      <c r="Q325" s="1" t="s">
        <v>462</v>
      </c>
      <c r="R325" s="32"/>
      <c r="S325" s="33"/>
      <c r="T325" s="29"/>
      <c r="U325" s="43"/>
      <c r="V325" s="21"/>
      <c r="W325" s="56"/>
      <c r="X325" s="35"/>
      <c r="Y325" s="1" t="s">
        <v>462</v>
      </c>
      <c r="Z325" s="69"/>
      <c r="AA325" s="66"/>
      <c r="AB325" s="8"/>
      <c r="AC325" s="8"/>
      <c r="AD325" s="4"/>
      <c r="AE325" s="39"/>
      <c r="AF325" s="1"/>
      <c r="AG325" s="33"/>
      <c r="AH325" s="60"/>
      <c r="AI325" s="67"/>
      <c r="AJ325" s="21"/>
      <c r="AK325" s="56"/>
      <c r="AL325" s="41"/>
      <c r="AM325" s="33"/>
      <c r="AN325" s="60"/>
      <c r="AO325" s="67"/>
      <c r="AP325" s="21"/>
      <c r="AQ325" s="56"/>
      <c r="AR325" s="41"/>
      <c r="AS325" s="43">
        <f>'16 Oct'!AW325</f>
        <v>0</v>
      </c>
      <c r="AT325" s="54"/>
      <c r="AU325" s="44">
        <f t="shared" si="1"/>
        <v>0</v>
      </c>
      <c r="AV325" s="44">
        <f t="shared" si="2"/>
        <v>0</v>
      </c>
      <c r="AW325" s="19">
        <f t="shared" si="3"/>
        <v>0</v>
      </c>
      <c r="AX325" s="43">
        <f>'16 Oct'!BB325</f>
        <v>0</v>
      </c>
      <c r="AY325" s="54"/>
      <c r="AZ325" s="44">
        <f t="shared" si="4"/>
        <v>0</v>
      </c>
      <c r="BA325" s="46">
        <f t="shared" si="5"/>
        <v>0</v>
      </c>
      <c r="BB325" s="19">
        <f t="shared" si="6"/>
        <v>0</v>
      </c>
      <c r="BC325" s="43">
        <f>'16 Oct'!BL325</f>
        <v>0</v>
      </c>
      <c r="BD325" s="46">
        <f t="shared" si="7"/>
        <v>0</v>
      </c>
      <c r="BE325" s="1">
        <f t="shared" si="8"/>
        <v>0</v>
      </c>
      <c r="BF325" s="1" t="s">
        <v>462</v>
      </c>
      <c r="BG325" s="54"/>
      <c r="BH325">
        <f>'16 Oct'!BG325+AT325+AY325-BN325</f>
        <v>0</v>
      </c>
      <c r="BI325" s="48"/>
      <c r="BJ325" s="52">
        <f t="shared" si="9"/>
        <v>0</v>
      </c>
      <c r="BK325" s="51">
        <f t="shared" si="10"/>
        <v>0</v>
      </c>
      <c r="BL325" s="53">
        <f t="shared" si="11"/>
        <v>0</v>
      </c>
      <c r="BM325" s="54">
        <f t="shared" si="12"/>
        <v>0</v>
      </c>
      <c r="BN325" s="55">
        <f t="shared" si="13"/>
        <v>0</v>
      </c>
      <c r="BO325" s="17">
        <f t="shared" si="14"/>
        <v>0</v>
      </c>
    </row>
    <row r="326">
      <c r="A326" s="1" t="s">
        <v>463</v>
      </c>
      <c r="B326" s="32"/>
      <c r="C326" s="33"/>
      <c r="D326" s="29"/>
      <c r="E326" s="1"/>
      <c r="F326" s="21"/>
      <c r="G326" s="56"/>
      <c r="H326" s="35"/>
      <c r="I326" s="1" t="s">
        <v>463</v>
      </c>
      <c r="J326" s="32"/>
      <c r="K326" s="65"/>
      <c r="L326" s="57"/>
      <c r="M326" s="49"/>
      <c r="N326" s="21"/>
      <c r="O326" s="56"/>
      <c r="P326" s="35"/>
      <c r="Q326" s="1" t="s">
        <v>463</v>
      </c>
      <c r="R326" s="32"/>
      <c r="S326" s="33"/>
      <c r="T326" s="29"/>
      <c r="U326" s="49"/>
      <c r="V326" s="21"/>
      <c r="W326" s="56"/>
      <c r="X326" s="35"/>
      <c r="Y326" s="1" t="s">
        <v>463</v>
      </c>
      <c r="Z326" s="69"/>
      <c r="AA326" s="64"/>
      <c r="AB326" s="112"/>
      <c r="AC326" s="4"/>
      <c r="AD326" s="4"/>
      <c r="AE326" s="39"/>
      <c r="AF326" s="1"/>
      <c r="AG326" s="33"/>
      <c r="AH326" s="60"/>
      <c r="AI326" s="60"/>
      <c r="AJ326" s="21"/>
      <c r="AK326" s="56"/>
      <c r="AL326" s="41"/>
      <c r="AM326" s="33"/>
      <c r="AN326" s="60"/>
      <c r="AO326" s="60"/>
      <c r="AP326" s="21"/>
      <c r="AQ326" s="56"/>
      <c r="AR326" s="41"/>
      <c r="AS326" s="43">
        <f>'16 Oct'!AW326</f>
        <v>48</v>
      </c>
      <c r="AT326" s="54"/>
      <c r="AU326" s="44">
        <f t="shared" si="1"/>
        <v>48</v>
      </c>
      <c r="AV326" s="44">
        <f t="shared" si="2"/>
        <v>0</v>
      </c>
      <c r="AW326" s="19">
        <f t="shared" si="3"/>
        <v>48</v>
      </c>
      <c r="AX326" s="43">
        <f>'16 Oct'!BB326</f>
        <v>0</v>
      </c>
      <c r="AY326" s="54"/>
      <c r="AZ326" s="44">
        <f t="shared" si="4"/>
        <v>0</v>
      </c>
      <c r="BA326" s="46">
        <f t="shared" si="5"/>
        <v>0</v>
      </c>
      <c r="BB326" s="19">
        <f t="shared" si="6"/>
        <v>0</v>
      </c>
      <c r="BC326" s="43">
        <f>'16 Oct'!BL326</f>
        <v>0</v>
      </c>
      <c r="BD326" s="46">
        <f t="shared" si="7"/>
        <v>0</v>
      </c>
      <c r="BE326" s="1">
        <f t="shared" si="8"/>
        <v>0</v>
      </c>
      <c r="BF326" s="1" t="s">
        <v>463</v>
      </c>
      <c r="BG326" s="54"/>
      <c r="BH326">
        <f>'16 Oct'!BG326+AT326+AY326-BN326</f>
        <v>0</v>
      </c>
      <c r="BI326" s="48"/>
      <c r="BJ326" s="52">
        <f t="shared" si="9"/>
        <v>0</v>
      </c>
      <c r="BK326" s="51">
        <f t="shared" si="10"/>
        <v>0</v>
      </c>
      <c r="BL326" s="53">
        <f t="shared" si="11"/>
        <v>0</v>
      </c>
      <c r="BM326" s="54">
        <f t="shared" si="12"/>
        <v>0</v>
      </c>
      <c r="BN326" s="55">
        <f t="shared" si="13"/>
        <v>0</v>
      </c>
      <c r="BO326" s="17">
        <f t="shared" si="14"/>
        <v>48</v>
      </c>
    </row>
    <row r="327">
      <c r="A327" s="1" t="s">
        <v>464</v>
      </c>
      <c r="B327" s="32"/>
      <c r="C327" s="33"/>
      <c r="D327" s="29"/>
      <c r="E327" s="1"/>
      <c r="F327" s="21"/>
      <c r="G327" s="56"/>
      <c r="H327" s="35"/>
      <c r="I327" s="1" t="s">
        <v>464</v>
      </c>
      <c r="J327" s="32"/>
      <c r="K327" s="65"/>
      <c r="L327" s="57"/>
      <c r="M327" s="49"/>
      <c r="N327" s="21"/>
      <c r="O327" s="56"/>
      <c r="P327" s="35"/>
      <c r="Q327" s="1" t="s">
        <v>464</v>
      </c>
      <c r="R327" s="32"/>
      <c r="S327" s="33"/>
      <c r="T327" s="29"/>
      <c r="U327" s="49"/>
      <c r="V327" s="21"/>
      <c r="W327" s="56"/>
      <c r="X327" s="35"/>
      <c r="Y327" s="1" t="s">
        <v>464</v>
      </c>
      <c r="Z327" s="58"/>
      <c r="AA327" s="38"/>
      <c r="AB327" s="40"/>
      <c r="AC327" s="4"/>
      <c r="AD327" s="4"/>
      <c r="AE327" s="39"/>
      <c r="AF327" s="1"/>
      <c r="AG327" s="33"/>
      <c r="AH327" s="60"/>
      <c r="AI327" s="60"/>
      <c r="AJ327" s="21"/>
      <c r="AK327" s="56"/>
      <c r="AL327" s="41"/>
      <c r="AM327" s="33"/>
      <c r="AN327" s="60"/>
      <c r="AO327" s="60"/>
      <c r="AP327" s="21"/>
      <c r="AQ327" s="56"/>
      <c r="AR327" s="41"/>
      <c r="AS327" s="43">
        <f>'16 Oct'!AW327</f>
        <v>20</v>
      </c>
      <c r="AT327" s="17"/>
      <c r="AU327" s="44">
        <f t="shared" si="1"/>
        <v>20</v>
      </c>
      <c r="AV327" s="44">
        <f t="shared" si="2"/>
        <v>0</v>
      </c>
      <c r="AW327" s="19">
        <f t="shared" si="3"/>
        <v>20</v>
      </c>
      <c r="AX327" s="43">
        <f>'16 Oct'!BB327</f>
        <v>0</v>
      </c>
      <c r="AY327" s="17"/>
      <c r="AZ327" s="44">
        <f t="shared" si="4"/>
        <v>0</v>
      </c>
      <c r="BA327" s="46">
        <f t="shared" si="5"/>
        <v>0</v>
      </c>
      <c r="BB327" s="19">
        <f t="shared" si="6"/>
        <v>0</v>
      </c>
      <c r="BC327" s="43">
        <f>'16 Oct'!BL327</f>
        <v>0</v>
      </c>
      <c r="BD327" s="46">
        <f t="shared" si="7"/>
        <v>0</v>
      </c>
      <c r="BE327" s="1">
        <f t="shared" si="8"/>
        <v>0</v>
      </c>
      <c r="BF327" s="1" t="s">
        <v>464</v>
      </c>
      <c r="BG327" s="54"/>
      <c r="BH327">
        <f>'16 Oct'!BG327+AT327+AY327-BN327</f>
        <v>0</v>
      </c>
      <c r="BI327" s="48"/>
      <c r="BJ327" s="52">
        <f t="shared" si="9"/>
        <v>0</v>
      </c>
      <c r="BK327" s="51">
        <f t="shared" si="10"/>
        <v>0</v>
      </c>
      <c r="BL327" s="53">
        <f t="shared" si="11"/>
        <v>0</v>
      </c>
      <c r="BM327" s="54">
        <f t="shared" si="12"/>
        <v>0</v>
      </c>
      <c r="BN327" s="55">
        <f t="shared" si="13"/>
        <v>0</v>
      </c>
      <c r="BO327" s="17">
        <f t="shared" si="14"/>
        <v>20</v>
      </c>
    </row>
    <row r="328">
      <c r="A328" s="1" t="s">
        <v>465</v>
      </c>
      <c r="B328" s="32"/>
      <c r="C328" s="33"/>
      <c r="D328" s="29"/>
      <c r="E328" s="1"/>
      <c r="F328" s="21"/>
      <c r="G328" s="56"/>
      <c r="H328" s="35"/>
      <c r="I328" s="1" t="s">
        <v>465</v>
      </c>
      <c r="J328" s="32"/>
      <c r="K328" s="65"/>
      <c r="L328" s="57"/>
      <c r="M328" s="49"/>
      <c r="N328" s="21"/>
      <c r="O328" s="56"/>
      <c r="P328" s="35"/>
      <c r="Q328" s="1" t="s">
        <v>465</v>
      </c>
      <c r="R328" s="32"/>
      <c r="S328" s="33"/>
      <c r="T328" s="29"/>
      <c r="U328" s="49"/>
      <c r="V328" s="21"/>
      <c r="W328" s="56"/>
      <c r="X328" s="35"/>
      <c r="Y328" s="1" t="s">
        <v>465</v>
      </c>
      <c r="Z328" s="36"/>
      <c r="AA328" s="37"/>
      <c r="AB328" s="4"/>
      <c r="AC328" s="4"/>
      <c r="AD328" s="4"/>
      <c r="AE328" s="39"/>
      <c r="AF328" s="1"/>
      <c r="AG328" s="33"/>
      <c r="AH328" s="60"/>
      <c r="AI328" s="60"/>
      <c r="AJ328" s="21"/>
      <c r="AK328" s="56"/>
      <c r="AL328" s="41"/>
      <c r="AM328" s="33"/>
      <c r="AN328" s="60"/>
      <c r="AO328" s="60"/>
      <c r="AP328" s="21"/>
      <c r="AQ328" s="56"/>
      <c r="AR328" s="41"/>
      <c r="AS328" s="43">
        <f>'16 Oct'!AW328</f>
        <v>60</v>
      </c>
      <c r="AT328" s="17"/>
      <c r="AU328" s="44">
        <f t="shared" si="1"/>
        <v>60</v>
      </c>
      <c r="AV328" s="44">
        <f t="shared" si="2"/>
        <v>0</v>
      </c>
      <c r="AW328" s="19">
        <f t="shared" si="3"/>
        <v>60</v>
      </c>
      <c r="AX328" s="43">
        <f>'16 Oct'!BB328</f>
        <v>0</v>
      </c>
      <c r="AY328" s="17"/>
      <c r="AZ328" s="44">
        <f t="shared" si="4"/>
        <v>0</v>
      </c>
      <c r="BA328" s="46">
        <f t="shared" si="5"/>
        <v>0</v>
      </c>
      <c r="BB328" s="19">
        <f t="shared" si="6"/>
        <v>0</v>
      </c>
      <c r="BC328" s="43">
        <f>'16 Oct'!BL328</f>
        <v>0</v>
      </c>
      <c r="BD328" s="46">
        <f t="shared" si="7"/>
        <v>0</v>
      </c>
      <c r="BE328" s="1">
        <f t="shared" si="8"/>
        <v>0</v>
      </c>
      <c r="BF328" s="1" t="s">
        <v>465</v>
      </c>
      <c r="BG328" s="54"/>
      <c r="BH328">
        <f>'16 Oct'!BG328+AT328+AY328-BN328</f>
        <v>0</v>
      </c>
      <c r="BI328" s="48"/>
      <c r="BJ328" s="52">
        <f t="shared" si="9"/>
        <v>0</v>
      </c>
      <c r="BK328" s="51">
        <f t="shared" si="10"/>
        <v>0</v>
      </c>
      <c r="BL328" s="53">
        <f t="shared" si="11"/>
        <v>0</v>
      </c>
      <c r="BM328" s="54">
        <f t="shared" si="12"/>
        <v>0</v>
      </c>
      <c r="BN328" s="55">
        <f t="shared" si="13"/>
        <v>0</v>
      </c>
      <c r="BO328" s="17">
        <f t="shared" si="14"/>
        <v>60</v>
      </c>
    </row>
    <row r="329">
      <c r="A329" s="1" t="s">
        <v>466</v>
      </c>
      <c r="B329" s="32"/>
      <c r="C329" s="33"/>
      <c r="D329" s="29"/>
      <c r="E329" s="1"/>
      <c r="F329" s="21"/>
      <c r="G329" s="56"/>
      <c r="H329" s="35"/>
      <c r="I329" s="1" t="s">
        <v>466</v>
      </c>
      <c r="J329" s="32"/>
      <c r="K329" s="65"/>
      <c r="L329" s="57"/>
      <c r="M329" s="49"/>
      <c r="N329" s="21"/>
      <c r="O329" s="56"/>
      <c r="P329" s="35"/>
      <c r="Q329" s="1" t="s">
        <v>466</v>
      </c>
      <c r="R329" s="32"/>
      <c r="S329" s="33"/>
      <c r="T329" s="29"/>
      <c r="U329" s="49"/>
      <c r="V329" s="21"/>
      <c r="W329" s="56"/>
      <c r="X329" s="35"/>
      <c r="Y329" s="1" t="s">
        <v>466</v>
      </c>
      <c r="Z329" s="69"/>
      <c r="AA329" s="64"/>
      <c r="AB329" s="72"/>
      <c r="AC329" s="4"/>
      <c r="AD329" s="4"/>
      <c r="AE329" s="39"/>
      <c r="AF329" s="1"/>
      <c r="AG329" s="33"/>
      <c r="AH329" s="60"/>
      <c r="AI329" s="60"/>
      <c r="AJ329" s="21"/>
      <c r="AK329" s="56"/>
      <c r="AL329" s="41"/>
      <c r="AM329" s="33"/>
      <c r="AN329" s="60"/>
      <c r="AO329" s="60"/>
      <c r="AP329" s="21"/>
      <c r="AQ329" s="56"/>
      <c r="AR329" s="41"/>
      <c r="AS329" s="43">
        <f>'16 Oct'!AW329</f>
        <v>32</v>
      </c>
      <c r="AT329" s="17"/>
      <c r="AU329" s="44">
        <f t="shared" si="1"/>
        <v>32</v>
      </c>
      <c r="AV329" s="44">
        <f t="shared" si="2"/>
        <v>0</v>
      </c>
      <c r="AW329" s="19">
        <f t="shared" si="3"/>
        <v>32</v>
      </c>
      <c r="AX329" s="43">
        <f>'16 Oct'!BB329</f>
        <v>0</v>
      </c>
      <c r="AY329" s="17"/>
      <c r="AZ329" s="44">
        <f t="shared" si="4"/>
        <v>0</v>
      </c>
      <c r="BA329" s="46">
        <f t="shared" si="5"/>
        <v>0</v>
      </c>
      <c r="BB329" s="19">
        <f t="shared" si="6"/>
        <v>0</v>
      </c>
      <c r="BC329" s="43">
        <f>'16 Oct'!BL329</f>
        <v>0</v>
      </c>
      <c r="BD329" s="46">
        <f t="shared" si="7"/>
        <v>0</v>
      </c>
      <c r="BE329" s="1">
        <f t="shared" si="8"/>
        <v>0</v>
      </c>
      <c r="BF329" s="1" t="s">
        <v>466</v>
      </c>
      <c r="BG329" s="54"/>
      <c r="BH329">
        <f>'16 Oct'!BG329+AT329+AY329-BN329</f>
        <v>0</v>
      </c>
      <c r="BI329" s="48"/>
      <c r="BJ329" s="52">
        <f t="shared" si="9"/>
        <v>0</v>
      </c>
      <c r="BK329" s="51">
        <f t="shared" si="10"/>
        <v>0</v>
      </c>
      <c r="BL329" s="53">
        <f t="shared" si="11"/>
        <v>0</v>
      </c>
      <c r="BM329" s="54">
        <f t="shared" si="12"/>
        <v>0</v>
      </c>
      <c r="BN329" s="55">
        <f t="shared" si="13"/>
        <v>0</v>
      </c>
      <c r="BO329" s="17">
        <f t="shared" si="14"/>
        <v>32</v>
      </c>
    </row>
    <row r="330">
      <c r="A330" s="1" t="s">
        <v>469</v>
      </c>
      <c r="B330" s="32"/>
      <c r="C330" s="33"/>
      <c r="D330" s="29"/>
      <c r="E330" s="1"/>
      <c r="F330" s="21"/>
      <c r="G330" s="56"/>
      <c r="H330" s="35"/>
      <c r="I330" s="1" t="s">
        <v>469</v>
      </c>
      <c r="J330" s="32"/>
      <c r="K330" s="65"/>
      <c r="L330" s="57"/>
      <c r="M330" s="49"/>
      <c r="N330" s="21"/>
      <c r="O330" s="56"/>
      <c r="P330" s="35"/>
      <c r="Q330" s="1" t="s">
        <v>469</v>
      </c>
      <c r="R330" s="32"/>
      <c r="S330" s="33"/>
      <c r="T330" s="29"/>
      <c r="U330" s="49"/>
      <c r="V330" s="21"/>
      <c r="W330" s="56"/>
      <c r="X330" s="35"/>
      <c r="Y330" s="1" t="s">
        <v>469</v>
      </c>
      <c r="Z330" s="36"/>
      <c r="AA330" s="37"/>
      <c r="AB330" s="4"/>
      <c r="AC330" s="4"/>
      <c r="AD330" s="4"/>
      <c r="AE330" s="39"/>
      <c r="AF330" s="1"/>
      <c r="AG330" s="33"/>
      <c r="AH330" s="60"/>
      <c r="AI330" s="60"/>
      <c r="AJ330" s="21"/>
      <c r="AK330" s="56"/>
      <c r="AL330" s="41"/>
      <c r="AM330" s="33"/>
      <c r="AN330" s="60"/>
      <c r="AO330" s="60"/>
      <c r="AP330" s="21"/>
      <c r="AQ330" s="56"/>
      <c r="AR330" s="41"/>
      <c r="AS330" s="43">
        <f>'16 Oct'!AW330</f>
        <v>28</v>
      </c>
      <c r="AT330" s="17"/>
      <c r="AU330" s="44">
        <f t="shared" si="1"/>
        <v>28</v>
      </c>
      <c r="AV330" s="44">
        <f t="shared" si="2"/>
        <v>0</v>
      </c>
      <c r="AW330" s="19">
        <f t="shared" si="3"/>
        <v>28</v>
      </c>
      <c r="AX330" s="43">
        <f>'16 Oct'!BB330</f>
        <v>0</v>
      </c>
      <c r="AY330" s="17"/>
      <c r="AZ330" s="44">
        <f t="shared" si="4"/>
        <v>0</v>
      </c>
      <c r="BA330" s="46">
        <f t="shared" si="5"/>
        <v>0</v>
      </c>
      <c r="BB330" s="19">
        <f t="shared" si="6"/>
        <v>0</v>
      </c>
      <c r="BC330" s="43">
        <f>'16 Oct'!BL330</f>
        <v>0</v>
      </c>
      <c r="BD330" s="46">
        <f t="shared" si="7"/>
        <v>0</v>
      </c>
      <c r="BE330" s="1">
        <f t="shared" si="8"/>
        <v>0</v>
      </c>
      <c r="BF330" s="1" t="s">
        <v>469</v>
      </c>
      <c r="BG330" s="54"/>
      <c r="BH330">
        <f>'16 Oct'!BG330+AT330+AY330-BN330</f>
        <v>0</v>
      </c>
      <c r="BI330" s="48"/>
      <c r="BJ330" s="52">
        <f t="shared" si="9"/>
        <v>0</v>
      </c>
      <c r="BK330" s="51">
        <f t="shared" si="10"/>
        <v>0</v>
      </c>
      <c r="BL330" s="53">
        <f t="shared" si="11"/>
        <v>0</v>
      </c>
      <c r="BM330" s="54">
        <f t="shared" si="12"/>
        <v>0</v>
      </c>
      <c r="BN330" s="55">
        <f t="shared" si="13"/>
        <v>0</v>
      </c>
      <c r="BO330" s="17">
        <f t="shared" si="14"/>
        <v>28</v>
      </c>
    </row>
    <row r="331">
      <c r="A331" s="1" t="s">
        <v>470</v>
      </c>
      <c r="B331" s="32"/>
      <c r="C331" s="33"/>
      <c r="D331" s="29"/>
      <c r="E331" s="1"/>
      <c r="F331" s="21"/>
      <c r="G331" s="56"/>
      <c r="H331" s="35"/>
      <c r="I331" s="1" t="s">
        <v>470</v>
      </c>
      <c r="J331" s="32"/>
      <c r="K331" s="65"/>
      <c r="L331" s="57"/>
      <c r="M331" s="49"/>
      <c r="N331" s="21"/>
      <c r="O331" s="56"/>
      <c r="P331" s="35"/>
      <c r="Q331" s="1" t="s">
        <v>470</v>
      </c>
      <c r="R331" s="32"/>
      <c r="S331" s="33"/>
      <c r="T331" s="29"/>
      <c r="U331" s="43"/>
      <c r="V331" s="21"/>
      <c r="W331" s="56"/>
      <c r="X331" s="35"/>
      <c r="Y331" s="1" t="s">
        <v>470</v>
      </c>
      <c r="Z331" s="58"/>
      <c r="AA331" s="37"/>
      <c r="AB331" s="4"/>
      <c r="AC331" s="4"/>
      <c r="AD331" s="4"/>
      <c r="AE331" s="39"/>
      <c r="AF331" s="1"/>
      <c r="AG331" s="33"/>
      <c r="AH331" s="60"/>
      <c r="AI331" s="60"/>
      <c r="AJ331" s="21"/>
      <c r="AK331" s="56"/>
      <c r="AL331" s="41"/>
      <c r="AM331" s="33"/>
      <c r="AN331" s="60"/>
      <c r="AO331" s="60"/>
      <c r="AP331" s="21"/>
      <c r="AQ331" s="56"/>
      <c r="AR331" s="41"/>
      <c r="AS331" s="43">
        <f>'16 Oct'!AW331</f>
        <v>52</v>
      </c>
      <c r="AT331" s="17"/>
      <c r="AU331" s="44">
        <f t="shared" si="1"/>
        <v>52</v>
      </c>
      <c r="AV331" s="44">
        <f t="shared" si="2"/>
        <v>0</v>
      </c>
      <c r="AW331" s="19">
        <f t="shared" si="3"/>
        <v>52</v>
      </c>
      <c r="AX331" s="43">
        <f>'16 Oct'!BB331</f>
        <v>0</v>
      </c>
      <c r="AY331" s="17"/>
      <c r="AZ331" s="44">
        <f t="shared" si="4"/>
        <v>0</v>
      </c>
      <c r="BA331" s="46">
        <f t="shared" si="5"/>
        <v>0</v>
      </c>
      <c r="BB331" s="19">
        <f t="shared" si="6"/>
        <v>0</v>
      </c>
      <c r="BC331" s="43">
        <f>'16 Oct'!BL331</f>
        <v>0</v>
      </c>
      <c r="BD331" s="46">
        <f t="shared" si="7"/>
        <v>0</v>
      </c>
      <c r="BE331" s="1">
        <f t="shared" si="8"/>
        <v>0</v>
      </c>
      <c r="BF331" s="1" t="s">
        <v>470</v>
      </c>
      <c r="BG331" s="54"/>
      <c r="BH331">
        <f>'16 Oct'!BG331+AT331+AY331-BN331</f>
        <v>0</v>
      </c>
      <c r="BI331" s="48"/>
      <c r="BJ331" s="52">
        <f t="shared" si="9"/>
        <v>0</v>
      </c>
      <c r="BK331" s="51">
        <f t="shared" si="10"/>
        <v>0</v>
      </c>
      <c r="BL331" s="53">
        <f t="shared" si="11"/>
        <v>0</v>
      </c>
      <c r="BM331" s="54">
        <f t="shared" si="12"/>
        <v>0</v>
      </c>
      <c r="BN331" s="55">
        <f t="shared" si="13"/>
        <v>0</v>
      </c>
      <c r="BO331" s="17">
        <f t="shared" si="14"/>
        <v>52</v>
      </c>
    </row>
    <row r="332">
      <c r="A332" s="1" t="s">
        <v>472</v>
      </c>
      <c r="B332" s="32"/>
      <c r="C332" s="33"/>
      <c r="D332" s="29"/>
      <c r="E332" s="1"/>
      <c r="F332" s="21"/>
      <c r="G332" s="56"/>
      <c r="H332" s="35"/>
      <c r="I332" s="1" t="s">
        <v>472</v>
      </c>
      <c r="J332" s="61"/>
      <c r="K332" s="33"/>
      <c r="L332" s="57"/>
      <c r="M332" s="49"/>
      <c r="N332" s="21"/>
      <c r="O332" s="56"/>
      <c r="P332" s="35"/>
      <c r="Q332" s="1" t="s">
        <v>472</v>
      </c>
      <c r="R332" s="32"/>
      <c r="S332" s="33"/>
      <c r="T332" s="29"/>
      <c r="U332" s="43"/>
      <c r="V332" s="21"/>
      <c r="W332" s="56"/>
      <c r="X332" s="35"/>
      <c r="Y332" s="1" t="s">
        <v>472</v>
      </c>
      <c r="Z332" s="69"/>
      <c r="AA332" s="37"/>
      <c r="AB332" s="4"/>
      <c r="AC332" s="4"/>
      <c r="AD332" s="4"/>
      <c r="AE332" s="39"/>
      <c r="AF332" s="1"/>
      <c r="AG332" s="33"/>
      <c r="AH332" s="60"/>
      <c r="AI332" s="60"/>
      <c r="AJ332" s="21"/>
      <c r="AK332" s="56"/>
      <c r="AL332" s="41"/>
      <c r="AM332" s="33"/>
      <c r="AN332" s="60"/>
      <c r="AO332" s="60"/>
      <c r="AP332" s="21"/>
      <c r="AQ332" s="56"/>
      <c r="AR332" s="41"/>
      <c r="AS332" s="43">
        <f>'16 Oct'!AW332</f>
        <v>8</v>
      </c>
      <c r="AT332" s="54"/>
      <c r="AU332" s="44">
        <f t="shared" si="1"/>
        <v>8</v>
      </c>
      <c r="AV332" s="44">
        <f t="shared" si="2"/>
        <v>0</v>
      </c>
      <c r="AW332" s="19">
        <f t="shared" si="3"/>
        <v>8</v>
      </c>
      <c r="AX332" s="43">
        <f>'16 Oct'!BB332</f>
        <v>0</v>
      </c>
      <c r="AY332" s="54"/>
      <c r="AZ332" s="44">
        <f t="shared" si="4"/>
        <v>0</v>
      </c>
      <c r="BA332" s="46">
        <f t="shared" si="5"/>
        <v>0</v>
      </c>
      <c r="BB332" s="19">
        <f t="shared" si="6"/>
        <v>0</v>
      </c>
      <c r="BC332" s="43">
        <f>'16 Oct'!BL332</f>
        <v>0</v>
      </c>
      <c r="BD332" s="46">
        <f t="shared" si="7"/>
        <v>0</v>
      </c>
      <c r="BE332" s="1"/>
      <c r="BF332" s="1" t="s">
        <v>472</v>
      </c>
      <c r="BG332" s="54"/>
      <c r="BH332">
        <f>'16 Oct'!BG332+AT332+AY332-BN332</f>
        <v>0</v>
      </c>
      <c r="BI332" s="48"/>
      <c r="BJ332" s="52">
        <f t="shared" si="9"/>
        <v>0</v>
      </c>
      <c r="BK332" s="51">
        <f t="shared" si="10"/>
        <v>0</v>
      </c>
      <c r="BL332" s="53">
        <f t="shared" si="11"/>
        <v>0</v>
      </c>
      <c r="BM332" s="54">
        <f t="shared" si="12"/>
        <v>0</v>
      </c>
      <c r="BN332" s="55">
        <f t="shared" si="13"/>
        <v>0</v>
      </c>
      <c r="BO332" s="17">
        <f t="shared" si="14"/>
        <v>8</v>
      </c>
    </row>
    <row r="333">
      <c r="A333" s="1" t="s">
        <v>473</v>
      </c>
      <c r="B333" s="32"/>
      <c r="C333" s="33"/>
      <c r="D333" s="29"/>
      <c r="E333" s="1"/>
      <c r="F333" s="21"/>
      <c r="G333" s="56"/>
      <c r="H333" s="35"/>
      <c r="I333" s="1" t="s">
        <v>473</v>
      </c>
      <c r="J333" s="32"/>
      <c r="K333" s="33"/>
      <c r="L333" s="57"/>
      <c r="M333" s="49"/>
      <c r="N333" s="21"/>
      <c r="O333" s="56"/>
      <c r="P333" s="35"/>
      <c r="Q333" s="1" t="s">
        <v>473</v>
      </c>
      <c r="R333" s="32"/>
      <c r="S333" s="33"/>
      <c r="T333" s="29"/>
      <c r="U333" s="43"/>
      <c r="V333" s="21"/>
      <c r="W333" s="56"/>
      <c r="X333" s="35"/>
      <c r="Y333" s="1" t="s">
        <v>473</v>
      </c>
      <c r="Z333" s="62"/>
      <c r="AA333" s="63"/>
      <c r="AB333" s="71"/>
      <c r="AC333" s="4"/>
      <c r="AD333" s="4"/>
      <c r="AE333" s="39"/>
      <c r="AF333" s="1"/>
      <c r="AG333" s="33"/>
      <c r="AH333" s="60"/>
      <c r="AI333" s="60"/>
      <c r="AJ333" s="21"/>
      <c r="AK333" s="56"/>
      <c r="AL333" s="41"/>
      <c r="AM333" s="33"/>
      <c r="AN333" s="60"/>
      <c r="AO333" s="60"/>
      <c r="AP333" s="21"/>
      <c r="AQ333" s="56"/>
      <c r="AR333" s="41"/>
      <c r="AS333" s="43">
        <f>'16 Oct'!AW333</f>
        <v>11</v>
      </c>
      <c r="AT333" s="17"/>
      <c r="AU333" s="44">
        <f t="shared" si="1"/>
        <v>11</v>
      </c>
      <c r="AV333" s="44">
        <f t="shared" si="2"/>
        <v>0</v>
      </c>
      <c r="AW333" s="19">
        <f t="shared" si="3"/>
        <v>11</v>
      </c>
      <c r="AX333" s="43">
        <f>'16 Oct'!BB333</f>
        <v>0</v>
      </c>
      <c r="AY333" s="17"/>
      <c r="AZ333" s="44">
        <f t="shared" si="4"/>
        <v>0</v>
      </c>
      <c r="BA333" s="46">
        <f t="shared" si="5"/>
        <v>0</v>
      </c>
      <c r="BB333" s="19">
        <f t="shared" si="6"/>
        <v>0</v>
      </c>
      <c r="BC333" s="43">
        <f>'16 Oct'!BL333</f>
        <v>0</v>
      </c>
      <c r="BD333" s="46">
        <f t="shared" si="7"/>
        <v>0</v>
      </c>
      <c r="BE333" s="1">
        <f t="shared" ref="BE333:BE376" si="15">IF(BC333-BD333&lt;0,"ERROR",BC333-BD333)</f>
        <v>0</v>
      </c>
      <c r="BF333" s="1" t="s">
        <v>473</v>
      </c>
      <c r="BG333" s="54"/>
      <c r="BH333">
        <f>'16 Oct'!BG333+AT333+AY333-BN333</f>
        <v>0</v>
      </c>
      <c r="BI333" s="48"/>
      <c r="BJ333" s="52">
        <f t="shared" si="9"/>
        <v>0</v>
      </c>
      <c r="BK333" s="51">
        <f t="shared" si="10"/>
        <v>0</v>
      </c>
      <c r="BL333" s="53">
        <f t="shared" si="11"/>
        <v>0</v>
      </c>
      <c r="BM333" s="54">
        <f t="shared" si="12"/>
        <v>0</v>
      </c>
      <c r="BN333" s="55">
        <f t="shared" si="13"/>
        <v>0</v>
      </c>
      <c r="BO333" s="17">
        <f t="shared" si="14"/>
        <v>11</v>
      </c>
    </row>
    <row r="334">
      <c r="A334" s="1" t="s">
        <v>475</v>
      </c>
      <c r="B334" s="32"/>
      <c r="C334" s="33"/>
      <c r="D334" s="29"/>
      <c r="E334" s="1"/>
      <c r="F334" s="21"/>
      <c r="G334" s="56"/>
      <c r="H334" s="35"/>
      <c r="I334" s="1" t="s">
        <v>475</v>
      </c>
      <c r="J334" s="32"/>
      <c r="K334" s="33"/>
      <c r="L334" s="57"/>
      <c r="M334" s="49"/>
      <c r="N334" s="21"/>
      <c r="O334" s="56"/>
      <c r="P334" s="35"/>
      <c r="Q334" s="1" t="s">
        <v>475</v>
      </c>
      <c r="R334" s="32"/>
      <c r="S334" s="33"/>
      <c r="T334" s="29"/>
      <c r="U334" s="49"/>
      <c r="V334" s="21"/>
      <c r="W334" s="56"/>
      <c r="X334" s="35"/>
      <c r="Y334" s="1" t="s">
        <v>475</v>
      </c>
      <c r="Z334" s="36"/>
      <c r="AA334" s="38"/>
      <c r="AB334" s="40"/>
      <c r="AC334" s="8"/>
      <c r="AD334" s="4"/>
      <c r="AE334" s="39"/>
      <c r="AF334" s="1"/>
      <c r="AG334" s="33"/>
      <c r="AH334" s="60"/>
      <c r="AI334" s="60"/>
      <c r="AJ334" s="21"/>
      <c r="AK334" s="56"/>
      <c r="AL334" s="41"/>
      <c r="AM334" s="33"/>
      <c r="AN334" s="60"/>
      <c r="AO334" s="60"/>
      <c r="AP334" s="21"/>
      <c r="AQ334" s="56"/>
      <c r="AR334" s="41"/>
      <c r="AS334" s="43">
        <f>'16 Oct'!AW334</f>
        <v>0</v>
      </c>
      <c r="AT334" s="17"/>
      <c r="AU334" s="44">
        <f t="shared" si="1"/>
        <v>0</v>
      </c>
      <c r="AV334" s="44">
        <f t="shared" si="2"/>
        <v>0</v>
      </c>
      <c r="AW334" s="19">
        <f t="shared" si="3"/>
        <v>0</v>
      </c>
      <c r="AX334" s="43">
        <f>'16 Oct'!BB334</f>
        <v>0</v>
      </c>
      <c r="AY334" s="17"/>
      <c r="AZ334" s="44">
        <f t="shared" si="4"/>
        <v>0</v>
      </c>
      <c r="BA334" s="46">
        <f t="shared" si="5"/>
        <v>0</v>
      </c>
      <c r="BB334" s="19">
        <f t="shared" si="6"/>
        <v>0</v>
      </c>
      <c r="BC334" s="43">
        <f>'16 Oct'!BL334</f>
        <v>0</v>
      </c>
      <c r="BD334" s="46">
        <f t="shared" si="7"/>
        <v>0</v>
      </c>
      <c r="BE334" s="1">
        <f t="shared" si="15"/>
        <v>0</v>
      </c>
      <c r="BF334" s="1" t="s">
        <v>475</v>
      </c>
      <c r="BG334" s="54"/>
      <c r="BH334">
        <f>'16 Oct'!BG334+AT334+AY334-BN334</f>
        <v>0</v>
      </c>
      <c r="BI334" s="48"/>
      <c r="BJ334" s="52">
        <f t="shared" si="9"/>
        <v>0</v>
      </c>
      <c r="BK334" s="51">
        <f t="shared" si="10"/>
        <v>0</v>
      </c>
      <c r="BL334" s="53">
        <f t="shared" si="11"/>
        <v>0</v>
      </c>
      <c r="BM334" s="54">
        <f t="shared" si="12"/>
        <v>0</v>
      </c>
      <c r="BN334" s="55">
        <f t="shared" si="13"/>
        <v>0</v>
      </c>
      <c r="BO334" s="17">
        <f t="shared" si="14"/>
        <v>0</v>
      </c>
    </row>
    <row r="335">
      <c r="A335" s="1" t="s">
        <v>476</v>
      </c>
      <c r="B335" s="32"/>
      <c r="C335" s="33"/>
      <c r="D335" s="29"/>
      <c r="E335" s="1"/>
      <c r="F335" s="21"/>
      <c r="G335" s="56"/>
      <c r="H335" s="35"/>
      <c r="I335" s="1" t="s">
        <v>476</v>
      </c>
      <c r="J335" s="32"/>
      <c r="K335" s="33"/>
      <c r="L335" s="29"/>
      <c r="M335" s="43"/>
      <c r="N335" s="21"/>
      <c r="O335" s="56"/>
      <c r="P335" s="35"/>
      <c r="Q335" s="1" t="s">
        <v>476</v>
      </c>
      <c r="R335" s="32"/>
      <c r="S335" s="33"/>
      <c r="T335" s="29"/>
      <c r="U335" s="43"/>
      <c r="V335" s="21"/>
      <c r="W335" s="56"/>
      <c r="X335" s="35"/>
      <c r="Y335" s="1" t="s">
        <v>476</v>
      </c>
      <c r="Z335" s="69"/>
      <c r="AA335" s="37"/>
      <c r="AB335" s="4"/>
      <c r="AC335" s="4"/>
      <c r="AD335" s="4"/>
      <c r="AE335" s="39"/>
      <c r="AF335" s="1"/>
      <c r="AG335" s="33"/>
      <c r="AH335" s="60"/>
      <c r="AI335" s="60"/>
      <c r="AJ335" s="21"/>
      <c r="AK335" s="56"/>
      <c r="AL335" s="41"/>
      <c r="AM335" s="33"/>
      <c r="AN335" s="60"/>
      <c r="AO335" s="60"/>
      <c r="AP335" s="21"/>
      <c r="AQ335" s="56"/>
      <c r="AR335" s="41"/>
      <c r="AS335" s="43">
        <f>'16 Oct'!AW335</f>
        <v>0</v>
      </c>
      <c r="AT335" s="17"/>
      <c r="AU335" s="44">
        <f t="shared" si="1"/>
        <v>0</v>
      </c>
      <c r="AV335" s="44">
        <f t="shared" si="2"/>
        <v>0</v>
      </c>
      <c r="AW335" s="19">
        <f t="shared" si="3"/>
        <v>0</v>
      </c>
      <c r="AX335" s="43">
        <f>'16 Oct'!BB335</f>
        <v>0</v>
      </c>
      <c r="AY335" s="17"/>
      <c r="AZ335" s="44">
        <f t="shared" si="4"/>
        <v>0</v>
      </c>
      <c r="BA335" s="46">
        <f t="shared" si="5"/>
        <v>0</v>
      </c>
      <c r="BB335" s="19">
        <f t="shared" si="6"/>
        <v>0</v>
      </c>
      <c r="BC335" s="43">
        <f>'16 Oct'!BL335</f>
        <v>0</v>
      </c>
      <c r="BD335" s="46">
        <f t="shared" si="7"/>
        <v>0</v>
      </c>
      <c r="BE335" s="1">
        <f t="shared" si="15"/>
        <v>0</v>
      </c>
      <c r="BF335" s="1" t="s">
        <v>476</v>
      </c>
      <c r="BG335" s="17"/>
      <c r="BH335">
        <f>'16 Oct'!BG335+AT335+AY335-BN335</f>
        <v>0</v>
      </c>
      <c r="BI335" s="48"/>
      <c r="BJ335" s="52">
        <f t="shared" si="9"/>
        <v>0</v>
      </c>
      <c r="BK335" s="51">
        <f t="shared" si="10"/>
        <v>0</v>
      </c>
      <c r="BL335" s="53">
        <f t="shared" si="11"/>
        <v>0</v>
      </c>
      <c r="BM335" s="54">
        <f t="shared" si="12"/>
        <v>0</v>
      </c>
      <c r="BN335" s="55">
        <f t="shared" si="13"/>
        <v>0</v>
      </c>
      <c r="BO335" s="17">
        <f t="shared" si="14"/>
        <v>0</v>
      </c>
    </row>
    <row r="336">
      <c r="A336" s="1" t="s">
        <v>478</v>
      </c>
      <c r="B336" s="32"/>
      <c r="C336" s="33"/>
      <c r="D336" s="29"/>
      <c r="E336" s="1"/>
      <c r="F336" s="21"/>
      <c r="G336" s="56"/>
      <c r="H336" s="35"/>
      <c r="I336" s="1" t="s">
        <v>478</v>
      </c>
      <c r="J336" s="32"/>
      <c r="K336" s="33"/>
      <c r="L336" s="57"/>
      <c r="M336" s="49"/>
      <c r="N336" s="21"/>
      <c r="O336" s="56"/>
      <c r="P336" s="35"/>
      <c r="Q336" s="1" t="s">
        <v>478</v>
      </c>
      <c r="R336" s="32"/>
      <c r="S336" s="33"/>
      <c r="T336" s="29"/>
      <c r="U336" s="49"/>
      <c r="V336" s="21"/>
      <c r="W336" s="56"/>
      <c r="X336" s="35"/>
      <c r="Y336" s="1" t="s">
        <v>478</v>
      </c>
      <c r="Z336" s="59"/>
      <c r="AA336" s="37"/>
      <c r="AB336" s="8"/>
      <c r="AC336" s="8"/>
      <c r="AD336" s="4"/>
      <c r="AE336" s="39"/>
      <c r="AF336" s="1"/>
      <c r="AG336" s="33"/>
      <c r="AH336" s="60"/>
      <c r="AI336" s="60"/>
      <c r="AJ336" s="21"/>
      <c r="AK336" s="56"/>
      <c r="AL336" s="41"/>
      <c r="AM336" s="33"/>
      <c r="AN336" s="60"/>
      <c r="AO336" s="60"/>
      <c r="AP336" s="21"/>
      <c r="AQ336" s="56"/>
      <c r="AR336" s="41"/>
      <c r="AS336" s="43">
        <f>'16 Oct'!AW336</f>
        <v>0</v>
      </c>
      <c r="AT336" s="54"/>
      <c r="AU336" s="44">
        <f t="shared" si="1"/>
        <v>0</v>
      </c>
      <c r="AV336" s="44">
        <f t="shared" si="2"/>
        <v>0</v>
      </c>
      <c r="AW336" s="19">
        <f t="shared" si="3"/>
        <v>0</v>
      </c>
      <c r="AX336" s="43">
        <f>'16 Oct'!BB336</f>
        <v>0</v>
      </c>
      <c r="AY336" s="54"/>
      <c r="AZ336" s="44">
        <f t="shared" si="4"/>
        <v>0</v>
      </c>
      <c r="BA336" s="46">
        <f t="shared" si="5"/>
        <v>0</v>
      </c>
      <c r="BB336" s="19">
        <f t="shared" si="6"/>
        <v>0</v>
      </c>
      <c r="BC336" s="43">
        <f>'16 Oct'!BL336</f>
        <v>0</v>
      </c>
      <c r="BD336" s="46">
        <f t="shared" si="7"/>
        <v>0</v>
      </c>
      <c r="BE336" s="1">
        <f t="shared" si="15"/>
        <v>0</v>
      </c>
      <c r="BF336" s="1" t="s">
        <v>478</v>
      </c>
      <c r="BG336" s="54"/>
      <c r="BH336">
        <f>'16 Oct'!BG336+AT336+AY336-BN336</f>
        <v>0</v>
      </c>
      <c r="BI336" s="48"/>
      <c r="BJ336" s="52">
        <f t="shared" si="9"/>
        <v>0</v>
      </c>
      <c r="BK336" s="51">
        <f t="shared" si="10"/>
        <v>0</v>
      </c>
      <c r="BL336" s="53">
        <f t="shared" si="11"/>
        <v>0</v>
      </c>
      <c r="BM336" s="54">
        <f t="shared" si="12"/>
        <v>0</v>
      </c>
      <c r="BN336" s="55">
        <f t="shared" si="13"/>
        <v>0</v>
      </c>
      <c r="BO336" s="17">
        <f t="shared" si="14"/>
        <v>0</v>
      </c>
    </row>
    <row r="337">
      <c r="A337" s="1" t="s">
        <v>479</v>
      </c>
      <c r="B337" s="32"/>
      <c r="C337" s="33"/>
      <c r="D337" s="29"/>
      <c r="E337" s="1"/>
      <c r="F337" s="21"/>
      <c r="G337" s="56"/>
      <c r="H337" s="35"/>
      <c r="I337" s="1" t="s">
        <v>479</v>
      </c>
      <c r="J337" s="32"/>
      <c r="K337" s="65"/>
      <c r="L337" s="57"/>
      <c r="M337" s="49"/>
      <c r="N337" s="21"/>
      <c r="O337" s="56"/>
      <c r="P337" s="35"/>
      <c r="Q337" s="1" t="s">
        <v>479</v>
      </c>
      <c r="R337" s="32"/>
      <c r="S337" s="33"/>
      <c r="T337" s="29"/>
      <c r="U337" s="49"/>
      <c r="V337" s="21"/>
      <c r="W337" s="56"/>
      <c r="X337" s="35"/>
      <c r="Y337" s="1" t="s">
        <v>479</v>
      </c>
      <c r="Z337" s="69"/>
      <c r="AA337" s="66"/>
      <c r="AB337" s="8"/>
      <c r="AC337" s="8"/>
      <c r="AD337" s="4"/>
      <c r="AE337" s="39"/>
      <c r="AF337" s="1"/>
      <c r="AG337" s="33"/>
      <c r="AH337" s="67"/>
      <c r="AI337" s="67"/>
      <c r="AJ337" s="21"/>
      <c r="AK337" s="56"/>
      <c r="AL337" s="41"/>
      <c r="AM337" s="33"/>
      <c r="AN337" s="67"/>
      <c r="AO337" s="67"/>
      <c r="AP337" s="21"/>
      <c r="AQ337" s="56"/>
      <c r="AR337" s="41"/>
      <c r="AS337" s="43">
        <f>'16 Oct'!AW337</f>
        <v>0</v>
      </c>
      <c r="AT337" s="54"/>
      <c r="AU337" s="44">
        <f t="shared" si="1"/>
        <v>0</v>
      </c>
      <c r="AV337" s="44">
        <f t="shared" si="2"/>
        <v>0</v>
      </c>
      <c r="AW337" s="19">
        <f t="shared" si="3"/>
        <v>0</v>
      </c>
      <c r="AX337" s="43">
        <f>'16 Oct'!BB337</f>
        <v>0</v>
      </c>
      <c r="AY337" s="54"/>
      <c r="AZ337" s="44">
        <f t="shared" si="4"/>
        <v>0</v>
      </c>
      <c r="BA337" s="46">
        <f t="shared" si="5"/>
        <v>0</v>
      </c>
      <c r="BB337" s="19">
        <f t="shared" si="6"/>
        <v>0</v>
      </c>
      <c r="BC337" s="43">
        <f>'16 Oct'!BL337</f>
        <v>0</v>
      </c>
      <c r="BD337" s="46">
        <f t="shared" si="7"/>
        <v>0</v>
      </c>
      <c r="BE337" s="1">
        <f t="shared" si="15"/>
        <v>0</v>
      </c>
      <c r="BF337" s="1" t="s">
        <v>479</v>
      </c>
      <c r="BG337" s="17"/>
      <c r="BH337">
        <f>'16 Oct'!BG337+AT337+AY337-BN337</f>
        <v>0</v>
      </c>
      <c r="BI337" s="48"/>
      <c r="BJ337" s="52">
        <f t="shared" si="9"/>
        <v>0</v>
      </c>
      <c r="BK337" s="51">
        <f t="shared" si="10"/>
        <v>0</v>
      </c>
      <c r="BL337" s="53">
        <f t="shared" si="11"/>
        <v>0</v>
      </c>
      <c r="BM337" s="54">
        <f t="shared" si="12"/>
        <v>0</v>
      </c>
      <c r="BN337" s="55">
        <f t="shared" si="13"/>
        <v>0</v>
      </c>
      <c r="BO337" s="17">
        <f t="shared" si="14"/>
        <v>0</v>
      </c>
    </row>
    <row r="338">
      <c r="A338" s="1" t="s">
        <v>480</v>
      </c>
      <c r="B338" s="32"/>
      <c r="C338" s="33"/>
      <c r="D338" s="29"/>
      <c r="E338" s="1"/>
      <c r="F338" s="21"/>
      <c r="G338" s="56"/>
      <c r="H338" s="35"/>
      <c r="I338" s="1" t="s">
        <v>480</v>
      </c>
      <c r="J338" s="32"/>
      <c r="K338" s="33"/>
      <c r="L338" s="57"/>
      <c r="M338" s="49"/>
      <c r="N338" s="21"/>
      <c r="O338" s="56"/>
      <c r="P338" s="35"/>
      <c r="Q338" s="1" t="s">
        <v>480</v>
      </c>
      <c r="R338" s="32"/>
      <c r="S338" s="33"/>
      <c r="T338" s="29"/>
      <c r="U338" s="49"/>
      <c r="V338" s="21"/>
      <c r="W338" s="56"/>
      <c r="X338" s="35"/>
      <c r="Y338" s="1" t="s">
        <v>480</v>
      </c>
      <c r="Z338" s="84"/>
      <c r="AA338" s="37"/>
      <c r="AB338" s="8"/>
      <c r="AC338" s="8"/>
      <c r="AD338" s="4"/>
      <c r="AE338" s="39"/>
      <c r="AF338" s="1"/>
      <c r="AG338" s="33"/>
      <c r="AH338" s="60"/>
      <c r="AI338" s="60"/>
      <c r="AJ338" s="21"/>
      <c r="AK338" s="56"/>
      <c r="AL338" s="41"/>
      <c r="AM338" s="33"/>
      <c r="AN338" s="60"/>
      <c r="AO338" s="60"/>
      <c r="AP338" s="21"/>
      <c r="AQ338" s="56"/>
      <c r="AR338" s="41"/>
      <c r="AS338" s="43">
        <f>'16 Oct'!AW338</f>
        <v>8</v>
      </c>
      <c r="AT338" s="17"/>
      <c r="AU338" s="44">
        <f t="shared" si="1"/>
        <v>8</v>
      </c>
      <c r="AV338" s="44">
        <f t="shared" si="2"/>
        <v>0</v>
      </c>
      <c r="AW338" s="19">
        <f t="shared" si="3"/>
        <v>8</v>
      </c>
      <c r="AX338" s="43">
        <f>'16 Oct'!BB338</f>
        <v>0</v>
      </c>
      <c r="AY338" s="17"/>
      <c r="AZ338" s="44">
        <f t="shared" si="4"/>
        <v>0</v>
      </c>
      <c r="BA338" s="46">
        <f t="shared" si="5"/>
        <v>0</v>
      </c>
      <c r="BB338" s="19">
        <f t="shared" si="6"/>
        <v>0</v>
      </c>
      <c r="BC338" s="43">
        <f>'16 Oct'!BL338</f>
        <v>0</v>
      </c>
      <c r="BD338" s="46">
        <f t="shared" si="7"/>
        <v>0</v>
      </c>
      <c r="BE338" s="1">
        <f t="shared" si="15"/>
        <v>0</v>
      </c>
      <c r="BF338" s="1" t="s">
        <v>480</v>
      </c>
      <c r="BG338" s="54"/>
      <c r="BH338">
        <f>'16 Oct'!BG338+AT338+AY338-BN338</f>
        <v>0</v>
      </c>
      <c r="BI338" s="48"/>
      <c r="BJ338" s="52">
        <f t="shared" si="9"/>
        <v>0</v>
      </c>
      <c r="BK338" s="51">
        <f t="shared" si="10"/>
        <v>0</v>
      </c>
      <c r="BL338" s="53">
        <f t="shared" si="11"/>
        <v>0</v>
      </c>
      <c r="BM338" s="54">
        <f t="shared" si="12"/>
        <v>0</v>
      </c>
      <c r="BN338" s="55">
        <f t="shared" si="13"/>
        <v>0</v>
      </c>
      <c r="BO338" s="17">
        <f t="shared" si="14"/>
        <v>8</v>
      </c>
    </row>
    <row r="339">
      <c r="A339" s="1" t="s">
        <v>481</v>
      </c>
      <c r="B339" s="32"/>
      <c r="C339" s="65"/>
      <c r="D339" s="29"/>
      <c r="E339" s="1"/>
      <c r="F339" s="21"/>
      <c r="G339" s="56"/>
      <c r="H339" s="35"/>
      <c r="I339" s="1" t="s">
        <v>481</v>
      </c>
      <c r="J339" s="61"/>
      <c r="K339" s="33"/>
      <c r="L339" s="57"/>
      <c r="M339" s="49"/>
      <c r="N339" s="21"/>
      <c r="O339" s="56"/>
      <c r="P339" s="35"/>
      <c r="Q339" s="1" t="s">
        <v>481</v>
      </c>
      <c r="R339" s="32"/>
      <c r="S339" s="33"/>
      <c r="T339" s="29"/>
      <c r="U339" s="49"/>
      <c r="V339" s="21"/>
      <c r="W339" s="56"/>
      <c r="X339" s="35"/>
      <c r="Y339" s="1" t="s">
        <v>481</v>
      </c>
      <c r="Z339" s="69"/>
      <c r="AA339" s="66"/>
      <c r="AB339" s="8"/>
      <c r="AC339" s="8"/>
      <c r="AD339" s="4"/>
      <c r="AE339" s="39"/>
      <c r="AF339" s="1"/>
      <c r="AG339" s="33"/>
      <c r="AH339" s="67"/>
      <c r="AI339" s="67"/>
      <c r="AJ339" s="21"/>
      <c r="AK339" s="56"/>
      <c r="AL339" s="41"/>
      <c r="AM339" s="33"/>
      <c r="AN339" s="67"/>
      <c r="AO339" s="67"/>
      <c r="AP339" s="21"/>
      <c r="AQ339" s="56"/>
      <c r="AR339" s="41"/>
      <c r="AS339" s="43">
        <f>'16 Oct'!AW339</f>
        <v>0</v>
      </c>
      <c r="AT339" s="54"/>
      <c r="AU339" s="44">
        <f t="shared" si="1"/>
        <v>0</v>
      </c>
      <c r="AV339" s="44">
        <f t="shared" si="2"/>
        <v>0</v>
      </c>
      <c r="AW339" s="19">
        <f t="shared" si="3"/>
        <v>0</v>
      </c>
      <c r="AX339" s="43">
        <f>'16 Oct'!BB339</f>
        <v>0</v>
      </c>
      <c r="AY339" s="54"/>
      <c r="AZ339" s="44">
        <f t="shared" si="4"/>
        <v>0</v>
      </c>
      <c r="BA339" s="46">
        <f t="shared" si="5"/>
        <v>0</v>
      </c>
      <c r="BB339" s="19">
        <f t="shared" si="6"/>
        <v>0</v>
      </c>
      <c r="BC339" s="43">
        <f>'16 Oct'!BL339</f>
        <v>0</v>
      </c>
      <c r="BD339" s="46">
        <f t="shared" si="7"/>
        <v>0</v>
      </c>
      <c r="BE339" s="1">
        <f t="shared" si="15"/>
        <v>0</v>
      </c>
      <c r="BF339" s="1" t="s">
        <v>481</v>
      </c>
      <c r="BG339" s="54"/>
      <c r="BH339">
        <f>'16 Oct'!BG339+AT339+AY339-BN339</f>
        <v>0</v>
      </c>
      <c r="BI339" s="48"/>
      <c r="BJ339" s="52">
        <f t="shared" si="9"/>
        <v>0</v>
      </c>
      <c r="BK339" s="51">
        <f t="shared" si="10"/>
        <v>0</v>
      </c>
      <c r="BL339" s="53">
        <f t="shared" si="11"/>
        <v>0</v>
      </c>
      <c r="BM339" s="54">
        <f t="shared" si="12"/>
        <v>0</v>
      </c>
      <c r="BN339" s="55">
        <f t="shared" si="13"/>
        <v>0</v>
      </c>
      <c r="BO339" s="17">
        <f t="shared" si="14"/>
        <v>0</v>
      </c>
    </row>
    <row r="340">
      <c r="A340" s="1" t="s">
        <v>482</v>
      </c>
      <c r="B340" s="32"/>
      <c r="C340" s="65"/>
      <c r="D340" s="29"/>
      <c r="E340" s="1"/>
      <c r="F340" s="21"/>
      <c r="G340" s="56"/>
      <c r="H340" s="35"/>
      <c r="I340" s="1" t="s">
        <v>482</v>
      </c>
      <c r="J340" s="61"/>
      <c r="K340" s="65"/>
      <c r="L340" s="57"/>
      <c r="M340" s="49"/>
      <c r="N340" s="21"/>
      <c r="O340" s="56"/>
      <c r="P340" s="35"/>
      <c r="Q340" s="1" t="s">
        <v>482</v>
      </c>
      <c r="R340" s="32"/>
      <c r="S340" s="33"/>
      <c r="T340" s="29"/>
      <c r="U340" s="49"/>
      <c r="V340" s="21"/>
      <c r="W340" s="56"/>
      <c r="X340" s="35"/>
      <c r="Y340" s="1" t="s">
        <v>482</v>
      </c>
      <c r="Z340" s="69"/>
      <c r="AA340" s="66"/>
      <c r="AB340" s="8"/>
      <c r="AC340" s="8"/>
      <c r="AD340" s="4"/>
      <c r="AE340" s="39"/>
      <c r="AF340" s="1"/>
      <c r="AG340" s="33"/>
      <c r="AH340" s="67"/>
      <c r="AI340" s="67"/>
      <c r="AJ340" s="21"/>
      <c r="AK340" s="56"/>
      <c r="AL340" s="41"/>
      <c r="AM340" s="33"/>
      <c r="AN340" s="67"/>
      <c r="AO340" s="67"/>
      <c r="AP340" s="21"/>
      <c r="AQ340" s="56"/>
      <c r="AR340" s="41"/>
      <c r="AS340" s="43">
        <f>'16 Oct'!AW340</f>
        <v>0</v>
      </c>
      <c r="AT340" s="54"/>
      <c r="AU340" s="44">
        <f t="shared" si="1"/>
        <v>0</v>
      </c>
      <c r="AV340" s="44">
        <f t="shared" si="2"/>
        <v>0</v>
      </c>
      <c r="AW340" s="19">
        <f t="shared" si="3"/>
        <v>0</v>
      </c>
      <c r="AX340" s="43">
        <f>'16 Oct'!BB340</f>
        <v>0</v>
      </c>
      <c r="AY340" s="54"/>
      <c r="AZ340" s="44">
        <f t="shared" si="4"/>
        <v>0</v>
      </c>
      <c r="BA340" s="46">
        <f t="shared" si="5"/>
        <v>0</v>
      </c>
      <c r="BB340" s="19">
        <f t="shared" si="6"/>
        <v>0</v>
      </c>
      <c r="BC340" s="43">
        <f>'16 Oct'!BL340</f>
        <v>0</v>
      </c>
      <c r="BD340" s="46">
        <f t="shared" si="7"/>
        <v>0</v>
      </c>
      <c r="BE340" s="1">
        <f t="shared" si="15"/>
        <v>0</v>
      </c>
      <c r="BF340" s="1" t="s">
        <v>482</v>
      </c>
      <c r="BG340" s="54"/>
      <c r="BH340">
        <f>'16 Oct'!BG340+AT340+AY340-BN340</f>
        <v>0</v>
      </c>
      <c r="BI340" s="48"/>
      <c r="BJ340" s="52">
        <f t="shared" si="9"/>
        <v>0</v>
      </c>
      <c r="BK340" s="51">
        <f t="shared" si="10"/>
        <v>0</v>
      </c>
      <c r="BL340" s="53">
        <f t="shared" si="11"/>
        <v>0</v>
      </c>
      <c r="BM340" s="54">
        <f t="shared" si="12"/>
        <v>0</v>
      </c>
      <c r="BN340" s="55">
        <f t="shared" si="13"/>
        <v>0</v>
      </c>
      <c r="BO340" s="17">
        <f t="shared" si="14"/>
        <v>0</v>
      </c>
    </row>
    <row r="341">
      <c r="A341" s="1" t="s">
        <v>483</v>
      </c>
      <c r="B341" s="32"/>
      <c r="C341" s="65"/>
      <c r="D341" s="29"/>
      <c r="E341" s="1"/>
      <c r="F341" s="21"/>
      <c r="G341" s="56"/>
      <c r="H341" s="35"/>
      <c r="I341" s="1" t="s">
        <v>483</v>
      </c>
      <c r="J341" s="32"/>
      <c r="K341" s="65"/>
      <c r="L341" s="57"/>
      <c r="M341" s="49"/>
      <c r="N341" s="21"/>
      <c r="O341" s="56"/>
      <c r="P341" s="35"/>
      <c r="Q341" s="1" t="s">
        <v>483</v>
      </c>
      <c r="R341" s="32"/>
      <c r="S341" s="33"/>
      <c r="T341" s="29"/>
      <c r="U341" s="43"/>
      <c r="V341" s="21"/>
      <c r="W341" s="56"/>
      <c r="X341" s="35"/>
      <c r="Y341" s="1" t="s">
        <v>483</v>
      </c>
      <c r="Z341" s="69"/>
      <c r="AA341" s="66"/>
      <c r="AB341" s="8"/>
      <c r="AC341" s="8"/>
      <c r="AD341" s="4"/>
      <c r="AE341" s="39"/>
      <c r="AF341" s="1"/>
      <c r="AG341" s="33"/>
      <c r="AH341" s="110"/>
      <c r="AI341" s="110"/>
      <c r="AJ341" s="21"/>
      <c r="AK341" s="56"/>
      <c r="AL341" s="41"/>
      <c r="AM341" s="33"/>
      <c r="AN341" s="110"/>
      <c r="AO341" s="110"/>
      <c r="AP341" s="21"/>
      <c r="AQ341" s="56"/>
      <c r="AR341" s="41"/>
      <c r="AS341" s="43">
        <f>'16 Oct'!AW341</f>
        <v>0</v>
      </c>
      <c r="AT341" s="75"/>
      <c r="AU341" s="44">
        <f t="shared" si="1"/>
        <v>0</v>
      </c>
      <c r="AV341" s="44">
        <f t="shared" si="2"/>
        <v>0</v>
      </c>
      <c r="AW341" s="19">
        <f t="shared" si="3"/>
        <v>0</v>
      </c>
      <c r="AX341" s="43">
        <f>'16 Oct'!BB341</f>
        <v>0</v>
      </c>
      <c r="AY341" s="75"/>
      <c r="AZ341" s="44">
        <f t="shared" si="4"/>
        <v>0</v>
      </c>
      <c r="BA341" s="46">
        <f t="shared" si="5"/>
        <v>0</v>
      </c>
      <c r="BB341" s="19">
        <f t="shared" si="6"/>
        <v>0</v>
      </c>
      <c r="BC341" s="43">
        <f>'16 Oct'!BL341</f>
        <v>0</v>
      </c>
      <c r="BD341" s="46">
        <f t="shared" si="7"/>
        <v>0</v>
      </c>
      <c r="BE341" s="1">
        <f t="shared" si="15"/>
        <v>0</v>
      </c>
      <c r="BF341" s="1" t="s">
        <v>483</v>
      </c>
      <c r="BG341" s="54"/>
      <c r="BH341">
        <f>'16 Oct'!BG341+AT341+AY341-BN341</f>
        <v>0</v>
      </c>
      <c r="BI341" s="48"/>
      <c r="BJ341" s="52">
        <f t="shared" si="9"/>
        <v>0</v>
      </c>
      <c r="BK341" s="51">
        <f t="shared" si="10"/>
        <v>0</v>
      </c>
      <c r="BL341" s="53">
        <f t="shared" si="11"/>
        <v>0</v>
      </c>
      <c r="BM341" s="54">
        <f t="shared" si="12"/>
        <v>0</v>
      </c>
      <c r="BN341" s="55">
        <f t="shared" si="13"/>
        <v>0</v>
      </c>
      <c r="BO341" s="17">
        <f t="shared" si="14"/>
        <v>0</v>
      </c>
    </row>
    <row r="342">
      <c r="A342" s="1" t="s">
        <v>484</v>
      </c>
      <c r="B342" s="32"/>
      <c r="C342" s="65"/>
      <c r="D342" s="29"/>
      <c r="E342" s="1"/>
      <c r="F342" s="21"/>
      <c r="G342" s="56"/>
      <c r="H342" s="35"/>
      <c r="I342" s="1" t="s">
        <v>484</v>
      </c>
      <c r="J342" s="32"/>
      <c r="K342" s="65"/>
      <c r="L342" s="57"/>
      <c r="M342" s="49"/>
      <c r="N342" s="21"/>
      <c r="O342" s="56"/>
      <c r="P342" s="35"/>
      <c r="Q342" s="1" t="s">
        <v>484</v>
      </c>
      <c r="R342" s="32"/>
      <c r="S342" s="33"/>
      <c r="T342" s="29"/>
      <c r="U342" s="49"/>
      <c r="V342" s="21"/>
      <c r="W342" s="56"/>
      <c r="X342" s="35"/>
      <c r="Y342" s="1" t="s">
        <v>484</v>
      </c>
      <c r="Z342" s="69"/>
      <c r="AA342" s="66"/>
      <c r="AB342" s="8"/>
      <c r="AC342" s="8"/>
      <c r="AD342" s="4"/>
      <c r="AE342" s="39"/>
      <c r="AF342" s="1"/>
      <c r="AG342" s="33"/>
      <c r="AH342" s="110"/>
      <c r="AI342" s="110"/>
      <c r="AJ342" s="21"/>
      <c r="AK342" s="56"/>
      <c r="AL342" s="41"/>
      <c r="AM342" s="33"/>
      <c r="AN342" s="110"/>
      <c r="AO342" s="110"/>
      <c r="AP342" s="21"/>
      <c r="AQ342" s="56"/>
      <c r="AR342" s="41"/>
      <c r="AS342" s="43">
        <f>'16 Oct'!AW342</f>
        <v>0</v>
      </c>
      <c r="AT342" s="75"/>
      <c r="AU342" s="44">
        <f t="shared" si="1"/>
        <v>0</v>
      </c>
      <c r="AV342" s="44">
        <f t="shared" si="2"/>
        <v>0</v>
      </c>
      <c r="AW342" s="19">
        <f t="shared" si="3"/>
        <v>0</v>
      </c>
      <c r="AX342" s="43">
        <f>'16 Oct'!BB342</f>
        <v>0</v>
      </c>
      <c r="AY342" s="75"/>
      <c r="AZ342" s="44">
        <f t="shared" si="4"/>
        <v>0</v>
      </c>
      <c r="BA342" s="46">
        <f t="shared" si="5"/>
        <v>0</v>
      </c>
      <c r="BB342" s="19">
        <f t="shared" si="6"/>
        <v>0</v>
      </c>
      <c r="BC342" s="43">
        <f>'16 Oct'!BL342</f>
        <v>0</v>
      </c>
      <c r="BD342" s="46">
        <f t="shared" si="7"/>
        <v>0</v>
      </c>
      <c r="BE342" s="1">
        <f t="shared" si="15"/>
        <v>0</v>
      </c>
      <c r="BF342" s="1" t="s">
        <v>484</v>
      </c>
      <c r="BG342" s="54"/>
      <c r="BH342">
        <f>'16 Oct'!BG342+AT342+AY342-BN342</f>
        <v>0</v>
      </c>
      <c r="BI342" s="48"/>
      <c r="BJ342" s="52">
        <f t="shared" si="9"/>
        <v>0</v>
      </c>
      <c r="BK342" s="51">
        <f t="shared" si="10"/>
        <v>0</v>
      </c>
      <c r="BL342" s="53">
        <f t="shared" si="11"/>
        <v>0</v>
      </c>
      <c r="BM342" s="54">
        <f t="shared" si="12"/>
        <v>0</v>
      </c>
      <c r="BN342" s="55">
        <f t="shared" si="13"/>
        <v>0</v>
      </c>
      <c r="BO342" s="17">
        <f t="shared" si="14"/>
        <v>0</v>
      </c>
    </row>
    <row r="343">
      <c r="A343" s="1" t="s">
        <v>485</v>
      </c>
      <c r="B343" s="61"/>
      <c r="C343" s="65"/>
      <c r="D343" s="29"/>
      <c r="E343" s="1"/>
      <c r="F343" s="21"/>
      <c r="G343" s="56"/>
      <c r="H343" s="35"/>
      <c r="I343" s="1" t="s">
        <v>485</v>
      </c>
      <c r="J343" s="32"/>
      <c r="K343" s="65"/>
      <c r="L343" s="57"/>
      <c r="M343" s="49"/>
      <c r="N343" s="21"/>
      <c r="O343" s="56"/>
      <c r="P343" s="35"/>
      <c r="Q343" s="1" t="s">
        <v>485</v>
      </c>
      <c r="R343" s="32"/>
      <c r="S343" s="33"/>
      <c r="T343" s="29"/>
      <c r="U343" s="43"/>
      <c r="V343" s="21"/>
      <c r="W343" s="56"/>
      <c r="X343" s="35"/>
      <c r="Y343" s="1" t="s">
        <v>485</v>
      </c>
      <c r="Z343" s="69"/>
      <c r="AA343" s="66"/>
      <c r="AB343" s="8"/>
      <c r="AC343" s="8"/>
      <c r="AD343" s="4"/>
      <c r="AE343" s="39"/>
      <c r="AF343" s="1"/>
      <c r="AG343" s="33"/>
      <c r="AH343" s="110"/>
      <c r="AI343" s="110"/>
      <c r="AJ343" s="21"/>
      <c r="AK343" s="56"/>
      <c r="AL343" s="41"/>
      <c r="AM343" s="33"/>
      <c r="AN343" s="110"/>
      <c r="AO343" s="110"/>
      <c r="AP343" s="21"/>
      <c r="AQ343" s="56"/>
      <c r="AR343" s="41"/>
      <c r="AS343" s="43">
        <f>'16 Oct'!AW343</f>
        <v>0</v>
      </c>
      <c r="AT343" s="75"/>
      <c r="AU343" s="44">
        <f t="shared" si="1"/>
        <v>0</v>
      </c>
      <c r="AV343" s="44">
        <f t="shared" si="2"/>
        <v>0</v>
      </c>
      <c r="AW343" s="19">
        <f t="shared" si="3"/>
        <v>0</v>
      </c>
      <c r="AX343" s="43">
        <f>'16 Oct'!BB343</f>
        <v>0</v>
      </c>
      <c r="AY343" s="75"/>
      <c r="AZ343" s="44">
        <f t="shared" si="4"/>
        <v>0</v>
      </c>
      <c r="BA343" s="46">
        <f t="shared" si="5"/>
        <v>0</v>
      </c>
      <c r="BB343" s="19">
        <f t="shared" si="6"/>
        <v>0</v>
      </c>
      <c r="BC343" s="43">
        <f>'16 Oct'!BL343</f>
        <v>0</v>
      </c>
      <c r="BD343" s="46">
        <f t="shared" si="7"/>
        <v>0</v>
      </c>
      <c r="BE343" s="1">
        <f t="shared" si="15"/>
        <v>0</v>
      </c>
      <c r="BF343" s="1" t="s">
        <v>485</v>
      </c>
      <c r="BG343" s="54"/>
      <c r="BH343">
        <f>'16 Oct'!BG343+AT343+AY343-BN343</f>
        <v>0</v>
      </c>
      <c r="BI343" s="48"/>
      <c r="BJ343" s="52">
        <f t="shared" si="9"/>
        <v>0</v>
      </c>
      <c r="BK343" s="51">
        <f t="shared" si="10"/>
        <v>0</v>
      </c>
      <c r="BL343" s="53">
        <f t="shared" si="11"/>
        <v>0</v>
      </c>
      <c r="BM343" s="54">
        <f t="shared" si="12"/>
        <v>0</v>
      </c>
      <c r="BN343" s="55">
        <f t="shared" si="13"/>
        <v>0</v>
      </c>
      <c r="BO343" s="17">
        <f t="shared" si="14"/>
        <v>0</v>
      </c>
    </row>
    <row r="344">
      <c r="A344" s="1" t="s">
        <v>486</v>
      </c>
      <c r="B344" s="32"/>
      <c r="C344" s="33"/>
      <c r="D344" s="29"/>
      <c r="E344" s="1"/>
      <c r="F344" s="21"/>
      <c r="G344" s="56"/>
      <c r="H344" s="35"/>
      <c r="I344" s="1" t="s">
        <v>486</v>
      </c>
      <c r="J344" s="32"/>
      <c r="K344" s="65"/>
      <c r="L344" s="57"/>
      <c r="M344" s="49"/>
      <c r="N344" s="21"/>
      <c r="O344" s="56"/>
      <c r="P344" s="35"/>
      <c r="Q344" s="1" t="s">
        <v>486</v>
      </c>
      <c r="R344" s="32"/>
      <c r="S344" s="33"/>
      <c r="T344" s="29"/>
      <c r="U344" s="43"/>
      <c r="V344" s="21"/>
      <c r="W344" s="56"/>
      <c r="X344" s="35"/>
      <c r="Y344" s="1" t="s">
        <v>486</v>
      </c>
      <c r="Z344" s="59"/>
      <c r="AA344" s="37"/>
      <c r="AB344" s="8"/>
      <c r="AC344" s="8"/>
      <c r="AD344" s="4"/>
      <c r="AE344" s="39"/>
      <c r="AF344" s="1"/>
      <c r="AG344" s="33"/>
      <c r="AH344" s="110"/>
      <c r="AI344" s="110"/>
      <c r="AJ344" s="21"/>
      <c r="AK344" s="56"/>
      <c r="AL344" s="41"/>
      <c r="AM344" s="33"/>
      <c r="AN344" s="110"/>
      <c r="AO344" s="110"/>
      <c r="AP344" s="21"/>
      <c r="AQ344" s="56"/>
      <c r="AR344" s="41"/>
      <c r="AS344" s="43">
        <f>'16 Oct'!AW344</f>
        <v>0</v>
      </c>
      <c r="AT344" s="75"/>
      <c r="AU344" s="44">
        <f t="shared" si="1"/>
        <v>0</v>
      </c>
      <c r="AV344" s="44">
        <f t="shared" si="2"/>
        <v>0</v>
      </c>
      <c r="AW344" s="19">
        <f t="shared" si="3"/>
        <v>0</v>
      </c>
      <c r="AX344" s="43">
        <f>'16 Oct'!BB344</f>
        <v>0</v>
      </c>
      <c r="AY344" s="75"/>
      <c r="AZ344" s="44">
        <f t="shared" si="4"/>
        <v>0</v>
      </c>
      <c r="BA344" s="46">
        <f t="shared" si="5"/>
        <v>0</v>
      </c>
      <c r="BB344" s="19">
        <f t="shared" si="6"/>
        <v>0</v>
      </c>
      <c r="BC344" s="43">
        <f>'16 Oct'!BL344</f>
        <v>0</v>
      </c>
      <c r="BD344" s="46">
        <f t="shared" si="7"/>
        <v>0</v>
      </c>
      <c r="BE344" s="1">
        <f t="shared" si="15"/>
        <v>0</v>
      </c>
      <c r="BF344" s="1" t="s">
        <v>486</v>
      </c>
      <c r="BG344" s="54"/>
      <c r="BH344">
        <f>'16 Oct'!BG344+AT344+AY344-BN344</f>
        <v>0</v>
      </c>
      <c r="BI344" s="48"/>
      <c r="BJ344" s="52">
        <f t="shared" si="9"/>
        <v>0</v>
      </c>
      <c r="BK344" s="51">
        <f t="shared" si="10"/>
        <v>0</v>
      </c>
      <c r="BL344" s="53">
        <f t="shared" si="11"/>
        <v>0</v>
      </c>
      <c r="BM344" s="54">
        <f t="shared" si="12"/>
        <v>0</v>
      </c>
      <c r="BN344" s="55">
        <f t="shared" si="13"/>
        <v>0</v>
      </c>
      <c r="BO344" s="17">
        <f t="shared" si="14"/>
        <v>0</v>
      </c>
    </row>
    <row r="345">
      <c r="A345" s="1" t="s">
        <v>487</v>
      </c>
      <c r="B345" s="32"/>
      <c r="C345" s="33"/>
      <c r="D345" s="29"/>
      <c r="E345" s="1"/>
      <c r="F345" s="21"/>
      <c r="G345" s="56"/>
      <c r="H345" s="35"/>
      <c r="I345" s="1" t="s">
        <v>487</v>
      </c>
      <c r="J345" s="32"/>
      <c r="K345" s="65"/>
      <c r="L345" s="57"/>
      <c r="M345" s="49"/>
      <c r="N345" s="21"/>
      <c r="O345" s="56"/>
      <c r="P345" s="35"/>
      <c r="Q345" s="1" t="s">
        <v>487</v>
      </c>
      <c r="R345" s="32"/>
      <c r="S345" s="33"/>
      <c r="T345" s="29"/>
      <c r="U345" s="43"/>
      <c r="V345" s="21"/>
      <c r="W345" s="56"/>
      <c r="X345" s="35"/>
      <c r="Y345" s="1" t="s">
        <v>487</v>
      </c>
      <c r="Z345" s="59"/>
      <c r="AA345" s="37"/>
      <c r="AB345" s="8"/>
      <c r="AC345" s="8"/>
      <c r="AD345" s="4"/>
      <c r="AE345" s="39"/>
      <c r="AF345" s="1"/>
      <c r="AG345" s="33"/>
      <c r="AH345" s="110"/>
      <c r="AI345" s="110"/>
      <c r="AJ345" s="21"/>
      <c r="AK345" s="56"/>
      <c r="AL345" s="41"/>
      <c r="AM345" s="33"/>
      <c r="AN345" s="110"/>
      <c r="AO345" s="110"/>
      <c r="AP345" s="21"/>
      <c r="AQ345" s="56"/>
      <c r="AR345" s="41"/>
      <c r="AS345" s="43">
        <f>'16 Oct'!AW345</f>
        <v>0</v>
      </c>
      <c r="AT345" s="75"/>
      <c r="AU345" s="44">
        <f t="shared" si="1"/>
        <v>0</v>
      </c>
      <c r="AV345" s="44">
        <f t="shared" si="2"/>
        <v>0</v>
      </c>
      <c r="AW345" s="19">
        <f t="shared" si="3"/>
        <v>0</v>
      </c>
      <c r="AX345" s="43">
        <f>'16 Oct'!BB345</f>
        <v>0</v>
      </c>
      <c r="AY345" s="75"/>
      <c r="AZ345" s="44">
        <f t="shared" si="4"/>
        <v>0</v>
      </c>
      <c r="BA345" s="46">
        <f t="shared" si="5"/>
        <v>0</v>
      </c>
      <c r="BB345" s="19">
        <f t="shared" si="6"/>
        <v>0</v>
      </c>
      <c r="BC345" s="43">
        <f>'16 Oct'!BL345</f>
        <v>0</v>
      </c>
      <c r="BD345" s="46">
        <f t="shared" si="7"/>
        <v>0</v>
      </c>
      <c r="BE345" s="1">
        <f t="shared" si="15"/>
        <v>0</v>
      </c>
      <c r="BF345" s="1" t="s">
        <v>487</v>
      </c>
      <c r="BG345" s="54"/>
      <c r="BH345">
        <f>'16 Oct'!BG345+AT345+AY345-BN345</f>
        <v>0</v>
      </c>
      <c r="BI345" s="48"/>
      <c r="BJ345" s="52">
        <f t="shared" si="9"/>
        <v>0</v>
      </c>
      <c r="BK345" s="51">
        <f t="shared" si="10"/>
        <v>0</v>
      </c>
      <c r="BL345" s="53">
        <f t="shared" si="11"/>
        <v>0</v>
      </c>
      <c r="BM345" s="54">
        <f t="shared" si="12"/>
        <v>0</v>
      </c>
      <c r="BN345" s="55">
        <f t="shared" si="13"/>
        <v>0</v>
      </c>
      <c r="BO345" s="17">
        <f t="shared" si="14"/>
        <v>0</v>
      </c>
    </row>
    <row r="346">
      <c r="A346" s="1" t="s">
        <v>488</v>
      </c>
      <c r="B346" s="32"/>
      <c r="C346" s="65"/>
      <c r="D346" s="29"/>
      <c r="E346" s="1"/>
      <c r="F346" s="21"/>
      <c r="G346" s="56"/>
      <c r="H346" s="35"/>
      <c r="I346" s="1" t="s">
        <v>488</v>
      </c>
      <c r="J346" s="32"/>
      <c r="K346" s="65"/>
      <c r="L346" s="57"/>
      <c r="M346" s="49"/>
      <c r="N346" s="21"/>
      <c r="O346" s="56"/>
      <c r="P346" s="35"/>
      <c r="Q346" s="1" t="s">
        <v>488</v>
      </c>
      <c r="R346" s="32"/>
      <c r="S346" s="33"/>
      <c r="T346" s="29"/>
      <c r="U346" s="49"/>
      <c r="V346" s="21"/>
      <c r="W346" s="56"/>
      <c r="X346" s="35"/>
      <c r="Y346" s="1" t="s">
        <v>488</v>
      </c>
      <c r="Z346" s="59"/>
      <c r="AA346" s="66"/>
      <c r="AB346" s="8"/>
      <c r="AC346" s="8"/>
      <c r="AD346" s="4"/>
      <c r="AE346" s="39"/>
      <c r="AF346" s="1"/>
      <c r="AG346" s="33"/>
      <c r="AH346" s="110"/>
      <c r="AI346" s="110"/>
      <c r="AJ346" s="21"/>
      <c r="AK346" s="56"/>
      <c r="AL346" s="41"/>
      <c r="AM346" s="33"/>
      <c r="AN346" s="110"/>
      <c r="AO346" s="110"/>
      <c r="AP346" s="21"/>
      <c r="AQ346" s="56"/>
      <c r="AR346" s="41"/>
      <c r="AS346" s="43">
        <f>'16 Oct'!AW346</f>
        <v>0</v>
      </c>
      <c r="AT346" s="75"/>
      <c r="AU346" s="44">
        <f t="shared" si="1"/>
        <v>0</v>
      </c>
      <c r="AV346" s="44">
        <f t="shared" si="2"/>
        <v>0</v>
      </c>
      <c r="AW346" s="19">
        <f t="shared" si="3"/>
        <v>0</v>
      </c>
      <c r="AX346" s="43">
        <f>'16 Oct'!BB346</f>
        <v>0</v>
      </c>
      <c r="AY346" s="75"/>
      <c r="AZ346" s="44">
        <f t="shared" si="4"/>
        <v>0</v>
      </c>
      <c r="BA346" s="46">
        <f t="shared" si="5"/>
        <v>0</v>
      </c>
      <c r="BB346" s="19">
        <f t="shared" si="6"/>
        <v>0</v>
      </c>
      <c r="BC346" s="43">
        <f>'16 Oct'!BL346</f>
        <v>0</v>
      </c>
      <c r="BD346" s="46">
        <f t="shared" si="7"/>
        <v>0</v>
      </c>
      <c r="BE346" s="1">
        <f t="shared" si="15"/>
        <v>0</v>
      </c>
      <c r="BF346" s="1" t="s">
        <v>488</v>
      </c>
      <c r="BG346" s="54"/>
      <c r="BH346">
        <f>'16 Oct'!BG346+AT346+AY346-BN346</f>
        <v>0</v>
      </c>
      <c r="BI346" s="48"/>
      <c r="BJ346" s="52">
        <f t="shared" si="9"/>
        <v>0</v>
      </c>
      <c r="BK346" s="51">
        <f t="shared" si="10"/>
        <v>0</v>
      </c>
      <c r="BL346" s="53">
        <f t="shared" si="11"/>
        <v>0</v>
      </c>
      <c r="BM346" s="54">
        <f t="shared" si="12"/>
        <v>0</v>
      </c>
      <c r="BN346" s="55">
        <f t="shared" si="13"/>
        <v>0</v>
      </c>
      <c r="BO346" s="17">
        <f t="shared" si="14"/>
        <v>0</v>
      </c>
    </row>
    <row r="347">
      <c r="A347" s="1" t="s">
        <v>489</v>
      </c>
      <c r="B347" s="32"/>
      <c r="C347" s="33"/>
      <c r="D347" s="29"/>
      <c r="E347" s="1"/>
      <c r="F347" s="21"/>
      <c r="G347" s="56"/>
      <c r="H347" s="35"/>
      <c r="I347" s="1" t="s">
        <v>489</v>
      </c>
      <c r="J347" s="32"/>
      <c r="K347" s="33"/>
      <c r="L347" s="57"/>
      <c r="M347" s="49"/>
      <c r="N347" s="21"/>
      <c r="O347" s="56"/>
      <c r="P347" s="35"/>
      <c r="Q347" s="1" t="s">
        <v>489</v>
      </c>
      <c r="R347" s="32"/>
      <c r="S347" s="33"/>
      <c r="T347" s="29"/>
      <c r="U347" s="43"/>
      <c r="V347" s="21"/>
      <c r="W347" s="56"/>
      <c r="X347" s="35"/>
      <c r="Y347" s="1" t="s">
        <v>489</v>
      </c>
      <c r="Z347" s="36"/>
      <c r="AA347" s="37"/>
      <c r="AB347" s="8"/>
      <c r="AC347" s="8"/>
      <c r="AD347" s="4"/>
      <c r="AE347" s="39"/>
      <c r="AF347" s="1"/>
      <c r="AG347" s="33"/>
      <c r="AH347" s="110"/>
      <c r="AI347" s="110"/>
      <c r="AJ347" s="21"/>
      <c r="AK347" s="56"/>
      <c r="AL347" s="41"/>
      <c r="AM347" s="33"/>
      <c r="AN347" s="110"/>
      <c r="AO347" s="110"/>
      <c r="AP347" s="21"/>
      <c r="AQ347" s="56"/>
      <c r="AR347" s="41"/>
      <c r="AS347" s="43">
        <f>'16 Oct'!AW347</f>
        <v>0</v>
      </c>
      <c r="AT347" s="75"/>
      <c r="AU347" s="44">
        <f t="shared" si="1"/>
        <v>0</v>
      </c>
      <c r="AV347" s="44">
        <f t="shared" si="2"/>
        <v>0</v>
      </c>
      <c r="AW347" s="19">
        <f t="shared" si="3"/>
        <v>0</v>
      </c>
      <c r="AX347" s="43">
        <f>'16 Oct'!BB347</f>
        <v>0</v>
      </c>
      <c r="AY347" s="75"/>
      <c r="AZ347" s="44">
        <f t="shared" si="4"/>
        <v>0</v>
      </c>
      <c r="BA347" s="46">
        <f t="shared" si="5"/>
        <v>0</v>
      </c>
      <c r="BB347" s="19">
        <f t="shared" si="6"/>
        <v>0</v>
      </c>
      <c r="BC347" s="43">
        <f>'16 Oct'!BL347</f>
        <v>0</v>
      </c>
      <c r="BD347" s="46">
        <f t="shared" si="7"/>
        <v>0</v>
      </c>
      <c r="BE347" s="1">
        <f t="shared" si="15"/>
        <v>0</v>
      </c>
      <c r="BF347" s="1" t="s">
        <v>489</v>
      </c>
      <c r="BG347" s="17"/>
      <c r="BH347">
        <f>'16 Oct'!BG347+AT347+AY347-BN347</f>
        <v>0</v>
      </c>
      <c r="BI347" s="48"/>
      <c r="BJ347" s="52">
        <f t="shared" si="9"/>
        <v>0</v>
      </c>
      <c r="BK347" s="51">
        <f t="shared" si="10"/>
        <v>0</v>
      </c>
      <c r="BL347" s="53">
        <f t="shared" si="11"/>
        <v>0</v>
      </c>
      <c r="BM347" s="54">
        <f t="shared" si="12"/>
        <v>0</v>
      </c>
      <c r="BN347" s="55">
        <f t="shared" si="13"/>
        <v>0</v>
      </c>
      <c r="BO347" s="17">
        <f t="shared" si="14"/>
        <v>0</v>
      </c>
    </row>
    <row r="348">
      <c r="A348" s="1" t="s">
        <v>490</v>
      </c>
      <c r="B348" s="32"/>
      <c r="C348" s="33"/>
      <c r="D348" s="29"/>
      <c r="E348" s="1"/>
      <c r="F348" s="21"/>
      <c r="G348" s="56"/>
      <c r="H348" s="35"/>
      <c r="I348" s="1" t="s">
        <v>490</v>
      </c>
      <c r="J348" s="32"/>
      <c r="K348" s="33"/>
      <c r="L348" s="57"/>
      <c r="M348" s="49"/>
      <c r="N348" s="21"/>
      <c r="O348" s="56"/>
      <c r="P348" s="35"/>
      <c r="Q348" s="1" t="s">
        <v>490</v>
      </c>
      <c r="R348" s="32"/>
      <c r="S348" s="33"/>
      <c r="T348" s="29"/>
      <c r="U348" s="43"/>
      <c r="V348" s="21"/>
      <c r="W348" s="56"/>
      <c r="X348" s="35"/>
      <c r="Y348" s="1" t="s">
        <v>490</v>
      </c>
      <c r="Z348" s="62"/>
      <c r="AA348" s="63"/>
      <c r="AB348" s="8"/>
      <c r="AC348" s="8"/>
      <c r="AD348" s="4"/>
      <c r="AE348" s="96"/>
      <c r="AF348" s="1"/>
      <c r="AG348" s="33"/>
      <c r="AH348" s="110"/>
      <c r="AI348" s="110"/>
      <c r="AJ348" s="21"/>
      <c r="AK348" s="56"/>
      <c r="AL348" s="41"/>
      <c r="AM348" s="33"/>
      <c r="AN348" s="110"/>
      <c r="AO348" s="110"/>
      <c r="AP348" s="21"/>
      <c r="AQ348" s="56"/>
      <c r="AR348" s="41"/>
      <c r="AS348" s="43">
        <f>'16 Oct'!AW348</f>
        <v>0</v>
      </c>
      <c r="AT348" s="75"/>
      <c r="AU348" s="44">
        <f t="shared" si="1"/>
        <v>0</v>
      </c>
      <c r="AV348" s="44">
        <f t="shared" si="2"/>
        <v>0</v>
      </c>
      <c r="AW348" s="19">
        <f t="shared" si="3"/>
        <v>0</v>
      </c>
      <c r="AX348" s="43">
        <f>'16 Oct'!BB348</f>
        <v>0</v>
      </c>
      <c r="AY348" s="75"/>
      <c r="AZ348" s="44">
        <f t="shared" si="4"/>
        <v>0</v>
      </c>
      <c r="BA348" s="46">
        <f t="shared" si="5"/>
        <v>0</v>
      </c>
      <c r="BB348" s="19">
        <f t="shared" si="6"/>
        <v>0</v>
      </c>
      <c r="BC348" s="43">
        <f>'16 Oct'!BL348</f>
        <v>0</v>
      </c>
      <c r="BD348" s="46">
        <f t="shared" si="7"/>
        <v>0</v>
      </c>
      <c r="BE348" s="1">
        <f t="shared" si="15"/>
        <v>0</v>
      </c>
      <c r="BF348" s="1" t="s">
        <v>490</v>
      </c>
      <c r="BG348" s="17"/>
      <c r="BH348">
        <f>'16 Oct'!BG348+AT348+AY348-BN348</f>
        <v>0</v>
      </c>
      <c r="BI348" s="48"/>
      <c r="BJ348" s="52">
        <f t="shared" si="9"/>
        <v>0</v>
      </c>
      <c r="BK348" s="51">
        <f t="shared" si="10"/>
        <v>0</v>
      </c>
      <c r="BL348" s="53">
        <f t="shared" si="11"/>
        <v>0</v>
      </c>
      <c r="BM348" s="54">
        <f t="shared" si="12"/>
        <v>0</v>
      </c>
      <c r="BN348" s="55">
        <f t="shared" si="13"/>
        <v>0</v>
      </c>
      <c r="BO348" s="17">
        <f t="shared" si="14"/>
        <v>0</v>
      </c>
    </row>
    <row r="349">
      <c r="A349" s="1" t="s">
        <v>491</v>
      </c>
      <c r="B349" s="32"/>
      <c r="C349" s="33"/>
      <c r="D349" s="29"/>
      <c r="E349" s="1"/>
      <c r="F349" s="21"/>
      <c r="G349" s="56"/>
      <c r="H349" s="35"/>
      <c r="I349" s="1" t="s">
        <v>491</v>
      </c>
      <c r="J349" s="32"/>
      <c r="K349" s="33"/>
      <c r="L349" s="57"/>
      <c r="M349" s="49"/>
      <c r="N349" s="21"/>
      <c r="O349" s="56"/>
      <c r="P349" s="35"/>
      <c r="Q349" s="1" t="s">
        <v>491</v>
      </c>
      <c r="R349" s="32"/>
      <c r="S349" s="33"/>
      <c r="T349" s="29"/>
      <c r="U349" s="43"/>
      <c r="V349" s="21"/>
      <c r="W349" s="56"/>
      <c r="X349" s="35"/>
      <c r="Y349" s="1" t="s">
        <v>491</v>
      </c>
      <c r="Z349" s="84"/>
      <c r="AA349" s="37"/>
      <c r="AB349" s="8"/>
      <c r="AC349" s="8"/>
      <c r="AD349" s="4"/>
      <c r="AE349" s="39"/>
      <c r="AF349" s="1"/>
      <c r="AG349" s="33"/>
      <c r="AH349" s="110"/>
      <c r="AI349" s="110"/>
      <c r="AJ349" s="21"/>
      <c r="AK349" s="56"/>
      <c r="AL349" s="41"/>
      <c r="AM349" s="33"/>
      <c r="AN349" s="110"/>
      <c r="AO349" s="110"/>
      <c r="AP349" s="21"/>
      <c r="AQ349" s="56"/>
      <c r="AR349" s="41"/>
      <c r="AS349" s="43">
        <f>'16 Oct'!AW349</f>
        <v>0</v>
      </c>
      <c r="AT349" s="75"/>
      <c r="AU349" s="44">
        <f t="shared" si="1"/>
        <v>0</v>
      </c>
      <c r="AV349" s="44">
        <f t="shared" si="2"/>
        <v>0</v>
      </c>
      <c r="AW349" s="19">
        <f t="shared" si="3"/>
        <v>0</v>
      </c>
      <c r="AX349" s="43">
        <f>'16 Oct'!BB349</f>
        <v>0</v>
      </c>
      <c r="AY349" s="75"/>
      <c r="AZ349" s="44">
        <f t="shared" si="4"/>
        <v>0</v>
      </c>
      <c r="BA349" s="46">
        <f t="shared" si="5"/>
        <v>0</v>
      </c>
      <c r="BB349" s="19">
        <f t="shared" si="6"/>
        <v>0</v>
      </c>
      <c r="BC349" s="43">
        <f>'16 Oct'!BL349</f>
        <v>0</v>
      </c>
      <c r="BD349" s="46">
        <f t="shared" si="7"/>
        <v>0</v>
      </c>
      <c r="BE349" s="1">
        <f t="shared" si="15"/>
        <v>0</v>
      </c>
      <c r="BF349" s="1" t="s">
        <v>491</v>
      </c>
      <c r="BG349" s="17"/>
      <c r="BH349">
        <f>'16 Oct'!BG349+AT349+AY349-BN349</f>
        <v>0</v>
      </c>
      <c r="BI349" s="48"/>
      <c r="BJ349" s="52">
        <f t="shared" si="9"/>
        <v>0</v>
      </c>
      <c r="BK349" s="51">
        <f t="shared" si="10"/>
        <v>0</v>
      </c>
      <c r="BL349" s="53">
        <f t="shared" si="11"/>
        <v>0</v>
      </c>
      <c r="BM349" s="54">
        <f t="shared" si="12"/>
        <v>0</v>
      </c>
      <c r="BN349" s="55">
        <f t="shared" si="13"/>
        <v>0</v>
      </c>
      <c r="BO349" s="17">
        <f t="shared" si="14"/>
        <v>0</v>
      </c>
    </row>
    <row r="350">
      <c r="A350" s="1" t="s">
        <v>493</v>
      </c>
      <c r="B350" s="32"/>
      <c r="C350" s="33"/>
      <c r="D350" s="29"/>
      <c r="E350" s="1"/>
      <c r="F350" s="21"/>
      <c r="G350" s="56"/>
      <c r="H350" s="35"/>
      <c r="I350" s="1" t="s">
        <v>493</v>
      </c>
      <c r="J350" s="32"/>
      <c r="K350" s="33"/>
      <c r="L350" s="57"/>
      <c r="M350" s="49"/>
      <c r="N350" s="21"/>
      <c r="O350" s="56"/>
      <c r="P350" s="35"/>
      <c r="Q350" s="1" t="s">
        <v>493</v>
      </c>
      <c r="R350" s="32"/>
      <c r="S350" s="33"/>
      <c r="T350" s="29"/>
      <c r="U350" s="49"/>
      <c r="V350" s="21"/>
      <c r="W350" s="56"/>
      <c r="X350" s="35"/>
      <c r="Y350" s="1" t="s">
        <v>493</v>
      </c>
      <c r="Z350" s="59"/>
      <c r="AA350" s="37"/>
      <c r="AB350" s="8"/>
      <c r="AC350" s="8"/>
      <c r="AD350" s="4"/>
      <c r="AE350" s="39"/>
      <c r="AF350" s="1"/>
      <c r="AG350" s="33"/>
      <c r="AH350" s="110"/>
      <c r="AI350" s="110"/>
      <c r="AJ350" s="21"/>
      <c r="AK350" s="56"/>
      <c r="AL350" s="41"/>
      <c r="AM350" s="33"/>
      <c r="AN350" s="110"/>
      <c r="AO350" s="110"/>
      <c r="AP350" s="21"/>
      <c r="AQ350" s="56"/>
      <c r="AR350" s="41"/>
      <c r="AS350" s="43">
        <f>'16 Oct'!AW350</f>
        <v>0</v>
      </c>
      <c r="AT350" s="75"/>
      <c r="AU350" s="44">
        <f t="shared" si="1"/>
        <v>0</v>
      </c>
      <c r="AV350" s="44">
        <f t="shared" si="2"/>
        <v>0</v>
      </c>
      <c r="AW350" s="19">
        <f t="shared" si="3"/>
        <v>0</v>
      </c>
      <c r="AX350" s="43">
        <f>'16 Oct'!BB350</f>
        <v>0</v>
      </c>
      <c r="AY350" s="75"/>
      <c r="AZ350" s="44">
        <f t="shared" si="4"/>
        <v>0</v>
      </c>
      <c r="BA350" s="46">
        <f t="shared" si="5"/>
        <v>0</v>
      </c>
      <c r="BB350" s="19">
        <f t="shared" si="6"/>
        <v>0</v>
      </c>
      <c r="BC350" s="43">
        <f>'16 Oct'!BL350</f>
        <v>0</v>
      </c>
      <c r="BD350" s="46">
        <f t="shared" si="7"/>
        <v>0</v>
      </c>
      <c r="BE350" s="1">
        <f t="shared" si="15"/>
        <v>0</v>
      </c>
      <c r="BF350" s="1" t="s">
        <v>493</v>
      </c>
      <c r="BG350" s="17"/>
      <c r="BH350">
        <f>'16 Oct'!BG350+AT350+AY350-BN350</f>
        <v>0</v>
      </c>
      <c r="BI350" s="48"/>
      <c r="BJ350" s="52">
        <f t="shared" si="9"/>
        <v>0</v>
      </c>
      <c r="BK350" s="51">
        <f t="shared" si="10"/>
        <v>0</v>
      </c>
      <c r="BL350" s="53">
        <f t="shared" si="11"/>
        <v>0</v>
      </c>
      <c r="BM350" s="54">
        <f t="shared" si="12"/>
        <v>0</v>
      </c>
      <c r="BN350" s="55">
        <f t="shared" si="13"/>
        <v>0</v>
      </c>
      <c r="BO350" s="17">
        <f t="shared" si="14"/>
        <v>0</v>
      </c>
    </row>
    <row r="351">
      <c r="A351" s="1" t="s">
        <v>495</v>
      </c>
      <c r="B351" s="61"/>
      <c r="C351" s="65"/>
      <c r="D351" s="29"/>
      <c r="E351" s="1"/>
      <c r="F351" s="21"/>
      <c r="G351" s="56"/>
      <c r="H351" s="35"/>
      <c r="I351" s="1" t="s">
        <v>495</v>
      </c>
      <c r="J351" s="61"/>
      <c r="K351" s="33"/>
      <c r="L351" s="57"/>
      <c r="M351" s="49"/>
      <c r="N351" s="21"/>
      <c r="O351" s="56"/>
      <c r="P351" s="35"/>
      <c r="Q351" s="1" t="s">
        <v>495</v>
      </c>
      <c r="R351" s="61"/>
      <c r="S351" s="33"/>
      <c r="T351" s="57"/>
      <c r="U351" s="49"/>
      <c r="V351" s="21"/>
      <c r="W351" s="56"/>
      <c r="X351" s="35"/>
      <c r="Y351" s="1" t="s">
        <v>495</v>
      </c>
      <c r="Z351" s="59"/>
      <c r="AA351" s="37"/>
      <c r="AB351" s="8"/>
      <c r="AC351" s="8"/>
      <c r="AD351" s="4"/>
      <c r="AE351" s="39"/>
      <c r="AF351" s="1"/>
      <c r="AG351" s="33"/>
      <c r="AH351" s="110"/>
      <c r="AI351" s="110"/>
      <c r="AJ351" s="21"/>
      <c r="AK351" s="56"/>
      <c r="AL351" s="41"/>
      <c r="AM351" s="33"/>
      <c r="AN351" s="110"/>
      <c r="AO351" s="110"/>
      <c r="AP351" s="21"/>
      <c r="AQ351" s="56"/>
      <c r="AR351" s="41"/>
      <c r="AS351" s="43">
        <f>'16 Oct'!AW351</f>
        <v>0</v>
      </c>
      <c r="AT351" s="75"/>
      <c r="AU351" s="44">
        <f t="shared" si="1"/>
        <v>0</v>
      </c>
      <c r="AV351" s="44">
        <f t="shared" si="2"/>
        <v>0</v>
      </c>
      <c r="AW351" s="19">
        <f t="shared" si="3"/>
        <v>0</v>
      </c>
      <c r="AX351" s="43">
        <f>'16 Oct'!BB351</f>
        <v>0</v>
      </c>
      <c r="AY351" s="75"/>
      <c r="AZ351" s="44">
        <f t="shared" si="4"/>
        <v>0</v>
      </c>
      <c r="BA351" s="46">
        <f t="shared" si="5"/>
        <v>0</v>
      </c>
      <c r="BB351" s="19">
        <f t="shared" si="6"/>
        <v>0</v>
      </c>
      <c r="BC351" s="43">
        <f>'16 Oct'!BL351</f>
        <v>0</v>
      </c>
      <c r="BD351" s="46">
        <f t="shared" si="7"/>
        <v>0</v>
      </c>
      <c r="BE351" s="1">
        <f t="shared" si="15"/>
        <v>0</v>
      </c>
      <c r="BF351" s="1" t="s">
        <v>495</v>
      </c>
      <c r="BG351" s="54"/>
      <c r="BH351">
        <f>'16 Oct'!BG351+AT351+AY351-BN351</f>
        <v>0</v>
      </c>
      <c r="BI351" s="48"/>
      <c r="BJ351" s="52">
        <f t="shared" si="9"/>
        <v>0</v>
      </c>
      <c r="BK351" s="51">
        <f t="shared" si="10"/>
        <v>0</v>
      </c>
      <c r="BL351" s="53">
        <f t="shared" si="11"/>
        <v>0</v>
      </c>
      <c r="BM351" s="54">
        <f t="shared" si="12"/>
        <v>0</v>
      </c>
      <c r="BN351" s="55">
        <f t="shared" si="13"/>
        <v>0</v>
      </c>
      <c r="BO351" s="17">
        <f t="shared" si="14"/>
        <v>0</v>
      </c>
    </row>
    <row r="352">
      <c r="A352" s="1" t="s">
        <v>496</v>
      </c>
      <c r="B352" s="61"/>
      <c r="C352" s="65"/>
      <c r="D352" s="29"/>
      <c r="E352" s="1"/>
      <c r="F352" s="21"/>
      <c r="G352" s="56"/>
      <c r="H352" s="35"/>
      <c r="I352" s="1" t="s">
        <v>496</v>
      </c>
      <c r="J352" s="61"/>
      <c r="K352" s="33"/>
      <c r="L352" s="57"/>
      <c r="M352" s="49"/>
      <c r="N352" s="21"/>
      <c r="O352" s="56"/>
      <c r="P352" s="35"/>
      <c r="Q352" s="1" t="s">
        <v>496</v>
      </c>
      <c r="R352" s="61"/>
      <c r="S352" s="33"/>
      <c r="T352" s="57"/>
      <c r="U352" s="49"/>
      <c r="V352" s="21"/>
      <c r="W352" s="56"/>
      <c r="X352" s="35"/>
      <c r="Y352" s="1" t="s">
        <v>496</v>
      </c>
      <c r="Z352" s="59"/>
      <c r="AA352" s="37"/>
      <c r="AB352" s="8"/>
      <c r="AC352" s="8"/>
      <c r="AD352" s="4"/>
      <c r="AE352" s="39"/>
      <c r="AF352" s="1"/>
      <c r="AG352" s="33"/>
      <c r="AH352" s="110"/>
      <c r="AI352" s="110"/>
      <c r="AJ352" s="21"/>
      <c r="AK352" s="56"/>
      <c r="AL352" s="41"/>
      <c r="AM352" s="33"/>
      <c r="AN352" s="110"/>
      <c r="AO352" s="110"/>
      <c r="AP352" s="21"/>
      <c r="AQ352" s="56"/>
      <c r="AR352" s="41"/>
      <c r="AS352" s="43">
        <f>'16 Oct'!AW352</f>
        <v>0</v>
      </c>
      <c r="AT352" s="75"/>
      <c r="AU352" s="44">
        <f t="shared" si="1"/>
        <v>0</v>
      </c>
      <c r="AV352" s="44">
        <f t="shared" si="2"/>
        <v>0</v>
      </c>
      <c r="AW352" s="19">
        <f t="shared" si="3"/>
        <v>0</v>
      </c>
      <c r="AX352" s="43">
        <f>'16 Oct'!BB352</f>
        <v>0</v>
      </c>
      <c r="AY352" s="75"/>
      <c r="AZ352" s="44">
        <f t="shared" si="4"/>
        <v>0</v>
      </c>
      <c r="BA352" s="46">
        <f t="shared" si="5"/>
        <v>0</v>
      </c>
      <c r="BB352" s="19">
        <f t="shared" si="6"/>
        <v>0</v>
      </c>
      <c r="BC352" s="43">
        <f>'16 Oct'!BL352</f>
        <v>0</v>
      </c>
      <c r="BD352" s="46">
        <f t="shared" si="7"/>
        <v>0</v>
      </c>
      <c r="BE352" s="1">
        <f t="shared" si="15"/>
        <v>0</v>
      </c>
      <c r="BF352" s="1" t="s">
        <v>496</v>
      </c>
      <c r="BG352" s="17"/>
      <c r="BH352">
        <f>'16 Oct'!BG352+AT352+AY352-BN352</f>
        <v>0</v>
      </c>
      <c r="BI352" s="48"/>
      <c r="BJ352" s="52">
        <f t="shared" si="9"/>
        <v>0</v>
      </c>
      <c r="BK352" s="51">
        <f t="shared" si="10"/>
        <v>0</v>
      </c>
      <c r="BL352" s="53">
        <f t="shared" si="11"/>
        <v>0</v>
      </c>
      <c r="BM352" s="54">
        <f t="shared" si="12"/>
        <v>0</v>
      </c>
      <c r="BN352" s="55">
        <f t="shared" si="13"/>
        <v>0</v>
      </c>
      <c r="BO352" s="17">
        <f t="shared" si="14"/>
        <v>0</v>
      </c>
    </row>
    <row r="353">
      <c r="A353" s="1" t="s">
        <v>497</v>
      </c>
      <c r="B353" s="61"/>
      <c r="C353" s="33"/>
      <c r="D353" s="29"/>
      <c r="E353" s="1"/>
      <c r="F353" s="21"/>
      <c r="G353" s="56"/>
      <c r="H353" s="35"/>
      <c r="I353" s="1" t="s">
        <v>497</v>
      </c>
      <c r="J353" s="61"/>
      <c r="K353" s="33"/>
      <c r="L353" s="57"/>
      <c r="M353" s="49"/>
      <c r="N353" s="21"/>
      <c r="O353" s="56"/>
      <c r="P353" s="35"/>
      <c r="Q353" s="1" t="s">
        <v>497</v>
      </c>
      <c r="R353" s="61"/>
      <c r="S353" s="33"/>
      <c r="T353" s="57"/>
      <c r="U353" s="49"/>
      <c r="V353" s="21"/>
      <c r="W353" s="56"/>
      <c r="X353" s="35"/>
      <c r="Y353" s="1" t="s">
        <v>497</v>
      </c>
      <c r="Z353" s="59"/>
      <c r="AA353" s="66"/>
      <c r="AB353" s="8"/>
      <c r="AC353" s="8"/>
      <c r="AD353" s="4"/>
      <c r="AE353" s="39"/>
      <c r="AF353" s="1"/>
      <c r="AG353" s="33"/>
      <c r="AH353" s="110"/>
      <c r="AI353" s="110"/>
      <c r="AJ353" s="21"/>
      <c r="AK353" s="56"/>
      <c r="AL353" s="41"/>
      <c r="AM353" s="33"/>
      <c r="AN353" s="110"/>
      <c r="AO353" s="110"/>
      <c r="AP353" s="21"/>
      <c r="AQ353" s="56"/>
      <c r="AR353" s="41"/>
      <c r="AS353" s="43">
        <f>'16 Oct'!AW353</f>
        <v>0</v>
      </c>
      <c r="AT353" s="75"/>
      <c r="AU353" s="44">
        <f t="shared" si="1"/>
        <v>0</v>
      </c>
      <c r="AV353" s="44">
        <f t="shared" si="2"/>
        <v>0</v>
      </c>
      <c r="AW353" s="19">
        <f t="shared" si="3"/>
        <v>0</v>
      </c>
      <c r="AX353" s="43">
        <f>'16 Oct'!BB353</f>
        <v>0</v>
      </c>
      <c r="AY353" s="75"/>
      <c r="AZ353" s="44">
        <f t="shared" si="4"/>
        <v>0</v>
      </c>
      <c r="BA353" s="46">
        <f t="shared" si="5"/>
        <v>0</v>
      </c>
      <c r="BB353" s="19">
        <f t="shared" si="6"/>
        <v>0</v>
      </c>
      <c r="BC353" s="43">
        <f>'16 Oct'!BL353</f>
        <v>0</v>
      </c>
      <c r="BD353" s="46">
        <f t="shared" si="7"/>
        <v>0</v>
      </c>
      <c r="BE353" s="1">
        <f t="shared" si="15"/>
        <v>0</v>
      </c>
      <c r="BF353" s="1" t="s">
        <v>497</v>
      </c>
      <c r="BG353" s="17"/>
      <c r="BH353">
        <f>'16 Oct'!BG353+AT353+AY353-BN353</f>
        <v>0</v>
      </c>
      <c r="BI353" s="48"/>
      <c r="BJ353" s="52">
        <f t="shared" si="9"/>
        <v>0</v>
      </c>
      <c r="BK353" s="51">
        <f t="shared" si="10"/>
        <v>0</v>
      </c>
      <c r="BL353" s="53">
        <f t="shared" si="11"/>
        <v>0</v>
      </c>
      <c r="BM353" s="54">
        <f t="shared" si="12"/>
        <v>0</v>
      </c>
      <c r="BN353" s="55">
        <f t="shared" si="13"/>
        <v>0</v>
      </c>
      <c r="BO353" s="17">
        <f t="shared" si="14"/>
        <v>0</v>
      </c>
    </row>
    <row r="354">
      <c r="A354" s="1" t="s">
        <v>498</v>
      </c>
      <c r="B354" s="32"/>
      <c r="C354" s="33"/>
      <c r="D354" s="29"/>
      <c r="E354" s="1"/>
      <c r="F354" s="21"/>
      <c r="G354" s="56"/>
      <c r="H354" s="35"/>
      <c r="I354" s="1" t="s">
        <v>498</v>
      </c>
      <c r="J354" s="32"/>
      <c r="K354" s="33"/>
      <c r="L354" s="29"/>
      <c r="M354" s="43"/>
      <c r="N354" s="21"/>
      <c r="O354" s="56"/>
      <c r="P354" s="35"/>
      <c r="Q354" s="1" t="s">
        <v>498</v>
      </c>
      <c r="R354" s="32"/>
      <c r="S354" s="33"/>
      <c r="T354" s="57"/>
      <c r="U354" s="49"/>
      <c r="V354" s="21"/>
      <c r="W354" s="56"/>
      <c r="X354" s="35"/>
      <c r="Y354" s="1" t="s">
        <v>498</v>
      </c>
      <c r="Z354" s="59"/>
      <c r="AA354" s="37"/>
      <c r="AB354" s="4"/>
      <c r="AC354" s="4"/>
      <c r="AD354" s="4"/>
      <c r="AE354" s="39"/>
      <c r="AF354" s="1"/>
      <c r="AG354" s="33"/>
      <c r="AH354" s="110"/>
      <c r="AI354" s="110"/>
      <c r="AJ354" s="21"/>
      <c r="AK354" s="56"/>
      <c r="AL354" s="41"/>
      <c r="AM354" s="33"/>
      <c r="AN354" s="110"/>
      <c r="AO354" s="110"/>
      <c r="AP354" s="21"/>
      <c r="AQ354" s="56"/>
      <c r="AR354" s="41"/>
      <c r="AS354" s="43">
        <f>'16 Oct'!AW354</f>
        <v>0</v>
      </c>
      <c r="AT354" s="75"/>
      <c r="AU354" s="44">
        <f t="shared" si="1"/>
        <v>0</v>
      </c>
      <c r="AV354" s="44">
        <f t="shared" si="2"/>
        <v>0</v>
      </c>
      <c r="AW354" s="19">
        <f t="shared" si="3"/>
        <v>0</v>
      </c>
      <c r="AX354" s="43">
        <f>'16 Oct'!BB354</f>
        <v>0</v>
      </c>
      <c r="AY354" s="75"/>
      <c r="AZ354" s="44">
        <f t="shared" si="4"/>
        <v>0</v>
      </c>
      <c r="BA354" s="46">
        <f t="shared" si="5"/>
        <v>0</v>
      </c>
      <c r="BB354" s="19">
        <f t="shared" si="6"/>
        <v>0</v>
      </c>
      <c r="BC354" s="43">
        <f>'16 Oct'!BL354</f>
        <v>0</v>
      </c>
      <c r="BD354" s="46">
        <f t="shared" si="7"/>
        <v>0</v>
      </c>
      <c r="BE354" s="1">
        <f t="shared" si="15"/>
        <v>0</v>
      </c>
      <c r="BF354" s="1" t="s">
        <v>498</v>
      </c>
      <c r="BG354" s="54"/>
      <c r="BH354">
        <f>'16 Oct'!BG354+AT354+AY354-BN354</f>
        <v>0</v>
      </c>
      <c r="BI354" s="48"/>
      <c r="BJ354" s="52">
        <f t="shared" si="9"/>
        <v>0</v>
      </c>
      <c r="BK354" s="51">
        <f t="shared" si="10"/>
        <v>0</v>
      </c>
      <c r="BL354" s="53">
        <f t="shared" si="11"/>
        <v>0</v>
      </c>
      <c r="BM354" s="54">
        <f t="shared" si="12"/>
        <v>0</v>
      </c>
      <c r="BN354" s="55">
        <f t="shared" si="13"/>
        <v>0</v>
      </c>
      <c r="BO354" s="17">
        <f t="shared" si="14"/>
        <v>0</v>
      </c>
    </row>
    <row r="355">
      <c r="A355" s="1" t="s">
        <v>499</v>
      </c>
      <c r="B355" s="32"/>
      <c r="C355" s="33"/>
      <c r="D355" s="29"/>
      <c r="E355" s="1"/>
      <c r="F355" s="21"/>
      <c r="G355" s="56"/>
      <c r="H355" s="35"/>
      <c r="I355" s="1" t="s">
        <v>499</v>
      </c>
      <c r="J355" s="32"/>
      <c r="K355" s="33"/>
      <c r="L355" s="29"/>
      <c r="M355" s="43"/>
      <c r="N355" s="21"/>
      <c r="O355" s="56"/>
      <c r="P355" s="35"/>
      <c r="Q355" s="1" t="s">
        <v>499</v>
      </c>
      <c r="R355" s="32"/>
      <c r="S355" s="33"/>
      <c r="T355" s="57"/>
      <c r="U355" s="49"/>
      <c r="V355" s="21"/>
      <c r="W355" s="56"/>
      <c r="X355" s="35"/>
      <c r="Y355" s="1" t="s">
        <v>499</v>
      </c>
      <c r="Z355" s="59"/>
      <c r="AA355" s="37"/>
      <c r="AB355" s="4"/>
      <c r="AC355" s="4"/>
      <c r="AD355" s="4"/>
      <c r="AE355" s="39"/>
      <c r="AF355" s="1"/>
      <c r="AG355" s="33"/>
      <c r="AH355" s="110"/>
      <c r="AI355" s="110"/>
      <c r="AJ355" s="21"/>
      <c r="AK355" s="56"/>
      <c r="AL355" s="41"/>
      <c r="AM355" s="33"/>
      <c r="AN355" s="110"/>
      <c r="AO355" s="110"/>
      <c r="AP355" s="21"/>
      <c r="AQ355" s="56"/>
      <c r="AR355" s="41"/>
      <c r="AS355" s="43">
        <f>'16 Oct'!AW355</f>
        <v>0</v>
      </c>
      <c r="AT355" s="75"/>
      <c r="AU355" s="44">
        <f t="shared" si="1"/>
        <v>0</v>
      </c>
      <c r="AV355" s="44">
        <f t="shared" si="2"/>
        <v>0</v>
      </c>
      <c r="AW355" s="19">
        <f t="shared" si="3"/>
        <v>0</v>
      </c>
      <c r="AX355" s="43">
        <f>'16 Oct'!BB355</f>
        <v>0</v>
      </c>
      <c r="AY355" s="75"/>
      <c r="AZ355" s="44">
        <f t="shared" si="4"/>
        <v>0</v>
      </c>
      <c r="BA355" s="46">
        <f t="shared" si="5"/>
        <v>0</v>
      </c>
      <c r="BB355" s="19">
        <f t="shared" si="6"/>
        <v>0</v>
      </c>
      <c r="BC355" s="43">
        <f>'16 Oct'!BL355</f>
        <v>0</v>
      </c>
      <c r="BD355" s="46">
        <f t="shared" si="7"/>
        <v>0</v>
      </c>
      <c r="BE355" s="1">
        <f t="shared" si="15"/>
        <v>0</v>
      </c>
      <c r="BF355" s="1" t="s">
        <v>499</v>
      </c>
      <c r="BG355" s="54"/>
      <c r="BH355">
        <f>'16 Oct'!BG355+AT355+AY355-BN355</f>
        <v>0</v>
      </c>
      <c r="BI355" s="48"/>
      <c r="BJ355" s="52">
        <f t="shared" si="9"/>
        <v>0</v>
      </c>
      <c r="BK355" s="51">
        <f t="shared" si="10"/>
        <v>0</v>
      </c>
      <c r="BL355" s="53">
        <f t="shared" si="11"/>
        <v>0</v>
      </c>
      <c r="BM355" s="54">
        <f t="shared" si="12"/>
        <v>0</v>
      </c>
      <c r="BN355" s="55">
        <f t="shared" si="13"/>
        <v>0</v>
      </c>
      <c r="BO355" s="17">
        <f t="shared" si="14"/>
        <v>0</v>
      </c>
    </row>
    <row r="356">
      <c r="A356" s="1" t="s">
        <v>500</v>
      </c>
      <c r="B356" s="32"/>
      <c r="C356" s="33"/>
      <c r="D356" s="29"/>
      <c r="E356" s="1"/>
      <c r="F356" s="21"/>
      <c r="G356" s="56"/>
      <c r="H356" s="35"/>
      <c r="I356" s="1" t="s">
        <v>500</v>
      </c>
      <c r="J356" s="32"/>
      <c r="K356" s="33"/>
      <c r="L356" s="57"/>
      <c r="M356" s="49"/>
      <c r="N356" s="21"/>
      <c r="O356" s="56"/>
      <c r="P356" s="35"/>
      <c r="Q356" s="1" t="s">
        <v>500</v>
      </c>
      <c r="R356" s="32"/>
      <c r="S356" s="33"/>
      <c r="T356" s="57"/>
      <c r="U356" s="49"/>
      <c r="V356" s="21"/>
      <c r="W356" s="56"/>
      <c r="X356" s="35"/>
      <c r="Y356" s="1" t="s">
        <v>500</v>
      </c>
      <c r="Z356" s="59"/>
      <c r="AA356" s="37"/>
      <c r="AB356" s="8"/>
      <c r="AC356" s="8"/>
      <c r="AD356" s="4"/>
      <c r="AE356" s="39"/>
      <c r="AF356" s="1"/>
      <c r="AG356" s="33"/>
      <c r="AH356" s="110"/>
      <c r="AI356" s="110"/>
      <c r="AJ356" s="21"/>
      <c r="AK356" s="56"/>
      <c r="AL356" s="41"/>
      <c r="AM356" s="33"/>
      <c r="AN356" s="110"/>
      <c r="AO356" s="110"/>
      <c r="AP356" s="21"/>
      <c r="AQ356" s="56"/>
      <c r="AR356" s="41"/>
      <c r="AS356" s="43">
        <f>'16 Oct'!AW356</f>
        <v>0</v>
      </c>
      <c r="AT356" s="75"/>
      <c r="AU356" s="44">
        <f t="shared" si="1"/>
        <v>0</v>
      </c>
      <c r="AV356" s="44">
        <f t="shared" si="2"/>
        <v>0</v>
      </c>
      <c r="AW356" s="19">
        <f t="shared" si="3"/>
        <v>0</v>
      </c>
      <c r="AX356" s="43">
        <f>'16 Oct'!BB356</f>
        <v>0</v>
      </c>
      <c r="AY356" s="75"/>
      <c r="AZ356" s="44">
        <f t="shared" si="4"/>
        <v>0</v>
      </c>
      <c r="BA356" s="46">
        <f t="shared" si="5"/>
        <v>0</v>
      </c>
      <c r="BB356" s="19">
        <f t="shared" si="6"/>
        <v>0</v>
      </c>
      <c r="BC356" s="43">
        <f>'16 Oct'!BL356</f>
        <v>0</v>
      </c>
      <c r="BD356" s="46">
        <f t="shared" si="7"/>
        <v>0</v>
      </c>
      <c r="BE356" s="1">
        <f t="shared" si="15"/>
        <v>0</v>
      </c>
      <c r="BF356" s="1" t="s">
        <v>500</v>
      </c>
      <c r="BG356" s="17"/>
      <c r="BH356">
        <f>'16 Oct'!BG356+AT356+AY356-BN356</f>
        <v>0</v>
      </c>
      <c r="BI356" s="48"/>
      <c r="BJ356" s="52">
        <f t="shared" si="9"/>
        <v>0</v>
      </c>
      <c r="BK356" s="51">
        <f t="shared" si="10"/>
        <v>0</v>
      </c>
      <c r="BL356" s="53">
        <f t="shared" si="11"/>
        <v>0</v>
      </c>
      <c r="BM356" s="54">
        <f t="shared" si="12"/>
        <v>0</v>
      </c>
      <c r="BN356" s="55">
        <f t="shared" si="13"/>
        <v>0</v>
      </c>
      <c r="BO356" s="17">
        <f t="shared" si="14"/>
        <v>0</v>
      </c>
    </row>
    <row r="357">
      <c r="A357" s="1" t="s">
        <v>503</v>
      </c>
      <c r="B357" s="61"/>
      <c r="C357" s="33"/>
      <c r="D357" s="29"/>
      <c r="E357" s="1"/>
      <c r="F357" s="21"/>
      <c r="G357" s="56"/>
      <c r="H357" s="35"/>
      <c r="I357" s="1" t="s">
        <v>503</v>
      </c>
      <c r="J357" s="61"/>
      <c r="K357" s="33"/>
      <c r="L357" s="57"/>
      <c r="M357" s="49"/>
      <c r="N357" s="21"/>
      <c r="O357" s="56"/>
      <c r="P357" s="35"/>
      <c r="Q357" s="1" t="s">
        <v>503</v>
      </c>
      <c r="R357" s="32"/>
      <c r="S357" s="33"/>
      <c r="T357" s="57"/>
      <c r="U357" s="49"/>
      <c r="V357" s="21"/>
      <c r="W357" s="56"/>
      <c r="X357" s="35"/>
      <c r="Y357" s="1" t="s">
        <v>503</v>
      </c>
      <c r="Z357" s="59"/>
      <c r="AA357" s="37"/>
      <c r="AB357" s="8"/>
      <c r="AC357" s="8"/>
      <c r="AD357" s="4"/>
      <c r="AE357" s="39"/>
      <c r="AF357" s="1"/>
      <c r="AG357" s="33"/>
      <c r="AH357" s="110"/>
      <c r="AI357" s="110"/>
      <c r="AJ357" s="21"/>
      <c r="AK357" s="56"/>
      <c r="AL357" s="41"/>
      <c r="AM357" s="33"/>
      <c r="AN357" s="110"/>
      <c r="AO357" s="110"/>
      <c r="AP357" s="21"/>
      <c r="AQ357" s="56"/>
      <c r="AR357" s="41"/>
      <c r="AS357" s="43">
        <f>'16 Oct'!AW357</f>
        <v>0</v>
      </c>
      <c r="AT357" s="75"/>
      <c r="AU357" s="44">
        <f t="shared" si="1"/>
        <v>0</v>
      </c>
      <c r="AV357" s="44">
        <f t="shared" si="2"/>
        <v>0</v>
      </c>
      <c r="AW357" s="19">
        <f t="shared" si="3"/>
        <v>0</v>
      </c>
      <c r="AX357" s="43">
        <f>'16 Oct'!BB357</f>
        <v>0</v>
      </c>
      <c r="AY357" s="75"/>
      <c r="AZ357" s="44">
        <f t="shared" si="4"/>
        <v>0</v>
      </c>
      <c r="BA357" s="46">
        <f t="shared" si="5"/>
        <v>0</v>
      </c>
      <c r="BB357" s="19">
        <f t="shared" si="6"/>
        <v>0</v>
      </c>
      <c r="BC357" s="43">
        <f>'16 Oct'!BL357</f>
        <v>0</v>
      </c>
      <c r="BD357" s="46">
        <f t="shared" si="7"/>
        <v>0</v>
      </c>
      <c r="BE357" s="1">
        <f t="shared" si="15"/>
        <v>0</v>
      </c>
      <c r="BF357" s="1" t="s">
        <v>503</v>
      </c>
      <c r="BG357" s="17"/>
      <c r="BH357">
        <f>'16 Oct'!BG357+AT357+AY357-BN357</f>
        <v>0</v>
      </c>
      <c r="BI357" s="48"/>
      <c r="BJ357" s="52">
        <f t="shared" si="9"/>
        <v>0</v>
      </c>
      <c r="BK357" s="51">
        <f t="shared" si="10"/>
        <v>0</v>
      </c>
      <c r="BL357" s="53">
        <f t="shared" si="11"/>
        <v>0</v>
      </c>
      <c r="BM357" s="54">
        <f t="shared" si="12"/>
        <v>0</v>
      </c>
      <c r="BN357" s="55">
        <f t="shared" si="13"/>
        <v>0</v>
      </c>
      <c r="BO357" s="17">
        <f t="shared" si="14"/>
        <v>0</v>
      </c>
    </row>
    <row r="358">
      <c r="A358" s="1" t="s">
        <v>504</v>
      </c>
      <c r="B358" s="32"/>
      <c r="C358" s="65"/>
      <c r="D358" s="29"/>
      <c r="E358" s="1"/>
      <c r="F358" s="21"/>
      <c r="G358" s="56"/>
      <c r="H358" s="35"/>
      <c r="I358" s="1" t="s">
        <v>505</v>
      </c>
      <c r="J358" s="32"/>
      <c r="K358" s="33"/>
      <c r="L358" s="57"/>
      <c r="M358" s="49"/>
      <c r="N358" s="21"/>
      <c r="O358" s="56"/>
      <c r="P358" s="35"/>
      <c r="Q358" s="1" t="s">
        <v>505</v>
      </c>
      <c r="R358" s="32"/>
      <c r="S358" s="33"/>
      <c r="T358" s="57"/>
      <c r="U358" s="49"/>
      <c r="V358" s="21"/>
      <c r="W358" s="56"/>
      <c r="X358" s="35"/>
      <c r="Y358" s="1" t="s">
        <v>505</v>
      </c>
      <c r="Z358" s="59"/>
      <c r="AA358" s="37"/>
      <c r="AB358" s="8"/>
      <c r="AC358" s="8"/>
      <c r="AD358" s="4"/>
      <c r="AE358" s="39"/>
      <c r="AF358" s="1"/>
      <c r="AG358" s="33"/>
      <c r="AH358" s="74"/>
      <c r="AI358" s="74"/>
      <c r="AJ358" s="21"/>
      <c r="AK358" s="56"/>
      <c r="AL358" s="41"/>
      <c r="AM358" s="33"/>
      <c r="AN358" s="74"/>
      <c r="AO358" s="74"/>
      <c r="AP358" s="21"/>
      <c r="AQ358" s="56"/>
      <c r="AR358" s="41"/>
      <c r="AS358" s="43">
        <f>'16 Oct'!AW358</f>
        <v>0</v>
      </c>
      <c r="AT358" s="76"/>
      <c r="AU358" s="44">
        <f t="shared" si="1"/>
        <v>0</v>
      </c>
      <c r="AV358" s="44">
        <f t="shared" si="2"/>
        <v>0</v>
      </c>
      <c r="AW358" s="19">
        <f t="shared" si="3"/>
        <v>0</v>
      </c>
      <c r="AX358" s="43">
        <f>'16 Oct'!BB358</f>
        <v>0</v>
      </c>
      <c r="AY358" s="76"/>
      <c r="AZ358" s="44">
        <f t="shared" si="4"/>
        <v>0</v>
      </c>
      <c r="BA358" s="46">
        <f t="shared" si="5"/>
        <v>0</v>
      </c>
      <c r="BB358" s="19">
        <f t="shared" si="6"/>
        <v>0</v>
      </c>
      <c r="BC358" s="43">
        <f>'16 Oct'!BL358</f>
        <v>0</v>
      </c>
      <c r="BD358" s="46">
        <f t="shared" si="7"/>
        <v>0</v>
      </c>
      <c r="BE358" s="1">
        <f t="shared" si="15"/>
        <v>0</v>
      </c>
      <c r="BF358" s="1" t="s">
        <v>505</v>
      </c>
      <c r="BG358" s="17"/>
      <c r="BH358">
        <f>'16 Oct'!BG358+AT358+AY358-BN358</f>
        <v>0</v>
      </c>
      <c r="BI358" s="48"/>
      <c r="BJ358" s="52">
        <f t="shared" si="9"/>
        <v>0</v>
      </c>
      <c r="BK358" s="51">
        <f t="shared" si="10"/>
        <v>0</v>
      </c>
      <c r="BL358" s="53">
        <f t="shared" si="11"/>
        <v>0</v>
      </c>
      <c r="BM358" s="54">
        <f t="shared" si="12"/>
        <v>0</v>
      </c>
      <c r="BN358" s="55">
        <f t="shared" si="13"/>
        <v>0</v>
      </c>
      <c r="BO358" s="17">
        <f t="shared" si="14"/>
        <v>0</v>
      </c>
    </row>
    <row r="359">
      <c r="A359" s="1" t="s">
        <v>506</v>
      </c>
      <c r="B359" s="32"/>
      <c r="C359" s="65"/>
      <c r="D359" s="29"/>
      <c r="E359" s="1"/>
      <c r="F359" s="21"/>
      <c r="G359" s="56"/>
      <c r="H359" s="35"/>
      <c r="I359" s="1" t="s">
        <v>506</v>
      </c>
      <c r="J359" s="61"/>
      <c r="K359" s="33"/>
      <c r="L359" s="57"/>
      <c r="M359" s="49"/>
      <c r="N359" s="21"/>
      <c r="O359" s="56"/>
      <c r="P359" s="35"/>
      <c r="Q359" s="1" t="s">
        <v>506</v>
      </c>
      <c r="R359" s="32"/>
      <c r="S359" s="33"/>
      <c r="T359" s="57"/>
      <c r="U359" s="43"/>
      <c r="V359" s="21"/>
      <c r="W359" s="56"/>
      <c r="X359" s="35"/>
      <c r="Y359" s="1" t="s">
        <v>506</v>
      </c>
      <c r="Z359" s="59"/>
      <c r="AA359" s="37"/>
      <c r="AB359" s="8"/>
      <c r="AC359" s="8"/>
      <c r="AD359" s="4"/>
      <c r="AE359" s="39"/>
      <c r="AF359" s="1"/>
      <c r="AG359" s="33"/>
      <c r="AH359" s="74"/>
      <c r="AI359" s="74"/>
      <c r="AJ359" s="21"/>
      <c r="AK359" s="56"/>
      <c r="AL359" s="41"/>
      <c r="AM359" s="33"/>
      <c r="AN359" s="74"/>
      <c r="AO359" s="74"/>
      <c r="AP359" s="21"/>
      <c r="AQ359" s="56"/>
      <c r="AR359" s="41"/>
      <c r="AS359" s="43">
        <f>'16 Oct'!AW359</f>
        <v>0</v>
      </c>
      <c r="AT359" s="76"/>
      <c r="AU359" s="44">
        <f t="shared" si="1"/>
        <v>0</v>
      </c>
      <c r="AV359" s="44">
        <f t="shared" si="2"/>
        <v>0</v>
      </c>
      <c r="AW359" s="19">
        <f t="shared" si="3"/>
        <v>0</v>
      </c>
      <c r="AX359" s="43">
        <f>'16 Oct'!BB359</f>
        <v>0</v>
      </c>
      <c r="AY359" s="76"/>
      <c r="AZ359" s="44">
        <f t="shared" si="4"/>
        <v>0</v>
      </c>
      <c r="BA359" s="46">
        <f t="shared" si="5"/>
        <v>0</v>
      </c>
      <c r="BB359" s="19">
        <f t="shared" si="6"/>
        <v>0</v>
      </c>
      <c r="BC359" s="43">
        <f>'16 Oct'!BL359</f>
        <v>0</v>
      </c>
      <c r="BD359" s="46">
        <f t="shared" si="7"/>
        <v>0</v>
      </c>
      <c r="BE359" s="1">
        <f t="shared" si="15"/>
        <v>0</v>
      </c>
      <c r="BF359" s="1" t="s">
        <v>506</v>
      </c>
      <c r="BG359" s="17"/>
      <c r="BH359">
        <f>'16 Oct'!BG359+AT359+AY359-BN359</f>
        <v>0</v>
      </c>
      <c r="BI359" s="48"/>
      <c r="BJ359" s="52">
        <f t="shared" si="9"/>
        <v>0</v>
      </c>
      <c r="BK359" s="51">
        <f t="shared" si="10"/>
        <v>0</v>
      </c>
      <c r="BL359" s="53">
        <f t="shared" si="11"/>
        <v>0</v>
      </c>
      <c r="BM359" s="54">
        <f t="shared" si="12"/>
        <v>0</v>
      </c>
      <c r="BN359" s="55">
        <f t="shared" si="13"/>
        <v>0</v>
      </c>
      <c r="BO359" s="17">
        <f t="shared" si="14"/>
        <v>0</v>
      </c>
    </row>
    <row r="360">
      <c r="A360" s="1" t="s">
        <v>507</v>
      </c>
      <c r="B360" s="32"/>
      <c r="C360" s="65"/>
      <c r="D360" s="29"/>
      <c r="E360" s="1"/>
      <c r="F360" s="21"/>
      <c r="G360" s="56"/>
      <c r="H360" s="35"/>
      <c r="I360" s="1" t="s">
        <v>507</v>
      </c>
      <c r="J360" s="32"/>
      <c r="K360" s="33"/>
      <c r="L360" s="57"/>
      <c r="M360" s="49"/>
      <c r="N360" s="21"/>
      <c r="O360" s="56"/>
      <c r="P360" s="35"/>
      <c r="Q360" s="1" t="s">
        <v>507</v>
      </c>
      <c r="R360" s="32"/>
      <c r="S360" s="33"/>
      <c r="T360" s="57"/>
      <c r="U360" s="43"/>
      <c r="V360" s="21"/>
      <c r="W360" s="56"/>
      <c r="X360" s="35"/>
      <c r="Y360" s="1" t="s">
        <v>507</v>
      </c>
      <c r="Z360" s="59"/>
      <c r="AA360" s="37"/>
      <c r="AB360" s="8"/>
      <c r="AC360" s="8"/>
      <c r="AD360" s="4"/>
      <c r="AE360" s="39"/>
      <c r="AF360" s="1"/>
      <c r="AG360" s="33"/>
      <c r="AH360" s="74"/>
      <c r="AI360" s="74"/>
      <c r="AJ360" s="21"/>
      <c r="AK360" s="56"/>
      <c r="AL360" s="41"/>
      <c r="AM360" s="33"/>
      <c r="AN360" s="74"/>
      <c r="AO360" s="74"/>
      <c r="AP360" s="21"/>
      <c r="AQ360" s="56"/>
      <c r="AR360" s="41"/>
      <c r="AS360" s="43">
        <f>'16 Oct'!AW360</f>
        <v>0</v>
      </c>
      <c r="AT360" s="76"/>
      <c r="AU360" s="44">
        <f t="shared" si="1"/>
        <v>0</v>
      </c>
      <c r="AV360" s="44">
        <f t="shared" si="2"/>
        <v>0</v>
      </c>
      <c r="AW360" s="19">
        <f t="shared" si="3"/>
        <v>0</v>
      </c>
      <c r="AX360" s="43">
        <f>'16 Oct'!BB360</f>
        <v>0</v>
      </c>
      <c r="AY360" s="76"/>
      <c r="AZ360" s="44">
        <f t="shared" si="4"/>
        <v>0</v>
      </c>
      <c r="BA360" s="46">
        <f t="shared" si="5"/>
        <v>0</v>
      </c>
      <c r="BB360" s="19">
        <f t="shared" si="6"/>
        <v>0</v>
      </c>
      <c r="BC360" s="43">
        <f>'16 Oct'!BL360</f>
        <v>0</v>
      </c>
      <c r="BD360" s="46">
        <f t="shared" si="7"/>
        <v>0</v>
      </c>
      <c r="BE360" s="1">
        <f t="shared" si="15"/>
        <v>0</v>
      </c>
      <c r="BF360" s="1" t="s">
        <v>507</v>
      </c>
      <c r="BG360" s="17"/>
      <c r="BH360">
        <f>'16 Oct'!BG360+AT360+AY360-BN360</f>
        <v>0</v>
      </c>
      <c r="BI360" s="48"/>
      <c r="BJ360" s="52">
        <f t="shared" si="9"/>
        <v>0</v>
      </c>
      <c r="BK360" s="51">
        <f t="shared" si="10"/>
        <v>0</v>
      </c>
      <c r="BL360" s="53">
        <f t="shared" si="11"/>
        <v>0</v>
      </c>
      <c r="BM360" s="54">
        <f t="shared" si="12"/>
        <v>0</v>
      </c>
      <c r="BN360" s="55">
        <f t="shared" si="13"/>
        <v>0</v>
      </c>
      <c r="BO360" s="17">
        <f t="shared" si="14"/>
        <v>0</v>
      </c>
    </row>
    <row r="361">
      <c r="A361" s="1" t="s">
        <v>508</v>
      </c>
      <c r="B361" s="32"/>
      <c r="C361" s="65"/>
      <c r="D361" s="29"/>
      <c r="E361" s="1"/>
      <c r="F361" s="21"/>
      <c r="G361" s="56"/>
      <c r="H361" s="35"/>
      <c r="I361" s="1" t="s">
        <v>509</v>
      </c>
      <c r="J361" s="32"/>
      <c r="K361" s="33"/>
      <c r="L361" s="57"/>
      <c r="M361" s="49"/>
      <c r="N361" s="21"/>
      <c r="O361" s="56"/>
      <c r="P361" s="35"/>
      <c r="Q361" s="1" t="s">
        <v>509</v>
      </c>
      <c r="R361" s="61"/>
      <c r="S361" s="33"/>
      <c r="T361" s="57"/>
      <c r="U361" s="49"/>
      <c r="V361" s="21"/>
      <c r="W361" s="56"/>
      <c r="X361" s="35"/>
      <c r="Y361" s="1" t="s">
        <v>509</v>
      </c>
      <c r="Z361" s="59"/>
      <c r="AA361" s="37"/>
      <c r="AB361" s="8"/>
      <c r="AC361" s="8"/>
      <c r="AD361" s="4"/>
      <c r="AE361" s="39"/>
      <c r="AF361" s="1"/>
      <c r="AG361" s="33"/>
      <c r="AH361" s="74"/>
      <c r="AI361" s="74"/>
      <c r="AJ361" s="21"/>
      <c r="AK361" s="56"/>
      <c r="AL361" s="41"/>
      <c r="AM361" s="33"/>
      <c r="AN361" s="74"/>
      <c r="AO361" s="74"/>
      <c r="AP361" s="21"/>
      <c r="AQ361" s="56"/>
      <c r="AR361" s="41"/>
      <c r="AS361" s="43">
        <f>'16 Oct'!AW361</f>
        <v>0</v>
      </c>
      <c r="AT361" s="76"/>
      <c r="AU361" s="44">
        <f t="shared" si="1"/>
        <v>0</v>
      </c>
      <c r="AV361" s="44">
        <f t="shared" si="2"/>
        <v>0</v>
      </c>
      <c r="AW361" s="19">
        <f t="shared" si="3"/>
        <v>0</v>
      </c>
      <c r="AX361" s="43">
        <f>'16 Oct'!BB361</f>
        <v>0</v>
      </c>
      <c r="AY361" s="76"/>
      <c r="AZ361" s="44">
        <f t="shared" si="4"/>
        <v>0</v>
      </c>
      <c r="BA361" s="46">
        <f t="shared" si="5"/>
        <v>0</v>
      </c>
      <c r="BB361" s="19">
        <f t="shared" si="6"/>
        <v>0</v>
      </c>
      <c r="BC361" s="43">
        <f>'16 Oct'!BL361</f>
        <v>0</v>
      </c>
      <c r="BD361" s="46">
        <f t="shared" si="7"/>
        <v>0</v>
      </c>
      <c r="BE361" s="1">
        <f t="shared" si="15"/>
        <v>0</v>
      </c>
      <c r="BF361" s="1" t="s">
        <v>509</v>
      </c>
      <c r="BG361" s="17"/>
      <c r="BH361">
        <f>'16 Oct'!BG361+AT361+AY361-BN361</f>
        <v>0</v>
      </c>
      <c r="BI361" s="48"/>
      <c r="BJ361" s="52">
        <f t="shared" si="9"/>
        <v>0</v>
      </c>
      <c r="BK361" s="51">
        <f t="shared" si="10"/>
        <v>0</v>
      </c>
      <c r="BL361" s="53">
        <f t="shared" si="11"/>
        <v>0</v>
      </c>
      <c r="BM361" s="54">
        <f t="shared" si="12"/>
        <v>0</v>
      </c>
      <c r="BN361" s="55">
        <f t="shared" si="13"/>
        <v>0</v>
      </c>
      <c r="BO361" s="17">
        <f t="shared" si="14"/>
        <v>0</v>
      </c>
    </row>
    <row r="362">
      <c r="A362" s="1" t="s">
        <v>510</v>
      </c>
      <c r="B362" s="32"/>
      <c r="C362" s="65"/>
      <c r="D362" s="29"/>
      <c r="E362" s="1"/>
      <c r="F362" s="21"/>
      <c r="G362" s="56"/>
      <c r="H362" s="35"/>
      <c r="I362" s="1" t="s">
        <v>511</v>
      </c>
      <c r="J362" s="32"/>
      <c r="K362" s="33"/>
      <c r="L362" s="57"/>
      <c r="M362" s="49"/>
      <c r="N362" s="21"/>
      <c r="O362" s="56"/>
      <c r="P362" s="35"/>
      <c r="Q362" s="1" t="s">
        <v>511</v>
      </c>
      <c r="R362" s="61"/>
      <c r="S362" s="33"/>
      <c r="T362" s="57"/>
      <c r="U362" s="49"/>
      <c r="V362" s="21"/>
      <c r="W362" s="56"/>
      <c r="X362" s="35"/>
      <c r="Y362" s="1" t="s">
        <v>511</v>
      </c>
      <c r="Z362" s="59"/>
      <c r="AA362" s="37"/>
      <c r="AB362" s="8"/>
      <c r="AC362" s="8"/>
      <c r="AD362" s="4"/>
      <c r="AE362" s="39"/>
      <c r="AF362" s="1"/>
      <c r="AG362" s="33"/>
      <c r="AH362" s="74"/>
      <c r="AI362" s="74"/>
      <c r="AJ362" s="21"/>
      <c r="AK362" s="56"/>
      <c r="AL362" s="41"/>
      <c r="AM362" s="33"/>
      <c r="AN362" s="74"/>
      <c r="AO362" s="74"/>
      <c r="AP362" s="21"/>
      <c r="AQ362" s="56"/>
      <c r="AR362" s="41"/>
      <c r="AS362" s="43">
        <f>'16 Oct'!AW362</f>
        <v>0</v>
      </c>
      <c r="AT362" s="76"/>
      <c r="AU362" s="44">
        <f t="shared" si="1"/>
        <v>0</v>
      </c>
      <c r="AV362" s="44">
        <f t="shared" si="2"/>
        <v>0</v>
      </c>
      <c r="AW362" s="19">
        <f t="shared" si="3"/>
        <v>0</v>
      </c>
      <c r="AX362" s="43">
        <f>'16 Oct'!BB362</f>
        <v>0</v>
      </c>
      <c r="AY362" s="76"/>
      <c r="AZ362" s="44">
        <f t="shared" si="4"/>
        <v>0</v>
      </c>
      <c r="BA362" s="46">
        <f t="shared" si="5"/>
        <v>0</v>
      </c>
      <c r="BB362" s="19">
        <f t="shared" si="6"/>
        <v>0</v>
      </c>
      <c r="BC362" s="43">
        <f>'16 Oct'!BL362</f>
        <v>0</v>
      </c>
      <c r="BD362" s="46">
        <f t="shared" si="7"/>
        <v>0</v>
      </c>
      <c r="BE362" s="1">
        <f t="shared" si="15"/>
        <v>0</v>
      </c>
      <c r="BF362" s="1" t="s">
        <v>511</v>
      </c>
      <c r="BG362" s="17"/>
      <c r="BH362">
        <f>'16 Oct'!BG362+AT362+AY362-BN362</f>
        <v>0</v>
      </c>
      <c r="BI362" s="48"/>
      <c r="BJ362" s="52">
        <f t="shared" si="9"/>
        <v>0</v>
      </c>
      <c r="BK362" s="51">
        <f t="shared" si="10"/>
        <v>0</v>
      </c>
      <c r="BL362" s="53">
        <f t="shared" si="11"/>
        <v>0</v>
      </c>
      <c r="BM362" s="54">
        <f t="shared" si="12"/>
        <v>0</v>
      </c>
      <c r="BN362" s="55">
        <f t="shared" si="13"/>
        <v>0</v>
      </c>
      <c r="BO362" s="17">
        <f t="shared" si="14"/>
        <v>0</v>
      </c>
    </row>
    <row r="363">
      <c r="A363" s="1" t="s">
        <v>512</v>
      </c>
      <c r="B363" s="32"/>
      <c r="C363" s="65"/>
      <c r="D363" s="29"/>
      <c r="E363" s="1"/>
      <c r="F363" s="21"/>
      <c r="G363" s="56"/>
      <c r="H363" s="35"/>
      <c r="I363" s="1" t="s">
        <v>513</v>
      </c>
      <c r="J363" s="61"/>
      <c r="K363" s="33"/>
      <c r="L363" s="57"/>
      <c r="M363" s="49"/>
      <c r="N363" s="21"/>
      <c r="O363" s="56"/>
      <c r="P363" s="35"/>
      <c r="Q363" s="1" t="s">
        <v>513</v>
      </c>
      <c r="R363" s="61"/>
      <c r="S363" s="33"/>
      <c r="T363" s="57"/>
      <c r="U363" s="49"/>
      <c r="V363" s="21"/>
      <c r="W363" s="56"/>
      <c r="X363" s="35"/>
      <c r="Y363" s="1" t="s">
        <v>513</v>
      </c>
      <c r="Z363" s="59"/>
      <c r="AA363" s="37"/>
      <c r="AB363" s="8"/>
      <c r="AC363" s="8"/>
      <c r="AD363" s="4"/>
      <c r="AE363" s="39"/>
      <c r="AF363" s="1"/>
      <c r="AG363" s="33"/>
      <c r="AH363" s="74"/>
      <c r="AI363" s="74"/>
      <c r="AJ363" s="21"/>
      <c r="AK363" s="56"/>
      <c r="AL363" s="41"/>
      <c r="AM363" s="33"/>
      <c r="AN363" s="74"/>
      <c r="AO363" s="74"/>
      <c r="AP363" s="21"/>
      <c r="AQ363" s="56"/>
      <c r="AR363" s="41"/>
      <c r="AS363" s="43">
        <f>'16 Oct'!AW363</f>
        <v>0</v>
      </c>
      <c r="AT363" s="76"/>
      <c r="AU363" s="44">
        <f t="shared" si="1"/>
        <v>0</v>
      </c>
      <c r="AV363" s="44">
        <f t="shared" si="2"/>
        <v>0</v>
      </c>
      <c r="AW363" s="19">
        <f t="shared" si="3"/>
        <v>0</v>
      </c>
      <c r="AX363" s="43">
        <f>'16 Oct'!BB363</f>
        <v>0</v>
      </c>
      <c r="AY363" s="76"/>
      <c r="AZ363" s="44">
        <f t="shared" si="4"/>
        <v>0</v>
      </c>
      <c r="BA363" s="46">
        <f t="shared" si="5"/>
        <v>0</v>
      </c>
      <c r="BB363" s="19">
        <f t="shared" si="6"/>
        <v>0</v>
      </c>
      <c r="BC363" s="43">
        <f>'16 Oct'!BL363</f>
        <v>0</v>
      </c>
      <c r="BD363" s="46">
        <f t="shared" si="7"/>
        <v>0</v>
      </c>
      <c r="BE363" s="1">
        <f t="shared" si="15"/>
        <v>0</v>
      </c>
      <c r="BF363" s="1" t="s">
        <v>513</v>
      </c>
      <c r="BG363" s="17"/>
      <c r="BH363">
        <f>'16 Oct'!BG363+AT363+AY363-BN363</f>
        <v>0</v>
      </c>
      <c r="BI363" s="48"/>
      <c r="BJ363" s="52">
        <f t="shared" si="9"/>
        <v>0</v>
      </c>
      <c r="BK363" s="51">
        <f t="shared" si="10"/>
        <v>0</v>
      </c>
      <c r="BL363" s="53">
        <f t="shared" si="11"/>
        <v>0</v>
      </c>
      <c r="BM363" s="54">
        <f t="shared" si="12"/>
        <v>0</v>
      </c>
      <c r="BN363" s="55">
        <f t="shared" si="13"/>
        <v>0</v>
      </c>
      <c r="BO363" s="17">
        <f t="shared" si="14"/>
        <v>0</v>
      </c>
    </row>
    <row r="364">
      <c r="A364" s="1" t="s">
        <v>514</v>
      </c>
      <c r="B364" s="32"/>
      <c r="C364" s="65"/>
      <c r="D364" s="29"/>
      <c r="E364" s="1"/>
      <c r="F364" s="21"/>
      <c r="G364" s="56"/>
      <c r="H364" s="35"/>
      <c r="I364" s="1" t="s">
        <v>515</v>
      </c>
      <c r="J364" s="32"/>
      <c r="K364" s="33"/>
      <c r="L364" s="57"/>
      <c r="M364" s="49"/>
      <c r="N364" s="21"/>
      <c r="O364" s="56"/>
      <c r="P364" s="35"/>
      <c r="Q364" s="1" t="s">
        <v>515</v>
      </c>
      <c r="R364" s="32"/>
      <c r="S364" s="33"/>
      <c r="T364" s="57"/>
      <c r="U364" s="49"/>
      <c r="V364" s="21"/>
      <c r="W364" s="56"/>
      <c r="X364" s="35"/>
      <c r="Y364" s="1" t="s">
        <v>515</v>
      </c>
      <c r="Z364" s="59"/>
      <c r="AA364" s="37"/>
      <c r="AB364" s="8"/>
      <c r="AC364" s="8"/>
      <c r="AD364" s="4"/>
      <c r="AE364" s="39"/>
      <c r="AF364" s="1"/>
      <c r="AG364" s="33"/>
      <c r="AH364" s="74"/>
      <c r="AI364" s="74"/>
      <c r="AJ364" s="21"/>
      <c r="AK364" s="56"/>
      <c r="AL364" s="41"/>
      <c r="AM364" s="33"/>
      <c r="AN364" s="74"/>
      <c r="AO364" s="74"/>
      <c r="AP364" s="21"/>
      <c r="AQ364" s="56"/>
      <c r="AR364" s="41"/>
      <c r="AS364" s="43">
        <f>'16 Oct'!AW364</f>
        <v>0</v>
      </c>
      <c r="AT364" s="76"/>
      <c r="AU364" s="44">
        <f t="shared" si="1"/>
        <v>0</v>
      </c>
      <c r="AV364" s="44">
        <f t="shared" si="2"/>
        <v>0</v>
      </c>
      <c r="AW364" s="19">
        <f t="shared" si="3"/>
        <v>0</v>
      </c>
      <c r="AX364" s="43">
        <f>'16 Oct'!BB364</f>
        <v>0</v>
      </c>
      <c r="AY364" s="76"/>
      <c r="AZ364" s="44">
        <f t="shared" si="4"/>
        <v>0</v>
      </c>
      <c r="BA364" s="46">
        <f t="shared" si="5"/>
        <v>0</v>
      </c>
      <c r="BB364" s="19">
        <f t="shared" si="6"/>
        <v>0</v>
      </c>
      <c r="BC364" s="43">
        <f>'16 Oct'!BL364</f>
        <v>0</v>
      </c>
      <c r="BD364" s="46">
        <f t="shared" si="7"/>
        <v>0</v>
      </c>
      <c r="BE364" s="1">
        <f t="shared" si="15"/>
        <v>0</v>
      </c>
      <c r="BF364" s="1" t="s">
        <v>515</v>
      </c>
      <c r="BG364" s="17"/>
      <c r="BH364">
        <f>'16 Oct'!BG364+AT364+AY364-BN364</f>
        <v>0</v>
      </c>
      <c r="BI364" s="48"/>
      <c r="BJ364" s="52">
        <f t="shared" si="9"/>
        <v>0</v>
      </c>
      <c r="BK364" s="51">
        <f t="shared" si="10"/>
        <v>0</v>
      </c>
      <c r="BL364" s="53">
        <f t="shared" si="11"/>
        <v>0</v>
      </c>
      <c r="BM364" s="54">
        <f t="shared" si="12"/>
        <v>0</v>
      </c>
      <c r="BN364" s="55">
        <f t="shared" si="13"/>
        <v>0</v>
      </c>
      <c r="BO364" s="17">
        <f t="shared" si="14"/>
        <v>0</v>
      </c>
    </row>
    <row r="365">
      <c r="A365" s="1" t="s">
        <v>516</v>
      </c>
      <c r="B365" s="61"/>
      <c r="C365" s="65"/>
      <c r="D365" s="29"/>
      <c r="E365" s="1"/>
      <c r="F365" s="21"/>
      <c r="G365" s="56"/>
      <c r="H365" s="35"/>
      <c r="I365" s="1" t="s">
        <v>517</v>
      </c>
      <c r="J365" s="61"/>
      <c r="K365" s="33"/>
      <c r="L365" s="57"/>
      <c r="M365" s="49"/>
      <c r="N365" s="21"/>
      <c r="O365" s="56"/>
      <c r="P365" s="35"/>
      <c r="Q365" s="1" t="s">
        <v>517</v>
      </c>
      <c r="R365" s="32"/>
      <c r="S365" s="33"/>
      <c r="T365" s="57"/>
      <c r="U365" s="49"/>
      <c r="V365" s="21"/>
      <c r="W365" s="56"/>
      <c r="X365" s="35"/>
      <c r="Y365" s="1" t="s">
        <v>517</v>
      </c>
      <c r="Z365" s="59"/>
      <c r="AA365" s="37"/>
      <c r="AB365" s="8"/>
      <c r="AC365" s="8"/>
      <c r="AD365" s="4"/>
      <c r="AE365" s="39"/>
      <c r="AF365" s="1"/>
      <c r="AG365" s="33"/>
      <c r="AH365" s="74"/>
      <c r="AI365" s="74"/>
      <c r="AJ365" s="21"/>
      <c r="AK365" s="56"/>
      <c r="AL365" s="41"/>
      <c r="AM365" s="33"/>
      <c r="AN365" s="74"/>
      <c r="AO365" s="74"/>
      <c r="AP365" s="21"/>
      <c r="AQ365" s="56"/>
      <c r="AR365" s="41"/>
      <c r="AS365" s="43">
        <f>'16 Oct'!AW365</f>
        <v>0</v>
      </c>
      <c r="AT365" s="76"/>
      <c r="AU365" s="44">
        <f t="shared" si="1"/>
        <v>0</v>
      </c>
      <c r="AV365" s="44">
        <f t="shared" si="2"/>
        <v>0</v>
      </c>
      <c r="AW365" s="19">
        <f t="shared" si="3"/>
        <v>0</v>
      </c>
      <c r="AX365" s="43">
        <f>'16 Oct'!BB365</f>
        <v>0</v>
      </c>
      <c r="AY365" s="76"/>
      <c r="AZ365" s="44">
        <f t="shared" si="4"/>
        <v>0</v>
      </c>
      <c r="BA365" s="46">
        <f t="shared" si="5"/>
        <v>0</v>
      </c>
      <c r="BB365" s="19">
        <f t="shared" si="6"/>
        <v>0</v>
      </c>
      <c r="BC365" s="43">
        <f>'16 Oct'!BL365</f>
        <v>0</v>
      </c>
      <c r="BD365" s="46">
        <f t="shared" si="7"/>
        <v>0</v>
      </c>
      <c r="BE365" s="1">
        <f t="shared" si="15"/>
        <v>0</v>
      </c>
      <c r="BF365" s="1" t="s">
        <v>517</v>
      </c>
      <c r="BG365" s="17"/>
      <c r="BH365">
        <f>'16 Oct'!BG365+AT365+AY365-BN365</f>
        <v>0</v>
      </c>
      <c r="BI365" s="48"/>
      <c r="BJ365" s="52">
        <f t="shared" si="9"/>
        <v>0</v>
      </c>
      <c r="BK365" s="51">
        <f t="shared" si="10"/>
        <v>0</v>
      </c>
      <c r="BL365" s="53">
        <f t="shared" si="11"/>
        <v>0</v>
      </c>
      <c r="BM365" s="54">
        <f t="shared" si="12"/>
        <v>0</v>
      </c>
      <c r="BN365" s="55">
        <f t="shared" si="13"/>
        <v>0</v>
      </c>
      <c r="BO365" s="17">
        <f t="shared" si="14"/>
        <v>0</v>
      </c>
    </row>
    <row r="366">
      <c r="A366" s="1" t="s">
        <v>518</v>
      </c>
      <c r="B366" s="61"/>
      <c r="C366" s="65"/>
      <c r="D366" s="29"/>
      <c r="E366" s="1"/>
      <c r="F366" s="21"/>
      <c r="G366" s="56"/>
      <c r="H366" s="35"/>
      <c r="I366" s="1" t="s">
        <v>518</v>
      </c>
      <c r="J366" s="61"/>
      <c r="K366" s="65"/>
      <c r="L366" s="57"/>
      <c r="M366" s="49"/>
      <c r="N366" s="21"/>
      <c r="O366" s="56"/>
      <c r="P366" s="7"/>
      <c r="Q366" s="1" t="s">
        <v>518</v>
      </c>
      <c r="R366" s="32"/>
      <c r="S366" s="33"/>
      <c r="T366" s="29"/>
      <c r="U366" s="43"/>
      <c r="V366" s="21"/>
      <c r="W366" s="56"/>
      <c r="X366" s="35"/>
      <c r="Y366" s="1" t="s">
        <v>518</v>
      </c>
      <c r="Z366" s="59"/>
      <c r="AA366" s="66"/>
      <c r="AB366" s="8"/>
      <c r="AC366" s="8"/>
      <c r="AD366" s="4"/>
      <c r="AE366" s="39"/>
      <c r="AG366" s="33"/>
      <c r="AH366" s="74"/>
      <c r="AI366" s="74"/>
      <c r="AJ366" s="21"/>
      <c r="AK366" s="56"/>
      <c r="AL366" s="41"/>
      <c r="AM366" s="33"/>
      <c r="AN366" s="74"/>
      <c r="AO366" s="74"/>
      <c r="AP366" s="21"/>
      <c r="AQ366" s="56"/>
      <c r="AR366" s="41"/>
      <c r="AS366" s="43">
        <f>'16 Oct'!AW366</f>
        <v>0</v>
      </c>
      <c r="AT366" s="76"/>
      <c r="AU366" s="44">
        <f t="shared" si="1"/>
        <v>0</v>
      </c>
      <c r="AV366" s="44">
        <f t="shared" si="2"/>
        <v>0</v>
      </c>
      <c r="AW366" s="19">
        <f t="shared" si="3"/>
        <v>0</v>
      </c>
      <c r="AX366" s="43">
        <f>'16 Oct'!BB366</f>
        <v>0</v>
      </c>
      <c r="AY366" s="76"/>
      <c r="AZ366" s="44">
        <f t="shared" si="4"/>
        <v>0</v>
      </c>
      <c r="BA366" s="46">
        <f t="shared" si="5"/>
        <v>0</v>
      </c>
      <c r="BB366" s="19">
        <f t="shared" si="6"/>
        <v>0</v>
      </c>
      <c r="BC366" s="43">
        <f>'16 Oct'!BL366</f>
        <v>0</v>
      </c>
      <c r="BD366" s="46">
        <f t="shared" si="7"/>
        <v>0</v>
      </c>
      <c r="BE366" s="1">
        <f t="shared" si="15"/>
        <v>0</v>
      </c>
      <c r="BF366" s="1" t="s">
        <v>518</v>
      </c>
      <c r="BG366" s="75"/>
      <c r="BH366">
        <f>'16 Oct'!BG366+AT366+AY366-BN366</f>
        <v>0</v>
      </c>
      <c r="BI366" s="48"/>
      <c r="BJ366" s="52">
        <f t="shared" si="9"/>
        <v>0</v>
      </c>
      <c r="BK366" s="51">
        <f t="shared" si="10"/>
        <v>0</v>
      </c>
      <c r="BL366" s="53">
        <f t="shared" si="11"/>
        <v>0</v>
      </c>
      <c r="BM366" s="54">
        <f t="shared" si="12"/>
        <v>0</v>
      </c>
      <c r="BN366" s="55">
        <f t="shared" si="13"/>
        <v>0</v>
      </c>
      <c r="BO366" s="17">
        <f t="shared" si="14"/>
        <v>0</v>
      </c>
    </row>
    <row r="367">
      <c r="A367" s="1" t="s">
        <v>519</v>
      </c>
      <c r="B367" s="32"/>
      <c r="C367" s="33"/>
      <c r="D367" s="29"/>
      <c r="E367" s="1"/>
      <c r="F367" s="21"/>
      <c r="G367" s="56"/>
      <c r="H367" s="35"/>
      <c r="I367" s="1" t="s">
        <v>519</v>
      </c>
      <c r="J367" s="32"/>
      <c r="K367" s="33"/>
      <c r="L367" s="29"/>
      <c r="M367" s="43"/>
      <c r="N367" s="21"/>
      <c r="O367" s="56"/>
      <c r="P367" s="7"/>
      <c r="Q367" s="1" t="s">
        <v>519</v>
      </c>
      <c r="R367" s="32"/>
      <c r="S367" s="33"/>
      <c r="T367" s="29"/>
      <c r="U367" s="43"/>
      <c r="V367" s="21"/>
      <c r="W367" s="56"/>
      <c r="X367" s="7"/>
      <c r="Y367" s="1" t="s">
        <v>519</v>
      </c>
      <c r="Z367" s="59"/>
      <c r="AA367" s="37"/>
      <c r="AB367" s="4"/>
      <c r="AC367" s="4"/>
      <c r="AD367" s="4"/>
      <c r="AE367" s="39"/>
      <c r="AG367" s="33"/>
      <c r="AH367" s="110"/>
      <c r="AI367" s="110"/>
      <c r="AJ367" s="21"/>
      <c r="AK367" s="56"/>
      <c r="AL367" s="41"/>
      <c r="AM367" s="33"/>
      <c r="AN367" s="110"/>
      <c r="AO367" s="110"/>
      <c r="AP367" s="21"/>
      <c r="AQ367" s="56"/>
      <c r="AR367" s="41"/>
      <c r="AS367" s="43">
        <f>'16 Oct'!AW367</f>
        <v>0</v>
      </c>
      <c r="AT367" s="75"/>
      <c r="AU367" s="44">
        <f t="shared" si="1"/>
        <v>0</v>
      </c>
      <c r="AV367" s="44">
        <f t="shared" si="2"/>
        <v>0</v>
      </c>
      <c r="AW367" s="19">
        <f t="shared" si="3"/>
        <v>0</v>
      </c>
      <c r="AX367" s="43">
        <f>'16 Oct'!BB367</f>
        <v>0</v>
      </c>
      <c r="AY367" s="75"/>
      <c r="AZ367" s="44">
        <f t="shared" si="4"/>
        <v>0</v>
      </c>
      <c r="BA367" s="46">
        <f t="shared" si="5"/>
        <v>0</v>
      </c>
      <c r="BB367" s="19">
        <f t="shared" si="6"/>
        <v>0</v>
      </c>
      <c r="BC367" s="43">
        <f>'16 Oct'!BL367</f>
        <v>0</v>
      </c>
      <c r="BD367" s="46">
        <f t="shared" si="7"/>
        <v>0</v>
      </c>
      <c r="BE367" s="1">
        <f t="shared" si="15"/>
        <v>0</v>
      </c>
      <c r="BF367" s="1" t="s">
        <v>519</v>
      </c>
      <c r="BG367" s="75"/>
      <c r="BH367">
        <f>'16 Oct'!BG367+AT367+AY367-BN367</f>
        <v>0</v>
      </c>
      <c r="BI367" s="48"/>
      <c r="BJ367" s="52">
        <f t="shared" si="9"/>
        <v>0</v>
      </c>
      <c r="BK367" s="51">
        <f t="shared" si="10"/>
        <v>0</v>
      </c>
      <c r="BL367" s="53">
        <f t="shared" si="11"/>
        <v>0</v>
      </c>
      <c r="BM367" s="54">
        <f t="shared" si="12"/>
        <v>0</v>
      </c>
      <c r="BN367" s="55">
        <f t="shared" si="13"/>
        <v>0</v>
      </c>
      <c r="BO367" s="17">
        <f t="shared" si="14"/>
        <v>0</v>
      </c>
    </row>
    <row r="368">
      <c r="A368" s="1" t="s">
        <v>520</v>
      </c>
      <c r="B368" s="32"/>
      <c r="C368" s="33"/>
      <c r="D368" s="29"/>
      <c r="E368" s="1"/>
      <c r="F368" s="21"/>
      <c r="G368" s="56"/>
      <c r="H368" s="35"/>
      <c r="I368" s="1" t="s">
        <v>520</v>
      </c>
      <c r="J368" s="32"/>
      <c r="K368" s="33"/>
      <c r="N368" s="21"/>
      <c r="O368" s="56"/>
      <c r="P368" s="7"/>
      <c r="Q368" s="1" t="s">
        <v>520</v>
      </c>
      <c r="R368" s="32"/>
      <c r="S368" s="33"/>
      <c r="T368" s="29"/>
      <c r="U368" s="43"/>
      <c r="V368" s="21"/>
      <c r="W368" s="56"/>
      <c r="X368" s="7"/>
      <c r="Y368" s="1" t="s">
        <v>520</v>
      </c>
      <c r="Z368" s="69"/>
      <c r="AA368" s="63"/>
      <c r="AB368" s="40"/>
      <c r="AC368" s="8"/>
      <c r="AD368" s="4"/>
      <c r="AE368" s="39"/>
      <c r="AF368" s="1"/>
      <c r="AG368" s="33"/>
      <c r="AH368" s="74"/>
      <c r="AI368" s="74"/>
      <c r="AJ368" s="21"/>
      <c r="AK368" s="56"/>
      <c r="AL368" s="41"/>
      <c r="AM368" s="33"/>
      <c r="AN368" s="74"/>
      <c r="AO368" s="74"/>
      <c r="AP368" s="21"/>
      <c r="AQ368" s="56"/>
      <c r="AR368" s="41"/>
      <c r="AS368" s="43">
        <f>'16 Oct'!AW368</f>
        <v>4</v>
      </c>
      <c r="AT368" s="75"/>
      <c r="AU368" s="44">
        <f t="shared" si="1"/>
        <v>4</v>
      </c>
      <c r="AV368" s="44">
        <f t="shared" si="2"/>
        <v>0</v>
      </c>
      <c r="AW368" s="19">
        <f t="shared" si="3"/>
        <v>4</v>
      </c>
      <c r="AX368" s="43">
        <f>'16 Oct'!BB368</f>
        <v>0</v>
      </c>
      <c r="AY368" s="75"/>
      <c r="AZ368" s="44">
        <f t="shared" si="4"/>
        <v>0</v>
      </c>
      <c r="BA368" s="46">
        <f t="shared" si="5"/>
        <v>0</v>
      </c>
      <c r="BB368" s="19">
        <f t="shared" si="6"/>
        <v>0</v>
      </c>
      <c r="BC368" s="43">
        <f>'16 Oct'!BL368</f>
        <v>0</v>
      </c>
      <c r="BD368" s="46">
        <f t="shared" si="7"/>
        <v>0</v>
      </c>
      <c r="BE368" s="1">
        <f t="shared" si="15"/>
        <v>0</v>
      </c>
      <c r="BF368" s="1" t="s">
        <v>520</v>
      </c>
      <c r="BG368" s="76"/>
      <c r="BH368">
        <f>'16 Oct'!BG368+AT368+AY368-BN368</f>
        <v>0</v>
      </c>
      <c r="BI368" s="48"/>
      <c r="BJ368" s="52">
        <f t="shared" si="9"/>
        <v>0</v>
      </c>
      <c r="BK368" s="51">
        <f t="shared" si="10"/>
        <v>0</v>
      </c>
      <c r="BL368" s="53">
        <f t="shared" si="11"/>
        <v>0</v>
      </c>
      <c r="BM368" s="54">
        <f t="shared" si="12"/>
        <v>0</v>
      </c>
      <c r="BN368" s="55">
        <f t="shared" si="13"/>
        <v>0</v>
      </c>
      <c r="BO368" s="17">
        <f t="shared" si="14"/>
        <v>4</v>
      </c>
    </row>
    <row r="369">
      <c r="A369" s="1" t="s">
        <v>521</v>
      </c>
      <c r="B369" s="61"/>
      <c r="C369" s="33"/>
      <c r="D369" s="29"/>
      <c r="E369" s="1"/>
      <c r="F369" s="21"/>
      <c r="G369" s="56"/>
      <c r="H369" s="35"/>
      <c r="I369" s="1" t="s">
        <v>521</v>
      </c>
      <c r="J369" s="61"/>
      <c r="K369" s="33"/>
      <c r="N369" s="21"/>
      <c r="O369" s="56"/>
      <c r="P369" s="35"/>
      <c r="Q369" s="1" t="s">
        <v>521</v>
      </c>
      <c r="R369" s="32"/>
      <c r="S369" s="33"/>
      <c r="T369" s="57"/>
      <c r="U369" s="49"/>
      <c r="V369" s="21"/>
      <c r="W369" s="56"/>
      <c r="X369" s="35"/>
      <c r="Y369" s="1" t="s">
        <v>521</v>
      </c>
      <c r="Z369" s="59"/>
      <c r="AA369" s="37"/>
      <c r="AB369" s="8"/>
      <c r="AC369" s="8"/>
      <c r="AD369" s="4"/>
      <c r="AE369" s="39"/>
      <c r="AG369" s="33"/>
      <c r="AH369" s="74"/>
      <c r="AI369" s="74"/>
      <c r="AJ369" s="21"/>
      <c r="AK369" s="56"/>
      <c r="AL369" s="41"/>
      <c r="AM369" s="33"/>
      <c r="AN369" s="74"/>
      <c r="AO369" s="74"/>
      <c r="AP369" s="21"/>
      <c r="AQ369" s="56"/>
      <c r="AR369" s="41"/>
      <c r="AS369" s="43">
        <f>'16 Oct'!AW369</f>
        <v>0</v>
      </c>
      <c r="AT369" s="76"/>
      <c r="AU369" s="44">
        <f t="shared" si="1"/>
        <v>0</v>
      </c>
      <c r="AV369" s="44">
        <f t="shared" si="2"/>
        <v>0</v>
      </c>
      <c r="AW369" s="19">
        <f t="shared" si="3"/>
        <v>0</v>
      </c>
      <c r="AX369" s="43">
        <f>'16 Oct'!BB369</f>
        <v>0</v>
      </c>
      <c r="AY369" s="76"/>
      <c r="AZ369" s="44">
        <f t="shared" si="4"/>
        <v>0</v>
      </c>
      <c r="BA369" s="46">
        <f t="shared" si="5"/>
        <v>0</v>
      </c>
      <c r="BB369" s="19">
        <f t="shared" si="6"/>
        <v>0</v>
      </c>
      <c r="BC369" s="43">
        <f>'16 Oct'!BL369</f>
        <v>0</v>
      </c>
      <c r="BD369" s="46">
        <f t="shared" si="7"/>
        <v>0</v>
      </c>
      <c r="BE369" s="1">
        <f t="shared" si="15"/>
        <v>0</v>
      </c>
      <c r="BF369" s="1" t="s">
        <v>521</v>
      </c>
      <c r="BG369" s="75"/>
      <c r="BH369">
        <f>'16 Oct'!BG369+AT369+AY369-BN369</f>
        <v>0</v>
      </c>
      <c r="BI369" s="48"/>
      <c r="BJ369" s="52">
        <f t="shared" si="9"/>
        <v>0</v>
      </c>
      <c r="BK369" s="51">
        <f t="shared" si="10"/>
        <v>0</v>
      </c>
      <c r="BL369" s="53">
        <f t="shared" si="11"/>
        <v>0</v>
      </c>
      <c r="BM369" s="54">
        <f t="shared" si="12"/>
        <v>0</v>
      </c>
      <c r="BN369" s="55">
        <f t="shared" si="13"/>
        <v>0</v>
      </c>
      <c r="BO369" s="17">
        <f t="shared" si="14"/>
        <v>0</v>
      </c>
    </row>
    <row r="370">
      <c r="A370" s="1" t="s">
        <v>522</v>
      </c>
      <c r="B370" s="61"/>
      <c r="C370" s="33"/>
      <c r="D370" s="29"/>
      <c r="E370" s="1"/>
      <c r="F370" s="21"/>
      <c r="G370" s="56"/>
      <c r="H370" s="35"/>
      <c r="I370" s="1" t="s">
        <v>522</v>
      </c>
      <c r="J370" s="32"/>
      <c r="K370" s="33"/>
      <c r="N370" s="21"/>
      <c r="O370" s="56"/>
      <c r="P370" s="35"/>
      <c r="Q370" s="1" t="s">
        <v>522</v>
      </c>
      <c r="R370" s="32"/>
      <c r="S370" s="33"/>
      <c r="T370" s="57"/>
      <c r="U370" s="49"/>
      <c r="V370" s="21"/>
      <c r="W370" s="56"/>
      <c r="X370" s="35"/>
      <c r="Y370" s="1" t="s">
        <v>522</v>
      </c>
      <c r="Z370" s="59"/>
      <c r="AA370" s="37"/>
      <c r="AB370" s="8"/>
      <c r="AC370" s="8"/>
      <c r="AD370" s="4"/>
      <c r="AE370" s="39"/>
      <c r="AG370" s="33"/>
      <c r="AH370" s="74"/>
      <c r="AI370" s="74"/>
      <c r="AJ370" s="21"/>
      <c r="AK370" s="56"/>
      <c r="AL370" s="41"/>
      <c r="AM370" s="33"/>
      <c r="AN370" s="74"/>
      <c r="AO370" s="74"/>
      <c r="AP370" s="21"/>
      <c r="AQ370" s="56"/>
      <c r="AR370" s="41"/>
      <c r="AS370" s="43">
        <f>'16 Oct'!AW370</f>
        <v>0</v>
      </c>
      <c r="AT370" s="76"/>
      <c r="AU370" s="44">
        <f t="shared" si="1"/>
        <v>0</v>
      </c>
      <c r="AV370" s="44">
        <f t="shared" si="2"/>
        <v>0</v>
      </c>
      <c r="AW370" s="19">
        <f t="shared" si="3"/>
        <v>0</v>
      </c>
      <c r="AX370" s="43">
        <f>'16 Oct'!BB370</f>
        <v>0</v>
      </c>
      <c r="AY370" s="76"/>
      <c r="AZ370" s="44">
        <f t="shared" si="4"/>
        <v>0</v>
      </c>
      <c r="BA370" s="46">
        <f t="shared" si="5"/>
        <v>0</v>
      </c>
      <c r="BB370" s="19">
        <f t="shared" si="6"/>
        <v>0</v>
      </c>
      <c r="BC370" s="43">
        <f>'16 Oct'!BL370</f>
        <v>0</v>
      </c>
      <c r="BD370" s="46">
        <f t="shared" si="7"/>
        <v>0</v>
      </c>
      <c r="BE370" s="1">
        <f t="shared" si="15"/>
        <v>0</v>
      </c>
      <c r="BF370" s="1" t="s">
        <v>522</v>
      </c>
      <c r="BG370" s="75"/>
      <c r="BH370">
        <f>'16 Oct'!BG370+AT370+AY370-BN370</f>
        <v>0</v>
      </c>
      <c r="BI370" s="48"/>
      <c r="BJ370" s="52">
        <f t="shared" si="9"/>
        <v>0</v>
      </c>
      <c r="BK370" s="51">
        <f t="shared" si="10"/>
        <v>0</v>
      </c>
      <c r="BL370" s="53">
        <f t="shared" si="11"/>
        <v>0</v>
      </c>
      <c r="BM370" s="54">
        <f t="shared" si="12"/>
        <v>0</v>
      </c>
      <c r="BN370" s="55">
        <f t="shared" si="13"/>
        <v>0</v>
      </c>
      <c r="BO370" s="17">
        <f t="shared" si="14"/>
        <v>0</v>
      </c>
      <c r="BP370" s="1"/>
    </row>
    <row r="371">
      <c r="A371" s="1" t="s">
        <v>523</v>
      </c>
      <c r="B371" s="32"/>
      <c r="C371" s="33"/>
      <c r="D371" s="29"/>
      <c r="E371" s="1"/>
      <c r="F371" s="21"/>
      <c r="G371" s="56"/>
      <c r="H371" s="35"/>
      <c r="I371" s="1" t="s">
        <v>523</v>
      </c>
      <c r="J371" s="32"/>
      <c r="K371" s="33"/>
      <c r="N371" s="21"/>
      <c r="O371" s="56"/>
      <c r="P371" s="35"/>
      <c r="Q371" s="1" t="s">
        <v>523</v>
      </c>
      <c r="R371" s="32"/>
      <c r="S371" s="33"/>
      <c r="T371" s="57"/>
      <c r="U371" s="49"/>
      <c r="V371" s="21"/>
      <c r="W371" s="56"/>
      <c r="X371" s="35"/>
      <c r="Y371" s="1" t="s">
        <v>523</v>
      </c>
      <c r="Z371" s="59"/>
      <c r="AA371" s="37"/>
      <c r="AB371" s="8"/>
      <c r="AC371" s="8"/>
      <c r="AD371" s="4"/>
      <c r="AE371" s="39"/>
      <c r="AG371" s="33"/>
      <c r="AH371" s="74"/>
      <c r="AI371" s="74"/>
      <c r="AJ371" s="21"/>
      <c r="AK371" s="56"/>
      <c r="AL371" s="41"/>
      <c r="AM371" s="33"/>
      <c r="AN371" s="74"/>
      <c r="AO371" s="74"/>
      <c r="AP371" s="21"/>
      <c r="AQ371" s="56"/>
      <c r="AR371" s="41"/>
      <c r="AS371" s="43">
        <f>'16 Oct'!AW371</f>
        <v>0</v>
      </c>
      <c r="AT371" s="76"/>
      <c r="AU371" s="44">
        <f t="shared" si="1"/>
        <v>0</v>
      </c>
      <c r="AV371" s="44">
        <f t="shared" si="2"/>
        <v>0</v>
      </c>
      <c r="AW371" s="19">
        <f>IF(AU371-AV372&lt;0,"ERROR",AU371-AV372)</f>
        <v>0</v>
      </c>
      <c r="AX371" s="43">
        <f>'16 Oct'!BB371</f>
        <v>0</v>
      </c>
      <c r="AY371" s="76"/>
      <c r="AZ371" s="44">
        <f t="shared" si="4"/>
        <v>0</v>
      </c>
      <c r="BA371" s="46">
        <f t="shared" si="5"/>
        <v>0</v>
      </c>
      <c r="BB371" s="19">
        <f>IF(AZ371-BA372&lt;0,"ERROR",AZ371-BA372)</f>
        <v>0</v>
      </c>
      <c r="BC371" s="43">
        <f>'16 Oct'!BL371</f>
        <v>0</v>
      </c>
      <c r="BD371" s="46">
        <f t="shared" si="7"/>
        <v>0</v>
      </c>
      <c r="BE371" s="1">
        <f t="shared" si="15"/>
        <v>0</v>
      </c>
      <c r="BF371" s="1" t="s">
        <v>523</v>
      </c>
      <c r="BG371" s="75"/>
      <c r="BH371">
        <f>'16 Oct'!BG371+AT371+AY371-BN371</f>
        <v>0</v>
      </c>
      <c r="BI371" s="48"/>
      <c r="BJ371" s="52">
        <f t="shared" si="9"/>
        <v>0</v>
      </c>
      <c r="BK371" s="51">
        <f t="shared" si="10"/>
        <v>0</v>
      </c>
      <c r="BL371" s="53">
        <f t="shared" si="11"/>
        <v>0</v>
      </c>
      <c r="BM371" s="54">
        <f t="shared" si="12"/>
        <v>0</v>
      </c>
      <c r="BN371" s="55">
        <f t="shared" si="13"/>
        <v>0</v>
      </c>
      <c r="BO371" s="17">
        <f t="shared" si="14"/>
        <v>0</v>
      </c>
    </row>
    <row r="372">
      <c r="A372" s="1" t="s">
        <v>524</v>
      </c>
      <c r="B372" s="32"/>
      <c r="C372" s="33"/>
      <c r="D372" s="29"/>
      <c r="E372" s="1"/>
      <c r="F372" s="21"/>
      <c r="G372" s="56"/>
      <c r="H372" s="7"/>
      <c r="I372" s="1" t="s">
        <v>524</v>
      </c>
      <c r="J372" s="32"/>
      <c r="K372" s="33"/>
      <c r="N372" s="21"/>
      <c r="O372" s="56"/>
      <c r="P372" s="35"/>
      <c r="Q372" s="1" t="s">
        <v>524</v>
      </c>
      <c r="R372" s="32"/>
      <c r="S372" s="33"/>
      <c r="T372" s="57"/>
      <c r="U372" s="49"/>
      <c r="V372" s="21"/>
      <c r="W372" s="56"/>
      <c r="X372" s="35"/>
      <c r="Y372" s="1" t="s">
        <v>524</v>
      </c>
      <c r="Z372" s="36"/>
      <c r="AA372" s="37"/>
      <c r="AB372" s="8"/>
      <c r="AC372" s="8"/>
      <c r="AD372" s="4"/>
      <c r="AE372" s="39"/>
      <c r="AG372" s="33"/>
      <c r="AH372" s="74"/>
      <c r="AI372" s="74"/>
      <c r="AJ372" s="21"/>
      <c r="AK372" s="56"/>
      <c r="AL372" s="41"/>
      <c r="AM372" s="33"/>
      <c r="AN372" s="74"/>
      <c r="AO372" s="74"/>
      <c r="AP372" s="21"/>
      <c r="AQ372" s="56"/>
      <c r="AR372" s="41"/>
      <c r="AS372" s="43">
        <f>'16 Oct'!AW372</f>
        <v>0</v>
      </c>
      <c r="AT372" s="76"/>
      <c r="AU372" s="44">
        <f t="shared" si="1"/>
        <v>0</v>
      </c>
      <c r="AV372" s="44">
        <f t="shared" si="2"/>
        <v>0</v>
      </c>
      <c r="AW372" s="19">
        <f t="shared" ref="AW372:AW376" si="16">IF(AU372-AV372&lt;0,"ERROR",AU372-AV372)</f>
        <v>0</v>
      </c>
      <c r="AX372" s="43">
        <f>'16 Oct'!BB372</f>
        <v>0</v>
      </c>
      <c r="AY372" s="76"/>
      <c r="AZ372" s="44">
        <f t="shared" si="4"/>
        <v>0</v>
      </c>
      <c r="BA372" s="46">
        <f t="shared" si="5"/>
        <v>0</v>
      </c>
      <c r="BB372" s="19">
        <f t="shared" ref="BB372:BB376" si="17">IF(AZ372-BA372&lt;0,"ERROR",AZ372-BA372)</f>
        <v>0</v>
      </c>
      <c r="BC372" s="43">
        <f>'16 Oct'!BL372</f>
        <v>0</v>
      </c>
      <c r="BD372" s="46">
        <f t="shared" si="7"/>
        <v>0</v>
      </c>
      <c r="BE372" s="1">
        <f t="shared" si="15"/>
        <v>0</v>
      </c>
      <c r="BF372" s="1" t="s">
        <v>524</v>
      </c>
      <c r="BG372" s="75"/>
      <c r="BH372">
        <f>'16 Oct'!BG372+AT372+AY372-BN372</f>
        <v>0</v>
      </c>
      <c r="BI372" s="48"/>
      <c r="BJ372" s="52">
        <f t="shared" si="9"/>
        <v>0</v>
      </c>
      <c r="BK372" s="51">
        <f t="shared" si="10"/>
        <v>0</v>
      </c>
      <c r="BL372" s="53">
        <f t="shared" si="11"/>
        <v>0</v>
      </c>
      <c r="BM372" s="54">
        <f t="shared" si="12"/>
        <v>0</v>
      </c>
      <c r="BN372" s="55">
        <f t="shared" si="13"/>
        <v>0</v>
      </c>
      <c r="BO372" s="17">
        <f t="shared" si="14"/>
        <v>0</v>
      </c>
    </row>
    <row r="373">
      <c r="A373" s="1" t="s">
        <v>525</v>
      </c>
      <c r="B373" s="32"/>
      <c r="C373" s="33"/>
      <c r="D373" s="29"/>
      <c r="E373" s="1"/>
      <c r="F373" s="21"/>
      <c r="G373" s="56"/>
      <c r="H373" s="35"/>
      <c r="I373" s="1" t="s">
        <v>525</v>
      </c>
      <c r="J373" s="32"/>
      <c r="K373" s="33"/>
      <c r="N373" s="21"/>
      <c r="O373" s="56"/>
      <c r="P373" s="35"/>
      <c r="Q373" s="1" t="s">
        <v>525</v>
      </c>
      <c r="R373" s="32"/>
      <c r="S373" s="33"/>
      <c r="T373" s="57"/>
      <c r="U373" s="49"/>
      <c r="V373" s="21"/>
      <c r="W373" s="56"/>
      <c r="X373" s="7"/>
      <c r="Y373" s="1" t="s">
        <v>525</v>
      </c>
      <c r="Z373" s="59"/>
      <c r="AA373" s="37"/>
      <c r="AB373" s="8"/>
      <c r="AC373" s="8"/>
      <c r="AD373" s="4"/>
      <c r="AE373" s="39"/>
      <c r="AG373" s="33"/>
      <c r="AH373" s="74"/>
      <c r="AI373" s="74"/>
      <c r="AJ373" s="21"/>
      <c r="AK373" s="56"/>
      <c r="AL373" s="41"/>
      <c r="AM373" s="33"/>
      <c r="AN373" s="74"/>
      <c r="AO373" s="74"/>
      <c r="AP373" s="21"/>
      <c r="AQ373" s="56"/>
      <c r="AR373" s="41"/>
      <c r="AS373" s="43">
        <f>'16 Oct'!AW373</f>
        <v>0</v>
      </c>
      <c r="AT373" s="75"/>
      <c r="AU373" s="44">
        <f t="shared" si="1"/>
        <v>0</v>
      </c>
      <c r="AV373" s="44">
        <f t="shared" si="2"/>
        <v>0</v>
      </c>
      <c r="AW373" s="19">
        <f t="shared" si="16"/>
        <v>0</v>
      </c>
      <c r="AX373" s="43">
        <f>'16 Oct'!BB373</f>
        <v>0</v>
      </c>
      <c r="AY373" s="75"/>
      <c r="AZ373" s="44">
        <f t="shared" si="4"/>
        <v>0</v>
      </c>
      <c r="BA373" s="46">
        <f t="shared" si="5"/>
        <v>0</v>
      </c>
      <c r="BB373" s="19">
        <f t="shared" si="17"/>
        <v>0</v>
      </c>
      <c r="BC373" s="43">
        <f>'16 Oct'!BL373</f>
        <v>0</v>
      </c>
      <c r="BD373" s="46">
        <f t="shared" si="7"/>
        <v>0</v>
      </c>
      <c r="BE373" s="1">
        <f t="shared" si="15"/>
        <v>0</v>
      </c>
      <c r="BF373" s="1" t="s">
        <v>525</v>
      </c>
      <c r="BG373" s="76"/>
      <c r="BH373">
        <f>'16 Oct'!BG373+AT373+AY373-BN373</f>
        <v>0</v>
      </c>
      <c r="BI373" s="48"/>
      <c r="BJ373" s="52">
        <f t="shared" si="9"/>
        <v>0</v>
      </c>
      <c r="BK373" s="51">
        <f t="shared" si="10"/>
        <v>0</v>
      </c>
      <c r="BL373" s="53">
        <f t="shared" si="11"/>
        <v>0</v>
      </c>
      <c r="BM373" s="54">
        <f t="shared" si="12"/>
        <v>0</v>
      </c>
      <c r="BN373" s="55">
        <f t="shared" si="13"/>
        <v>0</v>
      </c>
      <c r="BO373" s="17">
        <f t="shared" si="14"/>
        <v>0</v>
      </c>
    </row>
    <row r="374">
      <c r="A374" s="1" t="s">
        <v>526</v>
      </c>
      <c r="B374" s="61"/>
      <c r="C374" s="33"/>
      <c r="D374" s="29"/>
      <c r="E374" s="1"/>
      <c r="F374" s="21"/>
      <c r="G374" s="56"/>
      <c r="H374" s="7"/>
      <c r="I374" s="1" t="s">
        <v>526</v>
      </c>
      <c r="J374" s="61"/>
      <c r="K374" s="33"/>
      <c r="N374" s="21"/>
      <c r="O374" s="56"/>
      <c r="P374" s="35"/>
      <c r="Q374" s="1" t="s">
        <v>526</v>
      </c>
      <c r="R374" s="32"/>
      <c r="S374" s="33"/>
      <c r="V374" s="21"/>
      <c r="W374" s="56"/>
      <c r="X374" s="35"/>
      <c r="Y374" s="1" t="s">
        <v>526</v>
      </c>
      <c r="Z374" s="59"/>
      <c r="AA374" s="37"/>
      <c r="AB374" s="8"/>
      <c r="AC374" s="8"/>
      <c r="AD374" s="4"/>
      <c r="AE374" s="39"/>
      <c r="AG374" s="33"/>
      <c r="AH374" s="74"/>
      <c r="AI374" s="74"/>
      <c r="AJ374" s="21"/>
      <c r="AK374" s="56"/>
      <c r="AL374" s="41"/>
      <c r="AM374" s="33"/>
      <c r="AN374" s="74"/>
      <c r="AO374" s="74"/>
      <c r="AP374" s="21"/>
      <c r="AQ374" s="56"/>
      <c r="AR374" s="41"/>
      <c r="AS374" s="43">
        <f>'16 Oct'!AW374</f>
        <v>0</v>
      </c>
      <c r="AT374" s="75"/>
      <c r="AU374" s="44">
        <f t="shared" si="1"/>
        <v>0</v>
      </c>
      <c r="AV374" s="44">
        <f t="shared" si="2"/>
        <v>0</v>
      </c>
      <c r="AW374" s="19">
        <f t="shared" si="16"/>
        <v>0</v>
      </c>
      <c r="AX374" s="43">
        <f>'16 Oct'!BB374</f>
        <v>0</v>
      </c>
      <c r="AY374" s="75"/>
      <c r="AZ374" s="44">
        <f t="shared" si="4"/>
        <v>0</v>
      </c>
      <c r="BA374" s="46">
        <f t="shared" si="5"/>
        <v>0</v>
      </c>
      <c r="BB374" s="19">
        <f t="shared" si="17"/>
        <v>0</v>
      </c>
      <c r="BC374" s="43">
        <f>'16 Oct'!BL374</f>
        <v>0</v>
      </c>
      <c r="BD374" s="46">
        <f t="shared" si="7"/>
        <v>0</v>
      </c>
      <c r="BE374" s="1">
        <f t="shared" si="15"/>
        <v>0</v>
      </c>
      <c r="BF374" s="1" t="s">
        <v>526</v>
      </c>
      <c r="BG374" s="75"/>
      <c r="BH374">
        <f>'16 Oct'!BG374+AT374+AY374-BN374</f>
        <v>0</v>
      </c>
      <c r="BI374" s="48"/>
      <c r="BJ374" s="52">
        <f t="shared" si="9"/>
        <v>0</v>
      </c>
      <c r="BK374" s="51">
        <f t="shared" si="10"/>
        <v>0</v>
      </c>
      <c r="BL374" s="53">
        <f t="shared" si="11"/>
        <v>0</v>
      </c>
      <c r="BM374" s="54">
        <f t="shared" si="12"/>
        <v>0</v>
      </c>
      <c r="BN374" s="55">
        <f t="shared" si="13"/>
        <v>0</v>
      </c>
      <c r="BO374" s="17">
        <f t="shared" si="14"/>
        <v>0</v>
      </c>
    </row>
    <row r="375">
      <c r="A375" s="1" t="s">
        <v>527</v>
      </c>
      <c r="B375" s="61"/>
      <c r="C375" s="33"/>
      <c r="D375" s="29"/>
      <c r="E375" s="1"/>
      <c r="F375" s="21"/>
      <c r="G375" s="56"/>
      <c r="H375" s="7"/>
      <c r="I375" s="1" t="s">
        <v>527</v>
      </c>
      <c r="J375" s="61"/>
      <c r="K375" s="33"/>
      <c r="N375" s="21"/>
      <c r="O375" s="56"/>
      <c r="P375" s="7"/>
      <c r="Q375" s="1" t="s">
        <v>527</v>
      </c>
      <c r="R375" s="32"/>
      <c r="S375" s="33"/>
      <c r="T375" s="1"/>
      <c r="V375" s="21"/>
      <c r="W375" s="109"/>
      <c r="X375" s="7"/>
      <c r="Y375" s="1" t="s">
        <v>527</v>
      </c>
      <c r="Z375" s="59"/>
      <c r="AA375" s="37"/>
      <c r="AB375" s="8"/>
      <c r="AC375" s="8"/>
      <c r="AD375" s="4"/>
      <c r="AE375" s="39"/>
      <c r="AG375" s="33"/>
      <c r="AH375" s="74"/>
      <c r="AI375" s="74"/>
      <c r="AJ375" s="21"/>
      <c r="AK375" s="56"/>
      <c r="AL375" s="41"/>
      <c r="AM375" s="33"/>
      <c r="AN375" s="74"/>
      <c r="AO375" s="74"/>
      <c r="AP375" s="21"/>
      <c r="AQ375" s="56"/>
      <c r="AR375" s="41"/>
      <c r="AS375" s="43">
        <f>'16 Oct'!AW375</f>
        <v>0</v>
      </c>
      <c r="AT375" s="75"/>
      <c r="AU375" s="44">
        <f t="shared" si="1"/>
        <v>0</v>
      </c>
      <c r="AV375" s="44">
        <f t="shared" si="2"/>
        <v>0</v>
      </c>
      <c r="AW375" s="19">
        <f t="shared" si="16"/>
        <v>0</v>
      </c>
      <c r="AX375" s="43">
        <f>'16 Oct'!BB375</f>
        <v>0</v>
      </c>
      <c r="AY375" s="75"/>
      <c r="AZ375" s="44">
        <f t="shared" si="4"/>
        <v>0</v>
      </c>
      <c r="BA375" s="46">
        <f t="shared" si="5"/>
        <v>0</v>
      </c>
      <c r="BB375" s="19">
        <f t="shared" si="17"/>
        <v>0</v>
      </c>
      <c r="BC375" s="43">
        <f>'16 Oct'!BL375</f>
        <v>0</v>
      </c>
      <c r="BD375" s="46">
        <f t="shared" si="7"/>
        <v>0</v>
      </c>
      <c r="BE375" s="1">
        <f t="shared" si="15"/>
        <v>0</v>
      </c>
      <c r="BF375" s="1" t="s">
        <v>527</v>
      </c>
      <c r="BG375" s="76"/>
      <c r="BH375">
        <f>'16 Oct'!BG375+AT375+AY375-BN375</f>
        <v>0</v>
      </c>
      <c r="BI375" s="6"/>
      <c r="BJ375" s="52">
        <f t="shared" si="9"/>
        <v>0</v>
      </c>
      <c r="BK375" s="51">
        <f t="shared" si="10"/>
        <v>0</v>
      </c>
      <c r="BL375" s="53">
        <f t="shared" si="11"/>
        <v>0</v>
      </c>
      <c r="BM375" s="54">
        <f t="shared" si="12"/>
        <v>0</v>
      </c>
      <c r="BN375" s="55">
        <f t="shared" si="13"/>
        <v>0</v>
      </c>
      <c r="BO375" s="17">
        <f t="shared" si="14"/>
        <v>0</v>
      </c>
    </row>
    <row r="376">
      <c r="A376" s="1" t="s">
        <v>528</v>
      </c>
      <c r="B376" s="61"/>
      <c r="C376" s="33"/>
      <c r="D376" s="29"/>
      <c r="E376" s="1"/>
      <c r="F376" s="21"/>
      <c r="G376" s="56"/>
      <c r="H376" s="7"/>
      <c r="I376" s="1" t="s">
        <v>528</v>
      </c>
      <c r="J376" s="61"/>
      <c r="K376" s="33"/>
      <c r="N376" s="21"/>
      <c r="O376" s="56"/>
      <c r="P376" s="7"/>
      <c r="Q376" s="1" t="s">
        <v>528</v>
      </c>
      <c r="R376" s="32"/>
      <c r="S376" s="33"/>
      <c r="V376" s="21"/>
      <c r="W376" s="56"/>
      <c r="X376" s="7"/>
      <c r="Y376" s="1" t="s">
        <v>528</v>
      </c>
      <c r="Z376" s="59"/>
      <c r="AA376" s="37"/>
      <c r="AB376" s="8"/>
      <c r="AC376" s="8"/>
      <c r="AD376" s="4"/>
      <c r="AE376" s="39"/>
      <c r="AG376" s="33"/>
      <c r="AH376" s="74"/>
      <c r="AI376" s="74"/>
      <c r="AJ376" s="21"/>
      <c r="AK376" s="56"/>
      <c r="AL376" s="41"/>
      <c r="AM376" s="33"/>
      <c r="AN376" s="74"/>
      <c r="AO376" s="74"/>
      <c r="AP376" s="21"/>
      <c r="AQ376" s="56"/>
      <c r="AR376" s="41"/>
      <c r="AS376" s="43">
        <f>'16 Oct'!AW376</f>
        <v>0</v>
      </c>
      <c r="AT376" s="75"/>
      <c r="AU376" s="44">
        <f t="shared" si="1"/>
        <v>0</v>
      </c>
      <c r="AV376" s="44">
        <f t="shared" si="2"/>
        <v>0</v>
      </c>
      <c r="AW376" s="19">
        <f t="shared" si="16"/>
        <v>0</v>
      </c>
      <c r="AX376" s="43">
        <f>'16 Oct'!BB376</f>
        <v>0</v>
      </c>
      <c r="AY376" s="75"/>
      <c r="AZ376" s="44">
        <f t="shared" si="4"/>
        <v>0</v>
      </c>
      <c r="BA376" s="46">
        <f t="shared" si="5"/>
        <v>0</v>
      </c>
      <c r="BB376" s="19">
        <f t="shared" si="17"/>
        <v>0</v>
      </c>
      <c r="BC376" s="43">
        <f>'16 Oct'!BL376</f>
        <v>0</v>
      </c>
      <c r="BD376" s="46">
        <f t="shared" si="7"/>
        <v>0</v>
      </c>
      <c r="BE376" s="1">
        <f t="shared" si="15"/>
        <v>0</v>
      </c>
      <c r="BF376" s="1" t="s">
        <v>528</v>
      </c>
      <c r="BG376" s="76"/>
      <c r="BH376">
        <f>'16 Oct'!BG376+AT376+AY376-BN376</f>
        <v>0</v>
      </c>
      <c r="BI376" s="6"/>
      <c r="BJ376" s="52">
        <f t="shared" si="9"/>
        <v>0</v>
      </c>
      <c r="BK376" s="51">
        <f t="shared" si="10"/>
        <v>0</v>
      </c>
      <c r="BL376" s="53">
        <f t="shared" si="11"/>
        <v>0</v>
      </c>
      <c r="BM376" s="54">
        <f t="shared" si="12"/>
        <v>0</v>
      </c>
      <c r="BN376" s="55">
        <f t="shared" si="13"/>
        <v>0</v>
      </c>
      <c r="BO376" s="17">
        <f t="shared" si="14"/>
        <v>0</v>
      </c>
    </row>
    <row r="377">
      <c r="A377" s="1" t="s">
        <v>529</v>
      </c>
      <c r="B377" s="1"/>
      <c r="F377" s="21"/>
      <c r="I377" s="1" t="s">
        <v>539</v>
      </c>
      <c r="J377" s="1"/>
      <c r="V377" s="21"/>
      <c r="W377" s="1"/>
      <c r="AA377" s="73"/>
      <c r="AD377" s="4"/>
      <c r="AE377" s="73"/>
      <c r="AJ377" s="21"/>
      <c r="AL377" s="41"/>
      <c r="AP377" s="21"/>
      <c r="AR377" s="41"/>
      <c r="AS377" s="41"/>
      <c r="AX377" s="41"/>
      <c r="BI377" s="6"/>
    </row>
    <row r="378">
      <c r="F378" s="21"/>
      <c r="I378" s="1"/>
      <c r="J378" s="1"/>
      <c r="V378" s="21"/>
      <c r="W378" s="1"/>
      <c r="AA378" s="73"/>
      <c r="AD378" s="4"/>
      <c r="AE378" s="73"/>
      <c r="AJ378" s="21"/>
      <c r="AL378" s="8"/>
      <c r="AP378" s="21"/>
      <c r="AR378" s="8"/>
      <c r="AS378" s="8"/>
      <c r="AX378" s="8"/>
      <c r="BI378" s="6"/>
    </row>
    <row r="379">
      <c r="A379" s="1" t="s">
        <v>534</v>
      </c>
      <c r="F379" s="21"/>
      <c r="V379" s="21"/>
      <c r="X379" s="1"/>
      <c r="AA379" s="73"/>
      <c r="AD379" s="4"/>
      <c r="AE379" s="73"/>
      <c r="AJ379" s="21"/>
      <c r="AL379" s="8"/>
      <c r="AP379" s="21"/>
      <c r="AR379" s="8"/>
      <c r="AS379" s="8"/>
      <c r="AX379" s="8"/>
      <c r="BI379" s="6"/>
    </row>
    <row r="380">
      <c r="A380" s="114" t="s">
        <v>535</v>
      </c>
      <c r="E380" s="1"/>
      <c r="F380" s="21"/>
      <c r="H380" s="1"/>
      <c r="P380" s="1"/>
      <c r="U380" s="1"/>
      <c r="V380" s="21"/>
      <c r="AD380" s="4"/>
      <c r="AJ380" s="21"/>
      <c r="AL380" s="8"/>
      <c r="AP380" s="21"/>
      <c r="AR380" s="8"/>
      <c r="AS380" s="8"/>
      <c r="AX380" s="8"/>
      <c r="BI380" s="6"/>
    </row>
    <row r="381">
      <c r="A381" s="115" t="s">
        <v>536</v>
      </c>
      <c r="E381" s="1"/>
      <c r="F381" s="21"/>
      <c r="H381" s="1"/>
      <c r="M381" s="1"/>
      <c r="U381" s="1"/>
      <c r="V381" s="21"/>
      <c r="AC381" s="1"/>
      <c r="AD381" s="4"/>
      <c r="AJ381" s="21"/>
      <c r="AL381" s="8"/>
      <c r="AP381" s="21"/>
      <c r="AR381" s="8"/>
      <c r="AS381" s="8"/>
      <c r="AX381" s="8"/>
      <c r="BI381" s="6"/>
    </row>
    <row r="382">
      <c r="F382" s="21"/>
      <c r="V382" s="21"/>
      <c r="AD382" s="4"/>
      <c r="AJ382" s="21"/>
      <c r="AL382" s="8"/>
      <c r="AP382" s="21"/>
      <c r="AR382" s="8"/>
      <c r="AS382" s="8"/>
      <c r="AX382" s="8"/>
      <c r="BI382" s="6"/>
    </row>
    <row r="383">
      <c r="F383" s="21"/>
      <c r="AD383" s="4"/>
      <c r="AJ383" s="21"/>
      <c r="AP383" s="21"/>
      <c r="BI383" s="6"/>
    </row>
  </sheetData>
  <mergeCells count="27">
    <mergeCell ref="BH3:BH4"/>
    <mergeCell ref="BD3:BD4"/>
    <mergeCell ref="BE3:BE4"/>
    <mergeCell ref="BF3:BF4"/>
    <mergeCell ref="BG3:BG4"/>
    <mergeCell ref="BC3:BC4"/>
    <mergeCell ref="BB3:BB4"/>
    <mergeCell ref="BA3:BA4"/>
    <mergeCell ref="BK3:BK4"/>
    <mergeCell ref="BJ3:BJ4"/>
    <mergeCell ref="BI3:BI4"/>
    <mergeCell ref="BL3:BL4"/>
    <mergeCell ref="BM3:BM4"/>
    <mergeCell ref="BN3:BN4"/>
    <mergeCell ref="BO3:BO4"/>
    <mergeCell ref="AG3:AK3"/>
    <mergeCell ref="AM3:AQ3"/>
    <mergeCell ref="J3:O3"/>
    <mergeCell ref="B3:G3"/>
    <mergeCell ref="AS3:AS4"/>
    <mergeCell ref="AT3:AT4"/>
    <mergeCell ref="AX3:AX4"/>
    <mergeCell ref="AV3:AV4"/>
    <mergeCell ref="AW3:AW4"/>
    <mergeCell ref="R3:W3"/>
    <mergeCell ref="Z3:AE3"/>
    <mergeCell ref="AY3:AY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1" max="1" width="17.71"/>
    <col customWidth="1" min="2" max="4" width="6.29"/>
    <col customWidth="1" min="5" max="7" width="9.14"/>
    <col customWidth="1" min="8" max="8" width="9.57"/>
    <col customWidth="1" min="9" max="9" width="16.14"/>
    <col customWidth="1" min="10" max="10" width="6.29"/>
    <col customWidth="1" min="11" max="11" width="5.71"/>
    <col customWidth="1" min="12" max="12" width="7.71"/>
    <col customWidth="1" min="13" max="13" width="8.71"/>
    <col customWidth="1" min="14" max="15" width="9.14"/>
    <col customWidth="1" min="16" max="16" width="9.71"/>
    <col customWidth="1" min="17" max="17" width="19.43"/>
    <col customWidth="1" min="18" max="18" width="6.29"/>
    <col customWidth="1" min="19" max="19" width="5.71"/>
    <col customWidth="1" min="20" max="21" width="7.71"/>
    <col customWidth="1" min="22" max="23" width="9.0"/>
    <col customWidth="1" min="24" max="24" width="9.71"/>
    <col customWidth="1" min="25" max="25" width="15.86"/>
    <col customWidth="1" min="26" max="26" width="6.29"/>
    <col customWidth="1" min="27" max="27" width="7.29"/>
    <col customWidth="1" min="28" max="28" width="7.43"/>
    <col customWidth="1" min="29" max="29" width="10.57"/>
    <col customWidth="1" min="30" max="31" width="7.71"/>
    <col customWidth="1" min="32" max="32" width="9.71"/>
    <col customWidth="1" min="33" max="46" width="7.71"/>
    <col customWidth="1" min="47" max="48" width="9.71"/>
    <col customWidth="1" min="49" max="49" width="8.14"/>
    <col customWidth="1" min="50" max="50" width="7.71"/>
    <col customWidth="1" min="51" max="51" width="10.86"/>
    <col customWidth="1" min="52" max="53" width="9.71"/>
    <col customWidth="1" min="54" max="54" width="8.14"/>
    <col customWidth="1" min="55" max="55" width="7.71"/>
    <col customWidth="1" min="56" max="56" width="9.71"/>
    <col customWidth="1" min="57" max="57" width="8.14"/>
    <col customWidth="1" min="58" max="58" width="15.86"/>
    <col customWidth="1" min="59" max="59" width="8.86"/>
    <col customWidth="1" min="60" max="60" width="12.0"/>
    <col customWidth="1" min="61" max="62" width="8.86"/>
    <col customWidth="1" min="63" max="63" width="9.0"/>
    <col customWidth="1" min="64" max="64" width="8.14"/>
    <col customWidth="1" min="65" max="65" width="5.71"/>
    <col customWidth="1" min="66" max="66" width="7.86"/>
    <col customWidth="1" min="67" max="67" width="9.0"/>
    <col customWidth="1" min="68" max="68" width="7.71"/>
    <col customWidth="1" min="69" max="69" width="10.57"/>
    <col customWidth="1" min="70" max="70" width="5.71"/>
  </cols>
  <sheetData>
    <row r="1">
      <c r="A1" s="1"/>
      <c r="B1" s="2"/>
      <c r="C1" s="2"/>
      <c r="D1" s="2"/>
      <c r="E1" s="2"/>
      <c r="F1" s="2"/>
      <c r="G1" s="2"/>
      <c r="H1" s="3"/>
      <c r="I1" s="2" t="s">
        <v>0</v>
      </c>
      <c r="J1" s="2"/>
      <c r="K1" s="2"/>
      <c r="L1" s="2"/>
      <c r="M1" s="2"/>
      <c r="N1" s="2"/>
      <c r="O1" s="2"/>
      <c r="P1" s="3"/>
      <c r="Q1" s="2"/>
      <c r="R1" s="2"/>
      <c r="S1" s="2"/>
      <c r="T1" s="2"/>
      <c r="U1" s="2"/>
      <c r="V1" s="2"/>
      <c r="W1" s="2"/>
      <c r="X1" s="3"/>
      <c r="Y1" s="2"/>
      <c r="Z1" s="4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4"/>
      <c r="AM1" s="2"/>
      <c r="AN1" s="2"/>
      <c r="AO1" s="2"/>
      <c r="AP1" s="2"/>
      <c r="AQ1" s="2"/>
      <c r="AR1" s="4"/>
      <c r="AS1" s="4"/>
      <c r="AT1" s="2"/>
      <c r="AU1" s="2"/>
      <c r="AV1" s="2"/>
      <c r="AW1" s="5"/>
      <c r="AX1" s="4"/>
      <c r="AY1" s="2"/>
      <c r="AZ1" s="2"/>
      <c r="BA1" s="2"/>
      <c r="BB1" s="5"/>
      <c r="BC1" s="2"/>
      <c r="BG1" s="2"/>
      <c r="BI1" s="6"/>
      <c r="BO1" s="2"/>
    </row>
    <row r="2">
      <c r="H2" s="7"/>
      <c r="M2" s="1" t="s">
        <v>555</v>
      </c>
      <c r="P2" s="7"/>
      <c r="X2" s="7"/>
      <c r="Z2" s="8"/>
      <c r="AL2" s="8"/>
      <c r="AR2" s="8"/>
      <c r="AS2" s="8"/>
      <c r="AW2" s="9"/>
      <c r="AX2" s="8"/>
      <c r="BB2" s="9"/>
      <c r="BI2" s="6"/>
    </row>
    <row r="3" ht="56.25" customHeight="1">
      <c r="A3" s="1" t="s">
        <v>2</v>
      </c>
      <c r="B3" s="10" t="s">
        <v>3</v>
      </c>
      <c r="H3" s="3"/>
      <c r="I3" s="3"/>
      <c r="J3" s="11" t="s">
        <v>4</v>
      </c>
      <c r="P3" s="3"/>
      <c r="Q3" s="3"/>
      <c r="R3" s="12" t="s">
        <v>5</v>
      </c>
      <c r="X3" s="3"/>
      <c r="Y3" s="3"/>
      <c r="Z3" s="13" t="s">
        <v>6</v>
      </c>
      <c r="AF3" s="3"/>
      <c r="AG3" s="11" t="s">
        <v>7</v>
      </c>
      <c r="AL3" s="14"/>
      <c r="AM3" s="15" t="s">
        <v>8</v>
      </c>
      <c r="AR3" s="14"/>
      <c r="AS3" s="14" t="s">
        <v>9</v>
      </c>
      <c r="AT3" s="16" t="s">
        <v>10</v>
      </c>
      <c r="AU3" s="17" t="s">
        <v>11</v>
      </c>
      <c r="AV3" s="18" t="s">
        <v>12</v>
      </c>
      <c r="AW3" s="19" t="s">
        <v>13</v>
      </c>
      <c r="AX3" s="17" t="s">
        <v>14</v>
      </c>
      <c r="AY3" s="16" t="s">
        <v>15</v>
      </c>
      <c r="AZ3" s="17" t="s">
        <v>16</v>
      </c>
      <c r="BA3" s="18" t="s">
        <v>17</v>
      </c>
      <c r="BB3" s="20" t="s">
        <v>18</v>
      </c>
      <c r="BC3" s="21" t="s">
        <v>19</v>
      </c>
      <c r="BD3" s="22" t="s">
        <v>20</v>
      </c>
      <c r="BE3" s="22" t="s">
        <v>23</v>
      </c>
      <c r="BF3" s="23" t="s">
        <v>24</v>
      </c>
      <c r="BG3" s="16" t="s">
        <v>25</v>
      </c>
      <c r="BH3" s="24" t="s">
        <v>556</v>
      </c>
      <c r="BI3" s="25" t="s">
        <v>29</v>
      </c>
      <c r="BJ3" s="23" t="s">
        <v>30</v>
      </c>
      <c r="BK3" s="21" t="s">
        <v>31</v>
      </c>
      <c r="BL3" s="26" t="s">
        <v>32</v>
      </c>
      <c r="BM3" s="16" t="s">
        <v>33</v>
      </c>
      <c r="BN3" s="27" t="s">
        <v>34</v>
      </c>
      <c r="BO3" s="16" t="s">
        <v>35</v>
      </c>
    </row>
    <row r="4">
      <c r="B4" s="28" t="s">
        <v>36</v>
      </c>
      <c r="C4" s="28" t="s">
        <v>37</v>
      </c>
      <c r="D4" s="29" t="s">
        <v>38</v>
      </c>
      <c r="E4" s="21" t="s">
        <v>39</v>
      </c>
      <c r="F4" s="30" t="s">
        <v>40</v>
      </c>
      <c r="G4" s="17" t="s">
        <v>41</v>
      </c>
      <c r="H4" s="3" t="s">
        <v>42</v>
      </c>
      <c r="I4" s="1"/>
      <c r="J4" s="28" t="s">
        <v>36</v>
      </c>
      <c r="K4" s="28" t="s">
        <v>37</v>
      </c>
      <c r="L4" s="29" t="s">
        <v>38</v>
      </c>
      <c r="M4" s="21" t="s">
        <v>39</v>
      </c>
      <c r="N4" s="30" t="s">
        <v>40</v>
      </c>
      <c r="O4" s="17" t="s">
        <v>41</v>
      </c>
      <c r="P4" s="3" t="s">
        <v>43</v>
      </c>
      <c r="Q4" s="1"/>
      <c r="R4" s="28" t="s">
        <v>36</v>
      </c>
      <c r="S4" s="28" t="s">
        <v>37</v>
      </c>
      <c r="T4" s="29" t="s">
        <v>38</v>
      </c>
      <c r="U4" s="21" t="s">
        <v>39</v>
      </c>
      <c r="V4" s="30" t="s">
        <v>40</v>
      </c>
      <c r="W4" s="17" t="s">
        <v>41</v>
      </c>
      <c r="X4" s="3" t="s">
        <v>43</v>
      </c>
      <c r="Y4" s="1"/>
      <c r="Z4" s="31" t="s">
        <v>36</v>
      </c>
      <c r="AA4" s="28" t="s">
        <v>37</v>
      </c>
      <c r="AB4" s="29" t="s">
        <v>38</v>
      </c>
      <c r="AC4" s="21" t="s">
        <v>39</v>
      </c>
      <c r="AD4" s="30" t="s">
        <v>40</v>
      </c>
      <c r="AE4" s="17" t="s">
        <v>41</v>
      </c>
      <c r="AF4" s="23" t="s">
        <v>43</v>
      </c>
      <c r="AG4" s="28" t="s">
        <v>37</v>
      </c>
      <c r="AH4" s="29" t="s">
        <v>38</v>
      </c>
      <c r="AI4" s="21" t="s">
        <v>39</v>
      </c>
      <c r="AJ4" s="30" t="s">
        <v>40</v>
      </c>
      <c r="AK4" s="17" t="s">
        <v>41</v>
      </c>
      <c r="AL4" s="23" t="s">
        <v>43</v>
      </c>
      <c r="AM4" s="28" t="s">
        <v>37</v>
      </c>
      <c r="AN4" s="29" t="s">
        <v>38</v>
      </c>
      <c r="AO4" s="21" t="s">
        <v>39</v>
      </c>
      <c r="AP4" s="30" t="s">
        <v>40</v>
      </c>
      <c r="AQ4" s="17" t="s">
        <v>41</v>
      </c>
      <c r="AR4" s="23" t="s">
        <v>43</v>
      </c>
      <c r="AU4" s="18"/>
      <c r="AZ4" s="18"/>
    </row>
    <row r="5">
      <c r="A5" s="1" t="s">
        <v>44</v>
      </c>
      <c r="B5" s="32"/>
      <c r="C5" s="33"/>
      <c r="D5" s="29"/>
      <c r="E5" s="21"/>
      <c r="F5" s="21"/>
      <c r="G5" s="34"/>
      <c r="H5" s="35"/>
      <c r="I5" s="1" t="s">
        <v>44</v>
      </c>
      <c r="J5" s="32"/>
      <c r="K5" s="33"/>
      <c r="L5" s="29"/>
      <c r="M5" s="21"/>
      <c r="N5" s="21"/>
      <c r="O5" s="34"/>
      <c r="P5" s="35"/>
      <c r="Q5" s="1" t="s">
        <v>44</v>
      </c>
      <c r="R5" s="32"/>
      <c r="S5" s="33"/>
      <c r="T5" s="29"/>
      <c r="U5" s="21"/>
      <c r="V5" s="21"/>
      <c r="W5" s="34"/>
      <c r="X5" s="35"/>
      <c r="Y5" s="1" t="s">
        <v>44</v>
      </c>
      <c r="Z5" s="36"/>
      <c r="AA5" s="37"/>
      <c r="AB5" s="4"/>
      <c r="AC5" s="4"/>
      <c r="AD5" s="4"/>
      <c r="AE5" s="39"/>
      <c r="AF5" s="1"/>
      <c r="AG5" s="33"/>
      <c r="AH5" s="29"/>
      <c r="AI5" s="21"/>
      <c r="AJ5" s="21"/>
      <c r="AK5" s="34"/>
      <c r="AL5" s="41"/>
      <c r="AM5" s="33"/>
      <c r="AN5" s="29"/>
      <c r="AO5" s="21"/>
      <c r="AP5" s="21"/>
      <c r="AQ5" s="34"/>
      <c r="AR5" s="41"/>
      <c r="AS5" s="43">
        <f>'17 Oct'!AW5</f>
        <v>0</v>
      </c>
      <c r="AT5" s="17"/>
      <c r="AU5" s="44">
        <f t="shared" ref="AU5:AU376" si="1">AS5+AT5</f>
        <v>0</v>
      </c>
      <c r="AV5" s="44">
        <f t="shared" ref="AV5:AV376" si="2">D5+L5+T5+AB5+AH5+AN5</f>
        <v>0</v>
      </c>
      <c r="AW5" s="19">
        <f t="shared" ref="AW5:AW370" si="3">IF(AU5-AV5&lt;0,"ERROR",AU5-AV5)</f>
        <v>0</v>
      </c>
      <c r="AX5" s="43">
        <f>'17 Oct'!BB5</f>
        <v>0</v>
      </c>
      <c r="AY5" s="17"/>
      <c r="AZ5" s="44">
        <f t="shared" ref="AZ5:AZ376" si="4">AX5+AY5</f>
        <v>0</v>
      </c>
      <c r="BA5" s="46">
        <f t="shared" ref="BA5:BA376" si="5">F5+N5+V5+AD5+AJ5+AP5</f>
        <v>0</v>
      </c>
      <c r="BB5" s="19">
        <f t="shared" ref="BB5:BB370" si="6">IF(AZ5-BA5&lt;0,"ERROR",AZ5-BA5)</f>
        <v>0</v>
      </c>
      <c r="BC5" s="43">
        <f>'17 Oct'!BL5</f>
        <v>0</v>
      </c>
      <c r="BD5" s="47">
        <f t="shared" ref="BD5:BD376" si="7">E5+M5+U5+AC5+AI5+AO5</f>
        <v>0</v>
      </c>
      <c r="BE5" s="1">
        <f t="shared" ref="BE5:BE331" si="8">IF(BC5-BD5&lt;0,"ERROR",BC5-BD5)</f>
        <v>0</v>
      </c>
      <c r="BF5" s="1" t="s">
        <v>44</v>
      </c>
      <c r="BG5" s="17"/>
      <c r="BH5">
        <f>'17 Oct'!BG5+AT5+AY5-BN5</f>
        <v>0</v>
      </c>
      <c r="BI5" s="48"/>
      <c r="BJ5" s="52">
        <f t="shared" ref="BJ5:BJ376" si="9">IF(BG5-(G5+O5+W5+AE5+AK5+AQ5)&lt;0,"ERROR",G5+O5+W5+AE5+AK5+AQ5)</f>
        <v>0</v>
      </c>
      <c r="BK5" s="51">
        <f t="shared" ref="BK5:BK376" si="10">BG5-BJ5</f>
        <v>0</v>
      </c>
      <c r="BL5" s="53">
        <f t="shared" ref="BL5:BL376" si="11">BK5+BE5</f>
        <v>0</v>
      </c>
      <c r="BM5" s="54">
        <f t="shared" ref="BM5:BM376" si="12">C5+K5+S5+AA5+AG5+AM5</f>
        <v>0</v>
      </c>
      <c r="BN5" s="55">
        <f t="shared" ref="BN5:BN376" si="13">IF((BM5-AU5-AZ5-BC5)&gt;0, (BM5-AU5-AZ5-BC5),0)</f>
        <v>0</v>
      </c>
      <c r="BO5" s="17">
        <f t="shared" ref="BO5:BO376" si="14">AW5+BB5+BL5</f>
        <v>0</v>
      </c>
      <c r="BP5" s="1"/>
    </row>
    <row r="6">
      <c r="A6" s="1" t="s">
        <v>45</v>
      </c>
      <c r="B6" s="32"/>
      <c r="C6" s="33"/>
      <c r="D6" s="29"/>
      <c r="E6" s="1"/>
      <c r="F6" s="21"/>
      <c r="G6" s="56"/>
      <c r="H6" s="35"/>
      <c r="I6" s="1" t="s">
        <v>45</v>
      </c>
      <c r="J6" s="32"/>
      <c r="K6" s="33"/>
      <c r="L6" s="29"/>
      <c r="M6" s="43"/>
      <c r="N6" s="21"/>
      <c r="O6" s="56"/>
      <c r="P6" s="35"/>
      <c r="Q6" s="1" t="s">
        <v>45</v>
      </c>
      <c r="R6" s="32"/>
      <c r="S6" s="33"/>
      <c r="T6" s="57"/>
      <c r="U6" s="43"/>
      <c r="V6" s="21"/>
      <c r="W6" s="56"/>
      <c r="X6" s="35"/>
      <c r="Y6" s="1" t="s">
        <v>45</v>
      </c>
      <c r="Z6" s="58"/>
      <c r="AA6" s="37"/>
      <c r="AB6" s="4"/>
      <c r="AC6" s="4"/>
      <c r="AD6" s="4"/>
      <c r="AE6" s="39"/>
      <c r="AF6" s="1"/>
      <c r="AG6" s="33"/>
      <c r="AH6" s="57"/>
      <c r="AI6" s="43"/>
      <c r="AJ6" s="21"/>
      <c r="AK6" s="56"/>
      <c r="AL6" s="41"/>
      <c r="AM6" s="33"/>
      <c r="AN6" s="57"/>
      <c r="AO6" s="43"/>
      <c r="AP6" s="21"/>
      <c r="AQ6" s="56"/>
      <c r="AR6" s="41"/>
      <c r="AS6" s="43">
        <f>'17 Oct'!AW6</f>
        <v>0</v>
      </c>
      <c r="AT6" s="17"/>
      <c r="AU6" s="44">
        <f t="shared" si="1"/>
        <v>0</v>
      </c>
      <c r="AV6" s="44">
        <f t="shared" si="2"/>
        <v>0</v>
      </c>
      <c r="AW6" s="19">
        <f t="shared" si="3"/>
        <v>0</v>
      </c>
      <c r="AX6" s="43">
        <f>'17 Oct'!BB6</f>
        <v>0</v>
      </c>
      <c r="AY6" s="17"/>
      <c r="AZ6" s="44">
        <f t="shared" si="4"/>
        <v>0</v>
      </c>
      <c r="BA6" s="46">
        <f t="shared" si="5"/>
        <v>0</v>
      </c>
      <c r="BB6" s="19">
        <f t="shared" si="6"/>
        <v>0</v>
      </c>
      <c r="BC6" s="43">
        <f>'17 Oct'!BL6</f>
        <v>0</v>
      </c>
      <c r="BD6" s="47">
        <f t="shared" si="7"/>
        <v>0</v>
      </c>
      <c r="BE6" s="1">
        <f t="shared" si="8"/>
        <v>0</v>
      </c>
      <c r="BF6" s="1" t="s">
        <v>45</v>
      </c>
      <c r="BG6" s="35"/>
      <c r="BH6">
        <f>'17 Oct'!BG6+AT6+AY6-BN6</f>
        <v>0</v>
      </c>
      <c r="BI6" s="48"/>
      <c r="BJ6" s="52">
        <f t="shared" si="9"/>
        <v>0</v>
      </c>
      <c r="BK6" s="51">
        <f t="shared" si="10"/>
        <v>0</v>
      </c>
      <c r="BL6" s="53">
        <f t="shared" si="11"/>
        <v>0</v>
      </c>
      <c r="BM6" s="54">
        <f t="shared" si="12"/>
        <v>0</v>
      </c>
      <c r="BN6" s="55">
        <f t="shared" si="13"/>
        <v>0</v>
      </c>
      <c r="BO6" s="17">
        <f t="shared" si="14"/>
        <v>0</v>
      </c>
      <c r="BP6" s="1"/>
      <c r="BQ6" s="1"/>
    </row>
    <row r="7">
      <c r="A7" s="1" t="s">
        <v>46</v>
      </c>
      <c r="B7" s="32"/>
      <c r="C7" s="33"/>
      <c r="D7" s="29"/>
      <c r="E7" s="1"/>
      <c r="F7" s="21"/>
      <c r="G7" s="56"/>
      <c r="H7" s="35"/>
      <c r="I7" s="1" t="s">
        <v>46</v>
      </c>
      <c r="J7" s="32"/>
      <c r="K7" s="33"/>
      <c r="L7" s="29"/>
      <c r="M7" s="43"/>
      <c r="N7" s="21"/>
      <c r="O7" s="56"/>
      <c r="P7" s="35"/>
      <c r="Q7" s="1" t="s">
        <v>46</v>
      </c>
      <c r="R7" s="32"/>
      <c r="S7" s="33"/>
      <c r="T7" s="57"/>
      <c r="U7" s="43"/>
      <c r="V7" s="21"/>
      <c r="W7" s="56"/>
      <c r="X7" s="35"/>
      <c r="Y7" s="1" t="s">
        <v>46</v>
      </c>
      <c r="Z7" s="59"/>
      <c r="AA7" s="37"/>
      <c r="AB7" s="4"/>
      <c r="AC7" s="4"/>
      <c r="AD7" s="4"/>
      <c r="AE7" s="39"/>
      <c r="AF7" s="1"/>
      <c r="AG7" s="33"/>
      <c r="AH7" s="60"/>
      <c r="AI7" s="60"/>
      <c r="AJ7" s="21"/>
      <c r="AK7" s="56"/>
      <c r="AL7" s="41"/>
      <c r="AM7" s="33"/>
      <c r="AN7" s="60"/>
      <c r="AO7" s="60"/>
      <c r="AP7" s="21"/>
      <c r="AQ7" s="56"/>
      <c r="AR7" s="41"/>
      <c r="AS7" s="43">
        <f>'17 Oct'!AW7</f>
        <v>0</v>
      </c>
      <c r="AT7" s="17"/>
      <c r="AU7" s="44">
        <f t="shared" si="1"/>
        <v>0</v>
      </c>
      <c r="AV7" s="44">
        <f t="shared" si="2"/>
        <v>0</v>
      </c>
      <c r="AW7" s="19">
        <f t="shared" si="3"/>
        <v>0</v>
      </c>
      <c r="AX7" s="43">
        <f>'17 Oct'!BB7</f>
        <v>0</v>
      </c>
      <c r="AY7" s="17"/>
      <c r="AZ7" s="44">
        <f t="shared" si="4"/>
        <v>0</v>
      </c>
      <c r="BA7" s="46">
        <f t="shared" si="5"/>
        <v>0</v>
      </c>
      <c r="BB7" s="19">
        <f t="shared" si="6"/>
        <v>0</v>
      </c>
      <c r="BC7" s="43">
        <f>'17 Oct'!BL7</f>
        <v>11</v>
      </c>
      <c r="BD7" s="47">
        <f t="shared" si="7"/>
        <v>0</v>
      </c>
      <c r="BE7" s="1">
        <f t="shared" si="8"/>
        <v>11</v>
      </c>
      <c r="BF7" s="1" t="s">
        <v>46</v>
      </c>
      <c r="BG7" s="30"/>
      <c r="BH7">
        <f>'17 Oct'!BG7+AT7+AY7-BN7</f>
        <v>0</v>
      </c>
      <c r="BI7" s="48"/>
      <c r="BJ7" s="52">
        <f t="shared" si="9"/>
        <v>0</v>
      </c>
      <c r="BK7" s="51">
        <f t="shared" si="10"/>
        <v>0</v>
      </c>
      <c r="BL7" s="53">
        <f t="shared" si="11"/>
        <v>11</v>
      </c>
      <c r="BM7" s="54">
        <f t="shared" si="12"/>
        <v>0</v>
      </c>
      <c r="BN7" s="55">
        <f t="shared" si="13"/>
        <v>0</v>
      </c>
      <c r="BO7" s="17">
        <f t="shared" si="14"/>
        <v>11</v>
      </c>
    </row>
    <row r="8">
      <c r="A8" s="1" t="s">
        <v>47</v>
      </c>
      <c r="B8" s="61"/>
      <c r="C8" s="33"/>
      <c r="D8" s="29"/>
      <c r="E8" s="1"/>
      <c r="F8" s="21"/>
      <c r="G8" s="56"/>
      <c r="H8" s="35"/>
      <c r="I8" s="1" t="s">
        <v>47</v>
      </c>
      <c r="J8" s="61"/>
      <c r="K8" s="33"/>
      <c r="L8" s="29"/>
      <c r="M8" s="43"/>
      <c r="N8" s="21"/>
      <c r="O8" s="56"/>
      <c r="P8" s="35"/>
      <c r="Q8" s="1" t="s">
        <v>47</v>
      </c>
      <c r="R8" s="32"/>
      <c r="S8" s="33"/>
      <c r="T8" s="57"/>
      <c r="U8" s="43"/>
      <c r="V8" s="21"/>
      <c r="W8" s="56"/>
      <c r="X8" s="35"/>
      <c r="Y8" s="1" t="s">
        <v>47</v>
      </c>
      <c r="Z8" s="59"/>
      <c r="AA8" s="37"/>
      <c r="AB8" s="4"/>
      <c r="AC8" s="4"/>
      <c r="AD8" s="4"/>
      <c r="AE8" s="39"/>
      <c r="AF8" s="1"/>
      <c r="AG8" s="33"/>
      <c r="AH8" s="60"/>
      <c r="AI8" s="60"/>
      <c r="AJ8" s="21"/>
      <c r="AK8" s="56"/>
      <c r="AL8" s="41"/>
      <c r="AM8" s="33"/>
      <c r="AN8" s="60"/>
      <c r="AO8" s="60"/>
      <c r="AP8" s="21"/>
      <c r="AQ8" s="56"/>
      <c r="AR8" s="41"/>
      <c r="AS8" s="43">
        <f>'17 Oct'!AW8</f>
        <v>0</v>
      </c>
      <c r="AT8" s="17"/>
      <c r="AU8" s="44">
        <f t="shared" si="1"/>
        <v>0</v>
      </c>
      <c r="AV8" s="44">
        <f t="shared" si="2"/>
        <v>0</v>
      </c>
      <c r="AW8" s="19">
        <f t="shared" si="3"/>
        <v>0</v>
      </c>
      <c r="AX8" s="43">
        <f>'17 Oct'!BB8</f>
        <v>0</v>
      </c>
      <c r="AY8" s="17"/>
      <c r="AZ8" s="44">
        <f t="shared" si="4"/>
        <v>0</v>
      </c>
      <c r="BA8" s="46">
        <f t="shared" si="5"/>
        <v>0</v>
      </c>
      <c r="BB8" s="19">
        <f t="shared" si="6"/>
        <v>0</v>
      </c>
      <c r="BC8" s="43">
        <f>'17 Oct'!BL8</f>
        <v>0</v>
      </c>
      <c r="BD8" s="47">
        <f t="shared" si="7"/>
        <v>0</v>
      </c>
      <c r="BE8" s="1">
        <f t="shared" si="8"/>
        <v>0</v>
      </c>
      <c r="BF8" s="1" t="s">
        <v>47</v>
      </c>
      <c r="BG8" s="30"/>
      <c r="BH8">
        <f>'17 Oct'!BG8+AT8+AY8-BN8</f>
        <v>0</v>
      </c>
      <c r="BI8" s="48"/>
      <c r="BJ8" s="52">
        <f t="shared" si="9"/>
        <v>0</v>
      </c>
      <c r="BK8" s="51">
        <f t="shared" si="10"/>
        <v>0</v>
      </c>
      <c r="BL8" s="53">
        <f t="shared" si="11"/>
        <v>0</v>
      </c>
      <c r="BM8" s="54">
        <f t="shared" si="12"/>
        <v>0</v>
      </c>
      <c r="BN8" s="55">
        <f t="shared" si="13"/>
        <v>0</v>
      </c>
      <c r="BO8" s="17">
        <f t="shared" si="14"/>
        <v>0</v>
      </c>
    </row>
    <row r="9">
      <c r="A9" s="1" t="s">
        <v>51</v>
      </c>
      <c r="B9" s="32"/>
      <c r="C9" s="33"/>
      <c r="D9" s="29"/>
      <c r="E9" s="1"/>
      <c r="F9" s="21"/>
      <c r="G9" s="56"/>
      <c r="H9" s="35"/>
      <c r="I9" s="1" t="s">
        <v>51</v>
      </c>
      <c r="J9" s="32"/>
      <c r="K9" s="33"/>
      <c r="L9" s="29"/>
      <c r="M9" s="43"/>
      <c r="N9" s="21"/>
      <c r="O9" s="56"/>
      <c r="P9" s="35"/>
      <c r="Q9" s="1" t="s">
        <v>51</v>
      </c>
      <c r="R9" s="32"/>
      <c r="S9" s="33"/>
      <c r="T9" s="29"/>
      <c r="U9" s="49"/>
      <c r="V9" s="21"/>
      <c r="W9" s="56"/>
      <c r="X9" s="35"/>
      <c r="Y9" s="1" t="s">
        <v>51</v>
      </c>
      <c r="Z9" s="69"/>
      <c r="AA9" s="63"/>
      <c r="AB9" s="4"/>
      <c r="AC9" s="8"/>
      <c r="AD9" s="4"/>
      <c r="AE9" s="39"/>
      <c r="AF9" s="1"/>
      <c r="AG9" s="33"/>
      <c r="AH9" s="60"/>
      <c r="AI9" s="60"/>
      <c r="AJ9" s="21"/>
      <c r="AK9" s="56"/>
      <c r="AL9" s="41"/>
      <c r="AM9" s="33"/>
      <c r="AN9" s="60"/>
      <c r="AO9" s="60"/>
      <c r="AP9" s="21"/>
      <c r="AQ9" s="56"/>
      <c r="AR9" s="41"/>
      <c r="AS9" s="43">
        <f>'17 Oct'!AW9</f>
        <v>0</v>
      </c>
      <c r="AT9" s="17"/>
      <c r="AU9" s="44">
        <f t="shared" si="1"/>
        <v>0</v>
      </c>
      <c r="AV9" s="44">
        <f t="shared" si="2"/>
        <v>0</v>
      </c>
      <c r="AW9" s="19">
        <f t="shared" si="3"/>
        <v>0</v>
      </c>
      <c r="AX9" s="43">
        <f>'17 Oct'!BB9</f>
        <v>0</v>
      </c>
      <c r="AY9" s="17"/>
      <c r="AZ9" s="44">
        <f t="shared" si="4"/>
        <v>0</v>
      </c>
      <c r="BA9" s="46">
        <f t="shared" si="5"/>
        <v>0</v>
      </c>
      <c r="BB9" s="19">
        <f t="shared" si="6"/>
        <v>0</v>
      </c>
      <c r="BC9" s="43">
        <f>'17 Oct'!BL9</f>
        <v>0</v>
      </c>
      <c r="BD9" s="47">
        <f t="shared" si="7"/>
        <v>0</v>
      </c>
      <c r="BE9" s="1">
        <f t="shared" si="8"/>
        <v>0</v>
      </c>
      <c r="BF9" s="1" t="s">
        <v>51</v>
      </c>
      <c r="BG9" s="30"/>
      <c r="BH9">
        <f>'17 Oct'!BG9+AT9+AY9-BN9</f>
        <v>0</v>
      </c>
      <c r="BI9" s="48"/>
      <c r="BJ9" s="52">
        <f t="shared" si="9"/>
        <v>0</v>
      </c>
      <c r="BK9" s="51">
        <f t="shared" si="10"/>
        <v>0</v>
      </c>
      <c r="BL9" s="53">
        <f t="shared" si="11"/>
        <v>0</v>
      </c>
      <c r="BM9" s="54">
        <f t="shared" si="12"/>
        <v>0</v>
      </c>
      <c r="BN9" s="55">
        <f t="shared" si="13"/>
        <v>0</v>
      </c>
      <c r="BO9" s="17">
        <f t="shared" si="14"/>
        <v>0</v>
      </c>
    </row>
    <row r="10">
      <c r="A10" s="1" t="s">
        <v>52</v>
      </c>
      <c r="B10" s="32"/>
      <c r="C10" s="33"/>
      <c r="D10" s="29"/>
      <c r="E10" s="1"/>
      <c r="F10" s="21"/>
      <c r="G10" s="56"/>
      <c r="H10" s="35"/>
      <c r="I10" s="1" t="s">
        <v>52</v>
      </c>
      <c r="J10" s="32"/>
      <c r="K10" s="33"/>
      <c r="L10" s="29"/>
      <c r="M10" s="49"/>
      <c r="N10" s="21"/>
      <c r="O10" s="56"/>
      <c r="P10" s="35"/>
      <c r="Q10" s="1" t="s">
        <v>52</v>
      </c>
      <c r="R10" s="32"/>
      <c r="S10" s="33"/>
      <c r="T10" s="29"/>
      <c r="U10" s="49"/>
      <c r="V10" s="21"/>
      <c r="W10" s="56"/>
      <c r="X10" s="35"/>
      <c r="Y10" s="1" t="s">
        <v>52</v>
      </c>
      <c r="Z10" s="58"/>
      <c r="AA10" s="37"/>
      <c r="AB10" s="40"/>
      <c r="AC10" s="8"/>
      <c r="AD10" s="4"/>
      <c r="AE10" s="39"/>
      <c r="AF10" s="1"/>
      <c r="AG10" s="33"/>
      <c r="AH10" s="60"/>
      <c r="AI10" s="60"/>
      <c r="AJ10" s="21"/>
      <c r="AK10" s="56"/>
      <c r="AL10" s="41"/>
      <c r="AM10" s="33"/>
      <c r="AN10" s="60"/>
      <c r="AO10" s="60"/>
      <c r="AP10" s="21"/>
      <c r="AQ10" s="56"/>
      <c r="AR10" s="41"/>
      <c r="AS10" s="43">
        <f>'17 Oct'!AW10</f>
        <v>24</v>
      </c>
      <c r="AT10" s="17"/>
      <c r="AU10" s="44">
        <f t="shared" si="1"/>
        <v>24</v>
      </c>
      <c r="AV10" s="44">
        <f t="shared" si="2"/>
        <v>0</v>
      </c>
      <c r="AW10" s="19">
        <f t="shared" si="3"/>
        <v>24</v>
      </c>
      <c r="AX10" s="43">
        <f>'17 Oct'!BB10</f>
        <v>0</v>
      </c>
      <c r="AY10" s="17"/>
      <c r="AZ10" s="44">
        <f t="shared" si="4"/>
        <v>0</v>
      </c>
      <c r="BA10" s="46">
        <f t="shared" si="5"/>
        <v>0</v>
      </c>
      <c r="BB10" s="19">
        <f t="shared" si="6"/>
        <v>0</v>
      </c>
      <c r="BC10" s="43">
        <f>'17 Oct'!BL10</f>
        <v>0</v>
      </c>
      <c r="BD10" s="47">
        <f t="shared" si="7"/>
        <v>0</v>
      </c>
      <c r="BE10" s="1">
        <f t="shared" si="8"/>
        <v>0</v>
      </c>
      <c r="BF10" s="1" t="s">
        <v>52</v>
      </c>
      <c r="BG10" s="17"/>
      <c r="BH10">
        <f>'17 Oct'!BG10+AT10+AY10-BN10</f>
        <v>0</v>
      </c>
      <c r="BI10" s="48"/>
      <c r="BJ10" s="52">
        <f t="shared" si="9"/>
        <v>0</v>
      </c>
      <c r="BK10" s="51">
        <f t="shared" si="10"/>
        <v>0</v>
      </c>
      <c r="BL10" s="53">
        <f t="shared" si="11"/>
        <v>0</v>
      </c>
      <c r="BM10" s="54">
        <f t="shared" si="12"/>
        <v>0</v>
      </c>
      <c r="BN10" s="55">
        <f t="shared" si="13"/>
        <v>0</v>
      </c>
      <c r="BO10" s="17">
        <f t="shared" si="14"/>
        <v>24</v>
      </c>
      <c r="BQ10" s="1"/>
    </row>
    <row r="11">
      <c r="A11" s="1" t="s">
        <v>53</v>
      </c>
      <c r="B11" s="32"/>
      <c r="C11" s="33"/>
      <c r="D11" s="29"/>
      <c r="E11" s="1"/>
      <c r="F11" s="21"/>
      <c r="G11" s="56"/>
      <c r="H11" s="35"/>
      <c r="I11" s="1" t="s">
        <v>53</v>
      </c>
      <c r="J11" s="32"/>
      <c r="K11" s="33"/>
      <c r="L11" s="57"/>
      <c r="M11" s="49"/>
      <c r="N11" s="21"/>
      <c r="O11" s="56"/>
      <c r="P11" s="35"/>
      <c r="Q11" s="1" t="s">
        <v>53</v>
      </c>
      <c r="R11" s="61"/>
      <c r="S11" s="65"/>
      <c r="T11" s="57"/>
      <c r="U11" s="49"/>
      <c r="V11" s="21"/>
      <c r="W11" s="56"/>
      <c r="X11" s="35"/>
      <c r="Y11" s="1" t="s">
        <v>53</v>
      </c>
      <c r="Z11" s="59"/>
      <c r="AA11" s="66"/>
      <c r="AB11" s="8"/>
      <c r="AC11" s="8"/>
      <c r="AD11" s="4"/>
      <c r="AE11" s="39"/>
      <c r="AF11" s="1"/>
      <c r="AG11" s="33"/>
      <c r="AH11" s="67"/>
      <c r="AI11" s="67"/>
      <c r="AJ11" s="21"/>
      <c r="AK11" s="56"/>
      <c r="AL11" s="41"/>
      <c r="AM11" s="33"/>
      <c r="AN11" s="67"/>
      <c r="AO11" s="67"/>
      <c r="AP11" s="21"/>
      <c r="AQ11" s="56"/>
      <c r="AR11" s="41"/>
      <c r="AS11" s="43">
        <f>'17 Oct'!AW11</f>
        <v>0</v>
      </c>
      <c r="AT11" s="54"/>
      <c r="AU11" s="44">
        <f t="shared" si="1"/>
        <v>0</v>
      </c>
      <c r="AV11" s="44">
        <f t="shared" si="2"/>
        <v>0</v>
      </c>
      <c r="AW11" s="19">
        <f t="shared" si="3"/>
        <v>0</v>
      </c>
      <c r="AX11" s="43">
        <f>'17 Oct'!BB11</f>
        <v>0</v>
      </c>
      <c r="AY11" s="54"/>
      <c r="AZ11" s="44">
        <f t="shared" si="4"/>
        <v>0</v>
      </c>
      <c r="BA11" s="46">
        <f t="shared" si="5"/>
        <v>0</v>
      </c>
      <c r="BB11" s="19">
        <f t="shared" si="6"/>
        <v>0</v>
      </c>
      <c r="BC11" s="43">
        <f>'17 Oct'!BL11</f>
        <v>0</v>
      </c>
      <c r="BD11" s="47">
        <f t="shared" si="7"/>
        <v>0</v>
      </c>
      <c r="BE11" s="1">
        <f t="shared" si="8"/>
        <v>0</v>
      </c>
      <c r="BF11" s="1" t="s">
        <v>53</v>
      </c>
      <c r="BG11" s="54"/>
      <c r="BH11">
        <f>'17 Oct'!BG11+AT11+AY11-BN11</f>
        <v>0</v>
      </c>
      <c r="BI11" s="48"/>
      <c r="BJ11" s="52">
        <f t="shared" si="9"/>
        <v>0</v>
      </c>
      <c r="BK11" s="51">
        <f t="shared" si="10"/>
        <v>0</v>
      </c>
      <c r="BL11" s="53">
        <f t="shared" si="11"/>
        <v>0</v>
      </c>
      <c r="BM11" s="54">
        <f t="shared" si="12"/>
        <v>0</v>
      </c>
      <c r="BN11" s="55">
        <f t="shared" si="13"/>
        <v>0</v>
      </c>
      <c r="BO11" s="17">
        <f t="shared" si="14"/>
        <v>0</v>
      </c>
    </row>
    <row r="12">
      <c r="A12" s="1" t="s">
        <v>54</v>
      </c>
      <c r="B12" s="32"/>
      <c r="C12" s="33"/>
      <c r="D12" s="29"/>
      <c r="E12" s="1"/>
      <c r="F12" s="21"/>
      <c r="G12" s="56"/>
      <c r="H12" s="35"/>
      <c r="I12" s="1" t="s">
        <v>54</v>
      </c>
      <c r="J12" s="32"/>
      <c r="K12" s="33"/>
      <c r="L12" s="57"/>
      <c r="M12" s="49"/>
      <c r="N12" s="21"/>
      <c r="O12" s="56"/>
      <c r="P12" s="35"/>
      <c r="Q12" s="1" t="s">
        <v>54</v>
      </c>
      <c r="R12" s="32"/>
      <c r="S12" s="33"/>
      <c r="T12" s="57"/>
      <c r="U12" s="43"/>
      <c r="V12" s="21"/>
      <c r="W12" s="56"/>
      <c r="X12" s="35"/>
      <c r="Y12" s="1" t="s">
        <v>54</v>
      </c>
      <c r="Z12" s="59"/>
      <c r="AA12" s="37"/>
      <c r="AB12" s="8"/>
      <c r="AC12" s="8"/>
      <c r="AD12" s="4"/>
      <c r="AE12" s="39"/>
      <c r="AF12" s="1"/>
      <c r="AG12" s="33"/>
      <c r="AH12" s="67"/>
      <c r="AI12" s="67"/>
      <c r="AJ12" s="21"/>
      <c r="AK12" s="56"/>
      <c r="AL12" s="41"/>
      <c r="AM12" s="33"/>
      <c r="AN12" s="67"/>
      <c r="AO12" s="67"/>
      <c r="AP12" s="21"/>
      <c r="AQ12" s="56"/>
      <c r="AR12" s="41"/>
      <c r="AS12" s="43">
        <f>'17 Oct'!AW12</f>
        <v>0</v>
      </c>
      <c r="AT12" s="54"/>
      <c r="AU12" s="44">
        <f t="shared" si="1"/>
        <v>0</v>
      </c>
      <c r="AV12" s="44">
        <f t="shared" si="2"/>
        <v>0</v>
      </c>
      <c r="AW12" s="19">
        <f t="shared" si="3"/>
        <v>0</v>
      </c>
      <c r="AX12" s="43">
        <f>'17 Oct'!BB12</f>
        <v>0</v>
      </c>
      <c r="AY12" s="54"/>
      <c r="AZ12" s="44">
        <f t="shared" si="4"/>
        <v>0</v>
      </c>
      <c r="BA12" s="46">
        <f t="shared" si="5"/>
        <v>0</v>
      </c>
      <c r="BB12" s="19">
        <f t="shared" si="6"/>
        <v>0</v>
      </c>
      <c r="BC12" s="43">
        <f>'17 Oct'!BL12</f>
        <v>0</v>
      </c>
      <c r="BD12" s="47">
        <f t="shared" si="7"/>
        <v>0</v>
      </c>
      <c r="BE12" s="1">
        <f t="shared" si="8"/>
        <v>0</v>
      </c>
      <c r="BF12" s="1" t="s">
        <v>54</v>
      </c>
      <c r="BG12" s="17"/>
      <c r="BH12">
        <f>'17 Oct'!BG12+AT12+AY12-BN12</f>
        <v>0</v>
      </c>
      <c r="BI12" s="68"/>
      <c r="BJ12" s="52">
        <f t="shared" si="9"/>
        <v>0</v>
      </c>
      <c r="BK12" s="51">
        <f t="shared" si="10"/>
        <v>0</v>
      </c>
      <c r="BL12" s="53">
        <f t="shared" si="11"/>
        <v>0</v>
      </c>
      <c r="BM12" s="54">
        <f t="shared" si="12"/>
        <v>0</v>
      </c>
      <c r="BN12" s="55">
        <f t="shared" si="13"/>
        <v>0</v>
      </c>
      <c r="BO12" s="17">
        <f t="shared" si="14"/>
        <v>0</v>
      </c>
      <c r="BP12" s="1"/>
    </row>
    <row r="13">
      <c r="A13" s="8" t="s">
        <v>56</v>
      </c>
      <c r="B13" s="32"/>
      <c r="C13" s="33"/>
      <c r="D13" s="29"/>
      <c r="E13" s="1"/>
      <c r="F13" s="21"/>
      <c r="G13" s="56"/>
      <c r="H13" s="35"/>
      <c r="I13" s="8" t="s">
        <v>56</v>
      </c>
      <c r="J13" s="32"/>
      <c r="K13" s="33"/>
      <c r="L13" s="57"/>
      <c r="M13" s="49"/>
      <c r="N13" s="21"/>
      <c r="O13" s="56"/>
      <c r="P13" s="35"/>
      <c r="Q13" s="8" t="s">
        <v>56</v>
      </c>
      <c r="R13" s="61"/>
      <c r="S13" s="33"/>
      <c r="T13" s="57"/>
      <c r="U13" s="49"/>
      <c r="V13" s="21"/>
      <c r="W13" s="56"/>
      <c r="X13" s="35"/>
      <c r="Y13" s="8" t="s">
        <v>56</v>
      </c>
      <c r="Z13" s="69"/>
      <c r="AA13" s="66"/>
      <c r="AB13" s="8"/>
      <c r="AC13" s="8"/>
      <c r="AD13" s="4"/>
      <c r="AE13" s="39"/>
      <c r="AF13" s="1"/>
      <c r="AG13" s="33"/>
      <c r="AH13" s="60"/>
      <c r="AI13" s="60"/>
      <c r="AJ13" s="21"/>
      <c r="AK13" s="56"/>
      <c r="AL13" s="41"/>
      <c r="AM13" s="33"/>
      <c r="AN13" s="60"/>
      <c r="AO13" s="60"/>
      <c r="AP13" s="21"/>
      <c r="AQ13" s="56"/>
      <c r="AR13" s="41"/>
      <c r="AS13" s="43">
        <f>'17 Oct'!AW13</f>
        <v>0</v>
      </c>
      <c r="AT13" s="17"/>
      <c r="AU13" s="44">
        <f t="shared" si="1"/>
        <v>0</v>
      </c>
      <c r="AV13" s="44">
        <f t="shared" si="2"/>
        <v>0</v>
      </c>
      <c r="AW13" s="19">
        <f t="shared" si="3"/>
        <v>0</v>
      </c>
      <c r="AX13" s="43">
        <f>'17 Oct'!BB13</f>
        <v>0</v>
      </c>
      <c r="AY13" s="17"/>
      <c r="AZ13" s="44">
        <f t="shared" si="4"/>
        <v>0</v>
      </c>
      <c r="BA13" s="46">
        <f t="shared" si="5"/>
        <v>0</v>
      </c>
      <c r="BB13" s="19">
        <f t="shared" si="6"/>
        <v>0</v>
      </c>
      <c r="BC13" s="43">
        <f>'17 Oct'!BL13</f>
        <v>0</v>
      </c>
      <c r="BD13" s="47">
        <f t="shared" si="7"/>
        <v>0</v>
      </c>
      <c r="BE13" s="1">
        <f t="shared" si="8"/>
        <v>0</v>
      </c>
      <c r="BF13" s="8" t="s">
        <v>56</v>
      </c>
      <c r="BG13" s="54"/>
      <c r="BH13">
        <f>'17 Oct'!BG13+AT13+AY13-BN13</f>
        <v>0</v>
      </c>
      <c r="BI13" s="48"/>
      <c r="BJ13" s="52">
        <f t="shared" si="9"/>
        <v>0</v>
      </c>
      <c r="BK13" s="51">
        <f t="shared" si="10"/>
        <v>0</v>
      </c>
      <c r="BL13" s="53">
        <f t="shared" si="11"/>
        <v>0</v>
      </c>
      <c r="BM13" s="54">
        <f t="shared" si="12"/>
        <v>0</v>
      </c>
      <c r="BN13" s="55">
        <f t="shared" si="13"/>
        <v>0</v>
      </c>
      <c r="BO13" s="17">
        <f t="shared" si="14"/>
        <v>0</v>
      </c>
    </row>
    <row r="14">
      <c r="A14" s="1" t="s">
        <v>57</v>
      </c>
      <c r="B14" s="32"/>
      <c r="C14" s="33"/>
      <c r="D14" s="29"/>
      <c r="E14" s="1"/>
      <c r="F14" s="21"/>
      <c r="G14" s="56"/>
      <c r="H14" s="70"/>
      <c r="I14" s="1" t="s">
        <v>57</v>
      </c>
      <c r="J14" s="32"/>
      <c r="K14" s="33"/>
      <c r="L14" s="29"/>
      <c r="M14" s="43"/>
      <c r="N14" s="21"/>
      <c r="O14" s="56"/>
      <c r="P14" s="35"/>
      <c r="Q14" s="1" t="s">
        <v>57</v>
      </c>
      <c r="R14" s="32"/>
      <c r="S14" s="33"/>
      <c r="T14" s="29"/>
      <c r="U14" s="43"/>
      <c r="V14" s="21"/>
      <c r="W14" s="56"/>
      <c r="X14" s="35"/>
      <c r="Y14" s="1" t="s">
        <v>57</v>
      </c>
      <c r="Z14" s="69"/>
      <c r="AA14" s="37"/>
      <c r="AB14" s="8"/>
      <c r="AC14" s="8"/>
      <c r="AD14" s="4"/>
      <c r="AE14" s="39"/>
      <c r="AF14" s="1"/>
      <c r="AG14" s="33"/>
      <c r="AH14" s="60"/>
      <c r="AI14" s="60"/>
      <c r="AJ14" s="21"/>
      <c r="AK14" s="56"/>
      <c r="AL14" s="41"/>
      <c r="AM14" s="33"/>
      <c r="AN14" s="60"/>
      <c r="AO14" s="60"/>
      <c r="AP14" s="21"/>
      <c r="AQ14" s="56"/>
      <c r="AR14" s="41"/>
      <c r="AS14" s="43">
        <f>'17 Oct'!AW14</f>
        <v>0</v>
      </c>
      <c r="AT14" s="54"/>
      <c r="AU14" s="44">
        <f t="shared" si="1"/>
        <v>0</v>
      </c>
      <c r="AV14" s="44">
        <f t="shared" si="2"/>
        <v>0</v>
      </c>
      <c r="AW14" s="19">
        <f t="shared" si="3"/>
        <v>0</v>
      </c>
      <c r="AX14" s="43">
        <f>'17 Oct'!BB14</f>
        <v>0</v>
      </c>
      <c r="AY14" s="54"/>
      <c r="AZ14" s="44">
        <f t="shared" si="4"/>
        <v>0</v>
      </c>
      <c r="BA14" s="46">
        <f t="shared" si="5"/>
        <v>0</v>
      </c>
      <c r="BB14" s="19">
        <f t="shared" si="6"/>
        <v>0</v>
      </c>
      <c r="BC14" s="43">
        <f>'17 Oct'!BL14</f>
        <v>0</v>
      </c>
      <c r="BD14" s="47">
        <f t="shared" si="7"/>
        <v>0</v>
      </c>
      <c r="BE14" s="1">
        <f t="shared" si="8"/>
        <v>0</v>
      </c>
      <c r="BF14" s="1" t="s">
        <v>57</v>
      </c>
      <c r="BG14" s="54"/>
      <c r="BH14">
        <f>'17 Oct'!BG14+AT14+AY14-BN14</f>
        <v>0</v>
      </c>
      <c r="BI14" s="48"/>
      <c r="BJ14" s="52">
        <f t="shared" si="9"/>
        <v>0</v>
      </c>
      <c r="BK14" s="51">
        <f t="shared" si="10"/>
        <v>0</v>
      </c>
      <c r="BL14" s="53">
        <f t="shared" si="11"/>
        <v>0</v>
      </c>
      <c r="BM14" s="54">
        <f t="shared" si="12"/>
        <v>0</v>
      </c>
      <c r="BN14" s="55">
        <f t="shared" si="13"/>
        <v>0</v>
      </c>
      <c r="BO14" s="17">
        <f t="shared" si="14"/>
        <v>0</v>
      </c>
    </row>
    <row r="15">
      <c r="A15" s="1" t="s">
        <v>58</v>
      </c>
      <c r="B15" s="32"/>
      <c r="C15" s="33"/>
      <c r="D15" s="29"/>
      <c r="E15" s="1"/>
      <c r="F15" s="21"/>
      <c r="G15" s="56"/>
      <c r="H15" s="70"/>
      <c r="I15" s="1" t="s">
        <v>58</v>
      </c>
      <c r="J15" s="32"/>
      <c r="K15" s="33"/>
      <c r="L15" s="57"/>
      <c r="M15" s="43"/>
      <c r="N15" s="21"/>
      <c r="O15" s="56"/>
      <c r="P15" s="35"/>
      <c r="Q15" s="1" t="s">
        <v>58</v>
      </c>
      <c r="R15" s="32"/>
      <c r="S15" s="33"/>
      <c r="T15" s="29"/>
      <c r="U15" s="43"/>
      <c r="V15" s="21"/>
      <c r="W15" s="56"/>
      <c r="X15" s="35"/>
      <c r="Y15" s="1" t="s">
        <v>58</v>
      </c>
      <c r="Z15" s="69"/>
      <c r="AA15" s="37"/>
      <c r="AB15" s="8"/>
      <c r="AC15" s="8"/>
      <c r="AD15" s="4"/>
      <c r="AE15" s="39"/>
      <c r="AF15" s="1"/>
      <c r="AG15" s="33"/>
      <c r="AH15" s="60"/>
      <c r="AI15" s="60"/>
      <c r="AJ15" s="21"/>
      <c r="AK15" s="56"/>
      <c r="AL15" s="41"/>
      <c r="AM15" s="33"/>
      <c r="AN15" s="60"/>
      <c r="AO15" s="60"/>
      <c r="AP15" s="21"/>
      <c r="AQ15" s="56"/>
      <c r="AR15" s="41"/>
      <c r="AS15" s="43">
        <f>'17 Oct'!AW15</f>
        <v>0</v>
      </c>
      <c r="AT15" s="54"/>
      <c r="AU15" s="44">
        <f t="shared" si="1"/>
        <v>0</v>
      </c>
      <c r="AV15" s="44">
        <f t="shared" si="2"/>
        <v>0</v>
      </c>
      <c r="AW15" s="19">
        <f t="shared" si="3"/>
        <v>0</v>
      </c>
      <c r="AX15" s="43">
        <f>'17 Oct'!BB15</f>
        <v>0</v>
      </c>
      <c r="AY15" s="54"/>
      <c r="AZ15" s="44">
        <f t="shared" si="4"/>
        <v>0</v>
      </c>
      <c r="BA15" s="46">
        <f t="shared" si="5"/>
        <v>0</v>
      </c>
      <c r="BB15" s="19">
        <f t="shared" si="6"/>
        <v>0</v>
      </c>
      <c r="BC15" s="43">
        <f>'17 Oct'!BL15</f>
        <v>0</v>
      </c>
      <c r="BD15" s="47">
        <f t="shared" si="7"/>
        <v>0</v>
      </c>
      <c r="BE15" s="1">
        <f t="shared" si="8"/>
        <v>0</v>
      </c>
      <c r="BF15" s="1" t="s">
        <v>58</v>
      </c>
      <c r="BG15" s="54"/>
      <c r="BH15">
        <f>'17 Oct'!BG15+AT15+AY15-BN15</f>
        <v>0</v>
      </c>
      <c r="BI15" s="48"/>
      <c r="BJ15" s="52">
        <f t="shared" si="9"/>
        <v>0</v>
      </c>
      <c r="BK15" s="51">
        <f t="shared" si="10"/>
        <v>0</v>
      </c>
      <c r="BL15" s="53">
        <f t="shared" si="11"/>
        <v>0</v>
      </c>
      <c r="BM15" s="54">
        <f t="shared" si="12"/>
        <v>0</v>
      </c>
      <c r="BN15" s="55">
        <f t="shared" si="13"/>
        <v>0</v>
      </c>
      <c r="BO15" s="17">
        <f t="shared" si="14"/>
        <v>0</v>
      </c>
    </row>
    <row r="16">
      <c r="A16" s="1" t="s">
        <v>59</v>
      </c>
      <c r="B16" s="32"/>
      <c r="C16" s="33"/>
      <c r="D16" s="29"/>
      <c r="E16" s="1"/>
      <c r="F16" s="21"/>
      <c r="G16" s="56"/>
      <c r="H16" s="35"/>
      <c r="I16" s="1" t="s">
        <v>59</v>
      </c>
      <c r="J16" s="32"/>
      <c r="K16" s="33"/>
      <c r="L16" s="29"/>
      <c r="M16" s="43"/>
      <c r="N16" s="21"/>
      <c r="O16" s="56"/>
      <c r="P16" s="35"/>
      <c r="Q16" s="1" t="s">
        <v>59</v>
      </c>
      <c r="R16" s="32"/>
      <c r="S16" s="33"/>
      <c r="T16" s="57"/>
      <c r="U16" s="49"/>
      <c r="V16" s="21"/>
      <c r="W16" s="56"/>
      <c r="X16" s="35"/>
      <c r="Y16" s="1" t="s">
        <v>59</v>
      </c>
      <c r="Z16" s="59"/>
      <c r="AA16" s="66"/>
      <c r="AB16" s="8"/>
      <c r="AC16" s="8"/>
      <c r="AD16" s="4"/>
      <c r="AE16" s="39"/>
      <c r="AF16" s="1"/>
      <c r="AG16" s="33"/>
      <c r="AH16" s="67"/>
      <c r="AI16" s="67"/>
      <c r="AJ16" s="21"/>
      <c r="AK16" s="56"/>
      <c r="AL16" s="41"/>
      <c r="AM16" s="33"/>
      <c r="AN16" s="67"/>
      <c r="AO16" s="67"/>
      <c r="AP16" s="21"/>
      <c r="AQ16" s="56"/>
      <c r="AR16" s="41"/>
      <c r="AS16" s="43">
        <f>'17 Oct'!AW16</f>
        <v>0</v>
      </c>
      <c r="AT16" s="54"/>
      <c r="AU16" s="44">
        <f t="shared" si="1"/>
        <v>0</v>
      </c>
      <c r="AV16" s="44">
        <f t="shared" si="2"/>
        <v>0</v>
      </c>
      <c r="AW16" s="19">
        <f t="shared" si="3"/>
        <v>0</v>
      </c>
      <c r="AX16" s="43">
        <f>'17 Oct'!BB16</f>
        <v>0</v>
      </c>
      <c r="AY16" s="54"/>
      <c r="AZ16" s="44">
        <f t="shared" si="4"/>
        <v>0</v>
      </c>
      <c r="BA16" s="46">
        <f t="shared" si="5"/>
        <v>0</v>
      </c>
      <c r="BB16" s="19">
        <f t="shared" si="6"/>
        <v>0</v>
      </c>
      <c r="BC16" s="43">
        <f>'17 Oct'!BL16</f>
        <v>0</v>
      </c>
      <c r="BD16" s="47">
        <f t="shared" si="7"/>
        <v>0</v>
      </c>
      <c r="BE16" s="1">
        <f t="shared" si="8"/>
        <v>0</v>
      </c>
      <c r="BF16" s="1" t="s">
        <v>59</v>
      </c>
      <c r="BG16" s="54"/>
      <c r="BH16">
        <f>'17 Oct'!BG16+AT16+AY16-BN16</f>
        <v>0</v>
      </c>
      <c r="BI16" s="48"/>
      <c r="BJ16" s="52">
        <f t="shared" si="9"/>
        <v>0</v>
      </c>
      <c r="BK16" s="51">
        <f t="shared" si="10"/>
        <v>0</v>
      </c>
      <c r="BL16" s="53">
        <f t="shared" si="11"/>
        <v>0</v>
      </c>
      <c r="BM16" s="54">
        <f t="shared" si="12"/>
        <v>0</v>
      </c>
      <c r="BN16" s="55">
        <f t="shared" si="13"/>
        <v>0</v>
      </c>
      <c r="BO16" s="17">
        <f t="shared" si="14"/>
        <v>0</v>
      </c>
    </row>
    <row r="17">
      <c r="A17" s="1" t="s">
        <v>62</v>
      </c>
      <c r="B17" s="32"/>
      <c r="C17" s="33"/>
      <c r="D17" s="29"/>
      <c r="E17" s="1"/>
      <c r="F17" s="21"/>
      <c r="G17" s="56"/>
      <c r="H17" s="35"/>
      <c r="I17" s="1" t="s">
        <v>62</v>
      </c>
      <c r="J17" s="32"/>
      <c r="K17" s="33"/>
      <c r="L17" s="57"/>
      <c r="M17" s="43"/>
      <c r="N17" s="21"/>
      <c r="O17" s="56"/>
      <c r="P17" s="35"/>
      <c r="Q17" s="1" t="s">
        <v>62</v>
      </c>
      <c r="R17" s="32"/>
      <c r="S17" s="33"/>
      <c r="T17" s="57"/>
      <c r="U17" s="43"/>
      <c r="V17" s="21"/>
      <c r="W17" s="56"/>
      <c r="X17" s="35"/>
      <c r="Y17" s="1" t="s">
        <v>62</v>
      </c>
      <c r="Z17" s="36"/>
      <c r="AA17" s="63"/>
      <c r="AB17" s="71"/>
      <c r="AC17" s="4"/>
      <c r="AD17" s="4"/>
      <c r="AE17" s="39"/>
      <c r="AF17" s="1"/>
      <c r="AG17" s="33"/>
      <c r="AH17" s="60"/>
      <c r="AI17" s="60"/>
      <c r="AJ17" s="21"/>
      <c r="AK17" s="56"/>
      <c r="AL17" s="41"/>
      <c r="AM17" s="33"/>
      <c r="AN17" s="60"/>
      <c r="AO17" s="60"/>
      <c r="AP17" s="21"/>
      <c r="AQ17" s="56"/>
      <c r="AR17" s="41"/>
      <c r="AS17" s="43">
        <f>'17 Oct'!AW17</f>
        <v>120</v>
      </c>
      <c r="AT17" s="17"/>
      <c r="AU17" s="44">
        <f t="shared" si="1"/>
        <v>120</v>
      </c>
      <c r="AV17" s="44">
        <f t="shared" si="2"/>
        <v>0</v>
      </c>
      <c r="AW17" s="19">
        <f t="shared" si="3"/>
        <v>120</v>
      </c>
      <c r="AX17" s="43">
        <f>'17 Oct'!BB17</f>
        <v>0</v>
      </c>
      <c r="AY17" s="17"/>
      <c r="AZ17" s="44">
        <f t="shared" si="4"/>
        <v>0</v>
      </c>
      <c r="BA17" s="46">
        <f t="shared" si="5"/>
        <v>0</v>
      </c>
      <c r="BB17" s="19">
        <f t="shared" si="6"/>
        <v>0</v>
      </c>
      <c r="BC17" s="43">
        <f>'17 Oct'!BL17</f>
        <v>0</v>
      </c>
      <c r="BD17" s="47">
        <f t="shared" si="7"/>
        <v>0</v>
      </c>
      <c r="BE17" s="1">
        <f t="shared" si="8"/>
        <v>0</v>
      </c>
      <c r="BF17" s="1" t="s">
        <v>62</v>
      </c>
      <c r="BG17" s="17"/>
      <c r="BH17">
        <f>'17 Oct'!BG17+AT17+AY17-BN17</f>
        <v>0</v>
      </c>
      <c r="BI17" s="68"/>
      <c r="BJ17" s="52">
        <f t="shared" si="9"/>
        <v>0</v>
      </c>
      <c r="BK17" s="51">
        <f t="shared" si="10"/>
        <v>0</v>
      </c>
      <c r="BL17" s="53">
        <f t="shared" si="11"/>
        <v>0</v>
      </c>
      <c r="BM17" s="54">
        <f t="shared" si="12"/>
        <v>0</v>
      </c>
      <c r="BN17" s="55">
        <f t="shared" si="13"/>
        <v>0</v>
      </c>
      <c r="BO17" s="17">
        <f t="shared" si="14"/>
        <v>120</v>
      </c>
      <c r="BP17" s="1"/>
      <c r="BQ17" s="1"/>
      <c r="BR17" s="1"/>
    </row>
    <row r="18">
      <c r="A18" s="1" t="s">
        <v>68</v>
      </c>
      <c r="B18" s="32"/>
      <c r="C18" s="33"/>
      <c r="D18" s="29"/>
      <c r="E18" s="1"/>
      <c r="F18" s="21"/>
      <c r="G18" s="56"/>
      <c r="H18" s="35"/>
      <c r="I18" s="1" t="s">
        <v>69</v>
      </c>
      <c r="J18" s="32"/>
      <c r="K18" s="33"/>
      <c r="L18" s="29"/>
      <c r="M18" s="49"/>
      <c r="N18" s="21"/>
      <c r="O18" s="56"/>
      <c r="P18" s="35"/>
      <c r="Q18" s="1" t="s">
        <v>69</v>
      </c>
      <c r="R18" s="32"/>
      <c r="S18" s="33"/>
      <c r="T18" s="29"/>
      <c r="U18" s="49"/>
      <c r="V18" s="21"/>
      <c r="W18" s="56"/>
      <c r="X18" s="35"/>
      <c r="Y18" s="1" t="s">
        <v>69</v>
      </c>
      <c r="Z18" s="36"/>
      <c r="AA18" s="37"/>
      <c r="AB18" s="4"/>
      <c r="AC18" s="8"/>
      <c r="AD18" s="4"/>
      <c r="AE18" s="39"/>
      <c r="AF18" s="1"/>
      <c r="AG18" s="33"/>
      <c r="AH18" s="60"/>
      <c r="AI18" s="60"/>
      <c r="AJ18" s="21"/>
      <c r="AK18" s="56"/>
      <c r="AL18" s="41"/>
      <c r="AM18" s="33"/>
      <c r="AN18" s="60"/>
      <c r="AO18" s="60"/>
      <c r="AP18" s="21"/>
      <c r="AQ18" s="56"/>
      <c r="AR18" s="41"/>
      <c r="AS18" s="43">
        <f>'17 Oct'!AW18</f>
        <v>0</v>
      </c>
      <c r="AT18" s="17"/>
      <c r="AU18" s="44">
        <f t="shared" si="1"/>
        <v>0</v>
      </c>
      <c r="AV18" s="44">
        <f t="shared" si="2"/>
        <v>0</v>
      </c>
      <c r="AW18" s="19">
        <f t="shared" si="3"/>
        <v>0</v>
      </c>
      <c r="AX18" s="43">
        <f>'17 Oct'!BB18</f>
        <v>0</v>
      </c>
      <c r="AY18" s="17"/>
      <c r="AZ18" s="44">
        <f t="shared" si="4"/>
        <v>0</v>
      </c>
      <c r="BA18" s="46">
        <f t="shared" si="5"/>
        <v>0</v>
      </c>
      <c r="BB18" s="19">
        <f t="shared" si="6"/>
        <v>0</v>
      </c>
      <c r="BC18" s="43">
        <f>'17 Oct'!BL18</f>
        <v>0</v>
      </c>
      <c r="BD18" s="47">
        <f t="shared" si="7"/>
        <v>0</v>
      </c>
      <c r="BE18" s="1">
        <f t="shared" si="8"/>
        <v>0</v>
      </c>
      <c r="BF18" s="1" t="s">
        <v>69</v>
      </c>
      <c r="BG18" s="17"/>
      <c r="BH18">
        <f>'17 Oct'!BG18+AT18+AY18-BN18</f>
        <v>0</v>
      </c>
      <c r="BI18" s="48"/>
      <c r="BJ18" s="52">
        <f t="shared" si="9"/>
        <v>0</v>
      </c>
      <c r="BK18" s="51">
        <f t="shared" si="10"/>
        <v>0</v>
      </c>
      <c r="BL18" s="53">
        <f t="shared" si="11"/>
        <v>0</v>
      </c>
      <c r="BM18" s="54">
        <f t="shared" si="12"/>
        <v>0</v>
      </c>
      <c r="BN18" s="55">
        <f t="shared" si="13"/>
        <v>0</v>
      </c>
      <c r="BO18" s="17">
        <f t="shared" si="14"/>
        <v>0</v>
      </c>
    </row>
    <row r="19">
      <c r="A19" s="1" t="s">
        <v>73</v>
      </c>
      <c r="B19" s="32"/>
      <c r="C19" s="65"/>
      <c r="D19" s="29"/>
      <c r="E19" s="1"/>
      <c r="F19" s="21"/>
      <c r="G19" s="56"/>
      <c r="H19" s="35"/>
      <c r="I19" s="1" t="s">
        <v>73</v>
      </c>
      <c r="J19" s="32"/>
      <c r="K19" s="65"/>
      <c r="L19" s="57"/>
      <c r="M19" s="49"/>
      <c r="N19" s="21"/>
      <c r="O19" s="56"/>
      <c r="P19" s="35"/>
      <c r="Q19" s="1" t="s">
        <v>73</v>
      </c>
      <c r="R19" s="32"/>
      <c r="S19" s="33"/>
      <c r="T19" s="29"/>
      <c r="U19" s="43"/>
      <c r="V19" s="21"/>
      <c r="W19" s="56"/>
      <c r="X19" s="35"/>
      <c r="Y19" s="1" t="s">
        <v>73</v>
      </c>
      <c r="Z19" s="69"/>
      <c r="AA19" s="37"/>
      <c r="AB19" s="8"/>
      <c r="AC19" s="8"/>
      <c r="AD19" s="4"/>
      <c r="AE19" s="39"/>
      <c r="AF19" s="1"/>
      <c r="AG19" s="33"/>
      <c r="AH19" s="60"/>
      <c r="AI19" s="60"/>
      <c r="AJ19" s="21"/>
      <c r="AK19" s="56"/>
      <c r="AL19" s="41"/>
      <c r="AM19" s="33"/>
      <c r="AN19" s="60"/>
      <c r="AO19" s="60"/>
      <c r="AP19" s="21"/>
      <c r="AQ19" s="56"/>
      <c r="AR19" s="41"/>
      <c r="AS19" s="43">
        <f>'17 Oct'!AW19</f>
        <v>0</v>
      </c>
      <c r="AT19" s="17"/>
      <c r="AU19" s="44">
        <f t="shared" si="1"/>
        <v>0</v>
      </c>
      <c r="AV19" s="44">
        <f t="shared" si="2"/>
        <v>0</v>
      </c>
      <c r="AW19" s="19">
        <f t="shared" si="3"/>
        <v>0</v>
      </c>
      <c r="AX19" s="43">
        <f>'17 Oct'!BB19</f>
        <v>0</v>
      </c>
      <c r="AY19" s="17"/>
      <c r="AZ19" s="44">
        <f t="shared" si="4"/>
        <v>0</v>
      </c>
      <c r="BA19" s="46">
        <f t="shared" si="5"/>
        <v>0</v>
      </c>
      <c r="BB19" s="19">
        <f t="shared" si="6"/>
        <v>0</v>
      </c>
      <c r="BC19" s="43">
        <f>'17 Oct'!BL19</f>
        <v>0</v>
      </c>
      <c r="BD19" s="47">
        <f t="shared" si="7"/>
        <v>0</v>
      </c>
      <c r="BE19" s="1">
        <f t="shared" si="8"/>
        <v>0</v>
      </c>
      <c r="BF19" s="1" t="s">
        <v>73</v>
      </c>
      <c r="BG19" s="17"/>
      <c r="BH19">
        <f>'17 Oct'!BG19+AT19+AY19-BN19</f>
        <v>0</v>
      </c>
      <c r="BI19" s="48"/>
      <c r="BJ19" s="52">
        <f t="shared" si="9"/>
        <v>0</v>
      </c>
      <c r="BK19" s="51">
        <f t="shared" si="10"/>
        <v>0</v>
      </c>
      <c r="BL19" s="53">
        <f t="shared" si="11"/>
        <v>0</v>
      </c>
      <c r="BM19" s="54">
        <f t="shared" si="12"/>
        <v>0</v>
      </c>
      <c r="BN19" s="55">
        <f t="shared" si="13"/>
        <v>0</v>
      </c>
      <c r="BO19" s="17">
        <f t="shared" si="14"/>
        <v>0</v>
      </c>
    </row>
    <row r="20">
      <c r="A20" s="1" t="s">
        <v>74</v>
      </c>
      <c r="B20" s="32"/>
      <c r="C20" s="33"/>
      <c r="D20" s="29"/>
      <c r="E20" s="1"/>
      <c r="F20" s="21"/>
      <c r="G20" s="56"/>
      <c r="H20" s="35"/>
      <c r="I20" s="1" t="s">
        <v>74</v>
      </c>
      <c r="J20" s="32"/>
      <c r="K20" s="33"/>
      <c r="L20" s="57"/>
      <c r="M20" s="49"/>
      <c r="N20" s="21"/>
      <c r="O20" s="56"/>
      <c r="P20" s="35"/>
      <c r="Q20" s="1" t="s">
        <v>74</v>
      </c>
      <c r="R20" s="32"/>
      <c r="S20" s="33"/>
      <c r="T20" s="57"/>
      <c r="U20" s="49"/>
      <c r="V20" s="21"/>
      <c r="W20" s="56"/>
      <c r="X20" s="35"/>
      <c r="Y20" s="1" t="s">
        <v>74</v>
      </c>
      <c r="Z20" s="59"/>
      <c r="AA20" s="66"/>
      <c r="AB20" s="8"/>
      <c r="AC20" s="8"/>
      <c r="AD20" s="4"/>
      <c r="AE20" s="39"/>
      <c r="AF20" s="1"/>
      <c r="AG20" s="33"/>
      <c r="AH20" s="60"/>
      <c r="AI20" s="60"/>
      <c r="AJ20" s="21"/>
      <c r="AK20" s="56"/>
      <c r="AL20" s="41"/>
      <c r="AM20" s="33"/>
      <c r="AN20" s="60"/>
      <c r="AO20" s="60"/>
      <c r="AP20" s="21"/>
      <c r="AQ20" s="56"/>
      <c r="AR20" s="41"/>
      <c r="AS20" s="43">
        <f>'17 Oct'!AW20</f>
        <v>0</v>
      </c>
      <c r="AT20" s="17"/>
      <c r="AU20" s="44">
        <f t="shared" si="1"/>
        <v>0</v>
      </c>
      <c r="AV20" s="44">
        <f t="shared" si="2"/>
        <v>0</v>
      </c>
      <c r="AW20" s="19">
        <f t="shared" si="3"/>
        <v>0</v>
      </c>
      <c r="AX20" s="43">
        <f>'17 Oct'!BB20</f>
        <v>0</v>
      </c>
      <c r="AY20" s="17"/>
      <c r="AZ20" s="44">
        <f t="shared" si="4"/>
        <v>0</v>
      </c>
      <c r="BA20" s="46">
        <f t="shared" si="5"/>
        <v>0</v>
      </c>
      <c r="BB20" s="19">
        <f t="shared" si="6"/>
        <v>0</v>
      </c>
      <c r="BC20" s="43">
        <f>'17 Oct'!BL20</f>
        <v>0</v>
      </c>
      <c r="BD20" s="47">
        <f t="shared" si="7"/>
        <v>0</v>
      </c>
      <c r="BE20" s="1">
        <f t="shared" si="8"/>
        <v>0</v>
      </c>
      <c r="BF20" s="1" t="s">
        <v>74</v>
      </c>
      <c r="BG20" s="17"/>
      <c r="BH20">
        <f>'17 Oct'!BG20+AT20+AY20-BN20</f>
        <v>0</v>
      </c>
      <c r="BI20" s="68"/>
      <c r="BJ20" s="52">
        <f t="shared" si="9"/>
        <v>0</v>
      </c>
      <c r="BK20" s="51">
        <f t="shared" si="10"/>
        <v>0</v>
      </c>
      <c r="BL20" s="53">
        <f t="shared" si="11"/>
        <v>0</v>
      </c>
      <c r="BM20" s="54">
        <f t="shared" si="12"/>
        <v>0</v>
      </c>
      <c r="BN20" s="55">
        <f t="shared" si="13"/>
        <v>0</v>
      </c>
      <c r="BO20" s="17">
        <f t="shared" si="14"/>
        <v>0</v>
      </c>
      <c r="BP20" s="1"/>
      <c r="BQ20" s="1"/>
    </row>
    <row r="21">
      <c r="A21" s="1" t="s">
        <v>75</v>
      </c>
      <c r="B21" s="32"/>
      <c r="C21" s="33"/>
      <c r="D21" s="29"/>
      <c r="E21" s="1"/>
      <c r="F21" s="21"/>
      <c r="G21" s="56"/>
      <c r="H21" s="35"/>
      <c r="I21" s="1" t="s">
        <v>76</v>
      </c>
      <c r="J21" s="32"/>
      <c r="K21" s="33"/>
      <c r="L21" s="57"/>
      <c r="M21" s="49"/>
      <c r="N21" s="21"/>
      <c r="O21" s="56"/>
      <c r="P21" s="35"/>
      <c r="Q21" s="1" t="s">
        <v>76</v>
      </c>
      <c r="R21" s="32"/>
      <c r="S21" s="33"/>
      <c r="T21" s="57"/>
      <c r="U21" s="49"/>
      <c r="V21" s="21"/>
      <c r="W21" s="56"/>
      <c r="X21" s="35"/>
      <c r="Y21" s="1" t="s">
        <v>76</v>
      </c>
      <c r="Z21" s="59"/>
      <c r="AA21" s="63"/>
      <c r="AB21" s="8"/>
      <c r="AC21" s="8"/>
      <c r="AD21" s="4"/>
      <c r="AE21" s="39"/>
      <c r="AF21" s="1"/>
      <c r="AG21" s="33"/>
      <c r="AH21" s="67"/>
      <c r="AI21" s="67"/>
      <c r="AJ21" s="21"/>
      <c r="AK21" s="56"/>
      <c r="AL21" s="41"/>
      <c r="AM21" s="33"/>
      <c r="AN21" s="67"/>
      <c r="AO21" s="67"/>
      <c r="AP21" s="21"/>
      <c r="AQ21" s="56"/>
      <c r="AR21" s="41"/>
      <c r="AS21" s="43">
        <f>'17 Oct'!AW21</f>
        <v>0</v>
      </c>
      <c r="AT21" s="54"/>
      <c r="AU21" s="44">
        <f t="shared" si="1"/>
        <v>0</v>
      </c>
      <c r="AV21" s="44">
        <f t="shared" si="2"/>
        <v>0</v>
      </c>
      <c r="AW21" s="19">
        <f t="shared" si="3"/>
        <v>0</v>
      </c>
      <c r="AX21" s="43">
        <f>'17 Oct'!BB21</f>
        <v>0</v>
      </c>
      <c r="AY21" s="54"/>
      <c r="AZ21" s="44">
        <f t="shared" si="4"/>
        <v>0</v>
      </c>
      <c r="BA21" s="46">
        <f t="shared" si="5"/>
        <v>0</v>
      </c>
      <c r="BB21" s="19">
        <f t="shared" si="6"/>
        <v>0</v>
      </c>
      <c r="BC21" s="43">
        <f>'17 Oct'!BL21</f>
        <v>0</v>
      </c>
      <c r="BD21" s="47">
        <f t="shared" si="7"/>
        <v>0</v>
      </c>
      <c r="BE21" s="1">
        <f t="shared" si="8"/>
        <v>0</v>
      </c>
      <c r="BF21" s="1" t="s">
        <v>76</v>
      </c>
      <c r="BG21" s="17"/>
      <c r="BH21">
        <f>'17 Oct'!BG21+AT21+AY21-BN21</f>
        <v>0</v>
      </c>
      <c r="BI21" s="68"/>
      <c r="BJ21" s="52">
        <f t="shared" si="9"/>
        <v>0</v>
      </c>
      <c r="BK21" s="51">
        <f t="shared" si="10"/>
        <v>0</v>
      </c>
      <c r="BL21" s="53">
        <f t="shared" si="11"/>
        <v>0</v>
      </c>
      <c r="BM21" s="54">
        <f t="shared" si="12"/>
        <v>0</v>
      </c>
      <c r="BN21" s="55">
        <f t="shared" si="13"/>
        <v>0</v>
      </c>
      <c r="BO21" s="17">
        <f t="shared" si="14"/>
        <v>0</v>
      </c>
      <c r="BQ21" s="1"/>
    </row>
    <row r="22">
      <c r="A22" s="1" t="s">
        <v>77</v>
      </c>
      <c r="B22" s="32"/>
      <c r="C22" s="33"/>
      <c r="D22" s="29"/>
      <c r="E22" s="1"/>
      <c r="F22" s="21"/>
      <c r="G22" s="56"/>
      <c r="H22" s="35"/>
      <c r="I22" s="1" t="s">
        <v>77</v>
      </c>
      <c r="J22" s="32"/>
      <c r="K22" s="33"/>
      <c r="L22" s="57"/>
      <c r="M22" s="43"/>
      <c r="N22" s="21"/>
      <c r="O22" s="56"/>
      <c r="P22" s="35"/>
      <c r="Q22" s="1" t="s">
        <v>77</v>
      </c>
      <c r="R22" s="32"/>
      <c r="S22" s="33"/>
      <c r="T22" s="29"/>
      <c r="U22" s="43"/>
      <c r="V22" s="21"/>
      <c r="W22" s="56"/>
      <c r="X22" s="35"/>
      <c r="Y22" s="1" t="s">
        <v>77</v>
      </c>
      <c r="Z22" s="58"/>
      <c r="AA22" s="63"/>
      <c r="AB22" s="71"/>
      <c r="AC22" s="8"/>
      <c r="AD22" s="4"/>
      <c r="AE22" s="39"/>
      <c r="AF22" s="1"/>
      <c r="AG22" s="33"/>
      <c r="AH22" s="60"/>
      <c r="AI22" s="60"/>
      <c r="AJ22" s="21"/>
      <c r="AK22" s="56"/>
      <c r="AL22" s="41"/>
      <c r="AM22" s="33"/>
      <c r="AN22" s="60"/>
      <c r="AO22" s="60"/>
      <c r="AP22" s="21"/>
      <c r="AQ22" s="56"/>
      <c r="AR22" s="41"/>
      <c r="AS22" s="43">
        <f>'17 Oct'!AW22</f>
        <v>48</v>
      </c>
      <c r="AT22" s="17"/>
      <c r="AU22" s="44">
        <f t="shared" si="1"/>
        <v>48</v>
      </c>
      <c r="AV22" s="44">
        <f t="shared" si="2"/>
        <v>0</v>
      </c>
      <c r="AW22" s="19">
        <f t="shared" si="3"/>
        <v>48</v>
      </c>
      <c r="AX22" s="43">
        <f>'17 Oct'!BB22</f>
        <v>0</v>
      </c>
      <c r="AY22" s="17"/>
      <c r="AZ22" s="44">
        <f t="shared" si="4"/>
        <v>0</v>
      </c>
      <c r="BA22" s="46">
        <f t="shared" si="5"/>
        <v>0</v>
      </c>
      <c r="BB22" s="19">
        <f t="shared" si="6"/>
        <v>0</v>
      </c>
      <c r="BC22" s="43">
        <f>'17 Oct'!BL22</f>
        <v>0</v>
      </c>
      <c r="BD22" s="47">
        <f t="shared" si="7"/>
        <v>0</v>
      </c>
      <c r="BE22" s="1">
        <f t="shared" si="8"/>
        <v>0</v>
      </c>
      <c r="BF22" s="1" t="s">
        <v>77</v>
      </c>
      <c r="BG22" s="17"/>
      <c r="BH22">
        <f>'17 Oct'!BG22+AT22+AY22-BN22</f>
        <v>0</v>
      </c>
      <c r="BI22" s="48"/>
      <c r="BJ22" s="52">
        <f t="shared" si="9"/>
        <v>0</v>
      </c>
      <c r="BK22" s="51">
        <f t="shared" si="10"/>
        <v>0</v>
      </c>
      <c r="BL22" s="53">
        <f t="shared" si="11"/>
        <v>0</v>
      </c>
      <c r="BM22" s="54">
        <f t="shared" si="12"/>
        <v>0</v>
      </c>
      <c r="BN22" s="55">
        <f t="shared" si="13"/>
        <v>0</v>
      </c>
      <c r="BO22" s="17">
        <f t="shared" si="14"/>
        <v>48</v>
      </c>
    </row>
    <row r="23">
      <c r="A23" s="1" t="s">
        <v>78</v>
      </c>
      <c r="B23" s="61"/>
      <c r="C23" s="65"/>
      <c r="D23" s="29"/>
      <c r="E23" s="1"/>
      <c r="F23" s="21"/>
      <c r="G23" s="56"/>
      <c r="H23" s="35"/>
      <c r="I23" s="1" t="s">
        <v>78</v>
      </c>
      <c r="J23" s="32"/>
      <c r="K23" s="65"/>
      <c r="L23" s="57"/>
      <c r="M23" s="49"/>
      <c r="N23" s="21"/>
      <c r="O23" s="56"/>
      <c r="P23" s="35"/>
      <c r="Q23" s="1" t="s">
        <v>78</v>
      </c>
      <c r="R23" s="32"/>
      <c r="S23" s="33"/>
      <c r="T23" s="29"/>
      <c r="U23" s="49"/>
      <c r="V23" s="21"/>
      <c r="W23" s="56"/>
      <c r="X23" s="35"/>
      <c r="Y23" s="1" t="s">
        <v>78</v>
      </c>
      <c r="Z23" s="59"/>
      <c r="AA23" s="66"/>
      <c r="AB23" s="8"/>
      <c r="AC23" s="8"/>
      <c r="AD23" s="4"/>
      <c r="AE23" s="39"/>
      <c r="AF23" s="1"/>
      <c r="AG23" s="33"/>
      <c r="AH23" s="67"/>
      <c r="AI23" s="67"/>
      <c r="AJ23" s="21"/>
      <c r="AK23" s="56"/>
      <c r="AL23" s="41"/>
      <c r="AM23" s="33"/>
      <c r="AN23" s="67"/>
      <c r="AO23" s="67"/>
      <c r="AP23" s="21"/>
      <c r="AQ23" s="56"/>
      <c r="AR23" s="41"/>
      <c r="AS23" s="43">
        <f>'17 Oct'!AW23</f>
        <v>0</v>
      </c>
      <c r="AT23" s="54"/>
      <c r="AU23" s="44">
        <f t="shared" si="1"/>
        <v>0</v>
      </c>
      <c r="AV23" s="44">
        <f t="shared" si="2"/>
        <v>0</v>
      </c>
      <c r="AW23" s="19">
        <f t="shared" si="3"/>
        <v>0</v>
      </c>
      <c r="AX23" s="43">
        <f>'17 Oct'!BB23</f>
        <v>0</v>
      </c>
      <c r="AY23" s="54"/>
      <c r="AZ23" s="44">
        <f t="shared" si="4"/>
        <v>0</v>
      </c>
      <c r="BA23" s="46">
        <f t="shared" si="5"/>
        <v>0</v>
      </c>
      <c r="BB23" s="19">
        <f t="shared" si="6"/>
        <v>0</v>
      </c>
      <c r="BC23" s="43">
        <f>'17 Oct'!BL23</f>
        <v>0</v>
      </c>
      <c r="BD23" s="47">
        <f t="shared" si="7"/>
        <v>0</v>
      </c>
      <c r="BE23" s="1">
        <f t="shared" si="8"/>
        <v>0</v>
      </c>
      <c r="BF23" s="1" t="s">
        <v>78</v>
      </c>
      <c r="BG23" s="54"/>
      <c r="BH23">
        <f>'17 Oct'!BG23+AT23+AY23-BN23</f>
        <v>0</v>
      </c>
      <c r="BI23" s="48"/>
      <c r="BJ23" s="52">
        <f t="shared" si="9"/>
        <v>0</v>
      </c>
      <c r="BK23" s="51">
        <f t="shared" si="10"/>
        <v>0</v>
      </c>
      <c r="BL23" s="53">
        <f t="shared" si="11"/>
        <v>0</v>
      </c>
      <c r="BM23" s="54">
        <f t="shared" si="12"/>
        <v>0</v>
      </c>
      <c r="BN23" s="55">
        <f t="shared" si="13"/>
        <v>0</v>
      </c>
      <c r="BO23" s="17">
        <f t="shared" si="14"/>
        <v>0</v>
      </c>
    </row>
    <row r="24">
      <c r="A24" s="1" t="s">
        <v>79</v>
      </c>
      <c r="B24" s="32"/>
      <c r="C24" s="33"/>
      <c r="D24" s="29"/>
      <c r="E24" s="1"/>
      <c r="F24" s="21"/>
      <c r="G24" s="56"/>
      <c r="H24" s="35"/>
      <c r="I24" s="1" t="s">
        <v>79</v>
      </c>
      <c r="J24" s="32"/>
      <c r="K24" s="33"/>
      <c r="L24" s="57"/>
      <c r="M24" s="43"/>
      <c r="N24" s="21"/>
      <c r="O24" s="56"/>
      <c r="P24" s="35"/>
      <c r="Q24" s="1" t="s">
        <v>79</v>
      </c>
      <c r="R24" s="32"/>
      <c r="S24" s="33"/>
      <c r="T24" s="29"/>
      <c r="U24" s="49"/>
      <c r="V24" s="21"/>
      <c r="W24" s="56"/>
      <c r="X24" s="35"/>
      <c r="Y24" s="1" t="s">
        <v>79</v>
      </c>
      <c r="Z24" s="36"/>
      <c r="AA24" s="37"/>
      <c r="AB24" s="4"/>
      <c r="AC24" s="4"/>
      <c r="AD24" s="4"/>
      <c r="AE24" s="39"/>
      <c r="AF24" s="1"/>
      <c r="AG24" s="33"/>
      <c r="AH24" s="60"/>
      <c r="AI24" s="60"/>
      <c r="AJ24" s="21"/>
      <c r="AK24" s="56"/>
      <c r="AL24" s="41"/>
      <c r="AM24" s="33"/>
      <c r="AN24" s="60"/>
      <c r="AO24" s="60"/>
      <c r="AP24" s="21"/>
      <c r="AQ24" s="56"/>
      <c r="AR24" s="41"/>
      <c r="AS24" s="43">
        <f>'17 Oct'!AW24</f>
        <v>24</v>
      </c>
      <c r="AT24" s="17"/>
      <c r="AU24" s="44">
        <f t="shared" si="1"/>
        <v>24</v>
      </c>
      <c r="AV24" s="44">
        <f t="shared" si="2"/>
        <v>0</v>
      </c>
      <c r="AW24" s="19">
        <f t="shared" si="3"/>
        <v>24</v>
      </c>
      <c r="AX24" s="43">
        <f>'17 Oct'!BB24</f>
        <v>0</v>
      </c>
      <c r="AY24" s="17"/>
      <c r="AZ24" s="44">
        <f t="shared" si="4"/>
        <v>0</v>
      </c>
      <c r="BA24" s="46">
        <f t="shared" si="5"/>
        <v>0</v>
      </c>
      <c r="BB24" s="19">
        <f t="shared" si="6"/>
        <v>0</v>
      </c>
      <c r="BC24" s="43">
        <f>'17 Oct'!BL24</f>
        <v>0</v>
      </c>
      <c r="BD24" s="47">
        <f t="shared" si="7"/>
        <v>0</v>
      </c>
      <c r="BE24" s="1">
        <f t="shared" si="8"/>
        <v>0</v>
      </c>
      <c r="BF24" s="1" t="s">
        <v>79</v>
      </c>
      <c r="BG24" s="17"/>
      <c r="BH24">
        <f>'17 Oct'!BG24+AT24+AY24-BN24</f>
        <v>0</v>
      </c>
      <c r="BI24" s="68"/>
      <c r="BJ24" s="52">
        <f t="shared" si="9"/>
        <v>0</v>
      </c>
      <c r="BK24" s="51">
        <f t="shared" si="10"/>
        <v>0</v>
      </c>
      <c r="BL24" s="53">
        <f t="shared" si="11"/>
        <v>0</v>
      </c>
      <c r="BM24" s="54">
        <f t="shared" si="12"/>
        <v>0</v>
      </c>
      <c r="BN24" s="55">
        <f t="shared" si="13"/>
        <v>0</v>
      </c>
      <c r="BO24" s="17">
        <f t="shared" si="14"/>
        <v>24</v>
      </c>
      <c r="BP24" s="1"/>
    </row>
    <row r="25">
      <c r="A25" s="1" t="s">
        <v>80</v>
      </c>
      <c r="B25" s="32"/>
      <c r="C25" s="33"/>
      <c r="D25" s="29"/>
      <c r="E25" s="1"/>
      <c r="F25" s="21"/>
      <c r="G25" s="56"/>
      <c r="H25" s="35"/>
      <c r="I25" s="1" t="s">
        <v>80</v>
      </c>
      <c r="J25" s="32"/>
      <c r="K25" s="33"/>
      <c r="L25" s="29"/>
      <c r="M25" s="43"/>
      <c r="N25" s="21"/>
      <c r="O25" s="56"/>
      <c r="P25" s="35"/>
      <c r="Q25" s="1" t="s">
        <v>80</v>
      </c>
      <c r="R25" s="32"/>
      <c r="S25" s="33"/>
      <c r="T25" s="29"/>
      <c r="U25" s="43"/>
      <c r="V25" s="21"/>
      <c r="W25" s="56"/>
      <c r="X25" s="35"/>
      <c r="Y25" s="1" t="s">
        <v>80</v>
      </c>
      <c r="Z25" s="69"/>
      <c r="AA25" s="37"/>
      <c r="AB25" s="4"/>
      <c r="AC25" s="4"/>
      <c r="AD25" s="4"/>
      <c r="AE25" s="39"/>
      <c r="AF25" s="1"/>
      <c r="AG25" s="33"/>
      <c r="AH25" s="60"/>
      <c r="AI25" s="67"/>
      <c r="AJ25" s="21"/>
      <c r="AK25" s="56"/>
      <c r="AL25" s="41"/>
      <c r="AM25" s="33"/>
      <c r="AN25" s="60"/>
      <c r="AO25" s="67"/>
      <c r="AP25" s="21"/>
      <c r="AQ25" s="56"/>
      <c r="AR25" s="41"/>
      <c r="AS25" s="43">
        <f>'17 Oct'!AW25</f>
        <v>8</v>
      </c>
      <c r="AT25" s="17"/>
      <c r="AU25" s="44">
        <f t="shared" si="1"/>
        <v>8</v>
      </c>
      <c r="AV25" s="44">
        <f t="shared" si="2"/>
        <v>0</v>
      </c>
      <c r="AW25" s="19">
        <f t="shared" si="3"/>
        <v>8</v>
      </c>
      <c r="AX25" s="43">
        <f>'17 Oct'!BB25</f>
        <v>0</v>
      </c>
      <c r="AY25" s="17"/>
      <c r="AZ25" s="44">
        <f t="shared" si="4"/>
        <v>0</v>
      </c>
      <c r="BA25" s="46">
        <f t="shared" si="5"/>
        <v>0</v>
      </c>
      <c r="BB25" s="19">
        <f t="shared" si="6"/>
        <v>0</v>
      </c>
      <c r="BC25" s="43">
        <f>'17 Oct'!BL25</f>
        <v>0</v>
      </c>
      <c r="BD25" s="47">
        <f t="shared" si="7"/>
        <v>0</v>
      </c>
      <c r="BE25" s="1">
        <f t="shared" si="8"/>
        <v>0</v>
      </c>
      <c r="BF25" s="1" t="s">
        <v>80</v>
      </c>
      <c r="BG25" s="54"/>
      <c r="BH25">
        <f>'17 Oct'!BG25+AT25+AY25-BN25</f>
        <v>0</v>
      </c>
      <c r="BI25" s="48"/>
      <c r="BJ25" s="52">
        <f t="shared" si="9"/>
        <v>0</v>
      </c>
      <c r="BK25" s="51">
        <f t="shared" si="10"/>
        <v>0</v>
      </c>
      <c r="BL25" s="53">
        <f t="shared" si="11"/>
        <v>0</v>
      </c>
      <c r="BM25" s="54">
        <f t="shared" si="12"/>
        <v>0</v>
      </c>
      <c r="BN25" s="55">
        <f t="shared" si="13"/>
        <v>0</v>
      </c>
      <c r="BO25" s="17">
        <f t="shared" si="14"/>
        <v>8</v>
      </c>
    </row>
    <row r="26">
      <c r="A26" s="1" t="s">
        <v>83</v>
      </c>
      <c r="B26" s="32"/>
      <c r="C26" s="33"/>
      <c r="D26" s="29"/>
      <c r="E26" s="1"/>
      <c r="F26" s="21"/>
      <c r="G26" s="56"/>
      <c r="H26" s="35"/>
      <c r="I26" s="1" t="s">
        <v>83</v>
      </c>
      <c r="J26" s="32"/>
      <c r="K26" s="33"/>
      <c r="L26" s="57"/>
      <c r="M26" s="49"/>
      <c r="N26" s="21"/>
      <c r="O26" s="56"/>
      <c r="P26" s="35"/>
      <c r="Q26" s="1" t="s">
        <v>83</v>
      </c>
      <c r="R26" s="32"/>
      <c r="S26" s="33"/>
      <c r="T26" s="29"/>
      <c r="U26" s="43"/>
      <c r="V26" s="21"/>
      <c r="W26" s="56"/>
      <c r="X26" s="35"/>
      <c r="Y26" s="1" t="s">
        <v>83</v>
      </c>
      <c r="Z26" s="58"/>
      <c r="AA26" s="37"/>
      <c r="AB26" s="4"/>
      <c r="AC26" s="4"/>
      <c r="AD26" s="4"/>
      <c r="AE26" s="39"/>
      <c r="AF26" s="1"/>
      <c r="AG26" s="33"/>
      <c r="AH26" s="60"/>
      <c r="AI26" s="60"/>
      <c r="AJ26" s="21"/>
      <c r="AK26" s="56"/>
      <c r="AL26" s="41"/>
      <c r="AM26" s="33"/>
      <c r="AN26" s="60"/>
      <c r="AO26" s="60"/>
      <c r="AP26" s="21"/>
      <c r="AQ26" s="56"/>
      <c r="AR26" s="41"/>
      <c r="AS26" s="43">
        <f>'17 Oct'!AW26</f>
        <v>118</v>
      </c>
      <c r="AT26" s="17"/>
      <c r="AU26" s="44">
        <f t="shared" si="1"/>
        <v>118</v>
      </c>
      <c r="AV26" s="44">
        <f t="shared" si="2"/>
        <v>0</v>
      </c>
      <c r="AW26" s="19">
        <f t="shared" si="3"/>
        <v>118</v>
      </c>
      <c r="AX26" s="43">
        <f>'17 Oct'!BB26</f>
        <v>0</v>
      </c>
      <c r="AY26" s="17"/>
      <c r="AZ26" s="44">
        <f t="shared" si="4"/>
        <v>0</v>
      </c>
      <c r="BA26" s="46">
        <f t="shared" si="5"/>
        <v>0</v>
      </c>
      <c r="BB26" s="19">
        <f t="shared" si="6"/>
        <v>0</v>
      </c>
      <c r="BC26" s="43">
        <f>'17 Oct'!BL26</f>
        <v>0</v>
      </c>
      <c r="BD26" s="47">
        <f t="shared" si="7"/>
        <v>0</v>
      </c>
      <c r="BE26" s="1">
        <f t="shared" si="8"/>
        <v>0</v>
      </c>
      <c r="BF26" s="1" t="s">
        <v>83</v>
      </c>
      <c r="BG26" s="54"/>
      <c r="BH26">
        <f>'17 Oct'!BG26+AT26+AY26-BN26</f>
        <v>0</v>
      </c>
      <c r="BI26" s="48"/>
      <c r="BJ26" s="52">
        <f t="shared" si="9"/>
        <v>0</v>
      </c>
      <c r="BK26" s="51">
        <f t="shared" si="10"/>
        <v>0</v>
      </c>
      <c r="BL26" s="53">
        <f t="shared" si="11"/>
        <v>0</v>
      </c>
      <c r="BM26" s="54">
        <f t="shared" si="12"/>
        <v>0</v>
      </c>
      <c r="BN26" s="55">
        <f t="shared" si="13"/>
        <v>0</v>
      </c>
      <c r="BO26" s="17">
        <f t="shared" si="14"/>
        <v>118</v>
      </c>
    </row>
    <row r="27">
      <c r="A27" s="1" t="s">
        <v>84</v>
      </c>
      <c r="B27" s="32"/>
      <c r="C27" s="33"/>
      <c r="D27" s="29"/>
      <c r="E27" s="1"/>
      <c r="F27" s="21"/>
      <c r="G27" s="56"/>
      <c r="H27" s="35"/>
      <c r="I27" s="1" t="s">
        <v>84</v>
      </c>
      <c r="J27" s="32"/>
      <c r="K27" s="33"/>
      <c r="N27" s="21"/>
      <c r="O27" s="56"/>
      <c r="P27" s="7"/>
      <c r="Q27" s="1" t="s">
        <v>84</v>
      </c>
      <c r="R27" s="32"/>
      <c r="S27" s="33"/>
      <c r="U27" s="1"/>
      <c r="V27" s="21"/>
      <c r="W27" s="56"/>
      <c r="X27" s="7"/>
      <c r="Y27" s="1" t="s">
        <v>84</v>
      </c>
      <c r="Z27" s="69"/>
      <c r="AA27" s="37"/>
      <c r="AB27" s="8"/>
      <c r="AC27" s="8"/>
      <c r="AD27" s="4"/>
      <c r="AE27" s="39"/>
      <c r="AF27" s="73"/>
      <c r="AG27" s="33"/>
      <c r="AH27" s="74"/>
      <c r="AI27" s="74"/>
      <c r="AJ27" s="21"/>
      <c r="AK27" s="56"/>
      <c r="AL27" s="41"/>
      <c r="AM27" s="33"/>
      <c r="AN27" s="74"/>
      <c r="AO27" s="74"/>
      <c r="AP27" s="21"/>
      <c r="AQ27" s="56"/>
      <c r="AR27" s="41"/>
      <c r="AS27" s="43">
        <f>'17 Oct'!AW27</f>
        <v>0</v>
      </c>
      <c r="AT27" s="75"/>
      <c r="AU27" s="44">
        <f t="shared" si="1"/>
        <v>0</v>
      </c>
      <c r="AV27" s="44">
        <f t="shared" si="2"/>
        <v>0</v>
      </c>
      <c r="AW27" s="19">
        <f t="shared" si="3"/>
        <v>0</v>
      </c>
      <c r="AX27" s="43">
        <f>'17 Oct'!BB27</f>
        <v>0</v>
      </c>
      <c r="AY27" s="75"/>
      <c r="AZ27" s="44">
        <f t="shared" si="4"/>
        <v>0</v>
      </c>
      <c r="BA27" s="46">
        <f t="shared" si="5"/>
        <v>0</v>
      </c>
      <c r="BB27" s="19">
        <f t="shared" si="6"/>
        <v>0</v>
      </c>
      <c r="BC27" s="43">
        <f>'17 Oct'!BL27</f>
        <v>51</v>
      </c>
      <c r="BD27" s="47">
        <f t="shared" si="7"/>
        <v>0</v>
      </c>
      <c r="BE27" s="1">
        <f t="shared" si="8"/>
        <v>51</v>
      </c>
      <c r="BF27" s="1" t="s">
        <v>84</v>
      </c>
      <c r="BG27" s="76"/>
      <c r="BH27">
        <f>'17 Oct'!BG27+AT27+AY27-BN27</f>
        <v>0</v>
      </c>
      <c r="BI27" s="6"/>
      <c r="BJ27" s="52">
        <f t="shared" si="9"/>
        <v>0</v>
      </c>
      <c r="BK27" s="51">
        <f t="shared" si="10"/>
        <v>0</v>
      </c>
      <c r="BL27" s="53">
        <f t="shared" si="11"/>
        <v>51</v>
      </c>
      <c r="BM27" s="54">
        <f t="shared" si="12"/>
        <v>0</v>
      </c>
      <c r="BN27" s="55">
        <f t="shared" si="13"/>
        <v>0</v>
      </c>
      <c r="BO27" s="17">
        <f t="shared" si="14"/>
        <v>51</v>
      </c>
    </row>
    <row r="28">
      <c r="A28" s="1" t="s">
        <v>85</v>
      </c>
      <c r="B28" s="32"/>
      <c r="C28" s="33"/>
      <c r="D28" s="29"/>
      <c r="E28" s="1"/>
      <c r="F28" s="21"/>
      <c r="G28" s="56"/>
      <c r="H28" s="35"/>
      <c r="I28" s="1" t="s">
        <v>85</v>
      </c>
      <c r="J28" s="32"/>
      <c r="K28" s="33"/>
      <c r="L28" s="57"/>
      <c r="M28" s="43"/>
      <c r="N28" s="21"/>
      <c r="O28" s="56"/>
      <c r="P28" s="35"/>
      <c r="Q28" s="1" t="s">
        <v>85</v>
      </c>
      <c r="R28" s="32"/>
      <c r="S28" s="33"/>
      <c r="T28" s="29"/>
      <c r="U28" s="43"/>
      <c r="V28" s="21"/>
      <c r="W28" s="56"/>
      <c r="X28" s="35"/>
      <c r="Y28" s="1" t="s">
        <v>85</v>
      </c>
      <c r="Z28" s="58"/>
      <c r="AA28" s="37"/>
      <c r="AB28" s="8"/>
      <c r="AC28" s="77"/>
      <c r="AD28" s="4"/>
      <c r="AE28" s="39"/>
      <c r="AF28" s="1"/>
      <c r="AG28" s="33"/>
      <c r="AH28" s="67"/>
      <c r="AI28" s="67"/>
      <c r="AJ28" s="21"/>
      <c r="AK28" s="56"/>
      <c r="AL28" s="41"/>
      <c r="AM28" s="33"/>
      <c r="AN28" s="67"/>
      <c r="AO28" s="67"/>
      <c r="AP28" s="21"/>
      <c r="AQ28" s="56"/>
      <c r="AR28" s="41"/>
      <c r="AS28" s="43">
        <f>'17 Oct'!AW28</f>
        <v>0</v>
      </c>
      <c r="AT28" s="54"/>
      <c r="AU28" s="44">
        <f t="shared" si="1"/>
        <v>0</v>
      </c>
      <c r="AV28" s="44">
        <f t="shared" si="2"/>
        <v>0</v>
      </c>
      <c r="AW28" s="19">
        <f t="shared" si="3"/>
        <v>0</v>
      </c>
      <c r="AX28" s="43">
        <f>'17 Oct'!BB28</f>
        <v>0</v>
      </c>
      <c r="AY28" s="54"/>
      <c r="AZ28" s="44">
        <f t="shared" si="4"/>
        <v>0</v>
      </c>
      <c r="BA28" s="46">
        <f t="shared" si="5"/>
        <v>0</v>
      </c>
      <c r="BB28" s="19">
        <f t="shared" si="6"/>
        <v>0</v>
      </c>
      <c r="BC28" s="43">
        <f>'17 Oct'!BL28</f>
        <v>0</v>
      </c>
      <c r="BD28" s="47">
        <f t="shared" si="7"/>
        <v>0</v>
      </c>
      <c r="BE28" s="1">
        <f t="shared" si="8"/>
        <v>0</v>
      </c>
      <c r="BF28" s="1" t="s">
        <v>85</v>
      </c>
      <c r="BG28" s="17"/>
      <c r="BH28">
        <f>'17 Oct'!BG28+AT28+AY28-BN28</f>
        <v>0</v>
      </c>
      <c r="BI28" s="68"/>
      <c r="BJ28" s="52">
        <f t="shared" si="9"/>
        <v>0</v>
      </c>
      <c r="BK28" s="51">
        <f t="shared" si="10"/>
        <v>0</v>
      </c>
      <c r="BL28" s="53">
        <f t="shared" si="11"/>
        <v>0</v>
      </c>
      <c r="BM28" s="54">
        <f t="shared" si="12"/>
        <v>0</v>
      </c>
      <c r="BN28" s="55">
        <f t="shared" si="13"/>
        <v>0</v>
      </c>
      <c r="BO28" s="17">
        <f t="shared" si="14"/>
        <v>0</v>
      </c>
      <c r="BP28" s="1"/>
    </row>
    <row r="29">
      <c r="A29" s="1" t="s">
        <v>86</v>
      </c>
      <c r="B29" s="32"/>
      <c r="C29" s="33"/>
      <c r="D29" s="29"/>
      <c r="E29" s="1"/>
      <c r="F29" s="21"/>
      <c r="G29" s="56"/>
      <c r="H29" s="35"/>
      <c r="I29" s="1" t="s">
        <v>87</v>
      </c>
      <c r="J29" s="32"/>
      <c r="K29" s="33"/>
      <c r="L29" s="57"/>
      <c r="M29" s="49"/>
      <c r="N29" s="21"/>
      <c r="O29" s="56"/>
      <c r="P29" s="35"/>
      <c r="Q29" s="1" t="s">
        <v>87</v>
      </c>
      <c r="R29" s="32"/>
      <c r="S29" s="33"/>
      <c r="T29" s="57"/>
      <c r="U29" s="43"/>
      <c r="V29" s="21"/>
      <c r="W29" s="56"/>
      <c r="X29" s="35"/>
      <c r="Y29" s="1" t="s">
        <v>87</v>
      </c>
      <c r="Z29" s="59"/>
      <c r="AA29" s="37"/>
      <c r="AB29" s="8"/>
      <c r="AC29" s="8"/>
      <c r="AD29" s="4"/>
      <c r="AE29" s="39"/>
      <c r="AF29" s="1"/>
      <c r="AG29" s="33"/>
      <c r="AH29" s="67"/>
      <c r="AI29" s="67"/>
      <c r="AJ29" s="21"/>
      <c r="AK29" s="56"/>
      <c r="AL29" s="41"/>
      <c r="AM29" s="33"/>
      <c r="AN29" s="67"/>
      <c r="AO29" s="67"/>
      <c r="AP29" s="21"/>
      <c r="AQ29" s="56"/>
      <c r="AR29" s="41"/>
      <c r="AS29" s="43">
        <f>'17 Oct'!AW29</f>
        <v>0</v>
      </c>
      <c r="AT29" s="54"/>
      <c r="AU29" s="44">
        <f t="shared" si="1"/>
        <v>0</v>
      </c>
      <c r="AV29" s="44">
        <f t="shared" si="2"/>
        <v>0</v>
      </c>
      <c r="AW29" s="19">
        <f t="shared" si="3"/>
        <v>0</v>
      </c>
      <c r="AX29" s="43">
        <f>'17 Oct'!BB29</f>
        <v>0</v>
      </c>
      <c r="AY29" s="54"/>
      <c r="AZ29" s="44">
        <f t="shared" si="4"/>
        <v>0</v>
      </c>
      <c r="BA29" s="46">
        <f t="shared" si="5"/>
        <v>0</v>
      </c>
      <c r="BB29" s="19">
        <f t="shared" si="6"/>
        <v>0</v>
      </c>
      <c r="BC29" s="43">
        <f>'17 Oct'!BL29</f>
        <v>0</v>
      </c>
      <c r="BD29" s="47">
        <f t="shared" si="7"/>
        <v>0</v>
      </c>
      <c r="BE29" s="1">
        <f t="shared" si="8"/>
        <v>0</v>
      </c>
      <c r="BF29" s="1" t="s">
        <v>87</v>
      </c>
      <c r="BG29" s="54"/>
      <c r="BH29">
        <f>'17 Oct'!BG29+AT29+AY29-BN29</f>
        <v>0</v>
      </c>
      <c r="BI29" s="48"/>
      <c r="BJ29" s="52">
        <f t="shared" si="9"/>
        <v>0</v>
      </c>
      <c r="BK29" s="51">
        <f t="shared" si="10"/>
        <v>0</v>
      </c>
      <c r="BL29" s="53">
        <f t="shared" si="11"/>
        <v>0</v>
      </c>
      <c r="BM29" s="54">
        <f t="shared" si="12"/>
        <v>0</v>
      </c>
      <c r="BN29" s="55">
        <f t="shared" si="13"/>
        <v>0</v>
      </c>
      <c r="BO29" s="17">
        <f t="shared" si="14"/>
        <v>0</v>
      </c>
    </row>
    <row r="30">
      <c r="A30" s="1" t="s">
        <v>88</v>
      </c>
      <c r="B30" s="32"/>
      <c r="C30" s="33"/>
      <c r="D30" s="29"/>
      <c r="E30" s="1"/>
      <c r="F30" s="21"/>
      <c r="G30" s="56"/>
      <c r="H30" s="35"/>
      <c r="I30" s="1" t="s">
        <v>89</v>
      </c>
      <c r="J30" s="32"/>
      <c r="K30" s="33"/>
      <c r="L30" s="29"/>
      <c r="M30" s="43"/>
      <c r="N30" s="21"/>
      <c r="O30" s="56"/>
      <c r="P30" s="35"/>
      <c r="Q30" s="1" t="s">
        <v>89</v>
      </c>
      <c r="R30" s="32"/>
      <c r="S30" s="33"/>
      <c r="T30" s="57"/>
      <c r="U30" s="43"/>
      <c r="V30" s="21"/>
      <c r="W30" s="56"/>
      <c r="X30" s="35"/>
      <c r="Y30" s="1" t="s">
        <v>89</v>
      </c>
      <c r="Z30" s="58"/>
      <c r="AA30" s="37"/>
      <c r="AB30" s="8"/>
      <c r="AC30" s="8"/>
      <c r="AD30" s="4"/>
      <c r="AE30" s="39"/>
      <c r="AF30" s="1"/>
      <c r="AG30" s="33"/>
      <c r="AH30" s="60"/>
      <c r="AI30" s="60"/>
      <c r="AJ30" s="21"/>
      <c r="AK30" s="56"/>
      <c r="AL30" s="41"/>
      <c r="AM30" s="33"/>
      <c r="AN30" s="60"/>
      <c r="AO30" s="60"/>
      <c r="AP30" s="21"/>
      <c r="AQ30" s="56"/>
      <c r="AR30" s="41"/>
      <c r="AS30" s="43">
        <f>'17 Oct'!AW30</f>
        <v>0</v>
      </c>
      <c r="AT30" s="17"/>
      <c r="AU30" s="44">
        <f t="shared" si="1"/>
        <v>0</v>
      </c>
      <c r="AV30" s="44">
        <f t="shared" si="2"/>
        <v>0</v>
      </c>
      <c r="AW30" s="19">
        <f t="shared" si="3"/>
        <v>0</v>
      </c>
      <c r="AX30" s="43">
        <f>'17 Oct'!BB30</f>
        <v>0</v>
      </c>
      <c r="AY30" s="17"/>
      <c r="AZ30" s="44">
        <f t="shared" si="4"/>
        <v>0</v>
      </c>
      <c r="BA30" s="46">
        <f t="shared" si="5"/>
        <v>0</v>
      </c>
      <c r="BB30" s="19">
        <f t="shared" si="6"/>
        <v>0</v>
      </c>
      <c r="BC30" s="43">
        <f>'17 Oct'!BL30</f>
        <v>38</v>
      </c>
      <c r="BD30" s="47">
        <f t="shared" si="7"/>
        <v>0</v>
      </c>
      <c r="BE30" s="1">
        <f t="shared" si="8"/>
        <v>38</v>
      </c>
      <c r="BF30" s="1" t="s">
        <v>89</v>
      </c>
      <c r="BG30" s="17"/>
      <c r="BH30">
        <f>'17 Oct'!BG30+AT30+AY30-BN30</f>
        <v>0</v>
      </c>
      <c r="BI30" s="48"/>
      <c r="BJ30" s="52">
        <f t="shared" si="9"/>
        <v>0</v>
      </c>
      <c r="BK30" s="51">
        <f t="shared" si="10"/>
        <v>0</v>
      </c>
      <c r="BL30" s="53">
        <f t="shared" si="11"/>
        <v>38</v>
      </c>
      <c r="BM30" s="54">
        <f t="shared" si="12"/>
        <v>0</v>
      </c>
      <c r="BN30" s="55">
        <f t="shared" si="13"/>
        <v>0</v>
      </c>
      <c r="BO30" s="17">
        <f t="shared" si="14"/>
        <v>38</v>
      </c>
      <c r="BQ30" s="1"/>
    </row>
    <row r="31">
      <c r="A31" s="1" t="s">
        <v>90</v>
      </c>
      <c r="B31" s="32"/>
      <c r="C31" s="33"/>
      <c r="D31" s="29"/>
      <c r="E31" s="1"/>
      <c r="F31" s="21"/>
      <c r="G31" s="56"/>
      <c r="H31" s="35"/>
      <c r="I31" s="1" t="s">
        <v>90</v>
      </c>
      <c r="J31" s="32"/>
      <c r="K31" s="33"/>
      <c r="L31" s="29"/>
      <c r="M31" s="43"/>
      <c r="N31" s="21"/>
      <c r="O31" s="56"/>
      <c r="P31" s="35"/>
      <c r="Q31" s="1" t="s">
        <v>90</v>
      </c>
      <c r="R31" s="32"/>
      <c r="S31" s="33"/>
      <c r="T31" s="29"/>
      <c r="U31" s="43"/>
      <c r="V31" s="21"/>
      <c r="W31" s="56"/>
      <c r="X31" s="35"/>
      <c r="Y31" s="1" t="s">
        <v>90</v>
      </c>
      <c r="Z31" s="59"/>
      <c r="AA31" s="63"/>
      <c r="AB31" s="4"/>
      <c r="AC31" s="4"/>
      <c r="AD31" s="4"/>
      <c r="AE31" s="39"/>
      <c r="AF31" s="1"/>
      <c r="AG31" s="33"/>
      <c r="AH31" s="60"/>
      <c r="AI31" s="60"/>
      <c r="AJ31" s="21"/>
      <c r="AK31" s="56"/>
      <c r="AL31" s="41"/>
      <c r="AM31" s="33"/>
      <c r="AN31" s="60"/>
      <c r="AO31" s="60"/>
      <c r="AP31" s="21"/>
      <c r="AQ31" s="56"/>
      <c r="AR31" s="41"/>
      <c r="AS31" s="43">
        <f>'17 Oct'!AW31</f>
        <v>0</v>
      </c>
      <c r="AT31" s="17"/>
      <c r="AU31" s="44">
        <f t="shared" si="1"/>
        <v>0</v>
      </c>
      <c r="AV31" s="44">
        <f t="shared" si="2"/>
        <v>0</v>
      </c>
      <c r="AW31" s="19">
        <f t="shared" si="3"/>
        <v>0</v>
      </c>
      <c r="AX31" s="43">
        <f>'17 Oct'!BB31</f>
        <v>0</v>
      </c>
      <c r="AY31" s="17"/>
      <c r="AZ31" s="44">
        <f t="shared" si="4"/>
        <v>0</v>
      </c>
      <c r="BA31" s="46">
        <f t="shared" si="5"/>
        <v>0</v>
      </c>
      <c r="BB31" s="19">
        <f t="shared" si="6"/>
        <v>0</v>
      </c>
      <c r="BC31" s="43">
        <f>'17 Oct'!BL31</f>
        <v>56</v>
      </c>
      <c r="BD31" s="47">
        <f t="shared" si="7"/>
        <v>0</v>
      </c>
      <c r="BE31" s="1">
        <f t="shared" si="8"/>
        <v>56</v>
      </c>
      <c r="BF31" s="1" t="s">
        <v>90</v>
      </c>
      <c r="BG31" s="17"/>
      <c r="BH31">
        <f>'17 Oct'!BG31+AT31+AY31-BN31</f>
        <v>0</v>
      </c>
      <c r="BI31" s="48"/>
      <c r="BJ31" s="52">
        <f t="shared" si="9"/>
        <v>0</v>
      </c>
      <c r="BK31" s="51">
        <f t="shared" si="10"/>
        <v>0</v>
      </c>
      <c r="BL31" s="53">
        <f t="shared" si="11"/>
        <v>56</v>
      </c>
      <c r="BM31" s="54">
        <f t="shared" si="12"/>
        <v>0</v>
      </c>
      <c r="BN31" s="55">
        <f t="shared" si="13"/>
        <v>0</v>
      </c>
      <c r="BO31" s="17">
        <f t="shared" si="14"/>
        <v>56</v>
      </c>
    </row>
    <row r="32">
      <c r="A32" s="1" t="s">
        <v>91</v>
      </c>
      <c r="B32" s="32"/>
      <c r="C32" s="33"/>
      <c r="D32" s="29"/>
      <c r="E32" s="1"/>
      <c r="F32" s="21"/>
      <c r="G32" s="56"/>
      <c r="H32" s="35"/>
      <c r="I32" s="1" t="s">
        <v>91</v>
      </c>
      <c r="J32" s="32"/>
      <c r="K32" s="33"/>
      <c r="L32" s="57"/>
      <c r="M32" s="49"/>
      <c r="N32" s="21"/>
      <c r="O32" s="56"/>
      <c r="P32" s="35"/>
      <c r="Q32" s="1" t="s">
        <v>91</v>
      </c>
      <c r="R32" s="32"/>
      <c r="S32" s="33"/>
      <c r="T32" s="29"/>
      <c r="U32" s="43"/>
      <c r="V32" s="21"/>
      <c r="W32" s="56"/>
      <c r="X32" s="35"/>
      <c r="Y32" s="1" t="s">
        <v>91</v>
      </c>
      <c r="Z32" s="69"/>
      <c r="AA32" s="78"/>
      <c r="AB32" s="8"/>
      <c r="AC32" s="8"/>
      <c r="AD32" s="4"/>
      <c r="AE32" s="39"/>
      <c r="AF32" s="1"/>
      <c r="AG32" s="33"/>
      <c r="AH32" s="60"/>
      <c r="AI32" s="60"/>
      <c r="AJ32" s="21"/>
      <c r="AK32" s="56"/>
      <c r="AL32" s="41"/>
      <c r="AM32" s="33"/>
      <c r="AN32" s="60"/>
      <c r="AO32" s="60"/>
      <c r="AP32" s="21"/>
      <c r="AQ32" s="56"/>
      <c r="AR32" s="41"/>
      <c r="AS32" s="43">
        <f>'17 Oct'!AW32</f>
        <v>0</v>
      </c>
      <c r="AT32" s="17"/>
      <c r="AU32" s="44">
        <f t="shared" si="1"/>
        <v>0</v>
      </c>
      <c r="AV32" s="44">
        <f t="shared" si="2"/>
        <v>0</v>
      </c>
      <c r="AW32" s="19">
        <f t="shared" si="3"/>
        <v>0</v>
      </c>
      <c r="AX32" s="43">
        <f>'17 Oct'!BB32</f>
        <v>0</v>
      </c>
      <c r="AY32" s="17"/>
      <c r="AZ32" s="44">
        <f t="shared" si="4"/>
        <v>0</v>
      </c>
      <c r="BA32" s="46">
        <f t="shared" si="5"/>
        <v>0</v>
      </c>
      <c r="BB32" s="19">
        <f t="shared" si="6"/>
        <v>0</v>
      </c>
      <c r="BC32" s="43">
        <f>'17 Oct'!BL32</f>
        <v>0</v>
      </c>
      <c r="BD32" s="47">
        <f t="shared" si="7"/>
        <v>0</v>
      </c>
      <c r="BE32" s="1">
        <f t="shared" si="8"/>
        <v>0</v>
      </c>
      <c r="BF32" s="1" t="s">
        <v>91</v>
      </c>
      <c r="BG32" s="17"/>
      <c r="BH32">
        <f>'17 Oct'!BG32+AT32+AY32-BN32</f>
        <v>0</v>
      </c>
      <c r="BI32" s="48"/>
      <c r="BJ32" s="52">
        <f t="shared" si="9"/>
        <v>0</v>
      </c>
      <c r="BK32" s="51">
        <f t="shared" si="10"/>
        <v>0</v>
      </c>
      <c r="BL32" s="53">
        <f t="shared" si="11"/>
        <v>0</v>
      </c>
      <c r="BM32" s="54">
        <f t="shared" si="12"/>
        <v>0</v>
      </c>
      <c r="BN32" s="55">
        <f t="shared" si="13"/>
        <v>0</v>
      </c>
      <c r="BO32" s="17">
        <f t="shared" si="14"/>
        <v>0</v>
      </c>
      <c r="BP32" s="1"/>
    </row>
    <row r="33">
      <c r="A33" s="1" t="s">
        <v>92</v>
      </c>
      <c r="B33" s="32"/>
      <c r="C33" s="33"/>
      <c r="D33" s="29"/>
      <c r="E33" s="1"/>
      <c r="F33" s="21"/>
      <c r="G33" s="56"/>
      <c r="H33" s="35"/>
      <c r="I33" s="1" t="s">
        <v>92</v>
      </c>
      <c r="J33" s="32"/>
      <c r="K33" s="33"/>
      <c r="L33" s="57"/>
      <c r="M33" s="43"/>
      <c r="N33" s="21"/>
      <c r="O33" s="56"/>
      <c r="P33" s="35"/>
      <c r="Q33" s="1" t="s">
        <v>92</v>
      </c>
      <c r="R33" s="32"/>
      <c r="S33" s="33"/>
      <c r="T33" s="57"/>
      <c r="U33" s="43"/>
      <c r="V33" s="21"/>
      <c r="W33" s="56"/>
      <c r="X33" s="35"/>
      <c r="Y33" s="1" t="s">
        <v>92</v>
      </c>
      <c r="Z33" s="36"/>
      <c r="AA33" s="38"/>
      <c r="AB33" s="8"/>
      <c r="AC33" s="8"/>
      <c r="AD33" s="4"/>
      <c r="AE33" s="42"/>
      <c r="AF33" s="1"/>
      <c r="AG33" s="33"/>
      <c r="AH33" s="60"/>
      <c r="AI33" s="60"/>
      <c r="AJ33" s="21"/>
      <c r="AK33" s="56"/>
      <c r="AL33" s="41"/>
      <c r="AM33" s="33"/>
      <c r="AN33" s="60"/>
      <c r="AO33" s="60"/>
      <c r="AP33" s="21"/>
      <c r="AQ33" s="56"/>
      <c r="AR33" s="41"/>
      <c r="AS33" s="43">
        <f>'17 Oct'!AW33</f>
        <v>0</v>
      </c>
      <c r="AT33" s="17"/>
      <c r="AU33" s="44">
        <f t="shared" si="1"/>
        <v>0</v>
      </c>
      <c r="AV33" s="44">
        <f t="shared" si="2"/>
        <v>0</v>
      </c>
      <c r="AW33" s="19">
        <f t="shared" si="3"/>
        <v>0</v>
      </c>
      <c r="AX33" s="43">
        <f>'17 Oct'!BB33</f>
        <v>0</v>
      </c>
      <c r="AY33" s="17"/>
      <c r="AZ33" s="44">
        <f t="shared" si="4"/>
        <v>0</v>
      </c>
      <c r="BA33" s="46">
        <f t="shared" si="5"/>
        <v>0</v>
      </c>
      <c r="BB33" s="19">
        <f t="shared" si="6"/>
        <v>0</v>
      </c>
      <c r="BC33" s="43">
        <f>'17 Oct'!BL33</f>
        <v>8</v>
      </c>
      <c r="BD33" s="47">
        <f t="shared" si="7"/>
        <v>0</v>
      </c>
      <c r="BE33" s="1">
        <f t="shared" si="8"/>
        <v>8</v>
      </c>
      <c r="BF33" s="1" t="s">
        <v>92</v>
      </c>
      <c r="BG33" s="17"/>
      <c r="BH33">
        <f>'17 Oct'!BG33+AT33+AY33-BN33</f>
        <v>0</v>
      </c>
      <c r="BI33" s="68"/>
      <c r="BJ33" s="52">
        <f t="shared" si="9"/>
        <v>0</v>
      </c>
      <c r="BK33" s="51">
        <f t="shared" si="10"/>
        <v>0</v>
      </c>
      <c r="BL33" s="53">
        <f t="shared" si="11"/>
        <v>8</v>
      </c>
      <c r="BM33" s="54">
        <f t="shared" si="12"/>
        <v>0</v>
      </c>
      <c r="BN33" s="55">
        <f t="shared" si="13"/>
        <v>0</v>
      </c>
      <c r="BO33" s="17">
        <f t="shared" si="14"/>
        <v>8</v>
      </c>
      <c r="BP33" s="1"/>
      <c r="BQ33" s="1"/>
    </row>
    <row r="34">
      <c r="A34" s="1" t="s">
        <v>93</v>
      </c>
      <c r="B34" s="32"/>
      <c r="C34" s="33"/>
      <c r="D34" s="29"/>
      <c r="E34" s="1"/>
      <c r="F34" s="21"/>
      <c r="G34" s="56"/>
      <c r="H34" s="35"/>
      <c r="I34" s="1" t="s">
        <v>93</v>
      </c>
      <c r="J34" s="32"/>
      <c r="K34" s="33"/>
      <c r="L34" s="57"/>
      <c r="M34" s="43"/>
      <c r="N34" s="21"/>
      <c r="O34" s="56"/>
      <c r="P34" s="35"/>
      <c r="Q34" s="1" t="s">
        <v>93</v>
      </c>
      <c r="R34" s="32"/>
      <c r="S34" s="33"/>
      <c r="T34" s="57"/>
      <c r="U34" s="49"/>
      <c r="V34" s="21"/>
      <c r="W34" s="56"/>
      <c r="X34" s="35"/>
      <c r="Y34" s="1" t="s">
        <v>93</v>
      </c>
      <c r="Z34" s="69"/>
      <c r="AA34" s="37"/>
      <c r="AB34" s="8"/>
      <c r="AC34" s="8"/>
      <c r="AD34" s="4"/>
      <c r="AE34" s="39"/>
      <c r="AF34" s="1"/>
      <c r="AG34" s="33"/>
      <c r="AH34" s="60"/>
      <c r="AI34" s="60"/>
      <c r="AJ34" s="21"/>
      <c r="AK34" s="56"/>
      <c r="AL34" s="41"/>
      <c r="AM34" s="33"/>
      <c r="AN34" s="60"/>
      <c r="AO34" s="60"/>
      <c r="AP34" s="21"/>
      <c r="AQ34" s="56"/>
      <c r="AR34" s="41"/>
      <c r="AS34" s="43">
        <f>'17 Oct'!AW34</f>
        <v>0</v>
      </c>
      <c r="AT34" s="17"/>
      <c r="AU34" s="44">
        <f t="shared" si="1"/>
        <v>0</v>
      </c>
      <c r="AV34" s="44">
        <f t="shared" si="2"/>
        <v>0</v>
      </c>
      <c r="AW34" s="19">
        <f t="shared" si="3"/>
        <v>0</v>
      </c>
      <c r="AX34" s="43">
        <f>'17 Oct'!BB34</f>
        <v>0</v>
      </c>
      <c r="AY34" s="17"/>
      <c r="AZ34" s="44">
        <f t="shared" si="4"/>
        <v>0</v>
      </c>
      <c r="BA34" s="46">
        <f t="shared" si="5"/>
        <v>0</v>
      </c>
      <c r="BB34" s="19">
        <f t="shared" si="6"/>
        <v>0</v>
      </c>
      <c r="BC34" s="43">
        <f>'17 Oct'!BL34</f>
        <v>8</v>
      </c>
      <c r="BD34" s="47">
        <f t="shared" si="7"/>
        <v>0</v>
      </c>
      <c r="BE34" s="1">
        <f t="shared" si="8"/>
        <v>8</v>
      </c>
      <c r="BF34" s="1" t="s">
        <v>93</v>
      </c>
      <c r="BG34" s="17"/>
      <c r="BH34">
        <f>'17 Oct'!BG34+AT34+AY34-BN34</f>
        <v>0</v>
      </c>
      <c r="BI34" s="68"/>
      <c r="BJ34" s="52">
        <f t="shared" si="9"/>
        <v>0</v>
      </c>
      <c r="BK34" s="51">
        <f t="shared" si="10"/>
        <v>0</v>
      </c>
      <c r="BL34" s="53">
        <f t="shared" si="11"/>
        <v>8</v>
      </c>
      <c r="BM34" s="54">
        <f t="shared" si="12"/>
        <v>0</v>
      </c>
      <c r="BN34" s="55">
        <f t="shared" si="13"/>
        <v>0</v>
      </c>
      <c r="BO34" s="17">
        <f t="shared" si="14"/>
        <v>8</v>
      </c>
      <c r="BP34" s="1"/>
      <c r="BQ34" s="1"/>
    </row>
    <row r="35">
      <c r="A35" s="1" t="s">
        <v>97</v>
      </c>
      <c r="B35" s="32"/>
      <c r="C35" s="33"/>
      <c r="D35" s="29"/>
      <c r="E35" s="1"/>
      <c r="F35" s="21"/>
      <c r="G35" s="56"/>
      <c r="H35" s="35"/>
      <c r="I35" s="1" t="s">
        <v>97</v>
      </c>
      <c r="J35" s="32"/>
      <c r="K35" s="33"/>
      <c r="L35" s="57"/>
      <c r="M35" s="49"/>
      <c r="N35" s="21"/>
      <c r="O35" s="56"/>
      <c r="P35" s="35"/>
      <c r="Q35" s="1" t="s">
        <v>97</v>
      </c>
      <c r="R35" s="32"/>
      <c r="S35" s="33"/>
      <c r="T35" s="57"/>
      <c r="U35" s="43"/>
      <c r="V35" s="21"/>
      <c r="W35" s="56"/>
      <c r="X35" s="35"/>
      <c r="Y35" s="1" t="s">
        <v>97</v>
      </c>
      <c r="Z35" s="58"/>
      <c r="AA35" s="37"/>
      <c r="AB35" s="8"/>
      <c r="AC35" s="8"/>
      <c r="AD35" s="4"/>
      <c r="AE35" s="39"/>
      <c r="AF35" s="1"/>
      <c r="AG35" s="33"/>
      <c r="AH35" s="60"/>
      <c r="AI35" s="60"/>
      <c r="AJ35" s="21"/>
      <c r="AK35" s="56"/>
      <c r="AL35" s="41"/>
      <c r="AM35" s="33"/>
      <c r="AN35" s="60"/>
      <c r="AO35" s="60"/>
      <c r="AP35" s="21"/>
      <c r="AQ35" s="56"/>
      <c r="AR35" s="41"/>
      <c r="AS35" s="43">
        <f>'17 Oct'!AW35</f>
        <v>0</v>
      </c>
      <c r="AT35" s="17"/>
      <c r="AU35" s="44">
        <f t="shared" si="1"/>
        <v>0</v>
      </c>
      <c r="AV35" s="44">
        <f t="shared" si="2"/>
        <v>0</v>
      </c>
      <c r="AW35" s="19">
        <f t="shared" si="3"/>
        <v>0</v>
      </c>
      <c r="AX35" s="43">
        <f>'17 Oct'!BB35</f>
        <v>0</v>
      </c>
      <c r="AY35" s="17"/>
      <c r="AZ35" s="44">
        <f t="shared" si="4"/>
        <v>0</v>
      </c>
      <c r="BA35" s="46">
        <f t="shared" si="5"/>
        <v>0</v>
      </c>
      <c r="BB35" s="19">
        <f t="shared" si="6"/>
        <v>0</v>
      </c>
      <c r="BC35" s="43">
        <f>'17 Oct'!BL35</f>
        <v>0</v>
      </c>
      <c r="BD35" s="47">
        <f t="shared" si="7"/>
        <v>0</v>
      </c>
      <c r="BE35" s="1">
        <f t="shared" si="8"/>
        <v>0</v>
      </c>
      <c r="BF35" s="1" t="s">
        <v>97</v>
      </c>
      <c r="BG35" s="17"/>
      <c r="BH35">
        <f>'17 Oct'!BG35+AT35+AY35-BN35</f>
        <v>0</v>
      </c>
      <c r="BI35" s="68"/>
      <c r="BJ35" s="52">
        <f t="shared" si="9"/>
        <v>0</v>
      </c>
      <c r="BK35" s="51">
        <f t="shared" si="10"/>
        <v>0</v>
      </c>
      <c r="BL35" s="53">
        <f t="shared" si="11"/>
        <v>0</v>
      </c>
      <c r="BM35" s="54">
        <f t="shared" si="12"/>
        <v>0</v>
      </c>
      <c r="BN35" s="55">
        <f t="shared" si="13"/>
        <v>0</v>
      </c>
      <c r="BO35" s="17">
        <f t="shared" si="14"/>
        <v>0</v>
      </c>
      <c r="BP35" s="1"/>
      <c r="BQ35" s="1"/>
      <c r="BS35" s="1"/>
    </row>
    <row r="36">
      <c r="A36" s="1" t="s">
        <v>99</v>
      </c>
      <c r="B36" s="61"/>
      <c r="C36" s="65"/>
      <c r="D36" s="29"/>
      <c r="E36" s="1"/>
      <c r="F36" s="21"/>
      <c r="G36" s="56"/>
      <c r="H36" s="35"/>
      <c r="I36" s="1" t="s">
        <v>99</v>
      </c>
      <c r="J36" s="32"/>
      <c r="K36" s="33"/>
      <c r="L36" s="57"/>
      <c r="M36" s="49"/>
      <c r="N36" s="21"/>
      <c r="O36" s="56"/>
      <c r="P36" s="35"/>
      <c r="Q36" s="1" t="s">
        <v>99</v>
      </c>
      <c r="R36" s="32"/>
      <c r="S36" s="33"/>
      <c r="T36" s="57"/>
      <c r="U36" s="49"/>
      <c r="V36" s="21"/>
      <c r="W36" s="56"/>
      <c r="X36" s="35"/>
      <c r="Y36" s="1" t="s">
        <v>99</v>
      </c>
      <c r="Z36" s="36"/>
      <c r="AA36" s="37"/>
      <c r="AB36" s="8"/>
      <c r="AC36" s="8"/>
      <c r="AD36" s="4"/>
      <c r="AE36" s="39"/>
      <c r="AF36" s="1"/>
      <c r="AG36" s="33"/>
      <c r="AH36" s="60"/>
      <c r="AI36" s="60"/>
      <c r="AJ36" s="21"/>
      <c r="AK36" s="56"/>
      <c r="AL36" s="41"/>
      <c r="AM36" s="33"/>
      <c r="AN36" s="60"/>
      <c r="AO36" s="60"/>
      <c r="AP36" s="21"/>
      <c r="AQ36" s="56"/>
      <c r="AR36" s="41"/>
      <c r="AS36" s="43">
        <f>'17 Oct'!AW36</f>
        <v>0</v>
      </c>
      <c r="AT36" s="17"/>
      <c r="AU36" s="44">
        <f t="shared" si="1"/>
        <v>0</v>
      </c>
      <c r="AV36" s="44">
        <f t="shared" si="2"/>
        <v>0</v>
      </c>
      <c r="AW36" s="19">
        <f t="shared" si="3"/>
        <v>0</v>
      </c>
      <c r="AX36" s="43">
        <f>'17 Oct'!BB36</f>
        <v>0</v>
      </c>
      <c r="AY36" s="17"/>
      <c r="AZ36" s="44">
        <f t="shared" si="4"/>
        <v>0</v>
      </c>
      <c r="BA36" s="46">
        <f t="shared" si="5"/>
        <v>0</v>
      </c>
      <c r="BB36" s="19">
        <f t="shared" si="6"/>
        <v>0</v>
      </c>
      <c r="BC36" s="43">
        <f>'17 Oct'!BL36</f>
        <v>0</v>
      </c>
      <c r="BD36" s="47">
        <f t="shared" si="7"/>
        <v>0</v>
      </c>
      <c r="BE36" s="1">
        <f t="shared" si="8"/>
        <v>0</v>
      </c>
      <c r="BF36" s="1" t="s">
        <v>99</v>
      </c>
      <c r="BG36" s="17"/>
      <c r="BH36">
        <f>'17 Oct'!BG36+AT36+AY36-BN36</f>
        <v>0</v>
      </c>
      <c r="BI36" s="48"/>
      <c r="BJ36" s="52">
        <f t="shared" si="9"/>
        <v>0</v>
      </c>
      <c r="BK36" s="51">
        <f t="shared" si="10"/>
        <v>0</v>
      </c>
      <c r="BL36" s="53">
        <f t="shared" si="11"/>
        <v>0</v>
      </c>
      <c r="BM36" s="54">
        <f t="shared" si="12"/>
        <v>0</v>
      </c>
      <c r="BN36" s="55">
        <f t="shared" si="13"/>
        <v>0</v>
      </c>
      <c r="BO36" s="17">
        <f t="shared" si="14"/>
        <v>0</v>
      </c>
      <c r="BQ36" s="1"/>
    </row>
    <row r="37">
      <c r="A37" s="1" t="s">
        <v>100</v>
      </c>
      <c r="B37" s="32"/>
      <c r="C37" s="33"/>
      <c r="D37" s="29"/>
      <c r="E37" s="1"/>
      <c r="F37" s="21"/>
      <c r="G37" s="56"/>
      <c r="H37" s="35"/>
      <c r="I37" s="1" t="s">
        <v>100</v>
      </c>
      <c r="J37" s="32"/>
      <c r="K37" s="33"/>
      <c r="L37" s="57"/>
      <c r="M37" s="49"/>
      <c r="N37" s="21"/>
      <c r="O37" s="56"/>
      <c r="P37" s="35"/>
      <c r="Q37" s="1" t="s">
        <v>100</v>
      </c>
      <c r="R37" s="32"/>
      <c r="S37" s="33"/>
      <c r="T37" s="57"/>
      <c r="U37" s="43"/>
      <c r="V37" s="21"/>
      <c r="W37" s="56"/>
      <c r="X37" s="35"/>
      <c r="Y37" s="1" t="s">
        <v>100</v>
      </c>
      <c r="Z37" s="36"/>
      <c r="AA37" s="37"/>
      <c r="AB37" s="8"/>
      <c r="AC37" s="4"/>
      <c r="AD37" s="4"/>
      <c r="AE37" s="39"/>
      <c r="AF37" s="1"/>
      <c r="AG37" s="33"/>
      <c r="AH37" s="67"/>
      <c r="AI37" s="67"/>
      <c r="AJ37" s="21"/>
      <c r="AK37" s="56"/>
      <c r="AL37" s="41"/>
      <c r="AM37" s="33"/>
      <c r="AN37" s="67"/>
      <c r="AO37" s="67"/>
      <c r="AP37" s="21"/>
      <c r="AQ37" s="56"/>
      <c r="AR37" s="41"/>
      <c r="AS37" s="43">
        <f>'17 Oct'!AW37</f>
        <v>0</v>
      </c>
      <c r="AT37" s="54"/>
      <c r="AU37" s="44">
        <f t="shared" si="1"/>
        <v>0</v>
      </c>
      <c r="AV37" s="44">
        <f t="shared" si="2"/>
        <v>0</v>
      </c>
      <c r="AW37" s="19">
        <f t="shared" si="3"/>
        <v>0</v>
      </c>
      <c r="AX37" s="43">
        <f>'17 Oct'!BB37</f>
        <v>0</v>
      </c>
      <c r="AY37" s="54"/>
      <c r="AZ37" s="44">
        <f t="shared" si="4"/>
        <v>0</v>
      </c>
      <c r="BA37" s="46">
        <f t="shared" si="5"/>
        <v>0</v>
      </c>
      <c r="BB37" s="19">
        <f t="shared" si="6"/>
        <v>0</v>
      </c>
      <c r="BC37" s="43">
        <f>'17 Oct'!BL37</f>
        <v>0</v>
      </c>
      <c r="BD37" s="47">
        <f t="shared" si="7"/>
        <v>0</v>
      </c>
      <c r="BE37" s="1">
        <f t="shared" si="8"/>
        <v>0</v>
      </c>
      <c r="BF37" s="1" t="s">
        <v>100</v>
      </c>
      <c r="BG37" s="17"/>
      <c r="BH37">
        <f>'17 Oct'!BG37+AT37+AY37-BN37</f>
        <v>0</v>
      </c>
      <c r="BI37" s="48"/>
      <c r="BJ37" s="52">
        <f t="shared" si="9"/>
        <v>0</v>
      </c>
      <c r="BK37" s="51">
        <f t="shared" si="10"/>
        <v>0</v>
      </c>
      <c r="BL37" s="53">
        <f t="shared" si="11"/>
        <v>0</v>
      </c>
      <c r="BM37" s="54">
        <f t="shared" si="12"/>
        <v>0</v>
      </c>
      <c r="BN37" s="55">
        <f t="shared" si="13"/>
        <v>0</v>
      </c>
      <c r="BO37" s="17">
        <f t="shared" si="14"/>
        <v>0</v>
      </c>
    </row>
    <row r="38">
      <c r="A38" s="1" t="s">
        <v>102</v>
      </c>
      <c r="B38" s="32"/>
      <c r="C38" s="33"/>
      <c r="D38" s="29"/>
      <c r="E38" s="1"/>
      <c r="F38" s="21"/>
      <c r="G38" s="56"/>
      <c r="H38" s="35"/>
      <c r="I38" s="1" t="s">
        <v>102</v>
      </c>
      <c r="J38" s="32"/>
      <c r="K38" s="33"/>
      <c r="L38" s="57"/>
      <c r="M38" s="49"/>
      <c r="N38" s="21"/>
      <c r="O38" s="56"/>
      <c r="P38" s="35"/>
      <c r="Q38" s="1" t="s">
        <v>102</v>
      </c>
      <c r="R38" s="32"/>
      <c r="S38" s="33"/>
      <c r="T38" s="57"/>
      <c r="U38" s="43"/>
      <c r="V38" s="21"/>
      <c r="W38" s="56"/>
      <c r="X38" s="35"/>
      <c r="Y38" s="1" t="s">
        <v>102</v>
      </c>
      <c r="Z38" s="59"/>
      <c r="AA38" s="66"/>
      <c r="AB38" s="8"/>
      <c r="AC38" s="8"/>
      <c r="AD38" s="4"/>
      <c r="AE38" s="39"/>
      <c r="AF38" s="1"/>
      <c r="AG38" s="33"/>
      <c r="AH38" s="67"/>
      <c r="AI38" s="67"/>
      <c r="AJ38" s="21"/>
      <c r="AK38" s="56"/>
      <c r="AL38" s="41"/>
      <c r="AM38" s="33"/>
      <c r="AN38" s="67"/>
      <c r="AO38" s="67"/>
      <c r="AP38" s="21"/>
      <c r="AQ38" s="56"/>
      <c r="AR38" s="41"/>
      <c r="AS38" s="43">
        <f>'17 Oct'!AW38</f>
        <v>0</v>
      </c>
      <c r="AT38" s="54"/>
      <c r="AU38" s="44">
        <f t="shared" si="1"/>
        <v>0</v>
      </c>
      <c r="AV38" s="44">
        <f t="shared" si="2"/>
        <v>0</v>
      </c>
      <c r="AW38" s="19">
        <f t="shared" si="3"/>
        <v>0</v>
      </c>
      <c r="AX38" s="43">
        <f>'17 Oct'!BB38</f>
        <v>0</v>
      </c>
      <c r="AY38" s="54"/>
      <c r="AZ38" s="44">
        <f t="shared" si="4"/>
        <v>0</v>
      </c>
      <c r="BA38" s="46">
        <f t="shared" si="5"/>
        <v>0</v>
      </c>
      <c r="BB38" s="19">
        <f t="shared" si="6"/>
        <v>0</v>
      </c>
      <c r="BC38" s="43">
        <f>'17 Oct'!BL38</f>
        <v>0</v>
      </c>
      <c r="BD38" s="47">
        <f t="shared" si="7"/>
        <v>0</v>
      </c>
      <c r="BE38" s="1">
        <f t="shared" si="8"/>
        <v>0</v>
      </c>
      <c r="BF38" s="1" t="s">
        <v>102</v>
      </c>
      <c r="BG38" s="17"/>
      <c r="BH38">
        <f>'17 Oct'!BG38+AT38+AY38-BN38</f>
        <v>0</v>
      </c>
      <c r="BI38" s="68"/>
      <c r="BJ38" s="52">
        <f t="shared" si="9"/>
        <v>0</v>
      </c>
      <c r="BK38" s="51">
        <f t="shared" si="10"/>
        <v>0</v>
      </c>
      <c r="BL38" s="53">
        <f t="shared" si="11"/>
        <v>0</v>
      </c>
      <c r="BM38" s="54">
        <f t="shared" si="12"/>
        <v>0</v>
      </c>
      <c r="BN38" s="55">
        <f t="shared" si="13"/>
        <v>0</v>
      </c>
      <c r="BO38" s="17">
        <f t="shared" si="14"/>
        <v>0</v>
      </c>
      <c r="BP38" s="1"/>
    </row>
    <row r="39">
      <c r="A39" s="1" t="s">
        <v>103</v>
      </c>
      <c r="B39" s="32"/>
      <c r="C39" s="33"/>
      <c r="D39" s="29"/>
      <c r="E39" s="1"/>
      <c r="F39" s="21"/>
      <c r="G39" s="56"/>
      <c r="H39" s="35"/>
      <c r="I39" s="1" t="s">
        <v>103</v>
      </c>
      <c r="J39" s="32"/>
      <c r="K39" s="33"/>
      <c r="L39" s="57"/>
      <c r="M39" s="49"/>
      <c r="N39" s="21"/>
      <c r="O39" s="56"/>
      <c r="P39" s="35"/>
      <c r="Q39" s="1" t="s">
        <v>103</v>
      </c>
      <c r="R39" s="32"/>
      <c r="S39" s="33"/>
      <c r="T39" s="57"/>
      <c r="U39" s="49"/>
      <c r="V39" s="21"/>
      <c r="W39" s="56"/>
      <c r="X39" s="35"/>
      <c r="Y39" s="1" t="s">
        <v>103</v>
      </c>
      <c r="Z39" s="59"/>
      <c r="AA39" s="66"/>
      <c r="AB39" s="8"/>
      <c r="AC39" s="8"/>
      <c r="AD39" s="4"/>
      <c r="AE39" s="39"/>
      <c r="AF39" s="1"/>
      <c r="AG39" s="33"/>
      <c r="AH39" s="67"/>
      <c r="AI39" s="67"/>
      <c r="AJ39" s="21"/>
      <c r="AK39" s="56"/>
      <c r="AL39" s="41"/>
      <c r="AM39" s="33"/>
      <c r="AN39" s="67"/>
      <c r="AO39" s="67"/>
      <c r="AP39" s="21"/>
      <c r="AQ39" s="56"/>
      <c r="AR39" s="41"/>
      <c r="AS39" s="43">
        <f>'17 Oct'!AW39</f>
        <v>0</v>
      </c>
      <c r="AT39" s="54"/>
      <c r="AU39" s="44">
        <f t="shared" si="1"/>
        <v>0</v>
      </c>
      <c r="AV39" s="44">
        <f t="shared" si="2"/>
        <v>0</v>
      </c>
      <c r="AW39" s="19">
        <f t="shared" si="3"/>
        <v>0</v>
      </c>
      <c r="AX39" s="43">
        <f>'17 Oct'!BB39</f>
        <v>0</v>
      </c>
      <c r="AY39" s="54"/>
      <c r="AZ39" s="44">
        <f t="shared" si="4"/>
        <v>0</v>
      </c>
      <c r="BA39" s="46">
        <f t="shared" si="5"/>
        <v>0</v>
      </c>
      <c r="BB39" s="19">
        <f t="shared" si="6"/>
        <v>0</v>
      </c>
      <c r="BC39" s="43">
        <f>'17 Oct'!BL39</f>
        <v>0</v>
      </c>
      <c r="BD39" s="47">
        <f t="shared" si="7"/>
        <v>0</v>
      </c>
      <c r="BE39" s="1">
        <f t="shared" si="8"/>
        <v>0</v>
      </c>
      <c r="BF39" s="1" t="s">
        <v>103</v>
      </c>
      <c r="BG39" s="54"/>
      <c r="BH39">
        <f>'17 Oct'!BG39+AT39+AY39-BN39</f>
        <v>0</v>
      </c>
      <c r="BI39" s="48"/>
      <c r="BJ39" s="52">
        <f t="shared" si="9"/>
        <v>0</v>
      </c>
      <c r="BK39" s="51">
        <f t="shared" si="10"/>
        <v>0</v>
      </c>
      <c r="BL39" s="53">
        <f t="shared" si="11"/>
        <v>0</v>
      </c>
      <c r="BM39" s="54">
        <f t="shared" si="12"/>
        <v>0</v>
      </c>
      <c r="BN39" s="55">
        <f t="shared" si="13"/>
        <v>0</v>
      </c>
      <c r="BO39" s="17">
        <f t="shared" si="14"/>
        <v>0</v>
      </c>
    </row>
    <row r="40">
      <c r="A40" s="1" t="s">
        <v>104</v>
      </c>
      <c r="B40" s="32"/>
      <c r="C40" s="33"/>
      <c r="D40" s="29"/>
      <c r="E40" s="1"/>
      <c r="F40" s="21"/>
      <c r="G40" s="56"/>
      <c r="H40" s="35"/>
      <c r="I40" s="1" t="s">
        <v>104</v>
      </c>
      <c r="J40" s="32"/>
      <c r="K40" s="33"/>
      <c r="L40" s="57"/>
      <c r="M40" s="49"/>
      <c r="N40" s="21"/>
      <c r="O40" s="56"/>
      <c r="P40" s="35"/>
      <c r="Q40" s="1" t="s">
        <v>104</v>
      </c>
      <c r="R40" s="32"/>
      <c r="S40" s="33"/>
      <c r="T40" s="57"/>
      <c r="U40" s="49"/>
      <c r="V40" s="21"/>
      <c r="W40" s="56"/>
      <c r="X40" s="35"/>
      <c r="Y40" s="1" t="s">
        <v>104</v>
      </c>
      <c r="Z40" s="59"/>
      <c r="AA40" s="66"/>
      <c r="AB40" s="8"/>
      <c r="AC40" s="8"/>
      <c r="AD40" s="4"/>
      <c r="AE40" s="39"/>
      <c r="AF40" s="1"/>
      <c r="AG40" s="33"/>
      <c r="AH40" s="67"/>
      <c r="AI40" s="67"/>
      <c r="AJ40" s="21"/>
      <c r="AK40" s="56"/>
      <c r="AL40" s="41"/>
      <c r="AM40" s="33"/>
      <c r="AN40" s="67"/>
      <c r="AO40" s="67"/>
      <c r="AP40" s="21"/>
      <c r="AQ40" s="56"/>
      <c r="AR40" s="41"/>
      <c r="AS40" s="43">
        <f>'17 Oct'!AW40</f>
        <v>0</v>
      </c>
      <c r="AT40" s="54"/>
      <c r="AU40" s="44">
        <f t="shared" si="1"/>
        <v>0</v>
      </c>
      <c r="AV40" s="44">
        <f t="shared" si="2"/>
        <v>0</v>
      </c>
      <c r="AW40" s="19">
        <f t="shared" si="3"/>
        <v>0</v>
      </c>
      <c r="AX40" s="43">
        <f>'17 Oct'!BB40</f>
        <v>0</v>
      </c>
      <c r="AY40" s="54"/>
      <c r="AZ40" s="44">
        <f t="shared" si="4"/>
        <v>0</v>
      </c>
      <c r="BA40" s="46">
        <f t="shared" si="5"/>
        <v>0</v>
      </c>
      <c r="BB40" s="19">
        <f t="shared" si="6"/>
        <v>0</v>
      </c>
      <c r="BC40" s="43">
        <f>'17 Oct'!BL40</f>
        <v>0</v>
      </c>
      <c r="BD40" s="47">
        <f t="shared" si="7"/>
        <v>0</v>
      </c>
      <c r="BE40" s="1">
        <f t="shared" si="8"/>
        <v>0</v>
      </c>
      <c r="BF40" s="1" t="s">
        <v>104</v>
      </c>
      <c r="BG40" s="54"/>
      <c r="BH40">
        <f>'17 Oct'!BG40+AT40+AY40-BN40</f>
        <v>0</v>
      </c>
      <c r="BI40" s="48"/>
      <c r="BJ40" s="52">
        <f t="shared" si="9"/>
        <v>0</v>
      </c>
      <c r="BK40" s="51">
        <f t="shared" si="10"/>
        <v>0</v>
      </c>
      <c r="BL40" s="53">
        <f t="shared" si="11"/>
        <v>0</v>
      </c>
      <c r="BM40" s="54">
        <f t="shared" si="12"/>
        <v>0</v>
      </c>
      <c r="BN40" s="55">
        <f t="shared" si="13"/>
        <v>0</v>
      </c>
      <c r="BO40" s="17">
        <f t="shared" si="14"/>
        <v>0</v>
      </c>
    </row>
    <row r="41">
      <c r="A41" s="1" t="s">
        <v>105</v>
      </c>
      <c r="B41" s="32"/>
      <c r="C41" s="33"/>
      <c r="D41" s="29"/>
      <c r="E41" s="1"/>
      <c r="F41" s="21"/>
      <c r="G41" s="56"/>
      <c r="H41" s="35"/>
      <c r="I41" s="1" t="s">
        <v>105</v>
      </c>
      <c r="J41" s="32"/>
      <c r="K41" s="33"/>
      <c r="L41" s="57"/>
      <c r="M41" s="49"/>
      <c r="N41" s="21"/>
      <c r="O41" s="56"/>
      <c r="P41" s="35"/>
      <c r="Q41" s="1" t="s">
        <v>105</v>
      </c>
      <c r="R41" s="32"/>
      <c r="S41" s="33"/>
      <c r="T41" s="57"/>
      <c r="U41" s="49"/>
      <c r="V41" s="21"/>
      <c r="W41" s="56"/>
      <c r="X41" s="35"/>
      <c r="Y41" s="1" t="s">
        <v>105</v>
      </c>
      <c r="Z41" s="59"/>
      <c r="AA41" s="66"/>
      <c r="AB41" s="8"/>
      <c r="AC41" s="8"/>
      <c r="AD41" s="4"/>
      <c r="AE41" s="39"/>
      <c r="AF41" s="1"/>
      <c r="AG41" s="33"/>
      <c r="AH41" s="67"/>
      <c r="AI41" s="67"/>
      <c r="AJ41" s="21"/>
      <c r="AK41" s="56"/>
      <c r="AL41" s="41"/>
      <c r="AM41" s="33"/>
      <c r="AN41" s="67"/>
      <c r="AO41" s="67"/>
      <c r="AP41" s="21"/>
      <c r="AQ41" s="56"/>
      <c r="AR41" s="41"/>
      <c r="AS41" s="43">
        <f>'17 Oct'!AW41</f>
        <v>0</v>
      </c>
      <c r="AT41" s="54"/>
      <c r="AU41" s="44">
        <f t="shared" si="1"/>
        <v>0</v>
      </c>
      <c r="AV41" s="44">
        <f t="shared" si="2"/>
        <v>0</v>
      </c>
      <c r="AW41" s="19">
        <f t="shared" si="3"/>
        <v>0</v>
      </c>
      <c r="AX41" s="43">
        <f>'17 Oct'!BB41</f>
        <v>0</v>
      </c>
      <c r="AY41" s="54"/>
      <c r="AZ41" s="44">
        <f t="shared" si="4"/>
        <v>0</v>
      </c>
      <c r="BA41" s="46">
        <f t="shared" si="5"/>
        <v>0</v>
      </c>
      <c r="BB41" s="19">
        <f t="shared" si="6"/>
        <v>0</v>
      </c>
      <c r="BC41" s="43">
        <f>'17 Oct'!BL41</f>
        <v>0</v>
      </c>
      <c r="BD41" s="47">
        <f t="shared" si="7"/>
        <v>0</v>
      </c>
      <c r="BE41" s="1">
        <f t="shared" si="8"/>
        <v>0</v>
      </c>
      <c r="BF41" s="1" t="s">
        <v>105</v>
      </c>
      <c r="BG41" s="54"/>
      <c r="BH41">
        <f>'17 Oct'!BG41+AT41+AY41-BN41</f>
        <v>0</v>
      </c>
      <c r="BI41" s="48"/>
      <c r="BJ41" s="52">
        <f t="shared" si="9"/>
        <v>0</v>
      </c>
      <c r="BK41" s="51">
        <f t="shared" si="10"/>
        <v>0</v>
      </c>
      <c r="BL41" s="53">
        <f t="shared" si="11"/>
        <v>0</v>
      </c>
      <c r="BM41" s="54">
        <f t="shared" si="12"/>
        <v>0</v>
      </c>
      <c r="BN41" s="55">
        <f t="shared" si="13"/>
        <v>0</v>
      </c>
      <c r="BO41" s="17">
        <f t="shared" si="14"/>
        <v>0</v>
      </c>
    </row>
    <row r="42">
      <c r="A42" s="1" t="s">
        <v>106</v>
      </c>
      <c r="B42" s="32"/>
      <c r="C42" s="33"/>
      <c r="D42" s="29"/>
      <c r="E42" s="1"/>
      <c r="F42" s="21"/>
      <c r="G42" s="56"/>
      <c r="H42" s="35"/>
      <c r="I42" s="1" t="s">
        <v>106</v>
      </c>
      <c r="J42" s="32"/>
      <c r="K42" s="33"/>
      <c r="L42" s="57"/>
      <c r="M42" s="43"/>
      <c r="N42" s="21"/>
      <c r="O42" s="56"/>
      <c r="P42" s="35"/>
      <c r="Q42" s="1" t="s">
        <v>106</v>
      </c>
      <c r="R42" s="32"/>
      <c r="S42" s="33"/>
      <c r="T42" s="57"/>
      <c r="U42" s="43"/>
      <c r="V42" s="21"/>
      <c r="W42" s="56"/>
      <c r="X42" s="35"/>
      <c r="Y42" s="1" t="s">
        <v>106</v>
      </c>
      <c r="Z42" s="69"/>
      <c r="AA42" s="38"/>
      <c r="AB42" s="4"/>
      <c r="AC42" s="40"/>
      <c r="AD42" s="4"/>
      <c r="AE42" s="39"/>
      <c r="AF42" s="1"/>
      <c r="AG42" s="33"/>
      <c r="AH42" s="67"/>
      <c r="AI42" s="67"/>
      <c r="AJ42" s="21"/>
      <c r="AK42" s="56"/>
      <c r="AL42" s="41"/>
      <c r="AM42" s="33"/>
      <c r="AN42" s="67"/>
      <c r="AO42" s="67"/>
      <c r="AP42" s="21"/>
      <c r="AQ42" s="56"/>
      <c r="AR42" s="41"/>
      <c r="AS42" s="43">
        <f>'17 Oct'!AW42</f>
        <v>0</v>
      </c>
      <c r="AT42" s="17"/>
      <c r="AU42" s="44">
        <f t="shared" si="1"/>
        <v>0</v>
      </c>
      <c r="AV42" s="44">
        <f t="shared" si="2"/>
        <v>0</v>
      </c>
      <c r="AW42" s="19">
        <f t="shared" si="3"/>
        <v>0</v>
      </c>
      <c r="AX42" s="43">
        <f>'17 Oct'!BB42</f>
        <v>0</v>
      </c>
      <c r="AY42" s="17"/>
      <c r="AZ42" s="44">
        <f t="shared" si="4"/>
        <v>0</v>
      </c>
      <c r="BA42" s="46">
        <f t="shared" si="5"/>
        <v>0</v>
      </c>
      <c r="BB42" s="19">
        <f t="shared" si="6"/>
        <v>0</v>
      </c>
      <c r="BC42" s="43">
        <f>'17 Oct'!BL42</f>
        <v>0</v>
      </c>
      <c r="BD42" s="47">
        <f t="shared" si="7"/>
        <v>0</v>
      </c>
      <c r="BE42" s="1">
        <f t="shared" si="8"/>
        <v>0</v>
      </c>
      <c r="BF42" s="1" t="s">
        <v>106</v>
      </c>
      <c r="BG42" s="17"/>
      <c r="BH42">
        <f>'17 Oct'!BG42+AT42+AY42-BN42</f>
        <v>0</v>
      </c>
      <c r="BI42" s="48"/>
      <c r="BJ42" s="52">
        <f t="shared" si="9"/>
        <v>0</v>
      </c>
      <c r="BK42" s="51">
        <f t="shared" si="10"/>
        <v>0</v>
      </c>
      <c r="BL42" s="53">
        <f t="shared" si="11"/>
        <v>0</v>
      </c>
      <c r="BM42" s="54">
        <f t="shared" si="12"/>
        <v>0</v>
      </c>
      <c r="BN42" s="55">
        <f t="shared" si="13"/>
        <v>0</v>
      </c>
      <c r="BO42" s="17">
        <f t="shared" si="14"/>
        <v>0</v>
      </c>
    </row>
    <row r="43">
      <c r="A43" s="1" t="s">
        <v>107</v>
      </c>
      <c r="B43" s="32"/>
      <c r="C43" s="33"/>
      <c r="D43" s="29"/>
      <c r="E43" s="1"/>
      <c r="F43" s="21"/>
      <c r="G43" s="56"/>
      <c r="H43" s="35"/>
      <c r="I43" s="1" t="s">
        <v>107</v>
      </c>
      <c r="J43" s="32"/>
      <c r="K43" s="33"/>
      <c r="L43" s="57"/>
      <c r="M43" s="49"/>
      <c r="N43" s="21"/>
      <c r="O43" s="56"/>
      <c r="P43" s="35"/>
      <c r="Q43" s="1" t="s">
        <v>107</v>
      </c>
      <c r="R43" s="32"/>
      <c r="S43" s="33"/>
      <c r="T43" s="29"/>
      <c r="U43" s="43"/>
      <c r="V43" s="21"/>
      <c r="W43" s="56"/>
      <c r="X43" s="35"/>
      <c r="Y43" s="1" t="s">
        <v>107</v>
      </c>
      <c r="Z43" s="36"/>
      <c r="AA43" s="37"/>
      <c r="AB43" s="4"/>
      <c r="AC43" s="4"/>
      <c r="AD43" s="4"/>
      <c r="AE43" s="39"/>
      <c r="AF43" s="1"/>
      <c r="AG43" s="33"/>
      <c r="AH43" s="67"/>
      <c r="AI43" s="67"/>
      <c r="AJ43" s="21"/>
      <c r="AK43" s="56"/>
      <c r="AL43" s="41"/>
      <c r="AM43" s="33"/>
      <c r="AN43" s="67"/>
      <c r="AO43" s="67"/>
      <c r="AP43" s="21"/>
      <c r="AQ43" s="56"/>
      <c r="AR43" s="41"/>
      <c r="AS43" s="43">
        <f>'17 Oct'!AW43</f>
        <v>0</v>
      </c>
      <c r="AT43" s="17"/>
      <c r="AU43" s="44">
        <f t="shared" si="1"/>
        <v>0</v>
      </c>
      <c r="AV43" s="44">
        <f t="shared" si="2"/>
        <v>0</v>
      </c>
      <c r="AW43" s="19">
        <f t="shared" si="3"/>
        <v>0</v>
      </c>
      <c r="AX43" s="43">
        <f>'17 Oct'!BB43</f>
        <v>0</v>
      </c>
      <c r="AY43" s="17"/>
      <c r="AZ43" s="44">
        <f t="shared" si="4"/>
        <v>0</v>
      </c>
      <c r="BA43" s="46">
        <f t="shared" si="5"/>
        <v>0</v>
      </c>
      <c r="BB43" s="19">
        <f t="shared" si="6"/>
        <v>0</v>
      </c>
      <c r="BC43" s="43">
        <f>'17 Oct'!BL43</f>
        <v>0</v>
      </c>
      <c r="BD43" s="47">
        <f t="shared" si="7"/>
        <v>0</v>
      </c>
      <c r="BE43" s="1">
        <f t="shared" si="8"/>
        <v>0</v>
      </c>
      <c r="BF43" s="1" t="s">
        <v>107</v>
      </c>
      <c r="BG43" s="54"/>
      <c r="BH43">
        <f>'17 Oct'!BG43+AT43+AY43-BN43</f>
        <v>0</v>
      </c>
      <c r="BI43" s="48"/>
      <c r="BJ43" s="52">
        <f t="shared" si="9"/>
        <v>0</v>
      </c>
      <c r="BK43" s="51">
        <f t="shared" si="10"/>
        <v>0</v>
      </c>
      <c r="BL43" s="53">
        <f t="shared" si="11"/>
        <v>0</v>
      </c>
      <c r="BM43" s="54">
        <f t="shared" si="12"/>
        <v>0</v>
      </c>
      <c r="BN43" s="55">
        <f t="shared" si="13"/>
        <v>0</v>
      </c>
      <c r="BO43" s="17">
        <f t="shared" si="14"/>
        <v>0</v>
      </c>
    </row>
    <row r="44">
      <c r="A44" s="1" t="s">
        <v>109</v>
      </c>
      <c r="B44" s="32"/>
      <c r="C44" s="33"/>
      <c r="D44" s="29"/>
      <c r="E44" s="1"/>
      <c r="F44" s="21"/>
      <c r="G44" s="56"/>
      <c r="H44" s="35"/>
      <c r="I44" s="1" t="s">
        <v>109</v>
      </c>
      <c r="J44" s="32"/>
      <c r="K44" s="33"/>
      <c r="L44" s="57"/>
      <c r="M44" s="43"/>
      <c r="N44" s="21"/>
      <c r="O44" s="56"/>
      <c r="P44" s="35"/>
      <c r="Q44" s="1" t="s">
        <v>109</v>
      </c>
      <c r="R44" s="32"/>
      <c r="S44" s="33"/>
      <c r="T44" s="29"/>
      <c r="U44" s="49"/>
      <c r="V44" s="21"/>
      <c r="W44" s="56"/>
      <c r="X44" s="35"/>
      <c r="Y44" s="1" t="s">
        <v>109</v>
      </c>
      <c r="Z44" s="59"/>
      <c r="AA44" s="66"/>
      <c r="AB44" s="8"/>
      <c r="AC44" s="8"/>
      <c r="AD44" s="4"/>
      <c r="AE44" s="39"/>
      <c r="AF44" s="1"/>
      <c r="AG44" s="33"/>
      <c r="AH44" s="60"/>
      <c r="AI44" s="60"/>
      <c r="AJ44" s="21"/>
      <c r="AK44" s="56"/>
      <c r="AL44" s="41"/>
      <c r="AM44" s="33"/>
      <c r="AN44" s="60"/>
      <c r="AO44" s="60"/>
      <c r="AP44" s="21"/>
      <c r="AQ44" s="56"/>
      <c r="AR44" s="41"/>
      <c r="AS44" s="43">
        <f>'17 Oct'!AW44</f>
        <v>0</v>
      </c>
      <c r="AT44" s="17"/>
      <c r="AU44" s="44">
        <f t="shared" si="1"/>
        <v>0</v>
      </c>
      <c r="AV44" s="44">
        <f t="shared" si="2"/>
        <v>0</v>
      </c>
      <c r="AW44" s="19">
        <f t="shared" si="3"/>
        <v>0</v>
      </c>
      <c r="AX44" s="43">
        <f>'17 Oct'!BB44</f>
        <v>0</v>
      </c>
      <c r="AY44" s="17"/>
      <c r="AZ44" s="44">
        <f t="shared" si="4"/>
        <v>0</v>
      </c>
      <c r="BA44" s="46">
        <f t="shared" si="5"/>
        <v>0</v>
      </c>
      <c r="BB44" s="19">
        <f t="shared" si="6"/>
        <v>0</v>
      </c>
      <c r="BC44" s="43">
        <f>'17 Oct'!BL44</f>
        <v>0</v>
      </c>
      <c r="BD44" s="47">
        <f t="shared" si="7"/>
        <v>0</v>
      </c>
      <c r="BE44" s="1">
        <f t="shared" si="8"/>
        <v>0</v>
      </c>
      <c r="BF44" s="1" t="s">
        <v>109</v>
      </c>
      <c r="BG44" s="54"/>
      <c r="BH44">
        <f>'17 Oct'!BG44+AT44+AY44-BN44</f>
        <v>0</v>
      </c>
      <c r="BI44" s="48"/>
      <c r="BJ44" s="52">
        <f t="shared" si="9"/>
        <v>0</v>
      </c>
      <c r="BK44" s="51">
        <f t="shared" si="10"/>
        <v>0</v>
      </c>
      <c r="BL44" s="53">
        <f t="shared" si="11"/>
        <v>0</v>
      </c>
      <c r="BM44" s="54">
        <f t="shared" si="12"/>
        <v>0</v>
      </c>
      <c r="BN44" s="55">
        <f t="shared" si="13"/>
        <v>0</v>
      </c>
      <c r="BO44" s="17">
        <f t="shared" si="14"/>
        <v>0</v>
      </c>
    </row>
    <row r="45">
      <c r="A45" s="1" t="s">
        <v>110</v>
      </c>
      <c r="B45" s="32"/>
      <c r="C45" s="33"/>
      <c r="D45" s="29"/>
      <c r="E45" s="1"/>
      <c r="F45" s="21"/>
      <c r="G45" s="56"/>
      <c r="H45" s="35"/>
      <c r="I45" s="1" t="s">
        <v>110</v>
      </c>
      <c r="J45" s="32"/>
      <c r="K45" s="33"/>
      <c r="L45" s="57"/>
      <c r="M45" s="49"/>
      <c r="N45" s="21"/>
      <c r="O45" s="56"/>
      <c r="P45" s="35"/>
      <c r="Q45" s="1" t="s">
        <v>110</v>
      </c>
      <c r="R45" s="32"/>
      <c r="S45" s="33"/>
      <c r="T45" s="57"/>
      <c r="U45" s="43"/>
      <c r="V45" s="21"/>
      <c r="W45" s="56"/>
      <c r="X45" s="35"/>
      <c r="Y45" s="1" t="s">
        <v>110</v>
      </c>
      <c r="Z45" s="69"/>
      <c r="AA45" s="66"/>
      <c r="AB45" s="8"/>
      <c r="AC45" s="8"/>
      <c r="AD45" s="4"/>
      <c r="AE45" s="39"/>
      <c r="AF45" s="1"/>
      <c r="AG45" s="33"/>
      <c r="AH45" s="60"/>
      <c r="AI45" s="60"/>
      <c r="AJ45" s="21"/>
      <c r="AK45" s="56"/>
      <c r="AL45" s="41"/>
      <c r="AM45" s="33"/>
      <c r="AN45" s="60"/>
      <c r="AO45" s="60"/>
      <c r="AP45" s="21"/>
      <c r="AQ45" s="56"/>
      <c r="AR45" s="41"/>
      <c r="AS45" s="43">
        <f>'17 Oct'!AW45</f>
        <v>0</v>
      </c>
      <c r="AT45" s="54"/>
      <c r="AU45" s="44">
        <f t="shared" si="1"/>
        <v>0</v>
      </c>
      <c r="AV45" s="44">
        <f t="shared" si="2"/>
        <v>0</v>
      </c>
      <c r="AW45" s="19">
        <f t="shared" si="3"/>
        <v>0</v>
      </c>
      <c r="AX45" s="43">
        <f>'17 Oct'!BB45</f>
        <v>0</v>
      </c>
      <c r="AY45" s="54"/>
      <c r="AZ45" s="44">
        <f t="shared" si="4"/>
        <v>0</v>
      </c>
      <c r="BA45" s="46">
        <f t="shared" si="5"/>
        <v>0</v>
      </c>
      <c r="BB45" s="19">
        <f t="shared" si="6"/>
        <v>0</v>
      </c>
      <c r="BC45" s="43">
        <f>'17 Oct'!BL45</f>
        <v>0</v>
      </c>
      <c r="BD45" s="47">
        <f t="shared" si="7"/>
        <v>0</v>
      </c>
      <c r="BE45" s="1">
        <f t="shared" si="8"/>
        <v>0</v>
      </c>
      <c r="BF45" s="1" t="s">
        <v>110</v>
      </c>
      <c r="BG45" s="17"/>
      <c r="BH45">
        <f>'17 Oct'!BG45+AT45+AY45-BN45</f>
        <v>0</v>
      </c>
      <c r="BI45" s="48"/>
      <c r="BJ45" s="52">
        <f t="shared" si="9"/>
        <v>0</v>
      </c>
      <c r="BK45" s="51">
        <f t="shared" si="10"/>
        <v>0</v>
      </c>
      <c r="BL45" s="53">
        <f t="shared" si="11"/>
        <v>0</v>
      </c>
      <c r="BM45" s="54">
        <f t="shared" si="12"/>
        <v>0</v>
      </c>
      <c r="BN45" s="55">
        <f t="shared" si="13"/>
        <v>0</v>
      </c>
      <c r="BO45" s="17">
        <f t="shared" si="14"/>
        <v>0</v>
      </c>
      <c r="BP45" s="1"/>
    </row>
    <row r="46">
      <c r="A46" s="1" t="s">
        <v>111</v>
      </c>
      <c r="B46" s="32"/>
      <c r="C46" s="33"/>
      <c r="D46" s="29"/>
      <c r="E46" s="1"/>
      <c r="F46" s="21"/>
      <c r="G46" s="56"/>
      <c r="H46" s="35"/>
      <c r="I46" s="1" t="s">
        <v>111</v>
      </c>
      <c r="J46" s="32"/>
      <c r="K46" s="33"/>
      <c r="L46" s="57"/>
      <c r="M46" s="49"/>
      <c r="N46" s="21"/>
      <c r="O46" s="56"/>
      <c r="P46" s="35"/>
      <c r="Q46" s="1" t="s">
        <v>111</v>
      </c>
      <c r="R46" s="32"/>
      <c r="S46" s="33"/>
      <c r="T46" s="29"/>
      <c r="U46" s="43"/>
      <c r="V46" s="21"/>
      <c r="W46" s="56"/>
      <c r="X46" s="35"/>
      <c r="Y46" s="1" t="s">
        <v>111</v>
      </c>
      <c r="Z46" s="59"/>
      <c r="AA46" s="66"/>
      <c r="AB46" s="8"/>
      <c r="AC46" s="8"/>
      <c r="AD46" s="4"/>
      <c r="AE46" s="39"/>
      <c r="AF46" s="1"/>
      <c r="AG46" s="33"/>
      <c r="AH46" s="67"/>
      <c r="AI46" s="67"/>
      <c r="AJ46" s="21"/>
      <c r="AK46" s="56"/>
      <c r="AL46" s="41"/>
      <c r="AM46" s="33"/>
      <c r="AN46" s="67"/>
      <c r="AO46" s="67"/>
      <c r="AP46" s="21"/>
      <c r="AQ46" s="56"/>
      <c r="AR46" s="41"/>
      <c r="AS46" s="43">
        <f>'17 Oct'!AW46</f>
        <v>0</v>
      </c>
      <c r="AT46" s="54"/>
      <c r="AU46" s="44">
        <f t="shared" si="1"/>
        <v>0</v>
      </c>
      <c r="AV46" s="44">
        <f t="shared" si="2"/>
        <v>0</v>
      </c>
      <c r="AW46" s="19">
        <f t="shared" si="3"/>
        <v>0</v>
      </c>
      <c r="AX46" s="43">
        <f>'17 Oct'!BB46</f>
        <v>0</v>
      </c>
      <c r="AY46" s="54"/>
      <c r="AZ46" s="44">
        <f t="shared" si="4"/>
        <v>0</v>
      </c>
      <c r="BA46" s="46">
        <f t="shared" si="5"/>
        <v>0</v>
      </c>
      <c r="BB46" s="19">
        <f t="shared" si="6"/>
        <v>0</v>
      </c>
      <c r="BC46" s="43">
        <f>'17 Oct'!BL46</f>
        <v>0</v>
      </c>
      <c r="BD46" s="47">
        <f t="shared" si="7"/>
        <v>0</v>
      </c>
      <c r="BE46" s="1">
        <f t="shared" si="8"/>
        <v>0</v>
      </c>
      <c r="BF46" s="1" t="s">
        <v>111</v>
      </c>
      <c r="BG46" s="17"/>
      <c r="BH46">
        <f>'17 Oct'!BG46+AT46+AY46-BN46</f>
        <v>0</v>
      </c>
      <c r="BI46" s="48"/>
      <c r="BJ46" s="52">
        <f t="shared" si="9"/>
        <v>0</v>
      </c>
      <c r="BK46" s="51">
        <f t="shared" si="10"/>
        <v>0</v>
      </c>
      <c r="BL46" s="53">
        <f t="shared" si="11"/>
        <v>0</v>
      </c>
      <c r="BM46" s="54">
        <f t="shared" si="12"/>
        <v>0</v>
      </c>
      <c r="BN46" s="55">
        <f t="shared" si="13"/>
        <v>0</v>
      </c>
      <c r="BO46" s="17">
        <f t="shared" si="14"/>
        <v>0</v>
      </c>
      <c r="BQ46" s="1"/>
    </row>
    <row r="47">
      <c r="A47" s="1" t="s">
        <v>112</v>
      </c>
      <c r="B47" s="32"/>
      <c r="C47" s="33"/>
      <c r="D47" s="29"/>
      <c r="E47" s="1"/>
      <c r="F47" s="21"/>
      <c r="G47" s="56"/>
      <c r="H47" s="35"/>
      <c r="I47" s="1" t="s">
        <v>112</v>
      </c>
      <c r="J47" s="32"/>
      <c r="K47" s="33"/>
      <c r="L47" s="57"/>
      <c r="M47" s="49"/>
      <c r="N47" s="21"/>
      <c r="O47" s="56"/>
      <c r="P47" s="35"/>
      <c r="Q47" s="1" t="s">
        <v>112</v>
      </c>
      <c r="R47" s="32"/>
      <c r="S47" s="33"/>
      <c r="T47" s="57"/>
      <c r="U47" s="49"/>
      <c r="V47" s="21"/>
      <c r="W47" s="56"/>
      <c r="X47" s="35"/>
      <c r="Y47" s="1" t="s">
        <v>112</v>
      </c>
      <c r="Z47" s="59"/>
      <c r="AA47" s="37"/>
      <c r="AB47" s="8"/>
      <c r="AC47" s="8"/>
      <c r="AD47" s="4"/>
      <c r="AE47" s="39"/>
      <c r="AF47" s="1"/>
      <c r="AG47" s="33"/>
      <c r="AH47" s="67"/>
      <c r="AI47" s="67"/>
      <c r="AJ47" s="21"/>
      <c r="AK47" s="56"/>
      <c r="AL47" s="41"/>
      <c r="AM47" s="33"/>
      <c r="AN47" s="67"/>
      <c r="AO47" s="67"/>
      <c r="AP47" s="21"/>
      <c r="AQ47" s="56"/>
      <c r="AR47" s="41"/>
      <c r="AS47" s="43">
        <f>'17 Oct'!AW47</f>
        <v>0</v>
      </c>
      <c r="AT47" s="54"/>
      <c r="AU47" s="44">
        <f t="shared" si="1"/>
        <v>0</v>
      </c>
      <c r="AV47" s="44">
        <f t="shared" si="2"/>
        <v>0</v>
      </c>
      <c r="AW47" s="19">
        <f t="shared" si="3"/>
        <v>0</v>
      </c>
      <c r="AX47" s="43">
        <f>'17 Oct'!BB47</f>
        <v>0</v>
      </c>
      <c r="AY47" s="54"/>
      <c r="AZ47" s="44">
        <f t="shared" si="4"/>
        <v>0</v>
      </c>
      <c r="BA47" s="46">
        <f t="shared" si="5"/>
        <v>0</v>
      </c>
      <c r="BB47" s="19">
        <f t="shared" si="6"/>
        <v>0</v>
      </c>
      <c r="BC47" s="43">
        <f>'17 Oct'!BL47</f>
        <v>0</v>
      </c>
      <c r="BD47" s="47">
        <f t="shared" si="7"/>
        <v>0</v>
      </c>
      <c r="BE47" s="1">
        <f t="shared" si="8"/>
        <v>0</v>
      </c>
      <c r="BF47" s="1" t="s">
        <v>112</v>
      </c>
      <c r="BG47" s="17"/>
      <c r="BH47">
        <f>'17 Oct'!BG47+AT47+AY47-BN47</f>
        <v>0</v>
      </c>
      <c r="BI47" s="48"/>
      <c r="BJ47" s="52">
        <f t="shared" si="9"/>
        <v>0</v>
      </c>
      <c r="BK47" s="51">
        <f t="shared" si="10"/>
        <v>0</v>
      </c>
      <c r="BL47" s="53">
        <f t="shared" si="11"/>
        <v>0</v>
      </c>
      <c r="BM47" s="54">
        <f t="shared" si="12"/>
        <v>0</v>
      </c>
      <c r="BN47" s="55">
        <f t="shared" si="13"/>
        <v>0</v>
      </c>
      <c r="BO47" s="17">
        <f t="shared" si="14"/>
        <v>0</v>
      </c>
      <c r="BQ47" s="1"/>
    </row>
    <row r="48">
      <c r="A48" s="1" t="s">
        <v>114</v>
      </c>
      <c r="B48" s="32"/>
      <c r="C48" s="33"/>
      <c r="D48" s="29"/>
      <c r="E48" s="1"/>
      <c r="F48" s="21"/>
      <c r="G48" s="56"/>
      <c r="H48" s="35"/>
      <c r="I48" s="1" t="s">
        <v>114</v>
      </c>
      <c r="J48" s="32"/>
      <c r="K48" s="33"/>
      <c r="L48" s="57"/>
      <c r="M48" s="49"/>
      <c r="N48" s="21"/>
      <c r="O48" s="56"/>
      <c r="P48" s="35"/>
      <c r="Q48" s="1" t="s">
        <v>114</v>
      </c>
      <c r="R48" s="32"/>
      <c r="S48" s="33"/>
      <c r="T48" s="57"/>
      <c r="U48" s="49"/>
      <c r="V48" s="21"/>
      <c r="W48" s="56"/>
      <c r="X48" s="35"/>
      <c r="Y48" s="1" t="s">
        <v>114</v>
      </c>
      <c r="Z48" s="59"/>
      <c r="AA48" s="37"/>
      <c r="AB48" s="4"/>
      <c r="AC48" s="4"/>
      <c r="AD48" s="4"/>
      <c r="AE48" s="39"/>
      <c r="AF48" s="1"/>
      <c r="AG48" s="33"/>
      <c r="AH48" s="60"/>
      <c r="AI48" s="60"/>
      <c r="AJ48" s="21"/>
      <c r="AK48" s="56"/>
      <c r="AL48" s="41"/>
      <c r="AM48" s="33"/>
      <c r="AN48" s="60"/>
      <c r="AO48" s="60"/>
      <c r="AP48" s="21"/>
      <c r="AQ48" s="56"/>
      <c r="AR48" s="41"/>
      <c r="AS48" s="43">
        <f>'17 Oct'!AW48</f>
        <v>15</v>
      </c>
      <c r="AT48" s="17"/>
      <c r="AU48" s="44">
        <f t="shared" si="1"/>
        <v>15</v>
      </c>
      <c r="AV48" s="44">
        <f t="shared" si="2"/>
        <v>0</v>
      </c>
      <c r="AW48" s="19">
        <f t="shared" si="3"/>
        <v>15</v>
      </c>
      <c r="AX48" s="43">
        <f>'17 Oct'!BB48</f>
        <v>0</v>
      </c>
      <c r="AY48" s="17"/>
      <c r="AZ48" s="44">
        <f t="shared" si="4"/>
        <v>0</v>
      </c>
      <c r="BA48" s="46">
        <f t="shared" si="5"/>
        <v>0</v>
      </c>
      <c r="BB48" s="19">
        <f t="shared" si="6"/>
        <v>0</v>
      </c>
      <c r="BC48" s="43">
        <f>'17 Oct'!BL48</f>
        <v>0</v>
      </c>
      <c r="BD48" s="47">
        <f t="shared" si="7"/>
        <v>0</v>
      </c>
      <c r="BE48" s="1">
        <f t="shared" si="8"/>
        <v>0</v>
      </c>
      <c r="BF48" s="1" t="s">
        <v>114</v>
      </c>
      <c r="BG48" s="54"/>
      <c r="BH48">
        <f>'17 Oct'!BG48+AT48+AY48-BN48</f>
        <v>0</v>
      </c>
      <c r="BI48" s="48"/>
      <c r="BJ48" s="52">
        <f t="shared" si="9"/>
        <v>0</v>
      </c>
      <c r="BK48" s="51">
        <f t="shared" si="10"/>
        <v>0</v>
      </c>
      <c r="BL48" s="53">
        <f t="shared" si="11"/>
        <v>0</v>
      </c>
      <c r="BM48" s="54">
        <f t="shared" si="12"/>
        <v>0</v>
      </c>
      <c r="BN48" s="55">
        <f t="shared" si="13"/>
        <v>0</v>
      </c>
      <c r="BO48" s="17">
        <f t="shared" si="14"/>
        <v>15</v>
      </c>
    </row>
    <row r="49">
      <c r="A49" s="1" t="s">
        <v>118</v>
      </c>
      <c r="B49" s="32"/>
      <c r="C49" s="33"/>
      <c r="D49" s="29"/>
      <c r="E49" s="1"/>
      <c r="F49" s="21"/>
      <c r="G49" s="56"/>
      <c r="H49" s="35"/>
      <c r="I49" s="1" t="s">
        <v>118</v>
      </c>
      <c r="J49" s="32"/>
      <c r="K49" s="33"/>
      <c r="L49" s="57"/>
      <c r="M49" s="49"/>
      <c r="N49" s="21"/>
      <c r="O49" s="56"/>
      <c r="P49" s="35"/>
      <c r="Q49" s="1" t="s">
        <v>118</v>
      </c>
      <c r="R49" s="32"/>
      <c r="S49" s="33"/>
      <c r="T49" s="29"/>
      <c r="U49" s="43"/>
      <c r="V49" s="21"/>
      <c r="W49" s="56"/>
      <c r="X49" s="35"/>
      <c r="Y49" s="1" t="s">
        <v>118</v>
      </c>
      <c r="Z49" s="36"/>
      <c r="AA49" s="37"/>
      <c r="AB49" s="8"/>
      <c r="AC49" s="4"/>
      <c r="AD49" s="4"/>
      <c r="AE49" s="39"/>
      <c r="AF49" s="1"/>
      <c r="AG49" s="33"/>
      <c r="AH49" s="60"/>
      <c r="AI49" s="60"/>
      <c r="AJ49" s="21"/>
      <c r="AK49" s="56"/>
      <c r="AL49" s="41"/>
      <c r="AM49" s="33"/>
      <c r="AN49" s="60"/>
      <c r="AO49" s="60"/>
      <c r="AP49" s="21"/>
      <c r="AQ49" s="56"/>
      <c r="AR49" s="41"/>
      <c r="AS49" s="43">
        <f>'17 Oct'!AW49</f>
        <v>0</v>
      </c>
      <c r="AT49" s="17"/>
      <c r="AU49" s="44">
        <f t="shared" si="1"/>
        <v>0</v>
      </c>
      <c r="AV49" s="44">
        <f t="shared" si="2"/>
        <v>0</v>
      </c>
      <c r="AW49" s="19">
        <f t="shared" si="3"/>
        <v>0</v>
      </c>
      <c r="AX49" s="43">
        <f>'17 Oct'!BB49</f>
        <v>0</v>
      </c>
      <c r="AY49" s="17"/>
      <c r="AZ49" s="44">
        <f t="shared" si="4"/>
        <v>0</v>
      </c>
      <c r="BA49" s="46">
        <f t="shared" si="5"/>
        <v>0</v>
      </c>
      <c r="BB49" s="19">
        <f t="shared" si="6"/>
        <v>0</v>
      </c>
      <c r="BC49" s="43">
        <f>'17 Oct'!BL49</f>
        <v>2</v>
      </c>
      <c r="BD49" s="47">
        <f t="shared" si="7"/>
        <v>0</v>
      </c>
      <c r="BE49" s="1">
        <f t="shared" si="8"/>
        <v>2</v>
      </c>
      <c r="BF49" s="1" t="s">
        <v>118</v>
      </c>
      <c r="BG49" s="17"/>
      <c r="BH49">
        <f>'17 Oct'!BG49+AT49+AY49-BN49</f>
        <v>0</v>
      </c>
      <c r="BI49" s="68"/>
      <c r="BJ49" s="52">
        <f t="shared" si="9"/>
        <v>0</v>
      </c>
      <c r="BK49" s="51">
        <f t="shared" si="10"/>
        <v>0</v>
      </c>
      <c r="BL49" s="53">
        <f t="shared" si="11"/>
        <v>2</v>
      </c>
      <c r="BM49" s="54">
        <f t="shared" si="12"/>
        <v>0</v>
      </c>
      <c r="BN49" s="55">
        <f t="shared" si="13"/>
        <v>0</v>
      </c>
      <c r="BO49" s="17">
        <f t="shared" si="14"/>
        <v>2</v>
      </c>
      <c r="BP49" s="1"/>
    </row>
    <row r="50">
      <c r="A50" s="1" t="s">
        <v>123</v>
      </c>
      <c r="B50" s="32"/>
      <c r="C50" s="33"/>
      <c r="D50" s="29"/>
      <c r="E50" s="1"/>
      <c r="F50" s="21"/>
      <c r="G50" s="56"/>
      <c r="H50" s="35"/>
      <c r="I50" s="1" t="s">
        <v>123</v>
      </c>
      <c r="J50" s="32"/>
      <c r="K50" s="33"/>
      <c r="L50" s="57"/>
      <c r="M50" s="49"/>
      <c r="N50" s="21"/>
      <c r="O50" s="56"/>
      <c r="P50" s="35"/>
      <c r="Q50" s="1" t="s">
        <v>123</v>
      </c>
      <c r="R50" s="32"/>
      <c r="S50" s="33"/>
      <c r="T50" s="29"/>
      <c r="U50" s="43"/>
      <c r="V50" s="21"/>
      <c r="W50" s="56"/>
      <c r="X50" s="35"/>
      <c r="Y50" s="1" t="s">
        <v>123</v>
      </c>
      <c r="Z50" s="69"/>
      <c r="AA50" s="37"/>
      <c r="AB50" s="8"/>
      <c r="AC50" s="8"/>
      <c r="AD50" s="4"/>
      <c r="AE50" s="39"/>
      <c r="AF50" s="1"/>
      <c r="AG50" s="33"/>
      <c r="AH50" s="60"/>
      <c r="AI50" s="60"/>
      <c r="AJ50" s="21"/>
      <c r="AK50" s="56"/>
      <c r="AL50" s="41"/>
      <c r="AM50" s="33"/>
      <c r="AN50" s="60"/>
      <c r="AO50" s="60"/>
      <c r="AP50" s="21"/>
      <c r="AQ50" s="56"/>
      <c r="AR50" s="41"/>
      <c r="AS50" s="43">
        <f>'17 Oct'!AW50</f>
        <v>0</v>
      </c>
      <c r="AT50" s="17"/>
      <c r="AU50" s="44">
        <f t="shared" si="1"/>
        <v>0</v>
      </c>
      <c r="AV50" s="44">
        <f t="shared" si="2"/>
        <v>0</v>
      </c>
      <c r="AW50" s="19">
        <f t="shared" si="3"/>
        <v>0</v>
      </c>
      <c r="AX50" s="43">
        <f>'17 Oct'!BB50</f>
        <v>0</v>
      </c>
      <c r="AY50" s="17"/>
      <c r="AZ50" s="44">
        <f t="shared" si="4"/>
        <v>0</v>
      </c>
      <c r="BA50" s="46">
        <f t="shared" si="5"/>
        <v>0</v>
      </c>
      <c r="BB50" s="19">
        <f t="shared" si="6"/>
        <v>0</v>
      </c>
      <c r="BC50" s="43">
        <f>'17 Oct'!BL50</f>
        <v>0</v>
      </c>
      <c r="BD50" s="47">
        <f t="shared" si="7"/>
        <v>0</v>
      </c>
      <c r="BE50" s="1">
        <f t="shared" si="8"/>
        <v>0</v>
      </c>
      <c r="BF50" s="1" t="s">
        <v>123</v>
      </c>
      <c r="BG50" s="17"/>
      <c r="BH50">
        <f>'17 Oct'!BG50+AT50+AY50-BN50</f>
        <v>0</v>
      </c>
      <c r="BI50" s="79"/>
      <c r="BJ50" s="52">
        <f t="shared" si="9"/>
        <v>0</v>
      </c>
      <c r="BK50" s="51">
        <f t="shared" si="10"/>
        <v>0</v>
      </c>
      <c r="BL50" s="53">
        <f t="shared" si="11"/>
        <v>0</v>
      </c>
      <c r="BM50" s="54">
        <f t="shared" si="12"/>
        <v>0</v>
      </c>
      <c r="BN50" s="55">
        <f t="shared" si="13"/>
        <v>0</v>
      </c>
      <c r="BO50" s="17">
        <f t="shared" si="14"/>
        <v>0</v>
      </c>
      <c r="BP50" s="1"/>
    </row>
    <row r="51">
      <c r="A51" s="1" t="s">
        <v>124</v>
      </c>
      <c r="B51" s="32"/>
      <c r="C51" s="33"/>
      <c r="D51" s="29"/>
      <c r="E51" s="1"/>
      <c r="F51" s="21"/>
      <c r="G51" s="56"/>
      <c r="H51" s="35"/>
      <c r="I51" s="1" t="s">
        <v>125</v>
      </c>
      <c r="J51" s="32"/>
      <c r="K51" s="33"/>
      <c r="L51" s="57"/>
      <c r="M51" s="49"/>
      <c r="N51" s="21"/>
      <c r="O51" s="56"/>
      <c r="P51" s="35"/>
      <c r="Q51" s="1" t="s">
        <v>125</v>
      </c>
      <c r="R51" s="32"/>
      <c r="S51" s="33"/>
      <c r="T51" s="29"/>
      <c r="U51" s="43"/>
      <c r="V51" s="21"/>
      <c r="W51" s="56"/>
      <c r="X51" s="35"/>
      <c r="Y51" s="1" t="s">
        <v>125</v>
      </c>
      <c r="Z51" s="69"/>
      <c r="AA51" s="37"/>
      <c r="AB51" s="4"/>
      <c r="AC51" s="8"/>
      <c r="AD51" s="4"/>
      <c r="AE51" s="39"/>
      <c r="AF51" s="1"/>
      <c r="AG51" s="33"/>
      <c r="AH51" s="60"/>
      <c r="AI51" s="60"/>
      <c r="AJ51" s="21"/>
      <c r="AK51" s="56"/>
      <c r="AL51" s="41"/>
      <c r="AM51" s="33"/>
      <c r="AN51" s="60"/>
      <c r="AO51" s="60"/>
      <c r="AP51" s="21"/>
      <c r="AQ51" s="56"/>
      <c r="AR51" s="41"/>
      <c r="AS51" s="43">
        <f>'17 Oct'!AW51</f>
        <v>4</v>
      </c>
      <c r="AT51" s="17"/>
      <c r="AU51" s="44">
        <f t="shared" si="1"/>
        <v>4</v>
      </c>
      <c r="AV51" s="44">
        <f t="shared" si="2"/>
        <v>0</v>
      </c>
      <c r="AW51" s="19">
        <f t="shared" si="3"/>
        <v>4</v>
      </c>
      <c r="AX51" s="43">
        <f>'17 Oct'!BB51</f>
        <v>0</v>
      </c>
      <c r="AY51" s="17"/>
      <c r="AZ51" s="44">
        <f t="shared" si="4"/>
        <v>0</v>
      </c>
      <c r="BA51" s="46">
        <f t="shared" si="5"/>
        <v>0</v>
      </c>
      <c r="BB51" s="19">
        <f t="shared" si="6"/>
        <v>0</v>
      </c>
      <c r="BC51" s="43">
        <f>'17 Oct'!BL51</f>
        <v>0</v>
      </c>
      <c r="BD51" s="47">
        <f t="shared" si="7"/>
        <v>0</v>
      </c>
      <c r="BE51" s="1">
        <f t="shared" si="8"/>
        <v>0</v>
      </c>
      <c r="BF51" s="1" t="s">
        <v>124</v>
      </c>
      <c r="BG51" s="17"/>
      <c r="BH51">
        <f>'17 Oct'!BG51+AT51+AY51-BN51</f>
        <v>0</v>
      </c>
      <c r="BI51" s="68"/>
      <c r="BJ51" s="52">
        <f t="shared" si="9"/>
        <v>0</v>
      </c>
      <c r="BK51" s="51">
        <f t="shared" si="10"/>
        <v>0</v>
      </c>
      <c r="BL51" s="53">
        <f t="shared" si="11"/>
        <v>0</v>
      </c>
      <c r="BM51" s="54">
        <f t="shared" si="12"/>
        <v>0</v>
      </c>
      <c r="BN51" s="55">
        <f t="shared" si="13"/>
        <v>0</v>
      </c>
      <c r="BO51" s="17">
        <f t="shared" si="14"/>
        <v>4</v>
      </c>
    </row>
    <row r="52">
      <c r="A52" s="1" t="s">
        <v>126</v>
      </c>
      <c r="B52" s="32"/>
      <c r="C52" s="33"/>
      <c r="D52" s="29"/>
      <c r="E52" s="1"/>
      <c r="F52" s="21"/>
      <c r="G52" s="56"/>
      <c r="H52" s="35"/>
      <c r="I52" s="1" t="s">
        <v>126</v>
      </c>
      <c r="J52" s="32"/>
      <c r="K52" s="33"/>
      <c r="L52" s="57"/>
      <c r="M52" s="49"/>
      <c r="N52" s="21"/>
      <c r="O52" s="56"/>
      <c r="P52" s="35"/>
      <c r="Q52" s="1" t="s">
        <v>126</v>
      </c>
      <c r="R52" s="32"/>
      <c r="S52" s="33"/>
      <c r="T52" s="29"/>
      <c r="U52" s="43"/>
      <c r="V52" s="21"/>
      <c r="W52" s="56"/>
      <c r="X52" s="35"/>
      <c r="Y52" s="1" t="s">
        <v>126</v>
      </c>
      <c r="Z52" s="69"/>
      <c r="AA52" s="37"/>
      <c r="AB52" s="4"/>
      <c r="AC52" s="4"/>
      <c r="AD52" s="4"/>
      <c r="AE52" s="39"/>
      <c r="AF52" s="1"/>
      <c r="AG52" s="33"/>
      <c r="AH52" s="60"/>
      <c r="AI52" s="60"/>
      <c r="AJ52" s="21"/>
      <c r="AK52" s="56"/>
      <c r="AL52" s="41"/>
      <c r="AM52" s="33"/>
      <c r="AN52" s="60"/>
      <c r="AO52" s="60"/>
      <c r="AP52" s="21"/>
      <c r="AQ52" s="56"/>
      <c r="AR52" s="41"/>
      <c r="AS52" s="43">
        <f>'17 Oct'!AW52</f>
        <v>0</v>
      </c>
      <c r="AT52" s="17"/>
      <c r="AU52" s="44">
        <f t="shared" si="1"/>
        <v>0</v>
      </c>
      <c r="AV52" s="44">
        <f t="shared" si="2"/>
        <v>0</v>
      </c>
      <c r="AW52" s="19">
        <f t="shared" si="3"/>
        <v>0</v>
      </c>
      <c r="AX52" s="43">
        <f>'17 Oct'!BB52</f>
        <v>0</v>
      </c>
      <c r="AY52" s="17"/>
      <c r="AZ52" s="44">
        <f t="shared" si="4"/>
        <v>0</v>
      </c>
      <c r="BA52" s="46">
        <f t="shared" si="5"/>
        <v>0</v>
      </c>
      <c r="BB52" s="19">
        <f t="shared" si="6"/>
        <v>0</v>
      </c>
      <c r="BC52" s="43">
        <f>'17 Oct'!BL52</f>
        <v>0</v>
      </c>
      <c r="BD52" s="47">
        <f t="shared" si="7"/>
        <v>0</v>
      </c>
      <c r="BE52" s="1">
        <f t="shared" si="8"/>
        <v>0</v>
      </c>
      <c r="BF52" s="1" t="s">
        <v>126</v>
      </c>
      <c r="BG52" s="17"/>
      <c r="BH52">
        <f>'17 Oct'!BG52+AT52+AY52-BN52</f>
        <v>0</v>
      </c>
      <c r="BI52" s="48"/>
      <c r="BJ52" s="52">
        <f t="shared" si="9"/>
        <v>0</v>
      </c>
      <c r="BK52" s="51">
        <f t="shared" si="10"/>
        <v>0</v>
      </c>
      <c r="BL52" s="53">
        <f t="shared" si="11"/>
        <v>0</v>
      </c>
      <c r="BM52" s="54">
        <f t="shared" si="12"/>
        <v>0</v>
      </c>
      <c r="BN52" s="55">
        <f t="shared" si="13"/>
        <v>0</v>
      </c>
      <c r="BO52" s="17">
        <f t="shared" si="14"/>
        <v>0</v>
      </c>
      <c r="BQ52" s="1"/>
    </row>
    <row r="53">
      <c r="A53" s="1" t="s">
        <v>127</v>
      </c>
      <c r="B53" s="32"/>
      <c r="C53" s="33"/>
      <c r="D53" s="29"/>
      <c r="E53" s="1"/>
      <c r="F53" s="21"/>
      <c r="G53" s="56"/>
      <c r="H53" s="35"/>
      <c r="I53" s="1" t="s">
        <v>127</v>
      </c>
      <c r="J53" s="32"/>
      <c r="K53" s="33"/>
      <c r="L53" s="57"/>
      <c r="M53" s="49"/>
      <c r="N53" s="21"/>
      <c r="O53" s="56"/>
      <c r="P53" s="35"/>
      <c r="Q53" s="1" t="s">
        <v>127</v>
      </c>
      <c r="R53" s="32"/>
      <c r="S53" s="33"/>
      <c r="T53" s="57"/>
      <c r="U53" s="49"/>
      <c r="V53" s="21"/>
      <c r="W53" s="56"/>
      <c r="X53" s="35"/>
      <c r="Y53" s="1" t="s">
        <v>127</v>
      </c>
      <c r="Z53" s="58"/>
      <c r="AA53" s="37"/>
      <c r="AB53" s="4"/>
      <c r="AC53" s="4"/>
      <c r="AD53" s="4"/>
      <c r="AE53" s="39"/>
      <c r="AF53" s="1"/>
      <c r="AG53" s="33"/>
      <c r="AH53" s="60"/>
      <c r="AI53" s="60"/>
      <c r="AJ53" s="21"/>
      <c r="AK53" s="56"/>
      <c r="AL53" s="41"/>
      <c r="AM53" s="33"/>
      <c r="AN53" s="60"/>
      <c r="AO53" s="60"/>
      <c r="AP53" s="21"/>
      <c r="AQ53" s="56"/>
      <c r="AR53" s="41"/>
      <c r="AS53" s="43">
        <f>'17 Oct'!AW53</f>
        <v>11</v>
      </c>
      <c r="AT53" s="17"/>
      <c r="AU53" s="44">
        <f t="shared" si="1"/>
        <v>11</v>
      </c>
      <c r="AV53" s="44">
        <f t="shared" si="2"/>
        <v>0</v>
      </c>
      <c r="AW53" s="19">
        <f t="shared" si="3"/>
        <v>11</v>
      </c>
      <c r="AX53" s="43">
        <f>'17 Oct'!BB53</f>
        <v>0</v>
      </c>
      <c r="AY53" s="17"/>
      <c r="AZ53" s="44">
        <f t="shared" si="4"/>
        <v>0</v>
      </c>
      <c r="BA53" s="46">
        <f t="shared" si="5"/>
        <v>0</v>
      </c>
      <c r="BB53" s="19">
        <f t="shared" si="6"/>
        <v>0</v>
      </c>
      <c r="BC53" s="43">
        <f>'17 Oct'!BL53</f>
        <v>0</v>
      </c>
      <c r="BD53" s="47">
        <f t="shared" si="7"/>
        <v>0</v>
      </c>
      <c r="BE53" s="1">
        <f t="shared" si="8"/>
        <v>0</v>
      </c>
      <c r="BF53" s="1" t="s">
        <v>127</v>
      </c>
      <c r="BG53" s="17"/>
      <c r="BH53">
        <f>'17 Oct'!BG53+AT53+AY53-BN53</f>
        <v>0</v>
      </c>
      <c r="BI53" s="48"/>
      <c r="BJ53" s="52">
        <f t="shared" si="9"/>
        <v>0</v>
      </c>
      <c r="BK53" s="51">
        <f t="shared" si="10"/>
        <v>0</v>
      </c>
      <c r="BL53" s="53">
        <f t="shared" si="11"/>
        <v>0</v>
      </c>
      <c r="BM53" s="54">
        <f t="shared" si="12"/>
        <v>0</v>
      </c>
      <c r="BN53" s="55">
        <f t="shared" si="13"/>
        <v>0</v>
      </c>
      <c r="BO53" s="17">
        <f t="shared" si="14"/>
        <v>11</v>
      </c>
    </row>
    <row r="54">
      <c r="A54" s="1" t="s">
        <v>128</v>
      </c>
      <c r="B54" s="32"/>
      <c r="C54" s="33"/>
      <c r="D54" s="29"/>
      <c r="E54" s="1"/>
      <c r="F54" s="21"/>
      <c r="G54" s="56"/>
      <c r="H54" s="35"/>
      <c r="I54" s="1" t="s">
        <v>128</v>
      </c>
      <c r="J54" s="32"/>
      <c r="K54" s="33"/>
      <c r="L54" s="29"/>
      <c r="M54" s="49"/>
      <c r="N54" s="21"/>
      <c r="O54" s="56"/>
      <c r="P54" s="35"/>
      <c r="Q54" s="1" t="s">
        <v>130</v>
      </c>
      <c r="R54" s="32"/>
      <c r="S54" s="33"/>
      <c r="T54" s="29"/>
      <c r="U54" s="43"/>
      <c r="V54" s="21"/>
      <c r="W54" s="56"/>
      <c r="X54" s="35"/>
      <c r="Y54" s="1" t="s">
        <v>128</v>
      </c>
      <c r="Z54" s="69"/>
      <c r="AA54" s="37"/>
      <c r="AB54" s="4"/>
      <c r="AC54" s="8"/>
      <c r="AD54" s="4"/>
      <c r="AE54" s="39"/>
      <c r="AF54" s="1"/>
      <c r="AG54" s="33"/>
      <c r="AH54" s="60"/>
      <c r="AI54" s="60"/>
      <c r="AJ54" s="21"/>
      <c r="AK54" s="56"/>
      <c r="AL54" s="41"/>
      <c r="AM54" s="33"/>
      <c r="AN54" s="60"/>
      <c r="AO54" s="60"/>
      <c r="AP54" s="21"/>
      <c r="AQ54" s="56"/>
      <c r="AR54" s="41"/>
      <c r="AS54" s="43">
        <f>'17 Oct'!AW54</f>
        <v>0</v>
      </c>
      <c r="AT54" s="17"/>
      <c r="AU54" s="44">
        <f t="shared" si="1"/>
        <v>0</v>
      </c>
      <c r="AV54" s="44">
        <f t="shared" si="2"/>
        <v>0</v>
      </c>
      <c r="AW54" s="19">
        <f t="shared" si="3"/>
        <v>0</v>
      </c>
      <c r="AX54" s="43">
        <f>'17 Oct'!BB54</f>
        <v>0</v>
      </c>
      <c r="AY54" s="17"/>
      <c r="AZ54" s="44">
        <f t="shared" si="4"/>
        <v>0</v>
      </c>
      <c r="BA54" s="46">
        <f t="shared" si="5"/>
        <v>0</v>
      </c>
      <c r="BB54" s="19">
        <f t="shared" si="6"/>
        <v>0</v>
      </c>
      <c r="BC54" s="43">
        <f>'17 Oct'!BL54</f>
        <v>0</v>
      </c>
      <c r="BD54" s="47">
        <f t="shared" si="7"/>
        <v>0</v>
      </c>
      <c r="BE54" s="1">
        <f t="shared" si="8"/>
        <v>0</v>
      </c>
      <c r="BF54" s="1" t="s">
        <v>128</v>
      </c>
      <c r="BG54" s="17"/>
      <c r="BH54">
        <f>'17 Oct'!BG54+AT54+AY54-BN54</f>
        <v>0</v>
      </c>
      <c r="BI54" s="68"/>
      <c r="BJ54" s="52">
        <f t="shared" si="9"/>
        <v>0</v>
      </c>
      <c r="BK54" s="51">
        <f t="shared" si="10"/>
        <v>0</v>
      </c>
      <c r="BL54" s="53">
        <f t="shared" si="11"/>
        <v>0</v>
      </c>
      <c r="BM54" s="54">
        <f t="shared" si="12"/>
        <v>0</v>
      </c>
      <c r="BN54" s="55">
        <f t="shared" si="13"/>
        <v>0</v>
      </c>
      <c r="BO54" s="17">
        <f t="shared" si="14"/>
        <v>0</v>
      </c>
      <c r="BP54" s="1"/>
    </row>
    <row r="55">
      <c r="A55" s="1" t="s">
        <v>132</v>
      </c>
      <c r="B55" s="32"/>
      <c r="C55" s="33"/>
      <c r="D55" s="29"/>
      <c r="E55" s="1"/>
      <c r="F55" s="21"/>
      <c r="G55" s="56"/>
      <c r="H55" s="35"/>
      <c r="I55" s="1" t="s">
        <v>132</v>
      </c>
      <c r="J55" s="32"/>
      <c r="K55" s="33"/>
      <c r="L55" s="57"/>
      <c r="M55" s="49"/>
      <c r="N55" s="21"/>
      <c r="O55" s="56"/>
      <c r="P55" s="35"/>
      <c r="Q55" s="1" t="s">
        <v>132</v>
      </c>
      <c r="R55" s="32"/>
      <c r="S55" s="33"/>
      <c r="T55" s="29"/>
      <c r="U55" s="49"/>
      <c r="V55" s="21"/>
      <c r="W55" s="56"/>
      <c r="X55" s="35"/>
      <c r="Y55" s="1" t="s">
        <v>132</v>
      </c>
      <c r="Z55" s="69"/>
      <c r="AA55" s="66"/>
      <c r="AB55" s="8"/>
      <c r="AC55" s="8"/>
      <c r="AD55" s="4"/>
      <c r="AE55" s="39"/>
      <c r="AF55" s="1"/>
      <c r="AG55" s="33"/>
      <c r="AH55" s="67"/>
      <c r="AI55" s="67"/>
      <c r="AJ55" s="21"/>
      <c r="AK55" s="56"/>
      <c r="AL55" s="41"/>
      <c r="AM55" s="33"/>
      <c r="AN55" s="67"/>
      <c r="AO55" s="67"/>
      <c r="AP55" s="21"/>
      <c r="AQ55" s="56"/>
      <c r="AR55" s="41"/>
      <c r="AS55" s="43">
        <f>'17 Oct'!AW55</f>
        <v>0</v>
      </c>
      <c r="AT55" s="17"/>
      <c r="AU55" s="44">
        <f t="shared" si="1"/>
        <v>0</v>
      </c>
      <c r="AV55" s="44">
        <f t="shared" si="2"/>
        <v>0</v>
      </c>
      <c r="AW55" s="19">
        <f t="shared" si="3"/>
        <v>0</v>
      </c>
      <c r="AX55" s="43">
        <f>'17 Oct'!BB55</f>
        <v>0</v>
      </c>
      <c r="AY55" s="17"/>
      <c r="AZ55" s="44">
        <f t="shared" si="4"/>
        <v>0</v>
      </c>
      <c r="BA55" s="46">
        <f t="shared" si="5"/>
        <v>0</v>
      </c>
      <c r="BB55" s="19">
        <f t="shared" si="6"/>
        <v>0</v>
      </c>
      <c r="BC55" s="43">
        <f>'17 Oct'!BL55</f>
        <v>0</v>
      </c>
      <c r="BD55" s="47">
        <f t="shared" si="7"/>
        <v>0</v>
      </c>
      <c r="BE55" s="1">
        <f t="shared" si="8"/>
        <v>0</v>
      </c>
      <c r="BF55" s="1" t="s">
        <v>132</v>
      </c>
      <c r="BG55" s="17"/>
      <c r="BH55">
        <f>'17 Oct'!BG55+AT55+AY55-BN55</f>
        <v>0</v>
      </c>
      <c r="BI55" s="48"/>
      <c r="BJ55" s="52">
        <f t="shared" si="9"/>
        <v>0</v>
      </c>
      <c r="BK55" s="51">
        <f t="shared" si="10"/>
        <v>0</v>
      </c>
      <c r="BL55" s="53">
        <f t="shared" si="11"/>
        <v>0</v>
      </c>
      <c r="BM55" s="54">
        <f t="shared" si="12"/>
        <v>0</v>
      </c>
      <c r="BN55" s="55">
        <f t="shared" si="13"/>
        <v>0</v>
      </c>
      <c r="BO55" s="17">
        <f t="shared" si="14"/>
        <v>0</v>
      </c>
    </row>
    <row r="56">
      <c r="A56" s="1" t="s">
        <v>133</v>
      </c>
      <c r="B56" s="32"/>
      <c r="C56" s="33"/>
      <c r="D56" s="29"/>
      <c r="E56" s="1"/>
      <c r="F56" s="21"/>
      <c r="G56" s="56"/>
      <c r="H56" s="35"/>
      <c r="I56" s="1" t="s">
        <v>133</v>
      </c>
      <c r="J56" s="32"/>
      <c r="K56" s="33"/>
      <c r="L56" s="57"/>
      <c r="M56" s="49"/>
      <c r="N56" s="21"/>
      <c r="O56" s="56"/>
      <c r="P56" s="35"/>
      <c r="Q56" s="1" t="s">
        <v>133</v>
      </c>
      <c r="R56" s="32"/>
      <c r="S56" s="33"/>
      <c r="T56" s="57"/>
      <c r="U56" s="49"/>
      <c r="V56" s="21"/>
      <c r="W56" s="56"/>
      <c r="X56" s="35"/>
      <c r="Y56" s="1" t="s">
        <v>133</v>
      </c>
      <c r="Z56" s="59"/>
      <c r="AA56" s="66"/>
      <c r="AB56" s="8"/>
      <c r="AC56" s="8"/>
      <c r="AD56" s="4"/>
      <c r="AE56" s="39"/>
      <c r="AF56" s="1"/>
      <c r="AG56" s="33"/>
      <c r="AH56" s="67"/>
      <c r="AI56" s="67"/>
      <c r="AJ56" s="21"/>
      <c r="AK56" s="56"/>
      <c r="AL56" s="41"/>
      <c r="AM56" s="33"/>
      <c r="AN56" s="67"/>
      <c r="AO56" s="67"/>
      <c r="AP56" s="21"/>
      <c r="AQ56" s="56"/>
      <c r="AR56" s="41"/>
      <c r="AS56" s="43">
        <f>'17 Oct'!AW56</f>
        <v>0</v>
      </c>
      <c r="AT56" s="54"/>
      <c r="AU56" s="44">
        <f t="shared" si="1"/>
        <v>0</v>
      </c>
      <c r="AV56" s="44">
        <f t="shared" si="2"/>
        <v>0</v>
      </c>
      <c r="AW56" s="19">
        <f t="shared" si="3"/>
        <v>0</v>
      </c>
      <c r="AX56" s="43">
        <f>'17 Oct'!BB56</f>
        <v>0</v>
      </c>
      <c r="AY56" s="54"/>
      <c r="AZ56" s="44">
        <f t="shared" si="4"/>
        <v>0</v>
      </c>
      <c r="BA56" s="46">
        <f t="shared" si="5"/>
        <v>0</v>
      </c>
      <c r="BB56" s="19">
        <f t="shared" si="6"/>
        <v>0</v>
      </c>
      <c r="BC56" s="43">
        <f>'17 Oct'!BL56</f>
        <v>0</v>
      </c>
      <c r="BD56" s="47">
        <f t="shared" si="7"/>
        <v>0</v>
      </c>
      <c r="BE56" s="1">
        <f t="shared" si="8"/>
        <v>0</v>
      </c>
      <c r="BF56" s="1" t="s">
        <v>133</v>
      </c>
      <c r="BG56" s="54"/>
      <c r="BH56">
        <f>'17 Oct'!BG56+AT56+AY56-BN56</f>
        <v>0</v>
      </c>
      <c r="BI56" s="48"/>
      <c r="BJ56" s="52">
        <f t="shared" si="9"/>
        <v>0</v>
      </c>
      <c r="BK56" s="51">
        <f t="shared" si="10"/>
        <v>0</v>
      </c>
      <c r="BL56" s="53">
        <f t="shared" si="11"/>
        <v>0</v>
      </c>
      <c r="BM56" s="54">
        <f t="shared" si="12"/>
        <v>0</v>
      </c>
      <c r="BN56" s="55">
        <f t="shared" si="13"/>
        <v>0</v>
      </c>
      <c r="BO56" s="17">
        <f t="shared" si="14"/>
        <v>0</v>
      </c>
    </row>
    <row r="57">
      <c r="A57" s="1" t="s">
        <v>134</v>
      </c>
      <c r="B57" s="32"/>
      <c r="C57" s="33"/>
      <c r="D57" s="29"/>
      <c r="E57" s="1"/>
      <c r="F57" s="21"/>
      <c r="G57" s="56"/>
      <c r="H57" s="35"/>
      <c r="I57" s="1" t="s">
        <v>134</v>
      </c>
      <c r="J57" s="61"/>
      <c r="K57" s="33"/>
      <c r="L57" s="57"/>
      <c r="M57" s="49"/>
      <c r="N57" s="21"/>
      <c r="O57" s="56"/>
      <c r="P57" s="35"/>
      <c r="Q57" s="1" t="s">
        <v>134</v>
      </c>
      <c r="R57" s="32"/>
      <c r="S57" s="33"/>
      <c r="T57" s="57"/>
      <c r="U57" s="49"/>
      <c r="V57" s="21"/>
      <c r="W57" s="56"/>
      <c r="X57" s="35"/>
      <c r="Y57" s="1" t="s">
        <v>134</v>
      </c>
      <c r="Z57" s="59"/>
      <c r="AA57" s="66"/>
      <c r="AB57" s="8"/>
      <c r="AC57" s="8"/>
      <c r="AD57" s="4"/>
      <c r="AE57" s="39"/>
      <c r="AF57" s="1"/>
      <c r="AG57" s="33"/>
      <c r="AH57" s="67"/>
      <c r="AI57" s="67"/>
      <c r="AJ57" s="21"/>
      <c r="AK57" s="56"/>
      <c r="AL57" s="41"/>
      <c r="AM57" s="33"/>
      <c r="AN57" s="67"/>
      <c r="AO57" s="67"/>
      <c r="AP57" s="21"/>
      <c r="AQ57" s="56"/>
      <c r="AR57" s="41"/>
      <c r="AS57" s="43">
        <f>'17 Oct'!AW57</f>
        <v>0</v>
      </c>
      <c r="AT57" s="54"/>
      <c r="AU57" s="44">
        <f t="shared" si="1"/>
        <v>0</v>
      </c>
      <c r="AV57" s="44">
        <f t="shared" si="2"/>
        <v>0</v>
      </c>
      <c r="AW57" s="19">
        <f t="shared" si="3"/>
        <v>0</v>
      </c>
      <c r="AX57" s="43">
        <f>'17 Oct'!BB57</f>
        <v>0</v>
      </c>
      <c r="AY57" s="54"/>
      <c r="AZ57" s="44">
        <f t="shared" si="4"/>
        <v>0</v>
      </c>
      <c r="BA57" s="46">
        <f t="shared" si="5"/>
        <v>0</v>
      </c>
      <c r="BB57" s="19">
        <f t="shared" si="6"/>
        <v>0</v>
      </c>
      <c r="BC57" s="43">
        <f>'17 Oct'!BL57</f>
        <v>0</v>
      </c>
      <c r="BD57" s="47">
        <f t="shared" si="7"/>
        <v>0</v>
      </c>
      <c r="BE57" s="1">
        <f t="shared" si="8"/>
        <v>0</v>
      </c>
      <c r="BF57" s="1" t="s">
        <v>134</v>
      </c>
      <c r="BG57" s="54"/>
      <c r="BH57">
        <f>'17 Oct'!BG57+AT57+AY57-BN57</f>
        <v>0</v>
      </c>
      <c r="BI57" s="48"/>
      <c r="BJ57" s="52">
        <f t="shared" si="9"/>
        <v>0</v>
      </c>
      <c r="BK57" s="51">
        <f t="shared" si="10"/>
        <v>0</v>
      </c>
      <c r="BL57" s="53">
        <f t="shared" si="11"/>
        <v>0</v>
      </c>
      <c r="BM57" s="54">
        <f t="shared" si="12"/>
        <v>0</v>
      </c>
      <c r="BN57" s="55">
        <f t="shared" si="13"/>
        <v>0</v>
      </c>
      <c r="BO57" s="17">
        <f t="shared" si="14"/>
        <v>0</v>
      </c>
    </row>
    <row r="58">
      <c r="A58" s="1" t="s">
        <v>135</v>
      </c>
      <c r="B58" s="32"/>
      <c r="C58" s="33"/>
      <c r="D58" s="29"/>
      <c r="E58" s="1"/>
      <c r="F58" s="21"/>
      <c r="G58" s="56"/>
      <c r="H58" s="35"/>
      <c r="I58" s="1" t="s">
        <v>136</v>
      </c>
      <c r="J58" s="32"/>
      <c r="K58" s="33"/>
      <c r="L58" s="29"/>
      <c r="M58" s="43"/>
      <c r="N58" s="21"/>
      <c r="O58" s="56"/>
      <c r="P58" s="35"/>
      <c r="Q58" s="1" t="s">
        <v>135</v>
      </c>
      <c r="R58" s="32"/>
      <c r="S58" s="33"/>
      <c r="T58" s="57"/>
      <c r="U58" s="43"/>
      <c r="V58" s="21"/>
      <c r="W58" s="56"/>
      <c r="X58" s="35"/>
      <c r="Y58" s="1" t="s">
        <v>135</v>
      </c>
      <c r="Z58" s="36"/>
      <c r="AA58" s="37"/>
      <c r="AB58" s="4"/>
      <c r="AC58" s="4"/>
      <c r="AD58" s="4"/>
      <c r="AE58" s="39"/>
      <c r="AF58" s="1"/>
      <c r="AG58" s="33"/>
      <c r="AH58" s="60"/>
      <c r="AI58" s="60"/>
      <c r="AJ58" s="21"/>
      <c r="AK58" s="56"/>
      <c r="AL58" s="41"/>
      <c r="AM58" s="33"/>
      <c r="AN58" s="60"/>
      <c r="AO58" s="60"/>
      <c r="AP58" s="21"/>
      <c r="AQ58" s="56"/>
      <c r="AR58" s="41"/>
      <c r="AS58" s="43">
        <f>'17 Oct'!AW58</f>
        <v>0</v>
      </c>
      <c r="AT58" s="17"/>
      <c r="AU58" s="44">
        <f t="shared" si="1"/>
        <v>0</v>
      </c>
      <c r="AV58" s="44">
        <f t="shared" si="2"/>
        <v>0</v>
      </c>
      <c r="AW58" s="19">
        <f t="shared" si="3"/>
        <v>0</v>
      </c>
      <c r="AX58" s="43">
        <f>'17 Oct'!BB58</f>
        <v>0</v>
      </c>
      <c r="AY58" s="17"/>
      <c r="AZ58" s="44">
        <f t="shared" si="4"/>
        <v>0</v>
      </c>
      <c r="BA58" s="46">
        <f t="shared" si="5"/>
        <v>0</v>
      </c>
      <c r="BB58" s="19">
        <f t="shared" si="6"/>
        <v>0</v>
      </c>
      <c r="BC58" s="43">
        <f>'17 Oct'!BL58</f>
        <v>550</v>
      </c>
      <c r="BD58" s="47">
        <f t="shared" si="7"/>
        <v>0</v>
      </c>
      <c r="BE58" s="1">
        <f t="shared" si="8"/>
        <v>550</v>
      </c>
      <c r="BF58" s="1" t="s">
        <v>135</v>
      </c>
      <c r="BG58" s="17"/>
      <c r="BH58">
        <f>'17 Oct'!BG58+AT58+AY58-BN58</f>
        <v>0</v>
      </c>
      <c r="BI58" s="68"/>
      <c r="BJ58" s="52">
        <f t="shared" si="9"/>
        <v>0</v>
      </c>
      <c r="BK58" s="51">
        <f t="shared" si="10"/>
        <v>0</v>
      </c>
      <c r="BL58" s="53">
        <f t="shared" si="11"/>
        <v>550</v>
      </c>
      <c r="BM58" s="54">
        <f t="shared" si="12"/>
        <v>0</v>
      </c>
      <c r="BN58" s="55">
        <f t="shared" si="13"/>
        <v>0</v>
      </c>
      <c r="BO58" s="17">
        <f t="shared" si="14"/>
        <v>550</v>
      </c>
      <c r="BP58" s="1"/>
      <c r="BQ58" s="1"/>
    </row>
    <row r="59">
      <c r="A59" s="1" t="s">
        <v>137</v>
      </c>
      <c r="B59" s="32"/>
      <c r="C59" s="33"/>
      <c r="D59" s="29"/>
      <c r="E59" s="1"/>
      <c r="F59" s="21"/>
      <c r="G59" s="56"/>
      <c r="H59" s="35"/>
      <c r="I59" s="1" t="s">
        <v>137</v>
      </c>
      <c r="J59" s="32"/>
      <c r="K59" s="33"/>
      <c r="L59" s="57"/>
      <c r="M59" s="49"/>
      <c r="N59" s="21"/>
      <c r="O59" s="56"/>
      <c r="P59" s="35"/>
      <c r="Q59" s="1" t="s">
        <v>137</v>
      </c>
      <c r="R59" s="32"/>
      <c r="S59" s="33"/>
      <c r="T59" s="29"/>
      <c r="U59" s="43"/>
      <c r="V59" s="21"/>
      <c r="W59" s="56"/>
      <c r="X59" s="35"/>
      <c r="Y59" s="1" t="s">
        <v>137</v>
      </c>
      <c r="Z59" s="59"/>
      <c r="AA59" s="37"/>
      <c r="AB59" s="8"/>
      <c r="AC59" s="8"/>
      <c r="AD59" s="4"/>
      <c r="AE59" s="39"/>
      <c r="AF59" s="1"/>
      <c r="AG59" s="33"/>
      <c r="AH59" s="67"/>
      <c r="AI59" s="67"/>
      <c r="AJ59" s="21"/>
      <c r="AK59" s="56"/>
      <c r="AL59" s="41"/>
      <c r="AM59" s="33"/>
      <c r="AN59" s="67"/>
      <c r="AO59" s="67"/>
      <c r="AP59" s="21"/>
      <c r="AQ59" s="56"/>
      <c r="AR59" s="41"/>
      <c r="AS59" s="43">
        <f>'17 Oct'!AW59</f>
        <v>0</v>
      </c>
      <c r="AT59" s="54"/>
      <c r="AU59" s="44">
        <f t="shared" si="1"/>
        <v>0</v>
      </c>
      <c r="AV59" s="44">
        <f t="shared" si="2"/>
        <v>0</v>
      </c>
      <c r="AW59" s="19">
        <f t="shared" si="3"/>
        <v>0</v>
      </c>
      <c r="AX59" s="43">
        <f>'17 Oct'!BB59</f>
        <v>0</v>
      </c>
      <c r="AY59" s="54"/>
      <c r="AZ59" s="44">
        <f t="shared" si="4"/>
        <v>0</v>
      </c>
      <c r="BA59" s="46">
        <f t="shared" si="5"/>
        <v>0</v>
      </c>
      <c r="BB59" s="19">
        <f t="shared" si="6"/>
        <v>0</v>
      </c>
      <c r="BC59" s="43">
        <f>'17 Oct'!BL59</f>
        <v>0</v>
      </c>
      <c r="BD59" s="47">
        <f t="shared" si="7"/>
        <v>0</v>
      </c>
      <c r="BE59" s="1">
        <f t="shared" si="8"/>
        <v>0</v>
      </c>
      <c r="BF59" s="1" t="s">
        <v>137</v>
      </c>
      <c r="BG59" s="17"/>
      <c r="BH59">
        <f>'17 Oct'!BG59+AT59+AY59-BN59</f>
        <v>0</v>
      </c>
      <c r="BI59" s="48"/>
      <c r="BJ59" s="52">
        <f t="shared" si="9"/>
        <v>0</v>
      </c>
      <c r="BK59" s="51">
        <f t="shared" si="10"/>
        <v>0</v>
      </c>
      <c r="BL59" s="53">
        <f t="shared" si="11"/>
        <v>0</v>
      </c>
      <c r="BM59" s="54">
        <f t="shared" si="12"/>
        <v>0</v>
      </c>
      <c r="BN59" s="55">
        <f t="shared" si="13"/>
        <v>0</v>
      </c>
      <c r="BO59" s="17">
        <f t="shared" si="14"/>
        <v>0</v>
      </c>
      <c r="BQ59" s="1"/>
    </row>
    <row r="60">
      <c r="A60" s="1" t="s">
        <v>138</v>
      </c>
      <c r="B60" s="32"/>
      <c r="C60" s="33"/>
      <c r="D60" s="29"/>
      <c r="E60" s="1"/>
      <c r="F60" s="21"/>
      <c r="G60" s="56"/>
      <c r="H60" s="35"/>
      <c r="I60" s="1" t="s">
        <v>138</v>
      </c>
      <c r="J60" s="32"/>
      <c r="K60" s="33"/>
      <c r="L60" s="57"/>
      <c r="M60" s="49"/>
      <c r="N60" s="21"/>
      <c r="O60" s="56"/>
      <c r="P60" s="35"/>
      <c r="Q60" s="1" t="s">
        <v>138</v>
      </c>
      <c r="R60" s="32"/>
      <c r="S60" s="33"/>
      <c r="T60" s="57"/>
      <c r="U60" s="49"/>
      <c r="V60" s="21"/>
      <c r="W60" s="56"/>
      <c r="X60" s="35"/>
      <c r="Y60" s="1" t="s">
        <v>138</v>
      </c>
      <c r="Z60" s="59"/>
      <c r="AA60" s="37"/>
      <c r="AB60" s="8"/>
      <c r="AC60" s="8"/>
      <c r="AD60" s="4"/>
      <c r="AE60" s="39"/>
      <c r="AF60" s="1"/>
      <c r="AG60" s="33"/>
      <c r="AH60" s="67"/>
      <c r="AI60" s="67"/>
      <c r="AJ60" s="21"/>
      <c r="AK60" s="56"/>
      <c r="AL60" s="41"/>
      <c r="AM60" s="33"/>
      <c r="AN60" s="67"/>
      <c r="AO60" s="67"/>
      <c r="AP60" s="21"/>
      <c r="AQ60" s="56"/>
      <c r="AR60" s="41"/>
      <c r="AS60" s="43">
        <f>'17 Oct'!AW60</f>
        <v>0</v>
      </c>
      <c r="AT60" s="54"/>
      <c r="AU60" s="44">
        <f t="shared" si="1"/>
        <v>0</v>
      </c>
      <c r="AV60" s="44">
        <f t="shared" si="2"/>
        <v>0</v>
      </c>
      <c r="AW60" s="19">
        <f t="shared" si="3"/>
        <v>0</v>
      </c>
      <c r="AX60" s="43">
        <f>'17 Oct'!BB60</f>
        <v>0</v>
      </c>
      <c r="AY60" s="54"/>
      <c r="AZ60" s="44">
        <f t="shared" si="4"/>
        <v>0</v>
      </c>
      <c r="BA60" s="46">
        <f t="shared" si="5"/>
        <v>0</v>
      </c>
      <c r="BB60" s="19">
        <f t="shared" si="6"/>
        <v>0</v>
      </c>
      <c r="BC60" s="43">
        <f>'17 Oct'!BL60</f>
        <v>0</v>
      </c>
      <c r="BD60" s="47">
        <f t="shared" si="7"/>
        <v>0</v>
      </c>
      <c r="BE60" s="1">
        <f t="shared" si="8"/>
        <v>0</v>
      </c>
      <c r="BF60" s="1" t="s">
        <v>138</v>
      </c>
      <c r="BG60" s="17"/>
      <c r="BH60">
        <f>'17 Oct'!BG60+AT60+AY60-BN60</f>
        <v>0</v>
      </c>
      <c r="BI60" s="48"/>
      <c r="BJ60" s="52">
        <f t="shared" si="9"/>
        <v>0</v>
      </c>
      <c r="BK60" s="51">
        <f t="shared" si="10"/>
        <v>0</v>
      </c>
      <c r="BL60" s="53">
        <f t="shared" si="11"/>
        <v>0</v>
      </c>
      <c r="BM60" s="54">
        <f t="shared" si="12"/>
        <v>0</v>
      </c>
      <c r="BN60" s="55">
        <f t="shared" si="13"/>
        <v>0</v>
      </c>
      <c r="BO60" s="17">
        <f t="shared" si="14"/>
        <v>0</v>
      </c>
    </row>
    <row r="61">
      <c r="A61" s="1" t="s">
        <v>139</v>
      </c>
      <c r="B61" s="32"/>
      <c r="C61" s="33"/>
      <c r="D61" s="29"/>
      <c r="E61" s="1"/>
      <c r="F61" s="21"/>
      <c r="G61" s="56"/>
      <c r="H61" s="35"/>
      <c r="I61" s="1" t="s">
        <v>139</v>
      </c>
      <c r="J61" s="32"/>
      <c r="K61" s="33"/>
      <c r="L61" s="57"/>
      <c r="M61" s="49"/>
      <c r="N61" s="21"/>
      <c r="O61" s="56"/>
      <c r="P61" s="35"/>
      <c r="Q61" s="1" t="s">
        <v>139</v>
      </c>
      <c r="R61" s="61"/>
      <c r="S61" s="33"/>
      <c r="T61" s="57"/>
      <c r="U61" s="49"/>
      <c r="V61" s="21"/>
      <c r="W61" s="56"/>
      <c r="X61" s="35"/>
      <c r="Y61" s="1" t="s">
        <v>139</v>
      </c>
      <c r="Z61" s="59"/>
      <c r="AA61" s="37"/>
      <c r="AB61" s="8"/>
      <c r="AC61" s="8"/>
      <c r="AD61" s="4"/>
      <c r="AE61" s="39"/>
      <c r="AF61" s="1"/>
      <c r="AG61" s="33"/>
      <c r="AH61" s="67"/>
      <c r="AI61" s="67"/>
      <c r="AJ61" s="21"/>
      <c r="AK61" s="56"/>
      <c r="AL61" s="41"/>
      <c r="AM61" s="33"/>
      <c r="AN61" s="67"/>
      <c r="AO61" s="67"/>
      <c r="AP61" s="21"/>
      <c r="AQ61" s="56"/>
      <c r="AR61" s="41"/>
      <c r="AS61" s="43">
        <f>'17 Oct'!AW61</f>
        <v>0</v>
      </c>
      <c r="AT61" s="54"/>
      <c r="AU61" s="44">
        <f t="shared" si="1"/>
        <v>0</v>
      </c>
      <c r="AV61" s="44">
        <f t="shared" si="2"/>
        <v>0</v>
      </c>
      <c r="AW61" s="19">
        <f t="shared" si="3"/>
        <v>0</v>
      </c>
      <c r="AX61" s="43">
        <f>'17 Oct'!BB61</f>
        <v>0</v>
      </c>
      <c r="AY61" s="54"/>
      <c r="AZ61" s="44">
        <f t="shared" si="4"/>
        <v>0</v>
      </c>
      <c r="BA61" s="46">
        <f t="shared" si="5"/>
        <v>0</v>
      </c>
      <c r="BB61" s="19">
        <f t="shared" si="6"/>
        <v>0</v>
      </c>
      <c r="BC61" s="43">
        <f>'17 Oct'!BL61</f>
        <v>0</v>
      </c>
      <c r="BD61" s="47">
        <f t="shared" si="7"/>
        <v>0</v>
      </c>
      <c r="BE61" s="1">
        <f t="shared" si="8"/>
        <v>0</v>
      </c>
      <c r="BF61" s="1" t="s">
        <v>139</v>
      </c>
      <c r="BG61" s="17"/>
      <c r="BH61">
        <f>'17 Oct'!BG61+AT61+AY61-BN61</f>
        <v>0</v>
      </c>
      <c r="BI61" s="48"/>
      <c r="BJ61" s="52">
        <f t="shared" si="9"/>
        <v>0</v>
      </c>
      <c r="BK61" s="51">
        <f t="shared" si="10"/>
        <v>0</v>
      </c>
      <c r="BL61" s="53">
        <f t="shared" si="11"/>
        <v>0</v>
      </c>
      <c r="BM61" s="54">
        <f t="shared" si="12"/>
        <v>0</v>
      </c>
      <c r="BN61" s="55">
        <f t="shared" si="13"/>
        <v>0</v>
      </c>
      <c r="BO61" s="17">
        <f t="shared" si="14"/>
        <v>0</v>
      </c>
      <c r="BP61" s="1"/>
    </row>
    <row r="62">
      <c r="A62" s="1" t="s">
        <v>140</v>
      </c>
      <c r="B62" s="32"/>
      <c r="C62" s="33"/>
      <c r="D62" s="29"/>
      <c r="E62" s="1"/>
      <c r="F62" s="21"/>
      <c r="G62" s="56"/>
      <c r="H62" s="35"/>
      <c r="I62" s="1" t="s">
        <v>140</v>
      </c>
      <c r="J62" s="32"/>
      <c r="K62" s="33"/>
      <c r="L62" s="57"/>
      <c r="M62" s="49"/>
      <c r="N62" s="21"/>
      <c r="O62" s="56"/>
      <c r="P62" s="35"/>
      <c r="Q62" s="1" t="s">
        <v>140</v>
      </c>
      <c r="R62" s="61"/>
      <c r="S62" s="33"/>
      <c r="T62" s="57"/>
      <c r="U62" s="43"/>
      <c r="V62" s="21"/>
      <c r="W62" s="56"/>
      <c r="X62" s="35"/>
      <c r="Y62" s="1" t="s">
        <v>140</v>
      </c>
      <c r="Z62" s="59"/>
      <c r="AA62" s="37"/>
      <c r="AB62" s="8"/>
      <c r="AC62" s="8"/>
      <c r="AD62" s="4"/>
      <c r="AE62" s="39"/>
      <c r="AF62" s="1"/>
      <c r="AG62" s="33"/>
      <c r="AH62" s="67"/>
      <c r="AI62" s="67"/>
      <c r="AJ62" s="21"/>
      <c r="AK62" s="56"/>
      <c r="AL62" s="41"/>
      <c r="AM62" s="33"/>
      <c r="AN62" s="67"/>
      <c r="AO62" s="67"/>
      <c r="AP62" s="21"/>
      <c r="AQ62" s="56"/>
      <c r="AR62" s="41"/>
      <c r="AS62" s="43">
        <f>'17 Oct'!AW62</f>
        <v>0</v>
      </c>
      <c r="AT62" s="54"/>
      <c r="AU62" s="44">
        <f t="shared" si="1"/>
        <v>0</v>
      </c>
      <c r="AV62" s="44">
        <f t="shared" si="2"/>
        <v>0</v>
      </c>
      <c r="AW62" s="19">
        <f t="shared" si="3"/>
        <v>0</v>
      </c>
      <c r="AX62" s="43">
        <f>'17 Oct'!BB62</f>
        <v>0</v>
      </c>
      <c r="AY62" s="54"/>
      <c r="AZ62" s="44">
        <f t="shared" si="4"/>
        <v>0</v>
      </c>
      <c r="BA62" s="46">
        <f t="shared" si="5"/>
        <v>0</v>
      </c>
      <c r="BB62" s="19">
        <f t="shared" si="6"/>
        <v>0</v>
      </c>
      <c r="BC62" s="43">
        <f>'17 Oct'!BL62</f>
        <v>0</v>
      </c>
      <c r="BD62" s="47">
        <f t="shared" si="7"/>
        <v>0</v>
      </c>
      <c r="BE62" s="1">
        <f t="shared" si="8"/>
        <v>0</v>
      </c>
      <c r="BF62" s="1" t="s">
        <v>140</v>
      </c>
      <c r="BG62" s="17"/>
      <c r="BH62">
        <f>'17 Oct'!BG62+AT62+AY62-BN62</f>
        <v>0</v>
      </c>
      <c r="BI62" s="48"/>
      <c r="BJ62" s="52">
        <f t="shared" si="9"/>
        <v>0</v>
      </c>
      <c r="BK62" s="51">
        <f t="shared" si="10"/>
        <v>0</v>
      </c>
      <c r="BL62" s="53">
        <f t="shared" si="11"/>
        <v>0</v>
      </c>
      <c r="BM62" s="54">
        <f t="shared" si="12"/>
        <v>0</v>
      </c>
      <c r="BN62" s="55">
        <f t="shared" si="13"/>
        <v>0</v>
      </c>
      <c r="BO62" s="17">
        <f t="shared" si="14"/>
        <v>0</v>
      </c>
      <c r="BP62" s="1"/>
    </row>
    <row r="63">
      <c r="A63" s="1" t="s">
        <v>141</v>
      </c>
      <c r="B63" s="32"/>
      <c r="C63" s="33"/>
      <c r="D63" s="29"/>
      <c r="E63" s="1"/>
      <c r="F63" s="21"/>
      <c r="G63" s="56"/>
      <c r="H63" s="35"/>
      <c r="I63" s="1" t="s">
        <v>141</v>
      </c>
      <c r="J63" s="32"/>
      <c r="K63" s="33"/>
      <c r="L63" s="57"/>
      <c r="M63" s="49"/>
      <c r="N63" s="21"/>
      <c r="O63" s="56"/>
      <c r="P63" s="35"/>
      <c r="Q63" s="1" t="s">
        <v>141</v>
      </c>
      <c r="R63" s="32"/>
      <c r="S63" s="33"/>
      <c r="T63" s="57"/>
      <c r="U63" s="43"/>
      <c r="V63" s="21"/>
      <c r="W63" s="56"/>
      <c r="X63" s="35"/>
      <c r="Y63" s="1" t="s">
        <v>141</v>
      </c>
      <c r="Z63" s="58"/>
      <c r="AA63" s="63"/>
      <c r="AB63" s="4"/>
      <c r="AC63" s="71"/>
      <c r="AD63" s="4"/>
      <c r="AE63" s="39"/>
      <c r="AF63" s="1"/>
      <c r="AG63" s="33"/>
      <c r="AH63" s="67"/>
      <c r="AI63" s="67"/>
      <c r="AJ63" s="21"/>
      <c r="AK63" s="56"/>
      <c r="AL63" s="41"/>
      <c r="AM63" s="33"/>
      <c r="AN63" s="67"/>
      <c r="AO63" s="67"/>
      <c r="AP63" s="21"/>
      <c r="AQ63" s="56"/>
      <c r="AR63" s="41"/>
      <c r="AS63" s="43">
        <f>'17 Oct'!AW63</f>
        <v>0</v>
      </c>
      <c r="AT63" s="54"/>
      <c r="AU63" s="44">
        <f t="shared" si="1"/>
        <v>0</v>
      </c>
      <c r="AV63" s="44">
        <f t="shared" si="2"/>
        <v>0</v>
      </c>
      <c r="AW63" s="19">
        <f t="shared" si="3"/>
        <v>0</v>
      </c>
      <c r="AX63" s="43">
        <f>'17 Oct'!BB63</f>
        <v>0</v>
      </c>
      <c r="AY63" s="54"/>
      <c r="AZ63" s="44">
        <f t="shared" si="4"/>
        <v>0</v>
      </c>
      <c r="BA63" s="46">
        <f t="shared" si="5"/>
        <v>0</v>
      </c>
      <c r="BB63" s="19">
        <f t="shared" si="6"/>
        <v>0</v>
      </c>
      <c r="BC63" s="43">
        <f>'17 Oct'!BL63</f>
        <v>60</v>
      </c>
      <c r="BD63" s="47">
        <f t="shared" si="7"/>
        <v>0</v>
      </c>
      <c r="BE63" s="1">
        <f t="shared" si="8"/>
        <v>60</v>
      </c>
      <c r="BF63" s="1" t="s">
        <v>141</v>
      </c>
      <c r="BG63" s="17"/>
      <c r="BH63">
        <f>'17 Oct'!BG63+AT63+AY63-BN63</f>
        <v>0</v>
      </c>
      <c r="BI63" s="48"/>
      <c r="BJ63" s="52">
        <f t="shared" si="9"/>
        <v>0</v>
      </c>
      <c r="BK63" s="51">
        <f t="shared" si="10"/>
        <v>0</v>
      </c>
      <c r="BL63" s="53">
        <f t="shared" si="11"/>
        <v>60</v>
      </c>
      <c r="BM63" s="54">
        <f t="shared" si="12"/>
        <v>0</v>
      </c>
      <c r="BN63" s="55">
        <f t="shared" si="13"/>
        <v>0</v>
      </c>
      <c r="BO63" s="17">
        <f t="shared" si="14"/>
        <v>60</v>
      </c>
    </row>
    <row r="64">
      <c r="A64" s="1" t="s">
        <v>142</v>
      </c>
      <c r="B64" s="32"/>
      <c r="C64" s="33"/>
      <c r="D64" s="29"/>
      <c r="E64" s="1"/>
      <c r="F64" s="21"/>
      <c r="G64" s="56"/>
      <c r="H64" s="35"/>
      <c r="I64" s="1" t="s">
        <v>142</v>
      </c>
      <c r="J64" s="32"/>
      <c r="K64" s="33"/>
      <c r="L64" s="57"/>
      <c r="M64" s="49"/>
      <c r="N64" s="21"/>
      <c r="O64" s="56"/>
      <c r="P64" s="35"/>
      <c r="Q64" s="1" t="s">
        <v>142</v>
      </c>
      <c r="R64" s="32"/>
      <c r="S64" s="33"/>
      <c r="T64" s="57"/>
      <c r="U64" s="43"/>
      <c r="V64" s="21"/>
      <c r="W64" s="56"/>
      <c r="X64" s="35"/>
      <c r="Y64" s="1" t="s">
        <v>142</v>
      </c>
      <c r="Z64" s="69"/>
      <c r="AA64" s="66"/>
      <c r="AB64" s="8"/>
      <c r="AC64" s="8"/>
      <c r="AD64" s="4"/>
      <c r="AE64" s="39"/>
      <c r="AF64" s="1"/>
      <c r="AG64" s="33"/>
      <c r="AH64" s="67"/>
      <c r="AI64" s="67"/>
      <c r="AJ64" s="21"/>
      <c r="AK64" s="56"/>
      <c r="AL64" s="41"/>
      <c r="AM64" s="33"/>
      <c r="AN64" s="67"/>
      <c r="AO64" s="67"/>
      <c r="AP64" s="21"/>
      <c r="AQ64" s="56"/>
      <c r="AR64" s="41"/>
      <c r="AS64" s="43">
        <f>'17 Oct'!AW64</f>
        <v>0</v>
      </c>
      <c r="AT64" s="54"/>
      <c r="AU64" s="44">
        <f t="shared" si="1"/>
        <v>0</v>
      </c>
      <c r="AV64" s="44">
        <f t="shared" si="2"/>
        <v>0</v>
      </c>
      <c r="AW64" s="19">
        <f t="shared" si="3"/>
        <v>0</v>
      </c>
      <c r="AX64" s="43">
        <f>'17 Oct'!BB64</f>
        <v>0</v>
      </c>
      <c r="AY64" s="54"/>
      <c r="AZ64" s="44">
        <f t="shared" si="4"/>
        <v>0</v>
      </c>
      <c r="BA64" s="46">
        <f t="shared" si="5"/>
        <v>0</v>
      </c>
      <c r="BB64" s="19">
        <f t="shared" si="6"/>
        <v>0</v>
      </c>
      <c r="BC64" s="43">
        <f>'17 Oct'!BL64</f>
        <v>0</v>
      </c>
      <c r="BD64" s="47">
        <f t="shared" si="7"/>
        <v>0</v>
      </c>
      <c r="BE64" s="1">
        <f t="shared" si="8"/>
        <v>0</v>
      </c>
      <c r="BF64" s="1" t="s">
        <v>142</v>
      </c>
      <c r="BG64" s="54"/>
      <c r="BH64">
        <f>'17 Oct'!BG64+AT64+AY64-BN64</f>
        <v>0</v>
      </c>
      <c r="BI64" s="48"/>
      <c r="BJ64" s="52">
        <f t="shared" si="9"/>
        <v>0</v>
      </c>
      <c r="BK64" s="51">
        <f t="shared" si="10"/>
        <v>0</v>
      </c>
      <c r="BL64" s="53">
        <f t="shared" si="11"/>
        <v>0</v>
      </c>
      <c r="BM64" s="54">
        <f t="shared" si="12"/>
        <v>0</v>
      </c>
      <c r="BN64" s="55">
        <f t="shared" si="13"/>
        <v>0</v>
      </c>
      <c r="BO64" s="17">
        <f t="shared" si="14"/>
        <v>0</v>
      </c>
    </row>
    <row r="65">
      <c r="A65" s="1" t="s">
        <v>143</v>
      </c>
      <c r="B65" s="32"/>
      <c r="C65" s="33"/>
      <c r="D65" s="29"/>
      <c r="E65" s="1"/>
      <c r="F65" s="21"/>
      <c r="G65" s="56"/>
      <c r="H65" s="35"/>
      <c r="I65" s="1" t="s">
        <v>143</v>
      </c>
      <c r="J65" s="32"/>
      <c r="K65" s="33"/>
      <c r="L65" s="57"/>
      <c r="M65" s="43"/>
      <c r="N65" s="21"/>
      <c r="O65" s="56"/>
      <c r="P65" s="35"/>
      <c r="Q65" s="1" t="s">
        <v>143</v>
      </c>
      <c r="R65" s="32"/>
      <c r="S65" s="33"/>
      <c r="T65" s="57"/>
      <c r="U65" s="43"/>
      <c r="V65" s="21"/>
      <c r="W65" s="56"/>
      <c r="X65" s="35"/>
      <c r="Y65" s="1" t="s">
        <v>143</v>
      </c>
      <c r="Z65" s="59"/>
      <c r="AA65" s="37"/>
      <c r="AB65" s="8"/>
      <c r="AC65" s="8"/>
      <c r="AD65" s="4"/>
      <c r="AE65" s="39"/>
      <c r="AF65" s="1"/>
      <c r="AG65" s="33"/>
      <c r="AH65" s="67"/>
      <c r="AI65" s="67"/>
      <c r="AJ65" s="21"/>
      <c r="AK65" s="56"/>
      <c r="AL65" s="41"/>
      <c r="AM65" s="33"/>
      <c r="AN65" s="67"/>
      <c r="AO65" s="67"/>
      <c r="AP65" s="21"/>
      <c r="AQ65" s="56"/>
      <c r="AR65" s="41"/>
      <c r="AS65" s="43">
        <f>'17 Oct'!AW65</f>
        <v>0</v>
      </c>
      <c r="AT65" s="54"/>
      <c r="AU65" s="44">
        <f t="shared" si="1"/>
        <v>0</v>
      </c>
      <c r="AV65" s="44">
        <f t="shared" si="2"/>
        <v>0</v>
      </c>
      <c r="AW65" s="19">
        <f t="shared" si="3"/>
        <v>0</v>
      </c>
      <c r="AX65" s="43">
        <f>'17 Oct'!BB65</f>
        <v>0</v>
      </c>
      <c r="AY65" s="54"/>
      <c r="AZ65" s="44">
        <f t="shared" si="4"/>
        <v>0</v>
      </c>
      <c r="BA65" s="46">
        <f t="shared" si="5"/>
        <v>0</v>
      </c>
      <c r="BB65" s="19">
        <f t="shared" si="6"/>
        <v>0</v>
      </c>
      <c r="BC65" s="43">
        <f>'17 Oct'!BL65</f>
        <v>14</v>
      </c>
      <c r="BD65" s="47">
        <f t="shared" si="7"/>
        <v>0</v>
      </c>
      <c r="BE65" s="1">
        <f t="shared" si="8"/>
        <v>14</v>
      </c>
      <c r="BF65" s="1" t="s">
        <v>143</v>
      </c>
      <c r="BG65" s="54"/>
      <c r="BH65">
        <f>'17 Oct'!BG65+AT65+AY65-BN65</f>
        <v>0</v>
      </c>
      <c r="BI65" s="48"/>
      <c r="BJ65" s="52">
        <f t="shared" si="9"/>
        <v>0</v>
      </c>
      <c r="BK65" s="51">
        <f t="shared" si="10"/>
        <v>0</v>
      </c>
      <c r="BL65" s="53">
        <f t="shared" si="11"/>
        <v>14</v>
      </c>
      <c r="BM65" s="54">
        <f t="shared" si="12"/>
        <v>0</v>
      </c>
      <c r="BN65" s="55">
        <f t="shared" si="13"/>
        <v>0</v>
      </c>
      <c r="BO65" s="17">
        <f t="shared" si="14"/>
        <v>14</v>
      </c>
    </row>
    <row r="66">
      <c r="A66" s="1" t="s">
        <v>146</v>
      </c>
      <c r="B66" s="32"/>
      <c r="C66" s="33"/>
      <c r="D66" s="29"/>
      <c r="E66" s="1"/>
      <c r="F66" s="21"/>
      <c r="G66" s="56"/>
      <c r="H66" s="35"/>
      <c r="I66" s="1" t="s">
        <v>146</v>
      </c>
      <c r="J66" s="32"/>
      <c r="K66" s="33"/>
      <c r="L66" s="57"/>
      <c r="M66" s="49"/>
      <c r="N66" s="21"/>
      <c r="O66" s="56"/>
      <c r="P66" s="35"/>
      <c r="Q66" s="1" t="s">
        <v>146</v>
      </c>
      <c r="R66" s="32"/>
      <c r="S66" s="33"/>
      <c r="T66" s="57"/>
      <c r="U66" s="43"/>
      <c r="V66" s="21"/>
      <c r="W66" s="56"/>
      <c r="X66" s="35"/>
      <c r="Y66" s="1" t="s">
        <v>146</v>
      </c>
      <c r="Z66" s="36"/>
      <c r="AA66" s="37"/>
      <c r="AB66" s="8"/>
      <c r="AC66" s="8"/>
      <c r="AD66" s="4"/>
      <c r="AE66" s="39"/>
      <c r="AF66" s="1"/>
      <c r="AG66" s="33"/>
      <c r="AH66" s="60"/>
      <c r="AI66" s="60"/>
      <c r="AJ66" s="21"/>
      <c r="AK66" s="56"/>
      <c r="AL66" s="41"/>
      <c r="AM66" s="33"/>
      <c r="AN66" s="60"/>
      <c r="AO66" s="60"/>
      <c r="AP66" s="21"/>
      <c r="AQ66" s="56"/>
      <c r="AR66" s="41"/>
      <c r="AS66" s="43">
        <f>'17 Oct'!AW66</f>
        <v>0</v>
      </c>
      <c r="AT66" s="17"/>
      <c r="AU66" s="44">
        <f t="shared" si="1"/>
        <v>0</v>
      </c>
      <c r="AV66" s="44">
        <f t="shared" si="2"/>
        <v>0</v>
      </c>
      <c r="AW66" s="19">
        <f t="shared" si="3"/>
        <v>0</v>
      </c>
      <c r="AX66" s="43">
        <f>'17 Oct'!BB66</f>
        <v>0</v>
      </c>
      <c r="AY66" s="17"/>
      <c r="AZ66" s="44">
        <f t="shared" si="4"/>
        <v>0</v>
      </c>
      <c r="BA66" s="46">
        <f t="shared" si="5"/>
        <v>0</v>
      </c>
      <c r="BB66" s="19">
        <f t="shared" si="6"/>
        <v>0</v>
      </c>
      <c r="BC66" s="43">
        <f>'17 Oct'!BL66</f>
        <v>0</v>
      </c>
      <c r="BD66" s="47">
        <f t="shared" si="7"/>
        <v>0</v>
      </c>
      <c r="BE66" s="1">
        <f t="shared" si="8"/>
        <v>0</v>
      </c>
      <c r="BF66" s="1" t="s">
        <v>146</v>
      </c>
      <c r="BG66" s="17"/>
      <c r="BH66">
        <f>'17 Oct'!BG66+AT66+AY66-BN66</f>
        <v>0</v>
      </c>
      <c r="BI66" s="48"/>
      <c r="BJ66" s="52">
        <f t="shared" si="9"/>
        <v>0</v>
      </c>
      <c r="BK66" s="51">
        <f t="shared" si="10"/>
        <v>0</v>
      </c>
      <c r="BL66" s="53">
        <f t="shared" si="11"/>
        <v>0</v>
      </c>
      <c r="BM66" s="54">
        <f t="shared" si="12"/>
        <v>0</v>
      </c>
      <c r="BN66" s="55">
        <f t="shared" si="13"/>
        <v>0</v>
      </c>
      <c r="BO66" s="17">
        <f t="shared" si="14"/>
        <v>0</v>
      </c>
      <c r="BP66" s="1"/>
    </row>
    <row r="67">
      <c r="A67" s="1" t="s">
        <v>147</v>
      </c>
      <c r="B67" s="32"/>
      <c r="C67" s="33"/>
      <c r="D67" s="29"/>
      <c r="E67" s="1"/>
      <c r="F67" s="21"/>
      <c r="G67" s="56"/>
      <c r="H67" s="35"/>
      <c r="I67" s="1" t="s">
        <v>147</v>
      </c>
      <c r="J67" s="32"/>
      <c r="K67" s="33"/>
      <c r="L67" s="57"/>
      <c r="M67" s="49"/>
      <c r="N67" s="21"/>
      <c r="O67" s="56"/>
      <c r="P67" s="35"/>
      <c r="Q67" s="1" t="s">
        <v>147</v>
      </c>
      <c r="R67" s="32"/>
      <c r="S67" s="33"/>
      <c r="T67" s="29"/>
      <c r="U67" s="43"/>
      <c r="V67" s="21"/>
      <c r="W67" s="56"/>
      <c r="X67" s="35"/>
      <c r="Y67" s="1" t="s">
        <v>147</v>
      </c>
      <c r="Z67" s="59"/>
      <c r="AA67" s="37"/>
      <c r="AB67" s="8"/>
      <c r="AC67" s="8"/>
      <c r="AD67" s="4"/>
      <c r="AE67" s="39"/>
      <c r="AF67" s="1"/>
      <c r="AG67" s="33"/>
      <c r="AH67" s="60"/>
      <c r="AI67" s="60"/>
      <c r="AJ67" s="21"/>
      <c r="AK67" s="56"/>
      <c r="AL67" s="41"/>
      <c r="AM67" s="33"/>
      <c r="AN67" s="60"/>
      <c r="AO67" s="60"/>
      <c r="AP67" s="21"/>
      <c r="AQ67" s="56"/>
      <c r="AR67" s="41"/>
      <c r="AS67" s="43">
        <f>'17 Oct'!AW67</f>
        <v>0</v>
      </c>
      <c r="AT67" s="17"/>
      <c r="AU67" s="44">
        <f t="shared" si="1"/>
        <v>0</v>
      </c>
      <c r="AV67" s="44">
        <f t="shared" si="2"/>
        <v>0</v>
      </c>
      <c r="AW67" s="19">
        <f t="shared" si="3"/>
        <v>0</v>
      </c>
      <c r="AX67" s="43">
        <f>'17 Oct'!BB67</f>
        <v>0</v>
      </c>
      <c r="AY67" s="17"/>
      <c r="AZ67" s="44">
        <f t="shared" si="4"/>
        <v>0</v>
      </c>
      <c r="BA67" s="46">
        <f t="shared" si="5"/>
        <v>0</v>
      </c>
      <c r="BB67" s="19">
        <f t="shared" si="6"/>
        <v>0</v>
      </c>
      <c r="BC67" s="43">
        <f>'17 Oct'!BL67</f>
        <v>0</v>
      </c>
      <c r="BD67" s="47">
        <f t="shared" si="7"/>
        <v>0</v>
      </c>
      <c r="BE67" s="1">
        <f t="shared" si="8"/>
        <v>0</v>
      </c>
      <c r="BF67" s="1" t="s">
        <v>147</v>
      </c>
      <c r="BG67" s="17"/>
      <c r="BH67">
        <f>'17 Oct'!BG67+AT67+AY67-BN67</f>
        <v>0</v>
      </c>
      <c r="BI67" s="48"/>
      <c r="BJ67" s="52">
        <f t="shared" si="9"/>
        <v>0</v>
      </c>
      <c r="BK67" s="51">
        <f t="shared" si="10"/>
        <v>0</v>
      </c>
      <c r="BL67" s="53">
        <f t="shared" si="11"/>
        <v>0</v>
      </c>
      <c r="BM67" s="54">
        <f t="shared" si="12"/>
        <v>0</v>
      </c>
      <c r="BN67" s="55">
        <f t="shared" si="13"/>
        <v>0</v>
      </c>
      <c r="BO67" s="17">
        <f t="shared" si="14"/>
        <v>0</v>
      </c>
      <c r="BQ67" s="1"/>
    </row>
    <row r="68">
      <c r="A68" s="1" t="s">
        <v>148</v>
      </c>
      <c r="B68" s="32"/>
      <c r="C68" s="33"/>
      <c r="D68" s="29"/>
      <c r="E68" s="1"/>
      <c r="F68" s="21"/>
      <c r="G68" s="56"/>
      <c r="H68" s="35"/>
      <c r="I68" s="1" t="s">
        <v>148</v>
      </c>
      <c r="J68" s="32"/>
      <c r="K68" s="33"/>
      <c r="L68" s="29"/>
      <c r="M68" s="43"/>
      <c r="N68" s="21"/>
      <c r="O68" s="56"/>
      <c r="P68" s="35"/>
      <c r="Q68" s="1" t="s">
        <v>148</v>
      </c>
      <c r="R68" s="32"/>
      <c r="S68" s="33"/>
      <c r="T68" s="57"/>
      <c r="U68" s="49"/>
      <c r="V68" s="21"/>
      <c r="W68" s="56"/>
      <c r="X68" s="35"/>
      <c r="Y68" s="1" t="s">
        <v>148</v>
      </c>
      <c r="Z68" s="59"/>
      <c r="AA68" s="37"/>
      <c r="AB68" s="8"/>
      <c r="AC68" s="8"/>
      <c r="AD68" s="4"/>
      <c r="AE68" s="39"/>
      <c r="AF68" s="1"/>
      <c r="AG68" s="33"/>
      <c r="AH68" s="60"/>
      <c r="AI68" s="60"/>
      <c r="AJ68" s="21"/>
      <c r="AK68" s="56"/>
      <c r="AL68" s="41"/>
      <c r="AM68" s="33"/>
      <c r="AN68" s="60"/>
      <c r="AO68" s="60"/>
      <c r="AP68" s="21"/>
      <c r="AQ68" s="56"/>
      <c r="AR68" s="41"/>
      <c r="AS68" s="43">
        <f>'17 Oct'!AW68</f>
        <v>0</v>
      </c>
      <c r="AT68" s="17"/>
      <c r="AU68" s="44">
        <f t="shared" si="1"/>
        <v>0</v>
      </c>
      <c r="AV68" s="44">
        <f t="shared" si="2"/>
        <v>0</v>
      </c>
      <c r="AW68" s="19">
        <f t="shared" si="3"/>
        <v>0</v>
      </c>
      <c r="AX68" s="43">
        <f>'17 Oct'!BB68</f>
        <v>0</v>
      </c>
      <c r="AY68" s="17"/>
      <c r="AZ68" s="44">
        <f t="shared" si="4"/>
        <v>0</v>
      </c>
      <c r="BA68" s="46">
        <f t="shared" si="5"/>
        <v>0</v>
      </c>
      <c r="BB68" s="19">
        <f t="shared" si="6"/>
        <v>0</v>
      </c>
      <c r="BC68" s="43">
        <f>'17 Oct'!BL68</f>
        <v>0</v>
      </c>
      <c r="BD68" s="47">
        <f t="shared" si="7"/>
        <v>0</v>
      </c>
      <c r="BE68" s="1">
        <f t="shared" si="8"/>
        <v>0</v>
      </c>
      <c r="BF68" s="1" t="s">
        <v>148</v>
      </c>
      <c r="BG68" s="17"/>
      <c r="BH68">
        <f>'17 Oct'!BG68+AT68+AY68-BN68</f>
        <v>0</v>
      </c>
      <c r="BI68" s="48"/>
      <c r="BJ68" s="52">
        <f t="shared" si="9"/>
        <v>0</v>
      </c>
      <c r="BK68" s="51">
        <f t="shared" si="10"/>
        <v>0</v>
      </c>
      <c r="BL68" s="53">
        <f t="shared" si="11"/>
        <v>0</v>
      </c>
      <c r="BM68" s="54">
        <f t="shared" si="12"/>
        <v>0</v>
      </c>
      <c r="BN68" s="55">
        <f t="shared" si="13"/>
        <v>0</v>
      </c>
      <c r="BO68" s="17">
        <f t="shared" si="14"/>
        <v>0</v>
      </c>
      <c r="BQ68" s="1"/>
    </row>
    <row r="69">
      <c r="A69" s="1" t="s">
        <v>149</v>
      </c>
      <c r="B69" s="32"/>
      <c r="C69" s="33"/>
      <c r="D69" s="29"/>
      <c r="E69" s="1"/>
      <c r="F69" s="21"/>
      <c r="G69" s="56"/>
      <c r="H69" s="7"/>
      <c r="I69" s="1" t="s">
        <v>149</v>
      </c>
      <c r="J69" s="32"/>
      <c r="K69" s="33"/>
      <c r="N69" s="21"/>
      <c r="O69" s="56"/>
      <c r="P69" s="35"/>
      <c r="Q69" s="1" t="s">
        <v>149</v>
      </c>
      <c r="R69" s="32"/>
      <c r="S69" s="33"/>
      <c r="T69" s="57"/>
      <c r="U69" s="43"/>
      <c r="V69" s="21"/>
      <c r="W69" s="56"/>
      <c r="X69" s="35"/>
      <c r="Y69" s="1" t="s">
        <v>149</v>
      </c>
      <c r="Z69" s="59"/>
      <c r="AA69" s="37"/>
      <c r="AB69" s="8"/>
      <c r="AC69" s="8"/>
      <c r="AD69" s="4"/>
      <c r="AE69" s="39"/>
      <c r="AG69" s="33"/>
      <c r="AH69" s="74"/>
      <c r="AI69" s="74"/>
      <c r="AJ69" s="21"/>
      <c r="AK69" s="56"/>
      <c r="AL69" s="41"/>
      <c r="AM69" s="33"/>
      <c r="AN69" s="74"/>
      <c r="AO69" s="74"/>
      <c r="AP69" s="21"/>
      <c r="AQ69" s="56"/>
      <c r="AR69" s="41"/>
      <c r="AS69" s="43">
        <f>'17 Oct'!AW69</f>
        <v>0</v>
      </c>
      <c r="AT69" s="76"/>
      <c r="AU69" s="44">
        <f t="shared" si="1"/>
        <v>0</v>
      </c>
      <c r="AV69" s="44">
        <f t="shared" si="2"/>
        <v>0</v>
      </c>
      <c r="AW69" s="19">
        <f t="shared" si="3"/>
        <v>0</v>
      </c>
      <c r="AX69" s="43">
        <f>'17 Oct'!BB69</f>
        <v>0</v>
      </c>
      <c r="AY69" s="76"/>
      <c r="AZ69" s="44">
        <f t="shared" si="4"/>
        <v>0</v>
      </c>
      <c r="BA69" s="46">
        <f t="shared" si="5"/>
        <v>0</v>
      </c>
      <c r="BB69" s="19">
        <f t="shared" si="6"/>
        <v>0</v>
      </c>
      <c r="BC69" s="43">
        <f>'17 Oct'!BL69</f>
        <v>0</v>
      </c>
      <c r="BD69" s="47">
        <f t="shared" si="7"/>
        <v>0</v>
      </c>
      <c r="BE69" s="1">
        <f t="shared" si="8"/>
        <v>0</v>
      </c>
      <c r="BF69" s="1" t="s">
        <v>149</v>
      </c>
      <c r="BG69" s="75"/>
      <c r="BH69">
        <f>'17 Oct'!BG69+AT69+AY69-BN69</f>
        <v>0</v>
      </c>
      <c r="BI69" s="48"/>
      <c r="BJ69" s="52">
        <f t="shared" si="9"/>
        <v>0</v>
      </c>
      <c r="BK69" s="51">
        <f t="shared" si="10"/>
        <v>0</v>
      </c>
      <c r="BL69" s="53">
        <f t="shared" si="11"/>
        <v>0</v>
      </c>
      <c r="BM69" s="54">
        <f t="shared" si="12"/>
        <v>0</v>
      </c>
      <c r="BN69" s="55">
        <f t="shared" si="13"/>
        <v>0</v>
      </c>
      <c r="BO69" s="17">
        <f t="shared" si="14"/>
        <v>0</v>
      </c>
      <c r="BQ69" s="1"/>
      <c r="BT69" s="1"/>
    </row>
    <row r="70">
      <c r="A70" s="1" t="s">
        <v>150</v>
      </c>
      <c r="B70" s="32"/>
      <c r="C70" s="33"/>
      <c r="D70" s="29"/>
      <c r="E70" s="1"/>
      <c r="F70" s="21"/>
      <c r="G70" s="56"/>
      <c r="H70" s="7"/>
      <c r="I70" s="1" t="s">
        <v>150</v>
      </c>
      <c r="J70" s="32"/>
      <c r="K70" s="33"/>
      <c r="N70" s="21"/>
      <c r="O70" s="56"/>
      <c r="P70" s="35"/>
      <c r="Q70" s="1" t="s">
        <v>150</v>
      </c>
      <c r="R70" s="32"/>
      <c r="S70" s="33"/>
      <c r="T70" s="57"/>
      <c r="U70" s="43"/>
      <c r="V70" s="21"/>
      <c r="W70" s="56"/>
      <c r="X70" s="35"/>
      <c r="Y70" s="1" t="s">
        <v>150</v>
      </c>
      <c r="Z70" s="59"/>
      <c r="AA70" s="37"/>
      <c r="AB70" s="8"/>
      <c r="AC70" s="8"/>
      <c r="AD70" s="4"/>
      <c r="AE70" s="39"/>
      <c r="AG70" s="33"/>
      <c r="AH70" s="74"/>
      <c r="AI70" s="74"/>
      <c r="AJ70" s="21"/>
      <c r="AK70" s="56"/>
      <c r="AL70" s="41"/>
      <c r="AM70" s="33"/>
      <c r="AN70" s="74"/>
      <c r="AO70" s="74"/>
      <c r="AP70" s="21"/>
      <c r="AQ70" s="56"/>
      <c r="AR70" s="41"/>
      <c r="AS70" s="43">
        <f>'17 Oct'!AW70</f>
        <v>0</v>
      </c>
      <c r="AT70" s="76"/>
      <c r="AU70" s="44">
        <f t="shared" si="1"/>
        <v>0</v>
      </c>
      <c r="AV70" s="44">
        <f t="shared" si="2"/>
        <v>0</v>
      </c>
      <c r="AW70" s="19">
        <f t="shared" si="3"/>
        <v>0</v>
      </c>
      <c r="AX70" s="43">
        <f>'17 Oct'!BB70</f>
        <v>0</v>
      </c>
      <c r="AY70" s="76"/>
      <c r="AZ70" s="44">
        <f t="shared" si="4"/>
        <v>0</v>
      </c>
      <c r="BA70" s="46">
        <f t="shared" si="5"/>
        <v>0</v>
      </c>
      <c r="BB70" s="19">
        <f t="shared" si="6"/>
        <v>0</v>
      </c>
      <c r="BC70" s="43">
        <f>'17 Oct'!BL70</f>
        <v>0</v>
      </c>
      <c r="BD70" s="47">
        <f t="shared" si="7"/>
        <v>0</v>
      </c>
      <c r="BE70" s="1">
        <f t="shared" si="8"/>
        <v>0</v>
      </c>
      <c r="BF70" s="1" t="s">
        <v>150</v>
      </c>
      <c r="BG70" s="75"/>
      <c r="BH70">
        <f>'17 Oct'!BG70+AT70+AY70-BN70</f>
        <v>0</v>
      </c>
      <c r="BI70" s="48"/>
      <c r="BJ70" s="52">
        <f t="shared" si="9"/>
        <v>0</v>
      </c>
      <c r="BK70" s="51">
        <f t="shared" si="10"/>
        <v>0</v>
      </c>
      <c r="BL70" s="53">
        <f t="shared" si="11"/>
        <v>0</v>
      </c>
      <c r="BM70" s="54">
        <f t="shared" si="12"/>
        <v>0</v>
      </c>
      <c r="BN70" s="55">
        <f t="shared" si="13"/>
        <v>0</v>
      </c>
      <c r="BO70" s="17">
        <f t="shared" si="14"/>
        <v>0</v>
      </c>
      <c r="BQ70" s="1"/>
      <c r="BT70" s="1"/>
    </row>
    <row r="71">
      <c r="A71" s="1" t="s">
        <v>151</v>
      </c>
      <c r="B71" s="32"/>
      <c r="C71" s="33"/>
      <c r="D71" s="29"/>
      <c r="E71" s="1"/>
      <c r="F71" s="21"/>
      <c r="G71" s="56"/>
      <c r="H71" s="7"/>
      <c r="I71" s="1" t="s">
        <v>151</v>
      </c>
      <c r="J71" s="32"/>
      <c r="K71" s="33"/>
      <c r="N71" s="21"/>
      <c r="O71" s="56"/>
      <c r="P71" s="35"/>
      <c r="Q71" s="1" t="s">
        <v>151</v>
      </c>
      <c r="R71" s="32"/>
      <c r="S71" s="33"/>
      <c r="T71" s="57"/>
      <c r="U71" s="43"/>
      <c r="V71" s="21"/>
      <c r="W71" s="56"/>
      <c r="X71" s="35"/>
      <c r="Y71" s="1" t="s">
        <v>151</v>
      </c>
      <c r="Z71" s="59"/>
      <c r="AA71" s="37"/>
      <c r="AB71" s="8"/>
      <c r="AC71" s="8"/>
      <c r="AD71" s="4"/>
      <c r="AE71" s="39"/>
      <c r="AG71" s="33"/>
      <c r="AH71" s="74"/>
      <c r="AI71" s="74"/>
      <c r="AJ71" s="21"/>
      <c r="AK71" s="56"/>
      <c r="AL71" s="41"/>
      <c r="AM71" s="33"/>
      <c r="AN71" s="74"/>
      <c r="AO71" s="74"/>
      <c r="AP71" s="21"/>
      <c r="AQ71" s="56"/>
      <c r="AR71" s="41"/>
      <c r="AS71" s="43">
        <f>'17 Oct'!AW71</f>
        <v>0</v>
      </c>
      <c r="AT71" s="76"/>
      <c r="AU71" s="44">
        <f t="shared" si="1"/>
        <v>0</v>
      </c>
      <c r="AV71" s="44">
        <f t="shared" si="2"/>
        <v>0</v>
      </c>
      <c r="AW71" s="19">
        <f t="shared" si="3"/>
        <v>0</v>
      </c>
      <c r="AX71" s="43">
        <f>'17 Oct'!BB71</f>
        <v>0</v>
      </c>
      <c r="AY71" s="76"/>
      <c r="AZ71" s="44">
        <f t="shared" si="4"/>
        <v>0</v>
      </c>
      <c r="BA71" s="46">
        <f t="shared" si="5"/>
        <v>0</v>
      </c>
      <c r="BB71" s="19">
        <f t="shared" si="6"/>
        <v>0</v>
      </c>
      <c r="BC71" s="43">
        <f>'17 Oct'!BL71</f>
        <v>0</v>
      </c>
      <c r="BD71" s="47">
        <f t="shared" si="7"/>
        <v>0</v>
      </c>
      <c r="BE71" s="1">
        <f t="shared" si="8"/>
        <v>0</v>
      </c>
      <c r="BF71" s="1" t="s">
        <v>151</v>
      </c>
      <c r="BG71" s="75"/>
      <c r="BH71">
        <f>'17 Oct'!BG71+AT71+AY71-BN71</f>
        <v>0</v>
      </c>
      <c r="BI71" s="48"/>
      <c r="BJ71" s="52">
        <f t="shared" si="9"/>
        <v>0</v>
      </c>
      <c r="BK71" s="51">
        <f t="shared" si="10"/>
        <v>0</v>
      </c>
      <c r="BL71" s="53">
        <f t="shared" si="11"/>
        <v>0</v>
      </c>
      <c r="BM71" s="54">
        <f t="shared" si="12"/>
        <v>0</v>
      </c>
      <c r="BN71" s="55">
        <f t="shared" si="13"/>
        <v>0</v>
      </c>
      <c r="BO71" s="17">
        <f t="shared" si="14"/>
        <v>0</v>
      </c>
      <c r="BQ71" s="1"/>
      <c r="BT71" s="1"/>
    </row>
    <row r="72">
      <c r="A72" s="1" t="s">
        <v>152</v>
      </c>
      <c r="B72" s="32"/>
      <c r="C72" s="33"/>
      <c r="D72" s="29"/>
      <c r="E72" s="1"/>
      <c r="F72" s="21"/>
      <c r="G72" s="56"/>
      <c r="H72" s="35"/>
      <c r="I72" s="1" t="s">
        <v>152</v>
      </c>
      <c r="J72" s="32"/>
      <c r="K72" s="33"/>
      <c r="L72" s="29"/>
      <c r="M72" s="43"/>
      <c r="N72" s="21"/>
      <c r="O72" s="56"/>
      <c r="P72" s="35"/>
      <c r="Q72" s="1" t="s">
        <v>152</v>
      </c>
      <c r="R72" s="32"/>
      <c r="S72" s="33"/>
      <c r="T72" s="57"/>
      <c r="U72" s="43"/>
      <c r="V72" s="21"/>
      <c r="W72" s="56"/>
      <c r="X72" s="35"/>
      <c r="Y72" s="1" t="s">
        <v>152</v>
      </c>
      <c r="Z72" s="84"/>
      <c r="AA72" s="37"/>
      <c r="AB72" s="8"/>
      <c r="AC72" s="8"/>
      <c r="AD72" s="4"/>
      <c r="AE72" s="39"/>
      <c r="AF72" s="1"/>
      <c r="AG72" s="33"/>
      <c r="AH72" s="60"/>
      <c r="AI72" s="60"/>
      <c r="AJ72" s="21"/>
      <c r="AK72" s="56"/>
      <c r="AL72" s="41"/>
      <c r="AM72" s="33"/>
      <c r="AN72" s="60"/>
      <c r="AO72" s="60"/>
      <c r="AP72" s="21"/>
      <c r="AQ72" s="56"/>
      <c r="AR72" s="41"/>
      <c r="AS72" s="43">
        <f>'17 Oct'!AW72</f>
        <v>0</v>
      </c>
      <c r="AT72" s="17"/>
      <c r="AU72" s="44">
        <f t="shared" si="1"/>
        <v>0</v>
      </c>
      <c r="AV72" s="44">
        <f t="shared" si="2"/>
        <v>0</v>
      </c>
      <c r="AW72" s="19">
        <f t="shared" si="3"/>
        <v>0</v>
      </c>
      <c r="AX72" s="43">
        <f>'17 Oct'!BB72</f>
        <v>0</v>
      </c>
      <c r="AY72" s="17"/>
      <c r="AZ72" s="44">
        <f t="shared" si="4"/>
        <v>0</v>
      </c>
      <c r="BA72" s="46">
        <f t="shared" si="5"/>
        <v>0</v>
      </c>
      <c r="BB72" s="19">
        <f t="shared" si="6"/>
        <v>0</v>
      </c>
      <c r="BC72" s="43">
        <f>'17 Oct'!BL72</f>
        <v>0</v>
      </c>
      <c r="BD72" s="47">
        <f t="shared" si="7"/>
        <v>0</v>
      </c>
      <c r="BE72" s="1">
        <f t="shared" si="8"/>
        <v>0</v>
      </c>
      <c r="BF72" s="1" t="s">
        <v>152</v>
      </c>
      <c r="BG72" s="17"/>
      <c r="BH72">
        <f>'17 Oct'!BG72+AT72+AY72-BN72</f>
        <v>0</v>
      </c>
      <c r="BI72" s="48"/>
      <c r="BJ72" s="52">
        <f t="shared" si="9"/>
        <v>0</v>
      </c>
      <c r="BK72" s="51">
        <f t="shared" si="10"/>
        <v>0</v>
      </c>
      <c r="BL72" s="53">
        <f t="shared" si="11"/>
        <v>0</v>
      </c>
      <c r="BM72" s="54">
        <f t="shared" si="12"/>
        <v>0</v>
      </c>
      <c r="BN72" s="55">
        <f t="shared" si="13"/>
        <v>0</v>
      </c>
      <c r="BO72" s="17">
        <f t="shared" si="14"/>
        <v>0</v>
      </c>
    </row>
    <row r="73">
      <c r="A73" s="1" t="s">
        <v>153</v>
      </c>
      <c r="B73" s="32"/>
      <c r="C73" s="65"/>
      <c r="D73" s="29"/>
      <c r="E73" s="1"/>
      <c r="F73" s="21"/>
      <c r="G73" s="56"/>
      <c r="H73" s="35"/>
      <c r="I73" s="1" t="s">
        <v>153</v>
      </c>
      <c r="J73" s="32"/>
      <c r="K73" s="33"/>
      <c r="L73" s="29"/>
      <c r="M73" s="43"/>
      <c r="N73" s="21"/>
      <c r="O73" s="56"/>
      <c r="P73" s="35"/>
      <c r="Q73" s="1" t="s">
        <v>153</v>
      </c>
      <c r="R73" s="32"/>
      <c r="S73" s="33"/>
      <c r="U73" s="1"/>
      <c r="V73" s="21"/>
      <c r="W73" s="56"/>
      <c r="X73" s="35"/>
      <c r="Y73" s="1" t="s">
        <v>153</v>
      </c>
      <c r="Z73" s="59"/>
      <c r="AA73" s="37"/>
      <c r="AB73" s="8"/>
      <c r="AC73" s="8"/>
      <c r="AD73" s="4"/>
      <c r="AE73" s="39"/>
      <c r="AF73" s="1"/>
      <c r="AG73" s="33"/>
      <c r="AH73" s="60"/>
      <c r="AI73" s="60"/>
      <c r="AJ73" s="21"/>
      <c r="AK73" s="56"/>
      <c r="AL73" s="41"/>
      <c r="AM73" s="33"/>
      <c r="AN73" s="60"/>
      <c r="AO73" s="60"/>
      <c r="AP73" s="21"/>
      <c r="AQ73" s="56"/>
      <c r="AR73" s="41"/>
      <c r="AS73" s="43">
        <f>'17 Oct'!AW73</f>
        <v>0</v>
      </c>
      <c r="AT73" s="17"/>
      <c r="AU73" s="44">
        <f t="shared" si="1"/>
        <v>0</v>
      </c>
      <c r="AV73" s="44">
        <f t="shared" si="2"/>
        <v>0</v>
      </c>
      <c r="AW73" s="19">
        <f t="shared" si="3"/>
        <v>0</v>
      </c>
      <c r="AX73" s="43">
        <f>'17 Oct'!BB73</f>
        <v>0</v>
      </c>
      <c r="AY73" s="17"/>
      <c r="AZ73" s="44">
        <f t="shared" si="4"/>
        <v>0</v>
      </c>
      <c r="BA73" s="46">
        <f t="shared" si="5"/>
        <v>0</v>
      </c>
      <c r="BB73" s="19">
        <f t="shared" si="6"/>
        <v>0</v>
      </c>
      <c r="BC73" s="43">
        <f>'17 Oct'!BL73</f>
        <v>0</v>
      </c>
      <c r="BD73" s="47">
        <f t="shared" si="7"/>
        <v>0</v>
      </c>
      <c r="BE73" s="1">
        <f t="shared" si="8"/>
        <v>0</v>
      </c>
      <c r="BF73" s="1" t="s">
        <v>153</v>
      </c>
      <c r="BG73" s="54"/>
      <c r="BH73">
        <f>'17 Oct'!BG73+AT73+AY73-BN73</f>
        <v>0</v>
      </c>
      <c r="BI73" s="48"/>
      <c r="BJ73" s="52">
        <f t="shared" si="9"/>
        <v>0</v>
      </c>
      <c r="BK73" s="51">
        <f t="shared" si="10"/>
        <v>0</v>
      </c>
      <c r="BL73" s="53">
        <f t="shared" si="11"/>
        <v>0</v>
      </c>
      <c r="BM73" s="54">
        <f t="shared" si="12"/>
        <v>0</v>
      </c>
      <c r="BN73" s="55">
        <f t="shared" si="13"/>
        <v>0</v>
      </c>
      <c r="BO73" s="17">
        <f t="shared" si="14"/>
        <v>0</v>
      </c>
    </row>
    <row r="74">
      <c r="A74" s="1" t="s">
        <v>154</v>
      </c>
      <c r="B74" s="32"/>
      <c r="C74" s="33"/>
      <c r="D74" s="29"/>
      <c r="E74" s="1"/>
      <c r="F74" s="21"/>
      <c r="G74" s="56"/>
      <c r="H74" s="35"/>
      <c r="I74" s="1" t="s">
        <v>154</v>
      </c>
      <c r="J74" s="32"/>
      <c r="K74" s="33"/>
      <c r="L74" s="29"/>
      <c r="M74" s="43"/>
      <c r="N74" s="21"/>
      <c r="O74" s="56"/>
      <c r="P74" s="35"/>
      <c r="Q74" s="1" t="s">
        <v>154</v>
      </c>
      <c r="R74" s="32"/>
      <c r="S74" s="33"/>
      <c r="T74" s="57"/>
      <c r="U74" s="43"/>
      <c r="V74" s="21"/>
      <c r="W74" s="56"/>
      <c r="X74" s="35"/>
      <c r="Y74" s="1" t="s">
        <v>154</v>
      </c>
      <c r="Z74" s="59"/>
      <c r="AA74" s="37"/>
      <c r="AB74" s="8"/>
      <c r="AC74" s="8"/>
      <c r="AD74" s="4"/>
      <c r="AE74" s="39"/>
      <c r="AF74" s="35"/>
      <c r="AG74" s="33"/>
      <c r="AH74" s="60"/>
      <c r="AI74" s="60"/>
      <c r="AJ74" s="21"/>
      <c r="AK74" s="56"/>
      <c r="AL74" s="41"/>
      <c r="AM74" s="33"/>
      <c r="AN74" s="60"/>
      <c r="AO74" s="60"/>
      <c r="AP74" s="21"/>
      <c r="AQ74" s="56"/>
      <c r="AR74" s="41"/>
      <c r="AS74" s="43">
        <f>'17 Oct'!AW74</f>
        <v>0</v>
      </c>
      <c r="AT74" s="17"/>
      <c r="AU74" s="44">
        <f t="shared" si="1"/>
        <v>0</v>
      </c>
      <c r="AV74" s="44">
        <f t="shared" si="2"/>
        <v>0</v>
      </c>
      <c r="AW74" s="19">
        <f t="shared" si="3"/>
        <v>0</v>
      </c>
      <c r="AX74" s="43">
        <f>'17 Oct'!BB74</f>
        <v>0</v>
      </c>
      <c r="AY74" s="17"/>
      <c r="AZ74" s="44">
        <f t="shared" si="4"/>
        <v>0</v>
      </c>
      <c r="BA74" s="46">
        <f t="shared" si="5"/>
        <v>0</v>
      </c>
      <c r="BB74" s="19">
        <f t="shared" si="6"/>
        <v>0</v>
      </c>
      <c r="BC74" s="43">
        <f>'17 Oct'!BL74</f>
        <v>0</v>
      </c>
      <c r="BD74" s="47">
        <f t="shared" si="7"/>
        <v>0</v>
      </c>
      <c r="BE74" s="1">
        <f t="shared" si="8"/>
        <v>0</v>
      </c>
      <c r="BF74" s="1" t="s">
        <v>154</v>
      </c>
      <c r="BG74" s="54"/>
      <c r="BH74">
        <f>'17 Oct'!BG74+AT74+AY74-BN74</f>
        <v>0</v>
      </c>
      <c r="BI74" s="48"/>
      <c r="BJ74" s="52">
        <f t="shared" si="9"/>
        <v>0</v>
      </c>
      <c r="BK74" s="51">
        <f t="shared" si="10"/>
        <v>0</v>
      </c>
      <c r="BL74" s="53">
        <f t="shared" si="11"/>
        <v>0</v>
      </c>
      <c r="BM74" s="54">
        <f t="shared" si="12"/>
        <v>0</v>
      </c>
      <c r="BN74" s="55">
        <f t="shared" si="13"/>
        <v>0</v>
      </c>
      <c r="BO74" s="17">
        <f t="shared" si="14"/>
        <v>0</v>
      </c>
    </row>
    <row r="75">
      <c r="A75" s="1" t="s">
        <v>155</v>
      </c>
      <c r="B75" s="32"/>
      <c r="C75" s="65"/>
      <c r="D75" s="29"/>
      <c r="E75" s="1"/>
      <c r="F75" s="21"/>
      <c r="G75" s="56"/>
      <c r="H75" s="35"/>
      <c r="I75" s="1" t="s">
        <v>155</v>
      </c>
      <c r="J75" s="32"/>
      <c r="K75" s="33"/>
      <c r="L75" s="29"/>
      <c r="M75" s="43"/>
      <c r="N75" s="21"/>
      <c r="O75" s="56"/>
      <c r="P75" s="35"/>
      <c r="Q75" s="1" t="s">
        <v>155</v>
      </c>
      <c r="R75" s="32"/>
      <c r="S75" s="33"/>
      <c r="T75" s="57"/>
      <c r="U75" s="49"/>
      <c r="V75" s="21"/>
      <c r="W75" s="56"/>
      <c r="X75" s="35"/>
      <c r="Y75" s="1" t="s">
        <v>155</v>
      </c>
      <c r="Z75" s="58"/>
      <c r="AA75" s="37"/>
      <c r="AB75" s="8"/>
      <c r="AC75" s="8"/>
      <c r="AD75" s="4"/>
      <c r="AE75" s="39"/>
      <c r="AF75" s="35"/>
      <c r="AG75" s="33"/>
      <c r="AH75" s="60"/>
      <c r="AI75" s="60"/>
      <c r="AJ75" s="21"/>
      <c r="AK75" s="56"/>
      <c r="AL75" s="41"/>
      <c r="AM75" s="33"/>
      <c r="AN75" s="60"/>
      <c r="AO75" s="60"/>
      <c r="AP75" s="21"/>
      <c r="AQ75" s="56"/>
      <c r="AR75" s="41"/>
      <c r="AS75" s="43">
        <f>'17 Oct'!AW75</f>
        <v>0</v>
      </c>
      <c r="AT75" s="17"/>
      <c r="AU75" s="44">
        <f t="shared" si="1"/>
        <v>0</v>
      </c>
      <c r="AV75" s="44">
        <f t="shared" si="2"/>
        <v>0</v>
      </c>
      <c r="AW75" s="19">
        <f t="shared" si="3"/>
        <v>0</v>
      </c>
      <c r="AX75" s="43">
        <f>'17 Oct'!BB75</f>
        <v>0</v>
      </c>
      <c r="AY75" s="17"/>
      <c r="AZ75" s="44">
        <f t="shared" si="4"/>
        <v>0</v>
      </c>
      <c r="BA75" s="46">
        <f t="shared" si="5"/>
        <v>0</v>
      </c>
      <c r="BB75" s="19">
        <f t="shared" si="6"/>
        <v>0</v>
      </c>
      <c r="BC75" s="43">
        <f>'17 Oct'!BL75</f>
        <v>0</v>
      </c>
      <c r="BD75" s="47">
        <f t="shared" si="7"/>
        <v>0</v>
      </c>
      <c r="BE75" s="1">
        <f t="shared" si="8"/>
        <v>0</v>
      </c>
      <c r="BF75" s="1" t="s">
        <v>155</v>
      </c>
      <c r="BG75" s="54"/>
      <c r="BH75">
        <f>'17 Oct'!BG75+AT75+AY75-BN75</f>
        <v>0</v>
      </c>
      <c r="BI75" s="48"/>
      <c r="BJ75" s="52">
        <f t="shared" si="9"/>
        <v>0</v>
      </c>
      <c r="BK75" s="51">
        <f t="shared" si="10"/>
        <v>0</v>
      </c>
      <c r="BL75" s="53">
        <f t="shared" si="11"/>
        <v>0</v>
      </c>
      <c r="BM75" s="54">
        <f t="shared" si="12"/>
        <v>0</v>
      </c>
      <c r="BN75" s="55">
        <f t="shared" si="13"/>
        <v>0</v>
      </c>
      <c r="BO75" s="17">
        <f t="shared" si="14"/>
        <v>0</v>
      </c>
    </row>
    <row r="76">
      <c r="A76" s="1" t="s">
        <v>156</v>
      </c>
      <c r="B76" s="32"/>
      <c r="C76" s="33"/>
      <c r="D76" s="29"/>
      <c r="E76" s="1"/>
      <c r="F76" s="21"/>
      <c r="G76" s="56"/>
      <c r="H76" s="35"/>
      <c r="I76" s="1" t="s">
        <v>156</v>
      </c>
      <c r="J76" s="32"/>
      <c r="K76" s="33"/>
      <c r="L76" s="57"/>
      <c r="M76" s="49"/>
      <c r="N76" s="21"/>
      <c r="O76" s="56"/>
      <c r="P76" s="35"/>
      <c r="Q76" s="1" t="s">
        <v>156</v>
      </c>
      <c r="R76" s="32"/>
      <c r="S76" s="33"/>
      <c r="T76" s="57"/>
      <c r="U76" s="49"/>
      <c r="V76" s="21"/>
      <c r="W76" s="56"/>
      <c r="X76" s="35"/>
      <c r="Y76" s="1" t="s">
        <v>156</v>
      </c>
      <c r="Z76" s="69"/>
      <c r="AA76" s="37"/>
      <c r="AB76" s="8"/>
      <c r="AC76" s="8"/>
      <c r="AD76" s="4"/>
      <c r="AE76" s="39"/>
      <c r="AF76" s="1"/>
      <c r="AG76" s="33"/>
      <c r="AH76" s="60"/>
      <c r="AI76" s="60"/>
      <c r="AJ76" s="21"/>
      <c r="AK76" s="56"/>
      <c r="AL76" s="41"/>
      <c r="AM76" s="33"/>
      <c r="AN76" s="60"/>
      <c r="AO76" s="60"/>
      <c r="AP76" s="21"/>
      <c r="AQ76" s="56"/>
      <c r="AR76" s="41"/>
      <c r="AS76" s="43">
        <f>'17 Oct'!AW76</f>
        <v>0</v>
      </c>
      <c r="AT76" s="17"/>
      <c r="AU76" s="44">
        <f t="shared" si="1"/>
        <v>0</v>
      </c>
      <c r="AV76" s="44">
        <f t="shared" si="2"/>
        <v>0</v>
      </c>
      <c r="AW76" s="19">
        <f t="shared" si="3"/>
        <v>0</v>
      </c>
      <c r="AX76" s="43">
        <f>'17 Oct'!BB76</f>
        <v>0</v>
      </c>
      <c r="AY76" s="17"/>
      <c r="AZ76" s="44">
        <f t="shared" si="4"/>
        <v>0</v>
      </c>
      <c r="BA76" s="46">
        <f t="shared" si="5"/>
        <v>0</v>
      </c>
      <c r="BB76" s="19">
        <f t="shared" si="6"/>
        <v>0</v>
      </c>
      <c r="BC76" s="43">
        <f>'17 Oct'!BL76</f>
        <v>0</v>
      </c>
      <c r="BD76" s="47">
        <f t="shared" si="7"/>
        <v>0</v>
      </c>
      <c r="BE76" s="1">
        <f t="shared" si="8"/>
        <v>0</v>
      </c>
      <c r="BF76" s="1" t="s">
        <v>156</v>
      </c>
      <c r="BG76" s="17"/>
      <c r="BH76">
        <f>'17 Oct'!BG76+AT76+AY76-BN76</f>
        <v>0</v>
      </c>
      <c r="BI76" s="48"/>
      <c r="BJ76" s="52">
        <f t="shared" si="9"/>
        <v>0</v>
      </c>
      <c r="BK76" s="51">
        <f t="shared" si="10"/>
        <v>0</v>
      </c>
      <c r="BL76" s="53">
        <f t="shared" si="11"/>
        <v>0</v>
      </c>
      <c r="BM76" s="54">
        <f t="shared" si="12"/>
        <v>0</v>
      </c>
      <c r="BN76" s="55">
        <f t="shared" si="13"/>
        <v>0</v>
      </c>
      <c r="BO76" s="17">
        <f t="shared" si="14"/>
        <v>0</v>
      </c>
    </row>
    <row r="77">
      <c r="A77" s="1" t="s">
        <v>157</v>
      </c>
      <c r="B77" s="32"/>
      <c r="C77" s="33"/>
      <c r="D77" s="29"/>
      <c r="E77" s="1"/>
      <c r="F77" s="21"/>
      <c r="G77" s="56"/>
      <c r="H77" s="35"/>
      <c r="I77" s="1" t="s">
        <v>157</v>
      </c>
      <c r="J77" s="32"/>
      <c r="K77" s="33"/>
      <c r="L77" s="57"/>
      <c r="M77" s="49"/>
      <c r="N77" s="21"/>
      <c r="O77" s="56"/>
      <c r="P77" s="35"/>
      <c r="Q77" s="1" t="s">
        <v>157</v>
      </c>
      <c r="R77" s="32"/>
      <c r="S77" s="33"/>
      <c r="T77" s="57"/>
      <c r="U77" s="43"/>
      <c r="V77" s="21"/>
      <c r="W77" s="56"/>
      <c r="X77" s="35"/>
      <c r="Y77" s="1" t="s">
        <v>157</v>
      </c>
      <c r="Z77" s="69"/>
      <c r="AA77" s="37"/>
      <c r="AB77" s="8"/>
      <c r="AC77" s="8"/>
      <c r="AD77" s="4"/>
      <c r="AE77" s="39"/>
      <c r="AF77" s="1"/>
      <c r="AG77" s="33"/>
      <c r="AH77" s="60"/>
      <c r="AI77" s="60"/>
      <c r="AJ77" s="21"/>
      <c r="AK77" s="56"/>
      <c r="AL77" s="41"/>
      <c r="AM77" s="33"/>
      <c r="AN77" s="60"/>
      <c r="AO77" s="60"/>
      <c r="AP77" s="21"/>
      <c r="AQ77" s="56"/>
      <c r="AR77" s="41"/>
      <c r="AS77" s="43">
        <f>'17 Oct'!AW77</f>
        <v>0</v>
      </c>
      <c r="AT77" s="17"/>
      <c r="AU77" s="44">
        <f t="shared" si="1"/>
        <v>0</v>
      </c>
      <c r="AV77" s="44">
        <f t="shared" si="2"/>
        <v>0</v>
      </c>
      <c r="AW77" s="19">
        <f t="shared" si="3"/>
        <v>0</v>
      </c>
      <c r="AX77" s="43">
        <f>'17 Oct'!BB77</f>
        <v>0</v>
      </c>
      <c r="AY77" s="17"/>
      <c r="AZ77" s="44">
        <f t="shared" si="4"/>
        <v>0</v>
      </c>
      <c r="BA77" s="46">
        <f t="shared" si="5"/>
        <v>0</v>
      </c>
      <c r="BB77" s="19">
        <f t="shared" si="6"/>
        <v>0</v>
      </c>
      <c r="BC77" s="43">
        <f>'17 Oct'!BL77</f>
        <v>0</v>
      </c>
      <c r="BD77" s="47">
        <f t="shared" si="7"/>
        <v>0</v>
      </c>
      <c r="BE77" s="1">
        <f t="shared" si="8"/>
        <v>0</v>
      </c>
      <c r="BF77" s="1" t="s">
        <v>157</v>
      </c>
      <c r="BG77" s="17"/>
      <c r="BH77">
        <f>'17 Oct'!BG77+AT77+AY77-BN77</f>
        <v>0</v>
      </c>
      <c r="BI77" s="48"/>
      <c r="BJ77" s="52">
        <f t="shared" si="9"/>
        <v>0</v>
      </c>
      <c r="BK77" s="51">
        <f t="shared" si="10"/>
        <v>0</v>
      </c>
      <c r="BL77" s="53">
        <f t="shared" si="11"/>
        <v>0</v>
      </c>
      <c r="BM77" s="54">
        <f t="shared" si="12"/>
        <v>0</v>
      </c>
      <c r="BN77" s="55">
        <f t="shared" si="13"/>
        <v>0</v>
      </c>
      <c r="BO77" s="17">
        <f t="shared" si="14"/>
        <v>0</v>
      </c>
      <c r="BQ77" s="1"/>
    </row>
    <row r="78">
      <c r="A78" s="1" t="s">
        <v>159</v>
      </c>
      <c r="B78" s="32"/>
      <c r="C78" s="33"/>
      <c r="D78" s="29"/>
      <c r="E78" s="1"/>
      <c r="F78" s="21"/>
      <c r="G78" s="56"/>
      <c r="H78" s="7"/>
      <c r="I78" s="1" t="s">
        <v>159</v>
      </c>
      <c r="J78" s="32"/>
      <c r="K78" s="33"/>
      <c r="N78" s="21"/>
      <c r="O78" s="56"/>
      <c r="P78" s="35"/>
      <c r="Q78" s="1" t="s">
        <v>159</v>
      </c>
      <c r="R78" s="32"/>
      <c r="S78" s="33"/>
      <c r="T78" s="57"/>
      <c r="U78" s="43"/>
      <c r="V78" s="21"/>
      <c r="W78" s="56"/>
      <c r="X78" s="35"/>
      <c r="Y78" s="1" t="s">
        <v>159</v>
      </c>
      <c r="Z78" s="59"/>
      <c r="AA78" s="37"/>
      <c r="AB78" s="8"/>
      <c r="AC78" s="8"/>
      <c r="AD78" s="4"/>
      <c r="AE78" s="39"/>
      <c r="AG78" s="33"/>
      <c r="AH78" s="74"/>
      <c r="AI78" s="74"/>
      <c r="AJ78" s="21"/>
      <c r="AK78" s="56"/>
      <c r="AL78" s="41"/>
      <c r="AM78" s="33"/>
      <c r="AN78" s="74"/>
      <c r="AO78" s="74"/>
      <c r="AP78" s="21"/>
      <c r="AQ78" s="56"/>
      <c r="AR78" s="41"/>
      <c r="AS78" s="43">
        <f>'17 Oct'!AW78</f>
        <v>0</v>
      </c>
      <c r="AT78" s="76"/>
      <c r="AU78" s="44">
        <f t="shared" si="1"/>
        <v>0</v>
      </c>
      <c r="AV78" s="44">
        <f t="shared" si="2"/>
        <v>0</v>
      </c>
      <c r="AW78" s="19">
        <f t="shared" si="3"/>
        <v>0</v>
      </c>
      <c r="AX78" s="43">
        <f>'17 Oct'!BB78</f>
        <v>0</v>
      </c>
      <c r="AY78" s="76"/>
      <c r="AZ78" s="44">
        <f t="shared" si="4"/>
        <v>0</v>
      </c>
      <c r="BA78" s="46">
        <f t="shared" si="5"/>
        <v>0</v>
      </c>
      <c r="BB78" s="19">
        <f t="shared" si="6"/>
        <v>0</v>
      </c>
      <c r="BC78" s="43">
        <f>'17 Oct'!BL78</f>
        <v>0</v>
      </c>
      <c r="BD78" s="47">
        <f t="shared" si="7"/>
        <v>0</v>
      </c>
      <c r="BE78" s="1">
        <f t="shared" si="8"/>
        <v>0</v>
      </c>
      <c r="BF78" s="1" t="s">
        <v>159</v>
      </c>
      <c r="BG78" s="76"/>
      <c r="BH78">
        <f>'17 Oct'!BG78+AT78+AY78-BN78</f>
        <v>0</v>
      </c>
      <c r="BI78" s="6"/>
      <c r="BJ78" s="52">
        <f t="shared" si="9"/>
        <v>0</v>
      </c>
      <c r="BK78" s="51">
        <f t="shared" si="10"/>
        <v>0</v>
      </c>
      <c r="BL78" s="53">
        <f t="shared" si="11"/>
        <v>0</v>
      </c>
      <c r="BM78" s="54">
        <f t="shared" si="12"/>
        <v>0</v>
      </c>
      <c r="BN78" s="55">
        <f t="shared" si="13"/>
        <v>0</v>
      </c>
      <c r="BO78" s="17">
        <f t="shared" si="14"/>
        <v>0</v>
      </c>
    </row>
    <row r="79">
      <c r="A79" s="1" t="s">
        <v>160</v>
      </c>
      <c r="B79" s="32"/>
      <c r="C79" s="33"/>
      <c r="D79" s="29"/>
      <c r="E79" s="1"/>
      <c r="F79" s="21"/>
      <c r="G79" s="56"/>
      <c r="H79" s="35"/>
      <c r="I79" s="1" t="s">
        <v>160</v>
      </c>
      <c r="J79" s="32"/>
      <c r="K79" s="33"/>
      <c r="L79" s="29"/>
      <c r="M79" s="49"/>
      <c r="N79" s="21"/>
      <c r="O79" s="56"/>
      <c r="P79" s="35"/>
      <c r="Q79" s="1" t="s">
        <v>160</v>
      </c>
      <c r="R79" s="32"/>
      <c r="S79" s="33"/>
      <c r="T79" s="29"/>
      <c r="U79" s="49"/>
      <c r="V79" s="21"/>
      <c r="W79" s="56"/>
      <c r="X79" s="35"/>
      <c r="Y79" s="1" t="s">
        <v>160</v>
      </c>
      <c r="Z79" s="59"/>
      <c r="AA79" s="37"/>
      <c r="AB79" s="40"/>
      <c r="AC79" s="8"/>
      <c r="AD79" s="4"/>
      <c r="AE79" s="39"/>
      <c r="AF79" s="1"/>
      <c r="AG79" s="33"/>
      <c r="AH79" s="60"/>
      <c r="AI79" s="67"/>
      <c r="AJ79" s="21"/>
      <c r="AK79" s="56"/>
      <c r="AL79" s="41"/>
      <c r="AM79" s="33"/>
      <c r="AN79" s="60"/>
      <c r="AO79" s="67"/>
      <c r="AP79" s="21"/>
      <c r="AQ79" s="56"/>
      <c r="AR79" s="41"/>
      <c r="AS79" s="43">
        <f>'17 Oct'!AW79</f>
        <v>0</v>
      </c>
      <c r="AT79" s="54"/>
      <c r="AU79" s="44">
        <f t="shared" si="1"/>
        <v>0</v>
      </c>
      <c r="AV79" s="44">
        <f t="shared" si="2"/>
        <v>0</v>
      </c>
      <c r="AW79" s="19">
        <f t="shared" si="3"/>
        <v>0</v>
      </c>
      <c r="AX79" s="43">
        <f>'17 Oct'!BB79</f>
        <v>0</v>
      </c>
      <c r="AY79" s="54"/>
      <c r="AZ79" s="44">
        <f t="shared" si="4"/>
        <v>0</v>
      </c>
      <c r="BA79" s="46">
        <f t="shared" si="5"/>
        <v>0</v>
      </c>
      <c r="BB79" s="19">
        <f t="shared" si="6"/>
        <v>0</v>
      </c>
      <c r="BC79" s="43">
        <f>'17 Oct'!BL79</f>
        <v>0</v>
      </c>
      <c r="BD79" s="47">
        <f t="shared" si="7"/>
        <v>0</v>
      </c>
      <c r="BE79" s="1">
        <f t="shared" si="8"/>
        <v>0</v>
      </c>
      <c r="BF79" s="1" t="s">
        <v>160</v>
      </c>
      <c r="BG79" s="17"/>
      <c r="BH79">
        <f>'17 Oct'!BG79+AT79+AY79-BN79</f>
        <v>0</v>
      </c>
      <c r="BI79" s="48"/>
      <c r="BJ79" s="52">
        <f t="shared" si="9"/>
        <v>0</v>
      </c>
      <c r="BK79" s="51">
        <f t="shared" si="10"/>
        <v>0</v>
      </c>
      <c r="BL79" s="53">
        <f t="shared" si="11"/>
        <v>0</v>
      </c>
      <c r="BM79" s="54">
        <f t="shared" si="12"/>
        <v>0</v>
      </c>
      <c r="BN79" s="55">
        <f t="shared" si="13"/>
        <v>0</v>
      </c>
      <c r="BO79" s="17">
        <f t="shared" si="14"/>
        <v>0</v>
      </c>
      <c r="BQ79" s="1"/>
    </row>
    <row r="80">
      <c r="A80" s="1" t="s">
        <v>163</v>
      </c>
      <c r="B80" s="32"/>
      <c r="C80" s="33"/>
      <c r="D80" s="29"/>
      <c r="E80" s="1"/>
      <c r="F80" s="21"/>
      <c r="G80" s="56"/>
      <c r="H80" s="35"/>
      <c r="I80" s="1" t="s">
        <v>163</v>
      </c>
      <c r="J80" s="32"/>
      <c r="K80" s="33"/>
      <c r="L80" s="29"/>
      <c r="M80" s="49"/>
      <c r="N80" s="21"/>
      <c r="O80" s="56"/>
      <c r="P80" s="35"/>
      <c r="Q80" s="1" t="s">
        <v>163</v>
      </c>
      <c r="R80" s="32"/>
      <c r="S80" s="33"/>
      <c r="T80" s="1"/>
      <c r="V80" s="21"/>
      <c r="W80" s="56"/>
      <c r="X80" s="35"/>
      <c r="Y80" s="1" t="s">
        <v>163</v>
      </c>
      <c r="Z80" s="69"/>
      <c r="AA80" s="37"/>
      <c r="AB80" s="40"/>
      <c r="AC80" s="8"/>
      <c r="AD80" s="4"/>
      <c r="AE80" s="39"/>
      <c r="AF80" s="1"/>
      <c r="AG80" s="33"/>
      <c r="AH80" s="60"/>
      <c r="AI80" s="67"/>
      <c r="AJ80" s="21"/>
      <c r="AK80" s="56"/>
      <c r="AL80" s="41"/>
      <c r="AM80" s="33"/>
      <c r="AN80" s="60"/>
      <c r="AO80" s="67"/>
      <c r="AP80" s="21"/>
      <c r="AQ80" s="56"/>
      <c r="AR80" s="41"/>
      <c r="AS80" s="43">
        <f>'17 Oct'!AW80</f>
        <v>0</v>
      </c>
      <c r="AT80" s="54"/>
      <c r="AU80" s="44">
        <f t="shared" si="1"/>
        <v>0</v>
      </c>
      <c r="AV80" s="44">
        <f t="shared" si="2"/>
        <v>0</v>
      </c>
      <c r="AW80" s="19">
        <f t="shared" si="3"/>
        <v>0</v>
      </c>
      <c r="AX80" s="43">
        <f>'17 Oct'!BB80</f>
        <v>0</v>
      </c>
      <c r="AY80" s="54"/>
      <c r="AZ80" s="44">
        <f t="shared" si="4"/>
        <v>0</v>
      </c>
      <c r="BA80" s="46">
        <f t="shared" si="5"/>
        <v>0</v>
      </c>
      <c r="BB80" s="19">
        <f t="shared" si="6"/>
        <v>0</v>
      </c>
      <c r="BC80" s="43">
        <f>'17 Oct'!BL80</f>
        <v>0</v>
      </c>
      <c r="BD80" s="47">
        <f t="shared" si="7"/>
        <v>0</v>
      </c>
      <c r="BE80" s="1">
        <f t="shared" si="8"/>
        <v>0</v>
      </c>
      <c r="BF80" s="1" t="s">
        <v>163</v>
      </c>
      <c r="BG80" s="17"/>
      <c r="BH80">
        <f>'17 Oct'!BG80+AT80+AY80-BN80</f>
        <v>0</v>
      </c>
      <c r="BI80" s="48"/>
      <c r="BJ80" s="52">
        <f t="shared" si="9"/>
        <v>0</v>
      </c>
      <c r="BK80" s="51">
        <f t="shared" si="10"/>
        <v>0</v>
      </c>
      <c r="BL80" s="53">
        <f t="shared" si="11"/>
        <v>0</v>
      </c>
      <c r="BM80" s="54">
        <f t="shared" si="12"/>
        <v>0</v>
      </c>
      <c r="BN80" s="55">
        <f t="shared" si="13"/>
        <v>0</v>
      </c>
      <c r="BO80" s="17">
        <f t="shared" si="14"/>
        <v>0</v>
      </c>
    </row>
    <row r="81">
      <c r="A81" s="1" t="s">
        <v>166</v>
      </c>
      <c r="B81" s="32"/>
      <c r="C81" s="33"/>
      <c r="D81" s="29"/>
      <c r="E81" s="1"/>
      <c r="F81" s="21"/>
      <c r="G81" s="56"/>
      <c r="H81" s="35"/>
      <c r="I81" s="1" t="s">
        <v>166</v>
      </c>
      <c r="J81" s="32"/>
      <c r="K81" s="33"/>
      <c r="L81" s="29"/>
      <c r="M81" s="49"/>
      <c r="N81" s="21"/>
      <c r="O81" s="56"/>
      <c r="P81" s="35"/>
      <c r="Q81" s="1" t="s">
        <v>166</v>
      </c>
      <c r="R81" s="32"/>
      <c r="S81" s="33"/>
      <c r="T81" s="29"/>
      <c r="U81" s="43"/>
      <c r="V81" s="21"/>
      <c r="W81" s="56"/>
      <c r="X81" s="35"/>
      <c r="Y81" s="1" t="s">
        <v>166</v>
      </c>
      <c r="Z81" s="59"/>
      <c r="AA81" s="37"/>
      <c r="AB81" s="8"/>
      <c r="AC81" s="8"/>
      <c r="AD81" s="4"/>
      <c r="AE81" s="39"/>
      <c r="AF81" s="1"/>
      <c r="AG81" s="33"/>
      <c r="AH81" s="67"/>
      <c r="AI81" s="67"/>
      <c r="AJ81" s="21"/>
      <c r="AK81" s="56"/>
      <c r="AL81" s="41"/>
      <c r="AM81" s="33"/>
      <c r="AN81" s="67"/>
      <c r="AO81" s="67"/>
      <c r="AP81" s="21"/>
      <c r="AQ81" s="56"/>
      <c r="AR81" s="41"/>
      <c r="AS81" s="43">
        <f>'17 Oct'!AW81</f>
        <v>0</v>
      </c>
      <c r="AT81" s="54"/>
      <c r="AU81" s="44">
        <f t="shared" si="1"/>
        <v>0</v>
      </c>
      <c r="AV81" s="44">
        <f t="shared" si="2"/>
        <v>0</v>
      </c>
      <c r="AW81" s="19">
        <f t="shared" si="3"/>
        <v>0</v>
      </c>
      <c r="AX81" s="43">
        <f>'17 Oct'!BB81</f>
        <v>0</v>
      </c>
      <c r="AY81" s="54"/>
      <c r="AZ81" s="44">
        <f t="shared" si="4"/>
        <v>0</v>
      </c>
      <c r="BA81" s="46">
        <f t="shared" si="5"/>
        <v>0</v>
      </c>
      <c r="BB81" s="19">
        <f t="shared" si="6"/>
        <v>0</v>
      </c>
      <c r="BC81" s="43">
        <f>'17 Oct'!BL81</f>
        <v>0</v>
      </c>
      <c r="BD81" s="47">
        <f t="shared" si="7"/>
        <v>0</v>
      </c>
      <c r="BE81" s="1">
        <f t="shared" si="8"/>
        <v>0</v>
      </c>
      <c r="BF81" s="1" t="s">
        <v>166</v>
      </c>
      <c r="BG81" s="17"/>
      <c r="BH81">
        <f>'17 Oct'!BG81+AT81+AY81-BN81</f>
        <v>0</v>
      </c>
      <c r="BI81" s="68"/>
      <c r="BJ81" s="52">
        <f t="shared" si="9"/>
        <v>0</v>
      </c>
      <c r="BK81" s="51">
        <f t="shared" si="10"/>
        <v>0</v>
      </c>
      <c r="BL81" s="53">
        <f t="shared" si="11"/>
        <v>0</v>
      </c>
      <c r="BM81" s="54">
        <f t="shared" si="12"/>
        <v>0</v>
      </c>
      <c r="BN81" s="55">
        <f t="shared" si="13"/>
        <v>0</v>
      </c>
      <c r="BO81" s="17">
        <f t="shared" si="14"/>
        <v>0</v>
      </c>
      <c r="BQ81" s="1"/>
    </row>
    <row r="82">
      <c r="A82" s="1" t="s">
        <v>168</v>
      </c>
      <c r="B82" s="32"/>
      <c r="C82" s="33"/>
      <c r="D82" s="29"/>
      <c r="E82" s="1"/>
      <c r="F82" s="21"/>
      <c r="G82" s="56"/>
      <c r="H82" s="35"/>
      <c r="I82" s="1" t="s">
        <v>168</v>
      </c>
      <c r="J82" s="32"/>
      <c r="K82" s="33"/>
      <c r="L82" s="29"/>
      <c r="M82" s="49"/>
      <c r="N82" s="21"/>
      <c r="O82" s="56"/>
      <c r="P82" s="70"/>
      <c r="Q82" s="1" t="s">
        <v>168</v>
      </c>
      <c r="R82" s="32"/>
      <c r="S82" s="33"/>
      <c r="T82" s="29"/>
      <c r="U82" s="43"/>
      <c r="V82" s="21"/>
      <c r="W82" s="56"/>
      <c r="X82" s="35"/>
      <c r="Y82" s="1" t="s">
        <v>168</v>
      </c>
      <c r="Z82" s="84"/>
      <c r="AA82" s="37"/>
      <c r="AB82" s="4"/>
      <c r="AC82" s="8"/>
      <c r="AD82" s="4"/>
      <c r="AE82" s="39"/>
      <c r="AF82" s="1"/>
      <c r="AG82" s="33"/>
      <c r="AH82" s="67"/>
      <c r="AI82" s="67"/>
      <c r="AJ82" s="21"/>
      <c r="AK82" s="56"/>
      <c r="AL82" s="41"/>
      <c r="AM82" s="33"/>
      <c r="AN82" s="67"/>
      <c r="AO82" s="67"/>
      <c r="AP82" s="21"/>
      <c r="AQ82" s="56"/>
      <c r="AR82" s="41"/>
      <c r="AS82" s="43">
        <f>'17 Oct'!AW82</f>
        <v>16</v>
      </c>
      <c r="AT82" s="54"/>
      <c r="AU82" s="44">
        <f t="shared" si="1"/>
        <v>16</v>
      </c>
      <c r="AV82" s="44">
        <f t="shared" si="2"/>
        <v>0</v>
      </c>
      <c r="AW82" s="19">
        <f t="shared" si="3"/>
        <v>16</v>
      </c>
      <c r="AX82" s="43">
        <f>'17 Oct'!BB82</f>
        <v>0</v>
      </c>
      <c r="AY82" s="54"/>
      <c r="AZ82" s="44">
        <f t="shared" si="4"/>
        <v>0</v>
      </c>
      <c r="BA82" s="46">
        <f t="shared" si="5"/>
        <v>0</v>
      </c>
      <c r="BB82" s="19">
        <f t="shared" si="6"/>
        <v>0</v>
      </c>
      <c r="BC82" s="43">
        <f>'17 Oct'!BL82</f>
        <v>0</v>
      </c>
      <c r="BD82" s="47">
        <f t="shared" si="7"/>
        <v>0</v>
      </c>
      <c r="BE82" s="1">
        <f t="shared" si="8"/>
        <v>0</v>
      </c>
      <c r="BF82" s="1" t="s">
        <v>168</v>
      </c>
      <c r="BG82" s="54"/>
      <c r="BH82">
        <f>'17 Oct'!BG82+AT82+AY82-BN82</f>
        <v>0</v>
      </c>
      <c r="BI82" s="48"/>
      <c r="BJ82" s="52">
        <f t="shared" si="9"/>
        <v>0</v>
      </c>
      <c r="BK82" s="51">
        <f t="shared" si="10"/>
        <v>0</v>
      </c>
      <c r="BL82" s="53">
        <f t="shared" si="11"/>
        <v>0</v>
      </c>
      <c r="BM82" s="54">
        <f t="shared" si="12"/>
        <v>0</v>
      </c>
      <c r="BN82" s="55">
        <f t="shared" si="13"/>
        <v>0</v>
      </c>
      <c r="BO82" s="17">
        <f t="shared" si="14"/>
        <v>16</v>
      </c>
    </row>
    <row r="83">
      <c r="A83" s="1" t="s">
        <v>169</v>
      </c>
      <c r="B83" s="32"/>
      <c r="C83" s="33"/>
      <c r="D83" s="29"/>
      <c r="E83" s="1"/>
      <c r="F83" s="21"/>
      <c r="G83" s="56"/>
      <c r="H83" s="35"/>
      <c r="I83" s="1" t="s">
        <v>169</v>
      </c>
      <c r="J83" s="32"/>
      <c r="K83" s="33"/>
      <c r="L83" s="57"/>
      <c r="M83" s="49"/>
      <c r="N83" s="21"/>
      <c r="O83" s="56"/>
      <c r="P83" s="85"/>
      <c r="Q83" s="1" t="s">
        <v>169</v>
      </c>
      <c r="R83" s="32"/>
      <c r="S83" s="33"/>
      <c r="T83" s="29"/>
      <c r="U83" s="43"/>
      <c r="V83" s="21"/>
      <c r="W83" s="56"/>
      <c r="X83" s="35"/>
      <c r="Y83" s="1" t="s">
        <v>169</v>
      </c>
      <c r="Z83" s="59"/>
      <c r="AA83" s="66"/>
      <c r="AB83" s="8"/>
      <c r="AC83" s="8"/>
      <c r="AD83" s="4"/>
      <c r="AE83" s="39"/>
      <c r="AF83" s="1"/>
      <c r="AG83" s="33"/>
      <c r="AH83" s="60"/>
      <c r="AI83" s="60"/>
      <c r="AJ83" s="21"/>
      <c r="AK83" s="56"/>
      <c r="AL83" s="41"/>
      <c r="AM83" s="33"/>
      <c r="AN83" s="60"/>
      <c r="AO83" s="60"/>
      <c r="AP83" s="21"/>
      <c r="AQ83" s="56"/>
      <c r="AR83" s="41"/>
      <c r="AS83" s="43">
        <f>'17 Oct'!AW83</f>
        <v>0</v>
      </c>
      <c r="AT83" s="17"/>
      <c r="AU83" s="44">
        <f t="shared" si="1"/>
        <v>0</v>
      </c>
      <c r="AV83" s="44">
        <f t="shared" si="2"/>
        <v>0</v>
      </c>
      <c r="AW83" s="19">
        <f t="shared" si="3"/>
        <v>0</v>
      </c>
      <c r="AX83" s="43">
        <f>'17 Oct'!BB83</f>
        <v>0</v>
      </c>
      <c r="AY83" s="17"/>
      <c r="AZ83" s="44">
        <f t="shared" si="4"/>
        <v>0</v>
      </c>
      <c r="BA83" s="46">
        <f t="shared" si="5"/>
        <v>0</v>
      </c>
      <c r="BB83" s="19">
        <f t="shared" si="6"/>
        <v>0</v>
      </c>
      <c r="BC83" s="43">
        <f>'17 Oct'!BL83</f>
        <v>0</v>
      </c>
      <c r="BD83" s="47">
        <f t="shared" si="7"/>
        <v>0</v>
      </c>
      <c r="BE83" s="1">
        <f t="shared" si="8"/>
        <v>0</v>
      </c>
      <c r="BF83" s="1" t="s">
        <v>169</v>
      </c>
      <c r="BG83" s="54"/>
      <c r="BH83">
        <f>'17 Oct'!BG83+AT83+AY83-BN83</f>
        <v>0</v>
      </c>
      <c r="BI83" s="48"/>
      <c r="BJ83" s="52">
        <f t="shared" si="9"/>
        <v>0</v>
      </c>
      <c r="BK83" s="51">
        <f t="shared" si="10"/>
        <v>0</v>
      </c>
      <c r="BL83" s="53">
        <f t="shared" si="11"/>
        <v>0</v>
      </c>
      <c r="BM83" s="54">
        <f t="shared" si="12"/>
        <v>0</v>
      </c>
      <c r="BN83" s="55">
        <f t="shared" si="13"/>
        <v>0</v>
      </c>
      <c r="BO83" s="17">
        <f t="shared" si="14"/>
        <v>0</v>
      </c>
    </row>
    <row r="84">
      <c r="A84" s="1" t="s">
        <v>171</v>
      </c>
      <c r="B84" s="32"/>
      <c r="C84" s="33"/>
      <c r="D84" s="29"/>
      <c r="E84" s="1"/>
      <c r="F84" s="21"/>
      <c r="G84" s="56"/>
      <c r="H84" s="35"/>
      <c r="I84" s="1" t="s">
        <v>171</v>
      </c>
      <c r="J84" s="32"/>
      <c r="K84" s="33"/>
      <c r="L84" s="29"/>
      <c r="M84" s="49"/>
      <c r="N84" s="21"/>
      <c r="O84" s="56"/>
      <c r="P84" s="70"/>
      <c r="Q84" s="1" t="s">
        <v>171</v>
      </c>
      <c r="R84" s="32"/>
      <c r="S84" s="33"/>
      <c r="T84" s="29"/>
      <c r="U84" s="43"/>
      <c r="V84" s="21"/>
      <c r="W84" s="56"/>
      <c r="X84" s="35"/>
      <c r="Y84" s="1" t="s">
        <v>171</v>
      </c>
      <c r="Z84" s="59"/>
      <c r="AA84" s="66"/>
      <c r="AB84" s="8"/>
      <c r="AC84" s="8"/>
      <c r="AD84" s="4"/>
      <c r="AE84" s="39"/>
      <c r="AF84" s="1"/>
      <c r="AG84" s="33"/>
      <c r="AH84" s="67"/>
      <c r="AI84" s="67"/>
      <c r="AJ84" s="21"/>
      <c r="AK84" s="56"/>
      <c r="AL84" s="41"/>
      <c r="AM84" s="33"/>
      <c r="AN84" s="67"/>
      <c r="AO84" s="67"/>
      <c r="AP84" s="21"/>
      <c r="AQ84" s="56"/>
      <c r="AR84" s="41"/>
      <c r="AS84" s="43">
        <f>'17 Oct'!AW84</f>
        <v>0</v>
      </c>
      <c r="AT84" s="54"/>
      <c r="AU84" s="44">
        <f t="shared" si="1"/>
        <v>0</v>
      </c>
      <c r="AV84" s="44">
        <f t="shared" si="2"/>
        <v>0</v>
      </c>
      <c r="AW84" s="19">
        <f t="shared" si="3"/>
        <v>0</v>
      </c>
      <c r="AX84" s="43">
        <f>'17 Oct'!BB84</f>
        <v>0</v>
      </c>
      <c r="AY84" s="54"/>
      <c r="AZ84" s="44">
        <f t="shared" si="4"/>
        <v>0</v>
      </c>
      <c r="BA84" s="46">
        <f t="shared" si="5"/>
        <v>0</v>
      </c>
      <c r="BB84" s="19">
        <f t="shared" si="6"/>
        <v>0</v>
      </c>
      <c r="BC84" s="43">
        <f>'17 Oct'!BL84</f>
        <v>0</v>
      </c>
      <c r="BD84" s="47">
        <f t="shared" si="7"/>
        <v>0</v>
      </c>
      <c r="BE84" s="1">
        <f t="shared" si="8"/>
        <v>0</v>
      </c>
      <c r="BF84" s="1" t="s">
        <v>171</v>
      </c>
      <c r="BG84" s="54"/>
      <c r="BH84">
        <f>'17 Oct'!BG84+AT84+AY84-BN84</f>
        <v>0</v>
      </c>
      <c r="BI84" s="48"/>
      <c r="BJ84" s="52">
        <f t="shared" si="9"/>
        <v>0</v>
      </c>
      <c r="BK84" s="51">
        <f t="shared" si="10"/>
        <v>0</v>
      </c>
      <c r="BL84" s="53">
        <f t="shared" si="11"/>
        <v>0</v>
      </c>
      <c r="BM84" s="54">
        <f t="shared" si="12"/>
        <v>0</v>
      </c>
      <c r="BN84" s="55">
        <f t="shared" si="13"/>
        <v>0</v>
      </c>
      <c r="BO84" s="17">
        <f t="shared" si="14"/>
        <v>0</v>
      </c>
    </row>
    <row r="85">
      <c r="A85" s="1" t="s">
        <v>174</v>
      </c>
      <c r="B85" s="32"/>
      <c r="C85" s="33"/>
      <c r="D85" s="29"/>
      <c r="E85" s="1"/>
      <c r="F85" s="21"/>
      <c r="G85" s="56"/>
      <c r="H85" s="35"/>
      <c r="I85" s="1" t="s">
        <v>174</v>
      </c>
      <c r="J85" s="32"/>
      <c r="K85" s="33"/>
      <c r="L85" s="29"/>
      <c r="M85" s="43"/>
      <c r="N85" s="21"/>
      <c r="O85" s="56"/>
      <c r="P85" s="35"/>
      <c r="Q85" s="1" t="s">
        <v>174</v>
      </c>
      <c r="R85" s="61"/>
      <c r="S85" s="33"/>
      <c r="T85" s="29"/>
      <c r="U85" s="49"/>
      <c r="V85" s="21"/>
      <c r="W85" s="56"/>
      <c r="X85" s="35"/>
      <c r="Y85" s="1" t="s">
        <v>174</v>
      </c>
      <c r="Z85" s="36"/>
      <c r="AA85" s="37"/>
      <c r="AB85" s="40"/>
      <c r="AC85" s="4"/>
      <c r="AD85" s="4"/>
      <c r="AE85" s="39"/>
      <c r="AF85" s="1"/>
      <c r="AG85" s="33"/>
      <c r="AH85" s="60"/>
      <c r="AI85" s="67"/>
      <c r="AJ85" s="21"/>
      <c r="AK85" s="56"/>
      <c r="AL85" s="41"/>
      <c r="AM85" s="33"/>
      <c r="AN85" s="60"/>
      <c r="AO85" s="67"/>
      <c r="AP85" s="21"/>
      <c r="AQ85" s="56"/>
      <c r="AR85" s="41"/>
      <c r="AS85" s="43">
        <f>'17 Oct'!AW85</f>
        <v>0</v>
      </c>
      <c r="AT85" s="54"/>
      <c r="AU85" s="44">
        <f t="shared" si="1"/>
        <v>0</v>
      </c>
      <c r="AV85" s="44">
        <f t="shared" si="2"/>
        <v>0</v>
      </c>
      <c r="AW85" s="19">
        <f t="shared" si="3"/>
        <v>0</v>
      </c>
      <c r="AX85" s="43">
        <f>'17 Oct'!BB85</f>
        <v>0</v>
      </c>
      <c r="AY85" s="54"/>
      <c r="AZ85" s="44">
        <f t="shared" si="4"/>
        <v>0</v>
      </c>
      <c r="BA85" s="46">
        <f t="shared" si="5"/>
        <v>0</v>
      </c>
      <c r="BB85" s="19">
        <f t="shared" si="6"/>
        <v>0</v>
      </c>
      <c r="BC85" s="43">
        <f>'17 Oct'!BL85</f>
        <v>0</v>
      </c>
      <c r="BD85" s="47">
        <f t="shared" si="7"/>
        <v>0</v>
      </c>
      <c r="BE85" s="1">
        <f t="shared" si="8"/>
        <v>0</v>
      </c>
      <c r="BF85" s="1" t="s">
        <v>174</v>
      </c>
      <c r="BG85" s="17"/>
      <c r="BH85">
        <f>'17 Oct'!BG85+AT85+AY85-BN85</f>
        <v>0</v>
      </c>
      <c r="BI85" s="48"/>
      <c r="BJ85" s="52">
        <f t="shared" si="9"/>
        <v>0</v>
      </c>
      <c r="BK85" s="51">
        <f t="shared" si="10"/>
        <v>0</v>
      </c>
      <c r="BL85" s="53">
        <f t="shared" si="11"/>
        <v>0</v>
      </c>
      <c r="BM85" s="54">
        <f t="shared" si="12"/>
        <v>0</v>
      </c>
      <c r="BN85" s="55">
        <f t="shared" si="13"/>
        <v>0</v>
      </c>
      <c r="BO85" s="17">
        <f t="shared" si="14"/>
        <v>0</v>
      </c>
    </row>
    <row r="86">
      <c r="A86" s="1" t="s">
        <v>179</v>
      </c>
      <c r="B86" s="32"/>
      <c r="C86" s="33"/>
      <c r="D86" s="29"/>
      <c r="E86" s="1"/>
      <c r="F86" s="21"/>
      <c r="G86" s="56"/>
      <c r="H86" s="35"/>
      <c r="I86" s="1" t="s">
        <v>179</v>
      </c>
      <c r="J86" s="32"/>
      <c r="K86" s="33"/>
      <c r="L86" s="57"/>
      <c r="M86" s="43"/>
      <c r="N86" s="21"/>
      <c r="O86" s="56"/>
      <c r="P86" s="35"/>
      <c r="Q86" s="1" t="s">
        <v>179</v>
      </c>
      <c r="R86" s="32"/>
      <c r="S86" s="33"/>
      <c r="T86" s="29"/>
      <c r="U86" s="43"/>
      <c r="V86" s="21"/>
      <c r="W86" s="56"/>
      <c r="X86" s="35"/>
      <c r="Y86" s="1" t="s">
        <v>179</v>
      </c>
      <c r="Z86" s="36"/>
      <c r="AA86" s="38"/>
      <c r="AB86" s="4"/>
      <c r="AC86" s="40"/>
      <c r="AD86" s="4"/>
      <c r="AE86" s="39"/>
      <c r="AF86" s="1"/>
      <c r="AG86" s="33"/>
      <c r="AH86" s="60"/>
      <c r="AI86" s="60"/>
      <c r="AJ86" s="21"/>
      <c r="AK86" s="56"/>
      <c r="AL86" s="41"/>
      <c r="AM86" s="33"/>
      <c r="AN86" s="60"/>
      <c r="AO86" s="60"/>
      <c r="AP86" s="21"/>
      <c r="AQ86" s="56"/>
      <c r="AR86" s="41"/>
      <c r="AS86" s="43">
        <f>'17 Oct'!AW86</f>
        <v>0</v>
      </c>
      <c r="AT86" s="17"/>
      <c r="AU86" s="44">
        <f t="shared" si="1"/>
        <v>0</v>
      </c>
      <c r="AV86" s="44">
        <f t="shared" si="2"/>
        <v>0</v>
      </c>
      <c r="AW86" s="19">
        <f t="shared" si="3"/>
        <v>0</v>
      </c>
      <c r="AX86" s="43">
        <f>'17 Oct'!BB86</f>
        <v>0</v>
      </c>
      <c r="AY86" s="17"/>
      <c r="AZ86" s="44">
        <f t="shared" si="4"/>
        <v>0</v>
      </c>
      <c r="BA86" s="46">
        <f t="shared" si="5"/>
        <v>0</v>
      </c>
      <c r="BB86" s="19">
        <f t="shared" si="6"/>
        <v>0</v>
      </c>
      <c r="BC86" s="43">
        <f>'17 Oct'!BL86</f>
        <v>0</v>
      </c>
      <c r="BD86" s="47">
        <f t="shared" si="7"/>
        <v>0</v>
      </c>
      <c r="BE86" s="1">
        <f t="shared" si="8"/>
        <v>0</v>
      </c>
      <c r="BF86" s="1" t="s">
        <v>179</v>
      </c>
      <c r="BG86" s="17"/>
      <c r="BH86">
        <f>'17 Oct'!BG86+AT86+AY86-BN86</f>
        <v>0</v>
      </c>
      <c r="BI86" s="68"/>
      <c r="BJ86" s="52">
        <f t="shared" si="9"/>
        <v>0</v>
      </c>
      <c r="BK86" s="51">
        <f t="shared" si="10"/>
        <v>0</v>
      </c>
      <c r="BL86" s="53">
        <f t="shared" si="11"/>
        <v>0</v>
      </c>
      <c r="BM86" s="54">
        <f t="shared" si="12"/>
        <v>0</v>
      </c>
      <c r="BN86" s="55">
        <f t="shared" si="13"/>
        <v>0</v>
      </c>
      <c r="BO86" s="17">
        <f t="shared" si="14"/>
        <v>0</v>
      </c>
      <c r="BQ86" s="1"/>
    </row>
    <row r="87">
      <c r="A87" s="40" t="s">
        <v>181</v>
      </c>
      <c r="B87" s="32"/>
      <c r="C87" s="33"/>
      <c r="D87" s="29"/>
      <c r="E87" s="1"/>
      <c r="F87" s="21"/>
      <c r="G87" s="56"/>
      <c r="H87" s="35"/>
      <c r="I87" s="40" t="s">
        <v>181</v>
      </c>
      <c r="J87" s="61"/>
      <c r="K87" s="33"/>
      <c r="L87" s="57"/>
      <c r="M87" s="49"/>
      <c r="N87" s="21"/>
      <c r="O87" s="56"/>
      <c r="P87" s="35"/>
      <c r="Q87" s="40" t="s">
        <v>181</v>
      </c>
      <c r="R87" s="32"/>
      <c r="S87" s="33"/>
      <c r="T87" s="29"/>
      <c r="U87" s="43"/>
      <c r="V87" s="21"/>
      <c r="W87" s="56"/>
      <c r="X87" s="35"/>
      <c r="Y87" s="40" t="s">
        <v>181</v>
      </c>
      <c r="Z87" s="59"/>
      <c r="AA87" s="37"/>
      <c r="AB87" s="8"/>
      <c r="AC87" s="8"/>
      <c r="AD87" s="4"/>
      <c r="AE87" s="39"/>
      <c r="AF87" s="1"/>
      <c r="AG87" s="33"/>
      <c r="AH87" s="67"/>
      <c r="AI87" s="67"/>
      <c r="AJ87" s="21"/>
      <c r="AK87" s="56"/>
      <c r="AL87" s="41"/>
      <c r="AM87" s="33"/>
      <c r="AN87" s="67"/>
      <c r="AO87" s="67"/>
      <c r="AP87" s="21"/>
      <c r="AQ87" s="56"/>
      <c r="AR87" s="41"/>
      <c r="AS87" s="43">
        <f>'17 Oct'!AW87</f>
        <v>0</v>
      </c>
      <c r="AT87" s="54"/>
      <c r="AU87" s="44">
        <f t="shared" si="1"/>
        <v>0</v>
      </c>
      <c r="AV87" s="44">
        <f t="shared" si="2"/>
        <v>0</v>
      </c>
      <c r="AW87" s="19">
        <f t="shared" si="3"/>
        <v>0</v>
      </c>
      <c r="AX87" s="43">
        <f>'17 Oct'!BB87</f>
        <v>0</v>
      </c>
      <c r="AY87" s="54"/>
      <c r="AZ87" s="44">
        <f t="shared" si="4"/>
        <v>0</v>
      </c>
      <c r="BA87" s="46">
        <f t="shared" si="5"/>
        <v>0</v>
      </c>
      <c r="BB87" s="19">
        <f t="shared" si="6"/>
        <v>0</v>
      </c>
      <c r="BC87" s="43">
        <f>'17 Oct'!BL87</f>
        <v>0</v>
      </c>
      <c r="BD87" s="47">
        <f t="shared" si="7"/>
        <v>0</v>
      </c>
      <c r="BE87" s="1">
        <f t="shared" si="8"/>
        <v>0</v>
      </c>
      <c r="BF87" s="40" t="s">
        <v>181</v>
      </c>
      <c r="BG87" s="54"/>
      <c r="BH87">
        <f>'17 Oct'!BG87+AT87+AY87-BN87</f>
        <v>0</v>
      </c>
      <c r="BI87" s="48"/>
      <c r="BJ87" s="52">
        <f t="shared" si="9"/>
        <v>0</v>
      </c>
      <c r="BK87" s="51">
        <f t="shared" si="10"/>
        <v>0</v>
      </c>
      <c r="BL87" s="53">
        <f t="shared" si="11"/>
        <v>0</v>
      </c>
      <c r="BM87" s="54">
        <f t="shared" si="12"/>
        <v>0</v>
      </c>
      <c r="BN87" s="55">
        <f t="shared" si="13"/>
        <v>0</v>
      </c>
      <c r="BO87" s="17">
        <f t="shared" si="14"/>
        <v>0</v>
      </c>
    </row>
    <row r="88">
      <c r="A88" s="1" t="s">
        <v>182</v>
      </c>
      <c r="B88" s="61"/>
      <c r="C88" s="33"/>
      <c r="D88" s="29"/>
      <c r="E88" s="1"/>
      <c r="F88" s="21"/>
      <c r="G88" s="56"/>
      <c r="H88" s="35"/>
      <c r="I88" s="1" t="s">
        <v>182</v>
      </c>
      <c r="J88" s="61"/>
      <c r="K88" s="33"/>
      <c r="L88" s="57"/>
      <c r="M88" s="49"/>
      <c r="N88" s="21"/>
      <c r="O88" s="56"/>
      <c r="P88" s="35"/>
      <c r="Q88" s="1" t="s">
        <v>182</v>
      </c>
      <c r="R88" s="32"/>
      <c r="S88" s="33"/>
      <c r="T88" s="57"/>
      <c r="U88" s="49"/>
      <c r="V88" s="21"/>
      <c r="W88" s="56"/>
      <c r="X88" s="35"/>
      <c r="Y88" s="1" t="s">
        <v>182</v>
      </c>
      <c r="Z88" s="59"/>
      <c r="AA88" s="37"/>
      <c r="AB88" s="8"/>
      <c r="AC88" s="8"/>
      <c r="AD88" s="4"/>
      <c r="AE88" s="39"/>
      <c r="AF88" s="1"/>
      <c r="AG88" s="33"/>
      <c r="AH88" s="60"/>
      <c r="AI88" s="60"/>
      <c r="AJ88" s="21"/>
      <c r="AK88" s="56"/>
      <c r="AL88" s="41"/>
      <c r="AM88" s="33"/>
      <c r="AN88" s="60"/>
      <c r="AO88" s="60"/>
      <c r="AP88" s="21"/>
      <c r="AQ88" s="56"/>
      <c r="AR88" s="41"/>
      <c r="AS88" s="43">
        <f>'17 Oct'!AW88</f>
        <v>0</v>
      </c>
      <c r="AT88" s="17"/>
      <c r="AU88" s="44">
        <f t="shared" si="1"/>
        <v>0</v>
      </c>
      <c r="AV88" s="44">
        <f t="shared" si="2"/>
        <v>0</v>
      </c>
      <c r="AW88" s="19">
        <f t="shared" si="3"/>
        <v>0</v>
      </c>
      <c r="AX88" s="43">
        <f>'17 Oct'!BB88</f>
        <v>0</v>
      </c>
      <c r="AY88" s="17"/>
      <c r="AZ88" s="44">
        <f t="shared" si="4"/>
        <v>0</v>
      </c>
      <c r="BA88" s="46">
        <f t="shared" si="5"/>
        <v>0</v>
      </c>
      <c r="BB88" s="19">
        <f t="shared" si="6"/>
        <v>0</v>
      </c>
      <c r="BC88" s="43">
        <f>'17 Oct'!BL88</f>
        <v>0</v>
      </c>
      <c r="BD88" s="47">
        <f t="shared" si="7"/>
        <v>0</v>
      </c>
      <c r="BE88" s="1">
        <f t="shared" si="8"/>
        <v>0</v>
      </c>
      <c r="BF88" s="1" t="s">
        <v>182</v>
      </c>
      <c r="BG88" s="17"/>
      <c r="BH88">
        <f>'17 Oct'!BG88+AT88+AY88-BN88</f>
        <v>0</v>
      </c>
      <c r="BI88" s="68"/>
      <c r="BJ88" s="52">
        <f t="shared" si="9"/>
        <v>0</v>
      </c>
      <c r="BK88" s="51">
        <f t="shared" si="10"/>
        <v>0</v>
      </c>
      <c r="BL88" s="53">
        <f t="shared" si="11"/>
        <v>0</v>
      </c>
      <c r="BM88" s="54">
        <f t="shared" si="12"/>
        <v>0</v>
      </c>
      <c r="BN88" s="55">
        <f t="shared" si="13"/>
        <v>0</v>
      </c>
      <c r="BO88" s="17">
        <f t="shared" si="14"/>
        <v>0</v>
      </c>
      <c r="BQ88" s="1"/>
    </row>
    <row r="89">
      <c r="A89" s="1" t="s">
        <v>183</v>
      </c>
      <c r="B89" s="61"/>
      <c r="C89" s="33"/>
      <c r="D89" s="29"/>
      <c r="E89" s="1"/>
      <c r="F89" s="21"/>
      <c r="G89" s="56"/>
      <c r="H89" s="35"/>
      <c r="I89" s="1" t="s">
        <v>184</v>
      </c>
      <c r="J89" s="32"/>
      <c r="K89" s="33"/>
      <c r="L89" s="57"/>
      <c r="M89" s="49"/>
      <c r="N89" s="21"/>
      <c r="O89" s="56"/>
      <c r="P89" s="35"/>
      <c r="Q89" s="1" t="s">
        <v>184</v>
      </c>
      <c r="R89" s="32"/>
      <c r="S89" s="33"/>
      <c r="T89" s="57"/>
      <c r="U89" s="49"/>
      <c r="V89" s="21"/>
      <c r="W89" s="56"/>
      <c r="X89" s="35"/>
      <c r="Y89" s="1" t="s">
        <v>184</v>
      </c>
      <c r="Z89" s="59"/>
      <c r="AA89" s="37"/>
      <c r="AB89" s="8"/>
      <c r="AC89" s="8"/>
      <c r="AD89" s="4"/>
      <c r="AE89" s="39"/>
      <c r="AF89" s="1"/>
      <c r="AG89" s="33"/>
      <c r="AH89" s="67"/>
      <c r="AI89" s="67"/>
      <c r="AJ89" s="21"/>
      <c r="AK89" s="56"/>
      <c r="AL89" s="41"/>
      <c r="AM89" s="33"/>
      <c r="AN89" s="67"/>
      <c r="AO89" s="67"/>
      <c r="AP89" s="21"/>
      <c r="AQ89" s="56"/>
      <c r="AR89" s="41"/>
      <c r="AS89" s="43">
        <f>'17 Oct'!AW89</f>
        <v>0</v>
      </c>
      <c r="AT89" s="54"/>
      <c r="AU89" s="44">
        <f t="shared" si="1"/>
        <v>0</v>
      </c>
      <c r="AV89" s="44">
        <f t="shared" si="2"/>
        <v>0</v>
      </c>
      <c r="AW89" s="19">
        <f t="shared" si="3"/>
        <v>0</v>
      </c>
      <c r="AX89" s="43">
        <f>'17 Oct'!BB89</f>
        <v>0</v>
      </c>
      <c r="AY89" s="54"/>
      <c r="AZ89" s="44">
        <f t="shared" si="4"/>
        <v>0</v>
      </c>
      <c r="BA89" s="46">
        <f t="shared" si="5"/>
        <v>0</v>
      </c>
      <c r="BB89" s="19">
        <f t="shared" si="6"/>
        <v>0</v>
      </c>
      <c r="BC89" s="43">
        <f>'17 Oct'!BL89</f>
        <v>0</v>
      </c>
      <c r="BD89" s="47">
        <f t="shared" si="7"/>
        <v>0</v>
      </c>
      <c r="BE89" s="1">
        <f t="shared" si="8"/>
        <v>0</v>
      </c>
      <c r="BF89" s="1" t="s">
        <v>184</v>
      </c>
      <c r="BG89" s="17"/>
      <c r="BH89">
        <f>'17 Oct'!BG89+AT89+AY89-BN89</f>
        <v>0</v>
      </c>
      <c r="BI89" s="48"/>
      <c r="BJ89" s="52">
        <f t="shared" si="9"/>
        <v>0</v>
      </c>
      <c r="BK89" s="51">
        <f t="shared" si="10"/>
        <v>0</v>
      </c>
      <c r="BL89" s="53">
        <f t="shared" si="11"/>
        <v>0</v>
      </c>
      <c r="BM89" s="54">
        <f t="shared" si="12"/>
        <v>0</v>
      </c>
      <c r="BN89" s="55">
        <f t="shared" si="13"/>
        <v>0</v>
      </c>
      <c r="BO89" s="17">
        <f t="shared" si="14"/>
        <v>0</v>
      </c>
    </row>
    <row r="90">
      <c r="A90" s="1" t="s">
        <v>185</v>
      </c>
      <c r="B90" s="32"/>
      <c r="C90" s="33"/>
      <c r="D90" s="29"/>
      <c r="E90" s="1"/>
      <c r="F90" s="21"/>
      <c r="G90" s="56"/>
      <c r="H90" s="35"/>
      <c r="I90" s="1" t="s">
        <v>185</v>
      </c>
      <c r="J90" s="32"/>
      <c r="K90" s="33"/>
      <c r="L90" s="57"/>
      <c r="M90" s="49"/>
      <c r="N90" s="21"/>
      <c r="O90" s="56"/>
      <c r="P90" s="35"/>
      <c r="Q90" s="1" t="s">
        <v>185</v>
      </c>
      <c r="R90" s="32"/>
      <c r="S90" s="33"/>
      <c r="T90" s="57"/>
      <c r="U90" s="49"/>
      <c r="V90" s="21"/>
      <c r="W90" s="56"/>
      <c r="X90" s="35"/>
      <c r="Y90" s="1" t="s">
        <v>185</v>
      </c>
      <c r="Z90" s="59"/>
      <c r="AA90" s="66"/>
      <c r="AB90" s="8"/>
      <c r="AC90" s="8"/>
      <c r="AD90" s="4"/>
      <c r="AE90" s="39"/>
      <c r="AF90" s="1"/>
      <c r="AG90" s="33"/>
      <c r="AH90" s="67"/>
      <c r="AI90" s="67"/>
      <c r="AJ90" s="21"/>
      <c r="AK90" s="56"/>
      <c r="AL90" s="41"/>
      <c r="AM90" s="33"/>
      <c r="AN90" s="67"/>
      <c r="AO90" s="67"/>
      <c r="AP90" s="21"/>
      <c r="AQ90" s="56"/>
      <c r="AR90" s="41"/>
      <c r="AS90" s="43">
        <f>'17 Oct'!AW90</f>
        <v>0</v>
      </c>
      <c r="AT90" s="54"/>
      <c r="AU90" s="44">
        <f t="shared" si="1"/>
        <v>0</v>
      </c>
      <c r="AV90" s="44">
        <f t="shared" si="2"/>
        <v>0</v>
      </c>
      <c r="AW90" s="19">
        <f t="shared" si="3"/>
        <v>0</v>
      </c>
      <c r="AX90" s="43">
        <f>'17 Oct'!BB90</f>
        <v>0</v>
      </c>
      <c r="AY90" s="54"/>
      <c r="AZ90" s="44">
        <f t="shared" si="4"/>
        <v>0</v>
      </c>
      <c r="BA90" s="46">
        <f t="shared" si="5"/>
        <v>0</v>
      </c>
      <c r="BB90" s="19">
        <f t="shared" si="6"/>
        <v>0</v>
      </c>
      <c r="BC90" s="43">
        <f>'17 Oct'!BL90</f>
        <v>0</v>
      </c>
      <c r="BD90" s="47">
        <f t="shared" si="7"/>
        <v>0</v>
      </c>
      <c r="BE90" s="1">
        <f t="shared" si="8"/>
        <v>0</v>
      </c>
      <c r="BF90" s="1" t="s">
        <v>185</v>
      </c>
      <c r="BG90" s="54"/>
      <c r="BH90">
        <f>'17 Oct'!BG90+AT90+AY90-BN90</f>
        <v>0</v>
      </c>
      <c r="BI90" s="48"/>
      <c r="BJ90" s="52">
        <f t="shared" si="9"/>
        <v>0</v>
      </c>
      <c r="BK90" s="51">
        <f t="shared" si="10"/>
        <v>0</v>
      </c>
      <c r="BL90" s="53">
        <f t="shared" si="11"/>
        <v>0</v>
      </c>
      <c r="BM90" s="54">
        <f t="shared" si="12"/>
        <v>0</v>
      </c>
      <c r="BN90" s="55">
        <f t="shared" si="13"/>
        <v>0</v>
      </c>
      <c r="BO90" s="17">
        <f t="shared" si="14"/>
        <v>0</v>
      </c>
    </row>
    <row r="91">
      <c r="A91" s="1" t="s">
        <v>186</v>
      </c>
      <c r="B91" s="61"/>
      <c r="C91" s="65"/>
      <c r="D91" s="29"/>
      <c r="E91" s="1"/>
      <c r="F91" s="21"/>
      <c r="G91" s="56"/>
      <c r="H91" s="35"/>
      <c r="I91" s="1" t="s">
        <v>186</v>
      </c>
      <c r="J91" s="32"/>
      <c r="K91" s="65"/>
      <c r="L91" s="57"/>
      <c r="M91" s="49"/>
      <c r="N91" s="21"/>
      <c r="O91" s="56"/>
      <c r="P91" s="35"/>
      <c r="Q91" s="1" t="s">
        <v>186</v>
      </c>
      <c r="R91" s="32"/>
      <c r="S91" s="33"/>
      <c r="T91" s="57"/>
      <c r="U91" s="49"/>
      <c r="V91" s="21"/>
      <c r="W91" s="56"/>
      <c r="X91" s="35"/>
      <c r="Y91" s="1" t="s">
        <v>186</v>
      </c>
      <c r="Z91" s="59"/>
      <c r="AA91" s="66"/>
      <c r="AB91" s="8"/>
      <c r="AC91" s="8"/>
      <c r="AD91" s="4"/>
      <c r="AE91" s="39"/>
      <c r="AF91" s="1"/>
      <c r="AG91" s="33"/>
      <c r="AH91" s="67"/>
      <c r="AI91" s="67"/>
      <c r="AJ91" s="21"/>
      <c r="AK91" s="56"/>
      <c r="AL91" s="41"/>
      <c r="AM91" s="33"/>
      <c r="AN91" s="67"/>
      <c r="AO91" s="67"/>
      <c r="AP91" s="21"/>
      <c r="AQ91" s="56"/>
      <c r="AR91" s="41"/>
      <c r="AS91" s="43">
        <f>'17 Oct'!AW91</f>
        <v>0</v>
      </c>
      <c r="AT91" s="54"/>
      <c r="AU91" s="44">
        <f t="shared" si="1"/>
        <v>0</v>
      </c>
      <c r="AV91" s="44">
        <f t="shared" si="2"/>
        <v>0</v>
      </c>
      <c r="AW91" s="19">
        <f t="shared" si="3"/>
        <v>0</v>
      </c>
      <c r="AX91" s="43">
        <f>'17 Oct'!BB91</f>
        <v>0</v>
      </c>
      <c r="AY91" s="54"/>
      <c r="AZ91" s="44">
        <f t="shared" si="4"/>
        <v>0</v>
      </c>
      <c r="BA91" s="46">
        <f t="shared" si="5"/>
        <v>0</v>
      </c>
      <c r="BB91" s="19">
        <f t="shared" si="6"/>
        <v>0</v>
      </c>
      <c r="BC91" s="43">
        <f>'17 Oct'!BL91</f>
        <v>0</v>
      </c>
      <c r="BD91" s="47">
        <f t="shared" si="7"/>
        <v>0</v>
      </c>
      <c r="BE91" s="1">
        <f t="shared" si="8"/>
        <v>0</v>
      </c>
      <c r="BF91" s="1" t="s">
        <v>186</v>
      </c>
      <c r="BG91" s="54"/>
      <c r="BH91">
        <f>'17 Oct'!BG91+AT91+AY91-BN91</f>
        <v>0</v>
      </c>
      <c r="BI91" s="48"/>
      <c r="BJ91" s="52">
        <f t="shared" si="9"/>
        <v>0</v>
      </c>
      <c r="BK91" s="51">
        <f t="shared" si="10"/>
        <v>0</v>
      </c>
      <c r="BL91" s="53">
        <f t="shared" si="11"/>
        <v>0</v>
      </c>
      <c r="BM91" s="54">
        <f t="shared" si="12"/>
        <v>0</v>
      </c>
      <c r="BN91" s="55">
        <f t="shared" si="13"/>
        <v>0</v>
      </c>
      <c r="BO91" s="17">
        <f t="shared" si="14"/>
        <v>0</v>
      </c>
    </row>
    <row r="92">
      <c r="A92" s="1" t="s">
        <v>188</v>
      </c>
      <c r="B92" s="32"/>
      <c r="C92" s="33"/>
      <c r="D92" s="29"/>
      <c r="E92" s="1"/>
      <c r="F92" s="21"/>
      <c r="G92" s="56"/>
      <c r="H92" s="35"/>
      <c r="I92" s="1" t="s">
        <v>188</v>
      </c>
      <c r="J92" s="32"/>
      <c r="K92" s="33"/>
      <c r="L92" s="29"/>
      <c r="M92" s="43"/>
      <c r="N92" s="21"/>
      <c r="O92" s="56"/>
      <c r="P92" s="35"/>
      <c r="Q92" s="1" t="s">
        <v>188</v>
      </c>
      <c r="R92" s="61"/>
      <c r="S92" s="33"/>
      <c r="T92" s="29"/>
      <c r="U92" s="49"/>
      <c r="V92" s="21"/>
      <c r="W92" s="56"/>
      <c r="X92" s="35"/>
      <c r="Y92" s="1" t="s">
        <v>188</v>
      </c>
      <c r="Z92" s="69"/>
      <c r="AA92" s="66"/>
      <c r="AB92" s="8"/>
      <c r="AC92" s="8"/>
      <c r="AD92" s="4"/>
      <c r="AE92" s="39"/>
      <c r="AF92" s="1"/>
      <c r="AG92" s="33"/>
      <c r="AH92" s="60"/>
      <c r="AI92" s="60"/>
      <c r="AJ92" s="21"/>
      <c r="AK92" s="56"/>
      <c r="AL92" s="41"/>
      <c r="AM92" s="33"/>
      <c r="AN92" s="60"/>
      <c r="AO92" s="60"/>
      <c r="AP92" s="21"/>
      <c r="AQ92" s="56"/>
      <c r="AR92" s="41"/>
      <c r="AS92" s="43">
        <f>'17 Oct'!AW92</f>
        <v>0</v>
      </c>
      <c r="AT92" s="17"/>
      <c r="AU92" s="44">
        <f t="shared" si="1"/>
        <v>0</v>
      </c>
      <c r="AV92" s="44">
        <f t="shared" si="2"/>
        <v>0</v>
      </c>
      <c r="AW92" s="19">
        <f t="shared" si="3"/>
        <v>0</v>
      </c>
      <c r="AX92" s="43">
        <f>'17 Oct'!BB92</f>
        <v>0</v>
      </c>
      <c r="AY92" s="17"/>
      <c r="AZ92" s="44">
        <f t="shared" si="4"/>
        <v>0</v>
      </c>
      <c r="BA92" s="46">
        <f t="shared" si="5"/>
        <v>0</v>
      </c>
      <c r="BB92" s="19">
        <f t="shared" si="6"/>
        <v>0</v>
      </c>
      <c r="BC92" s="43">
        <f>'17 Oct'!BL92</f>
        <v>0</v>
      </c>
      <c r="BD92" s="47">
        <f t="shared" si="7"/>
        <v>0</v>
      </c>
      <c r="BE92" s="1">
        <f t="shared" si="8"/>
        <v>0</v>
      </c>
      <c r="BF92" s="1" t="s">
        <v>188</v>
      </c>
      <c r="BG92" s="17"/>
      <c r="BH92">
        <f>'17 Oct'!BG92+AT92+AY92-BN92</f>
        <v>0</v>
      </c>
      <c r="BI92" s="48"/>
      <c r="BJ92" s="52">
        <f t="shared" si="9"/>
        <v>0</v>
      </c>
      <c r="BK92" s="51">
        <f t="shared" si="10"/>
        <v>0</v>
      </c>
      <c r="BL92" s="53">
        <f t="shared" si="11"/>
        <v>0</v>
      </c>
      <c r="BM92" s="54">
        <f t="shared" si="12"/>
        <v>0</v>
      </c>
      <c r="BN92" s="55">
        <f t="shared" si="13"/>
        <v>0</v>
      </c>
      <c r="BO92" s="17">
        <f t="shared" si="14"/>
        <v>0</v>
      </c>
    </row>
    <row r="93">
      <c r="A93" s="1" t="s">
        <v>190</v>
      </c>
      <c r="B93" s="32"/>
      <c r="C93" s="33"/>
      <c r="D93" s="29"/>
      <c r="E93" s="1"/>
      <c r="F93" s="21"/>
      <c r="G93" s="56"/>
      <c r="H93" s="35"/>
      <c r="I93" s="1" t="s">
        <v>190</v>
      </c>
      <c r="J93" s="32"/>
      <c r="K93" s="33"/>
      <c r="L93" s="29"/>
      <c r="M93" s="43"/>
      <c r="N93" s="21"/>
      <c r="O93" s="56"/>
      <c r="P93" s="35"/>
      <c r="Q93" s="1" t="s">
        <v>190</v>
      </c>
      <c r="R93" s="32"/>
      <c r="S93" s="33"/>
      <c r="T93" s="29"/>
      <c r="U93" s="49"/>
      <c r="V93" s="21"/>
      <c r="W93" s="56"/>
      <c r="X93" s="35"/>
      <c r="Y93" s="1" t="s">
        <v>190</v>
      </c>
      <c r="Z93" s="59"/>
      <c r="AA93" s="66"/>
      <c r="AB93" s="8"/>
      <c r="AC93" s="8"/>
      <c r="AD93" s="4"/>
      <c r="AE93" s="39"/>
      <c r="AF93" s="1"/>
      <c r="AG93" s="33"/>
      <c r="AH93" s="67"/>
      <c r="AI93" s="67"/>
      <c r="AJ93" s="21"/>
      <c r="AK93" s="56"/>
      <c r="AL93" s="41"/>
      <c r="AM93" s="33"/>
      <c r="AN93" s="67"/>
      <c r="AO93" s="67"/>
      <c r="AP93" s="21"/>
      <c r="AQ93" s="56"/>
      <c r="AR93" s="41"/>
      <c r="AS93" s="43">
        <f>'17 Oct'!AW93</f>
        <v>0</v>
      </c>
      <c r="AT93" s="54"/>
      <c r="AU93" s="44">
        <f t="shared" si="1"/>
        <v>0</v>
      </c>
      <c r="AV93" s="44">
        <f t="shared" si="2"/>
        <v>0</v>
      </c>
      <c r="AW93" s="19">
        <f t="shared" si="3"/>
        <v>0</v>
      </c>
      <c r="AX93" s="43">
        <f>'17 Oct'!BB93</f>
        <v>0</v>
      </c>
      <c r="AY93" s="54"/>
      <c r="AZ93" s="44">
        <f t="shared" si="4"/>
        <v>0</v>
      </c>
      <c r="BA93" s="46">
        <f t="shared" si="5"/>
        <v>0</v>
      </c>
      <c r="BB93" s="19">
        <f t="shared" si="6"/>
        <v>0</v>
      </c>
      <c r="BC93" s="43">
        <f>'17 Oct'!BL93</f>
        <v>0</v>
      </c>
      <c r="BD93" s="47">
        <f t="shared" si="7"/>
        <v>0</v>
      </c>
      <c r="BE93" s="1">
        <f t="shared" si="8"/>
        <v>0</v>
      </c>
      <c r="BF93" s="1" t="s">
        <v>190</v>
      </c>
      <c r="BG93" s="54"/>
      <c r="BH93">
        <f>'17 Oct'!BG93+AT93+AY93-BN93</f>
        <v>0</v>
      </c>
      <c r="BI93" s="48"/>
      <c r="BJ93" s="52">
        <f t="shared" si="9"/>
        <v>0</v>
      </c>
      <c r="BK93" s="51">
        <f t="shared" si="10"/>
        <v>0</v>
      </c>
      <c r="BL93" s="53">
        <f t="shared" si="11"/>
        <v>0</v>
      </c>
      <c r="BM93" s="54">
        <f t="shared" si="12"/>
        <v>0</v>
      </c>
      <c r="BN93" s="55">
        <f t="shared" si="13"/>
        <v>0</v>
      </c>
      <c r="BO93" s="17">
        <f t="shared" si="14"/>
        <v>0</v>
      </c>
    </row>
    <row r="94">
      <c r="A94" s="1" t="s">
        <v>191</v>
      </c>
      <c r="B94" s="32"/>
      <c r="C94" s="33"/>
      <c r="D94" s="29"/>
      <c r="E94" s="1"/>
      <c r="F94" s="21"/>
      <c r="G94" s="56"/>
      <c r="H94" s="35"/>
      <c r="I94" s="1" t="s">
        <v>191</v>
      </c>
      <c r="J94" s="32"/>
      <c r="K94" s="33"/>
      <c r="L94" s="57"/>
      <c r="M94" s="49"/>
      <c r="N94" s="21"/>
      <c r="O94" s="56"/>
      <c r="P94" s="35"/>
      <c r="Q94" s="1" t="s">
        <v>191</v>
      </c>
      <c r="R94" s="32"/>
      <c r="S94" s="33"/>
      <c r="T94" s="29"/>
      <c r="U94" s="43"/>
      <c r="V94" s="21"/>
      <c r="W94" s="56"/>
      <c r="X94" s="35"/>
      <c r="Y94" s="1" t="s">
        <v>191</v>
      </c>
      <c r="Z94" s="69"/>
      <c r="AA94" s="37"/>
      <c r="AB94" s="8"/>
      <c r="AC94" s="8"/>
      <c r="AD94" s="4"/>
      <c r="AE94" s="39"/>
      <c r="AF94" s="1"/>
      <c r="AG94" s="33"/>
      <c r="AH94" s="60"/>
      <c r="AI94" s="60"/>
      <c r="AJ94" s="21"/>
      <c r="AK94" s="56"/>
      <c r="AL94" s="41"/>
      <c r="AM94" s="33"/>
      <c r="AN94" s="60"/>
      <c r="AO94" s="60"/>
      <c r="AP94" s="21"/>
      <c r="AQ94" s="56"/>
      <c r="AR94" s="41"/>
      <c r="AS94" s="43">
        <f>'17 Oct'!AW94</f>
        <v>0</v>
      </c>
      <c r="AT94" s="17"/>
      <c r="AU94" s="44">
        <f t="shared" si="1"/>
        <v>0</v>
      </c>
      <c r="AV94" s="44">
        <f t="shared" si="2"/>
        <v>0</v>
      </c>
      <c r="AW94" s="19">
        <f t="shared" si="3"/>
        <v>0</v>
      </c>
      <c r="AX94" s="43">
        <f>'17 Oct'!BB94</f>
        <v>0</v>
      </c>
      <c r="AY94" s="17"/>
      <c r="AZ94" s="44">
        <f t="shared" si="4"/>
        <v>0</v>
      </c>
      <c r="BA94" s="46">
        <f t="shared" si="5"/>
        <v>0</v>
      </c>
      <c r="BB94" s="19">
        <f t="shared" si="6"/>
        <v>0</v>
      </c>
      <c r="BC94" s="43">
        <f>'17 Oct'!BL94</f>
        <v>0</v>
      </c>
      <c r="BD94" s="47">
        <f t="shared" si="7"/>
        <v>0</v>
      </c>
      <c r="BE94" s="1">
        <f t="shared" si="8"/>
        <v>0</v>
      </c>
      <c r="BF94" s="1" t="s">
        <v>191</v>
      </c>
      <c r="BG94" s="17"/>
      <c r="BH94">
        <f>'17 Oct'!BG94+AT94+AY94-BN94</f>
        <v>0</v>
      </c>
      <c r="BI94" s="68"/>
      <c r="BJ94" s="52">
        <f t="shared" si="9"/>
        <v>0</v>
      </c>
      <c r="BK94" s="51">
        <f t="shared" si="10"/>
        <v>0</v>
      </c>
      <c r="BL94" s="53">
        <f t="shared" si="11"/>
        <v>0</v>
      </c>
      <c r="BM94" s="54">
        <f t="shared" si="12"/>
        <v>0</v>
      </c>
      <c r="BN94" s="55">
        <f t="shared" si="13"/>
        <v>0</v>
      </c>
      <c r="BO94" s="17">
        <f t="shared" si="14"/>
        <v>0</v>
      </c>
      <c r="BP94" s="1"/>
      <c r="BQ94" s="1"/>
    </row>
    <row r="95">
      <c r="A95" s="1" t="s">
        <v>192</v>
      </c>
      <c r="B95" s="32"/>
      <c r="C95" s="33"/>
      <c r="D95" s="29"/>
      <c r="E95" s="1"/>
      <c r="F95" s="21"/>
      <c r="G95" s="56"/>
      <c r="H95" s="35"/>
      <c r="I95" s="1" t="s">
        <v>192</v>
      </c>
      <c r="J95" s="32"/>
      <c r="K95" s="33"/>
      <c r="L95" s="57"/>
      <c r="M95" s="49"/>
      <c r="N95" s="21"/>
      <c r="O95" s="56"/>
      <c r="P95" s="35"/>
      <c r="Q95" s="1" t="s">
        <v>192</v>
      </c>
      <c r="R95" s="32"/>
      <c r="S95" s="33"/>
      <c r="T95" s="29"/>
      <c r="U95" s="43"/>
      <c r="V95" s="21"/>
      <c r="W95" s="56"/>
      <c r="X95" s="35"/>
      <c r="Y95" s="1" t="s">
        <v>192</v>
      </c>
      <c r="Z95" s="59"/>
      <c r="AA95" s="66"/>
      <c r="AB95" s="8"/>
      <c r="AC95" s="8"/>
      <c r="AD95" s="4"/>
      <c r="AE95" s="39"/>
      <c r="AF95" s="1"/>
      <c r="AG95" s="33"/>
      <c r="AH95" s="67"/>
      <c r="AI95" s="67"/>
      <c r="AJ95" s="21"/>
      <c r="AK95" s="56"/>
      <c r="AL95" s="41"/>
      <c r="AM95" s="33"/>
      <c r="AN95" s="67"/>
      <c r="AO95" s="67"/>
      <c r="AP95" s="21"/>
      <c r="AQ95" s="56"/>
      <c r="AR95" s="41"/>
      <c r="AS95" s="43">
        <f>'17 Oct'!AW95</f>
        <v>0</v>
      </c>
      <c r="AT95" s="54"/>
      <c r="AU95" s="44">
        <f t="shared" si="1"/>
        <v>0</v>
      </c>
      <c r="AV95" s="44">
        <f t="shared" si="2"/>
        <v>0</v>
      </c>
      <c r="AW95" s="19">
        <f t="shared" si="3"/>
        <v>0</v>
      </c>
      <c r="AX95" s="43">
        <f>'17 Oct'!BB95</f>
        <v>0</v>
      </c>
      <c r="AY95" s="54"/>
      <c r="AZ95" s="44">
        <f t="shared" si="4"/>
        <v>0</v>
      </c>
      <c r="BA95" s="46">
        <f t="shared" si="5"/>
        <v>0</v>
      </c>
      <c r="BB95" s="19">
        <f t="shared" si="6"/>
        <v>0</v>
      </c>
      <c r="BC95" s="43">
        <f>'17 Oct'!BL95</f>
        <v>13</v>
      </c>
      <c r="BD95" s="47">
        <f t="shared" si="7"/>
        <v>0</v>
      </c>
      <c r="BE95" s="1">
        <f t="shared" si="8"/>
        <v>13</v>
      </c>
      <c r="BF95" s="1" t="s">
        <v>192</v>
      </c>
      <c r="BG95" s="17"/>
      <c r="BH95">
        <f>'17 Oct'!BG95+AT95+AY95-BN95</f>
        <v>0</v>
      </c>
      <c r="BI95" s="48"/>
      <c r="BJ95" s="52">
        <f t="shared" si="9"/>
        <v>0</v>
      </c>
      <c r="BK95" s="51">
        <f t="shared" si="10"/>
        <v>0</v>
      </c>
      <c r="BL95" s="53">
        <f t="shared" si="11"/>
        <v>13</v>
      </c>
      <c r="BM95" s="54">
        <f t="shared" si="12"/>
        <v>0</v>
      </c>
      <c r="BN95" s="55">
        <f t="shared" si="13"/>
        <v>0</v>
      </c>
      <c r="BO95" s="17">
        <f t="shared" si="14"/>
        <v>13</v>
      </c>
    </row>
    <row r="96">
      <c r="A96" s="1" t="s">
        <v>193</v>
      </c>
      <c r="B96" s="32"/>
      <c r="C96" s="33"/>
      <c r="D96" s="29"/>
      <c r="E96" s="1"/>
      <c r="F96" s="21"/>
      <c r="G96" s="56"/>
      <c r="H96" s="35"/>
      <c r="I96" s="1" t="s">
        <v>193</v>
      </c>
      <c r="J96" s="32"/>
      <c r="K96" s="33"/>
      <c r="L96" s="57"/>
      <c r="M96" s="49"/>
      <c r="N96" s="21"/>
      <c r="O96" s="56"/>
      <c r="P96" s="35"/>
      <c r="Q96" s="1" t="s">
        <v>193</v>
      </c>
      <c r="R96" s="32"/>
      <c r="S96" s="33"/>
      <c r="T96" s="57"/>
      <c r="U96" s="43"/>
      <c r="V96" s="21"/>
      <c r="W96" s="56"/>
      <c r="X96" s="35"/>
      <c r="Y96" s="1" t="s">
        <v>193</v>
      </c>
      <c r="Z96" s="58"/>
      <c r="AA96" s="38"/>
      <c r="AB96" s="8"/>
      <c r="AC96" s="40"/>
      <c r="AD96" s="4"/>
      <c r="AE96" s="42"/>
      <c r="AF96" s="1"/>
      <c r="AG96" s="33"/>
      <c r="AH96" s="67"/>
      <c r="AI96" s="67"/>
      <c r="AJ96" s="21"/>
      <c r="AK96" s="56"/>
      <c r="AL96" s="41"/>
      <c r="AM96" s="33"/>
      <c r="AN96" s="67"/>
      <c r="AO96" s="67"/>
      <c r="AP96" s="21"/>
      <c r="AQ96" s="56"/>
      <c r="AR96" s="41"/>
      <c r="AS96" s="43">
        <f>'17 Oct'!AW96</f>
        <v>0</v>
      </c>
      <c r="AT96" s="54"/>
      <c r="AU96" s="44">
        <f t="shared" si="1"/>
        <v>0</v>
      </c>
      <c r="AV96" s="44">
        <f t="shared" si="2"/>
        <v>0</v>
      </c>
      <c r="AW96" s="19">
        <f t="shared" si="3"/>
        <v>0</v>
      </c>
      <c r="AX96" s="43">
        <f>'17 Oct'!BB96</f>
        <v>0</v>
      </c>
      <c r="AY96" s="54"/>
      <c r="AZ96" s="44">
        <f t="shared" si="4"/>
        <v>0</v>
      </c>
      <c r="BA96" s="46">
        <f t="shared" si="5"/>
        <v>0</v>
      </c>
      <c r="BB96" s="19">
        <f t="shared" si="6"/>
        <v>0</v>
      </c>
      <c r="BC96" s="43">
        <f>'17 Oct'!BL96</f>
        <v>0</v>
      </c>
      <c r="BD96" s="47">
        <f t="shared" si="7"/>
        <v>0</v>
      </c>
      <c r="BE96" s="1">
        <f t="shared" si="8"/>
        <v>0</v>
      </c>
      <c r="BF96" s="1" t="s">
        <v>193</v>
      </c>
      <c r="BG96" s="17"/>
      <c r="BH96">
        <f>'17 Oct'!BG96+AT96+AY96-BN96</f>
        <v>0</v>
      </c>
      <c r="BI96" s="48"/>
      <c r="BJ96" s="52">
        <f t="shared" si="9"/>
        <v>0</v>
      </c>
      <c r="BK96" s="51">
        <f t="shared" si="10"/>
        <v>0</v>
      </c>
      <c r="BL96" s="53">
        <f t="shared" si="11"/>
        <v>0</v>
      </c>
      <c r="BM96" s="54">
        <f t="shared" si="12"/>
        <v>0</v>
      </c>
      <c r="BN96" s="55">
        <f t="shared" si="13"/>
        <v>0</v>
      </c>
      <c r="BO96" s="17">
        <f t="shared" si="14"/>
        <v>0</v>
      </c>
      <c r="BP96" s="1"/>
      <c r="BQ96" s="1"/>
    </row>
    <row r="97">
      <c r="A97" s="1" t="s">
        <v>195</v>
      </c>
      <c r="B97" s="61"/>
      <c r="C97" s="65"/>
      <c r="D97" s="29"/>
      <c r="E97" s="1"/>
      <c r="F97" s="21"/>
      <c r="G97" s="56"/>
      <c r="H97" s="35"/>
      <c r="I97" s="1" t="s">
        <v>195</v>
      </c>
      <c r="J97" s="32"/>
      <c r="K97" s="65"/>
      <c r="L97" s="57"/>
      <c r="M97" s="49"/>
      <c r="N97" s="21"/>
      <c r="O97" s="56"/>
      <c r="P97" s="35"/>
      <c r="Q97" s="1" t="s">
        <v>195</v>
      </c>
      <c r="R97" s="32"/>
      <c r="S97" s="33"/>
      <c r="T97" s="57"/>
      <c r="U97" s="49"/>
      <c r="V97" s="21"/>
      <c r="W97" s="56"/>
      <c r="X97" s="35"/>
      <c r="Y97" s="1" t="s">
        <v>195</v>
      </c>
      <c r="Z97" s="59"/>
      <c r="AA97" s="37"/>
      <c r="AB97" s="8"/>
      <c r="AC97" s="8"/>
      <c r="AD97" s="4"/>
      <c r="AE97" s="39"/>
      <c r="AF97" s="1"/>
      <c r="AG97" s="33"/>
      <c r="AH97" s="67"/>
      <c r="AI97" s="67"/>
      <c r="AJ97" s="21"/>
      <c r="AK97" s="56"/>
      <c r="AL97" s="41"/>
      <c r="AM97" s="33"/>
      <c r="AN97" s="67"/>
      <c r="AO97" s="67"/>
      <c r="AP97" s="21"/>
      <c r="AQ97" s="56"/>
      <c r="AR97" s="41"/>
      <c r="AS97" s="43">
        <f>'17 Oct'!AW97</f>
        <v>0</v>
      </c>
      <c r="AT97" s="54"/>
      <c r="AU97" s="44">
        <f t="shared" si="1"/>
        <v>0</v>
      </c>
      <c r="AV97" s="44">
        <f t="shared" si="2"/>
        <v>0</v>
      </c>
      <c r="AW97" s="19">
        <f t="shared" si="3"/>
        <v>0</v>
      </c>
      <c r="AX97" s="43">
        <f>'17 Oct'!BB97</f>
        <v>0</v>
      </c>
      <c r="AY97" s="54"/>
      <c r="AZ97" s="44">
        <f t="shared" si="4"/>
        <v>0</v>
      </c>
      <c r="BA97" s="46">
        <f t="shared" si="5"/>
        <v>0</v>
      </c>
      <c r="BB97" s="19">
        <f t="shared" si="6"/>
        <v>0</v>
      </c>
      <c r="BC97" s="43">
        <f>'17 Oct'!BL97</f>
        <v>0</v>
      </c>
      <c r="BD97" s="47">
        <f t="shared" si="7"/>
        <v>0</v>
      </c>
      <c r="BE97" s="1">
        <f t="shared" si="8"/>
        <v>0</v>
      </c>
      <c r="BF97" s="1" t="s">
        <v>195</v>
      </c>
      <c r="BG97" s="54"/>
      <c r="BH97">
        <f>'17 Oct'!BG97+AT97+AY97-BN97</f>
        <v>0</v>
      </c>
      <c r="BI97" s="48"/>
      <c r="BJ97" s="52">
        <f t="shared" si="9"/>
        <v>0</v>
      </c>
      <c r="BK97" s="51">
        <f t="shared" si="10"/>
        <v>0</v>
      </c>
      <c r="BL97" s="53">
        <f t="shared" si="11"/>
        <v>0</v>
      </c>
      <c r="BM97" s="54">
        <f t="shared" si="12"/>
        <v>0</v>
      </c>
      <c r="BN97" s="55">
        <f t="shared" si="13"/>
        <v>0</v>
      </c>
      <c r="BO97" s="17">
        <f t="shared" si="14"/>
        <v>0</v>
      </c>
    </row>
    <row r="98">
      <c r="A98" s="1" t="s">
        <v>196</v>
      </c>
      <c r="B98" s="61"/>
      <c r="C98" s="33"/>
      <c r="D98" s="29"/>
      <c r="E98" s="1"/>
      <c r="F98" s="21"/>
      <c r="G98" s="56"/>
      <c r="H98" s="35"/>
      <c r="I98" s="1" t="s">
        <v>196</v>
      </c>
      <c r="J98" s="32"/>
      <c r="K98" s="33"/>
      <c r="L98" s="57"/>
      <c r="M98" s="49"/>
      <c r="N98" s="21"/>
      <c r="O98" s="56"/>
      <c r="P98" s="35"/>
      <c r="Q98" s="1" t="s">
        <v>196</v>
      </c>
      <c r="R98" s="32"/>
      <c r="S98" s="33"/>
      <c r="T98" s="57"/>
      <c r="U98" s="49"/>
      <c r="V98" s="21"/>
      <c r="W98" s="56"/>
      <c r="X98" s="35"/>
      <c r="Y98" s="1" t="s">
        <v>196</v>
      </c>
      <c r="Z98" s="69"/>
      <c r="AA98" s="66"/>
      <c r="AB98" s="8"/>
      <c r="AC98" s="8"/>
      <c r="AD98" s="4"/>
      <c r="AE98" s="39"/>
      <c r="AF98" s="1"/>
      <c r="AG98" s="33"/>
      <c r="AH98" s="67"/>
      <c r="AI98" s="67"/>
      <c r="AJ98" s="21"/>
      <c r="AK98" s="56"/>
      <c r="AL98" s="41"/>
      <c r="AM98" s="33"/>
      <c r="AN98" s="67"/>
      <c r="AO98" s="67"/>
      <c r="AP98" s="21"/>
      <c r="AQ98" s="56"/>
      <c r="AR98" s="41"/>
      <c r="AS98" s="43">
        <f>'17 Oct'!AW98</f>
        <v>0</v>
      </c>
      <c r="AT98" s="54"/>
      <c r="AU98" s="44">
        <f t="shared" si="1"/>
        <v>0</v>
      </c>
      <c r="AV98" s="44">
        <f t="shared" si="2"/>
        <v>0</v>
      </c>
      <c r="AW98" s="19">
        <f t="shared" si="3"/>
        <v>0</v>
      </c>
      <c r="AX98" s="43">
        <f>'17 Oct'!BB98</f>
        <v>0</v>
      </c>
      <c r="AY98" s="54"/>
      <c r="AZ98" s="44">
        <f t="shared" si="4"/>
        <v>0</v>
      </c>
      <c r="BA98" s="46">
        <f t="shared" si="5"/>
        <v>0</v>
      </c>
      <c r="BB98" s="19">
        <f t="shared" si="6"/>
        <v>0</v>
      </c>
      <c r="BC98" s="43">
        <f>'17 Oct'!BL98</f>
        <v>0</v>
      </c>
      <c r="BD98" s="47">
        <f t="shared" si="7"/>
        <v>0</v>
      </c>
      <c r="BE98" s="1">
        <f t="shared" si="8"/>
        <v>0</v>
      </c>
      <c r="BF98" s="1" t="s">
        <v>196</v>
      </c>
      <c r="BG98" s="17"/>
      <c r="BH98">
        <f>'17 Oct'!BG98+AT98+AY98-BN98</f>
        <v>0</v>
      </c>
      <c r="BI98" s="68"/>
      <c r="BJ98" s="52">
        <f t="shared" si="9"/>
        <v>0</v>
      </c>
      <c r="BK98" s="51">
        <f t="shared" si="10"/>
        <v>0</v>
      </c>
      <c r="BL98" s="53">
        <f t="shared" si="11"/>
        <v>0</v>
      </c>
      <c r="BM98" s="54">
        <f t="shared" si="12"/>
        <v>0</v>
      </c>
      <c r="BN98" s="55">
        <f t="shared" si="13"/>
        <v>0</v>
      </c>
      <c r="BO98" s="17">
        <f t="shared" si="14"/>
        <v>0</v>
      </c>
      <c r="BP98" s="1"/>
    </row>
    <row r="99">
      <c r="A99" s="1" t="s">
        <v>198</v>
      </c>
      <c r="B99" s="32"/>
      <c r="C99" s="33"/>
      <c r="D99" s="29"/>
      <c r="E99" s="1"/>
      <c r="F99" s="21"/>
      <c r="G99" s="56"/>
      <c r="H99" s="35"/>
      <c r="I99" s="1" t="s">
        <v>198</v>
      </c>
      <c r="J99" s="32"/>
      <c r="K99" s="33"/>
      <c r="L99" s="57"/>
      <c r="M99" s="49"/>
      <c r="N99" s="21"/>
      <c r="O99" s="56"/>
      <c r="P99" s="35"/>
      <c r="Q99" s="1" t="s">
        <v>198</v>
      </c>
      <c r="R99" s="32"/>
      <c r="S99" s="33"/>
      <c r="T99" s="57"/>
      <c r="U99" s="49"/>
      <c r="V99" s="21"/>
      <c r="W99" s="56"/>
      <c r="X99" s="35"/>
      <c r="Y99" s="1" t="s">
        <v>198</v>
      </c>
      <c r="Z99" s="69"/>
      <c r="AA99" s="37"/>
      <c r="AB99" s="8"/>
      <c r="AC99" s="8"/>
      <c r="AD99" s="4"/>
      <c r="AE99" s="39"/>
      <c r="AF99" s="1"/>
      <c r="AG99" s="33"/>
      <c r="AH99" s="60"/>
      <c r="AI99" s="60"/>
      <c r="AJ99" s="21"/>
      <c r="AK99" s="56"/>
      <c r="AL99" s="41"/>
      <c r="AM99" s="33"/>
      <c r="AN99" s="60"/>
      <c r="AO99" s="60"/>
      <c r="AP99" s="21"/>
      <c r="AQ99" s="56"/>
      <c r="AR99" s="41"/>
      <c r="AS99" s="43">
        <f>'17 Oct'!AW99</f>
        <v>0</v>
      </c>
      <c r="AT99" s="17"/>
      <c r="AU99" s="44">
        <f t="shared" si="1"/>
        <v>0</v>
      </c>
      <c r="AV99" s="44">
        <f t="shared" si="2"/>
        <v>0</v>
      </c>
      <c r="AW99" s="19">
        <f t="shared" si="3"/>
        <v>0</v>
      </c>
      <c r="AX99" s="43">
        <f>'17 Oct'!BB99</f>
        <v>0</v>
      </c>
      <c r="AY99" s="17"/>
      <c r="AZ99" s="44">
        <f t="shared" si="4"/>
        <v>0</v>
      </c>
      <c r="BA99" s="46">
        <f t="shared" si="5"/>
        <v>0</v>
      </c>
      <c r="BB99" s="19">
        <f t="shared" si="6"/>
        <v>0</v>
      </c>
      <c r="BC99" s="43">
        <f>'17 Oct'!BL99</f>
        <v>0</v>
      </c>
      <c r="BD99" s="47">
        <f t="shared" si="7"/>
        <v>0</v>
      </c>
      <c r="BE99" s="1">
        <f t="shared" si="8"/>
        <v>0</v>
      </c>
      <c r="BF99" s="1" t="s">
        <v>198</v>
      </c>
      <c r="BG99" s="54"/>
      <c r="BH99">
        <f>'17 Oct'!BG99+AT99+AY99-BN99</f>
        <v>0</v>
      </c>
      <c r="BI99" s="48"/>
      <c r="BJ99" s="52">
        <f t="shared" si="9"/>
        <v>0</v>
      </c>
      <c r="BK99" s="51">
        <f t="shared" si="10"/>
        <v>0</v>
      </c>
      <c r="BL99" s="53">
        <f t="shared" si="11"/>
        <v>0</v>
      </c>
      <c r="BM99" s="54">
        <f t="shared" si="12"/>
        <v>0</v>
      </c>
      <c r="BN99" s="55">
        <f t="shared" si="13"/>
        <v>0</v>
      </c>
      <c r="BO99" s="17">
        <f t="shared" si="14"/>
        <v>0</v>
      </c>
    </row>
    <row r="100">
      <c r="A100" s="1" t="s">
        <v>199</v>
      </c>
      <c r="B100" s="32"/>
      <c r="C100" s="33"/>
      <c r="D100" s="29"/>
      <c r="E100" s="1"/>
      <c r="F100" s="21"/>
      <c r="G100" s="56"/>
      <c r="H100" s="35"/>
      <c r="I100" s="1" t="s">
        <v>199</v>
      </c>
      <c r="J100" s="32"/>
      <c r="K100" s="33"/>
      <c r="L100" s="57"/>
      <c r="M100" s="49"/>
      <c r="N100" s="21"/>
      <c r="O100" s="56"/>
      <c r="P100" s="35"/>
      <c r="Q100" s="1" t="s">
        <v>199</v>
      </c>
      <c r="R100" s="32"/>
      <c r="S100" s="33"/>
      <c r="T100" s="57"/>
      <c r="U100" s="49"/>
      <c r="V100" s="21"/>
      <c r="W100" s="56"/>
      <c r="X100" s="35"/>
      <c r="Y100" s="1" t="s">
        <v>199</v>
      </c>
      <c r="Z100" s="69"/>
      <c r="AA100" s="66"/>
      <c r="AB100" s="8"/>
      <c r="AC100" s="8"/>
      <c r="AD100" s="4"/>
      <c r="AE100" s="39"/>
      <c r="AF100" s="1"/>
      <c r="AG100" s="33"/>
      <c r="AH100" s="60"/>
      <c r="AI100" s="60"/>
      <c r="AJ100" s="21"/>
      <c r="AK100" s="56"/>
      <c r="AL100" s="41"/>
      <c r="AM100" s="33"/>
      <c r="AN100" s="60"/>
      <c r="AO100" s="60"/>
      <c r="AP100" s="21"/>
      <c r="AQ100" s="56"/>
      <c r="AR100" s="41"/>
      <c r="AS100" s="43">
        <f>'17 Oct'!AW100</f>
        <v>0</v>
      </c>
      <c r="AT100" s="17"/>
      <c r="AU100" s="44">
        <f t="shared" si="1"/>
        <v>0</v>
      </c>
      <c r="AV100" s="44">
        <f t="shared" si="2"/>
        <v>0</v>
      </c>
      <c r="AW100" s="19">
        <f t="shared" si="3"/>
        <v>0</v>
      </c>
      <c r="AX100" s="43">
        <f>'17 Oct'!BB100</f>
        <v>0</v>
      </c>
      <c r="AY100" s="17"/>
      <c r="AZ100" s="44">
        <f t="shared" si="4"/>
        <v>0</v>
      </c>
      <c r="BA100" s="46">
        <f t="shared" si="5"/>
        <v>0</v>
      </c>
      <c r="BB100" s="19">
        <f t="shared" si="6"/>
        <v>0</v>
      </c>
      <c r="BC100" s="43">
        <f>'17 Oct'!BL100</f>
        <v>0</v>
      </c>
      <c r="BD100" s="47">
        <f t="shared" si="7"/>
        <v>0</v>
      </c>
      <c r="BE100" s="1">
        <f t="shared" si="8"/>
        <v>0</v>
      </c>
      <c r="BF100" s="1" t="s">
        <v>199</v>
      </c>
      <c r="BG100" s="17"/>
      <c r="BH100">
        <f>'17 Oct'!BG100+AT100+AY100-BN100</f>
        <v>0</v>
      </c>
      <c r="BI100" s="48"/>
      <c r="BJ100" s="52">
        <f t="shared" si="9"/>
        <v>0</v>
      </c>
      <c r="BK100" s="51">
        <f t="shared" si="10"/>
        <v>0</v>
      </c>
      <c r="BL100" s="53">
        <f t="shared" si="11"/>
        <v>0</v>
      </c>
      <c r="BM100" s="54">
        <f t="shared" si="12"/>
        <v>0</v>
      </c>
      <c r="BN100" s="55">
        <f t="shared" si="13"/>
        <v>0</v>
      </c>
      <c r="BO100" s="17">
        <f t="shared" si="14"/>
        <v>0</v>
      </c>
    </row>
    <row r="101">
      <c r="A101" s="1" t="s">
        <v>201</v>
      </c>
      <c r="B101" s="32"/>
      <c r="C101" s="33"/>
      <c r="D101" s="29"/>
      <c r="E101" s="1"/>
      <c r="F101" s="21"/>
      <c r="G101" s="56"/>
      <c r="H101" s="35"/>
      <c r="I101" s="1" t="s">
        <v>201</v>
      </c>
      <c r="J101" s="32"/>
      <c r="K101" s="33"/>
      <c r="L101" s="57"/>
      <c r="M101" s="49"/>
      <c r="N101" s="21"/>
      <c r="O101" s="56"/>
      <c r="P101" s="35"/>
      <c r="Q101" s="1" t="s">
        <v>201</v>
      </c>
      <c r="R101" s="32"/>
      <c r="S101" s="33"/>
      <c r="T101" s="57"/>
      <c r="U101" s="43"/>
      <c r="V101" s="21"/>
      <c r="W101" s="56"/>
      <c r="X101" s="35"/>
      <c r="Y101" s="1" t="s">
        <v>201</v>
      </c>
      <c r="Z101" s="69"/>
      <c r="AA101" s="37"/>
      <c r="AB101" s="8"/>
      <c r="AC101" s="8"/>
      <c r="AD101" s="4"/>
      <c r="AE101" s="39"/>
      <c r="AF101" s="1"/>
      <c r="AG101" s="33"/>
      <c r="AH101" s="67"/>
      <c r="AI101" s="67"/>
      <c r="AJ101" s="21"/>
      <c r="AK101" s="56"/>
      <c r="AL101" s="41"/>
      <c r="AM101" s="33"/>
      <c r="AN101" s="67"/>
      <c r="AO101" s="67"/>
      <c r="AP101" s="21"/>
      <c r="AQ101" s="56"/>
      <c r="AR101" s="41"/>
      <c r="AS101" s="43">
        <f>'17 Oct'!AW101</f>
        <v>0</v>
      </c>
      <c r="AT101" s="54"/>
      <c r="AU101" s="44">
        <f t="shared" si="1"/>
        <v>0</v>
      </c>
      <c r="AV101" s="44">
        <f t="shared" si="2"/>
        <v>0</v>
      </c>
      <c r="AW101" s="19">
        <f t="shared" si="3"/>
        <v>0</v>
      </c>
      <c r="AX101" s="43">
        <f>'17 Oct'!BB101</f>
        <v>0</v>
      </c>
      <c r="AY101" s="54"/>
      <c r="AZ101" s="44">
        <f t="shared" si="4"/>
        <v>0</v>
      </c>
      <c r="BA101" s="46">
        <f t="shared" si="5"/>
        <v>0</v>
      </c>
      <c r="BB101" s="19">
        <f t="shared" si="6"/>
        <v>0</v>
      </c>
      <c r="BC101" s="43">
        <f>'17 Oct'!BL101</f>
        <v>0</v>
      </c>
      <c r="BD101" s="47">
        <f t="shared" si="7"/>
        <v>0</v>
      </c>
      <c r="BE101" s="1">
        <f t="shared" si="8"/>
        <v>0</v>
      </c>
      <c r="BF101" s="1" t="s">
        <v>201</v>
      </c>
      <c r="BG101" s="54"/>
      <c r="BH101">
        <f>'17 Oct'!BG101+AT101+AY101-BN101</f>
        <v>0</v>
      </c>
      <c r="BI101" s="48"/>
      <c r="BJ101" s="52">
        <f t="shared" si="9"/>
        <v>0</v>
      </c>
      <c r="BK101" s="51">
        <f t="shared" si="10"/>
        <v>0</v>
      </c>
      <c r="BL101" s="53">
        <f t="shared" si="11"/>
        <v>0</v>
      </c>
      <c r="BM101" s="54">
        <f t="shared" si="12"/>
        <v>0</v>
      </c>
      <c r="BN101" s="55">
        <f t="shared" si="13"/>
        <v>0</v>
      </c>
      <c r="BO101" s="17">
        <f t="shared" si="14"/>
        <v>0</v>
      </c>
    </row>
    <row r="102">
      <c r="A102" s="1" t="s">
        <v>202</v>
      </c>
      <c r="B102" s="32"/>
      <c r="C102" s="33"/>
      <c r="D102" s="29"/>
      <c r="E102" s="1"/>
      <c r="F102" s="21"/>
      <c r="G102" s="56"/>
      <c r="H102" s="35"/>
      <c r="I102" s="1" t="s">
        <v>202</v>
      </c>
      <c r="J102" s="32"/>
      <c r="K102" s="33"/>
      <c r="L102" s="57"/>
      <c r="M102" s="49"/>
      <c r="N102" s="21"/>
      <c r="O102" s="56"/>
      <c r="P102" s="35"/>
      <c r="Q102" s="1" t="s">
        <v>202</v>
      </c>
      <c r="R102" s="32"/>
      <c r="S102" s="33"/>
      <c r="T102" s="57"/>
      <c r="U102" s="49"/>
      <c r="V102" s="21"/>
      <c r="W102" s="56"/>
      <c r="X102" s="35"/>
      <c r="Y102" s="1" t="s">
        <v>202</v>
      </c>
      <c r="Z102" s="69"/>
      <c r="AA102" s="37"/>
      <c r="AB102" s="4"/>
      <c r="AC102" s="4"/>
      <c r="AD102" s="4"/>
      <c r="AE102" s="39"/>
      <c r="AF102" s="1"/>
      <c r="AG102" s="33"/>
      <c r="AH102" s="67"/>
      <c r="AI102" s="67"/>
      <c r="AJ102" s="21"/>
      <c r="AK102" s="56"/>
      <c r="AL102" s="41"/>
      <c r="AM102" s="33"/>
      <c r="AN102" s="67"/>
      <c r="AO102" s="67"/>
      <c r="AP102" s="21"/>
      <c r="AQ102" s="56"/>
      <c r="AR102" s="41"/>
      <c r="AS102" s="43">
        <f>'17 Oct'!AW102</f>
        <v>30</v>
      </c>
      <c r="AT102" s="17"/>
      <c r="AU102" s="44">
        <f t="shared" si="1"/>
        <v>30</v>
      </c>
      <c r="AV102" s="44">
        <f t="shared" si="2"/>
        <v>0</v>
      </c>
      <c r="AW102" s="19">
        <f t="shared" si="3"/>
        <v>30</v>
      </c>
      <c r="AX102" s="43">
        <f>'17 Oct'!BB102</f>
        <v>0</v>
      </c>
      <c r="AY102" s="17"/>
      <c r="AZ102" s="44">
        <f t="shared" si="4"/>
        <v>0</v>
      </c>
      <c r="BA102" s="46">
        <f t="shared" si="5"/>
        <v>0</v>
      </c>
      <c r="BB102" s="19">
        <f t="shared" si="6"/>
        <v>0</v>
      </c>
      <c r="BC102" s="43">
        <f>'17 Oct'!BL102</f>
        <v>10</v>
      </c>
      <c r="BD102" s="47">
        <f t="shared" si="7"/>
        <v>0</v>
      </c>
      <c r="BE102" s="1">
        <f t="shared" si="8"/>
        <v>10</v>
      </c>
      <c r="BF102" s="1" t="s">
        <v>202</v>
      </c>
      <c r="BG102" s="17"/>
      <c r="BH102">
        <f>'17 Oct'!BG102+AT102+AY102-BN102</f>
        <v>0</v>
      </c>
      <c r="BI102" s="68"/>
      <c r="BJ102" s="52">
        <f t="shared" si="9"/>
        <v>0</v>
      </c>
      <c r="BK102" s="51">
        <f t="shared" si="10"/>
        <v>0</v>
      </c>
      <c r="BL102" s="53">
        <f t="shared" si="11"/>
        <v>10</v>
      </c>
      <c r="BM102" s="54">
        <f t="shared" si="12"/>
        <v>0</v>
      </c>
      <c r="BN102" s="55">
        <f t="shared" si="13"/>
        <v>0</v>
      </c>
      <c r="BO102" s="17">
        <f t="shared" si="14"/>
        <v>40</v>
      </c>
      <c r="BQ102" s="1"/>
    </row>
    <row r="103">
      <c r="A103" s="1" t="s">
        <v>203</v>
      </c>
      <c r="B103" s="32"/>
      <c r="C103" s="33"/>
      <c r="D103" s="29"/>
      <c r="E103" s="1"/>
      <c r="F103" s="21"/>
      <c r="G103" s="56"/>
      <c r="H103" s="35"/>
      <c r="I103" s="1" t="s">
        <v>203</v>
      </c>
      <c r="J103" s="32"/>
      <c r="K103" s="33"/>
      <c r="L103" s="57"/>
      <c r="M103" s="49"/>
      <c r="N103" s="21"/>
      <c r="O103" s="56"/>
      <c r="P103" s="35"/>
      <c r="Q103" s="1" t="s">
        <v>203</v>
      </c>
      <c r="R103" s="32"/>
      <c r="S103" s="33"/>
      <c r="T103" s="57"/>
      <c r="U103" s="49"/>
      <c r="V103" s="21"/>
      <c r="W103" s="56"/>
      <c r="X103" s="35"/>
      <c r="Y103" s="1" t="s">
        <v>203</v>
      </c>
      <c r="Z103" s="36"/>
      <c r="AA103" s="37"/>
      <c r="AB103" s="4"/>
      <c r="AC103" s="4"/>
      <c r="AD103" s="4"/>
      <c r="AE103" s="39"/>
      <c r="AF103" s="1"/>
      <c r="AG103" s="33"/>
      <c r="AH103" s="67"/>
      <c r="AI103" s="67"/>
      <c r="AJ103" s="21"/>
      <c r="AK103" s="56"/>
      <c r="AL103" s="41"/>
      <c r="AM103" s="33"/>
      <c r="AN103" s="67"/>
      <c r="AO103" s="67"/>
      <c r="AP103" s="21"/>
      <c r="AQ103" s="56"/>
      <c r="AR103" s="41"/>
      <c r="AS103" s="43">
        <f>'17 Oct'!AW103</f>
        <v>25</v>
      </c>
      <c r="AT103" s="17"/>
      <c r="AU103" s="44">
        <f t="shared" si="1"/>
        <v>25</v>
      </c>
      <c r="AV103" s="44">
        <f t="shared" si="2"/>
        <v>0</v>
      </c>
      <c r="AW103" s="19">
        <f t="shared" si="3"/>
        <v>25</v>
      </c>
      <c r="AX103" s="43">
        <f>'17 Oct'!BB103</f>
        <v>0</v>
      </c>
      <c r="AY103" s="17"/>
      <c r="AZ103" s="44">
        <f t="shared" si="4"/>
        <v>0</v>
      </c>
      <c r="BA103" s="46">
        <f t="shared" si="5"/>
        <v>0</v>
      </c>
      <c r="BB103" s="19">
        <f t="shared" si="6"/>
        <v>0</v>
      </c>
      <c r="BC103" s="43">
        <f>'17 Oct'!BL103</f>
        <v>0</v>
      </c>
      <c r="BD103" s="47">
        <f t="shared" si="7"/>
        <v>0</v>
      </c>
      <c r="BE103" s="1">
        <f t="shared" si="8"/>
        <v>0</v>
      </c>
      <c r="BF103" s="1" t="s">
        <v>203</v>
      </c>
      <c r="BG103" s="17"/>
      <c r="BH103">
        <f>'17 Oct'!BG103+AT103+AY103-BN103</f>
        <v>0</v>
      </c>
      <c r="BI103" s="68"/>
      <c r="BJ103" s="52">
        <f t="shared" si="9"/>
        <v>0</v>
      </c>
      <c r="BK103" s="51">
        <f t="shared" si="10"/>
        <v>0</v>
      </c>
      <c r="BL103" s="53">
        <f t="shared" si="11"/>
        <v>0</v>
      </c>
      <c r="BM103" s="54">
        <f t="shared" si="12"/>
        <v>0</v>
      </c>
      <c r="BN103" s="55">
        <f t="shared" si="13"/>
        <v>0</v>
      </c>
      <c r="BO103" s="17">
        <f t="shared" si="14"/>
        <v>25</v>
      </c>
      <c r="BQ103" s="1"/>
    </row>
    <row r="104">
      <c r="A104" s="1" t="s">
        <v>204</v>
      </c>
      <c r="B104" s="32"/>
      <c r="C104" s="33"/>
      <c r="D104" s="29"/>
      <c r="E104" s="1"/>
      <c r="F104" s="21"/>
      <c r="G104" s="56"/>
      <c r="H104" s="35"/>
      <c r="I104" s="1" t="s">
        <v>204</v>
      </c>
      <c r="J104" s="32"/>
      <c r="K104" s="33"/>
      <c r="L104" s="57"/>
      <c r="M104" s="49"/>
      <c r="N104" s="21"/>
      <c r="O104" s="56"/>
      <c r="P104" s="35"/>
      <c r="Q104" s="1" t="s">
        <v>204</v>
      </c>
      <c r="R104" s="32"/>
      <c r="S104" s="33"/>
      <c r="T104" s="29"/>
      <c r="U104" s="49"/>
      <c r="V104" s="21"/>
      <c r="W104" s="56"/>
      <c r="X104" s="35"/>
      <c r="Y104" s="1" t="s">
        <v>204</v>
      </c>
      <c r="Z104" s="59"/>
      <c r="AA104" s="66"/>
      <c r="AB104" s="8"/>
      <c r="AC104" s="8"/>
      <c r="AD104" s="4"/>
      <c r="AE104" s="39"/>
      <c r="AF104" s="1"/>
      <c r="AG104" s="33"/>
      <c r="AH104" s="67"/>
      <c r="AI104" s="67"/>
      <c r="AJ104" s="21"/>
      <c r="AK104" s="56"/>
      <c r="AL104" s="41"/>
      <c r="AM104" s="33"/>
      <c r="AN104" s="67"/>
      <c r="AO104" s="67"/>
      <c r="AP104" s="21"/>
      <c r="AQ104" s="56"/>
      <c r="AR104" s="41"/>
      <c r="AS104" s="43">
        <f>'17 Oct'!AW104</f>
        <v>0</v>
      </c>
      <c r="AT104" s="54"/>
      <c r="AU104" s="44">
        <f t="shared" si="1"/>
        <v>0</v>
      </c>
      <c r="AV104" s="44">
        <f t="shared" si="2"/>
        <v>0</v>
      </c>
      <c r="AW104" s="19">
        <f t="shared" si="3"/>
        <v>0</v>
      </c>
      <c r="AX104" s="43">
        <f>'17 Oct'!BB104</f>
        <v>0</v>
      </c>
      <c r="AY104" s="54"/>
      <c r="AZ104" s="44">
        <f t="shared" si="4"/>
        <v>0</v>
      </c>
      <c r="BA104" s="46">
        <f t="shared" si="5"/>
        <v>0</v>
      </c>
      <c r="BB104" s="19">
        <f t="shared" si="6"/>
        <v>0</v>
      </c>
      <c r="BC104" s="43">
        <f>'17 Oct'!BL104</f>
        <v>0</v>
      </c>
      <c r="BD104" s="47">
        <f t="shared" si="7"/>
        <v>0</v>
      </c>
      <c r="BE104" s="1">
        <f t="shared" si="8"/>
        <v>0</v>
      </c>
      <c r="BF104" s="1" t="s">
        <v>204</v>
      </c>
      <c r="BG104" s="54"/>
      <c r="BH104">
        <f>'17 Oct'!BG104+AT104+AY104-BN104</f>
        <v>0</v>
      </c>
      <c r="BI104" s="48"/>
      <c r="BJ104" s="52">
        <f t="shared" si="9"/>
        <v>0</v>
      </c>
      <c r="BK104" s="51">
        <f t="shared" si="10"/>
        <v>0</v>
      </c>
      <c r="BL104" s="53">
        <f t="shared" si="11"/>
        <v>0</v>
      </c>
      <c r="BM104" s="54">
        <f t="shared" si="12"/>
        <v>0</v>
      </c>
      <c r="BN104" s="55">
        <f t="shared" si="13"/>
        <v>0</v>
      </c>
      <c r="BO104" s="17">
        <f t="shared" si="14"/>
        <v>0</v>
      </c>
    </row>
    <row r="105">
      <c r="A105" s="1" t="s">
        <v>205</v>
      </c>
      <c r="B105" s="32"/>
      <c r="C105" s="33"/>
      <c r="D105" s="29"/>
      <c r="E105" s="1"/>
      <c r="F105" s="21"/>
      <c r="G105" s="56"/>
      <c r="H105" s="35"/>
      <c r="I105" s="1" t="s">
        <v>205</v>
      </c>
      <c r="J105" s="32"/>
      <c r="K105" s="33"/>
      <c r="L105" s="57"/>
      <c r="M105" s="49"/>
      <c r="N105" s="21"/>
      <c r="O105" s="56"/>
      <c r="P105" s="35"/>
      <c r="Q105" s="1" t="s">
        <v>205</v>
      </c>
      <c r="R105" s="32"/>
      <c r="S105" s="33"/>
      <c r="T105" s="57"/>
      <c r="U105" s="49"/>
      <c r="V105" s="21"/>
      <c r="W105" s="56"/>
      <c r="X105" s="35"/>
      <c r="Y105" s="1" t="s">
        <v>205</v>
      </c>
      <c r="Z105" s="59"/>
      <c r="AA105" s="66"/>
      <c r="AB105" s="8"/>
      <c r="AC105" s="8"/>
      <c r="AD105" s="4"/>
      <c r="AE105" s="39"/>
      <c r="AF105" s="1"/>
      <c r="AG105" s="33"/>
      <c r="AH105" s="67"/>
      <c r="AI105" s="67"/>
      <c r="AJ105" s="21"/>
      <c r="AK105" s="56"/>
      <c r="AL105" s="41"/>
      <c r="AM105" s="33"/>
      <c r="AN105" s="67"/>
      <c r="AO105" s="67"/>
      <c r="AP105" s="21"/>
      <c r="AQ105" s="56"/>
      <c r="AR105" s="41"/>
      <c r="AS105" s="43">
        <f>'17 Oct'!AW105</f>
        <v>0</v>
      </c>
      <c r="AT105" s="54"/>
      <c r="AU105" s="44">
        <f t="shared" si="1"/>
        <v>0</v>
      </c>
      <c r="AV105" s="44">
        <f t="shared" si="2"/>
        <v>0</v>
      </c>
      <c r="AW105" s="19">
        <f t="shared" si="3"/>
        <v>0</v>
      </c>
      <c r="AX105" s="43">
        <f>'17 Oct'!BB105</f>
        <v>0</v>
      </c>
      <c r="AY105" s="54"/>
      <c r="AZ105" s="44">
        <f t="shared" si="4"/>
        <v>0</v>
      </c>
      <c r="BA105" s="46">
        <f t="shared" si="5"/>
        <v>0</v>
      </c>
      <c r="BB105" s="19">
        <f t="shared" si="6"/>
        <v>0</v>
      </c>
      <c r="BC105" s="43">
        <f>'17 Oct'!BL105</f>
        <v>0</v>
      </c>
      <c r="BD105" s="47">
        <f t="shared" si="7"/>
        <v>0</v>
      </c>
      <c r="BE105" s="1">
        <f t="shared" si="8"/>
        <v>0</v>
      </c>
      <c r="BF105" s="1" t="s">
        <v>205</v>
      </c>
      <c r="BG105" s="17"/>
      <c r="BH105">
        <f>'17 Oct'!BG105+AT105+AY105-BN105</f>
        <v>0</v>
      </c>
      <c r="BI105" s="68"/>
      <c r="BJ105" s="52">
        <f t="shared" si="9"/>
        <v>0</v>
      </c>
      <c r="BK105" s="51">
        <f t="shared" si="10"/>
        <v>0</v>
      </c>
      <c r="BL105" s="53">
        <f t="shared" si="11"/>
        <v>0</v>
      </c>
      <c r="BM105" s="54">
        <f t="shared" si="12"/>
        <v>0</v>
      </c>
      <c r="BN105" s="55">
        <f t="shared" si="13"/>
        <v>0</v>
      </c>
      <c r="BO105" s="17">
        <f t="shared" si="14"/>
        <v>0</v>
      </c>
      <c r="BP105" s="1"/>
    </row>
    <row r="106">
      <c r="A106" s="1" t="s">
        <v>206</v>
      </c>
      <c r="B106" s="32"/>
      <c r="C106" s="65"/>
      <c r="D106" s="29"/>
      <c r="E106" s="1"/>
      <c r="F106" s="21"/>
      <c r="G106" s="56"/>
      <c r="H106" s="35"/>
      <c r="I106" s="1" t="s">
        <v>206</v>
      </c>
      <c r="J106" s="32"/>
      <c r="K106" s="33"/>
      <c r="L106" s="57"/>
      <c r="M106" s="49"/>
      <c r="N106" s="21"/>
      <c r="O106" s="56"/>
      <c r="P106" s="35"/>
      <c r="Q106" s="1" t="s">
        <v>206</v>
      </c>
      <c r="R106" s="32"/>
      <c r="S106" s="33"/>
      <c r="T106" s="57"/>
      <c r="U106" s="49"/>
      <c r="V106" s="21"/>
      <c r="W106" s="56"/>
      <c r="X106" s="35"/>
      <c r="Y106" s="1" t="s">
        <v>206</v>
      </c>
      <c r="Z106" s="59"/>
      <c r="AA106" s="66"/>
      <c r="AB106" s="8"/>
      <c r="AC106" s="8"/>
      <c r="AD106" s="4"/>
      <c r="AE106" s="39"/>
      <c r="AF106" s="1"/>
      <c r="AG106" s="33"/>
      <c r="AH106" s="67"/>
      <c r="AI106" s="67"/>
      <c r="AJ106" s="21"/>
      <c r="AK106" s="56"/>
      <c r="AL106" s="41"/>
      <c r="AM106" s="33"/>
      <c r="AN106" s="67"/>
      <c r="AO106" s="67"/>
      <c r="AP106" s="21"/>
      <c r="AQ106" s="56"/>
      <c r="AR106" s="41"/>
      <c r="AS106" s="43">
        <f>'17 Oct'!AW106</f>
        <v>0</v>
      </c>
      <c r="AT106" s="54"/>
      <c r="AU106" s="44">
        <f t="shared" si="1"/>
        <v>0</v>
      </c>
      <c r="AV106" s="44">
        <f t="shared" si="2"/>
        <v>0</v>
      </c>
      <c r="AW106" s="19">
        <f t="shared" si="3"/>
        <v>0</v>
      </c>
      <c r="AX106" s="43">
        <f>'17 Oct'!BB106</f>
        <v>0</v>
      </c>
      <c r="AY106" s="54"/>
      <c r="AZ106" s="44">
        <f t="shared" si="4"/>
        <v>0</v>
      </c>
      <c r="BA106" s="46">
        <f t="shared" si="5"/>
        <v>0</v>
      </c>
      <c r="BB106" s="19">
        <f t="shared" si="6"/>
        <v>0</v>
      </c>
      <c r="BC106" s="43">
        <f>'17 Oct'!BL106</f>
        <v>0</v>
      </c>
      <c r="BD106" s="47">
        <f t="shared" si="7"/>
        <v>0</v>
      </c>
      <c r="BE106" s="1">
        <f t="shared" si="8"/>
        <v>0</v>
      </c>
      <c r="BF106" s="1" t="s">
        <v>206</v>
      </c>
      <c r="BG106" s="54"/>
      <c r="BH106">
        <f>'17 Oct'!BG106+AT106+AY106-BN106</f>
        <v>0</v>
      </c>
      <c r="BI106" s="48"/>
      <c r="BJ106" s="52">
        <f t="shared" si="9"/>
        <v>0</v>
      </c>
      <c r="BK106" s="51">
        <f t="shared" si="10"/>
        <v>0</v>
      </c>
      <c r="BL106" s="53">
        <f t="shared" si="11"/>
        <v>0</v>
      </c>
      <c r="BM106" s="54">
        <f t="shared" si="12"/>
        <v>0</v>
      </c>
      <c r="BN106" s="55">
        <f t="shared" si="13"/>
        <v>0</v>
      </c>
      <c r="BO106" s="17">
        <f t="shared" si="14"/>
        <v>0</v>
      </c>
    </row>
    <row r="107">
      <c r="A107" s="1" t="s">
        <v>207</v>
      </c>
      <c r="B107" s="32"/>
      <c r="C107" s="33"/>
      <c r="D107" s="29"/>
      <c r="E107" s="1"/>
      <c r="F107" s="21"/>
      <c r="G107" s="56"/>
      <c r="H107" s="35"/>
      <c r="I107" s="1" t="s">
        <v>207</v>
      </c>
      <c r="J107" s="32"/>
      <c r="K107" s="33"/>
      <c r="L107" s="29"/>
      <c r="M107" s="49"/>
      <c r="N107" s="21"/>
      <c r="O107" s="56"/>
      <c r="P107" s="35"/>
      <c r="Q107" s="1" t="s">
        <v>207</v>
      </c>
      <c r="R107" s="32"/>
      <c r="S107" s="33"/>
      <c r="T107" s="57"/>
      <c r="U107" s="49"/>
      <c r="V107" s="21"/>
      <c r="W107" s="56"/>
      <c r="X107" s="35"/>
      <c r="Y107" s="1" t="s">
        <v>207</v>
      </c>
      <c r="Z107" s="36"/>
      <c r="AA107" s="37"/>
      <c r="AB107" s="4"/>
      <c r="AC107" s="8"/>
      <c r="AD107" s="4"/>
      <c r="AE107" s="39"/>
      <c r="AF107" s="1"/>
      <c r="AG107" s="33"/>
      <c r="AH107" s="60"/>
      <c r="AI107" s="60"/>
      <c r="AJ107" s="21"/>
      <c r="AK107" s="56"/>
      <c r="AL107" s="41"/>
      <c r="AM107" s="33"/>
      <c r="AN107" s="60"/>
      <c r="AO107" s="60"/>
      <c r="AP107" s="21"/>
      <c r="AQ107" s="56"/>
      <c r="AR107" s="41"/>
      <c r="AS107" s="43">
        <f>'17 Oct'!AW107</f>
        <v>0</v>
      </c>
      <c r="AT107" s="17"/>
      <c r="AU107" s="44">
        <f t="shared" si="1"/>
        <v>0</v>
      </c>
      <c r="AV107" s="44">
        <f t="shared" si="2"/>
        <v>0</v>
      </c>
      <c r="AW107" s="19">
        <f t="shared" si="3"/>
        <v>0</v>
      </c>
      <c r="AX107" s="43">
        <f>'17 Oct'!BB107</f>
        <v>0</v>
      </c>
      <c r="AY107" s="17"/>
      <c r="AZ107" s="44">
        <f t="shared" si="4"/>
        <v>0</v>
      </c>
      <c r="BA107" s="46">
        <f t="shared" si="5"/>
        <v>0</v>
      </c>
      <c r="BB107" s="19">
        <f t="shared" si="6"/>
        <v>0</v>
      </c>
      <c r="BC107" s="43">
        <f>'17 Oct'!BL107</f>
        <v>0</v>
      </c>
      <c r="BD107" s="47">
        <f t="shared" si="7"/>
        <v>0</v>
      </c>
      <c r="BE107" s="1">
        <f t="shared" si="8"/>
        <v>0</v>
      </c>
      <c r="BF107" s="1" t="s">
        <v>207</v>
      </c>
      <c r="BG107" s="17"/>
      <c r="BH107">
        <f>'17 Oct'!BG107+AT107+AY107-BN107</f>
        <v>0</v>
      </c>
      <c r="BI107" s="48"/>
      <c r="BJ107" s="52">
        <f t="shared" si="9"/>
        <v>0</v>
      </c>
      <c r="BK107" s="51">
        <f t="shared" si="10"/>
        <v>0</v>
      </c>
      <c r="BL107" s="53">
        <f t="shared" si="11"/>
        <v>0</v>
      </c>
      <c r="BM107" s="54">
        <f t="shared" si="12"/>
        <v>0</v>
      </c>
      <c r="BN107" s="55">
        <f t="shared" si="13"/>
        <v>0</v>
      </c>
      <c r="BO107" s="17">
        <f t="shared" si="14"/>
        <v>0</v>
      </c>
      <c r="BQ107" s="1"/>
    </row>
    <row r="108">
      <c r="A108" s="1" t="s">
        <v>208</v>
      </c>
      <c r="B108" s="32"/>
      <c r="C108" s="33"/>
      <c r="D108" s="29"/>
      <c r="E108" s="1"/>
      <c r="F108" s="21"/>
      <c r="G108" s="56"/>
      <c r="H108" s="35"/>
      <c r="I108" s="1" t="s">
        <v>208</v>
      </c>
      <c r="J108" s="32"/>
      <c r="K108" s="33"/>
      <c r="L108" s="57"/>
      <c r="M108" s="49"/>
      <c r="N108" s="21"/>
      <c r="O108" s="56"/>
      <c r="P108" s="35"/>
      <c r="Q108" s="1" t="s">
        <v>208</v>
      </c>
      <c r="R108" s="32"/>
      <c r="S108" s="33"/>
      <c r="T108" s="57"/>
      <c r="U108" s="49"/>
      <c r="V108" s="21"/>
      <c r="W108" s="56"/>
      <c r="X108" s="35"/>
      <c r="Y108" s="1" t="s">
        <v>208</v>
      </c>
      <c r="Z108" s="86"/>
      <c r="AA108" s="38"/>
      <c r="AB108" s="8"/>
      <c r="AC108" s="8"/>
      <c r="AD108" s="4"/>
      <c r="AE108" s="39"/>
      <c r="AF108" s="1"/>
      <c r="AG108" s="33"/>
      <c r="AH108" s="67"/>
      <c r="AI108" s="67"/>
      <c r="AJ108" s="21"/>
      <c r="AK108" s="56"/>
      <c r="AL108" s="41"/>
      <c r="AM108" s="33"/>
      <c r="AN108" s="67"/>
      <c r="AO108" s="67"/>
      <c r="AP108" s="21"/>
      <c r="AQ108" s="56"/>
      <c r="AR108" s="41"/>
      <c r="AS108" s="43">
        <f>'17 Oct'!AW108</f>
        <v>0</v>
      </c>
      <c r="AT108" s="54"/>
      <c r="AU108" s="44">
        <f t="shared" si="1"/>
        <v>0</v>
      </c>
      <c r="AV108" s="44">
        <f t="shared" si="2"/>
        <v>0</v>
      </c>
      <c r="AW108" s="19">
        <f t="shared" si="3"/>
        <v>0</v>
      </c>
      <c r="AX108" s="43">
        <f>'17 Oct'!BB108</f>
        <v>0</v>
      </c>
      <c r="AY108" s="54"/>
      <c r="AZ108" s="44">
        <f t="shared" si="4"/>
        <v>0</v>
      </c>
      <c r="BA108" s="46">
        <f t="shared" si="5"/>
        <v>0</v>
      </c>
      <c r="BB108" s="19">
        <f t="shared" si="6"/>
        <v>0</v>
      </c>
      <c r="BC108" s="43">
        <f>'17 Oct'!BL108</f>
        <v>0</v>
      </c>
      <c r="BD108" s="47">
        <f t="shared" si="7"/>
        <v>0</v>
      </c>
      <c r="BE108" s="1">
        <f t="shared" si="8"/>
        <v>0</v>
      </c>
      <c r="BF108" s="1" t="s">
        <v>208</v>
      </c>
      <c r="BG108" s="17"/>
      <c r="BH108">
        <f>'17 Oct'!BG108+AT108+AY108-BN108</f>
        <v>0</v>
      </c>
      <c r="BI108" s="68"/>
      <c r="BJ108" s="52">
        <f t="shared" si="9"/>
        <v>0</v>
      </c>
      <c r="BK108" s="51">
        <f t="shared" si="10"/>
        <v>0</v>
      </c>
      <c r="BL108" s="53">
        <f t="shared" si="11"/>
        <v>0</v>
      </c>
      <c r="BM108" s="54">
        <f t="shared" si="12"/>
        <v>0</v>
      </c>
      <c r="BN108" s="55">
        <f t="shared" si="13"/>
        <v>0</v>
      </c>
      <c r="BO108" s="17">
        <f t="shared" si="14"/>
        <v>0</v>
      </c>
      <c r="BP108" s="1"/>
      <c r="BQ108" s="1"/>
    </row>
    <row r="109">
      <c r="A109" s="1" t="s">
        <v>211</v>
      </c>
      <c r="B109" s="61"/>
      <c r="C109" s="33"/>
      <c r="D109" s="29"/>
      <c r="E109" s="1"/>
      <c r="F109" s="21"/>
      <c r="G109" s="56"/>
      <c r="H109" s="35"/>
      <c r="I109" s="1" t="s">
        <v>211</v>
      </c>
      <c r="J109" s="32"/>
      <c r="K109" s="33"/>
      <c r="L109" s="57"/>
      <c r="M109" s="49"/>
      <c r="N109" s="21"/>
      <c r="O109" s="56"/>
      <c r="P109" s="35"/>
      <c r="Q109" s="1" t="s">
        <v>211</v>
      </c>
      <c r="R109" s="32"/>
      <c r="S109" s="33"/>
      <c r="T109" s="29"/>
      <c r="U109" s="49"/>
      <c r="V109" s="21"/>
      <c r="W109" s="56"/>
      <c r="X109" s="35"/>
      <c r="Y109" s="1" t="s">
        <v>211</v>
      </c>
      <c r="Z109" s="87"/>
      <c r="AA109" s="66"/>
      <c r="AB109" s="8"/>
      <c r="AC109" s="8"/>
      <c r="AD109" s="4"/>
      <c r="AE109" s="39"/>
      <c r="AF109" s="1"/>
      <c r="AG109" s="33"/>
      <c r="AH109" s="67"/>
      <c r="AI109" s="67"/>
      <c r="AJ109" s="21"/>
      <c r="AK109" s="56"/>
      <c r="AL109" s="41"/>
      <c r="AM109" s="33"/>
      <c r="AN109" s="67"/>
      <c r="AO109" s="67"/>
      <c r="AP109" s="21"/>
      <c r="AQ109" s="56"/>
      <c r="AR109" s="41"/>
      <c r="AS109" s="43">
        <f>'17 Oct'!AW109</f>
        <v>0</v>
      </c>
      <c r="AT109" s="54"/>
      <c r="AU109" s="44">
        <f t="shared" si="1"/>
        <v>0</v>
      </c>
      <c r="AV109" s="44">
        <f t="shared" si="2"/>
        <v>0</v>
      </c>
      <c r="AW109" s="19">
        <f t="shared" si="3"/>
        <v>0</v>
      </c>
      <c r="AX109" s="43">
        <f>'17 Oct'!BB109</f>
        <v>0</v>
      </c>
      <c r="AY109" s="54"/>
      <c r="AZ109" s="44">
        <f t="shared" si="4"/>
        <v>0</v>
      </c>
      <c r="BA109" s="46">
        <f t="shared" si="5"/>
        <v>0</v>
      </c>
      <c r="BB109" s="19">
        <f t="shared" si="6"/>
        <v>0</v>
      </c>
      <c r="BC109" s="43">
        <f>'17 Oct'!BL109</f>
        <v>0</v>
      </c>
      <c r="BD109" s="47">
        <f t="shared" si="7"/>
        <v>0</v>
      </c>
      <c r="BE109" s="1">
        <f t="shared" si="8"/>
        <v>0</v>
      </c>
      <c r="BF109" s="1" t="s">
        <v>211</v>
      </c>
      <c r="BG109" s="54"/>
      <c r="BH109">
        <f>'17 Oct'!BG109+AT109+AY109-BN109</f>
        <v>0</v>
      </c>
      <c r="BI109" s="48"/>
      <c r="BJ109" s="52">
        <f t="shared" si="9"/>
        <v>0</v>
      </c>
      <c r="BK109" s="51">
        <f t="shared" si="10"/>
        <v>0</v>
      </c>
      <c r="BL109" s="53">
        <f t="shared" si="11"/>
        <v>0</v>
      </c>
      <c r="BM109" s="54">
        <f t="shared" si="12"/>
        <v>0</v>
      </c>
      <c r="BN109" s="55">
        <f t="shared" si="13"/>
        <v>0</v>
      </c>
      <c r="BO109" s="17">
        <f t="shared" si="14"/>
        <v>0</v>
      </c>
    </row>
    <row r="110">
      <c r="A110" s="1" t="s">
        <v>212</v>
      </c>
      <c r="B110" s="32"/>
      <c r="C110" s="33"/>
      <c r="D110" s="29"/>
      <c r="E110" s="1"/>
      <c r="F110" s="21"/>
      <c r="G110" s="56"/>
      <c r="H110" s="35"/>
      <c r="I110" s="1" t="s">
        <v>212</v>
      </c>
      <c r="J110" s="32"/>
      <c r="K110" s="33"/>
      <c r="L110" s="57"/>
      <c r="M110" s="49"/>
      <c r="N110" s="21"/>
      <c r="O110" s="56"/>
      <c r="P110" s="35"/>
      <c r="Q110" s="1" t="s">
        <v>212</v>
      </c>
      <c r="R110" s="32"/>
      <c r="S110" s="33"/>
      <c r="T110" s="57"/>
      <c r="U110" s="49"/>
      <c r="V110" s="21"/>
      <c r="W110" s="56"/>
      <c r="X110" s="35"/>
      <c r="Y110" s="1" t="s">
        <v>212</v>
      </c>
      <c r="Z110" s="87"/>
      <c r="AA110" s="37"/>
      <c r="AB110" s="8"/>
      <c r="AC110" s="8"/>
      <c r="AD110" s="4"/>
      <c r="AE110" s="39"/>
      <c r="AF110" s="1"/>
      <c r="AG110" s="33"/>
      <c r="AH110" s="67"/>
      <c r="AI110" s="67"/>
      <c r="AJ110" s="21"/>
      <c r="AK110" s="56"/>
      <c r="AL110" s="41"/>
      <c r="AM110" s="33"/>
      <c r="AN110" s="67"/>
      <c r="AO110" s="67"/>
      <c r="AP110" s="21"/>
      <c r="AQ110" s="56"/>
      <c r="AR110" s="41"/>
      <c r="AS110" s="43">
        <f>'17 Oct'!AW110</f>
        <v>0</v>
      </c>
      <c r="AT110" s="54"/>
      <c r="AU110" s="44">
        <f t="shared" si="1"/>
        <v>0</v>
      </c>
      <c r="AV110" s="44">
        <f t="shared" si="2"/>
        <v>0</v>
      </c>
      <c r="AW110" s="19">
        <f t="shared" si="3"/>
        <v>0</v>
      </c>
      <c r="AX110" s="43">
        <f>'17 Oct'!BB110</f>
        <v>0</v>
      </c>
      <c r="AY110" s="54"/>
      <c r="AZ110" s="44">
        <f t="shared" si="4"/>
        <v>0</v>
      </c>
      <c r="BA110" s="46">
        <f t="shared" si="5"/>
        <v>0</v>
      </c>
      <c r="BB110" s="19">
        <f t="shared" si="6"/>
        <v>0</v>
      </c>
      <c r="BC110" s="43">
        <f>'17 Oct'!BL110</f>
        <v>0</v>
      </c>
      <c r="BD110" s="47">
        <f t="shared" si="7"/>
        <v>0</v>
      </c>
      <c r="BE110" s="1">
        <f t="shared" si="8"/>
        <v>0</v>
      </c>
      <c r="BF110" s="1" t="s">
        <v>212</v>
      </c>
      <c r="BG110" s="17"/>
      <c r="BH110">
        <f>'17 Oct'!BG110+AT110+AY110-BN110</f>
        <v>0</v>
      </c>
      <c r="BI110" s="68"/>
      <c r="BJ110" s="52">
        <f t="shared" si="9"/>
        <v>0</v>
      </c>
      <c r="BK110" s="51">
        <f t="shared" si="10"/>
        <v>0</v>
      </c>
      <c r="BL110" s="53">
        <f t="shared" si="11"/>
        <v>0</v>
      </c>
      <c r="BM110" s="54">
        <f t="shared" si="12"/>
        <v>0</v>
      </c>
      <c r="BN110" s="55">
        <f t="shared" si="13"/>
        <v>0</v>
      </c>
      <c r="BO110" s="17">
        <f t="shared" si="14"/>
        <v>0</v>
      </c>
      <c r="BP110" s="1"/>
    </row>
    <row r="111">
      <c r="A111" s="1" t="s">
        <v>213</v>
      </c>
      <c r="B111" s="88"/>
      <c r="C111" s="89"/>
      <c r="D111" s="29"/>
      <c r="E111" s="1"/>
      <c r="F111" s="21"/>
      <c r="G111" s="56"/>
      <c r="H111" s="35"/>
      <c r="I111" s="1" t="s">
        <v>213</v>
      </c>
      <c r="J111" s="32"/>
      <c r="K111" s="33"/>
      <c r="L111" s="57"/>
      <c r="M111" s="49"/>
      <c r="N111" s="21"/>
      <c r="O111" s="56"/>
      <c r="P111" s="35"/>
      <c r="Q111" s="1" t="s">
        <v>213</v>
      </c>
      <c r="R111" s="32"/>
      <c r="S111" s="33"/>
      <c r="T111" s="57"/>
      <c r="U111" s="49"/>
      <c r="V111" s="21"/>
      <c r="W111" s="56"/>
      <c r="X111" s="35"/>
      <c r="Y111" s="1" t="s">
        <v>213</v>
      </c>
      <c r="Z111" s="87"/>
      <c r="AA111" s="90"/>
      <c r="AB111" s="8"/>
      <c r="AC111" s="8"/>
      <c r="AD111" s="4"/>
      <c r="AE111" s="39"/>
      <c r="AF111" s="1"/>
      <c r="AG111" s="33"/>
      <c r="AH111" s="67"/>
      <c r="AI111" s="67"/>
      <c r="AJ111" s="21"/>
      <c r="AK111" s="56"/>
      <c r="AL111" s="41"/>
      <c r="AM111" s="33"/>
      <c r="AN111" s="67"/>
      <c r="AO111" s="67"/>
      <c r="AP111" s="21"/>
      <c r="AQ111" s="56"/>
      <c r="AR111" s="41"/>
      <c r="AS111" s="43">
        <f>'17 Oct'!AW111</f>
        <v>0</v>
      </c>
      <c r="AT111" s="54"/>
      <c r="AU111" s="44">
        <f t="shared" si="1"/>
        <v>0</v>
      </c>
      <c r="AV111" s="44">
        <f t="shared" si="2"/>
        <v>0</v>
      </c>
      <c r="AW111" s="19">
        <f t="shared" si="3"/>
        <v>0</v>
      </c>
      <c r="AX111" s="43">
        <f>'17 Oct'!BB111</f>
        <v>0</v>
      </c>
      <c r="AY111" s="54"/>
      <c r="AZ111" s="44">
        <f t="shared" si="4"/>
        <v>0</v>
      </c>
      <c r="BA111" s="46">
        <f t="shared" si="5"/>
        <v>0</v>
      </c>
      <c r="BB111" s="19">
        <f t="shared" si="6"/>
        <v>0</v>
      </c>
      <c r="BC111" s="43">
        <f>'17 Oct'!BL111</f>
        <v>0</v>
      </c>
      <c r="BD111" s="47">
        <f t="shared" si="7"/>
        <v>0</v>
      </c>
      <c r="BE111" s="1">
        <f t="shared" si="8"/>
        <v>0</v>
      </c>
      <c r="BF111" s="1" t="s">
        <v>213</v>
      </c>
      <c r="BG111" s="17"/>
      <c r="BH111">
        <f>'17 Oct'!BG111+AT111+AY111-BN111</f>
        <v>0</v>
      </c>
      <c r="BI111" s="68"/>
      <c r="BJ111" s="52">
        <f t="shared" si="9"/>
        <v>0</v>
      </c>
      <c r="BK111" s="51">
        <f t="shared" si="10"/>
        <v>0</v>
      </c>
      <c r="BL111" s="53">
        <f t="shared" si="11"/>
        <v>0</v>
      </c>
      <c r="BM111" s="92">
        <f t="shared" si="12"/>
        <v>0</v>
      </c>
      <c r="BN111" s="55">
        <f t="shared" si="13"/>
        <v>0</v>
      </c>
      <c r="BO111" s="17">
        <f t="shared" si="14"/>
        <v>0</v>
      </c>
      <c r="BP111" s="1"/>
    </row>
    <row r="112">
      <c r="A112" s="1" t="s">
        <v>214</v>
      </c>
      <c r="B112" s="88"/>
      <c r="C112" s="89"/>
      <c r="D112" s="29"/>
      <c r="E112" s="1"/>
      <c r="F112" s="21"/>
      <c r="G112" s="56"/>
      <c r="H112" s="35"/>
      <c r="I112" s="1" t="s">
        <v>214</v>
      </c>
      <c r="J112" s="32"/>
      <c r="K112" s="33"/>
      <c r="L112" s="57"/>
      <c r="M112" s="43"/>
      <c r="N112" s="21"/>
      <c r="O112" s="56"/>
      <c r="P112" s="35"/>
      <c r="Q112" s="1" t="s">
        <v>214</v>
      </c>
      <c r="R112" s="32"/>
      <c r="S112" s="33"/>
      <c r="T112" s="57"/>
      <c r="U112" s="43"/>
      <c r="V112" s="21"/>
      <c r="W112" s="56"/>
      <c r="X112" s="35"/>
      <c r="Y112" s="1" t="s">
        <v>214</v>
      </c>
      <c r="Z112" s="86"/>
      <c r="AA112" s="95"/>
      <c r="AB112" s="8"/>
      <c r="AC112" s="77"/>
      <c r="AD112" s="4"/>
      <c r="AE112" s="96"/>
      <c r="AF112" s="1"/>
      <c r="AG112" s="33"/>
      <c r="AH112" s="60"/>
      <c r="AI112" s="60"/>
      <c r="AJ112" s="21"/>
      <c r="AK112" s="56"/>
      <c r="AL112" s="41"/>
      <c r="AM112" s="33"/>
      <c r="AN112" s="60"/>
      <c r="AO112" s="60"/>
      <c r="AP112" s="21"/>
      <c r="AQ112" s="56"/>
      <c r="AR112" s="41"/>
      <c r="AS112" s="43">
        <f>'17 Oct'!AW112</f>
        <v>0</v>
      </c>
      <c r="AT112" s="17"/>
      <c r="AU112" s="44">
        <f t="shared" si="1"/>
        <v>0</v>
      </c>
      <c r="AV112" s="44">
        <f t="shared" si="2"/>
        <v>0</v>
      </c>
      <c r="AW112" s="19">
        <f t="shared" si="3"/>
        <v>0</v>
      </c>
      <c r="AX112" s="43">
        <f>'17 Oct'!BB112</f>
        <v>0</v>
      </c>
      <c r="AY112" s="17"/>
      <c r="AZ112" s="44">
        <f t="shared" si="4"/>
        <v>0</v>
      </c>
      <c r="BA112" s="46">
        <f t="shared" si="5"/>
        <v>0</v>
      </c>
      <c r="BB112" s="19">
        <f t="shared" si="6"/>
        <v>0</v>
      </c>
      <c r="BC112" s="43">
        <f>'17 Oct'!BL112</f>
        <v>0</v>
      </c>
      <c r="BD112" s="47">
        <f t="shared" si="7"/>
        <v>0</v>
      </c>
      <c r="BE112" s="1">
        <f t="shared" si="8"/>
        <v>0</v>
      </c>
      <c r="BF112" s="1" t="s">
        <v>214</v>
      </c>
      <c r="BG112" s="17"/>
      <c r="BH112">
        <f>'17 Oct'!BG112+AT112+AY112-BN112</f>
        <v>0</v>
      </c>
      <c r="BI112" s="48"/>
      <c r="BJ112" s="52">
        <f t="shared" si="9"/>
        <v>0</v>
      </c>
      <c r="BK112" s="51">
        <f t="shared" si="10"/>
        <v>0</v>
      </c>
      <c r="BL112" s="53">
        <f t="shared" si="11"/>
        <v>0</v>
      </c>
      <c r="BM112" s="92">
        <f t="shared" si="12"/>
        <v>0</v>
      </c>
      <c r="BN112" s="55">
        <f t="shared" si="13"/>
        <v>0</v>
      </c>
      <c r="BO112" s="17">
        <f t="shared" si="14"/>
        <v>0</v>
      </c>
      <c r="BP112" s="1"/>
      <c r="BQ112" s="1"/>
    </row>
    <row r="113">
      <c r="A113" s="1" t="s">
        <v>216</v>
      </c>
      <c r="B113" s="88"/>
      <c r="C113" s="89"/>
      <c r="D113" s="29"/>
      <c r="E113" s="1"/>
      <c r="F113" s="21"/>
      <c r="G113" s="56"/>
      <c r="H113" s="35"/>
      <c r="I113" s="1" t="s">
        <v>217</v>
      </c>
      <c r="J113" s="32"/>
      <c r="K113" s="33"/>
      <c r="L113" s="29"/>
      <c r="M113" s="43"/>
      <c r="N113" s="21"/>
      <c r="O113" s="56"/>
      <c r="P113" s="35"/>
      <c r="Q113" s="1" t="s">
        <v>217</v>
      </c>
      <c r="R113" s="88"/>
      <c r="S113" s="89"/>
      <c r="T113" s="57"/>
      <c r="U113" s="43"/>
      <c r="V113" s="21"/>
      <c r="W113" s="56"/>
      <c r="X113" s="35"/>
      <c r="Y113" s="1" t="s">
        <v>217</v>
      </c>
      <c r="Z113" s="87"/>
      <c r="AA113" s="90"/>
      <c r="AB113" s="4"/>
      <c r="AC113" s="4"/>
      <c r="AD113" s="4"/>
      <c r="AE113" s="39"/>
      <c r="AF113" s="1"/>
      <c r="AG113" s="33"/>
      <c r="AH113" s="60"/>
      <c r="AI113" s="60"/>
      <c r="AJ113" s="21"/>
      <c r="AK113" s="56"/>
      <c r="AL113" s="41"/>
      <c r="AM113" s="33"/>
      <c r="AN113" s="60"/>
      <c r="AO113" s="60"/>
      <c r="AP113" s="21"/>
      <c r="AQ113" s="56"/>
      <c r="AR113" s="41"/>
      <c r="AS113" s="43">
        <f>'17 Oct'!AW113</f>
        <v>0</v>
      </c>
      <c r="AT113" s="17"/>
      <c r="AU113" s="44">
        <f t="shared" si="1"/>
        <v>0</v>
      </c>
      <c r="AV113" s="44">
        <f t="shared" si="2"/>
        <v>0</v>
      </c>
      <c r="AW113" s="19">
        <f t="shared" si="3"/>
        <v>0</v>
      </c>
      <c r="AX113" s="43">
        <f>'17 Oct'!BB113</f>
        <v>0</v>
      </c>
      <c r="AY113" s="17"/>
      <c r="AZ113" s="44">
        <f t="shared" si="4"/>
        <v>0</v>
      </c>
      <c r="BA113" s="46">
        <f t="shared" si="5"/>
        <v>0</v>
      </c>
      <c r="BB113" s="19">
        <f t="shared" si="6"/>
        <v>0</v>
      </c>
      <c r="BC113" s="43">
        <f>'17 Oct'!BL113</f>
        <v>0</v>
      </c>
      <c r="BD113" s="47">
        <f t="shared" si="7"/>
        <v>0</v>
      </c>
      <c r="BE113" s="1">
        <f t="shared" si="8"/>
        <v>0</v>
      </c>
      <c r="BF113" s="1" t="s">
        <v>217</v>
      </c>
      <c r="BG113" s="17"/>
      <c r="BH113">
        <f>'17 Oct'!BG113+AT113+AY113-BN113</f>
        <v>0</v>
      </c>
      <c r="BI113" s="48"/>
      <c r="BJ113" s="52">
        <f t="shared" si="9"/>
        <v>0</v>
      </c>
      <c r="BK113" s="51">
        <f t="shared" si="10"/>
        <v>0</v>
      </c>
      <c r="BL113" s="53">
        <f t="shared" si="11"/>
        <v>0</v>
      </c>
      <c r="BM113" s="92">
        <f t="shared" si="12"/>
        <v>0</v>
      </c>
      <c r="BN113" s="55">
        <f t="shared" si="13"/>
        <v>0</v>
      </c>
      <c r="BO113" s="17">
        <f t="shared" si="14"/>
        <v>0</v>
      </c>
      <c r="BP113" s="1"/>
    </row>
    <row r="114">
      <c r="A114" s="1" t="s">
        <v>219</v>
      </c>
      <c r="B114" s="88"/>
      <c r="C114" s="98"/>
      <c r="D114" s="29"/>
      <c r="E114" s="1"/>
      <c r="F114" s="21"/>
      <c r="G114" s="56"/>
      <c r="H114" s="35"/>
      <c r="I114" s="1" t="s">
        <v>219</v>
      </c>
      <c r="J114" s="32"/>
      <c r="K114" s="33"/>
      <c r="L114" s="57"/>
      <c r="M114" s="49"/>
      <c r="N114" s="21"/>
      <c r="O114" s="56"/>
      <c r="P114" s="35"/>
      <c r="Q114" s="1" t="s">
        <v>219</v>
      </c>
      <c r="R114" s="88"/>
      <c r="S114" s="89"/>
      <c r="T114" s="29"/>
      <c r="U114" s="43"/>
      <c r="V114" s="21"/>
      <c r="W114" s="56"/>
      <c r="X114" s="35"/>
      <c r="Y114" s="1" t="s">
        <v>219</v>
      </c>
      <c r="Z114" s="87"/>
      <c r="AA114" s="90"/>
      <c r="AB114" s="4"/>
      <c r="AC114" s="4"/>
      <c r="AD114" s="4"/>
      <c r="AE114" s="39"/>
      <c r="AF114" s="1"/>
      <c r="AG114" s="33"/>
      <c r="AH114" s="67"/>
      <c r="AI114" s="67"/>
      <c r="AJ114" s="21"/>
      <c r="AK114" s="56"/>
      <c r="AL114" s="41"/>
      <c r="AM114" s="33"/>
      <c r="AN114" s="67"/>
      <c r="AO114" s="67"/>
      <c r="AP114" s="21"/>
      <c r="AQ114" s="56"/>
      <c r="AR114" s="41"/>
      <c r="AS114" s="43">
        <f>'17 Oct'!AW114</f>
        <v>0</v>
      </c>
      <c r="AT114" s="54"/>
      <c r="AU114" s="44">
        <f t="shared" si="1"/>
        <v>0</v>
      </c>
      <c r="AV114" s="44">
        <f t="shared" si="2"/>
        <v>0</v>
      </c>
      <c r="AW114" s="19">
        <f t="shared" si="3"/>
        <v>0</v>
      </c>
      <c r="AX114" s="43">
        <f>'17 Oct'!BB114</f>
        <v>0</v>
      </c>
      <c r="AY114" s="54"/>
      <c r="AZ114" s="44">
        <f t="shared" si="4"/>
        <v>0</v>
      </c>
      <c r="BA114" s="46">
        <f t="shared" si="5"/>
        <v>0</v>
      </c>
      <c r="BB114" s="19">
        <f t="shared" si="6"/>
        <v>0</v>
      </c>
      <c r="BC114" s="43">
        <f>'17 Oct'!BL114</f>
        <v>0</v>
      </c>
      <c r="BD114" s="47">
        <f t="shared" si="7"/>
        <v>0</v>
      </c>
      <c r="BE114" s="1">
        <f t="shared" si="8"/>
        <v>0</v>
      </c>
      <c r="BF114" s="1" t="s">
        <v>219</v>
      </c>
      <c r="BG114" s="17"/>
      <c r="BH114">
        <f>'17 Oct'!BG114+AT114+AY114-BN114</f>
        <v>0</v>
      </c>
      <c r="BI114" s="48"/>
      <c r="BJ114" s="52">
        <f t="shared" si="9"/>
        <v>0</v>
      </c>
      <c r="BK114" s="51">
        <f t="shared" si="10"/>
        <v>0</v>
      </c>
      <c r="BL114" s="53">
        <f t="shared" si="11"/>
        <v>0</v>
      </c>
      <c r="BM114" s="92">
        <f t="shared" si="12"/>
        <v>0</v>
      </c>
      <c r="BN114" s="55">
        <f t="shared" si="13"/>
        <v>0</v>
      </c>
      <c r="BO114" s="17">
        <f t="shared" si="14"/>
        <v>0</v>
      </c>
      <c r="BP114" s="1"/>
    </row>
    <row r="115">
      <c r="A115" s="1" t="s">
        <v>220</v>
      </c>
      <c r="B115" s="88"/>
      <c r="C115" s="89"/>
      <c r="D115" s="29"/>
      <c r="E115" s="1"/>
      <c r="F115" s="21"/>
      <c r="G115" s="56"/>
      <c r="H115" s="35"/>
      <c r="I115" s="1" t="s">
        <v>220</v>
      </c>
      <c r="J115" s="32"/>
      <c r="K115" s="33"/>
      <c r="L115" s="57"/>
      <c r="M115" s="43"/>
      <c r="N115" s="21"/>
      <c r="O115" s="56"/>
      <c r="P115" s="35"/>
      <c r="Q115" s="1" t="s">
        <v>220</v>
      </c>
      <c r="R115" s="88"/>
      <c r="S115" s="89"/>
      <c r="T115" s="57"/>
      <c r="U115" s="43"/>
      <c r="V115" s="21"/>
      <c r="W115" s="56"/>
      <c r="X115" s="35"/>
      <c r="Y115" s="1" t="s">
        <v>220</v>
      </c>
      <c r="Z115" s="87"/>
      <c r="AA115" s="90"/>
      <c r="AB115" s="8"/>
      <c r="AC115" s="4"/>
      <c r="AD115" s="4"/>
      <c r="AE115" s="39"/>
      <c r="AF115" s="1"/>
      <c r="AG115" s="33"/>
      <c r="AH115" s="60"/>
      <c r="AI115" s="60"/>
      <c r="AJ115" s="21"/>
      <c r="AK115" s="56"/>
      <c r="AL115" s="41"/>
      <c r="AM115" s="33"/>
      <c r="AN115" s="60"/>
      <c r="AO115" s="60"/>
      <c r="AP115" s="21"/>
      <c r="AQ115" s="56"/>
      <c r="AR115" s="41"/>
      <c r="AS115" s="43">
        <f>'17 Oct'!AW115</f>
        <v>0</v>
      </c>
      <c r="AT115" s="17"/>
      <c r="AU115" s="44">
        <f t="shared" si="1"/>
        <v>0</v>
      </c>
      <c r="AV115" s="44">
        <f t="shared" si="2"/>
        <v>0</v>
      </c>
      <c r="AW115" s="19">
        <f t="shared" si="3"/>
        <v>0</v>
      </c>
      <c r="AX115" s="43">
        <f>'17 Oct'!BB115</f>
        <v>0</v>
      </c>
      <c r="AY115" s="17"/>
      <c r="AZ115" s="44">
        <f t="shared" si="4"/>
        <v>0</v>
      </c>
      <c r="BA115" s="46">
        <f t="shared" si="5"/>
        <v>0</v>
      </c>
      <c r="BB115" s="19">
        <f t="shared" si="6"/>
        <v>0</v>
      </c>
      <c r="BC115" s="43">
        <f>'17 Oct'!BL115</f>
        <v>0</v>
      </c>
      <c r="BD115" s="47">
        <f t="shared" si="7"/>
        <v>0</v>
      </c>
      <c r="BE115" s="1">
        <f t="shared" si="8"/>
        <v>0</v>
      </c>
      <c r="BF115" s="1" t="s">
        <v>220</v>
      </c>
      <c r="BG115" s="54"/>
      <c r="BH115">
        <f>'17 Oct'!BG115+AT115+AY115-BN115</f>
        <v>0</v>
      </c>
      <c r="BI115" s="48"/>
      <c r="BJ115" s="52">
        <f t="shared" si="9"/>
        <v>0</v>
      </c>
      <c r="BK115" s="51">
        <f t="shared" si="10"/>
        <v>0</v>
      </c>
      <c r="BL115" s="53">
        <f t="shared" si="11"/>
        <v>0</v>
      </c>
      <c r="BM115" s="92">
        <f t="shared" si="12"/>
        <v>0</v>
      </c>
      <c r="BN115" s="55">
        <f t="shared" si="13"/>
        <v>0</v>
      </c>
      <c r="BO115" s="17">
        <f t="shared" si="14"/>
        <v>0</v>
      </c>
    </row>
    <row r="116">
      <c r="A116" s="1" t="s">
        <v>221</v>
      </c>
      <c r="B116" s="88"/>
      <c r="C116" s="89"/>
      <c r="D116" s="29"/>
      <c r="E116" s="1"/>
      <c r="F116" s="21"/>
      <c r="G116" s="56"/>
      <c r="H116" s="35"/>
      <c r="I116" s="1" t="s">
        <v>221</v>
      </c>
      <c r="J116" s="32"/>
      <c r="K116" s="33"/>
      <c r="L116" s="57"/>
      <c r="M116" s="43"/>
      <c r="N116" s="21"/>
      <c r="O116" s="56"/>
      <c r="P116" s="35"/>
      <c r="Q116" s="1" t="s">
        <v>221</v>
      </c>
      <c r="R116" s="88"/>
      <c r="S116" s="89"/>
      <c r="T116" s="57"/>
      <c r="U116" s="43"/>
      <c r="V116" s="21"/>
      <c r="W116" s="56"/>
      <c r="X116" s="35"/>
      <c r="Y116" s="1" t="s">
        <v>221</v>
      </c>
      <c r="Z116" s="87"/>
      <c r="AA116" s="90"/>
      <c r="AB116" s="8"/>
      <c r="AC116" s="4"/>
      <c r="AD116" s="4"/>
      <c r="AE116" s="39"/>
      <c r="AF116" s="1"/>
      <c r="AG116" s="33"/>
      <c r="AH116" s="60"/>
      <c r="AI116" s="60"/>
      <c r="AJ116" s="21"/>
      <c r="AK116" s="56"/>
      <c r="AL116" s="41"/>
      <c r="AM116" s="33"/>
      <c r="AN116" s="60"/>
      <c r="AO116" s="60"/>
      <c r="AP116" s="21"/>
      <c r="AQ116" s="56"/>
      <c r="AR116" s="41"/>
      <c r="AS116" s="43">
        <f>'17 Oct'!AW116</f>
        <v>0</v>
      </c>
      <c r="AT116" s="17"/>
      <c r="AU116" s="44">
        <f t="shared" si="1"/>
        <v>0</v>
      </c>
      <c r="AV116" s="44">
        <f t="shared" si="2"/>
        <v>0</v>
      </c>
      <c r="AW116" s="19">
        <f t="shared" si="3"/>
        <v>0</v>
      </c>
      <c r="AX116" s="43">
        <f>'17 Oct'!BB116</f>
        <v>0</v>
      </c>
      <c r="AY116" s="17"/>
      <c r="AZ116" s="44">
        <f t="shared" si="4"/>
        <v>0</v>
      </c>
      <c r="BA116" s="46">
        <f t="shared" si="5"/>
        <v>0</v>
      </c>
      <c r="BB116" s="19">
        <f t="shared" si="6"/>
        <v>0</v>
      </c>
      <c r="BC116" s="43">
        <f>'17 Oct'!BL116</f>
        <v>0</v>
      </c>
      <c r="BD116" s="47">
        <f t="shared" si="7"/>
        <v>0</v>
      </c>
      <c r="BE116" s="1">
        <f t="shared" si="8"/>
        <v>0</v>
      </c>
      <c r="BF116" s="1" t="s">
        <v>221</v>
      </c>
      <c r="BG116" s="17"/>
      <c r="BH116">
        <f>'17 Oct'!BG116+AT116+AY116-BN116</f>
        <v>0</v>
      </c>
      <c r="BI116" s="48"/>
      <c r="BJ116" s="52">
        <f t="shared" si="9"/>
        <v>0</v>
      </c>
      <c r="BK116" s="51">
        <f t="shared" si="10"/>
        <v>0</v>
      </c>
      <c r="BL116" s="53">
        <f t="shared" si="11"/>
        <v>0</v>
      </c>
      <c r="BM116" s="92">
        <f t="shared" si="12"/>
        <v>0</v>
      </c>
      <c r="BN116" s="55">
        <f t="shared" si="13"/>
        <v>0</v>
      </c>
      <c r="BO116" s="17">
        <f t="shared" si="14"/>
        <v>0</v>
      </c>
      <c r="BP116" s="1"/>
    </row>
    <row r="117">
      <c r="A117" s="1" t="s">
        <v>222</v>
      </c>
      <c r="B117" s="88"/>
      <c r="C117" s="98"/>
      <c r="D117" s="29"/>
      <c r="E117" s="1"/>
      <c r="F117" s="21"/>
      <c r="G117" s="56"/>
      <c r="H117" s="35"/>
      <c r="I117" s="1" t="s">
        <v>222</v>
      </c>
      <c r="J117" s="32"/>
      <c r="K117" s="33"/>
      <c r="L117" s="57"/>
      <c r="M117" s="49"/>
      <c r="N117" s="21"/>
      <c r="O117" s="56"/>
      <c r="P117" s="35"/>
      <c r="Q117" s="1" t="s">
        <v>222</v>
      </c>
      <c r="R117" s="88"/>
      <c r="S117" s="89"/>
      <c r="T117" s="57"/>
      <c r="U117" s="43"/>
      <c r="V117" s="21"/>
      <c r="W117" s="56"/>
      <c r="X117" s="35"/>
      <c r="Y117" s="1" t="s">
        <v>222</v>
      </c>
      <c r="Z117" s="87"/>
      <c r="AA117" s="90"/>
      <c r="AB117" s="8"/>
      <c r="AC117" s="8"/>
      <c r="AD117" s="4"/>
      <c r="AE117" s="39"/>
      <c r="AF117" s="1"/>
      <c r="AG117" s="33"/>
      <c r="AH117" s="60"/>
      <c r="AI117" s="60"/>
      <c r="AJ117" s="21"/>
      <c r="AK117" s="56"/>
      <c r="AL117" s="41"/>
      <c r="AM117" s="33"/>
      <c r="AN117" s="60"/>
      <c r="AO117" s="60"/>
      <c r="AP117" s="21"/>
      <c r="AQ117" s="56"/>
      <c r="AR117" s="41"/>
      <c r="AS117" s="43">
        <f>'17 Oct'!AW117</f>
        <v>0</v>
      </c>
      <c r="AT117" s="17"/>
      <c r="AU117" s="44">
        <f t="shared" si="1"/>
        <v>0</v>
      </c>
      <c r="AV117" s="44">
        <f t="shared" si="2"/>
        <v>0</v>
      </c>
      <c r="AW117" s="19">
        <f t="shared" si="3"/>
        <v>0</v>
      </c>
      <c r="AX117" s="43">
        <f>'17 Oct'!BB117</f>
        <v>0</v>
      </c>
      <c r="AY117" s="17"/>
      <c r="AZ117" s="44">
        <f t="shared" si="4"/>
        <v>0</v>
      </c>
      <c r="BA117" s="46">
        <f t="shared" si="5"/>
        <v>0</v>
      </c>
      <c r="BB117" s="19">
        <f t="shared" si="6"/>
        <v>0</v>
      </c>
      <c r="BC117" s="43">
        <f>'17 Oct'!BL117</f>
        <v>0</v>
      </c>
      <c r="BD117" s="47">
        <f t="shared" si="7"/>
        <v>0</v>
      </c>
      <c r="BE117" s="1">
        <f t="shared" si="8"/>
        <v>0</v>
      </c>
      <c r="BF117" s="1" t="s">
        <v>222</v>
      </c>
      <c r="BG117" s="17"/>
      <c r="BH117">
        <f>'17 Oct'!BG117+AT117+AY117-BN117</f>
        <v>0</v>
      </c>
      <c r="BI117" s="48"/>
      <c r="BJ117" s="52">
        <f t="shared" si="9"/>
        <v>0</v>
      </c>
      <c r="BK117" s="51">
        <f t="shared" si="10"/>
        <v>0</v>
      </c>
      <c r="BL117" s="53">
        <f t="shared" si="11"/>
        <v>0</v>
      </c>
      <c r="BM117" s="92">
        <f t="shared" si="12"/>
        <v>0</v>
      </c>
      <c r="BN117" s="55">
        <f t="shared" si="13"/>
        <v>0</v>
      </c>
      <c r="BO117" s="17">
        <f t="shared" si="14"/>
        <v>0</v>
      </c>
      <c r="BQ117" s="1"/>
    </row>
    <row r="118">
      <c r="A118" s="1" t="s">
        <v>223</v>
      </c>
      <c r="B118" s="88"/>
      <c r="C118" s="98"/>
      <c r="D118" s="29"/>
      <c r="E118" s="1"/>
      <c r="F118" s="21"/>
      <c r="G118" s="56"/>
      <c r="H118" s="35"/>
      <c r="I118" s="1" t="s">
        <v>223</v>
      </c>
      <c r="J118" s="32"/>
      <c r="K118" s="33"/>
      <c r="L118" s="57"/>
      <c r="M118" s="49"/>
      <c r="N118" s="21"/>
      <c r="O118" s="56"/>
      <c r="P118" s="35"/>
      <c r="Q118" s="1" t="s">
        <v>223</v>
      </c>
      <c r="R118" s="88"/>
      <c r="S118" s="89"/>
      <c r="T118" s="57"/>
      <c r="U118" s="43"/>
      <c r="V118" s="21"/>
      <c r="W118" s="56"/>
      <c r="X118" s="35"/>
      <c r="Y118" s="1" t="s">
        <v>223</v>
      </c>
      <c r="Z118" s="87"/>
      <c r="AA118" s="90"/>
      <c r="AB118" s="8"/>
      <c r="AC118" s="4"/>
      <c r="AD118" s="4"/>
      <c r="AE118" s="39"/>
      <c r="AF118" s="1"/>
      <c r="AG118" s="33"/>
      <c r="AH118" s="60"/>
      <c r="AI118" s="60"/>
      <c r="AJ118" s="21"/>
      <c r="AK118" s="56"/>
      <c r="AL118" s="41"/>
      <c r="AM118" s="33"/>
      <c r="AN118" s="60"/>
      <c r="AO118" s="60"/>
      <c r="AP118" s="21"/>
      <c r="AQ118" s="56"/>
      <c r="AR118" s="41"/>
      <c r="AS118" s="43">
        <f>'17 Oct'!AW118</f>
        <v>0</v>
      </c>
      <c r="AT118" s="17"/>
      <c r="AU118" s="44">
        <f t="shared" si="1"/>
        <v>0</v>
      </c>
      <c r="AV118" s="44">
        <f t="shared" si="2"/>
        <v>0</v>
      </c>
      <c r="AW118" s="19">
        <f t="shared" si="3"/>
        <v>0</v>
      </c>
      <c r="AX118" s="43">
        <f>'17 Oct'!BB118</f>
        <v>0</v>
      </c>
      <c r="AY118" s="17"/>
      <c r="AZ118" s="44">
        <f t="shared" si="4"/>
        <v>0</v>
      </c>
      <c r="BA118" s="46">
        <f t="shared" si="5"/>
        <v>0</v>
      </c>
      <c r="BB118" s="19">
        <f t="shared" si="6"/>
        <v>0</v>
      </c>
      <c r="BC118" s="43">
        <f>'17 Oct'!BL118</f>
        <v>0</v>
      </c>
      <c r="BD118" s="47">
        <f t="shared" si="7"/>
        <v>0</v>
      </c>
      <c r="BE118" s="1">
        <f t="shared" si="8"/>
        <v>0</v>
      </c>
      <c r="BF118" s="1" t="s">
        <v>223</v>
      </c>
      <c r="BG118" s="17"/>
      <c r="BH118">
        <f>'17 Oct'!BG118+AT118+AY118-BN118</f>
        <v>0</v>
      </c>
      <c r="BI118" s="68"/>
      <c r="BJ118" s="52">
        <f t="shared" si="9"/>
        <v>0</v>
      </c>
      <c r="BK118" s="51">
        <f t="shared" si="10"/>
        <v>0</v>
      </c>
      <c r="BL118" s="53">
        <f t="shared" si="11"/>
        <v>0</v>
      </c>
      <c r="BM118" s="92">
        <f t="shared" si="12"/>
        <v>0</v>
      </c>
      <c r="BN118" s="55">
        <f t="shared" si="13"/>
        <v>0</v>
      </c>
      <c r="BO118" s="17">
        <f t="shared" si="14"/>
        <v>0</v>
      </c>
      <c r="BQ118" s="1"/>
    </row>
    <row r="119">
      <c r="A119" s="1" t="s">
        <v>224</v>
      </c>
      <c r="B119" s="88"/>
      <c r="C119" s="89"/>
      <c r="D119" s="29"/>
      <c r="E119" s="1"/>
      <c r="F119" s="21"/>
      <c r="G119" s="56"/>
      <c r="H119" s="35"/>
      <c r="I119" s="1" t="s">
        <v>224</v>
      </c>
      <c r="J119" s="32"/>
      <c r="K119" s="33"/>
      <c r="L119" s="57"/>
      <c r="M119" s="49"/>
      <c r="N119" s="21"/>
      <c r="O119" s="56"/>
      <c r="P119" s="35"/>
      <c r="Q119" s="1" t="s">
        <v>224</v>
      </c>
      <c r="R119" s="88"/>
      <c r="S119" s="89"/>
      <c r="T119" s="57"/>
      <c r="U119" s="49"/>
      <c r="V119" s="21"/>
      <c r="W119" s="56"/>
      <c r="X119" s="35"/>
      <c r="Y119" s="1" t="s">
        <v>224</v>
      </c>
      <c r="Z119" s="87"/>
      <c r="AA119" s="90"/>
      <c r="AB119" s="8"/>
      <c r="AC119" s="8"/>
      <c r="AD119" s="4"/>
      <c r="AE119" s="39"/>
      <c r="AF119" s="1"/>
      <c r="AG119" s="33"/>
      <c r="AH119" s="60"/>
      <c r="AI119" s="60"/>
      <c r="AJ119" s="21"/>
      <c r="AK119" s="56"/>
      <c r="AL119" s="41"/>
      <c r="AM119" s="33"/>
      <c r="AN119" s="60"/>
      <c r="AO119" s="60"/>
      <c r="AP119" s="21"/>
      <c r="AQ119" s="56"/>
      <c r="AR119" s="41"/>
      <c r="AS119" s="43">
        <f>'17 Oct'!AW119</f>
        <v>0</v>
      </c>
      <c r="AT119" s="17"/>
      <c r="AU119" s="44">
        <f t="shared" si="1"/>
        <v>0</v>
      </c>
      <c r="AV119" s="44">
        <f t="shared" si="2"/>
        <v>0</v>
      </c>
      <c r="AW119" s="19">
        <f t="shared" si="3"/>
        <v>0</v>
      </c>
      <c r="AX119" s="43">
        <f>'17 Oct'!BB119</f>
        <v>0</v>
      </c>
      <c r="AY119" s="17"/>
      <c r="AZ119" s="44">
        <f t="shared" si="4"/>
        <v>0</v>
      </c>
      <c r="BA119" s="46">
        <f t="shared" si="5"/>
        <v>0</v>
      </c>
      <c r="BB119" s="19">
        <f t="shared" si="6"/>
        <v>0</v>
      </c>
      <c r="BC119" s="43">
        <f>'17 Oct'!BL119</f>
        <v>0</v>
      </c>
      <c r="BD119" s="47">
        <f t="shared" si="7"/>
        <v>0</v>
      </c>
      <c r="BE119" s="1">
        <f t="shared" si="8"/>
        <v>0</v>
      </c>
      <c r="BF119" s="1" t="s">
        <v>224</v>
      </c>
      <c r="BG119" s="17"/>
      <c r="BH119">
        <f>'17 Oct'!BG119+AT119+AY119-BN119</f>
        <v>0</v>
      </c>
      <c r="BI119" s="48"/>
      <c r="BJ119" s="52">
        <f t="shared" si="9"/>
        <v>0</v>
      </c>
      <c r="BK119" s="51">
        <f t="shared" si="10"/>
        <v>0</v>
      </c>
      <c r="BL119" s="53">
        <f t="shared" si="11"/>
        <v>0</v>
      </c>
      <c r="BM119" s="92">
        <f t="shared" si="12"/>
        <v>0</v>
      </c>
      <c r="BN119" s="55">
        <f t="shared" si="13"/>
        <v>0</v>
      </c>
      <c r="BO119" s="17">
        <f t="shared" si="14"/>
        <v>0</v>
      </c>
    </row>
    <row r="120">
      <c r="A120" s="1" t="s">
        <v>225</v>
      </c>
      <c r="B120" s="88"/>
      <c r="C120" s="89"/>
      <c r="D120" s="29"/>
      <c r="E120" s="1"/>
      <c r="F120" s="21"/>
      <c r="G120" s="56"/>
      <c r="H120" s="35"/>
      <c r="I120" s="1" t="s">
        <v>225</v>
      </c>
      <c r="J120" s="32"/>
      <c r="K120" s="33"/>
      <c r="L120" s="57"/>
      <c r="M120" s="49"/>
      <c r="N120" s="21"/>
      <c r="O120" s="56"/>
      <c r="P120" s="35"/>
      <c r="Q120" s="1" t="s">
        <v>225</v>
      </c>
      <c r="R120" s="88"/>
      <c r="S120" s="89"/>
      <c r="T120" s="57"/>
      <c r="U120" s="49"/>
      <c r="V120" s="21"/>
      <c r="W120" s="56"/>
      <c r="X120" s="35"/>
      <c r="Y120" s="1" t="s">
        <v>225</v>
      </c>
      <c r="Z120" s="87"/>
      <c r="AA120" s="90"/>
      <c r="AB120" s="8"/>
      <c r="AC120" s="8"/>
      <c r="AD120" s="4"/>
      <c r="AE120" s="39"/>
      <c r="AF120" s="1"/>
      <c r="AG120" s="33"/>
      <c r="AH120" s="67"/>
      <c r="AI120" s="67"/>
      <c r="AJ120" s="21"/>
      <c r="AK120" s="56"/>
      <c r="AL120" s="41"/>
      <c r="AM120" s="33"/>
      <c r="AN120" s="67"/>
      <c r="AO120" s="67"/>
      <c r="AP120" s="21"/>
      <c r="AQ120" s="56"/>
      <c r="AR120" s="41"/>
      <c r="AS120" s="43">
        <f>'17 Oct'!AW120</f>
        <v>0</v>
      </c>
      <c r="AT120" s="54"/>
      <c r="AU120" s="44">
        <f t="shared" si="1"/>
        <v>0</v>
      </c>
      <c r="AV120" s="44">
        <f t="shared" si="2"/>
        <v>0</v>
      </c>
      <c r="AW120" s="19">
        <f t="shared" si="3"/>
        <v>0</v>
      </c>
      <c r="AX120" s="43">
        <f>'17 Oct'!BB120</f>
        <v>0</v>
      </c>
      <c r="AY120" s="54"/>
      <c r="AZ120" s="44">
        <f t="shared" si="4"/>
        <v>0</v>
      </c>
      <c r="BA120" s="46">
        <f t="shared" si="5"/>
        <v>0</v>
      </c>
      <c r="BB120" s="19">
        <f t="shared" si="6"/>
        <v>0</v>
      </c>
      <c r="BC120" s="43">
        <f>'17 Oct'!BL120</f>
        <v>0</v>
      </c>
      <c r="BD120" s="47">
        <f t="shared" si="7"/>
        <v>0</v>
      </c>
      <c r="BE120" s="1">
        <f t="shared" si="8"/>
        <v>0</v>
      </c>
      <c r="BF120" s="1" t="s">
        <v>225</v>
      </c>
      <c r="BG120" s="17"/>
      <c r="BH120">
        <f>'17 Oct'!BG120+AT120+AY120-BN120</f>
        <v>0</v>
      </c>
      <c r="BI120" s="48"/>
      <c r="BJ120" s="52">
        <f t="shared" si="9"/>
        <v>0</v>
      </c>
      <c r="BK120" s="51">
        <f t="shared" si="10"/>
        <v>0</v>
      </c>
      <c r="BL120" s="53">
        <f t="shared" si="11"/>
        <v>0</v>
      </c>
      <c r="BM120" s="92">
        <f t="shared" si="12"/>
        <v>0</v>
      </c>
      <c r="BN120" s="55">
        <f t="shared" si="13"/>
        <v>0</v>
      </c>
      <c r="BO120" s="17">
        <f t="shared" si="14"/>
        <v>0</v>
      </c>
    </row>
    <row r="121">
      <c r="A121" s="1" t="s">
        <v>226</v>
      </c>
      <c r="B121" s="88"/>
      <c r="C121" s="89"/>
      <c r="D121" s="29"/>
      <c r="E121" s="1"/>
      <c r="F121" s="21"/>
      <c r="G121" s="56"/>
      <c r="H121" s="35"/>
      <c r="I121" s="1" t="s">
        <v>226</v>
      </c>
      <c r="J121" s="32"/>
      <c r="K121" s="33"/>
      <c r="L121" s="57"/>
      <c r="M121" s="49"/>
      <c r="N121" s="21"/>
      <c r="O121" s="56"/>
      <c r="P121" s="35"/>
      <c r="Q121" s="1" t="s">
        <v>226</v>
      </c>
      <c r="R121" s="88"/>
      <c r="S121" s="89"/>
      <c r="T121" s="57"/>
      <c r="U121" s="49"/>
      <c r="V121" s="21"/>
      <c r="W121" s="56"/>
      <c r="X121" s="35"/>
      <c r="Y121" s="1" t="s">
        <v>226</v>
      </c>
      <c r="Z121" s="87"/>
      <c r="AA121" s="90"/>
      <c r="AB121" s="8"/>
      <c r="AC121" s="8"/>
      <c r="AD121" s="4"/>
      <c r="AE121" s="39"/>
      <c r="AF121" s="1"/>
      <c r="AG121" s="33"/>
      <c r="AH121" s="67"/>
      <c r="AI121" s="67"/>
      <c r="AJ121" s="21"/>
      <c r="AK121" s="56"/>
      <c r="AL121" s="41"/>
      <c r="AM121" s="33"/>
      <c r="AN121" s="67"/>
      <c r="AO121" s="67"/>
      <c r="AP121" s="21"/>
      <c r="AQ121" s="56"/>
      <c r="AR121" s="41"/>
      <c r="AS121" s="43">
        <f>'17 Oct'!AW121</f>
        <v>0</v>
      </c>
      <c r="AT121" s="54"/>
      <c r="AU121" s="44">
        <f t="shared" si="1"/>
        <v>0</v>
      </c>
      <c r="AV121" s="44">
        <f t="shared" si="2"/>
        <v>0</v>
      </c>
      <c r="AW121" s="19">
        <f t="shared" si="3"/>
        <v>0</v>
      </c>
      <c r="AX121" s="43">
        <f>'17 Oct'!BB121</f>
        <v>0</v>
      </c>
      <c r="AY121" s="54"/>
      <c r="AZ121" s="44">
        <f t="shared" si="4"/>
        <v>0</v>
      </c>
      <c r="BA121" s="46">
        <f t="shared" si="5"/>
        <v>0</v>
      </c>
      <c r="BB121" s="19">
        <f t="shared" si="6"/>
        <v>0</v>
      </c>
      <c r="BC121" s="43">
        <f>'17 Oct'!BL121</f>
        <v>0</v>
      </c>
      <c r="BD121" s="47">
        <f t="shared" si="7"/>
        <v>0</v>
      </c>
      <c r="BE121" s="1">
        <f t="shared" si="8"/>
        <v>0</v>
      </c>
      <c r="BF121" s="1" t="s">
        <v>226</v>
      </c>
      <c r="BG121" s="17"/>
      <c r="BH121">
        <f>'17 Oct'!BG121+AT121+AY121-BN121</f>
        <v>0</v>
      </c>
      <c r="BI121" s="48"/>
      <c r="BJ121" s="52">
        <f t="shared" si="9"/>
        <v>0</v>
      </c>
      <c r="BK121" s="51">
        <f t="shared" si="10"/>
        <v>0</v>
      </c>
      <c r="BL121" s="53">
        <f t="shared" si="11"/>
        <v>0</v>
      </c>
      <c r="BM121" s="92">
        <f t="shared" si="12"/>
        <v>0</v>
      </c>
      <c r="BN121" s="55">
        <f t="shared" si="13"/>
        <v>0</v>
      </c>
      <c r="BO121" s="17">
        <f t="shared" si="14"/>
        <v>0</v>
      </c>
    </row>
    <row r="122">
      <c r="A122" s="1" t="s">
        <v>227</v>
      </c>
      <c r="B122" s="88"/>
      <c r="C122" s="89"/>
      <c r="D122" s="29"/>
      <c r="E122" s="1"/>
      <c r="F122" s="21"/>
      <c r="G122" s="56"/>
      <c r="H122" s="35"/>
      <c r="I122" s="1" t="s">
        <v>227</v>
      </c>
      <c r="J122" s="32"/>
      <c r="K122" s="33"/>
      <c r="L122" s="57"/>
      <c r="M122" s="49"/>
      <c r="N122" s="21"/>
      <c r="O122" s="56"/>
      <c r="P122" s="35"/>
      <c r="Q122" s="1" t="s">
        <v>227</v>
      </c>
      <c r="R122" s="88"/>
      <c r="S122" s="89"/>
      <c r="T122" s="57"/>
      <c r="U122" s="49"/>
      <c r="V122" s="21"/>
      <c r="W122" s="56"/>
      <c r="X122" s="35"/>
      <c r="Y122" s="1" t="s">
        <v>227</v>
      </c>
      <c r="Z122" s="87"/>
      <c r="AA122" s="90"/>
      <c r="AB122" s="8"/>
      <c r="AC122" s="8"/>
      <c r="AD122" s="4"/>
      <c r="AE122" s="39"/>
      <c r="AF122" s="1"/>
      <c r="AG122" s="33"/>
      <c r="AH122" s="60"/>
      <c r="AI122" s="60"/>
      <c r="AJ122" s="21"/>
      <c r="AK122" s="56"/>
      <c r="AL122" s="41"/>
      <c r="AM122" s="33"/>
      <c r="AN122" s="60"/>
      <c r="AO122" s="60"/>
      <c r="AP122" s="21"/>
      <c r="AQ122" s="56"/>
      <c r="AR122" s="41"/>
      <c r="AS122" s="43">
        <f>'17 Oct'!AW122</f>
        <v>0</v>
      </c>
      <c r="AT122" s="17"/>
      <c r="AU122" s="44">
        <f t="shared" si="1"/>
        <v>0</v>
      </c>
      <c r="AV122" s="44">
        <f t="shared" si="2"/>
        <v>0</v>
      </c>
      <c r="AW122" s="19">
        <f t="shared" si="3"/>
        <v>0</v>
      </c>
      <c r="AX122" s="43">
        <f>'17 Oct'!BB122</f>
        <v>0</v>
      </c>
      <c r="AY122" s="17"/>
      <c r="AZ122" s="44">
        <f t="shared" si="4"/>
        <v>0</v>
      </c>
      <c r="BA122" s="46">
        <f t="shared" si="5"/>
        <v>0</v>
      </c>
      <c r="BB122" s="19">
        <f t="shared" si="6"/>
        <v>0</v>
      </c>
      <c r="BC122" s="43">
        <f>'17 Oct'!BL122</f>
        <v>0</v>
      </c>
      <c r="BD122" s="47">
        <f t="shared" si="7"/>
        <v>0</v>
      </c>
      <c r="BE122" s="1">
        <f t="shared" si="8"/>
        <v>0</v>
      </c>
      <c r="BF122" s="1" t="s">
        <v>227</v>
      </c>
      <c r="BG122" s="17"/>
      <c r="BH122">
        <f>'17 Oct'!BG122+AT122+AY122-BN122</f>
        <v>0</v>
      </c>
      <c r="BI122" s="68"/>
      <c r="BJ122" s="52">
        <f t="shared" si="9"/>
        <v>0</v>
      </c>
      <c r="BK122" s="51">
        <f t="shared" si="10"/>
        <v>0</v>
      </c>
      <c r="BL122" s="53">
        <f t="shared" si="11"/>
        <v>0</v>
      </c>
      <c r="BM122" s="92">
        <f t="shared" si="12"/>
        <v>0</v>
      </c>
      <c r="BN122" s="55">
        <f t="shared" si="13"/>
        <v>0</v>
      </c>
      <c r="BO122" s="17">
        <f t="shared" si="14"/>
        <v>0</v>
      </c>
      <c r="BP122" s="1"/>
    </row>
    <row r="123">
      <c r="A123" s="1" t="s">
        <v>228</v>
      </c>
      <c r="B123" s="32"/>
      <c r="C123" s="33"/>
      <c r="D123" s="29"/>
      <c r="E123" s="1"/>
      <c r="F123" s="21"/>
      <c r="G123" s="56"/>
      <c r="H123" s="35"/>
      <c r="I123" s="1" t="s">
        <v>228</v>
      </c>
      <c r="J123" s="32"/>
      <c r="K123" s="33"/>
      <c r="L123" s="29"/>
      <c r="M123" s="49"/>
      <c r="N123" s="21"/>
      <c r="O123" s="56"/>
      <c r="P123" s="35"/>
      <c r="Q123" s="1" t="s">
        <v>228</v>
      </c>
      <c r="R123" s="88"/>
      <c r="S123" s="89"/>
      <c r="T123" s="57"/>
      <c r="U123" s="49"/>
      <c r="V123" s="21"/>
      <c r="W123" s="56"/>
      <c r="X123" s="35"/>
      <c r="Y123" s="1" t="s">
        <v>228</v>
      </c>
      <c r="Z123" s="94"/>
      <c r="AA123" s="37"/>
      <c r="AB123" s="4"/>
      <c r="AC123" s="4"/>
      <c r="AD123" s="4"/>
      <c r="AE123" s="39"/>
      <c r="AF123" s="1"/>
      <c r="AG123" s="33"/>
      <c r="AH123" s="60"/>
      <c r="AI123" s="60"/>
      <c r="AJ123" s="21"/>
      <c r="AK123" s="56"/>
      <c r="AL123" s="41"/>
      <c r="AM123" s="33"/>
      <c r="AN123" s="60"/>
      <c r="AO123" s="60"/>
      <c r="AP123" s="21"/>
      <c r="AQ123" s="56"/>
      <c r="AR123" s="41"/>
      <c r="AS123" s="43">
        <f>'17 Oct'!AW123</f>
        <v>68</v>
      </c>
      <c r="AT123" s="17"/>
      <c r="AU123" s="44">
        <f t="shared" si="1"/>
        <v>68</v>
      </c>
      <c r="AV123" s="44">
        <f t="shared" si="2"/>
        <v>0</v>
      </c>
      <c r="AW123" s="19">
        <f t="shared" si="3"/>
        <v>68</v>
      </c>
      <c r="AX123" s="43">
        <f>'17 Oct'!BB123</f>
        <v>0</v>
      </c>
      <c r="AY123" s="17"/>
      <c r="AZ123" s="44">
        <f t="shared" si="4"/>
        <v>0</v>
      </c>
      <c r="BA123" s="46">
        <f t="shared" si="5"/>
        <v>0</v>
      </c>
      <c r="BB123" s="19">
        <f t="shared" si="6"/>
        <v>0</v>
      </c>
      <c r="BC123" s="43">
        <f>'17 Oct'!BL123</f>
        <v>0</v>
      </c>
      <c r="BD123" s="47">
        <f t="shared" si="7"/>
        <v>0</v>
      </c>
      <c r="BE123" s="1">
        <f t="shared" si="8"/>
        <v>0</v>
      </c>
      <c r="BF123" s="1" t="s">
        <v>228</v>
      </c>
      <c r="BG123" s="17"/>
      <c r="BH123">
        <f>'17 Oct'!BG123+AT123+AY123-BN123</f>
        <v>0</v>
      </c>
      <c r="BI123" s="68"/>
      <c r="BJ123" s="52">
        <f t="shared" si="9"/>
        <v>0</v>
      </c>
      <c r="BK123" s="51">
        <f t="shared" si="10"/>
        <v>0</v>
      </c>
      <c r="BL123" s="53">
        <f t="shared" si="11"/>
        <v>0</v>
      </c>
      <c r="BM123" s="92">
        <f t="shared" si="12"/>
        <v>0</v>
      </c>
      <c r="BN123" s="55">
        <f t="shared" si="13"/>
        <v>0</v>
      </c>
      <c r="BO123" s="17">
        <f t="shared" si="14"/>
        <v>68</v>
      </c>
      <c r="BP123" s="1"/>
    </row>
    <row r="124">
      <c r="A124" s="1" t="s">
        <v>229</v>
      </c>
      <c r="B124" s="32"/>
      <c r="C124" s="33"/>
      <c r="D124" s="29"/>
      <c r="E124" s="1"/>
      <c r="F124" s="21"/>
      <c r="G124" s="56"/>
      <c r="H124" s="35"/>
      <c r="I124" s="1" t="s">
        <v>229</v>
      </c>
      <c r="J124" s="32"/>
      <c r="K124" s="33"/>
      <c r="L124" s="57"/>
      <c r="M124" s="49"/>
      <c r="N124" s="21"/>
      <c r="O124" s="56"/>
      <c r="P124" s="35"/>
      <c r="Q124" s="1" t="s">
        <v>229</v>
      </c>
      <c r="R124" s="88"/>
      <c r="S124" s="89"/>
      <c r="T124" s="29"/>
      <c r="U124" s="43"/>
      <c r="V124" s="21"/>
      <c r="W124" s="56"/>
      <c r="X124" s="35"/>
      <c r="Y124" s="1" t="s">
        <v>229</v>
      </c>
      <c r="Z124" s="59"/>
      <c r="AA124" s="37"/>
      <c r="AB124" s="8"/>
      <c r="AC124" s="8"/>
      <c r="AD124" s="4"/>
      <c r="AE124" s="39"/>
      <c r="AF124" s="1"/>
      <c r="AG124" s="33"/>
      <c r="AH124" s="67"/>
      <c r="AI124" s="67"/>
      <c r="AJ124" s="21"/>
      <c r="AK124" s="56"/>
      <c r="AL124" s="41"/>
      <c r="AM124" s="33"/>
      <c r="AN124" s="67"/>
      <c r="AO124" s="67"/>
      <c r="AP124" s="21"/>
      <c r="AQ124" s="56"/>
      <c r="AR124" s="41"/>
      <c r="AS124" s="43">
        <f>'17 Oct'!AW124</f>
        <v>0</v>
      </c>
      <c r="AT124" s="54"/>
      <c r="AU124" s="44">
        <f t="shared" si="1"/>
        <v>0</v>
      </c>
      <c r="AV124" s="44">
        <f t="shared" si="2"/>
        <v>0</v>
      </c>
      <c r="AW124" s="19">
        <f t="shared" si="3"/>
        <v>0</v>
      </c>
      <c r="AX124" s="43">
        <f>'17 Oct'!BB124</f>
        <v>0</v>
      </c>
      <c r="AY124" s="54"/>
      <c r="AZ124" s="44">
        <f t="shared" si="4"/>
        <v>0</v>
      </c>
      <c r="BA124" s="46">
        <f t="shared" si="5"/>
        <v>0</v>
      </c>
      <c r="BB124" s="19">
        <f t="shared" si="6"/>
        <v>0</v>
      </c>
      <c r="BC124" s="43">
        <f>'17 Oct'!BL124</f>
        <v>24</v>
      </c>
      <c r="BD124" s="47">
        <f t="shared" si="7"/>
        <v>0</v>
      </c>
      <c r="BE124" s="1">
        <f t="shared" si="8"/>
        <v>24</v>
      </c>
      <c r="BF124" s="1" t="s">
        <v>229</v>
      </c>
      <c r="BG124" s="17"/>
      <c r="BH124">
        <f>'17 Oct'!BG124+AT124+AY124-BN124</f>
        <v>0</v>
      </c>
      <c r="BI124" s="48"/>
      <c r="BJ124" s="52">
        <f t="shared" si="9"/>
        <v>0</v>
      </c>
      <c r="BK124" s="51">
        <f t="shared" si="10"/>
        <v>0</v>
      </c>
      <c r="BL124" s="53">
        <f t="shared" si="11"/>
        <v>24</v>
      </c>
      <c r="BM124" s="92">
        <f t="shared" si="12"/>
        <v>0</v>
      </c>
      <c r="BN124" s="55">
        <f t="shared" si="13"/>
        <v>0</v>
      </c>
      <c r="BO124" s="17">
        <f t="shared" si="14"/>
        <v>24</v>
      </c>
      <c r="BP124" s="1"/>
    </row>
    <row r="125">
      <c r="A125" s="8" t="s">
        <v>230</v>
      </c>
      <c r="B125" s="32"/>
      <c r="C125" s="65"/>
      <c r="D125" s="29"/>
      <c r="E125" s="1"/>
      <c r="F125" s="21"/>
      <c r="G125" s="56"/>
      <c r="H125" s="35"/>
      <c r="I125" s="8" t="s">
        <v>230</v>
      </c>
      <c r="J125" s="32"/>
      <c r="K125" s="33"/>
      <c r="L125" s="57"/>
      <c r="M125" s="49"/>
      <c r="N125" s="21"/>
      <c r="O125" s="56"/>
      <c r="P125" s="35"/>
      <c r="Q125" s="8" t="s">
        <v>230</v>
      </c>
      <c r="R125" s="32"/>
      <c r="S125" s="33"/>
      <c r="T125" s="29"/>
      <c r="U125" s="49"/>
      <c r="V125" s="21"/>
      <c r="W125" s="56"/>
      <c r="X125" s="35"/>
      <c r="Y125" s="8" t="s">
        <v>230</v>
      </c>
      <c r="Z125" s="69"/>
      <c r="AA125" s="37"/>
      <c r="AB125" s="8"/>
      <c r="AC125" s="8"/>
      <c r="AD125" s="4"/>
      <c r="AE125" s="39"/>
      <c r="AF125" s="1"/>
      <c r="AG125" s="33"/>
      <c r="AH125" s="60"/>
      <c r="AI125" s="60"/>
      <c r="AJ125" s="21"/>
      <c r="AK125" s="56"/>
      <c r="AL125" s="41"/>
      <c r="AM125" s="33"/>
      <c r="AN125" s="60"/>
      <c r="AO125" s="60"/>
      <c r="AP125" s="21"/>
      <c r="AQ125" s="56"/>
      <c r="AR125" s="41"/>
      <c r="AS125" s="43">
        <f>'17 Oct'!AW125</f>
        <v>0</v>
      </c>
      <c r="AT125" s="17"/>
      <c r="AU125" s="44">
        <f t="shared" si="1"/>
        <v>0</v>
      </c>
      <c r="AV125" s="44">
        <f t="shared" si="2"/>
        <v>0</v>
      </c>
      <c r="AW125" s="19">
        <f t="shared" si="3"/>
        <v>0</v>
      </c>
      <c r="AX125" s="43">
        <f>'17 Oct'!BB125</f>
        <v>0</v>
      </c>
      <c r="AY125" s="17"/>
      <c r="AZ125" s="44">
        <f t="shared" si="4"/>
        <v>0</v>
      </c>
      <c r="BA125" s="46">
        <f t="shared" si="5"/>
        <v>0</v>
      </c>
      <c r="BB125" s="19">
        <f t="shared" si="6"/>
        <v>0</v>
      </c>
      <c r="BC125" s="43">
        <f>'17 Oct'!BL125</f>
        <v>0</v>
      </c>
      <c r="BD125" s="47">
        <f t="shared" si="7"/>
        <v>0</v>
      </c>
      <c r="BE125" s="1">
        <f t="shared" si="8"/>
        <v>0</v>
      </c>
      <c r="BF125" s="8" t="s">
        <v>230</v>
      </c>
      <c r="BG125" s="54"/>
      <c r="BH125">
        <f>'17 Oct'!BG125+AT125+AY125-BN125</f>
        <v>0</v>
      </c>
      <c r="BI125" s="48"/>
      <c r="BJ125" s="52">
        <f t="shared" si="9"/>
        <v>0</v>
      </c>
      <c r="BK125" s="51">
        <f t="shared" si="10"/>
        <v>0</v>
      </c>
      <c r="BL125" s="53">
        <f t="shared" si="11"/>
        <v>0</v>
      </c>
      <c r="BM125" s="54">
        <f t="shared" si="12"/>
        <v>0</v>
      </c>
      <c r="BN125" s="55">
        <f t="shared" si="13"/>
        <v>0</v>
      </c>
      <c r="BO125" s="17">
        <f t="shared" si="14"/>
        <v>0</v>
      </c>
    </row>
    <row r="126">
      <c r="A126" s="1" t="s">
        <v>231</v>
      </c>
      <c r="B126" s="32"/>
      <c r="C126" s="33"/>
      <c r="D126" s="29"/>
      <c r="E126" s="1"/>
      <c r="F126" s="21"/>
      <c r="G126" s="56"/>
      <c r="H126" s="35"/>
      <c r="I126" s="1" t="s">
        <v>231</v>
      </c>
      <c r="J126" s="32"/>
      <c r="K126" s="33"/>
      <c r="L126" s="57"/>
      <c r="M126" s="49"/>
      <c r="N126" s="21"/>
      <c r="O126" s="56"/>
      <c r="P126" s="35"/>
      <c r="Q126" s="1" t="s">
        <v>231</v>
      </c>
      <c r="R126" s="32"/>
      <c r="S126" s="33"/>
      <c r="T126" s="57"/>
      <c r="U126" s="49"/>
      <c r="V126" s="21"/>
      <c r="W126" s="56"/>
      <c r="X126" s="35"/>
      <c r="Y126" s="1" t="s">
        <v>231</v>
      </c>
      <c r="Z126" s="36"/>
      <c r="AA126" s="63"/>
      <c r="AB126" s="4"/>
      <c r="AC126" s="8"/>
      <c r="AD126" s="4"/>
      <c r="AE126" s="39"/>
      <c r="AF126" s="1"/>
      <c r="AG126" s="33"/>
      <c r="AH126" s="67"/>
      <c r="AI126" s="67"/>
      <c r="AJ126" s="21"/>
      <c r="AK126" s="56"/>
      <c r="AL126" s="41"/>
      <c r="AM126" s="33"/>
      <c r="AN126" s="67"/>
      <c r="AO126" s="67"/>
      <c r="AP126" s="21"/>
      <c r="AQ126" s="56"/>
      <c r="AR126" s="41"/>
      <c r="AS126" s="43">
        <f>'17 Oct'!AW126</f>
        <v>0</v>
      </c>
      <c r="AT126" s="17"/>
      <c r="AU126" s="44">
        <f t="shared" si="1"/>
        <v>0</v>
      </c>
      <c r="AV126" s="44">
        <f t="shared" si="2"/>
        <v>0</v>
      </c>
      <c r="AW126" s="19">
        <f t="shared" si="3"/>
        <v>0</v>
      </c>
      <c r="AX126" s="43">
        <f>'17 Oct'!BB126</f>
        <v>0</v>
      </c>
      <c r="AY126" s="17"/>
      <c r="AZ126" s="44">
        <f t="shared" si="4"/>
        <v>0</v>
      </c>
      <c r="BA126" s="46">
        <f t="shared" si="5"/>
        <v>0</v>
      </c>
      <c r="BB126" s="19">
        <f t="shared" si="6"/>
        <v>0</v>
      </c>
      <c r="BC126" s="43">
        <f>'17 Oct'!BL126</f>
        <v>0</v>
      </c>
      <c r="BD126" s="47">
        <f t="shared" si="7"/>
        <v>0</v>
      </c>
      <c r="BE126" s="1">
        <f t="shared" si="8"/>
        <v>0</v>
      </c>
      <c r="BF126" s="1" t="s">
        <v>231</v>
      </c>
      <c r="BG126" s="54"/>
      <c r="BH126">
        <f>'17 Oct'!BG126+AT126+AY126-BN126</f>
        <v>0</v>
      </c>
      <c r="BI126" s="48"/>
      <c r="BJ126" s="52">
        <f t="shared" si="9"/>
        <v>0</v>
      </c>
      <c r="BK126" s="51">
        <f t="shared" si="10"/>
        <v>0</v>
      </c>
      <c r="BL126" s="53">
        <f t="shared" si="11"/>
        <v>0</v>
      </c>
      <c r="BM126" s="54">
        <f t="shared" si="12"/>
        <v>0</v>
      </c>
      <c r="BN126" s="55">
        <f t="shared" si="13"/>
        <v>0</v>
      </c>
      <c r="BO126" s="17">
        <f t="shared" si="14"/>
        <v>0</v>
      </c>
    </row>
    <row r="127">
      <c r="A127" s="1" t="s">
        <v>232</v>
      </c>
      <c r="B127" s="32"/>
      <c r="C127" s="33"/>
      <c r="D127" s="29"/>
      <c r="E127" s="1"/>
      <c r="F127" s="21"/>
      <c r="G127" s="56"/>
      <c r="H127" s="35"/>
      <c r="I127" s="1" t="s">
        <v>232</v>
      </c>
      <c r="J127" s="32"/>
      <c r="K127" s="33"/>
      <c r="L127" s="57"/>
      <c r="M127" s="49"/>
      <c r="N127" s="21"/>
      <c r="O127" s="56"/>
      <c r="P127" s="35"/>
      <c r="Q127" s="1" t="s">
        <v>232</v>
      </c>
      <c r="R127" s="32"/>
      <c r="S127" s="33"/>
      <c r="T127" s="29"/>
      <c r="U127" s="43"/>
      <c r="V127" s="21"/>
      <c r="W127" s="56"/>
      <c r="X127" s="35"/>
      <c r="Y127" s="1" t="s">
        <v>232</v>
      </c>
      <c r="Z127" s="69"/>
      <c r="AA127" s="66"/>
      <c r="AB127" s="8"/>
      <c r="AC127" s="8"/>
      <c r="AD127" s="4"/>
      <c r="AE127" s="39"/>
      <c r="AF127" s="1"/>
      <c r="AG127" s="33"/>
      <c r="AH127" s="60"/>
      <c r="AI127" s="60"/>
      <c r="AJ127" s="21"/>
      <c r="AK127" s="56"/>
      <c r="AL127" s="41"/>
      <c r="AM127" s="33"/>
      <c r="AN127" s="60"/>
      <c r="AO127" s="60"/>
      <c r="AP127" s="21"/>
      <c r="AQ127" s="56"/>
      <c r="AR127" s="41"/>
      <c r="AS127" s="43">
        <f>'17 Oct'!AW127</f>
        <v>0</v>
      </c>
      <c r="AT127" s="17"/>
      <c r="AU127" s="44">
        <f t="shared" si="1"/>
        <v>0</v>
      </c>
      <c r="AV127" s="44">
        <f t="shared" si="2"/>
        <v>0</v>
      </c>
      <c r="AW127" s="19">
        <f t="shared" si="3"/>
        <v>0</v>
      </c>
      <c r="AX127" s="43">
        <f>'17 Oct'!BB127</f>
        <v>0</v>
      </c>
      <c r="AY127" s="17"/>
      <c r="AZ127" s="44">
        <f t="shared" si="4"/>
        <v>0</v>
      </c>
      <c r="BA127" s="46">
        <f t="shared" si="5"/>
        <v>0</v>
      </c>
      <c r="BB127" s="19">
        <f t="shared" si="6"/>
        <v>0</v>
      </c>
      <c r="BC127" s="43">
        <f>'17 Oct'!BL127</f>
        <v>0</v>
      </c>
      <c r="BD127" s="47">
        <f t="shared" si="7"/>
        <v>0</v>
      </c>
      <c r="BE127" s="1">
        <f t="shared" si="8"/>
        <v>0</v>
      </c>
      <c r="BF127" s="1" t="s">
        <v>232</v>
      </c>
      <c r="BG127" s="54"/>
      <c r="BH127">
        <f>'17 Oct'!BG127+AT127+AY127-BN127</f>
        <v>0</v>
      </c>
      <c r="BI127" s="48"/>
      <c r="BJ127" s="52">
        <f t="shared" si="9"/>
        <v>0</v>
      </c>
      <c r="BK127" s="51">
        <f t="shared" si="10"/>
        <v>0</v>
      </c>
      <c r="BL127" s="53">
        <f t="shared" si="11"/>
        <v>0</v>
      </c>
      <c r="BM127" s="54">
        <f t="shared" si="12"/>
        <v>0</v>
      </c>
      <c r="BN127" s="55">
        <f t="shared" si="13"/>
        <v>0</v>
      </c>
      <c r="BO127" s="17">
        <f t="shared" si="14"/>
        <v>0</v>
      </c>
    </row>
    <row r="128">
      <c r="A128" s="1" t="s">
        <v>234</v>
      </c>
      <c r="B128" s="61"/>
      <c r="C128" s="65"/>
      <c r="D128" s="29"/>
      <c r="E128" s="1"/>
      <c r="F128" s="21"/>
      <c r="G128" s="56"/>
      <c r="H128" s="35"/>
      <c r="I128" s="1" t="s">
        <v>234</v>
      </c>
      <c r="J128" s="32"/>
      <c r="K128" s="33"/>
      <c r="L128" s="57"/>
      <c r="M128" s="49"/>
      <c r="N128" s="21"/>
      <c r="O128" s="56"/>
      <c r="P128" s="35"/>
      <c r="Q128" s="1" t="s">
        <v>234</v>
      </c>
      <c r="R128" s="32"/>
      <c r="S128" s="33"/>
      <c r="T128" s="29"/>
      <c r="U128" s="43"/>
      <c r="V128" s="21"/>
      <c r="W128" s="56"/>
      <c r="X128" s="35"/>
      <c r="Y128" s="1" t="s">
        <v>234</v>
      </c>
      <c r="Z128" s="59"/>
      <c r="AA128" s="66"/>
      <c r="AB128" s="8"/>
      <c r="AC128" s="8"/>
      <c r="AD128" s="4"/>
      <c r="AE128" s="39"/>
      <c r="AF128" s="1"/>
      <c r="AG128" s="33"/>
      <c r="AH128" s="60"/>
      <c r="AI128" s="60"/>
      <c r="AJ128" s="21"/>
      <c r="AK128" s="56"/>
      <c r="AL128" s="41"/>
      <c r="AM128" s="33"/>
      <c r="AN128" s="60"/>
      <c r="AO128" s="60"/>
      <c r="AP128" s="21"/>
      <c r="AQ128" s="56"/>
      <c r="AR128" s="41"/>
      <c r="AS128" s="43">
        <f>'17 Oct'!AW128</f>
        <v>0</v>
      </c>
      <c r="AT128" s="17"/>
      <c r="AU128" s="44">
        <f t="shared" si="1"/>
        <v>0</v>
      </c>
      <c r="AV128" s="44">
        <f t="shared" si="2"/>
        <v>0</v>
      </c>
      <c r="AW128" s="19">
        <f t="shared" si="3"/>
        <v>0</v>
      </c>
      <c r="AX128" s="43">
        <f>'17 Oct'!BB128</f>
        <v>0</v>
      </c>
      <c r="AY128" s="17"/>
      <c r="AZ128" s="44">
        <f t="shared" si="4"/>
        <v>0</v>
      </c>
      <c r="BA128" s="46">
        <f t="shared" si="5"/>
        <v>0</v>
      </c>
      <c r="BB128" s="19">
        <f t="shared" si="6"/>
        <v>0</v>
      </c>
      <c r="BC128" s="43">
        <f>'17 Oct'!BL128</f>
        <v>0</v>
      </c>
      <c r="BD128" s="47">
        <f t="shared" si="7"/>
        <v>0</v>
      </c>
      <c r="BE128" s="1">
        <f t="shared" si="8"/>
        <v>0</v>
      </c>
      <c r="BF128" s="1" t="s">
        <v>234</v>
      </c>
      <c r="BG128" s="54"/>
      <c r="BH128">
        <f>'17 Oct'!BG128+AT128+AY128-BN128</f>
        <v>0</v>
      </c>
      <c r="BI128" s="48"/>
      <c r="BJ128" s="52">
        <f t="shared" si="9"/>
        <v>0</v>
      </c>
      <c r="BK128" s="51">
        <f t="shared" si="10"/>
        <v>0</v>
      </c>
      <c r="BL128" s="53">
        <f t="shared" si="11"/>
        <v>0</v>
      </c>
      <c r="BM128" s="54">
        <f t="shared" si="12"/>
        <v>0</v>
      </c>
      <c r="BN128" s="55">
        <f t="shared" si="13"/>
        <v>0</v>
      </c>
      <c r="BO128" s="17">
        <f t="shared" si="14"/>
        <v>0</v>
      </c>
    </row>
    <row r="129">
      <c r="A129" s="8" t="s">
        <v>235</v>
      </c>
      <c r="B129" s="32"/>
      <c r="C129" s="33"/>
      <c r="D129" s="29"/>
      <c r="E129" s="1"/>
      <c r="F129" s="21"/>
      <c r="G129" s="56"/>
      <c r="H129" s="35"/>
      <c r="I129" s="8" t="s">
        <v>235</v>
      </c>
      <c r="J129" s="32"/>
      <c r="K129" s="33"/>
      <c r="L129" s="57"/>
      <c r="M129" s="49"/>
      <c r="N129" s="21"/>
      <c r="O129" s="56"/>
      <c r="P129" s="35"/>
      <c r="Q129" s="8" t="s">
        <v>235</v>
      </c>
      <c r="R129" s="32"/>
      <c r="S129" s="33"/>
      <c r="T129" s="57"/>
      <c r="U129" s="49"/>
      <c r="V129" s="21"/>
      <c r="W129" s="56"/>
      <c r="X129" s="35"/>
      <c r="Y129" s="8" t="s">
        <v>235</v>
      </c>
      <c r="Z129" s="59"/>
      <c r="AA129" s="37"/>
      <c r="AB129" s="8"/>
      <c r="AC129" s="8"/>
      <c r="AD129" s="4"/>
      <c r="AE129" s="39"/>
      <c r="AF129" s="1"/>
      <c r="AG129" s="33"/>
      <c r="AH129" s="67"/>
      <c r="AI129" s="67"/>
      <c r="AJ129" s="21"/>
      <c r="AK129" s="56"/>
      <c r="AL129" s="41"/>
      <c r="AM129" s="33"/>
      <c r="AN129" s="67"/>
      <c r="AO129" s="67"/>
      <c r="AP129" s="21"/>
      <c r="AQ129" s="56"/>
      <c r="AR129" s="41"/>
      <c r="AS129" s="43">
        <f>'17 Oct'!AW129</f>
        <v>0</v>
      </c>
      <c r="AT129" s="54"/>
      <c r="AU129" s="44">
        <f t="shared" si="1"/>
        <v>0</v>
      </c>
      <c r="AV129" s="44">
        <f t="shared" si="2"/>
        <v>0</v>
      </c>
      <c r="AW129" s="19">
        <f t="shared" si="3"/>
        <v>0</v>
      </c>
      <c r="AX129" s="43">
        <f>'17 Oct'!BB129</f>
        <v>0</v>
      </c>
      <c r="AY129" s="54"/>
      <c r="AZ129" s="44">
        <f t="shared" si="4"/>
        <v>0</v>
      </c>
      <c r="BA129" s="46">
        <f t="shared" si="5"/>
        <v>0</v>
      </c>
      <c r="BB129" s="19">
        <f t="shared" si="6"/>
        <v>0</v>
      </c>
      <c r="BC129" s="43">
        <f>'17 Oct'!BL129</f>
        <v>0</v>
      </c>
      <c r="BD129" s="47">
        <f t="shared" si="7"/>
        <v>0</v>
      </c>
      <c r="BE129" s="1">
        <f t="shared" si="8"/>
        <v>0</v>
      </c>
      <c r="BF129" s="8" t="s">
        <v>235</v>
      </c>
      <c r="BG129" s="17"/>
      <c r="BH129">
        <f>'17 Oct'!BG129+AT129+AY129-BN129</f>
        <v>0</v>
      </c>
      <c r="BI129" s="48"/>
      <c r="BJ129" s="52">
        <f t="shared" si="9"/>
        <v>0</v>
      </c>
      <c r="BK129" s="51">
        <f t="shared" si="10"/>
        <v>0</v>
      </c>
      <c r="BL129" s="53">
        <f t="shared" si="11"/>
        <v>0</v>
      </c>
      <c r="BM129" s="54">
        <f t="shared" si="12"/>
        <v>0</v>
      </c>
      <c r="BN129" s="55">
        <f t="shared" si="13"/>
        <v>0</v>
      </c>
      <c r="BO129" s="17">
        <f t="shared" si="14"/>
        <v>0</v>
      </c>
    </row>
    <row r="130">
      <c r="A130" s="1" t="s">
        <v>237</v>
      </c>
      <c r="B130" s="32"/>
      <c r="C130" s="33"/>
      <c r="D130" s="29"/>
      <c r="E130" s="1"/>
      <c r="F130" s="21"/>
      <c r="G130" s="56"/>
      <c r="H130" s="35"/>
      <c r="I130" s="1" t="s">
        <v>237</v>
      </c>
      <c r="J130" s="32"/>
      <c r="K130" s="33"/>
      <c r="L130" s="57"/>
      <c r="M130" s="49"/>
      <c r="N130" s="21"/>
      <c r="O130" s="56"/>
      <c r="P130" s="35"/>
      <c r="Q130" s="1" t="s">
        <v>237</v>
      </c>
      <c r="R130" s="32"/>
      <c r="S130" s="65"/>
      <c r="T130" s="57"/>
      <c r="U130" s="43"/>
      <c r="V130" s="21"/>
      <c r="W130" s="56"/>
      <c r="X130" s="35"/>
      <c r="Y130" s="1" t="s">
        <v>237</v>
      </c>
      <c r="Z130" s="69"/>
      <c r="AA130" s="37"/>
      <c r="AB130" s="8"/>
      <c r="AC130" s="4"/>
      <c r="AD130" s="4"/>
      <c r="AE130" s="39"/>
      <c r="AF130" s="1"/>
      <c r="AG130" s="33"/>
      <c r="AH130" s="67"/>
      <c r="AI130" s="67"/>
      <c r="AJ130" s="21"/>
      <c r="AK130" s="56"/>
      <c r="AL130" s="41"/>
      <c r="AM130" s="33"/>
      <c r="AN130" s="67"/>
      <c r="AO130" s="67"/>
      <c r="AP130" s="21"/>
      <c r="AQ130" s="56"/>
      <c r="AR130" s="41"/>
      <c r="AS130" s="43">
        <f>'17 Oct'!AW130</f>
        <v>0</v>
      </c>
      <c r="AT130" s="54"/>
      <c r="AU130" s="44">
        <f t="shared" si="1"/>
        <v>0</v>
      </c>
      <c r="AV130" s="44">
        <f t="shared" si="2"/>
        <v>0</v>
      </c>
      <c r="AW130" s="19">
        <f t="shared" si="3"/>
        <v>0</v>
      </c>
      <c r="AX130" s="43">
        <f>'17 Oct'!BB130</f>
        <v>0</v>
      </c>
      <c r="AY130" s="54"/>
      <c r="AZ130" s="44">
        <f t="shared" si="4"/>
        <v>0</v>
      </c>
      <c r="BA130" s="46">
        <f t="shared" si="5"/>
        <v>0</v>
      </c>
      <c r="BB130" s="19">
        <f t="shared" si="6"/>
        <v>0</v>
      </c>
      <c r="BC130" s="43">
        <f>'17 Oct'!BL130</f>
        <v>48</v>
      </c>
      <c r="BD130" s="47">
        <f t="shared" si="7"/>
        <v>0</v>
      </c>
      <c r="BE130" s="1">
        <f t="shared" si="8"/>
        <v>48</v>
      </c>
      <c r="BF130" s="1" t="s">
        <v>237</v>
      </c>
      <c r="BG130" s="17"/>
      <c r="BH130">
        <f>'17 Oct'!BG130+AT130+AY130-BN130</f>
        <v>0</v>
      </c>
      <c r="BI130" s="48"/>
      <c r="BJ130" s="52">
        <f t="shared" si="9"/>
        <v>0</v>
      </c>
      <c r="BK130" s="51">
        <f t="shared" si="10"/>
        <v>0</v>
      </c>
      <c r="BL130" s="53">
        <f t="shared" si="11"/>
        <v>48</v>
      </c>
      <c r="BM130" s="54">
        <f t="shared" si="12"/>
        <v>0</v>
      </c>
      <c r="BN130" s="55">
        <f t="shared" si="13"/>
        <v>0</v>
      </c>
      <c r="BO130" s="17">
        <f t="shared" si="14"/>
        <v>48</v>
      </c>
      <c r="BQ130" s="1"/>
    </row>
    <row r="131">
      <c r="A131" s="1" t="s">
        <v>238</v>
      </c>
      <c r="B131" s="32"/>
      <c r="C131" s="33"/>
      <c r="D131" s="29"/>
      <c r="E131" s="1"/>
      <c r="F131" s="21"/>
      <c r="G131" s="56"/>
      <c r="H131" s="35"/>
      <c r="I131" s="1" t="s">
        <v>238</v>
      </c>
      <c r="J131" s="32"/>
      <c r="K131" s="33"/>
      <c r="L131" s="57"/>
      <c r="M131" s="49"/>
      <c r="N131" s="21"/>
      <c r="O131" s="56"/>
      <c r="P131" s="35"/>
      <c r="Q131" s="1" t="s">
        <v>238</v>
      </c>
      <c r="R131" s="32"/>
      <c r="S131" s="33"/>
      <c r="T131" s="57"/>
      <c r="U131" s="43"/>
      <c r="V131" s="21"/>
      <c r="W131" s="56"/>
      <c r="X131" s="35"/>
      <c r="Y131" s="1" t="s">
        <v>238</v>
      </c>
      <c r="Z131" s="59"/>
      <c r="AA131" s="37"/>
      <c r="AB131" s="8"/>
      <c r="AC131" s="8"/>
      <c r="AD131" s="4"/>
      <c r="AE131" s="39"/>
      <c r="AF131" s="1"/>
      <c r="AG131" s="33"/>
      <c r="AH131" s="67"/>
      <c r="AI131" s="67"/>
      <c r="AJ131" s="21"/>
      <c r="AK131" s="56"/>
      <c r="AL131" s="41"/>
      <c r="AM131" s="33"/>
      <c r="AN131" s="67"/>
      <c r="AO131" s="67"/>
      <c r="AP131" s="21"/>
      <c r="AQ131" s="56"/>
      <c r="AR131" s="41"/>
      <c r="AS131" s="43">
        <f>'17 Oct'!AW131</f>
        <v>0</v>
      </c>
      <c r="AT131" s="54"/>
      <c r="AU131" s="44">
        <f t="shared" si="1"/>
        <v>0</v>
      </c>
      <c r="AV131" s="44">
        <f t="shared" si="2"/>
        <v>0</v>
      </c>
      <c r="AW131" s="19">
        <f t="shared" si="3"/>
        <v>0</v>
      </c>
      <c r="AX131" s="43">
        <f>'17 Oct'!BB131</f>
        <v>0</v>
      </c>
      <c r="AY131" s="54"/>
      <c r="AZ131" s="44">
        <f t="shared" si="4"/>
        <v>0</v>
      </c>
      <c r="BA131" s="46">
        <f t="shared" si="5"/>
        <v>0</v>
      </c>
      <c r="BB131" s="19">
        <f t="shared" si="6"/>
        <v>0</v>
      </c>
      <c r="BC131" s="43">
        <f>'17 Oct'!BL131</f>
        <v>0</v>
      </c>
      <c r="BD131" s="47">
        <f t="shared" si="7"/>
        <v>0</v>
      </c>
      <c r="BE131" s="1">
        <f t="shared" si="8"/>
        <v>0</v>
      </c>
      <c r="BF131" s="1" t="s">
        <v>238</v>
      </c>
      <c r="BG131" s="17"/>
      <c r="BH131">
        <f>'17 Oct'!BG131+AT131+AY131-BN131</f>
        <v>0</v>
      </c>
      <c r="BI131" s="68"/>
      <c r="BJ131" s="52">
        <f t="shared" si="9"/>
        <v>0</v>
      </c>
      <c r="BK131" s="51">
        <f t="shared" si="10"/>
        <v>0</v>
      </c>
      <c r="BL131" s="53">
        <f t="shared" si="11"/>
        <v>0</v>
      </c>
      <c r="BM131" s="54">
        <f t="shared" si="12"/>
        <v>0</v>
      </c>
      <c r="BN131" s="55">
        <f t="shared" si="13"/>
        <v>0</v>
      </c>
      <c r="BO131" s="17">
        <f t="shared" si="14"/>
        <v>0</v>
      </c>
      <c r="BQ131" s="1"/>
    </row>
    <row r="132">
      <c r="A132" s="1" t="s">
        <v>239</v>
      </c>
      <c r="B132" s="61"/>
      <c r="C132" s="33"/>
      <c r="D132" s="29"/>
      <c r="E132" s="1"/>
      <c r="F132" s="21"/>
      <c r="G132" s="56"/>
      <c r="H132" s="35"/>
      <c r="I132" s="1" t="s">
        <v>239</v>
      </c>
      <c r="J132" s="32"/>
      <c r="K132" s="33"/>
      <c r="L132" s="57"/>
      <c r="M132" s="49"/>
      <c r="N132" s="21"/>
      <c r="O132" s="56"/>
      <c r="P132" s="35"/>
      <c r="Q132" s="1" t="s">
        <v>239</v>
      </c>
      <c r="R132" s="32"/>
      <c r="S132" s="33"/>
      <c r="T132" s="57"/>
      <c r="U132" s="43"/>
      <c r="V132" s="21"/>
      <c r="W132" s="56"/>
      <c r="X132" s="35"/>
      <c r="Y132" s="1" t="s">
        <v>239</v>
      </c>
      <c r="Z132" s="59"/>
      <c r="AA132" s="66"/>
      <c r="AB132" s="8"/>
      <c r="AC132" s="8"/>
      <c r="AD132" s="4"/>
      <c r="AE132" s="39"/>
      <c r="AF132" s="1"/>
      <c r="AG132" s="33"/>
      <c r="AH132" s="60"/>
      <c r="AI132" s="60"/>
      <c r="AJ132" s="21"/>
      <c r="AK132" s="56"/>
      <c r="AL132" s="41"/>
      <c r="AM132" s="33"/>
      <c r="AN132" s="60"/>
      <c r="AO132" s="60"/>
      <c r="AP132" s="21"/>
      <c r="AQ132" s="56"/>
      <c r="AR132" s="41"/>
      <c r="AS132" s="43">
        <f>'17 Oct'!AW132</f>
        <v>0</v>
      </c>
      <c r="AT132" s="17"/>
      <c r="AU132" s="44">
        <f t="shared" si="1"/>
        <v>0</v>
      </c>
      <c r="AV132" s="44">
        <f t="shared" si="2"/>
        <v>0</v>
      </c>
      <c r="AW132" s="19">
        <f t="shared" si="3"/>
        <v>0</v>
      </c>
      <c r="AX132" s="43">
        <f>'17 Oct'!BB132</f>
        <v>0</v>
      </c>
      <c r="AY132" s="17"/>
      <c r="AZ132" s="44">
        <f t="shared" si="4"/>
        <v>0</v>
      </c>
      <c r="BA132" s="46">
        <f t="shared" si="5"/>
        <v>0</v>
      </c>
      <c r="BB132" s="19">
        <f t="shared" si="6"/>
        <v>0</v>
      </c>
      <c r="BC132" s="43">
        <f>'17 Oct'!BL132</f>
        <v>0</v>
      </c>
      <c r="BD132" s="47">
        <f t="shared" si="7"/>
        <v>0</v>
      </c>
      <c r="BE132" s="1">
        <f t="shared" si="8"/>
        <v>0</v>
      </c>
      <c r="BF132" s="1" t="s">
        <v>239</v>
      </c>
      <c r="BG132" s="17"/>
      <c r="BH132">
        <f>'17 Oct'!BG132+AT132+AY132-BN132</f>
        <v>0</v>
      </c>
      <c r="BI132" s="48"/>
      <c r="BJ132" s="52">
        <f t="shared" si="9"/>
        <v>0</v>
      </c>
      <c r="BK132" s="51">
        <f t="shared" si="10"/>
        <v>0</v>
      </c>
      <c r="BL132" s="53">
        <f t="shared" si="11"/>
        <v>0</v>
      </c>
      <c r="BM132" s="54">
        <f t="shared" si="12"/>
        <v>0</v>
      </c>
      <c r="BN132" s="55">
        <f t="shared" si="13"/>
        <v>0</v>
      </c>
      <c r="BO132" s="17">
        <f t="shared" si="14"/>
        <v>0</v>
      </c>
      <c r="BP132" s="1"/>
    </row>
    <row r="133">
      <c r="A133" s="1" t="s">
        <v>240</v>
      </c>
      <c r="B133" s="32"/>
      <c r="C133" s="65"/>
      <c r="D133" s="29"/>
      <c r="E133" s="1"/>
      <c r="F133" s="21"/>
      <c r="G133" s="56"/>
      <c r="H133" s="35"/>
      <c r="I133" s="1" t="s">
        <v>240</v>
      </c>
      <c r="J133" s="32"/>
      <c r="K133" s="33"/>
      <c r="L133" s="57"/>
      <c r="M133" s="49"/>
      <c r="N133" s="21"/>
      <c r="O133" s="56"/>
      <c r="P133" s="35"/>
      <c r="Q133" s="1" t="s">
        <v>240</v>
      </c>
      <c r="R133" s="32"/>
      <c r="S133" s="33"/>
      <c r="T133" s="57"/>
      <c r="U133" s="49"/>
      <c r="V133" s="21"/>
      <c r="W133" s="56"/>
      <c r="X133" s="35"/>
      <c r="Y133" s="1" t="s">
        <v>240</v>
      </c>
      <c r="Z133" s="69"/>
      <c r="AA133" s="37"/>
      <c r="AB133" s="8"/>
      <c r="AC133" s="8"/>
      <c r="AD133" s="4"/>
      <c r="AE133" s="39"/>
      <c r="AF133" s="1"/>
      <c r="AG133" s="33"/>
      <c r="AH133" s="60"/>
      <c r="AI133" s="60"/>
      <c r="AJ133" s="21"/>
      <c r="AK133" s="56"/>
      <c r="AL133" s="41"/>
      <c r="AM133" s="33"/>
      <c r="AN133" s="60"/>
      <c r="AO133" s="60"/>
      <c r="AP133" s="21"/>
      <c r="AQ133" s="56"/>
      <c r="AR133" s="41"/>
      <c r="AS133" s="43">
        <f>'17 Oct'!AW133</f>
        <v>0</v>
      </c>
      <c r="AT133" s="54"/>
      <c r="AU133" s="44">
        <f t="shared" si="1"/>
        <v>0</v>
      </c>
      <c r="AV133" s="44">
        <f t="shared" si="2"/>
        <v>0</v>
      </c>
      <c r="AW133" s="19">
        <f t="shared" si="3"/>
        <v>0</v>
      </c>
      <c r="AX133" s="43">
        <f>'17 Oct'!BB133</f>
        <v>0</v>
      </c>
      <c r="AY133" s="54"/>
      <c r="AZ133" s="44">
        <f t="shared" si="4"/>
        <v>0</v>
      </c>
      <c r="BA133" s="46">
        <f t="shared" si="5"/>
        <v>0</v>
      </c>
      <c r="BB133" s="19">
        <f t="shared" si="6"/>
        <v>0</v>
      </c>
      <c r="BC133" s="43">
        <f>'17 Oct'!BL133</f>
        <v>0</v>
      </c>
      <c r="BD133" s="47">
        <f t="shared" si="7"/>
        <v>0</v>
      </c>
      <c r="BE133" s="1">
        <f t="shared" si="8"/>
        <v>0</v>
      </c>
      <c r="BF133" s="1" t="s">
        <v>240</v>
      </c>
      <c r="BG133" s="54"/>
      <c r="BH133">
        <f>'17 Oct'!BG133+AT133+AY133-BN133</f>
        <v>0</v>
      </c>
      <c r="BI133" s="48"/>
      <c r="BJ133" s="52">
        <f t="shared" si="9"/>
        <v>0</v>
      </c>
      <c r="BK133" s="51">
        <f t="shared" si="10"/>
        <v>0</v>
      </c>
      <c r="BL133" s="53">
        <f t="shared" si="11"/>
        <v>0</v>
      </c>
      <c r="BM133" s="54">
        <f t="shared" si="12"/>
        <v>0</v>
      </c>
      <c r="BN133" s="55">
        <f t="shared" si="13"/>
        <v>0</v>
      </c>
      <c r="BO133" s="17">
        <f t="shared" si="14"/>
        <v>0</v>
      </c>
    </row>
    <row r="134">
      <c r="A134" s="1" t="s">
        <v>241</v>
      </c>
      <c r="B134" s="32"/>
      <c r="C134" s="33"/>
      <c r="D134" s="29"/>
      <c r="E134" s="1"/>
      <c r="F134" s="21"/>
      <c r="G134" s="56"/>
      <c r="H134" s="35"/>
      <c r="I134" s="1" t="s">
        <v>241</v>
      </c>
      <c r="J134" s="32"/>
      <c r="K134" s="33"/>
      <c r="L134" s="57"/>
      <c r="M134" s="49"/>
      <c r="N134" s="21"/>
      <c r="O134" s="56"/>
      <c r="P134" s="35"/>
      <c r="Q134" s="1" t="s">
        <v>241</v>
      </c>
      <c r="R134" s="32"/>
      <c r="S134" s="33"/>
      <c r="T134" s="57"/>
      <c r="U134" s="49"/>
      <c r="V134" s="21"/>
      <c r="W134" s="56"/>
      <c r="X134" s="35"/>
      <c r="Y134" s="1" t="s">
        <v>241</v>
      </c>
      <c r="Z134" s="59"/>
      <c r="AA134" s="66"/>
      <c r="AB134" s="8"/>
      <c r="AC134" s="8"/>
      <c r="AD134" s="4"/>
      <c r="AE134" s="39"/>
      <c r="AF134" s="1"/>
      <c r="AG134" s="33"/>
      <c r="AH134" s="67"/>
      <c r="AI134" s="67"/>
      <c r="AJ134" s="21"/>
      <c r="AK134" s="56"/>
      <c r="AL134" s="41"/>
      <c r="AM134" s="33"/>
      <c r="AN134" s="67"/>
      <c r="AO134" s="67"/>
      <c r="AP134" s="21"/>
      <c r="AQ134" s="56"/>
      <c r="AR134" s="41"/>
      <c r="AS134" s="43">
        <f>'17 Oct'!AW134</f>
        <v>0</v>
      </c>
      <c r="AT134" s="54"/>
      <c r="AU134" s="44">
        <f t="shared" si="1"/>
        <v>0</v>
      </c>
      <c r="AV134" s="44">
        <f t="shared" si="2"/>
        <v>0</v>
      </c>
      <c r="AW134" s="19">
        <f t="shared" si="3"/>
        <v>0</v>
      </c>
      <c r="AX134" s="43">
        <f>'17 Oct'!BB134</f>
        <v>0</v>
      </c>
      <c r="AY134" s="54"/>
      <c r="AZ134" s="44">
        <f t="shared" si="4"/>
        <v>0</v>
      </c>
      <c r="BA134" s="46">
        <f t="shared" si="5"/>
        <v>0</v>
      </c>
      <c r="BB134" s="19">
        <f t="shared" si="6"/>
        <v>0</v>
      </c>
      <c r="BC134" s="43">
        <f>'17 Oct'!BL134</f>
        <v>0</v>
      </c>
      <c r="BD134" s="47">
        <f t="shared" si="7"/>
        <v>0</v>
      </c>
      <c r="BE134" s="1">
        <f t="shared" si="8"/>
        <v>0</v>
      </c>
      <c r="BF134" s="1" t="s">
        <v>241</v>
      </c>
      <c r="BG134" s="17"/>
      <c r="BH134">
        <f>'17 Oct'!BG134+AT134+AY134-BN134</f>
        <v>0</v>
      </c>
      <c r="BI134" s="48"/>
      <c r="BJ134" s="52">
        <f t="shared" si="9"/>
        <v>0</v>
      </c>
      <c r="BK134" s="51">
        <f t="shared" si="10"/>
        <v>0</v>
      </c>
      <c r="BL134" s="53">
        <f t="shared" si="11"/>
        <v>0</v>
      </c>
      <c r="BM134" s="54">
        <f t="shared" si="12"/>
        <v>0</v>
      </c>
      <c r="BN134" s="55">
        <f t="shared" si="13"/>
        <v>0</v>
      </c>
      <c r="BO134" s="17">
        <f t="shared" si="14"/>
        <v>0</v>
      </c>
    </row>
    <row r="135">
      <c r="A135" s="1" t="s">
        <v>242</v>
      </c>
      <c r="B135" s="32"/>
      <c r="C135" s="65"/>
      <c r="D135" s="29"/>
      <c r="E135" s="1"/>
      <c r="F135" s="21"/>
      <c r="G135" s="56"/>
      <c r="H135" s="35"/>
      <c r="I135" s="1" t="s">
        <v>242</v>
      </c>
      <c r="J135" s="61"/>
      <c r="K135" s="33"/>
      <c r="L135" s="57"/>
      <c r="M135" s="49"/>
      <c r="N135" s="21"/>
      <c r="O135" s="56"/>
      <c r="P135" s="35"/>
      <c r="Q135" s="1" t="s">
        <v>242</v>
      </c>
      <c r="R135" s="32"/>
      <c r="S135" s="33"/>
      <c r="T135" s="57"/>
      <c r="U135" s="49"/>
      <c r="V135" s="21"/>
      <c r="W135" s="56"/>
      <c r="X135" s="35"/>
      <c r="Y135" s="1" t="s">
        <v>242</v>
      </c>
      <c r="Z135" s="59"/>
      <c r="AA135" s="66"/>
      <c r="AB135" s="8"/>
      <c r="AC135" s="8"/>
      <c r="AD135" s="4"/>
      <c r="AE135" s="39"/>
      <c r="AF135" s="1"/>
      <c r="AG135" s="33"/>
      <c r="AH135" s="67"/>
      <c r="AI135" s="67"/>
      <c r="AJ135" s="21"/>
      <c r="AK135" s="56"/>
      <c r="AL135" s="41"/>
      <c r="AM135" s="33"/>
      <c r="AN135" s="67"/>
      <c r="AO135" s="67"/>
      <c r="AP135" s="21"/>
      <c r="AQ135" s="56"/>
      <c r="AR135" s="41"/>
      <c r="AS135" s="43">
        <f>'17 Oct'!AW135</f>
        <v>0</v>
      </c>
      <c r="AT135" s="54"/>
      <c r="AU135" s="44">
        <f t="shared" si="1"/>
        <v>0</v>
      </c>
      <c r="AV135" s="44">
        <f t="shared" si="2"/>
        <v>0</v>
      </c>
      <c r="AW135" s="19">
        <f t="shared" si="3"/>
        <v>0</v>
      </c>
      <c r="AX135" s="43">
        <f>'17 Oct'!BB135</f>
        <v>0</v>
      </c>
      <c r="AY135" s="54"/>
      <c r="AZ135" s="44">
        <f t="shared" si="4"/>
        <v>0</v>
      </c>
      <c r="BA135" s="46">
        <f t="shared" si="5"/>
        <v>0</v>
      </c>
      <c r="BB135" s="19">
        <f t="shared" si="6"/>
        <v>0</v>
      </c>
      <c r="BC135" s="43">
        <f>'17 Oct'!BL135</f>
        <v>0</v>
      </c>
      <c r="BD135" s="47">
        <f t="shared" si="7"/>
        <v>0</v>
      </c>
      <c r="BE135" s="1">
        <f t="shared" si="8"/>
        <v>0</v>
      </c>
      <c r="BF135" s="1" t="s">
        <v>242</v>
      </c>
      <c r="BG135" s="17"/>
      <c r="BH135">
        <f>'17 Oct'!BG135+AT135+AY135-BN135</f>
        <v>0</v>
      </c>
      <c r="BI135" s="48"/>
      <c r="BJ135" s="52">
        <f t="shared" si="9"/>
        <v>0</v>
      </c>
      <c r="BK135" s="51">
        <f t="shared" si="10"/>
        <v>0</v>
      </c>
      <c r="BL135" s="53">
        <f t="shared" si="11"/>
        <v>0</v>
      </c>
      <c r="BM135" s="54">
        <f t="shared" si="12"/>
        <v>0</v>
      </c>
      <c r="BN135" s="55">
        <f t="shared" si="13"/>
        <v>0</v>
      </c>
      <c r="BO135" s="17">
        <f t="shared" si="14"/>
        <v>0</v>
      </c>
    </row>
    <row r="136">
      <c r="A136" s="1" t="s">
        <v>243</v>
      </c>
      <c r="B136" s="32"/>
      <c r="C136" s="65"/>
      <c r="D136" s="29"/>
      <c r="E136" s="1"/>
      <c r="F136" s="21"/>
      <c r="G136" s="56"/>
      <c r="H136" s="35"/>
      <c r="I136" s="1" t="s">
        <v>243</v>
      </c>
      <c r="J136" s="32"/>
      <c r="K136" s="65"/>
      <c r="L136" s="57"/>
      <c r="M136" s="49"/>
      <c r="N136" s="21"/>
      <c r="O136" s="56"/>
      <c r="P136" s="35"/>
      <c r="Q136" s="1" t="s">
        <v>243</v>
      </c>
      <c r="R136" s="32"/>
      <c r="S136" s="33"/>
      <c r="T136" s="57"/>
      <c r="U136" s="49"/>
      <c r="V136" s="21"/>
      <c r="W136" s="56"/>
      <c r="X136" s="35"/>
      <c r="Y136" s="1" t="s">
        <v>243</v>
      </c>
      <c r="Z136" s="59"/>
      <c r="AA136" s="66"/>
      <c r="AB136" s="8"/>
      <c r="AC136" s="8"/>
      <c r="AD136" s="4"/>
      <c r="AE136" s="39"/>
      <c r="AF136" s="1"/>
      <c r="AG136" s="33"/>
      <c r="AH136" s="67"/>
      <c r="AI136" s="67"/>
      <c r="AJ136" s="21"/>
      <c r="AK136" s="56"/>
      <c r="AL136" s="41"/>
      <c r="AM136" s="33"/>
      <c r="AN136" s="67"/>
      <c r="AO136" s="67"/>
      <c r="AP136" s="21"/>
      <c r="AQ136" s="56"/>
      <c r="AR136" s="41"/>
      <c r="AS136" s="43">
        <f>'17 Oct'!AW136</f>
        <v>0</v>
      </c>
      <c r="AT136" s="54"/>
      <c r="AU136" s="44">
        <f t="shared" si="1"/>
        <v>0</v>
      </c>
      <c r="AV136" s="44">
        <f t="shared" si="2"/>
        <v>0</v>
      </c>
      <c r="AW136" s="19">
        <f t="shared" si="3"/>
        <v>0</v>
      </c>
      <c r="AX136" s="43">
        <f>'17 Oct'!BB136</f>
        <v>0</v>
      </c>
      <c r="AY136" s="54"/>
      <c r="AZ136" s="44">
        <f t="shared" si="4"/>
        <v>0</v>
      </c>
      <c r="BA136" s="46">
        <f t="shared" si="5"/>
        <v>0</v>
      </c>
      <c r="BB136" s="19">
        <f t="shared" si="6"/>
        <v>0</v>
      </c>
      <c r="BC136" s="43">
        <f>'17 Oct'!BL136</f>
        <v>0</v>
      </c>
      <c r="BD136" s="47">
        <f t="shared" si="7"/>
        <v>0</v>
      </c>
      <c r="BE136" s="1">
        <f t="shared" si="8"/>
        <v>0</v>
      </c>
      <c r="BF136" s="1" t="s">
        <v>243</v>
      </c>
      <c r="BG136" s="17"/>
      <c r="BH136">
        <f>'17 Oct'!BG136+AT136+AY136-BN136</f>
        <v>0</v>
      </c>
      <c r="BI136" s="48"/>
      <c r="BJ136" s="52">
        <f t="shared" si="9"/>
        <v>0</v>
      </c>
      <c r="BK136" s="51">
        <f t="shared" si="10"/>
        <v>0</v>
      </c>
      <c r="BL136" s="53">
        <f t="shared" si="11"/>
        <v>0</v>
      </c>
      <c r="BM136" s="54">
        <f t="shared" si="12"/>
        <v>0</v>
      </c>
      <c r="BN136" s="55">
        <f t="shared" si="13"/>
        <v>0</v>
      </c>
      <c r="BO136" s="17">
        <f t="shared" si="14"/>
        <v>0</v>
      </c>
      <c r="BQ136" s="1"/>
    </row>
    <row r="137">
      <c r="A137" s="1" t="s">
        <v>244</v>
      </c>
      <c r="B137" s="32"/>
      <c r="C137" s="65"/>
      <c r="D137" s="29"/>
      <c r="E137" s="1"/>
      <c r="F137" s="21"/>
      <c r="G137" s="56"/>
      <c r="H137" s="35"/>
      <c r="I137" s="1" t="s">
        <v>244</v>
      </c>
      <c r="J137" s="32"/>
      <c r="K137" s="33"/>
      <c r="L137" s="57"/>
      <c r="M137" s="49"/>
      <c r="N137" s="21"/>
      <c r="O137" s="56"/>
      <c r="P137" s="35"/>
      <c r="Q137" s="1" t="s">
        <v>244</v>
      </c>
      <c r="R137" s="32"/>
      <c r="S137" s="33"/>
      <c r="T137" s="57"/>
      <c r="U137" s="49"/>
      <c r="V137" s="21"/>
      <c r="W137" s="56"/>
      <c r="X137" s="35"/>
      <c r="Y137" s="1" t="s">
        <v>244</v>
      </c>
      <c r="Z137" s="69"/>
      <c r="AA137" s="37"/>
      <c r="AB137" s="8"/>
      <c r="AC137" s="8"/>
      <c r="AD137" s="4"/>
      <c r="AE137" s="39"/>
      <c r="AF137" s="1"/>
      <c r="AG137" s="33"/>
      <c r="AH137" s="60"/>
      <c r="AI137" s="60"/>
      <c r="AJ137" s="21"/>
      <c r="AK137" s="56"/>
      <c r="AL137" s="41"/>
      <c r="AM137" s="33"/>
      <c r="AN137" s="60"/>
      <c r="AO137" s="60"/>
      <c r="AP137" s="21"/>
      <c r="AQ137" s="56"/>
      <c r="AR137" s="41"/>
      <c r="AS137" s="43">
        <f>'17 Oct'!AW137</f>
        <v>0</v>
      </c>
      <c r="AT137" s="17"/>
      <c r="AU137" s="44">
        <f t="shared" si="1"/>
        <v>0</v>
      </c>
      <c r="AV137" s="44">
        <f t="shared" si="2"/>
        <v>0</v>
      </c>
      <c r="AW137" s="19">
        <f t="shared" si="3"/>
        <v>0</v>
      </c>
      <c r="AX137" s="43">
        <f>'17 Oct'!BB137</f>
        <v>0</v>
      </c>
      <c r="AY137" s="17"/>
      <c r="AZ137" s="44">
        <f t="shared" si="4"/>
        <v>0</v>
      </c>
      <c r="BA137" s="46">
        <f t="shared" si="5"/>
        <v>0</v>
      </c>
      <c r="BB137" s="19">
        <f t="shared" si="6"/>
        <v>0</v>
      </c>
      <c r="BC137" s="43">
        <f>'17 Oct'!BL137</f>
        <v>0</v>
      </c>
      <c r="BD137" s="47">
        <f t="shared" si="7"/>
        <v>0</v>
      </c>
      <c r="BE137" s="1">
        <f t="shared" si="8"/>
        <v>0</v>
      </c>
      <c r="BF137" s="1" t="s">
        <v>244</v>
      </c>
      <c r="BG137" s="54"/>
      <c r="BH137">
        <f>'17 Oct'!BG137+AT137+AY137-BN137</f>
        <v>0</v>
      </c>
      <c r="BI137" s="48"/>
      <c r="BJ137" s="52">
        <f t="shared" si="9"/>
        <v>0</v>
      </c>
      <c r="BK137" s="51">
        <f t="shared" si="10"/>
        <v>0</v>
      </c>
      <c r="BL137" s="53">
        <f t="shared" si="11"/>
        <v>0</v>
      </c>
      <c r="BM137" s="54">
        <f t="shared" si="12"/>
        <v>0</v>
      </c>
      <c r="BN137" s="55">
        <f t="shared" si="13"/>
        <v>0</v>
      </c>
      <c r="BO137" s="17">
        <f t="shared" si="14"/>
        <v>0</v>
      </c>
    </row>
    <row r="138">
      <c r="A138" s="40" t="s">
        <v>245</v>
      </c>
      <c r="B138" s="59"/>
      <c r="C138" s="66"/>
      <c r="D138" s="4"/>
      <c r="E138" s="4"/>
      <c r="F138" s="21"/>
      <c r="G138" s="39"/>
      <c r="H138" s="4"/>
      <c r="I138" s="40" t="s">
        <v>246</v>
      </c>
      <c r="J138" s="100"/>
      <c r="K138" s="66"/>
      <c r="L138" s="8"/>
      <c r="M138" s="8"/>
      <c r="N138" s="21"/>
      <c r="O138" s="39"/>
      <c r="P138" s="4"/>
      <c r="Q138" s="40" t="s">
        <v>246</v>
      </c>
      <c r="R138" s="61"/>
      <c r="S138" s="65"/>
      <c r="T138" s="57"/>
      <c r="U138" s="49"/>
      <c r="V138" s="21"/>
      <c r="W138" s="56"/>
      <c r="X138" s="4"/>
      <c r="Y138" s="40" t="s">
        <v>246</v>
      </c>
      <c r="Z138" s="69"/>
      <c r="AA138" s="66"/>
      <c r="AB138" s="8"/>
      <c r="AC138" s="8"/>
      <c r="AD138" s="4"/>
      <c r="AE138" s="39"/>
      <c r="AF138" s="4"/>
      <c r="AG138" s="37"/>
      <c r="AH138" s="8"/>
      <c r="AI138" s="8"/>
      <c r="AJ138" s="21"/>
      <c r="AK138" s="39"/>
      <c r="AL138" s="41"/>
      <c r="AM138" s="37"/>
      <c r="AN138" s="8"/>
      <c r="AO138" s="8"/>
      <c r="AP138" s="21"/>
      <c r="AQ138" s="39"/>
      <c r="AR138" s="41"/>
      <c r="AS138" s="43">
        <f>'17 Oct'!AW138</f>
        <v>0</v>
      </c>
      <c r="AT138" s="8"/>
      <c r="AU138" s="44">
        <f t="shared" si="1"/>
        <v>0</v>
      </c>
      <c r="AV138" s="44">
        <f t="shared" si="2"/>
        <v>0</v>
      </c>
      <c r="AW138" s="19">
        <f t="shared" si="3"/>
        <v>0</v>
      </c>
      <c r="AX138" s="43">
        <f>'17 Oct'!BB138</f>
        <v>0</v>
      </c>
      <c r="AY138" s="8"/>
      <c r="AZ138" s="44">
        <f t="shared" si="4"/>
        <v>0</v>
      </c>
      <c r="BA138" s="46">
        <f t="shared" si="5"/>
        <v>0</v>
      </c>
      <c r="BB138" s="19">
        <f t="shared" si="6"/>
        <v>0</v>
      </c>
      <c r="BC138" s="43">
        <f>'17 Oct'!BL138</f>
        <v>0</v>
      </c>
      <c r="BD138" s="47">
        <f t="shared" si="7"/>
        <v>0</v>
      </c>
      <c r="BE138" s="1">
        <f t="shared" si="8"/>
        <v>0</v>
      </c>
      <c r="BF138" s="40" t="s">
        <v>246</v>
      </c>
      <c r="BG138" s="8"/>
      <c r="BH138">
        <f>'17 Oct'!BG138+AT138+AY138-BN138</f>
        <v>0</v>
      </c>
      <c r="BI138" s="101"/>
      <c r="BJ138" s="52">
        <f t="shared" si="9"/>
        <v>0</v>
      </c>
      <c r="BK138" s="105">
        <f t="shared" si="10"/>
        <v>0</v>
      </c>
      <c r="BL138" s="53">
        <f t="shared" si="11"/>
        <v>0</v>
      </c>
      <c r="BM138" s="54">
        <f t="shared" si="12"/>
        <v>0</v>
      </c>
      <c r="BN138" s="55">
        <f t="shared" si="13"/>
        <v>0</v>
      </c>
      <c r="BO138" s="17">
        <f t="shared" si="14"/>
        <v>0</v>
      </c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</row>
    <row r="139">
      <c r="A139" s="1" t="s">
        <v>249</v>
      </c>
      <c r="B139" s="61"/>
      <c r="C139" s="65"/>
      <c r="D139" s="29"/>
      <c r="E139" s="1"/>
      <c r="F139" s="21"/>
      <c r="G139" s="56"/>
      <c r="H139" s="35"/>
      <c r="I139" s="1" t="s">
        <v>249</v>
      </c>
      <c r="J139" s="32"/>
      <c r="K139" s="65"/>
      <c r="L139" s="57"/>
      <c r="M139" s="49"/>
      <c r="N139" s="21"/>
      <c r="O139" s="56"/>
      <c r="P139" s="35"/>
      <c r="Q139" s="1" t="s">
        <v>249</v>
      </c>
      <c r="R139" s="100"/>
      <c r="S139" s="102"/>
      <c r="T139" s="103"/>
      <c r="U139" s="103"/>
      <c r="V139" s="21"/>
      <c r="W139" s="104"/>
      <c r="X139" s="35"/>
      <c r="Y139" s="1" t="s">
        <v>249</v>
      </c>
      <c r="Z139" s="69"/>
      <c r="AA139" s="66"/>
      <c r="AB139" s="8"/>
      <c r="AC139" s="8"/>
      <c r="AD139" s="4"/>
      <c r="AE139" s="39"/>
      <c r="AF139" s="1"/>
      <c r="AG139" s="33"/>
      <c r="AH139" s="67"/>
      <c r="AI139" s="67"/>
      <c r="AJ139" s="21"/>
      <c r="AK139" s="56"/>
      <c r="AL139" s="41"/>
      <c r="AM139" s="33"/>
      <c r="AN139" s="67"/>
      <c r="AO139" s="67"/>
      <c r="AP139" s="21"/>
      <c r="AQ139" s="56"/>
      <c r="AR139" s="41"/>
      <c r="AS139" s="43">
        <f>'17 Oct'!AW139</f>
        <v>0</v>
      </c>
      <c r="AT139" s="54"/>
      <c r="AU139" s="44">
        <f t="shared" si="1"/>
        <v>0</v>
      </c>
      <c r="AV139" s="44">
        <f t="shared" si="2"/>
        <v>0</v>
      </c>
      <c r="AW139" s="19">
        <f t="shared" si="3"/>
        <v>0</v>
      </c>
      <c r="AX139" s="43">
        <f>'17 Oct'!BB139</f>
        <v>0</v>
      </c>
      <c r="AY139" s="54"/>
      <c r="AZ139" s="44">
        <f t="shared" si="4"/>
        <v>0</v>
      </c>
      <c r="BA139" s="46">
        <f t="shared" si="5"/>
        <v>0</v>
      </c>
      <c r="BB139" s="19">
        <f t="shared" si="6"/>
        <v>0</v>
      </c>
      <c r="BC139" s="43">
        <f>'17 Oct'!BL139</f>
        <v>0</v>
      </c>
      <c r="BD139" s="47">
        <f t="shared" si="7"/>
        <v>0</v>
      </c>
      <c r="BE139" s="1">
        <f t="shared" si="8"/>
        <v>0</v>
      </c>
      <c r="BF139" s="1" t="s">
        <v>249</v>
      </c>
      <c r="BG139" s="54"/>
      <c r="BH139">
        <f>'17 Oct'!BG139+AT139+AY139-BN139</f>
        <v>0</v>
      </c>
      <c r="BI139" s="48"/>
      <c r="BJ139" s="52">
        <f t="shared" si="9"/>
        <v>0</v>
      </c>
      <c r="BK139" s="51">
        <f t="shared" si="10"/>
        <v>0</v>
      </c>
      <c r="BL139" s="53">
        <f t="shared" si="11"/>
        <v>0</v>
      </c>
      <c r="BM139" s="54">
        <f t="shared" si="12"/>
        <v>0</v>
      </c>
      <c r="BN139" s="55">
        <f t="shared" si="13"/>
        <v>0</v>
      </c>
      <c r="BO139" s="17">
        <f t="shared" si="14"/>
        <v>0</v>
      </c>
    </row>
    <row r="140">
      <c r="A140" s="1" t="s">
        <v>251</v>
      </c>
      <c r="B140" s="61"/>
      <c r="C140" s="65"/>
      <c r="D140" s="29"/>
      <c r="E140" s="1"/>
      <c r="F140" s="21"/>
      <c r="G140" s="56"/>
      <c r="H140" s="35"/>
      <c r="I140" s="1" t="s">
        <v>251</v>
      </c>
      <c r="J140" s="32"/>
      <c r="K140" s="65"/>
      <c r="L140" s="57"/>
      <c r="M140" s="49"/>
      <c r="N140" s="21"/>
      <c r="O140" s="56"/>
      <c r="P140" s="35"/>
      <c r="Q140" s="1" t="s">
        <v>251</v>
      </c>
      <c r="R140" s="32"/>
      <c r="S140" s="65"/>
      <c r="T140" s="57"/>
      <c r="U140" s="49"/>
      <c r="V140" s="21"/>
      <c r="W140" s="56"/>
      <c r="X140" s="35"/>
      <c r="Y140" s="1" t="s">
        <v>251</v>
      </c>
      <c r="Z140" s="69"/>
      <c r="AA140" s="66"/>
      <c r="AB140" s="8"/>
      <c r="AC140" s="8"/>
      <c r="AD140" s="4"/>
      <c r="AE140" s="39"/>
      <c r="AF140" s="1"/>
      <c r="AG140" s="33"/>
      <c r="AH140" s="67"/>
      <c r="AI140" s="67"/>
      <c r="AJ140" s="21"/>
      <c r="AK140" s="56"/>
      <c r="AL140" s="41"/>
      <c r="AM140" s="33"/>
      <c r="AN140" s="67"/>
      <c r="AO140" s="67"/>
      <c r="AP140" s="21"/>
      <c r="AQ140" s="56"/>
      <c r="AR140" s="41"/>
      <c r="AS140" s="43">
        <f>'17 Oct'!AW140</f>
        <v>0</v>
      </c>
      <c r="AT140" s="54"/>
      <c r="AU140" s="44">
        <f t="shared" si="1"/>
        <v>0</v>
      </c>
      <c r="AV140" s="44">
        <f t="shared" si="2"/>
        <v>0</v>
      </c>
      <c r="AW140" s="19">
        <f t="shared" si="3"/>
        <v>0</v>
      </c>
      <c r="AX140" s="43">
        <f>'17 Oct'!BB140</f>
        <v>0</v>
      </c>
      <c r="AY140" s="54"/>
      <c r="AZ140" s="44">
        <f t="shared" si="4"/>
        <v>0</v>
      </c>
      <c r="BA140" s="46">
        <f t="shared" si="5"/>
        <v>0</v>
      </c>
      <c r="BB140" s="19">
        <f t="shared" si="6"/>
        <v>0</v>
      </c>
      <c r="BC140" s="43">
        <f>'17 Oct'!BL140</f>
        <v>0</v>
      </c>
      <c r="BD140" s="47">
        <f t="shared" si="7"/>
        <v>0</v>
      </c>
      <c r="BE140" s="1">
        <f t="shared" si="8"/>
        <v>0</v>
      </c>
      <c r="BF140" s="1" t="s">
        <v>251</v>
      </c>
      <c r="BG140" s="54"/>
      <c r="BH140">
        <f>'17 Oct'!BG140+AT140+AY140-BN140</f>
        <v>0</v>
      </c>
      <c r="BI140" s="48"/>
      <c r="BJ140" s="52">
        <f t="shared" si="9"/>
        <v>0</v>
      </c>
      <c r="BK140" s="51">
        <f t="shared" si="10"/>
        <v>0</v>
      </c>
      <c r="BL140" s="53">
        <f t="shared" si="11"/>
        <v>0</v>
      </c>
      <c r="BM140" s="54">
        <f t="shared" si="12"/>
        <v>0</v>
      </c>
      <c r="BN140" s="55">
        <f t="shared" si="13"/>
        <v>0</v>
      </c>
      <c r="BO140" s="17">
        <f t="shared" si="14"/>
        <v>0</v>
      </c>
    </row>
    <row r="141">
      <c r="A141" s="1" t="s">
        <v>252</v>
      </c>
      <c r="B141" s="32"/>
      <c r="C141" s="33"/>
      <c r="D141" s="29"/>
      <c r="E141" s="1"/>
      <c r="F141" s="21"/>
      <c r="G141" s="56"/>
      <c r="H141" s="35"/>
      <c r="I141" s="1" t="s">
        <v>252</v>
      </c>
      <c r="J141" s="32"/>
      <c r="K141" s="33"/>
      <c r="L141" s="57"/>
      <c r="M141" s="49"/>
      <c r="N141" s="21"/>
      <c r="O141" s="56"/>
      <c r="P141" s="35"/>
      <c r="Q141" s="1" t="s">
        <v>252</v>
      </c>
      <c r="R141" s="32"/>
      <c r="S141" s="65"/>
      <c r="T141" s="57"/>
      <c r="U141" s="49"/>
      <c r="V141" s="21"/>
      <c r="W141" s="56"/>
      <c r="X141" s="35"/>
      <c r="Y141" s="1" t="s">
        <v>252</v>
      </c>
      <c r="Z141" s="69"/>
      <c r="AA141" s="37"/>
      <c r="AB141" s="8"/>
      <c r="AC141" s="8"/>
      <c r="AD141" s="4"/>
      <c r="AE141" s="39"/>
      <c r="AF141" s="1"/>
      <c r="AG141" s="33"/>
      <c r="AH141" s="60"/>
      <c r="AI141" s="60"/>
      <c r="AJ141" s="21"/>
      <c r="AK141" s="56"/>
      <c r="AL141" s="41"/>
      <c r="AM141" s="33"/>
      <c r="AN141" s="60"/>
      <c r="AO141" s="60"/>
      <c r="AP141" s="21"/>
      <c r="AQ141" s="56"/>
      <c r="AR141" s="41"/>
      <c r="AS141" s="43">
        <f>'17 Oct'!AW141</f>
        <v>0</v>
      </c>
      <c r="AT141" s="17"/>
      <c r="AU141" s="44">
        <f t="shared" si="1"/>
        <v>0</v>
      </c>
      <c r="AV141" s="44">
        <f t="shared" si="2"/>
        <v>0</v>
      </c>
      <c r="AW141" s="19">
        <f t="shared" si="3"/>
        <v>0</v>
      </c>
      <c r="AX141" s="43">
        <f>'17 Oct'!BB141</f>
        <v>0</v>
      </c>
      <c r="AY141" s="17"/>
      <c r="AZ141" s="44">
        <f t="shared" si="4"/>
        <v>0</v>
      </c>
      <c r="BA141" s="46">
        <f t="shared" si="5"/>
        <v>0</v>
      </c>
      <c r="BB141" s="19">
        <f t="shared" si="6"/>
        <v>0</v>
      </c>
      <c r="BC141" s="43">
        <f>'17 Oct'!BL141</f>
        <v>0</v>
      </c>
      <c r="BD141" s="47">
        <f t="shared" si="7"/>
        <v>0</v>
      </c>
      <c r="BE141" s="1">
        <f t="shared" si="8"/>
        <v>0</v>
      </c>
      <c r="BF141" s="1" t="s">
        <v>252</v>
      </c>
      <c r="BG141" s="17"/>
      <c r="BH141">
        <f>'17 Oct'!BG141+AT141+AY141-BN141</f>
        <v>0</v>
      </c>
      <c r="BI141" s="48"/>
      <c r="BJ141" s="52">
        <f t="shared" si="9"/>
        <v>0</v>
      </c>
      <c r="BK141" s="51">
        <f t="shared" si="10"/>
        <v>0</v>
      </c>
      <c r="BL141" s="53">
        <f t="shared" si="11"/>
        <v>0</v>
      </c>
      <c r="BM141" s="54">
        <f t="shared" si="12"/>
        <v>0</v>
      </c>
      <c r="BN141" s="55">
        <f t="shared" si="13"/>
        <v>0</v>
      </c>
      <c r="BO141" s="17">
        <f t="shared" si="14"/>
        <v>0</v>
      </c>
    </row>
    <row r="142">
      <c r="A142" s="1" t="s">
        <v>253</v>
      </c>
      <c r="B142" s="32"/>
      <c r="C142" s="33"/>
      <c r="D142" s="29"/>
      <c r="E142" s="1"/>
      <c r="F142" s="21"/>
      <c r="G142" s="56"/>
      <c r="H142" s="35"/>
      <c r="I142" s="1" t="s">
        <v>253</v>
      </c>
      <c r="J142" s="32"/>
      <c r="K142" s="33"/>
      <c r="L142" s="57"/>
      <c r="M142" s="49"/>
      <c r="N142" s="21"/>
      <c r="O142" s="56"/>
      <c r="P142" s="35"/>
      <c r="Q142" s="1" t="s">
        <v>253</v>
      </c>
      <c r="R142" s="61"/>
      <c r="S142" s="33"/>
      <c r="T142" s="57"/>
      <c r="U142" s="49"/>
      <c r="V142" s="21"/>
      <c r="W142" s="56"/>
      <c r="X142" s="35"/>
      <c r="Y142" s="1" t="s">
        <v>253</v>
      </c>
      <c r="Z142" s="69"/>
      <c r="AA142" s="66"/>
      <c r="AB142" s="8"/>
      <c r="AC142" s="8"/>
      <c r="AD142" s="4"/>
      <c r="AE142" s="39"/>
      <c r="AF142" s="1"/>
      <c r="AG142" s="33"/>
      <c r="AH142" s="67"/>
      <c r="AI142" s="67"/>
      <c r="AJ142" s="21"/>
      <c r="AK142" s="56"/>
      <c r="AL142" s="41"/>
      <c r="AM142" s="33"/>
      <c r="AN142" s="67"/>
      <c r="AO142" s="67"/>
      <c r="AP142" s="21"/>
      <c r="AQ142" s="56"/>
      <c r="AR142" s="41"/>
      <c r="AS142" s="43">
        <f>'17 Oct'!AW142</f>
        <v>0</v>
      </c>
      <c r="AT142" s="54"/>
      <c r="AU142" s="44">
        <f t="shared" si="1"/>
        <v>0</v>
      </c>
      <c r="AV142" s="44">
        <f t="shared" si="2"/>
        <v>0</v>
      </c>
      <c r="AW142" s="19">
        <f t="shared" si="3"/>
        <v>0</v>
      </c>
      <c r="AX142" s="43">
        <f>'17 Oct'!BB142</f>
        <v>0</v>
      </c>
      <c r="AY142" s="54"/>
      <c r="AZ142" s="44">
        <f t="shared" si="4"/>
        <v>0</v>
      </c>
      <c r="BA142" s="46">
        <f t="shared" si="5"/>
        <v>0</v>
      </c>
      <c r="BB142" s="19">
        <f t="shared" si="6"/>
        <v>0</v>
      </c>
      <c r="BC142" s="43">
        <f>'17 Oct'!BL142</f>
        <v>0</v>
      </c>
      <c r="BD142" s="47">
        <f t="shared" si="7"/>
        <v>0</v>
      </c>
      <c r="BE142" s="1">
        <f t="shared" si="8"/>
        <v>0</v>
      </c>
      <c r="BF142" s="1" t="s">
        <v>253</v>
      </c>
      <c r="BG142" s="54"/>
      <c r="BH142">
        <f>'17 Oct'!BG142+AT142+AY142-BN142</f>
        <v>0</v>
      </c>
      <c r="BI142" s="48"/>
      <c r="BJ142" s="52">
        <f t="shared" si="9"/>
        <v>0</v>
      </c>
      <c r="BK142" s="51">
        <f t="shared" si="10"/>
        <v>0</v>
      </c>
      <c r="BL142" s="53">
        <f t="shared" si="11"/>
        <v>0</v>
      </c>
      <c r="BM142" s="54">
        <f t="shared" si="12"/>
        <v>0</v>
      </c>
      <c r="BN142" s="55">
        <f t="shared" si="13"/>
        <v>0</v>
      </c>
      <c r="BO142" s="17">
        <f t="shared" si="14"/>
        <v>0</v>
      </c>
    </row>
    <row r="143">
      <c r="A143" s="1" t="s">
        <v>254</v>
      </c>
      <c r="B143" s="32"/>
      <c r="C143" s="33"/>
      <c r="D143" s="29"/>
      <c r="E143" s="1"/>
      <c r="F143" s="21"/>
      <c r="G143" s="56"/>
      <c r="H143" s="35"/>
      <c r="I143" s="1" t="s">
        <v>254</v>
      </c>
      <c r="J143" s="32"/>
      <c r="K143" s="33"/>
      <c r="L143" s="57"/>
      <c r="M143" s="43"/>
      <c r="N143" s="21"/>
      <c r="O143" s="56"/>
      <c r="P143" s="35"/>
      <c r="Q143" s="1" t="s">
        <v>254</v>
      </c>
      <c r="R143" s="32"/>
      <c r="S143" s="33"/>
      <c r="T143" s="57"/>
      <c r="U143" s="43"/>
      <c r="V143" s="21"/>
      <c r="W143" s="56"/>
      <c r="X143" s="35"/>
      <c r="Y143" s="1" t="s">
        <v>254</v>
      </c>
      <c r="Z143" s="69"/>
      <c r="AA143" s="66"/>
      <c r="AB143" s="8"/>
      <c r="AC143" s="8"/>
      <c r="AD143" s="4"/>
      <c r="AE143" s="39"/>
      <c r="AF143" s="1"/>
      <c r="AG143" s="33"/>
      <c r="AH143" s="60"/>
      <c r="AI143" s="60"/>
      <c r="AJ143" s="21"/>
      <c r="AK143" s="56"/>
      <c r="AL143" s="41"/>
      <c r="AM143" s="33"/>
      <c r="AN143" s="60"/>
      <c r="AO143" s="60"/>
      <c r="AP143" s="21"/>
      <c r="AQ143" s="56"/>
      <c r="AR143" s="41"/>
      <c r="AS143" s="43">
        <f>'17 Oct'!AW143</f>
        <v>0</v>
      </c>
      <c r="AT143" s="17"/>
      <c r="AU143" s="44">
        <f t="shared" si="1"/>
        <v>0</v>
      </c>
      <c r="AV143" s="44">
        <f t="shared" si="2"/>
        <v>0</v>
      </c>
      <c r="AW143" s="19">
        <f t="shared" si="3"/>
        <v>0</v>
      </c>
      <c r="AX143" s="43">
        <f>'17 Oct'!BB143</f>
        <v>0</v>
      </c>
      <c r="AY143" s="17"/>
      <c r="AZ143" s="44">
        <f t="shared" si="4"/>
        <v>0</v>
      </c>
      <c r="BA143" s="46">
        <f t="shared" si="5"/>
        <v>0</v>
      </c>
      <c r="BB143" s="19">
        <f t="shared" si="6"/>
        <v>0</v>
      </c>
      <c r="BC143" s="43">
        <f>'17 Oct'!BL143</f>
        <v>0</v>
      </c>
      <c r="BD143" s="47">
        <f t="shared" si="7"/>
        <v>0</v>
      </c>
      <c r="BE143" s="1">
        <f t="shared" si="8"/>
        <v>0</v>
      </c>
      <c r="BF143" s="1" t="s">
        <v>254</v>
      </c>
      <c r="BG143" s="17"/>
      <c r="BH143">
        <f>'17 Oct'!BG143+AT143+AY143-BN143</f>
        <v>0</v>
      </c>
      <c r="BI143" s="48"/>
      <c r="BJ143" s="52">
        <f t="shared" si="9"/>
        <v>0</v>
      </c>
      <c r="BK143" s="51">
        <f t="shared" si="10"/>
        <v>0</v>
      </c>
      <c r="BL143" s="53">
        <f t="shared" si="11"/>
        <v>0</v>
      </c>
      <c r="BM143" s="54">
        <f t="shared" si="12"/>
        <v>0</v>
      </c>
      <c r="BN143" s="55">
        <f t="shared" si="13"/>
        <v>0</v>
      </c>
      <c r="BO143" s="17">
        <f t="shared" si="14"/>
        <v>0</v>
      </c>
      <c r="BQ143" s="1"/>
    </row>
    <row r="144">
      <c r="A144" s="1" t="s">
        <v>255</v>
      </c>
      <c r="B144" s="32"/>
      <c r="C144" s="33"/>
      <c r="D144" s="29"/>
      <c r="E144" s="1"/>
      <c r="F144" s="21"/>
      <c r="G144" s="56"/>
      <c r="H144" s="35"/>
      <c r="I144" s="1" t="s">
        <v>255</v>
      </c>
      <c r="J144" s="32"/>
      <c r="K144" s="33"/>
      <c r="L144" s="57"/>
      <c r="M144" s="43"/>
      <c r="N144" s="21"/>
      <c r="O144" s="56"/>
      <c r="P144" s="35"/>
      <c r="Q144" s="1" t="s">
        <v>255</v>
      </c>
      <c r="R144" s="32"/>
      <c r="S144" s="33"/>
      <c r="T144" s="57"/>
      <c r="U144" s="49"/>
      <c r="V144" s="21"/>
      <c r="W144" s="56"/>
      <c r="X144" s="35"/>
      <c r="Y144" s="1" t="s">
        <v>255</v>
      </c>
      <c r="Z144" s="59"/>
      <c r="AA144" s="37"/>
      <c r="AB144" s="8"/>
      <c r="AC144" s="4"/>
      <c r="AD144" s="4"/>
      <c r="AE144" s="39"/>
      <c r="AF144" s="1"/>
      <c r="AG144" s="33"/>
      <c r="AH144" s="67"/>
      <c r="AI144" s="67"/>
      <c r="AJ144" s="21"/>
      <c r="AK144" s="56"/>
      <c r="AL144" s="41"/>
      <c r="AM144" s="33"/>
      <c r="AN144" s="67"/>
      <c r="AO144" s="67"/>
      <c r="AP144" s="21"/>
      <c r="AQ144" s="56"/>
      <c r="AR144" s="41"/>
      <c r="AS144" s="43">
        <f>'17 Oct'!AW144</f>
        <v>0</v>
      </c>
      <c r="AT144" s="54"/>
      <c r="AU144" s="44">
        <f t="shared" si="1"/>
        <v>0</v>
      </c>
      <c r="AV144" s="44">
        <f t="shared" si="2"/>
        <v>0</v>
      </c>
      <c r="AW144" s="19">
        <f t="shared" si="3"/>
        <v>0</v>
      </c>
      <c r="AX144" s="43">
        <f>'17 Oct'!BB144</f>
        <v>0</v>
      </c>
      <c r="AY144" s="54"/>
      <c r="AZ144" s="44">
        <f t="shared" si="4"/>
        <v>0</v>
      </c>
      <c r="BA144" s="46">
        <f t="shared" si="5"/>
        <v>0</v>
      </c>
      <c r="BB144" s="19">
        <f t="shared" si="6"/>
        <v>0</v>
      </c>
      <c r="BC144" s="43">
        <f>'17 Oct'!BL144</f>
        <v>0</v>
      </c>
      <c r="BD144" s="47">
        <f t="shared" si="7"/>
        <v>0</v>
      </c>
      <c r="BE144" s="1">
        <f t="shared" si="8"/>
        <v>0</v>
      </c>
      <c r="BF144" s="1" t="s">
        <v>255</v>
      </c>
      <c r="BG144" s="17"/>
      <c r="BH144">
        <f>'17 Oct'!BG144+AT144+AY144-BN144</f>
        <v>0</v>
      </c>
      <c r="BI144" s="48"/>
      <c r="BJ144" s="52">
        <f t="shared" si="9"/>
        <v>0</v>
      </c>
      <c r="BK144" s="51">
        <f t="shared" si="10"/>
        <v>0</v>
      </c>
      <c r="BL144" s="53">
        <f t="shared" si="11"/>
        <v>0</v>
      </c>
      <c r="BM144" s="54">
        <f t="shared" si="12"/>
        <v>0</v>
      </c>
      <c r="BN144" s="55">
        <f t="shared" si="13"/>
        <v>0</v>
      </c>
      <c r="BO144" s="17">
        <f t="shared" si="14"/>
        <v>0</v>
      </c>
      <c r="BQ144" s="1"/>
    </row>
    <row r="145">
      <c r="A145" s="1" t="s">
        <v>257</v>
      </c>
      <c r="B145" s="32"/>
      <c r="C145" s="33"/>
      <c r="D145" s="29"/>
      <c r="E145" s="1"/>
      <c r="F145" s="21"/>
      <c r="G145" s="56"/>
      <c r="H145" s="35"/>
      <c r="I145" s="1" t="s">
        <v>257</v>
      </c>
      <c r="J145" s="32"/>
      <c r="K145" s="33"/>
      <c r="L145" s="57"/>
      <c r="M145" s="49"/>
      <c r="N145" s="21"/>
      <c r="O145" s="56"/>
      <c r="P145" s="35"/>
      <c r="Q145" s="1" t="s">
        <v>257</v>
      </c>
      <c r="R145" s="32"/>
      <c r="S145" s="33"/>
      <c r="T145" s="57"/>
      <c r="U145" s="43"/>
      <c r="V145" s="21"/>
      <c r="W145" s="56"/>
      <c r="X145" s="35"/>
      <c r="Y145" s="1" t="s">
        <v>257</v>
      </c>
      <c r="Z145" s="69"/>
      <c r="AA145" s="66"/>
      <c r="AB145" s="8"/>
      <c r="AC145" s="8"/>
      <c r="AD145" s="4"/>
      <c r="AE145" s="39"/>
      <c r="AF145" s="1"/>
      <c r="AG145" s="33"/>
      <c r="AH145" s="67"/>
      <c r="AI145" s="67"/>
      <c r="AJ145" s="21"/>
      <c r="AK145" s="56"/>
      <c r="AL145" s="41"/>
      <c r="AM145" s="33"/>
      <c r="AN145" s="67"/>
      <c r="AO145" s="67"/>
      <c r="AP145" s="21"/>
      <c r="AQ145" s="56"/>
      <c r="AR145" s="41"/>
      <c r="AS145" s="43">
        <f>'17 Oct'!AW145</f>
        <v>0</v>
      </c>
      <c r="AT145" s="54"/>
      <c r="AU145" s="44">
        <f t="shared" si="1"/>
        <v>0</v>
      </c>
      <c r="AV145" s="44">
        <f t="shared" si="2"/>
        <v>0</v>
      </c>
      <c r="AW145" s="19">
        <f t="shared" si="3"/>
        <v>0</v>
      </c>
      <c r="AX145" s="43">
        <f>'17 Oct'!BB145</f>
        <v>0</v>
      </c>
      <c r="AY145" s="54"/>
      <c r="AZ145" s="44">
        <f t="shared" si="4"/>
        <v>0</v>
      </c>
      <c r="BA145" s="46">
        <f t="shared" si="5"/>
        <v>0</v>
      </c>
      <c r="BB145" s="19">
        <f t="shared" si="6"/>
        <v>0</v>
      </c>
      <c r="BC145" s="43">
        <f>'17 Oct'!BL145</f>
        <v>25</v>
      </c>
      <c r="BD145" s="47">
        <f t="shared" si="7"/>
        <v>0</v>
      </c>
      <c r="BE145" s="1">
        <f t="shared" si="8"/>
        <v>25</v>
      </c>
      <c r="BF145" s="1" t="s">
        <v>257</v>
      </c>
      <c r="BG145" s="54"/>
      <c r="BH145">
        <f>'17 Oct'!BG145+AT145+AY145-BN145</f>
        <v>0</v>
      </c>
      <c r="BI145" s="48"/>
      <c r="BJ145" s="52">
        <f t="shared" si="9"/>
        <v>0</v>
      </c>
      <c r="BK145" s="51">
        <f t="shared" si="10"/>
        <v>0</v>
      </c>
      <c r="BL145" s="53">
        <f t="shared" si="11"/>
        <v>25</v>
      </c>
      <c r="BM145" s="54">
        <f t="shared" si="12"/>
        <v>0</v>
      </c>
      <c r="BN145" s="55">
        <f t="shared" si="13"/>
        <v>0</v>
      </c>
      <c r="BO145" s="17">
        <f t="shared" si="14"/>
        <v>25</v>
      </c>
    </row>
    <row r="146">
      <c r="A146" s="1" t="s">
        <v>258</v>
      </c>
      <c r="B146" s="32"/>
      <c r="C146" s="65"/>
      <c r="D146" s="29"/>
      <c r="E146" s="1"/>
      <c r="F146" s="21"/>
      <c r="G146" s="56"/>
      <c r="H146" s="35"/>
      <c r="I146" s="1" t="s">
        <v>258</v>
      </c>
      <c r="J146" s="32"/>
      <c r="K146" s="33"/>
      <c r="L146" s="57"/>
      <c r="M146" s="49"/>
      <c r="N146" s="21"/>
      <c r="O146" s="56"/>
      <c r="P146" s="35"/>
      <c r="Q146" s="1" t="s">
        <v>258</v>
      </c>
      <c r="R146" s="32"/>
      <c r="S146" s="33"/>
      <c r="T146" s="29"/>
      <c r="U146" s="43"/>
      <c r="V146" s="21"/>
      <c r="W146" s="56"/>
      <c r="X146" s="35"/>
      <c r="Y146" s="1" t="s">
        <v>258</v>
      </c>
      <c r="Z146" s="59"/>
      <c r="AA146" s="37"/>
      <c r="AB146" s="8"/>
      <c r="AC146" s="8"/>
      <c r="AD146" s="4"/>
      <c r="AE146" s="39"/>
      <c r="AF146" s="1"/>
      <c r="AG146" s="33"/>
      <c r="AH146" s="67"/>
      <c r="AI146" s="67"/>
      <c r="AJ146" s="21"/>
      <c r="AK146" s="56"/>
      <c r="AL146" s="41"/>
      <c r="AM146" s="33"/>
      <c r="AN146" s="67"/>
      <c r="AO146" s="67"/>
      <c r="AP146" s="21"/>
      <c r="AQ146" s="56"/>
      <c r="AR146" s="41"/>
      <c r="AS146" s="43">
        <f>'17 Oct'!AW146</f>
        <v>0</v>
      </c>
      <c r="AT146" s="54"/>
      <c r="AU146" s="44">
        <f t="shared" si="1"/>
        <v>0</v>
      </c>
      <c r="AV146" s="44">
        <f t="shared" si="2"/>
        <v>0</v>
      </c>
      <c r="AW146" s="19">
        <f t="shared" si="3"/>
        <v>0</v>
      </c>
      <c r="AX146" s="43">
        <f>'17 Oct'!BB146</f>
        <v>0</v>
      </c>
      <c r="AY146" s="54"/>
      <c r="AZ146" s="44">
        <f t="shared" si="4"/>
        <v>0</v>
      </c>
      <c r="BA146" s="46">
        <f t="shared" si="5"/>
        <v>0</v>
      </c>
      <c r="BB146" s="19">
        <f t="shared" si="6"/>
        <v>0</v>
      </c>
      <c r="BC146" s="43">
        <f>'17 Oct'!BL146</f>
        <v>0</v>
      </c>
      <c r="BD146" s="47">
        <f t="shared" si="7"/>
        <v>0</v>
      </c>
      <c r="BE146" s="1">
        <f t="shared" si="8"/>
        <v>0</v>
      </c>
      <c r="BF146" s="1" t="s">
        <v>258</v>
      </c>
      <c r="BG146" s="17"/>
      <c r="BH146">
        <f>'17 Oct'!BG146+AT146+AY146-BN146</f>
        <v>0</v>
      </c>
      <c r="BI146" s="48"/>
      <c r="BJ146" s="52">
        <f t="shared" si="9"/>
        <v>0</v>
      </c>
      <c r="BK146" s="51">
        <f t="shared" si="10"/>
        <v>0</v>
      </c>
      <c r="BL146" s="53">
        <f t="shared" si="11"/>
        <v>0</v>
      </c>
      <c r="BM146" s="54">
        <f t="shared" si="12"/>
        <v>0</v>
      </c>
      <c r="BN146" s="55">
        <f t="shared" si="13"/>
        <v>0</v>
      </c>
      <c r="BO146" s="17">
        <f t="shared" si="14"/>
        <v>0</v>
      </c>
      <c r="BQ146" s="1"/>
    </row>
    <row r="147">
      <c r="A147" s="1" t="s">
        <v>259</v>
      </c>
      <c r="B147" s="32"/>
      <c r="C147" s="65"/>
      <c r="D147" s="29"/>
      <c r="E147" s="1"/>
      <c r="F147" s="21"/>
      <c r="G147" s="56"/>
      <c r="H147" s="35"/>
      <c r="I147" s="1" t="s">
        <v>259</v>
      </c>
      <c r="J147" s="32"/>
      <c r="K147" s="33"/>
      <c r="L147" s="57"/>
      <c r="M147" s="49"/>
      <c r="N147" s="21"/>
      <c r="O147" s="56"/>
      <c r="P147" s="35"/>
      <c r="Q147" s="1" t="s">
        <v>259</v>
      </c>
      <c r="R147" s="32"/>
      <c r="S147" s="33"/>
      <c r="T147" s="29"/>
      <c r="U147" s="43"/>
      <c r="V147" s="21"/>
      <c r="W147" s="56"/>
      <c r="X147" s="35"/>
      <c r="Y147" s="1" t="s">
        <v>259</v>
      </c>
      <c r="Z147" s="59"/>
      <c r="AA147" s="37"/>
      <c r="AB147" s="8"/>
      <c r="AC147" s="8"/>
      <c r="AD147" s="4"/>
      <c r="AE147" s="39"/>
      <c r="AF147" s="1"/>
      <c r="AG147" s="33"/>
      <c r="AH147" s="67"/>
      <c r="AI147" s="67"/>
      <c r="AJ147" s="21"/>
      <c r="AK147" s="56"/>
      <c r="AL147" s="41"/>
      <c r="AM147" s="33"/>
      <c r="AN147" s="67"/>
      <c r="AO147" s="67"/>
      <c r="AP147" s="21"/>
      <c r="AQ147" s="56"/>
      <c r="AR147" s="41"/>
      <c r="AS147" s="43">
        <f>'17 Oct'!AW147</f>
        <v>0</v>
      </c>
      <c r="AT147" s="54"/>
      <c r="AU147" s="44">
        <f t="shared" si="1"/>
        <v>0</v>
      </c>
      <c r="AV147" s="44">
        <f t="shared" si="2"/>
        <v>0</v>
      </c>
      <c r="AW147" s="19">
        <f t="shared" si="3"/>
        <v>0</v>
      </c>
      <c r="AX147" s="43">
        <f>'17 Oct'!BB147</f>
        <v>0</v>
      </c>
      <c r="AY147" s="54"/>
      <c r="AZ147" s="44">
        <f t="shared" si="4"/>
        <v>0</v>
      </c>
      <c r="BA147" s="46">
        <f t="shared" si="5"/>
        <v>0</v>
      </c>
      <c r="BB147" s="19">
        <f t="shared" si="6"/>
        <v>0</v>
      </c>
      <c r="BC147" s="43">
        <f>'17 Oct'!BL147</f>
        <v>0</v>
      </c>
      <c r="BD147" s="47">
        <f t="shared" si="7"/>
        <v>0</v>
      </c>
      <c r="BE147" s="1">
        <f t="shared" si="8"/>
        <v>0</v>
      </c>
      <c r="BF147" s="1" t="s">
        <v>259</v>
      </c>
      <c r="BG147" s="17"/>
      <c r="BH147">
        <f>'17 Oct'!BG147+AT147+AY147-BN147</f>
        <v>0</v>
      </c>
      <c r="BI147" s="48"/>
      <c r="BJ147" s="52">
        <f t="shared" si="9"/>
        <v>0</v>
      </c>
      <c r="BK147" s="51">
        <f t="shared" si="10"/>
        <v>0</v>
      </c>
      <c r="BL147" s="53">
        <f t="shared" si="11"/>
        <v>0</v>
      </c>
      <c r="BM147" s="54">
        <f t="shared" si="12"/>
        <v>0</v>
      </c>
      <c r="BN147" s="55">
        <f t="shared" si="13"/>
        <v>0</v>
      </c>
      <c r="BO147" s="17">
        <f t="shared" si="14"/>
        <v>0</v>
      </c>
      <c r="BQ147" s="1"/>
    </row>
    <row r="148">
      <c r="A148" s="1" t="s">
        <v>260</v>
      </c>
      <c r="B148" s="32"/>
      <c r="C148" s="65"/>
      <c r="D148" s="29"/>
      <c r="E148" s="1"/>
      <c r="F148" s="21"/>
      <c r="G148" s="56"/>
      <c r="H148" s="35"/>
      <c r="I148" s="1" t="s">
        <v>260</v>
      </c>
      <c r="J148" s="32"/>
      <c r="K148" s="33"/>
      <c r="L148" s="57"/>
      <c r="M148" s="49"/>
      <c r="N148" s="21"/>
      <c r="O148" s="56"/>
      <c r="P148" s="35"/>
      <c r="Q148" s="1" t="s">
        <v>260</v>
      </c>
      <c r="R148" s="32"/>
      <c r="S148" s="33"/>
      <c r="T148" s="57"/>
      <c r="U148" s="49"/>
      <c r="V148" s="21"/>
      <c r="W148" s="56"/>
      <c r="X148" s="35"/>
      <c r="Y148" s="1" t="s">
        <v>260</v>
      </c>
      <c r="Z148" s="69"/>
      <c r="AA148" s="66"/>
      <c r="AB148" s="8"/>
      <c r="AC148" s="8"/>
      <c r="AD148" s="4"/>
      <c r="AE148" s="39"/>
      <c r="AF148" s="1"/>
      <c r="AG148" s="33"/>
      <c r="AH148" s="60"/>
      <c r="AI148" s="60"/>
      <c r="AJ148" s="21"/>
      <c r="AK148" s="56"/>
      <c r="AL148" s="41"/>
      <c r="AM148" s="33"/>
      <c r="AN148" s="60"/>
      <c r="AO148" s="60"/>
      <c r="AP148" s="21"/>
      <c r="AQ148" s="56"/>
      <c r="AR148" s="41"/>
      <c r="AS148" s="43">
        <f>'17 Oct'!AW148</f>
        <v>0</v>
      </c>
      <c r="AT148" s="17"/>
      <c r="AU148" s="44">
        <f t="shared" si="1"/>
        <v>0</v>
      </c>
      <c r="AV148" s="44">
        <f t="shared" si="2"/>
        <v>0</v>
      </c>
      <c r="AW148" s="19">
        <f t="shared" si="3"/>
        <v>0</v>
      </c>
      <c r="AX148" s="43">
        <f>'17 Oct'!BB148</f>
        <v>0</v>
      </c>
      <c r="AY148" s="17"/>
      <c r="AZ148" s="44">
        <f t="shared" si="4"/>
        <v>0</v>
      </c>
      <c r="BA148" s="46">
        <f t="shared" si="5"/>
        <v>0</v>
      </c>
      <c r="BB148" s="19">
        <f t="shared" si="6"/>
        <v>0</v>
      </c>
      <c r="BC148" s="43">
        <f>'17 Oct'!BL148</f>
        <v>0</v>
      </c>
      <c r="BD148" s="47">
        <f t="shared" si="7"/>
        <v>0</v>
      </c>
      <c r="BE148" s="1">
        <f t="shared" si="8"/>
        <v>0</v>
      </c>
      <c r="BF148" s="1" t="s">
        <v>260</v>
      </c>
      <c r="BG148" s="17"/>
      <c r="BH148">
        <f>'17 Oct'!BG148+AT148+AY148-BN148</f>
        <v>0</v>
      </c>
      <c r="BI148" s="48"/>
      <c r="BJ148" s="52">
        <f t="shared" si="9"/>
        <v>0</v>
      </c>
      <c r="BK148" s="51">
        <f t="shared" si="10"/>
        <v>0</v>
      </c>
      <c r="BL148" s="53">
        <f t="shared" si="11"/>
        <v>0</v>
      </c>
      <c r="BM148" s="54">
        <f t="shared" si="12"/>
        <v>0</v>
      </c>
      <c r="BN148" s="55">
        <f t="shared" si="13"/>
        <v>0</v>
      </c>
      <c r="BO148" s="17">
        <f t="shared" si="14"/>
        <v>0</v>
      </c>
    </row>
    <row r="149">
      <c r="A149" s="1" t="s">
        <v>261</v>
      </c>
      <c r="B149" s="61"/>
      <c r="C149" s="65"/>
      <c r="D149" s="29"/>
      <c r="E149" s="1"/>
      <c r="F149" s="21"/>
      <c r="G149" s="56"/>
      <c r="H149" s="35"/>
      <c r="I149" s="1" t="s">
        <v>262</v>
      </c>
      <c r="J149" s="61"/>
      <c r="K149" s="65"/>
      <c r="L149" s="57"/>
      <c r="M149" s="49"/>
      <c r="N149" s="21"/>
      <c r="O149" s="56"/>
      <c r="P149" s="35"/>
      <c r="Q149" s="1" t="s">
        <v>262</v>
      </c>
      <c r="R149" s="32"/>
      <c r="S149" s="33"/>
      <c r="T149" s="57"/>
      <c r="U149" s="43"/>
      <c r="V149" s="21"/>
      <c r="W149" s="56"/>
      <c r="X149" s="35"/>
      <c r="Y149" s="1" t="s">
        <v>262</v>
      </c>
      <c r="Z149" s="59"/>
      <c r="AA149" s="66"/>
      <c r="AB149" s="8"/>
      <c r="AC149" s="8"/>
      <c r="AD149" s="4"/>
      <c r="AE149" s="39"/>
      <c r="AF149" s="1"/>
      <c r="AG149" s="33"/>
      <c r="AH149" s="67"/>
      <c r="AI149" s="67"/>
      <c r="AJ149" s="21"/>
      <c r="AK149" s="56"/>
      <c r="AL149" s="41"/>
      <c r="AM149" s="33"/>
      <c r="AN149" s="67"/>
      <c r="AO149" s="67"/>
      <c r="AP149" s="21"/>
      <c r="AQ149" s="56"/>
      <c r="AR149" s="41"/>
      <c r="AS149" s="43">
        <f>'17 Oct'!AW149</f>
        <v>0</v>
      </c>
      <c r="AT149" s="54"/>
      <c r="AU149" s="44">
        <f t="shared" si="1"/>
        <v>0</v>
      </c>
      <c r="AV149" s="44">
        <f t="shared" si="2"/>
        <v>0</v>
      </c>
      <c r="AW149" s="19">
        <f t="shared" si="3"/>
        <v>0</v>
      </c>
      <c r="AX149" s="43">
        <f>'17 Oct'!BB149</f>
        <v>0</v>
      </c>
      <c r="AY149" s="54"/>
      <c r="AZ149" s="44">
        <f t="shared" si="4"/>
        <v>0</v>
      </c>
      <c r="BA149" s="46">
        <f t="shared" si="5"/>
        <v>0</v>
      </c>
      <c r="BB149" s="19">
        <f t="shared" si="6"/>
        <v>0</v>
      </c>
      <c r="BC149" s="43">
        <f>'17 Oct'!BL149</f>
        <v>0</v>
      </c>
      <c r="BD149" s="47">
        <f t="shared" si="7"/>
        <v>0</v>
      </c>
      <c r="BE149" s="1">
        <f t="shared" si="8"/>
        <v>0</v>
      </c>
      <c r="BF149" s="1" t="s">
        <v>262</v>
      </c>
      <c r="BG149" s="54"/>
      <c r="BH149">
        <f>'17 Oct'!BG149+AT149+AY149-BN149</f>
        <v>0</v>
      </c>
      <c r="BI149" s="48"/>
      <c r="BJ149" s="52">
        <f t="shared" si="9"/>
        <v>0</v>
      </c>
      <c r="BK149" s="51">
        <f t="shared" si="10"/>
        <v>0</v>
      </c>
      <c r="BL149" s="53">
        <f t="shared" si="11"/>
        <v>0</v>
      </c>
      <c r="BM149" s="54">
        <f t="shared" si="12"/>
        <v>0</v>
      </c>
      <c r="BN149" s="55">
        <f t="shared" si="13"/>
        <v>0</v>
      </c>
      <c r="BO149" s="17">
        <f t="shared" si="14"/>
        <v>0</v>
      </c>
    </row>
    <row r="150">
      <c r="A150" s="1" t="s">
        <v>264</v>
      </c>
      <c r="B150" s="61"/>
      <c r="C150" s="65"/>
      <c r="D150" s="29"/>
      <c r="E150" s="1"/>
      <c r="F150" s="21"/>
      <c r="G150" s="56"/>
      <c r="H150" s="35"/>
      <c r="I150" s="1" t="s">
        <v>265</v>
      </c>
      <c r="J150" s="61"/>
      <c r="K150" s="65"/>
      <c r="L150" s="57"/>
      <c r="M150" s="49"/>
      <c r="N150" s="21"/>
      <c r="O150" s="56"/>
      <c r="P150" s="35"/>
      <c r="Q150" s="1" t="s">
        <v>265</v>
      </c>
      <c r="R150" s="32"/>
      <c r="S150" s="33"/>
      <c r="T150" s="57"/>
      <c r="U150" s="49"/>
      <c r="V150" s="21"/>
      <c r="W150" s="56"/>
      <c r="X150" s="35"/>
      <c r="Y150" s="1" t="s">
        <v>265</v>
      </c>
      <c r="Z150" s="59"/>
      <c r="AA150" s="66"/>
      <c r="AB150" s="8"/>
      <c r="AC150" s="8"/>
      <c r="AD150" s="4"/>
      <c r="AE150" s="39"/>
      <c r="AF150" s="1"/>
      <c r="AG150" s="33"/>
      <c r="AH150" s="67"/>
      <c r="AI150" s="67"/>
      <c r="AJ150" s="21"/>
      <c r="AK150" s="56"/>
      <c r="AL150" s="41"/>
      <c r="AM150" s="33"/>
      <c r="AN150" s="67"/>
      <c r="AO150" s="67"/>
      <c r="AP150" s="21"/>
      <c r="AQ150" s="56"/>
      <c r="AR150" s="41"/>
      <c r="AS150" s="43">
        <f>'17 Oct'!AW150</f>
        <v>0</v>
      </c>
      <c r="AT150" s="54"/>
      <c r="AU150" s="44">
        <f t="shared" si="1"/>
        <v>0</v>
      </c>
      <c r="AV150" s="44">
        <f t="shared" si="2"/>
        <v>0</v>
      </c>
      <c r="AW150" s="19">
        <f t="shared" si="3"/>
        <v>0</v>
      </c>
      <c r="AX150" s="43">
        <f>'17 Oct'!BB150</f>
        <v>0</v>
      </c>
      <c r="AY150" s="54"/>
      <c r="AZ150" s="44">
        <f t="shared" si="4"/>
        <v>0</v>
      </c>
      <c r="BA150" s="46">
        <f t="shared" si="5"/>
        <v>0</v>
      </c>
      <c r="BB150" s="19">
        <f t="shared" si="6"/>
        <v>0</v>
      </c>
      <c r="BC150" s="43">
        <f>'17 Oct'!BL150</f>
        <v>0</v>
      </c>
      <c r="BD150" s="47">
        <f t="shared" si="7"/>
        <v>0</v>
      </c>
      <c r="BE150" s="1">
        <f t="shared" si="8"/>
        <v>0</v>
      </c>
      <c r="BF150" s="1" t="s">
        <v>265</v>
      </c>
      <c r="BG150" s="54"/>
      <c r="BH150">
        <f>'17 Oct'!BG150+AT150+AY150-BN150</f>
        <v>0</v>
      </c>
      <c r="BI150" s="48"/>
      <c r="BJ150" s="52">
        <f t="shared" si="9"/>
        <v>0</v>
      </c>
      <c r="BK150" s="51">
        <f t="shared" si="10"/>
        <v>0</v>
      </c>
      <c r="BL150" s="53">
        <f t="shared" si="11"/>
        <v>0</v>
      </c>
      <c r="BM150" s="54">
        <f t="shared" si="12"/>
        <v>0</v>
      </c>
      <c r="BN150" s="55">
        <f t="shared" si="13"/>
        <v>0</v>
      </c>
      <c r="BO150" s="17">
        <f t="shared" si="14"/>
        <v>0</v>
      </c>
    </row>
    <row r="151">
      <c r="A151" s="1" t="s">
        <v>266</v>
      </c>
      <c r="B151" s="61"/>
      <c r="C151" s="65"/>
      <c r="D151" s="29"/>
      <c r="E151" s="1"/>
      <c r="F151" s="21"/>
      <c r="G151" s="56"/>
      <c r="H151" s="35"/>
      <c r="I151" s="1" t="s">
        <v>266</v>
      </c>
      <c r="J151" s="61"/>
      <c r="K151" s="33"/>
      <c r="L151" s="57"/>
      <c r="M151" s="49"/>
      <c r="N151" s="21"/>
      <c r="O151" s="56"/>
      <c r="P151" s="35"/>
      <c r="Q151" s="1" t="s">
        <v>266</v>
      </c>
      <c r="R151" s="61"/>
      <c r="S151" s="33"/>
      <c r="T151" s="57"/>
      <c r="U151" s="43"/>
      <c r="V151" s="21"/>
      <c r="W151" s="56"/>
      <c r="X151" s="35"/>
      <c r="Y151" s="1" t="s">
        <v>266</v>
      </c>
      <c r="Z151" s="59"/>
      <c r="AA151" s="37"/>
      <c r="AB151" s="8"/>
      <c r="AC151" s="8"/>
      <c r="AD151" s="4"/>
      <c r="AE151" s="39"/>
      <c r="AF151" s="1"/>
      <c r="AG151" s="33"/>
      <c r="AH151" s="67"/>
      <c r="AI151" s="67"/>
      <c r="AJ151" s="21"/>
      <c r="AK151" s="56"/>
      <c r="AL151" s="41"/>
      <c r="AM151" s="33"/>
      <c r="AN151" s="67"/>
      <c r="AO151" s="67"/>
      <c r="AP151" s="21"/>
      <c r="AQ151" s="56"/>
      <c r="AR151" s="41"/>
      <c r="AS151" s="43">
        <f>'17 Oct'!AW151</f>
        <v>0</v>
      </c>
      <c r="AT151" s="54"/>
      <c r="AU151" s="44">
        <f t="shared" si="1"/>
        <v>0</v>
      </c>
      <c r="AV151" s="44">
        <f t="shared" si="2"/>
        <v>0</v>
      </c>
      <c r="AW151" s="19">
        <f t="shared" si="3"/>
        <v>0</v>
      </c>
      <c r="AX151" s="43">
        <f>'17 Oct'!BB151</f>
        <v>0</v>
      </c>
      <c r="AY151" s="54"/>
      <c r="AZ151" s="44">
        <f t="shared" si="4"/>
        <v>0</v>
      </c>
      <c r="BA151" s="46">
        <f t="shared" si="5"/>
        <v>0</v>
      </c>
      <c r="BB151" s="19">
        <f t="shared" si="6"/>
        <v>0</v>
      </c>
      <c r="BC151" s="43">
        <f>'17 Oct'!BL151</f>
        <v>0</v>
      </c>
      <c r="BD151" s="47">
        <f t="shared" si="7"/>
        <v>0</v>
      </c>
      <c r="BE151" s="1">
        <f t="shared" si="8"/>
        <v>0</v>
      </c>
      <c r="BF151" s="1" t="s">
        <v>266</v>
      </c>
      <c r="BG151" s="54"/>
      <c r="BH151">
        <f>'17 Oct'!BG151+AT151+AY151-BN151</f>
        <v>0</v>
      </c>
      <c r="BI151" s="48"/>
      <c r="BJ151" s="52">
        <f t="shared" si="9"/>
        <v>0</v>
      </c>
      <c r="BK151" s="51">
        <f t="shared" si="10"/>
        <v>0</v>
      </c>
      <c r="BL151" s="53">
        <f t="shared" si="11"/>
        <v>0</v>
      </c>
      <c r="BM151" s="54">
        <f t="shared" si="12"/>
        <v>0</v>
      </c>
      <c r="BN151" s="55">
        <f t="shared" si="13"/>
        <v>0</v>
      </c>
      <c r="BO151" s="17">
        <f t="shared" si="14"/>
        <v>0</v>
      </c>
    </row>
    <row r="152">
      <c r="A152" s="1" t="s">
        <v>266</v>
      </c>
      <c r="B152" s="61"/>
      <c r="C152" s="65"/>
      <c r="D152" s="29"/>
      <c r="E152" s="1"/>
      <c r="F152" s="21"/>
      <c r="G152" s="56"/>
      <c r="H152" s="35"/>
      <c r="I152" s="1" t="s">
        <v>266</v>
      </c>
      <c r="J152" s="61"/>
      <c r="K152" s="65"/>
      <c r="L152" s="57"/>
      <c r="M152" s="49"/>
      <c r="N152" s="21"/>
      <c r="O152" s="56"/>
      <c r="P152" s="35"/>
      <c r="Q152" s="1" t="s">
        <v>266</v>
      </c>
      <c r="R152" s="32"/>
      <c r="S152" s="33"/>
      <c r="T152" s="29"/>
      <c r="U152" s="43"/>
      <c r="V152" s="21"/>
      <c r="W152" s="56"/>
      <c r="X152" s="35"/>
      <c r="Y152" s="1" t="s">
        <v>266</v>
      </c>
      <c r="Z152" s="59"/>
      <c r="AA152" s="66"/>
      <c r="AB152" s="8"/>
      <c r="AC152" s="8"/>
      <c r="AD152" s="4"/>
      <c r="AE152" s="39"/>
      <c r="AF152" s="1"/>
      <c r="AG152" s="33"/>
      <c r="AH152" s="67"/>
      <c r="AI152" s="67"/>
      <c r="AJ152" s="21"/>
      <c r="AK152" s="56"/>
      <c r="AL152" s="41"/>
      <c r="AM152" s="33"/>
      <c r="AN152" s="67"/>
      <c r="AO152" s="67"/>
      <c r="AP152" s="21"/>
      <c r="AQ152" s="56"/>
      <c r="AR152" s="41"/>
      <c r="AS152" s="43">
        <f>'17 Oct'!AW152</f>
        <v>0</v>
      </c>
      <c r="AT152" s="54"/>
      <c r="AU152" s="44">
        <f t="shared" si="1"/>
        <v>0</v>
      </c>
      <c r="AV152" s="44">
        <f t="shared" si="2"/>
        <v>0</v>
      </c>
      <c r="AW152" s="19">
        <f t="shared" si="3"/>
        <v>0</v>
      </c>
      <c r="AX152" s="43">
        <f>'17 Oct'!BB152</f>
        <v>0</v>
      </c>
      <c r="AY152" s="54"/>
      <c r="AZ152" s="44">
        <f t="shared" si="4"/>
        <v>0</v>
      </c>
      <c r="BA152" s="46">
        <f t="shared" si="5"/>
        <v>0</v>
      </c>
      <c r="BB152" s="19">
        <f t="shared" si="6"/>
        <v>0</v>
      </c>
      <c r="BC152" s="43">
        <f>'17 Oct'!BL152</f>
        <v>0</v>
      </c>
      <c r="BD152" s="47">
        <f t="shared" si="7"/>
        <v>0</v>
      </c>
      <c r="BE152" s="1">
        <f t="shared" si="8"/>
        <v>0</v>
      </c>
      <c r="BF152" s="1" t="s">
        <v>266</v>
      </c>
      <c r="BG152" s="54"/>
      <c r="BH152">
        <f>'17 Oct'!BG152+AT152+AY152-BN152</f>
        <v>0</v>
      </c>
      <c r="BI152" s="48"/>
      <c r="BJ152" s="52">
        <f t="shared" si="9"/>
        <v>0</v>
      </c>
      <c r="BK152" s="51">
        <f t="shared" si="10"/>
        <v>0</v>
      </c>
      <c r="BL152" s="53">
        <f t="shared" si="11"/>
        <v>0</v>
      </c>
      <c r="BM152" s="54">
        <f t="shared" si="12"/>
        <v>0</v>
      </c>
      <c r="BN152" s="55">
        <f t="shared" si="13"/>
        <v>0</v>
      </c>
      <c r="BO152" s="17">
        <f t="shared" si="14"/>
        <v>0</v>
      </c>
    </row>
    <row r="153">
      <c r="A153" s="8" t="s">
        <v>267</v>
      </c>
      <c r="B153" s="32"/>
      <c r="C153" s="65"/>
      <c r="D153" s="29"/>
      <c r="E153" s="1"/>
      <c r="F153" s="21"/>
      <c r="G153" s="56"/>
      <c r="H153" s="35"/>
      <c r="I153" s="8" t="s">
        <v>267</v>
      </c>
      <c r="J153" s="32"/>
      <c r="K153" s="33"/>
      <c r="L153" s="57"/>
      <c r="M153" s="49"/>
      <c r="N153" s="21"/>
      <c r="O153" s="56"/>
      <c r="P153" s="35"/>
      <c r="Q153" s="8" t="s">
        <v>267</v>
      </c>
      <c r="R153" s="61"/>
      <c r="S153" s="65"/>
      <c r="T153" s="57"/>
      <c r="U153" s="49"/>
      <c r="V153" s="21"/>
      <c r="W153" s="56"/>
      <c r="X153" s="35"/>
      <c r="Y153" s="8" t="s">
        <v>267</v>
      </c>
      <c r="Z153" s="59"/>
      <c r="AA153" s="66"/>
      <c r="AB153" s="8"/>
      <c r="AC153" s="8"/>
      <c r="AD153" s="4"/>
      <c r="AE153" s="39"/>
      <c r="AF153" s="1"/>
      <c r="AG153" s="33"/>
      <c r="AH153" s="60"/>
      <c r="AI153" s="60"/>
      <c r="AJ153" s="21"/>
      <c r="AK153" s="56"/>
      <c r="AL153" s="41"/>
      <c r="AM153" s="33"/>
      <c r="AN153" s="60"/>
      <c r="AO153" s="60"/>
      <c r="AP153" s="21"/>
      <c r="AQ153" s="56"/>
      <c r="AR153" s="41"/>
      <c r="AS153" s="43">
        <f>'17 Oct'!AW153</f>
        <v>0</v>
      </c>
      <c r="AT153" s="17"/>
      <c r="AU153" s="44">
        <f t="shared" si="1"/>
        <v>0</v>
      </c>
      <c r="AV153" s="44">
        <f t="shared" si="2"/>
        <v>0</v>
      </c>
      <c r="AW153" s="19">
        <f t="shared" si="3"/>
        <v>0</v>
      </c>
      <c r="AX153" s="43">
        <f>'17 Oct'!BB153</f>
        <v>0</v>
      </c>
      <c r="AY153" s="17"/>
      <c r="AZ153" s="44">
        <f t="shared" si="4"/>
        <v>0</v>
      </c>
      <c r="BA153" s="46">
        <f t="shared" si="5"/>
        <v>0</v>
      </c>
      <c r="BB153" s="19">
        <f t="shared" si="6"/>
        <v>0</v>
      </c>
      <c r="BC153" s="43">
        <f>'17 Oct'!BL153</f>
        <v>0</v>
      </c>
      <c r="BD153" s="47">
        <f t="shared" si="7"/>
        <v>0</v>
      </c>
      <c r="BE153" s="1">
        <f t="shared" si="8"/>
        <v>0</v>
      </c>
      <c r="BF153" s="8" t="s">
        <v>267</v>
      </c>
      <c r="BG153" s="54"/>
      <c r="BH153">
        <f>'17 Oct'!BG153+AT153+AY153-BN153</f>
        <v>0</v>
      </c>
      <c r="BI153" s="48"/>
      <c r="BJ153" s="52">
        <f t="shared" si="9"/>
        <v>0</v>
      </c>
      <c r="BK153" s="51">
        <f t="shared" si="10"/>
        <v>0</v>
      </c>
      <c r="BL153" s="53">
        <f t="shared" si="11"/>
        <v>0</v>
      </c>
      <c r="BM153" s="54">
        <f t="shared" si="12"/>
        <v>0</v>
      </c>
      <c r="BN153" s="55">
        <f t="shared" si="13"/>
        <v>0</v>
      </c>
      <c r="BO153" s="17">
        <f t="shared" si="14"/>
        <v>0</v>
      </c>
    </row>
    <row r="154">
      <c r="A154" s="1" t="s">
        <v>268</v>
      </c>
      <c r="B154" s="61"/>
      <c r="C154" s="65"/>
      <c r="D154" s="29"/>
      <c r="E154" s="1"/>
      <c r="F154" s="21"/>
      <c r="G154" s="56"/>
      <c r="H154" s="35"/>
      <c r="I154" s="1" t="s">
        <v>268</v>
      </c>
      <c r="J154" s="32"/>
      <c r="K154" s="33"/>
      <c r="L154" s="57"/>
      <c r="M154" s="49"/>
      <c r="N154" s="21"/>
      <c r="O154" s="56"/>
      <c r="P154" s="35"/>
      <c r="Q154" s="1" t="s">
        <v>268</v>
      </c>
      <c r="R154" s="32"/>
      <c r="S154" s="65"/>
      <c r="T154" s="57"/>
      <c r="U154" s="49"/>
      <c r="V154" s="21"/>
      <c r="W154" s="56"/>
      <c r="X154" s="35"/>
      <c r="Y154" s="1" t="s">
        <v>268</v>
      </c>
      <c r="Z154" s="59"/>
      <c r="AA154" s="66"/>
      <c r="AB154" s="8"/>
      <c r="AC154" s="8"/>
      <c r="AD154" s="4"/>
      <c r="AE154" s="39"/>
      <c r="AF154" s="1"/>
      <c r="AG154" s="33"/>
      <c r="AH154" s="67"/>
      <c r="AI154" s="67"/>
      <c r="AJ154" s="21"/>
      <c r="AK154" s="56"/>
      <c r="AL154" s="41"/>
      <c r="AM154" s="33"/>
      <c r="AN154" s="67"/>
      <c r="AO154" s="67"/>
      <c r="AP154" s="21"/>
      <c r="AQ154" s="56"/>
      <c r="AR154" s="41"/>
      <c r="AS154" s="43">
        <f>'17 Oct'!AW154</f>
        <v>0</v>
      </c>
      <c r="AT154" s="54"/>
      <c r="AU154" s="44">
        <f t="shared" si="1"/>
        <v>0</v>
      </c>
      <c r="AV154" s="44">
        <f t="shared" si="2"/>
        <v>0</v>
      </c>
      <c r="AW154" s="19">
        <f t="shared" si="3"/>
        <v>0</v>
      </c>
      <c r="AX154" s="43">
        <f>'17 Oct'!BB154</f>
        <v>0</v>
      </c>
      <c r="AY154" s="54"/>
      <c r="AZ154" s="44">
        <f t="shared" si="4"/>
        <v>0</v>
      </c>
      <c r="BA154" s="46">
        <f t="shared" si="5"/>
        <v>0</v>
      </c>
      <c r="BB154" s="19">
        <f t="shared" si="6"/>
        <v>0</v>
      </c>
      <c r="BC154" s="43">
        <f>'17 Oct'!BL154</f>
        <v>0</v>
      </c>
      <c r="BD154" s="47">
        <f t="shared" si="7"/>
        <v>0</v>
      </c>
      <c r="BE154" s="1">
        <f t="shared" si="8"/>
        <v>0</v>
      </c>
      <c r="BF154" s="1" t="s">
        <v>268</v>
      </c>
      <c r="BG154" s="54"/>
      <c r="BH154">
        <f>'17 Oct'!BG154+AT154+AY154-BN154</f>
        <v>0</v>
      </c>
      <c r="BI154" s="48"/>
      <c r="BJ154" s="52">
        <f t="shared" si="9"/>
        <v>0</v>
      </c>
      <c r="BK154" s="51">
        <f t="shared" si="10"/>
        <v>0</v>
      </c>
      <c r="BL154" s="53">
        <f t="shared" si="11"/>
        <v>0</v>
      </c>
      <c r="BM154" s="54">
        <f t="shared" si="12"/>
        <v>0</v>
      </c>
      <c r="BN154" s="55">
        <f t="shared" si="13"/>
        <v>0</v>
      </c>
      <c r="BO154" s="17">
        <f t="shared" si="14"/>
        <v>0</v>
      </c>
    </row>
    <row r="155">
      <c r="A155" s="1" t="s">
        <v>269</v>
      </c>
      <c r="B155" s="32"/>
      <c r="C155" s="33"/>
      <c r="D155" s="29"/>
      <c r="E155" s="1"/>
      <c r="F155" s="21"/>
      <c r="G155" s="56"/>
      <c r="H155" s="35"/>
      <c r="I155" s="1" t="s">
        <v>269</v>
      </c>
      <c r="J155" s="32"/>
      <c r="K155" s="33"/>
      <c r="L155" s="57"/>
      <c r="M155" s="49"/>
      <c r="N155" s="21"/>
      <c r="O155" s="56"/>
      <c r="P155" s="35"/>
      <c r="Q155" s="1" t="s">
        <v>269</v>
      </c>
      <c r="R155" s="32"/>
      <c r="S155" s="33"/>
      <c r="T155" s="57"/>
      <c r="U155" s="49"/>
      <c r="V155" s="21"/>
      <c r="W155" s="56"/>
      <c r="X155" s="35"/>
      <c r="Y155" s="1" t="s">
        <v>269</v>
      </c>
      <c r="Z155" s="59"/>
      <c r="AA155" s="37"/>
      <c r="AB155" s="8"/>
      <c r="AC155" s="8"/>
      <c r="AD155" s="4"/>
      <c r="AE155" s="39"/>
      <c r="AF155" s="1"/>
      <c r="AG155" s="33"/>
      <c r="AH155" s="67"/>
      <c r="AI155" s="67"/>
      <c r="AJ155" s="21"/>
      <c r="AK155" s="56"/>
      <c r="AL155" s="41"/>
      <c r="AM155" s="33"/>
      <c r="AN155" s="67"/>
      <c r="AO155" s="67"/>
      <c r="AP155" s="21"/>
      <c r="AQ155" s="56"/>
      <c r="AR155" s="41"/>
      <c r="AS155" s="43">
        <f>'17 Oct'!AW155</f>
        <v>0</v>
      </c>
      <c r="AT155" s="54"/>
      <c r="AU155" s="44">
        <f t="shared" si="1"/>
        <v>0</v>
      </c>
      <c r="AV155" s="44">
        <f t="shared" si="2"/>
        <v>0</v>
      </c>
      <c r="AW155" s="19">
        <f t="shared" si="3"/>
        <v>0</v>
      </c>
      <c r="AX155" s="43">
        <f>'17 Oct'!BB155</f>
        <v>0</v>
      </c>
      <c r="AY155" s="54"/>
      <c r="AZ155" s="44">
        <f t="shared" si="4"/>
        <v>0</v>
      </c>
      <c r="BA155" s="46">
        <f t="shared" si="5"/>
        <v>0</v>
      </c>
      <c r="BB155" s="19">
        <f t="shared" si="6"/>
        <v>0</v>
      </c>
      <c r="BC155" s="43">
        <f>'17 Oct'!BL155</f>
        <v>0</v>
      </c>
      <c r="BD155" s="47">
        <f t="shared" si="7"/>
        <v>0</v>
      </c>
      <c r="BE155" s="1">
        <f t="shared" si="8"/>
        <v>0</v>
      </c>
      <c r="BF155" s="1" t="s">
        <v>269</v>
      </c>
      <c r="BG155" s="17"/>
      <c r="BH155">
        <f>'17 Oct'!BG155+AT155+AY155-BN155</f>
        <v>0</v>
      </c>
      <c r="BI155" s="48"/>
      <c r="BJ155" s="52">
        <f t="shared" si="9"/>
        <v>0</v>
      </c>
      <c r="BK155" s="51">
        <f t="shared" si="10"/>
        <v>0</v>
      </c>
      <c r="BL155" s="53">
        <f t="shared" si="11"/>
        <v>0</v>
      </c>
      <c r="BM155" s="54">
        <f t="shared" si="12"/>
        <v>0</v>
      </c>
      <c r="BN155" s="55">
        <f t="shared" si="13"/>
        <v>0</v>
      </c>
      <c r="BO155" s="17">
        <f t="shared" si="14"/>
        <v>0</v>
      </c>
      <c r="BP155" s="1"/>
    </row>
    <row r="156">
      <c r="A156" s="1" t="s">
        <v>270</v>
      </c>
      <c r="B156" s="61"/>
      <c r="C156" s="33"/>
      <c r="D156" s="29"/>
      <c r="E156" s="1"/>
      <c r="F156" s="21"/>
      <c r="G156" s="56"/>
      <c r="H156" s="35"/>
      <c r="I156" s="1" t="s">
        <v>270</v>
      </c>
      <c r="J156" s="32"/>
      <c r="K156" s="33"/>
      <c r="L156" s="57"/>
      <c r="M156" s="49"/>
      <c r="N156" s="21"/>
      <c r="O156" s="56"/>
      <c r="P156" s="35"/>
      <c r="Q156" s="1" t="s">
        <v>270</v>
      </c>
      <c r="R156" s="32"/>
      <c r="S156" s="33"/>
      <c r="T156" s="57"/>
      <c r="U156" s="49"/>
      <c r="V156" s="21"/>
      <c r="W156" s="56"/>
      <c r="X156" s="35"/>
      <c r="Y156" s="1" t="s">
        <v>270</v>
      </c>
      <c r="Z156" s="69"/>
      <c r="AA156" s="66"/>
      <c r="AB156" s="8"/>
      <c r="AC156" s="8"/>
      <c r="AD156" s="4"/>
      <c r="AE156" s="39"/>
      <c r="AF156" s="1"/>
      <c r="AG156" s="33"/>
      <c r="AH156" s="60"/>
      <c r="AI156" s="60"/>
      <c r="AJ156" s="21"/>
      <c r="AK156" s="56"/>
      <c r="AL156" s="41"/>
      <c r="AM156" s="33"/>
      <c r="AN156" s="60"/>
      <c r="AO156" s="60"/>
      <c r="AP156" s="21"/>
      <c r="AQ156" s="56"/>
      <c r="AR156" s="41"/>
      <c r="AS156" s="43">
        <f>'17 Oct'!AW156</f>
        <v>0</v>
      </c>
      <c r="AT156" s="17"/>
      <c r="AU156" s="44">
        <f t="shared" si="1"/>
        <v>0</v>
      </c>
      <c r="AV156" s="44">
        <f t="shared" si="2"/>
        <v>0</v>
      </c>
      <c r="AW156" s="19">
        <f t="shared" si="3"/>
        <v>0</v>
      </c>
      <c r="AX156" s="43">
        <f>'17 Oct'!BB156</f>
        <v>0</v>
      </c>
      <c r="AY156" s="17"/>
      <c r="AZ156" s="44">
        <f t="shared" si="4"/>
        <v>0</v>
      </c>
      <c r="BA156" s="46">
        <f t="shared" si="5"/>
        <v>0</v>
      </c>
      <c r="BB156" s="19">
        <f t="shared" si="6"/>
        <v>0</v>
      </c>
      <c r="BC156" s="43">
        <f>'17 Oct'!BL156</f>
        <v>0</v>
      </c>
      <c r="BD156" s="47">
        <f t="shared" si="7"/>
        <v>0</v>
      </c>
      <c r="BE156" s="1">
        <f t="shared" si="8"/>
        <v>0</v>
      </c>
      <c r="BF156" s="1" t="s">
        <v>270</v>
      </c>
      <c r="BG156" s="54"/>
      <c r="BH156">
        <f>'17 Oct'!BG156+AT156+AY156-BN156</f>
        <v>0</v>
      </c>
      <c r="BI156" s="48"/>
      <c r="BJ156" s="52">
        <f t="shared" si="9"/>
        <v>0</v>
      </c>
      <c r="BK156" s="51">
        <f t="shared" si="10"/>
        <v>0</v>
      </c>
      <c r="BL156" s="53">
        <f t="shared" si="11"/>
        <v>0</v>
      </c>
      <c r="BM156" s="54">
        <f t="shared" si="12"/>
        <v>0</v>
      </c>
      <c r="BN156" s="55">
        <f t="shared" si="13"/>
        <v>0</v>
      </c>
      <c r="BO156" s="17">
        <f t="shared" si="14"/>
        <v>0</v>
      </c>
    </row>
    <row r="157">
      <c r="A157" s="1" t="s">
        <v>271</v>
      </c>
      <c r="B157" s="61"/>
      <c r="C157" s="65"/>
      <c r="D157" s="29"/>
      <c r="E157" s="1"/>
      <c r="F157" s="21"/>
      <c r="G157" s="56"/>
      <c r="H157" s="35"/>
      <c r="I157" s="1" t="s">
        <v>271</v>
      </c>
      <c r="J157" s="32"/>
      <c r="K157" s="33"/>
      <c r="L157" s="57"/>
      <c r="M157" s="49"/>
      <c r="N157" s="21"/>
      <c r="O157" s="56"/>
      <c r="P157" s="35"/>
      <c r="Q157" s="1" t="s">
        <v>271</v>
      </c>
      <c r="R157" s="32"/>
      <c r="S157" s="33"/>
      <c r="T157" s="57"/>
      <c r="U157" s="49"/>
      <c r="V157" s="21"/>
      <c r="W157" s="56"/>
      <c r="X157" s="35"/>
      <c r="Y157" s="1" t="s">
        <v>271</v>
      </c>
      <c r="Z157" s="59"/>
      <c r="AA157" s="66"/>
      <c r="AB157" s="8"/>
      <c r="AC157" s="8"/>
      <c r="AD157" s="4"/>
      <c r="AE157" s="39"/>
      <c r="AF157" s="1"/>
      <c r="AG157" s="33"/>
      <c r="AH157" s="67"/>
      <c r="AI157" s="67"/>
      <c r="AJ157" s="21"/>
      <c r="AK157" s="56"/>
      <c r="AL157" s="41"/>
      <c r="AM157" s="33"/>
      <c r="AN157" s="67"/>
      <c r="AO157" s="67"/>
      <c r="AP157" s="21"/>
      <c r="AQ157" s="56"/>
      <c r="AR157" s="41"/>
      <c r="AS157" s="43">
        <f>'17 Oct'!AW157</f>
        <v>0</v>
      </c>
      <c r="AT157" s="54"/>
      <c r="AU157" s="44">
        <f t="shared" si="1"/>
        <v>0</v>
      </c>
      <c r="AV157" s="44">
        <f t="shared" si="2"/>
        <v>0</v>
      </c>
      <c r="AW157" s="19">
        <f t="shared" si="3"/>
        <v>0</v>
      </c>
      <c r="AX157" s="43">
        <f>'17 Oct'!BB157</f>
        <v>0</v>
      </c>
      <c r="AY157" s="54"/>
      <c r="AZ157" s="44">
        <f t="shared" si="4"/>
        <v>0</v>
      </c>
      <c r="BA157" s="46">
        <f t="shared" si="5"/>
        <v>0</v>
      </c>
      <c r="BB157" s="19">
        <f t="shared" si="6"/>
        <v>0</v>
      </c>
      <c r="BC157" s="43">
        <f>'17 Oct'!BL157</f>
        <v>0</v>
      </c>
      <c r="BD157" s="47">
        <f t="shared" si="7"/>
        <v>0</v>
      </c>
      <c r="BE157" s="1">
        <f t="shared" si="8"/>
        <v>0</v>
      </c>
      <c r="BF157" s="1" t="s">
        <v>271</v>
      </c>
      <c r="BG157" s="54"/>
      <c r="BH157">
        <f>'17 Oct'!BG157+AT157+AY157-BN157</f>
        <v>0</v>
      </c>
      <c r="BI157" s="48"/>
      <c r="BJ157" s="52">
        <f t="shared" si="9"/>
        <v>0</v>
      </c>
      <c r="BK157" s="51">
        <f t="shared" si="10"/>
        <v>0</v>
      </c>
      <c r="BL157" s="53">
        <f t="shared" si="11"/>
        <v>0</v>
      </c>
      <c r="BM157" s="54">
        <f t="shared" si="12"/>
        <v>0</v>
      </c>
      <c r="BN157" s="55">
        <f t="shared" si="13"/>
        <v>0</v>
      </c>
      <c r="BO157" s="17">
        <f t="shared" si="14"/>
        <v>0</v>
      </c>
    </row>
    <row r="158">
      <c r="A158" s="1" t="s">
        <v>272</v>
      </c>
      <c r="B158" s="32"/>
      <c r="C158" s="33"/>
      <c r="D158" s="29"/>
      <c r="E158" s="1"/>
      <c r="F158" s="21"/>
      <c r="G158" s="56"/>
      <c r="H158" s="35"/>
      <c r="I158" s="1" t="s">
        <v>272</v>
      </c>
      <c r="J158" s="32"/>
      <c r="K158" s="33"/>
      <c r="L158" s="29"/>
      <c r="M158" s="43"/>
      <c r="N158" s="21"/>
      <c r="O158" s="56"/>
      <c r="P158" s="35"/>
      <c r="Q158" s="1" t="s">
        <v>272</v>
      </c>
      <c r="R158" s="32"/>
      <c r="S158" s="33"/>
      <c r="T158" s="57"/>
      <c r="U158" s="43"/>
      <c r="V158" s="21"/>
      <c r="W158" s="56"/>
      <c r="X158" s="35"/>
      <c r="Y158" s="1" t="s">
        <v>272</v>
      </c>
      <c r="Z158" s="69"/>
      <c r="AA158" s="37"/>
      <c r="AB158" s="8"/>
      <c r="AC158" s="8"/>
      <c r="AD158" s="4"/>
      <c r="AE158" s="39"/>
      <c r="AF158" s="1"/>
      <c r="AG158" s="33"/>
      <c r="AH158" s="67"/>
      <c r="AI158" s="67"/>
      <c r="AJ158" s="21"/>
      <c r="AK158" s="56"/>
      <c r="AL158" s="41"/>
      <c r="AM158" s="33"/>
      <c r="AN158" s="67"/>
      <c r="AO158" s="67"/>
      <c r="AP158" s="21"/>
      <c r="AQ158" s="56"/>
      <c r="AR158" s="41"/>
      <c r="AS158" s="43">
        <f>'17 Oct'!AW158</f>
        <v>0</v>
      </c>
      <c r="AT158" s="54"/>
      <c r="AU158" s="44">
        <f t="shared" si="1"/>
        <v>0</v>
      </c>
      <c r="AV158" s="44">
        <f t="shared" si="2"/>
        <v>0</v>
      </c>
      <c r="AW158" s="19">
        <f t="shared" si="3"/>
        <v>0</v>
      </c>
      <c r="AX158" s="43">
        <f>'17 Oct'!BB158</f>
        <v>0</v>
      </c>
      <c r="AY158" s="54"/>
      <c r="AZ158" s="44">
        <f t="shared" si="4"/>
        <v>0</v>
      </c>
      <c r="BA158" s="46">
        <f t="shared" si="5"/>
        <v>0</v>
      </c>
      <c r="BB158" s="19">
        <f t="shared" si="6"/>
        <v>0</v>
      </c>
      <c r="BC158" s="43">
        <f>'17 Oct'!BL158</f>
        <v>0</v>
      </c>
      <c r="BD158" s="47">
        <f t="shared" si="7"/>
        <v>0</v>
      </c>
      <c r="BE158" s="1">
        <f t="shared" si="8"/>
        <v>0</v>
      </c>
      <c r="BF158" s="1" t="s">
        <v>272</v>
      </c>
      <c r="BG158" s="17"/>
      <c r="BH158">
        <f>'17 Oct'!BG158+AT158+AY158-BN158</f>
        <v>0</v>
      </c>
      <c r="BI158" s="48"/>
      <c r="BJ158" s="52">
        <f t="shared" si="9"/>
        <v>0</v>
      </c>
      <c r="BK158" s="51">
        <f t="shared" si="10"/>
        <v>0</v>
      </c>
      <c r="BL158" s="53">
        <f t="shared" si="11"/>
        <v>0</v>
      </c>
      <c r="BM158" s="54">
        <f t="shared" si="12"/>
        <v>0</v>
      </c>
      <c r="BN158" s="55">
        <f t="shared" si="13"/>
        <v>0</v>
      </c>
      <c r="BO158" s="17">
        <f t="shared" si="14"/>
        <v>0</v>
      </c>
    </row>
    <row r="159">
      <c r="A159" s="1" t="s">
        <v>273</v>
      </c>
      <c r="B159" s="61"/>
      <c r="C159" s="33"/>
      <c r="D159" s="29"/>
      <c r="E159" s="1"/>
      <c r="F159" s="21"/>
      <c r="G159" s="56"/>
      <c r="H159" s="7"/>
      <c r="I159" s="1" t="s">
        <v>273</v>
      </c>
      <c r="J159" s="61"/>
      <c r="K159" s="33"/>
      <c r="N159" s="21"/>
      <c r="O159" s="56"/>
      <c r="P159" s="7"/>
      <c r="Q159" s="1" t="s">
        <v>273</v>
      </c>
      <c r="R159" s="32"/>
      <c r="S159" s="33"/>
      <c r="T159" s="57"/>
      <c r="U159" s="49"/>
      <c r="V159" s="21"/>
      <c r="W159" s="56"/>
      <c r="X159" s="7"/>
      <c r="Y159" s="1" t="s">
        <v>273</v>
      </c>
      <c r="Z159" s="59"/>
      <c r="AA159" s="37"/>
      <c r="AB159" s="8"/>
      <c r="AC159" s="8"/>
      <c r="AD159" s="4"/>
      <c r="AE159" s="39"/>
      <c r="AG159" s="33"/>
      <c r="AH159" s="74"/>
      <c r="AI159" s="74"/>
      <c r="AJ159" s="21"/>
      <c r="AK159" s="56"/>
      <c r="AL159" s="41"/>
      <c r="AM159" s="33"/>
      <c r="AN159" s="74"/>
      <c r="AO159" s="74"/>
      <c r="AP159" s="21"/>
      <c r="AQ159" s="56"/>
      <c r="AR159" s="41"/>
      <c r="AS159" s="43">
        <f>'17 Oct'!AW159</f>
        <v>0</v>
      </c>
      <c r="AT159" s="75"/>
      <c r="AU159" s="44">
        <f t="shared" si="1"/>
        <v>0</v>
      </c>
      <c r="AV159" s="44">
        <f t="shared" si="2"/>
        <v>0</v>
      </c>
      <c r="AW159" s="19">
        <f t="shared" si="3"/>
        <v>0</v>
      </c>
      <c r="AX159" s="43">
        <f>'17 Oct'!BB159</f>
        <v>0</v>
      </c>
      <c r="AY159" s="75"/>
      <c r="AZ159" s="44">
        <f t="shared" si="4"/>
        <v>0</v>
      </c>
      <c r="BA159" s="46">
        <f t="shared" si="5"/>
        <v>0</v>
      </c>
      <c r="BB159" s="19">
        <f t="shared" si="6"/>
        <v>0</v>
      </c>
      <c r="BC159" s="43">
        <f>'17 Oct'!BL159</f>
        <v>0</v>
      </c>
      <c r="BD159" s="47">
        <f t="shared" si="7"/>
        <v>0</v>
      </c>
      <c r="BE159" s="1">
        <f t="shared" si="8"/>
        <v>0</v>
      </c>
      <c r="BF159" s="1" t="s">
        <v>273</v>
      </c>
      <c r="BG159" s="76"/>
      <c r="BH159">
        <f>'17 Oct'!BG159+AT159+AY159-BN159</f>
        <v>0</v>
      </c>
      <c r="BI159" s="6"/>
      <c r="BJ159" s="52">
        <f t="shared" si="9"/>
        <v>0</v>
      </c>
      <c r="BK159" s="51">
        <f t="shared" si="10"/>
        <v>0</v>
      </c>
      <c r="BL159" s="53">
        <f t="shared" si="11"/>
        <v>0</v>
      </c>
      <c r="BM159" s="54">
        <f t="shared" si="12"/>
        <v>0</v>
      </c>
      <c r="BN159" s="55">
        <f t="shared" si="13"/>
        <v>0</v>
      </c>
      <c r="BO159" s="17">
        <f t="shared" si="14"/>
        <v>0</v>
      </c>
    </row>
    <row r="160">
      <c r="A160" s="1" t="s">
        <v>274</v>
      </c>
      <c r="B160" s="32"/>
      <c r="C160" s="65"/>
      <c r="D160" s="29"/>
      <c r="E160" s="1"/>
      <c r="F160" s="21"/>
      <c r="G160" s="56"/>
      <c r="H160" s="35"/>
      <c r="I160" s="1" t="s">
        <v>274</v>
      </c>
      <c r="J160" s="32"/>
      <c r="K160" s="33"/>
      <c r="L160" s="29"/>
      <c r="M160" s="43"/>
      <c r="N160" s="21"/>
      <c r="O160" s="56"/>
      <c r="P160" s="35"/>
      <c r="Q160" s="1" t="s">
        <v>274</v>
      </c>
      <c r="R160" s="32"/>
      <c r="S160" s="33"/>
      <c r="V160" s="21"/>
      <c r="W160" s="56"/>
      <c r="X160" s="35"/>
      <c r="Y160" s="1" t="s">
        <v>274</v>
      </c>
      <c r="Z160" s="69"/>
      <c r="AA160" s="37"/>
      <c r="AB160" s="8"/>
      <c r="AC160" s="8"/>
      <c r="AD160" s="4"/>
      <c r="AE160" s="39"/>
      <c r="AF160" s="1"/>
      <c r="AG160" s="33"/>
      <c r="AH160" s="67"/>
      <c r="AI160" s="67"/>
      <c r="AJ160" s="21"/>
      <c r="AK160" s="56"/>
      <c r="AL160" s="41"/>
      <c r="AM160" s="33"/>
      <c r="AN160" s="67"/>
      <c r="AO160" s="67"/>
      <c r="AP160" s="21"/>
      <c r="AQ160" s="56"/>
      <c r="AR160" s="41"/>
      <c r="AS160" s="43">
        <f>'17 Oct'!AW160</f>
        <v>0</v>
      </c>
      <c r="AT160" s="54"/>
      <c r="AU160" s="44">
        <f t="shared" si="1"/>
        <v>0</v>
      </c>
      <c r="AV160" s="44">
        <f t="shared" si="2"/>
        <v>0</v>
      </c>
      <c r="AW160" s="19">
        <f t="shared" si="3"/>
        <v>0</v>
      </c>
      <c r="AX160" s="43">
        <f>'17 Oct'!BB160</f>
        <v>0</v>
      </c>
      <c r="AY160" s="54"/>
      <c r="AZ160" s="44">
        <f t="shared" si="4"/>
        <v>0</v>
      </c>
      <c r="BA160" s="46">
        <f t="shared" si="5"/>
        <v>0</v>
      </c>
      <c r="BB160" s="19">
        <f t="shared" si="6"/>
        <v>0</v>
      </c>
      <c r="BC160" s="43">
        <f>'17 Oct'!BL160</f>
        <v>0</v>
      </c>
      <c r="BD160" s="47">
        <f t="shared" si="7"/>
        <v>0</v>
      </c>
      <c r="BE160" s="1">
        <f t="shared" si="8"/>
        <v>0</v>
      </c>
      <c r="BF160" s="1" t="s">
        <v>274</v>
      </c>
      <c r="BG160" s="54"/>
      <c r="BH160">
        <f>'17 Oct'!BG160+AT160+AY160-BN160</f>
        <v>0</v>
      </c>
      <c r="BI160" s="48"/>
      <c r="BJ160" s="52">
        <f t="shared" si="9"/>
        <v>0</v>
      </c>
      <c r="BK160" s="51">
        <f t="shared" si="10"/>
        <v>0</v>
      </c>
      <c r="BL160" s="53">
        <f t="shared" si="11"/>
        <v>0</v>
      </c>
      <c r="BM160" s="54">
        <f t="shared" si="12"/>
        <v>0</v>
      </c>
      <c r="BN160" s="55">
        <f t="shared" si="13"/>
        <v>0</v>
      </c>
      <c r="BO160" s="17">
        <f t="shared" si="14"/>
        <v>0</v>
      </c>
    </row>
    <row r="161">
      <c r="A161" s="1" t="s">
        <v>275</v>
      </c>
      <c r="B161" s="32"/>
      <c r="C161" s="33"/>
      <c r="D161" s="29"/>
      <c r="E161" s="1"/>
      <c r="F161" s="21"/>
      <c r="G161" s="56"/>
      <c r="H161" s="35"/>
      <c r="I161" s="1" t="s">
        <v>275</v>
      </c>
      <c r="J161" s="32"/>
      <c r="K161" s="33"/>
      <c r="L161" s="29"/>
      <c r="M161" s="43"/>
      <c r="N161" s="21"/>
      <c r="O161" s="56"/>
      <c r="P161" s="35"/>
      <c r="Q161" s="1" t="s">
        <v>275</v>
      </c>
      <c r="R161" s="32"/>
      <c r="S161" s="33"/>
      <c r="T161" s="57"/>
      <c r="U161" s="49"/>
      <c r="V161" s="21"/>
      <c r="W161" s="56"/>
      <c r="X161" s="35"/>
      <c r="Y161" s="1" t="s">
        <v>275</v>
      </c>
      <c r="Z161" s="69"/>
      <c r="AA161" s="66"/>
      <c r="AB161" s="8"/>
      <c r="AC161" s="8"/>
      <c r="AD161" s="4"/>
      <c r="AE161" s="39"/>
      <c r="AF161" s="1"/>
      <c r="AG161" s="33"/>
      <c r="AH161" s="60"/>
      <c r="AI161" s="60"/>
      <c r="AJ161" s="21"/>
      <c r="AK161" s="56"/>
      <c r="AL161" s="41"/>
      <c r="AM161" s="33"/>
      <c r="AN161" s="60"/>
      <c r="AO161" s="60"/>
      <c r="AP161" s="21"/>
      <c r="AQ161" s="56"/>
      <c r="AR161" s="41"/>
      <c r="AS161" s="43">
        <f>'17 Oct'!AW161</f>
        <v>0</v>
      </c>
      <c r="AT161" s="17"/>
      <c r="AU161" s="44">
        <f t="shared" si="1"/>
        <v>0</v>
      </c>
      <c r="AV161" s="44">
        <f t="shared" si="2"/>
        <v>0</v>
      </c>
      <c r="AW161" s="19">
        <f t="shared" si="3"/>
        <v>0</v>
      </c>
      <c r="AX161" s="43">
        <f>'17 Oct'!BB161</f>
        <v>0</v>
      </c>
      <c r="AY161" s="17"/>
      <c r="AZ161" s="44">
        <f t="shared" si="4"/>
        <v>0</v>
      </c>
      <c r="BA161" s="46">
        <f t="shared" si="5"/>
        <v>0</v>
      </c>
      <c r="BB161" s="19">
        <f t="shared" si="6"/>
        <v>0</v>
      </c>
      <c r="BC161" s="43">
        <f>'17 Oct'!BL161</f>
        <v>0</v>
      </c>
      <c r="BD161" s="47">
        <f t="shared" si="7"/>
        <v>0</v>
      </c>
      <c r="BE161" s="1">
        <f t="shared" si="8"/>
        <v>0</v>
      </c>
      <c r="BF161" s="1" t="s">
        <v>275</v>
      </c>
      <c r="BG161" s="54"/>
      <c r="BH161">
        <f>'17 Oct'!BG161+AT161+AY161-BN161</f>
        <v>0</v>
      </c>
      <c r="BI161" s="48"/>
      <c r="BJ161" s="52">
        <f t="shared" si="9"/>
        <v>0</v>
      </c>
      <c r="BK161" s="51">
        <f t="shared" si="10"/>
        <v>0</v>
      </c>
      <c r="BL161" s="53">
        <f t="shared" si="11"/>
        <v>0</v>
      </c>
      <c r="BM161" s="54">
        <f t="shared" si="12"/>
        <v>0</v>
      </c>
      <c r="BN161" s="55">
        <f t="shared" si="13"/>
        <v>0</v>
      </c>
      <c r="BO161" s="17">
        <f t="shared" si="14"/>
        <v>0</v>
      </c>
    </row>
    <row r="162">
      <c r="A162" s="1" t="s">
        <v>276</v>
      </c>
      <c r="B162" s="32"/>
      <c r="C162" s="33"/>
      <c r="D162" s="29"/>
      <c r="E162" s="1"/>
      <c r="F162" s="21"/>
      <c r="G162" s="56"/>
      <c r="H162" s="35"/>
      <c r="I162" s="1" t="s">
        <v>276</v>
      </c>
      <c r="J162" s="32"/>
      <c r="K162" s="33"/>
      <c r="L162" s="57"/>
      <c r="M162" s="49"/>
      <c r="N162" s="21"/>
      <c r="O162" s="56"/>
      <c r="P162" s="35"/>
      <c r="Q162" s="1" t="s">
        <v>276</v>
      </c>
      <c r="R162" s="32"/>
      <c r="S162" s="33"/>
      <c r="T162" s="57"/>
      <c r="U162" s="43"/>
      <c r="V162" s="21"/>
      <c r="W162" s="56"/>
      <c r="X162" s="35"/>
      <c r="Y162" s="1" t="s">
        <v>276</v>
      </c>
      <c r="Z162" s="69"/>
      <c r="AA162" s="66"/>
      <c r="AB162" s="8"/>
      <c r="AC162" s="8"/>
      <c r="AD162" s="4"/>
      <c r="AE162" s="39"/>
      <c r="AF162" s="1"/>
      <c r="AG162" s="33"/>
      <c r="AH162" s="67"/>
      <c r="AI162" s="67"/>
      <c r="AJ162" s="21"/>
      <c r="AK162" s="56"/>
      <c r="AL162" s="41"/>
      <c r="AM162" s="33"/>
      <c r="AN162" s="67"/>
      <c r="AO162" s="67"/>
      <c r="AP162" s="21"/>
      <c r="AQ162" s="56"/>
      <c r="AR162" s="41"/>
      <c r="AS162" s="43">
        <f>'17 Oct'!AW162</f>
        <v>0</v>
      </c>
      <c r="AT162" s="54"/>
      <c r="AU162" s="44">
        <f t="shared" si="1"/>
        <v>0</v>
      </c>
      <c r="AV162" s="44">
        <f t="shared" si="2"/>
        <v>0</v>
      </c>
      <c r="AW162" s="19">
        <f t="shared" si="3"/>
        <v>0</v>
      </c>
      <c r="AX162" s="43">
        <f>'17 Oct'!BB162</f>
        <v>0</v>
      </c>
      <c r="AY162" s="54"/>
      <c r="AZ162" s="44">
        <f t="shared" si="4"/>
        <v>0</v>
      </c>
      <c r="BA162" s="46">
        <f t="shared" si="5"/>
        <v>0</v>
      </c>
      <c r="BB162" s="19">
        <f t="shared" si="6"/>
        <v>0</v>
      </c>
      <c r="BC162" s="43">
        <f>'17 Oct'!BL162</f>
        <v>0</v>
      </c>
      <c r="BD162" s="47">
        <f t="shared" si="7"/>
        <v>0</v>
      </c>
      <c r="BE162" s="1">
        <f t="shared" si="8"/>
        <v>0</v>
      </c>
      <c r="BF162" s="1" t="s">
        <v>276</v>
      </c>
      <c r="BG162" s="17"/>
      <c r="BH162">
        <f>'17 Oct'!BG162+AT162+AY162-BN162</f>
        <v>0</v>
      </c>
      <c r="BI162" s="68"/>
      <c r="BJ162" s="52">
        <f t="shared" si="9"/>
        <v>0</v>
      </c>
      <c r="BK162" s="51">
        <f t="shared" si="10"/>
        <v>0</v>
      </c>
      <c r="BL162" s="53">
        <f t="shared" si="11"/>
        <v>0</v>
      </c>
      <c r="BM162" s="54">
        <f t="shared" si="12"/>
        <v>0</v>
      </c>
      <c r="BN162" s="55">
        <f t="shared" si="13"/>
        <v>0</v>
      </c>
      <c r="BO162" s="17">
        <f t="shared" si="14"/>
        <v>0</v>
      </c>
      <c r="BQ162" s="1"/>
      <c r="BR162" s="1"/>
      <c r="BT162" s="1"/>
    </row>
    <row r="163">
      <c r="A163" s="1" t="s">
        <v>277</v>
      </c>
      <c r="B163" s="32"/>
      <c r="C163" s="33"/>
      <c r="D163" s="29"/>
      <c r="E163" s="1"/>
      <c r="F163" s="21"/>
      <c r="G163" s="56"/>
      <c r="H163" s="35"/>
      <c r="I163" s="1" t="s">
        <v>277</v>
      </c>
      <c r="J163" s="32"/>
      <c r="K163" s="33"/>
      <c r="L163" s="57"/>
      <c r="M163" s="49"/>
      <c r="N163" s="21"/>
      <c r="O163" s="56"/>
      <c r="P163" s="35"/>
      <c r="Q163" s="1" t="s">
        <v>277</v>
      </c>
      <c r="R163" s="32"/>
      <c r="S163" s="33"/>
      <c r="T163" s="29"/>
      <c r="U163" s="43"/>
      <c r="V163" s="21"/>
      <c r="W163" s="56"/>
      <c r="X163" s="35"/>
      <c r="Y163" s="1" t="s">
        <v>277</v>
      </c>
      <c r="Z163" s="69"/>
      <c r="AA163" s="66"/>
      <c r="AB163" s="8"/>
      <c r="AC163" s="8"/>
      <c r="AD163" s="4"/>
      <c r="AE163" s="39"/>
      <c r="AF163" s="1"/>
      <c r="AG163" s="33"/>
      <c r="AH163" s="67"/>
      <c r="AI163" s="67"/>
      <c r="AJ163" s="21"/>
      <c r="AK163" s="56"/>
      <c r="AL163" s="41"/>
      <c r="AM163" s="33"/>
      <c r="AN163" s="67"/>
      <c r="AO163" s="67"/>
      <c r="AP163" s="21"/>
      <c r="AQ163" s="56"/>
      <c r="AR163" s="41"/>
      <c r="AS163" s="43">
        <f>'17 Oct'!AW163</f>
        <v>0</v>
      </c>
      <c r="AT163" s="54"/>
      <c r="AU163" s="44">
        <f t="shared" si="1"/>
        <v>0</v>
      </c>
      <c r="AV163" s="44">
        <f t="shared" si="2"/>
        <v>0</v>
      </c>
      <c r="AW163" s="19">
        <f t="shared" si="3"/>
        <v>0</v>
      </c>
      <c r="AX163" s="43">
        <f>'17 Oct'!BB163</f>
        <v>0</v>
      </c>
      <c r="AY163" s="54"/>
      <c r="AZ163" s="44">
        <f t="shared" si="4"/>
        <v>0</v>
      </c>
      <c r="BA163" s="46">
        <f t="shared" si="5"/>
        <v>0</v>
      </c>
      <c r="BB163" s="19">
        <f t="shared" si="6"/>
        <v>0</v>
      </c>
      <c r="BC163" s="43">
        <f>'17 Oct'!BL163</f>
        <v>0</v>
      </c>
      <c r="BD163" s="47">
        <f t="shared" si="7"/>
        <v>0</v>
      </c>
      <c r="BE163" s="1">
        <f t="shared" si="8"/>
        <v>0</v>
      </c>
      <c r="BF163" s="1" t="s">
        <v>277</v>
      </c>
      <c r="BG163" s="17"/>
      <c r="BH163">
        <f>'17 Oct'!BG163+AT163+AY163-BN163</f>
        <v>0</v>
      </c>
      <c r="BI163" s="68"/>
      <c r="BJ163" s="52">
        <f t="shared" si="9"/>
        <v>0</v>
      </c>
      <c r="BK163" s="51">
        <f t="shared" si="10"/>
        <v>0</v>
      </c>
      <c r="BL163" s="53">
        <f t="shared" si="11"/>
        <v>0</v>
      </c>
      <c r="BM163" s="54">
        <f t="shared" si="12"/>
        <v>0</v>
      </c>
      <c r="BN163" s="55">
        <f t="shared" si="13"/>
        <v>0</v>
      </c>
      <c r="BO163" s="17">
        <f t="shared" si="14"/>
        <v>0</v>
      </c>
      <c r="BQ163" s="1"/>
      <c r="BR163" s="1"/>
      <c r="BT163" s="1"/>
    </row>
    <row r="164">
      <c r="A164" s="1" t="s">
        <v>278</v>
      </c>
      <c r="B164" s="32"/>
      <c r="C164" s="33"/>
      <c r="D164" s="29"/>
      <c r="E164" s="1"/>
      <c r="F164" s="21"/>
      <c r="G164" s="56"/>
      <c r="H164" s="35"/>
      <c r="I164" s="1" t="s">
        <v>278</v>
      </c>
      <c r="J164" s="32"/>
      <c r="K164" s="33"/>
      <c r="L164" s="57"/>
      <c r="M164" s="43"/>
      <c r="N164" s="21"/>
      <c r="O164" s="56"/>
      <c r="P164" s="35"/>
      <c r="Q164" s="1" t="s">
        <v>278</v>
      </c>
      <c r="R164" s="32"/>
      <c r="S164" s="33"/>
      <c r="T164" s="57"/>
      <c r="U164" s="43"/>
      <c r="V164" s="21"/>
      <c r="W164" s="56"/>
      <c r="X164" s="35"/>
      <c r="Y164" s="1" t="s">
        <v>278</v>
      </c>
      <c r="Z164" s="69"/>
      <c r="AA164" s="37"/>
      <c r="AB164" s="8"/>
      <c r="AC164" s="4"/>
      <c r="AD164" s="4"/>
      <c r="AE164" s="39"/>
      <c r="AF164" s="1"/>
      <c r="AG164" s="33"/>
      <c r="AH164" s="67"/>
      <c r="AI164" s="67"/>
      <c r="AJ164" s="21"/>
      <c r="AK164" s="56"/>
      <c r="AL164" s="41"/>
      <c r="AM164" s="33"/>
      <c r="AN164" s="67"/>
      <c r="AO164" s="67"/>
      <c r="AP164" s="21"/>
      <c r="AQ164" s="56"/>
      <c r="AR164" s="41"/>
      <c r="AS164" s="43">
        <f>'17 Oct'!AW164</f>
        <v>0</v>
      </c>
      <c r="AT164" s="54"/>
      <c r="AU164" s="44">
        <f t="shared" si="1"/>
        <v>0</v>
      </c>
      <c r="AV164" s="44">
        <f t="shared" si="2"/>
        <v>0</v>
      </c>
      <c r="AW164" s="19">
        <f t="shared" si="3"/>
        <v>0</v>
      </c>
      <c r="AX164" s="43">
        <f>'17 Oct'!BB164</f>
        <v>0</v>
      </c>
      <c r="AY164" s="54"/>
      <c r="AZ164" s="44">
        <f t="shared" si="4"/>
        <v>0</v>
      </c>
      <c r="BA164" s="46">
        <f t="shared" si="5"/>
        <v>0</v>
      </c>
      <c r="BB164" s="19">
        <f t="shared" si="6"/>
        <v>0</v>
      </c>
      <c r="BC164" s="43">
        <f>'17 Oct'!BL164</f>
        <v>0</v>
      </c>
      <c r="BD164" s="47">
        <f t="shared" si="7"/>
        <v>0</v>
      </c>
      <c r="BE164" s="1">
        <f t="shared" si="8"/>
        <v>0</v>
      </c>
      <c r="BF164" s="1" t="s">
        <v>278</v>
      </c>
      <c r="BG164" s="17"/>
      <c r="BH164">
        <f>'17 Oct'!BG164+AT164+AY164-BN164</f>
        <v>0</v>
      </c>
      <c r="BI164" s="79"/>
      <c r="BJ164" s="52">
        <f t="shared" si="9"/>
        <v>0</v>
      </c>
      <c r="BK164" s="51">
        <f t="shared" si="10"/>
        <v>0</v>
      </c>
      <c r="BL164" s="53">
        <f t="shared" si="11"/>
        <v>0</v>
      </c>
      <c r="BM164" s="54">
        <f t="shared" si="12"/>
        <v>0</v>
      </c>
      <c r="BN164" s="55">
        <f t="shared" si="13"/>
        <v>0</v>
      </c>
      <c r="BO164" s="17">
        <f t="shared" si="14"/>
        <v>0</v>
      </c>
      <c r="BQ164" s="1"/>
      <c r="BR164" s="1"/>
      <c r="BT164" s="1"/>
    </row>
    <row r="165">
      <c r="A165" s="1" t="s">
        <v>279</v>
      </c>
      <c r="B165" s="32"/>
      <c r="C165" s="33"/>
      <c r="D165" s="29"/>
      <c r="E165" s="1"/>
      <c r="F165" s="21"/>
      <c r="G165" s="56"/>
      <c r="H165" s="7"/>
      <c r="I165" s="1" t="s">
        <v>279</v>
      </c>
      <c r="J165" s="32"/>
      <c r="K165" s="33"/>
      <c r="N165" s="21"/>
      <c r="O165" s="56"/>
      <c r="P165" s="7"/>
      <c r="Q165" s="1" t="s">
        <v>279</v>
      </c>
      <c r="R165" s="32"/>
      <c r="S165" s="33"/>
      <c r="T165" s="57"/>
      <c r="U165" s="43"/>
      <c r="V165" s="21"/>
      <c r="W165" s="56"/>
      <c r="X165" s="7"/>
      <c r="Y165" s="1" t="s">
        <v>279</v>
      </c>
      <c r="Z165" s="59"/>
      <c r="AA165" s="37"/>
      <c r="AB165" s="8"/>
      <c r="AC165" s="8"/>
      <c r="AD165" s="4"/>
      <c r="AE165" s="39"/>
      <c r="AG165" s="33"/>
      <c r="AH165" s="74"/>
      <c r="AI165" s="74"/>
      <c r="AJ165" s="21"/>
      <c r="AK165" s="56"/>
      <c r="AL165" s="41"/>
      <c r="AM165" s="33"/>
      <c r="AN165" s="74"/>
      <c r="AO165" s="74"/>
      <c r="AP165" s="21"/>
      <c r="AQ165" s="56"/>
      <c r="AR165" s="41"/>
      <c r="AS165" s="43">
        <f>'17 Oct'!AW165</f>
        <v>0</v>
      </c>
      <c r="AT165" s="75"/>
      <c r="AU165" s="44">
        <f t="shared" si="1"/>
        <v>0</v>
      </c>
      <c r="AV165" s="44">
        <f t="shared" si="2"/>
        <v>0</v>
      </c>
      <c r="AW165" s="19">
        <f t="shared" si="3"/>
        <v>0</v>
      </c>
      <c r="AX165" s="43">
        <f>'17 Oct'!BB165</f>
        <v>0</v>
      </c>
      <c r="AY165" s="75"/>
      <c r="AZ165" s="44">
        <f t="shared" si="4"/>
        <v>0</v>
      </c>
      <c r="BA165" s="46">
        <f t="shared" si="5"/>
        <v>0</v>
      </c>
      <c r="BB165" s="19">
        <f t="shared" si="6"/>
        <v>0</v>
      </c>
      <c r="BC165" s="43">
        <f>'17 Oct'!BL165</f>
        <v>0</v>
      </c>
      <c r="BD165" s="47">
        <f t="shared" si="7"/>
        <v>0</v>
      </c>
      <c r="BE165" s="1">
        <f t="shared" si="8"/>
        <v>0</v>
      </c>
      <c r="BF165" s="1" t="s">
        <v>279</v>
      </c>
      <c r="BG165" s="76"/>
      <c r="BH165">
        <f>'17 Oct'!BG165+AT165+AY165-BN165</f>
        <v>0</v>
      </c>
      <c r="BI165" s="6"/>
      <c r="BJ165" s="52">
        <f t="shared" si="9"/>
        <v>0</v>
      </c>
      <c r="BK165" s="51">
        <f t="shared" si="10"/>
        <v>0</v>
      </c>
      <c r="BL165" s="53">
        <f t="shared" si="11"/>
        <v>0</v>
      </c>
      <c r="BM165" s="54">
        <f t="shared" si="12"/>
        <v>0</v>
      </c>
      <c r="BN165" s="55">
        <f t="shared" si="13"/>
        <v>0</v>
      </c>
      <c r="BO165" s="17">
        <f t="shared" si="14"/>
        <v>0</v>
      </c>
    </row>
    <row r="166">
      <c r="A166" s="1" t="s">
        <v>281</v>
      </c>
      <c r="B166" s="61"/>
      <c r="C166" s="33"/>
      <c r="D166" s="29"/>
      <c r="E166" s="1"/>
      <c r="F166" s="21"/>
      <c r="G166" s="56"/>
      <c r="H166" s="7"/>
      <c r="I166" s="1" t="s">
        <v>281</v>
      </c>
      <c r="J166" s="32"/>
      <c r="K166" s="33"/>
      <c r="N166" s="21"/>
      <c r="O166" s="56"/>
      <c r="P166" s="7"/>
      <c r="Q166" s="1" t="s">
        <v>281</v>
      </c>
      <c r="R166" s="32"/>
      <c r="S166" s="33"/>
      <c r="U166" s="1"/>
      <c r="V166" s="21"/>
      <c r="W166" s="56"/>
      <c r="X166" s="7"/>
      <c r="Y166" s="1" t="s">
        <v>281</v>
      </c>
      <c r="Z166" s="59"/>
      <c r="AA166" s="37"/>
      <c r="AB166" s="8"/>
      <c r="AC166" s="8"/>
      <c r="AD166" s="4"/>
      <c r="AE166" s="39"/>
      <c r="AG166" s="33"/>
      <c r="AH166" s="74"/>
      <c r="AI166" s="74"/>
      <c r="AJ166" s="21"/>
      <c r="AK166" s="56"/>
      <c r="AL166" s="41"/>
      <c r="AM166" s="33"/>
      <c r="AN166" s="74"/>
      <c r="AO166" s="74"/>
      <c r="AP166" s="21"/>
      <c r="AQ166" s="56"/>
      <c r="AR166" s="41"/>
      <c r="AS166" s="43">
        <f>'17 Oct'!AW166</f>
        <v>0</v>
      </c>
      <c r="AT166" s="75"/>
      <c r="AU166" s="44">
        <f t="shared" si="1"/>
        <v>0</v>
      </c>
      <c r="AV166" s="44">
        <f t="shared" si="2"/>
        <v>0</v>
      </c>
      <c r="AW166" s="19">
        <f t="shared" si="3"/>
        <v>0</v>
      </c>
      <c r="AX166" s="43">
        <f>'17 Oct'!BB166</f>
        <v>0</v>
      </c>
      <c r="AY166" s="75"/>
      <c r="AZ166" s="44">
        <f t="shared" si="4"/>
        <v>0</v>
      </c>
      <c r="BA166" s="46">
        <f t="shared" si="5"/>
        <v>0</v>
      </c>
      <c r="BB166" s="19">
        <f t="shared" si="6"/>
        <v>0</v>
      </c>
      <c r="BC166" s="43">
        <f>'17 Oct'!BL166</f>
        <v>0</v>
      </c>
      <c r="BD166" s="47">
        <f t="shared" si="7"/>
        <v>0</v>
      </c>
      <c r="BE166" s="1">
        <f t="shared" si="8"/>
        <v>0</v>
      </c>
      <c r="BF166" s="1" t="s">
        <v>281</v>
      </c>
      <c r="BG166" s="76"/>
      <c r="BH166">
        <f>'17 Oct'!BG166+AT166+AY166-BN166</f>
        <v>0</v>
      </c>
      <c r="BI166" s="6"/>
      <c r="BJ166" s="52">
        <f t="shared" si="9"/>
        <v>0</v>
      </c>
      <c r="BK166" s="51">
        <f t="shared" si="10"/>
        <v>0</v>
      </c>
      <c r="BL166" s="53">
        <f t="shared" si="11"/>
        <v>0</v>
      </c>
      <c r="BM166" s="54">
        <f t="shared" si="12"/>
        <v>0</v>
      </c>
      <c r="BN166" s="55">
        <f t="shared" si="13"/>
        <v>0</v>
      </c>
      <c r="BO166" s="17">
        <f t="shared" si="14"/>
        <v>0</v>
      </c>
    </row>
    <row r="167">
      <c r="A167" s="1" t="s">
        <v>282</v>
      </c>
      <c r="B167" s="32"/>
      <c r="C167" s="33"/>
      <c r="D167" s="29"/>
      <c r="E167" s="1"/>
      <c r="F167" s="21"/>
      <c r="G167" s="56"/>
      <c r="H167" s="7"/>
      <c r="I167" s="1" t="s">
        <v>282</v>
      </c>
      <c r="J167" s="32"/>
      <c r="K167" s="33"/>
      <c r="N167" s="21"/>
      <c r="O167" s="56"/>
      <c r="P167" s="7"/>
      <c r="Q167" s="1" t="s">
        <v>282</v>
      </c>
      <c r="R167" s="32"/>
      <c r="S167" s="33"/>
      <c r="V167" s="21"/>
      <c r="W167" s="56"/>
      <c r="X167" s="7"/>
      <c r="Y167" s="1" t="s">
        <v>282</v>
      </c>
      <c r="Z167" s="69"/>
      <c r="AA167" s="37"/>
      <c r="AB167" s="8"/>
      <c r="AC167" s="8"/>
      <c r="AD167" s="4"/>
      <c r="AE167" s="39"/>
      <c r="AG167" s="33"/>
      <c r="AH167" s="74"/>
      <c r="AI167" s="74"/>
      <c r="AJ167" s="21"/>
      <c r="AK167" s="56"/>
      <c r="AL167" s="41"/>
      <c r="AM167" s="33"/>
      <c r="AN167" s="74"/>
      <c r="AO167" s="74"/>
      <c r="AP167" s="21"/>
      <c r="AQ167" s="56"/>
      <c r="AR167" s="41"/>
      <c r="AS167" s="43">
        <f>'17 Oct'!AW167</f>
        <v>0</v>
      </c>
      <c r="AT167" s="75"/>
      <c r="AU167" s="44">
        <f t="shared" si="1"/>
        <v>0</v>
      </c>
      <c r="AV167" s="44">
        <f t="shared" si="2"/>
        <v>0</v>
      </c>
      <c r="AW167" s="19">
        <f t="shared" si="3"/>
        <v>0</v>
      </c>
      <c r="AX167" s="43">
        <f>'17 Oct'!BB167</f>
        <v>0</v>
      </c>
      <c r="AY167" s="75"/>
      <c r="AZ167" s="44">
        <f t="shared" si="4"/>
        <v>0</v>
      </c>
      <c r="BA167" s="46">
        <f t="shared" si="5"/>
        <v>0</v>
      </c>
      <c r="BB167" s="19">
        <f t="shared" si="6"/>
        <v>0</v>
      </c>
      <c r="BC167" s="43">
        <f>'17 Oct'!BL167</f>
        <v>0</v>
      </c>
      <c r="BD167" s="47">
        <f t="shared" si="7"/>
        <v>0</v>
      </c>
      <c r="BE167" s="1">
        <f t="shared" si="8"/>
        <v>0</v>
      </c>
      <c r="BF167" s="1" t="s">
        <v>282</v>
      </c>
      <c r="BG167" s="76"/>
      <c r="BH167">
        <f>'17 Oct'!BG167+AT167+AY167-BN167</f>
        <v>0</v>
      </c>
      <c r="BI167" s="6"/>
      <c r="BJ167" s="52">
        <f t="shared" si="9"/>
        <v>0</v>
      </c>
      <c r="BK167" s="51">
        <f t="shared" si="10"/>
        <v>0</v>
      </c>
      <c r="BL167" s="53">
        <f t="shared" si="11"/>
        <v>0</v>
      </c>
      <c r="BM167" s="54">
        <f t="shared" si="12"/>
        <v>0</v>
      </c>
      <c r="BN167" s="55">
        <f t="shared" si="13"/>
        <v>0</v>
      </c>
      <c r="BO167" s="17">
        <f t="shared" si="14"/>
        <v>0</v>
      </c>
    </row>
    <row r="168">
      <c r="A168" s="1" t="s">
        <v>283</v>
      </c>
      <c r="B168" s="61"/>
      <c r="C168" s="33"/>
      <c r="D168" s="29"/>
      <c r="E168" s="1"/>
      <c r="F168" s="21"/>
      <c r="G168" s="56"/>
      <c r="H168" s="7"/>
      <c r="I168" s="1" t="s">
        <v>283</v>
      </c>
      <c r="J168" s="32"/>
      <c r="K168" s="33"/>
      <c r="N168" s="21"/>
      <c r="O168" s="56"/>
      <c r="P168" s="7"/>
      <c r="Q168" s="1" t="s">
        <v>283</v>
      </c>
      <c r="R168" s="32"/>
      <c r="S168" s="33"/>
      <c r="U168" s="1"/>
      <c r="V168" s="21"/>
      <c r="W168" s="56"/>
      <c r="X168" s="35"/>
      <c r="Y168" s="1" t="s">
        <v>283</v>
      </c>
      <c r="Z168" s="59"/>
      <c r="AA168" s="37"/>
      <c r="AB168" s="8"/>
      <c r="AC168" s="8"/>
      <c r="AD168" s="4"/>
      <c r="AE168" s="39"/>
      <c r="AG168" s="33"/>
      <c r="AH168" s="74"/>
      <c r="AI168" s="74"/>
      <c r="AJ168" s="21"/>
      <c r="AK168" s="56"/>
      <c r="AL168" s="41"/>
      <c r="AM168" s="33"/>
      <c r="AN168" s="74"/>
      <c r="AO168" s="74"/>
      <c r="AP168" s="21"/>
      <c r="AQ168" s="56"/>
      <c r="AR168" s="41"/>
      <c r="AS168" s="43">
        <f>'17 Oct'!AW168</f>
        <v>0</v>
      </c>
      <c r="AT168" s="75"/>
      <c r="AU168" s="44">
        <f t="shared" si="1"/>
        <v>0</v>
      </c>
      <c r="AV168" s="44">
        <f t="shared" si="2"/>
        <v>0</v>
      </c>
      <c r="AW168" s="19">
        <f t="shared" si="3"/>
        <v>0</v>
      </c>
      <c r="AX168" s="43">
        <f>'17 Oct'!BB168</f>
        <v>0</v>
      </c>
      <c r="AY168" s="75"/>
      <c r="AZ168" s="44">
        <f t="shared" si="4"/>
        <v>0</v>
      </c>
      <c r="BA168" s="46">
        <f t="shared" si="5"/>
        <v>0</v>
      </c>
      <c r="BB168" s="19">
        <f t="shared" si="6"/>
        <v>0</v>
      </c>
      <c r="BC168" s="43">
        <f>'17 Oct'!BL168</f>
        <v>0</v>
      </c>
      <c r="BD168" s="47">
        <f t="shared" si="7"/>
        <v>0</v>
      </c>
      <c r="BE168" s="1">
        <f t="shared" si="8"/>
        <v>0</v>
      </c>
      <c r="BF168" s="1" t="s">
        <v>283</v>
      </c>
      <c r="BG168" s="76"/>
      <c r="BH168">
        <f>'17 Oct'!BG168+AT168+AY168-BN168</f>
        <v>0</v>
      </c>
      <c r="BI168" s="6"/>
      <c r="BJ168" s="52">
        <f t="shared" si="9"/>
        <v>0</v>
      </c>
      <c r="BK168" s="51">
        <f t="shared" si="10"/>
        <v>0</v>
      </c>
      <c r="BL168" s="53">
        <f t="shared" si="11"/>
        <v>0</v>
      </c>
      <c r="BM168" s="54">
        <f t="shared" si="12"/>
        <v>0</v>
      </c>
      <c r="BN168" s="55">
        <f t="shared" si="13"/>
        <v>0</v>
      </c>
      <c r="BO168" s="17">
        <f t="shared" si="14"/>
        <v>0</v>
      </c>
    </row>
    <row r="169">
      <c r="A169" s="1" t="s">
        <v>284</v>
      </c>
      <c r="B169" s="32"/>
      <c r="C169" s="33"/>
      <c r="D169" s="29"/>
      <c r="E169" s="1"/>
      <c r="F169" s="21"/>
      <c r="G169" s="56"/>
      <c r="H169" s="7"/>
      <c r="I169" s="1" t="s">
        <v>284</v>
      </c>
      <c r="J169" s="32"/>
      <c r="K169" s="33"/>
      <c r="N169" s="21"/>
      <c r="O169" s="56"/>
      <c r="P169" s="7"/>
      <c r="Q169" s="1" t="s">
        <v>284</v>
      </c>
      <c r="R169" s="32"/>
      <c r="S169" s="33"/>
      <c r="V169" s="21"/>
      <c r="W169" s="56"/>
      <c r="X169" s="7"/>
      <c r="Y169" s="1" t="s">
        <v>284</v>
      </c>
      <c r="Z169" s="84"/>
      <c r="AA169" s="37"/>
      <c r="AB169" s="8"/>
      <c r="AC169" s="8"/>
      <c r="AD169" s="4"/>
      <c r="AE169" s="39"/>
      <c r="AG169" s="33"/>
      <c r="AH169" s="74"/>
      <c r="AI169" s="74"/>
      <c r="AJ169" s="21"/>
      <c r="AK169" s="56"/>
      <c r="AL169" s="41"/>
      <c r="AM169" s="33"/>
      <c r="AN169" s="74"/>
      <c r="AO169" s="74"/>
      <c r="AP169" s="21"/>
      <c r="AQ169" s="56"/>
      <c r="AR169" s="41"/>
      <c r="AS169" s="43">
        <f>'17 Oct'!AW169</f>
        <v>0</v>
      </c>
      <c r="AT169" s="75"/>
      <c r="AU169" s="44">
        <f t="shared" si="1"/>
        <v>0</v>
      </c>
      <c r="AV169" s="44">
        <f t="shared" si="2"/>
        <v>0</v>
      </c>
      <c r="AW169" s="19">
        <f t="shared" si="3"/>
        <v>0</v>
      </c>
      <c r="AX169" s="43">
        <f>'17 Oct'!BB169</f>
        <v>0</v>
      </c>
      <c r="AY169" s="75"/>
      <c r="AZ169" s="44">
        <f t="shared" si="4"/>
        <v>0</v>
      </c>
      <c r="BA169" s="46">
        <f t="shared" si="5"/>
        <v>0</v>
      </c>
      <c r="BB169" s="19">
        <f t="shared" si="6"/>
        <v>0</v>
      </c>
      <c r="BC169" s="43">
        <f>'17 Oct'!BL169</f>
        <v>0</v>
      </c>
      <c r="BD169" s="47">
        <f t="shared" si="7"/>
        <v>0</v>
      </c>
      <c r="BE169" s="1">
        <f t="shared" si="8"/>
        <v>0</v>
      </c>
      <c r="BF169" s="1" t="s">
        <v>284</v>
      </c>
      <c r="BG169" s="76"/>
      <c r="BH169">
        <f>'17 Oct'!BG169+AT169+AY169-BN169</f>
        <v>0</v>
      </c>
      <c r="BI169" s="6"/>
      <c r="BJ169" s="52">
        <f t="shared" si="9"/>
        <v>0</v>
      </c>
      <c r="BK169" s="51">
        <f t="shared" si="10"/>
        <v>0</v>
      </c>
      <c r="BL169" s="53">
        <f t="shared" si="11"/>
        <v>0</v>
      </c>
      <c r="BM169" s="54">
        <f t="shared" si="12"/>
        <v>0</v>
      </c>
      <c r="BN169" s="55">
        <f t="shared" si="13"/>
        <v>0</v>
      </c>
      <c r="BO169" s="17">
        <f t="shared" si="14"/>
        <v>0</v>
      </c>
    </row>
    <row r="170">
      <c r="A170" s="1" t="s">
        <v>285</v>
      </c>
      <c r="B170" s="61"/>
      <c r="C170" s="33"/>
      <c r="D170" s="29"/>
      <c r="E170" s="1"/>
      <c r="F170" s="21"/>
      <c r="G170" s="56"/>
      <c r="H170" s="7"/>
      <c r="I170" s="1" t="s">
        <v>285</v>
      </c>
      <c r="J170" s="32"/>
      <c r="K170" s="33"/>
      <c r="N170" s="21"/>
      <c r="O170" s="56"/>
      <c r="P170" s="7"/>
      <c r="Q170" s="1" t="s">
        <v>285</v>
      </c>
      <c r="R170" s="32"/>
      <c r="S170" s="33"/>
      <c r="V170" s="21"/>
      <c r="W170" s="56"/>
      <c r="X170" s="7"/>
      <c r="Y170" s="1" t="s">
        <v>285</v>
      </c>
      <c r="Z170" s="59"/>
      <c r="AA170" s="37"/>
      <c r="AB170" s="8"/>
      <c r="AC170" s="8"/>
      <c r="AD170" s="4"/>
      <c r="AE170" s="39"/>
      <c r="AG170" s="33"/>
      <c r="AH170" s="74"/>
      <c r="AI170" s="74"/>
      <c r="AJ170" s="21"/>
      <c r="AK170" s="56"/>
      <c r="AL170" s="41"/>
      <c r="AM170" s="33"/>
      <c r="AN170" s="74"/>
      <c r="AO170" s="74"/>
      <c r="AP170" s="21"/>
      <c r="AQ170" s="56"/>
      <c r="AR170" s="41"/>
      <c r="AS170" s="43">
        <f>'17 Oct'!AW170</f>
        <v>0</v>
      </c>
      <c r="AT170" s="75"/>
      <c r="AU170" s="44">
        <f t="shared" si="1"/>
        <v>0</v>
      </c>
      <c r="AV170" s="44">
        <f t="shared" si="2"/>
        <v>0</v>
      </c>
      <c r="AW170" s="19">
        <f t="shared" si="3"/>
        <v>0</v>
      </c>
      <c r="AX170" s="43">
        <f>'17 Oct'!BB170</f>
        <v>0</v>
      </c>
      <c r="AY170" s="75"/>
      <c r="AZ170" s="44">
        <f t="shared" si="4"/>
        <v>0</v>
      </c>
      <c r="BA170" s="46">
        <f t="shared" si="5"/>
        <v>0</v>
      </c>
      <c r="BB170" s="19">
        <f t="shared" si="6"/>
        <v>0</v>
      </c>
      <c r="BC170" s="43">
        <f>'17 Oct'!BL170</f>
        <v>0</v>
      </c>
      <c r="BD170" s="47">
        <f t="shared" si="7"/>
        <v>0</v>
      </c>
      <c r="BE170" s="1">
        <f t="shared" si="8"/>
        <v>0</v>
      </c>
      <c r="BF170" s="1" t="s">
        <v>285</v>
      </c>
      <c r="BG170" s="76"/>
      <c r="BH170">
        <f>'17 Oct'!BG170+AT170+AY170-BN170</f>
        <v>0</v>
      </c>
      <c r="BI170" s="6"/>
      <c r="BJ170" s="52">
        <f t="shared" si="9"/>
        <v>0</v>
      </c>
      <c r="BK170" s="51">
        <f t="shared" si="10"/>
        <v>0</v>
      </c>
      <c r="BL170" s="53">
        <f t="shared" si="11"/>
        <v>0</v>
      </c>
      <c r="BM170" s="54">
        <f t="shared" si="12"/>
        <v>0</v>
      </c>
      <c r="BN170" s="55">
        <f t="shared" si="13"/>
        <v>0</v>
      </c>
      <c r="BO170" s="17">
        <f t="shared" si="14"/>
        <v>0</v>
      </c>
    </row>
    <row r="171">
      <c r="A171" s="1" t="s">
        <v>286</v>
      </c>
      <c r="B171" s="61"/>
      <c r="C171" s="33"/>
      <c r="D171" s="29"/>
      <c r="E171" s="1"/>
      <c r="F171" s="21"/>
      <c r="G171" s="56"/>
      <c r="H171" s="7"/>
      <c r="I171" s="1" t="s">
        <v>286</v>
      </c>
      <c r="J171" s="32"/>
      <c r="K171" s="33"/>
      <c r="N171" s="21"/>
      <c r="O171" s="56"/>
      <c r="P171" s="7"/>
      <c r="Q171" s="1" t="s">
        <v>286</v>
      </c>
      <c r="R171" s="32"/>
      <c r="S171" s="33"/>
      <c r="V171" s="21"/>
      <c r="W171" s="56"/>
      <c r="X171" s="7"/>
      <c r="Y171" s="1" t="s">
        <v>286</v>
      </c>
      <c r="Z171" s="59"/>
      <c r="AA171" s="37"/>
      <c r="AB171" s="8"/>
      <c r="AC171" s="8"/>
      <c r="AD171" s="4"/>
      <c r="AE171" s="39"/>
      <c r="AG171" s="33"/>
      <c r="AH171" s="74"/>
      <c r="AI171" s="74"/>
      <c r="AJ171" s="21"/>
      <c r="AK171" s="56"/>
      <c r="AL171" s="41"/>
      <c r="AM171" s="33"/>
      <c r="AN171" s="74"/>
      <c r="AO171" s="74"/>
      <c r="AP171" s="21"/>
      <c r="AQ171" s="56"/>
      <c r="AR171" s="41"/>
      <c r="AS171" s="43">
        <f>'17 Oct'!AW171</f>
        <v>0</v>
      </c>
      <c r="AT171" s="75"/>
      <c r="AU171" s="44">
        <f t="shared" si="1"/>
        <v>0</v>
      </c>
      <c r="AV171" s="44">
        <f t="shared" si="2"/>
        <v>0</v>
      </c>
      <c r="AW171" s="19">
        <f t="shared" si="3"/>
        <v>0</v>
      </c>
      <c r="AX171" s="43">
        <f>'17 Oct'!BB171</f>
        <v>0</v>
      </c>
      <c r="AY171" s="75"/>
      <c r="AZ171" s="44">
        <f t="shared" si="4"/>
        <v>0</v>
      </c>
      <c r="BA171" s="46">
        <f t="shared" si="5"/>
        <v>0</v>
      </c>
      <c r="BB171" s="19">
        <f t="shared" si="6"/>
        <v>0</v>
      </c>
      <c r="BC171" s="43">
        <f>'17 Oct'!BL171</f>
        <v>0</v>
      </c>
      <c r="BD171" s="47">
        <f t="shared" si="7"/>
        <v>0</v>
      </c>
      <c r="BE171" s="1">
        <f t="shared" si="8"/>
        <v>0</v>
      </c>
      <c r="BF171" s="1" t="s">
        <v>286</v>
      </c>
      <c r="BG171" s="76"/>
      <c r="BH171">
        <f>'17 Oct'!BG171+AT171+AY171-BN171</f>
        <v>0</v>
      </c>
      <c r="BI171" s="6"/>
      <c r="BJ171" s="52">
        <f t="shared" si="9"/>
        <v>0</v>
      </c>
      <c r="BK171" s="51">
        <f t="shared" si="10"/>
        <v>0</v>
      </c>
      <c r="BL171" s="53">
        <f t="shared" si="11"/>
        <v>0</v>
      </c>
      <c r="BM171" s="54">
        <f t="shared" si="12"/>
        <v>0</v>
      </c>
      <c r="BN171" s="55">
        <f t="shared" si="13"/>
        <v>0</v>
      </c>
      <c r="BO171" s="17">
        <f t="shared" si="14"/>
        <v>0</v>
      </c>
    </row>
    <row r="172">
      <c r="A172" s="1" t="s">
        <v>287</v>
      </c>
      <c r="B172" s="61"/>
      <c r="C172" s="33"/>
      <c r="D172" s="29"/>
      <c r="E172" s="1"/>
      <c r="F172" s="21"/>
      <c r="G172" s="56"/>
      <c r="H172" s="35"/>
      <c r="I172" s="1" t="s">
        <v>287</v>
      </c>
      <c r="J172" s="61"/>
      <c r="K172" s="65"/>
      <c r="L172" s="57"/>
      <c r="M172" s="49"/>
      <c r="N172" s="21"/>
      <c r="O172" s="56"/>
      <c r="P172" s="35"/>
      <c r="Q172" s="1" t="s">
        <v>287</v>
      </c>
      <c r="R172" s="32"/>
      <c r="S172" s="33"/>
      <c r="U172" s="1"/>
      <c r="V172" s="21"/>
      <c r="W172" s="56"/>
      <c r="X172" s="35"/>
      <c r="Y172" s="1" t="s">
        <v>284</v>
      </c>
      <c r="Z172" s="69"/>
      <c r="AA172" s="66"/>
      <c r="AB172" s="8"/>
      <c r="AC172" s="8"/>
      <c r="AD172" s="4"/>
      <c r="AE172" s="39"/>
      <c r="AF172" s="1"/>
      <c r="AG172" s="33"/>
      <c r="AH172" s="60"/>
      <c r="AI172" s="60"/>
      <c r="AJ172" s="21"/>
      <c r="AK172" s="56"/>
      <c r="AL172" s="41"/>
      <c r="AM172" s="33"/>
      <c r="AN172" s="60"/>
      <c r="AO172" s="60"/>
      <c r="AP172" s="21"/>
      <c r="AQ172" s="56"/>
      <c r="AR172" s="41"/>
      <c r="AS172" s="43">
        <f>'17 Oct'!AW172</f>
        <v>0</v>
      </c>
      <c r="AT172" s="17"/>
      <c r="AU172" s="44">
        <f t="shared" si="1"/>
        <v>0</v>
      </c>
      <c r="AV172" s="44">
        <f t="shared" si="2"/>
        <v>0</v>
      </c>
      <c r="AW172" s="19">
        <f t="shared" si="3"/>
        <v>0</v>
      </c>
      <c r="AX172" s="43">
        <f>'17 Oct'!BB172</f>
        <v>0</v>
      </c>
      <c r="AY172" s="17"/>
      <c r="AZ172" s="44">
        <f t="shared" si="4"/>
        <v>0</v>
      </c>
      <c r="BA172" s="46">
        <f t="shared" si="5"/>
        <v>0</v>
      </c>
      <c r="BB172" s="19">
        <f t="shared" si="6"/>
        <v>0</v>
      </c>
      <c r="BC172" s="43">
        <f>'17 Oct'!BL172</f>
        <v>0</v>
      </c>
      <c r="BD172" s="47">
        <f t="shared" si="7"/>
        <v>0</v>
      </c>
      <c r="BE172" s="1">
        <f t="shared" si="8"/>
        <v>0</v>
      </c>
      <c r="BF172" s="1" t="s">
        <v>287</v>
      </c>
      <c r="BG172" s="17"/>
      <c r="BH172">
        <f>'17 Oct'!BG172+AT172+AY172-BN172</f>
        <v>0</v>
      </c>
      <c r="BI172" s="48"/>
      <c r="BJ172" s="52">
        <f t="shared" si="9"/>
        <v>0</v>
      </c>
      <c r="BK172" s="51">
        <f t="shared" si="10"/>
        <v>0</v>
      </c>
      <c r="BL172" s="53">
        <f t="shared" si="11"/>
        <v>0</v>
      </c>
      <c r="BM172" s="54">
        <f t="shared" si="12"/>
        <v>0</v>
      </c>
      <c r="BN172" s="55">
        <f t="shared" si="13"/>
        <v>0</v>
      </c>
      <c r="BO172" s="17">
        <f t="shared" si="14"/>
        <v>0</v>
      </c>
    </row>
    <row r="173">
      <c r="A173" s="1" t="s">
        <v>288</v>
      </c>
      <c r="B173" s="32"/>
      <c r="C173" s="65"/>
      <c r="D173" s="29"/>
      <c r="E173" s="1"/>
      <c r="F173" s="21"/>
      <c r="G173" s="56"/>
      <c r="H173" s="35"/>
      <c r="I173" s="1" t="s">
        <v>288</v>
      </c>
      <c r="J173" s="32"/>
      <c r="K173" s="33"/>
      <c r="L173" s="57"/>
      <c r="M173" s="49"/>
      <c r="N173" s="21"/>
      <c r="O173" s="56"/>
      <c r="P173" s="35"/>
      <c r="Q173" s="1" t="s">
        <v>288</v>
      </c>
      <c r="R173" s="32"/>
      <c r="S173" s="33"/>
      <c r="T173" s="57"/>
      <c r="U173" s="43"/>
      <c r="V173" s="21"/>
      <c r="W173" s="56"/>
      <c r="X173" s="35"/>
      <c r="Y173" s="1" t="s">
        <v>288</v>
      </c>
      <c r="Z173" s="69"/>
      <c r="AA173" s="37"/>
      <c r="AB173" s="8"/>
      <c r="AC173" s="8"/>
      <c r="AD173" s="4"/>
      <c r="AE173" s="39"/>
      <c r="AF173" s="1"/>
      <c r="AG173" s="33"/>
      <c r="AH173" s="67"/>
      <c r="AI173" s="67"/>
      <c r="AJ173" s="21"/>
      <c r="AK173" s="56"/>
      <c r="AL173" s="41"/>
      <c r="AM173" s="33"/>
      <c r="AN173" s="67"/>
      <c r="AO173" s="67"/>
      <c r="AP173" s="21"/>
      <c r="AQ173" s="56"/>
      <c r="AR173" s="41"/>
      <c r="AS173" s="43">
        <f>'17 Oct'!AW173</f>
        <v>0</v>
      </c>
      <c r="AT173" s="54"/>
      <c r="AU173" s="44">
        <f t="shared" si="1"/>
        <v>0</v>
      </c>
      <c r="AV173" s="44">
        <f t="shared" si="2"/>
        <v>0</v>
      </c>
      <c r="AW173" s="19">
        <f t="shared" si="3"/>
        <v>0</v>
      </c>
      <c r="AX173" s="43">
        <f>'17 Oct'!BB173</f>
        <v>0</v>
      </c>
      <c r="AY173" s="54"/>
      <c r="AZ173" s="44">
        <f t="shared" si="4"/>
        <v>0</v>
      </c>
      <c r="BA173" s="46">
        <f t="shared" si="5"/>
        <v>0</v>
      </c>
      <c r="BB173" s="19">
        <f t="shared" si="6"/>
        <v>0</v>
      </c>
      <c r="BC173" s="43">
        <f>'17 Oct'!BL173</f>
        <v>0</v>
      </c>
      <c r="BD173" s="47">
        <f t="shared" si="7"/>
        <v>0</v>
      </c>
      <c r="BE173" s="1">
        <f t="shared" si="8"/>
        <v>0</v>
      </c>
      <c r="BF173" s="1" t="s">
        <v>288</v>
      </c>
      <c r="BG173" s="54"/>
      <c r="BH173">
        <f>'17 Oct'!BG173+AT173+AY173-BN173</f>
        <v>0</v>
      </c>
      <c r="BI173" s="48"/>
      <c r="BJ173" s="52">
        <f t="shared" si="9"/>
        <v>0</v>
      </c>
      <c r="BK173" s="51">
        <f t="shared" si="10"/>
        <v>0</v>
      </c>
      <c r="BL173" s="53">
        <f t="shared" si="11"/>
        <v>0</v>
      </c>
      <c r="BM173" s="54">
        <f t="shared" si="12"/>
        <v>0</v>
      </c>
      <c r="BN173" s="55">
        <f t="shared" si="13"/>
        <v>0</v>
      </c>
      <c r="BO173" s="17">
        <f t="shared" si="14"/>
        <v>0</v>
      </c>
    </row>
    <row r="174">
      <c r="A174" s="1" t="s">
        <v>290</v>
      </c>
      <c r="B174" s="32"/>
      <c r="C174" s="65"/>
      <c r="D174" s="29"/>
      <c r="E174" s="1"/>
      <c r="F174" s="21"/>
      <c r="G174" s="56"/>
      <c r="H174" s="35"/>
      <c r="I174" s="1" t="s">
        <v>290</v>
      </c>
      <c r="J174" s="32"/>
      <c r="K174" s="33"/>
      <c r="L174" s="57"/>
      <c r="M174" s="49"/>
      <c r="N174" s="21"/>
      <c r="O174" s="56"/>
      <c r="P174" s="35"/>
      <c r="Q174" s="1" t="s">
        <v>290</v>
      </c>
      <c r="R174" s="32"/>
      <c r="S174" s="65"/>
      <c r="T174" s="57"/>
      <c r="U174" s="49"/>
      <c r="V174" s="21"/>
      <c r="W174" s="56"/>
      <c r="X174" s="35"/>
      <c r="Y174" s="1" t="s">
        <v>290</v>
      </c>
      <c r="Z174" s="59"/>
      <c r="AA174" s="66"/>
      <c r="AB174" s="8"/>
      <c r="AC174" s="8"/>
      <c r="AD174" s="4"/>
      <c r="AE174" s="39"/>
      <c r="AF174" s="1"/>
      <c r="AG174" s="33"/>
      <c r="AH174" s="67"/>
      <c r="AI174" s="67"/>
      <c r="AJ174" s="21"/>
      <c r="AK174" s="56"/>
      <c r="AL174" s="41"/>
      <c r="AM174" s="33"/>
      <c r="AN174" s="67"/>
      <c r="AO174" s="67"/>
      <c r="AP174" s="21"/>
      <c r="AQ174" s="56"/>
      <c r="AR174" s="41"/>
      <c r="AS174" s="43">
        <f>'17 Oct'!AW174</f>
        <v>0</v>
      </c>
      <c r="AT174" s="54"/>
      <c r="AU174" s="44">
        <f t="shared" si="1"/>
        <v>0</v>
      </c>
      <c r="AV174" s="44">
        <f t="shared" si="2"/>
        <v>0</v>
      </c>
      <c r="AW174" s="19">
        <f t="shared" si="3"/>
        <v>0</v>
      </c>
      <c r="AX174" s="43">
        <f>'17 Oct'!BB174</f>
        <v>0</v>
      </c>
      <c r="AY174" s="54"/>
      <c r="AZ174" s="44">
        <f t="shared" si="4"/>
        <v>0</v>
      </c>
      <c r="BA174" s="46">
        <f t="shared" si="5"/>
        <v>0</v>
      </c>
      <c r="BB174" s="19">
        <f t="shared" si="6"/>
        <v>0</v>
      </c>
      <c r="BC174" s="43">
        <f>'17 Oct'!BL174</f>
        <v>0</v>
      </c>
      <c r="BD174" s="47">
        <f t="shared" si="7"/>
        <v>0</v>
      </c>
      <c r="BE174" s="1">
        <f t="shared" si="8"/>
        <v>0</v>
      </c>
      <c r="BF174" s="1" t="s">
        <v>290</v>
      </c>
      <c r="BG174" s="17"/>
      <c r="BH174">
        <f>'17 Oct'!BG174+AT174+AY174-BN174</f>
        <v>0</v>
      </c>
      <c r="BI174" s="48"/>
      <c r="BJ174" s="52">
        <f t="shared" si="9"/>
        <v>0</v>
      </c>
      <c r="BK174" s="51">
        <f t="shared" si="10"/>
        <v>0</v>
      </c>
      <c r="BL174" s="53">
        <f t="shared" si="11"/>
        <v>0</v>
      </c>
      <c r="BM174" s="54">
        <f t="shared" si="12"/>
        <v>0</v>
      </c>
      <c r="BN174" s="55">
        <f t="shared" si="13"/>
        <v>0</v>
      </c>
      <c r="BO174" s="17">
        <f t="shared" si="14"/>
        <v>0</v>
      </c>
    </row>
    <row r="175">
      <c r="A175" s="1" t="s">
        <v>291</v>
      </c>
      <c r="B175" s="32"/>
      <c r="C175" s="65"/>
      <c r="D175" s="29"/>
      <c r="E175" s="1"/>
      <c r="F175" s="21"/>
      <c r="G175" s="56"/>
      <c r="H175" s="35"/>
      <c r="I175" s="1" t="s">
        <v>291</v>
      </c>
      <c r="J175" s="32"/>
      <c r="K175" s="33"/>
      <c r="L175" s="29"/>
      <c r="M175" s="43"/>
      <c r="N175" s="21"/>
      <c r="O175" s="56"/>
      <c r="P175" s="35"/>
      <c r="Q175" s="1" t="s">
        <v>291</v>
      </c>
      <c r="R175" s="32"/>
      <c r="S175" s="33"/>
      <c r="T175" s="57"/>
      <c r="U175" s="49"/>
      <c r="V175" s="21"/>
      <c r="W175" s="56"/>
      <c r="X175" s="35"/>
      <c r="Y175" s="1" t="s">
        <v>291</v>
      </c>
      <c r="Z175" s="69"/>
      <c r="AA175" s="37"/>
      <c r="AB175" s="8"/>
      <c r="AC175" s="8"/>
      <c r="AD175" s="4"/>
      <c r="AE175" s="39"/>
      <c r="AF175" s="1"/>
      <c r="AG175" s="33"/>
      <c r="AH175" s="60"/>
      <c r="AI175" s="60"/>
      <c r="AJ175" s="21"/>
      <c r="AK175" s="56"/>
      <c r="AL175" s="41"/>
      <c r="AM175" s="33"/>
      <c r="AN175" s="60"/>
      <c r="AO175" s="60"/>
      <c r="AP175" s="21"/>
      <c r="AQ175" s="56"/>
      <c r="AR175" s="41"/>
      <c r="AS175" s="43">
        <f>'17 Oct'!AW175</f>
        <v>0</v>
      </c>
      <c r="AT175" s="17"/>
      <c r="AU175" s="44">
        <f t="shared" si="1"/>
        <v>0</v>
      </c>
      <c r="AV175" s="44">
        <f t="shared" si="2"/>
        <v>0</v>
      </c>
      <c r="AW175" s="19">
        <f t="shared" si="3"/>
        <v>0</v>
      </c>
      <c r="AX175" s="43">
        <f>'17 Oct'!BB175</f>
        <v>0</v>
      </c>
      <c r="AY175" s="17"/>
      <c r="AZ175" s="44">
        <f t="shared" si="4"/>
        <v>0</v>
      </c>
      <c r="BA175" s="46">
        <f t="shared" si="5"/>
        <v>0</v>
      </c>
      <c r="BB175" s="19">
        <f t="shared" si="6"/>
        <v>0</v>
      </c>
      <c r="BC175" s="43">
        <f>'17 Oct'!BL175</f>
        <v>0</v>
      </c>
      <c r="BD175" s="47">
        <f t="shared" si="7"/>
        <v>0</v>
      </c>
      <c r="BE175" s="1">
        <f t="shared" si="8"/>
        <v>0</v>
      </c>
      <c r="BF175" s="1" t="s">
        <v>291</v>
      </c>
      <c r="BG175" s="17"/>
      <c r="BH175">
        <f>'17 Oct'!BG175+AT175+AY175-BN175</f>
        <v>0</v>
      </c>
      <c r="BI175" s="48"/>
      <c r="BJ175" s="52">
        <f t="shared" si="9"/>
        <v>0</v>
      </c>
      <c r="BK175" s="51">
        <f t="shared" si="10"/>
        <v>0</v>
      </c>
      <c r="BL175" s="53">
        <f t="shared" si="11"/>
        <v>0</v>
      </c>
      <c r="BM175" s="54">
        <f t="shared" si="12"/>
        <v>0</v>
      </c>
      <c r="BN175" s="55">
        <f t="shared" si="13"/>
        <v>0</v>
      </c>
      <c r="BO175" s="17">
        <f t="shared" si="14"/>
        <v>0</v>
      </c>
    </row>
    <row r="176">
      <c r="A176" s="1" t="s">
        <v>292</v>
      </c>
      <c r="B176" s="32"/>
      <c r="C176" s="65"/>
      <c r="D176" s="29"/>
      <c r="E176" s="1"/>
      <c r="F176" s="21"/>
      <c r="G176" s="56"/>
      <c r="H176" s="35"/>
      <c r="I176" s="1" t="s">
        <v>292</v>
      </c>
      <c r="J176" s="32"/>
      <c r="K176" s="33"/>
      <c r="L176" s="57"/>
      <c r="M176" s="49"/>
      <c r="N176" s="21"/>
      <c r="O176" s="56"/>
      <c r="P176" s="35"/>
      <c r="Q176" s="1" t="s">
        <v>292</v>
      </c>
      <c r="R176" s="32"/>
      <c r="S176" s="33"/>
      <c r="T176" s="57"/>
      <c r="U176" s="49"/>
      <c r="V176" s="21"/>
      <c r="W176" s="56"/>
      <c r="X176" s="35"/>
      <c r="Y176" s="1" t="s">
        <v>292</v>
      </c>
      <c r="Z176" s="69"/>
      <c r="AA176" s="66"/>
      <c r="AB176" s="8"/>
      <c r="AC176" s="8"/>
      <c r="AD176" s="4"/>
      <c r="AE176" s="39"/>
      <c r="AF176" s="1"/>
      <c r="AG176" s="33"/>
      <c r="AH176" s="60"/>
      <c r="AI176" s="60"/>
      <c r="AJ176" s="21"/>
      <c r="AK176" s="56"/>
      <c r="AL176" s="41"/>
      <c r="AM176" s="33"/>
      <c r="AN176" s="60"/>
      <c r="AO176" s="60"/>
      <c r="AP176" s="21"/>
      <c r="AQ176" s="56"/>
      <c r="AR176" s="41"/>
      <c r="AS176" s="43">
        <f>'17 Oct'!AW176</f>
        <v>0</v>
      </c>
      <c r="AT176" s="17"/>
      <c r="AU176" s="44">
        <f t="shared" si="1"/>
        <v>0</v>
      </c>
      <c r="AV176" s="44">
        <f t="shared" si="2"/>
        <v>0</v>
      </c>
      <c r="AW176" s="19">
        <f t="shared" si="3"/>
        <v>0</v>
      </c>
      <c r="AX176" s="43">
        <f>'17 Oct'!BB176</f>
        <v>0</v>
      </c>
      <c r="AY176" s="17"/>
      <c r="AZ176" s="44">
        <f t="shared" si="4"/>
        <v>0</v>
      </c>
      <c r="BA176" s="46">
        <f t="shared" si="5"/>
        <v>0</v>
      </c>
      <c r="BB176" s="19">
        <f t="shared" si="6"/>
        <v>0</v>
      </c>
      <c r="BC176" s="43">
        <f>'17 Oct'!BL176</f>
        <v>0</v>
      </c>
      <c r="BD176" s="47">
        <f t="shared" si="7"/>
        <v>0</v>
      </c>
      <c r="BE176" s="1">
        <f t="shared" si="8"/>
        <v>0</v>
      </c>
      <c r="BF176" s="1" t="s">
        <v>292</v>
      </c>
      <c r="BG176" s="54"/>
      <c r="BH176">
        <f>'17 Oct'!BG176+AT176+AY176-BN176</f>
        <v>0</v>
      </c>
      <c r="BI176" s="48"/>
      <c r="BJ176" s="52">
        <f t="shared" si="9"/>
        <v>0</v>
      </c>
      <c r="BK176" s="51">
        <f t="shared" si="10"/>
        <v>0</v>
      </c>
      <c r="BL176" s="53">
        <f t="shared" si="11"/>
        <v>0</v>
      </c>
      <c r="BM176" s="54">
        <f t="shared" si="12"/>
        <v>0</v>
      </c>
      <c r="BN176" s="55">
        <f t="shared" si="13"/>
        <v>0</v>
      </c>
      <c r="BO176" s="17">
        <f t="shared" si="14"/>
        <v>0</v>
      </c>
    </row>
    <row r="177">
      <c r="A177" s="1" t="s">
        <v>293</v>
      </c>
      <c r="B177" s="61"/>
      <c r="C177" s="65"/>
      <c r="D177" s="29"/>
      <c r="E177" s="1"/>
      <c r="F177" s="21"/>
      <c r="G177" s="56"/>
      <c r="H177" s="35"/>
      <c r="I177" s="1" t="s">
        <v>293</v>
      </c>
      <c r="J177" s="32"/>
      <c r="K177" s="33"/>
      <c r="L177" s="57"/>
      <c r="M177" s="49"/>
      <c r="N177" s="21"/>
      <c r="O177" s="56"/>
      <c r="P177" s="35"/>
      <c r="Q177" s="1" t="s">
        <v>293</v>
      </c>
      <c r="R177" s="32"/>
      <c r="S177" s="33"/>
      <c r="T177" s="57"/>
      <c r="U177" s="49"/>
      <c r="V177" s="21"/>
      <c r="W177" s="56"/>
      <c r="X177" s="35"/>
      <c r="Y177" s="1" t="s">
        <v>293</v>
      </c>
      <c r="Z177" s="69"/>
      <c r="AA177" s="66"/>
      <c r="AB177" s="8"/>
      <c r="AC177" s="8"/>
      <c r="AD177" s="4"/>
      <c r="AE177" s="39"/>
      <c r="AF177" s="1"/>
      <c r="AG177" s="33"/>
      <c r="AH177" s="67"/>
      <c r="AI177" s="67"/>
      <c r="AJ177" s="21"/>
      <c r="AK177" s="56"/>
      <c r="AL177" s="41"/>
      <c r="AM177" s="33"/>
      <c r="AN177" s="67"/>
      <c r="AO177" s="67"/>
      <c r="AP177" s="21"/>
      <c r="AQ177" s="56"/>
      <c r="AR177" s="41"/>
      <c r="AS177" s="43">
        <f>'17 Oct'!AW177</f>
        <v>0</v>
      </c>
      <c r="AT177" s="54"/>
      <c r="AU177" s="44">
        <f t="shared" si="1"/>
        <v>0</v>
      </c>
      <c r="AV177" s="44">
        <f t="shared" si="2"/>
        <v>0</v>
      </c>
      <c r="AW177" s="19">
        <f t="shared" si="3"/>
        <v>0</v>
      </c>
      <c r="AX177" s="43">
        <f>'17 Oct'!BB177</f>
        <v>0</v>
      </c>
      <c r="AY177" s="54"/>
      <c r="AZ177" s="44">
        <f t="shared" si="4"/>
        <v>0</v>
      </c>
      <c r="BA177" s="46">
        <f t="shared" si="5"/>
        <v>0</v>
      </c>
      <c r="BB177" s="19">
        <f t="shared" si="6"/>
        <v>0</v>
      </c>
      <c r="BC177" s="43">
        <f>'17 Oct'!BL177</f>
        <v>0</v>
      </c>
      <c r="BD177" s="47">
        <f t="shared" si="7"/>
        <v>0</v>
      </c>
      <c r="BE177" s="1">
        <f t="shared" si="8"/>
        <v>0</v>
      </c>
      <c r="BF177" s="1" t="s">
        <v>293</v>
      </c>
      <c r="BG177" s="54"/>
      <c r="BH177">
        <f>'17 Oct'!BG177+AT177+AY177-BN177</f>
        <v>0</v>
      </c>
      <c r="BI177" s="48"/>
      <c r="BJ177" s="52">
        <f t="shared" si="9"/>
        <v>0</v>
      </c>
      <c r="BK177" s="51">
        <f t="shared" si="10"/>
        <v>0</v>
      </c>
      <c r="BL177" s="53">
        <f t="shared" si="11"/>
        <v>0</v>
      </c>
      <c r="BM177" s="54">
        <f t="shared" si="12"/>
        <v>0</v>
      </c>
      <c r="BN177" s="55">
        <f t="shared" si="13"/>
        <v>0</v>
      </c>
      <c r="BO177" s="17">
        <f t="shared" si="14"/>
        <v>0</v>
      </c>
    </row>
    <row r="178">
      <c r="A178" s="1" t="s">
        <v>294</v>
      </c>
      <c r="B178" s="32"/>
      <c r="C178" s="33"/>
      <c r="D178" s="29"/>
      <c r="E178" s="1"/>
      <c r="F178" s="21"/>
      <c r="G178" s="56"/>
      <c r="H178" s="35"/>
      <c r="I178" s="1" t="s">
        <v>294</v>
      </c>
      <c r="J178" s="32"/>
      <c r="K178" s="33"/>
      <c r="L178" s="57"/>
      <c r="M178" s="49"/>
      <c r="N178" s="21"/>
      <c r="O178" s="56"/>
      <c r="P178" s="35"/>
      <c r="Q178" s="1" t="s">
        <v>294</v>
      </c>
      <c r="R178" s="32"/>
      <c r="S178" s="33"/>
      <c r="T178" s="57"/>
      <c r="U178" s="49"/>
      <c r="V178" s="21"/>
      <c r="W178" s="56"/>
      <c r="X178" s="35"/>
      <c r="Y178" s="1" t="s">
        <v>294</v>
      </c>
      <c r="Z178" s="59"/>
      <c r="AA178" s="37"/>
      <c r="AB178" s="8"/>
      <c r="AC178" s="8"/>
      <c r="AD178" s="4"/>
      <c r="AE178" s="39"/>
      <c r="AF178" s="1"/>
      <c r="AG178" s="33"/>
      <c r="AH178" s="67"/>
      <c r="AI178" s="67"/>
      <c r="AJ178" s="21"/>
      <c r="AK178" s="56"/>
      <c r="AL178" s="41"/>
      <c r="AM178" s="33"/>
      <c r="AN178" s="67"/>
      <c r="AO178" s="67"/>
      <c r="AP178" s="21"/>
      <c r="AQ178" s="56"/>
      <c r="AR178" s="41"/>
      <c r="AS178" s="43">
        <f>'17 Oct'!AW178</f>
        <v>0</v>
      </c>
      <c r="AT178" s="54"/>
      <c r="AU178" s="44">
        <f t="shared" si="1"/>
        <v>0</v>
      </c>
      <c r="AV178" s="44">
        <f t="shared" si="2"/>
        <v>0</v>
      </c>
      <c r="AW178" s="19">
        <f t="shared" si="3"/>
        <v>0</v>
      </c>
      <c r="AX178" s="43">
        <f>'17 Oct'!BB178</f>
        <v>0</v>
      </c>
      <c r="AY178" s="54"/>
      <c r="AZ178" s="44">
        <f t="shared" si="4"/>
        <v>0</v>
      </c>
      <c r="BA178" s="46">
        <f t="shared" si="5"/>
        <v>0</v>
      </c>
      <c r="BB178" s="19">
        <f t="shared" si="6"/>
        <v>0</v>
      </c>
      <c r="BC178" s="43">
        <f>'17 Oct'!BL178</f>
        <v>0</v>
      </c>
      <c r="BD178" s="47">
        <f t="shared" si="7"/>
        <v>0</v>
      </c>
      <c r="BE178" s="1">
        <f t="shared" si="8"/>
        <v>0</v>
      </c>
      <c r="BF178" s="1" t="s">
        <v>294</v>
      </c>
      <c r="BG178" s="54"/>
      <c r="BH178">
        <f>'17 Oct'!BG178+AT178+AY178-BN178</f>
        <v>0</v>
      </c>
      <c r="BI178" s="48"/>
      <c r="BJ178" s="52">
        <f t="shared" si="9"/>
        <v>0</v>
      </c>
      <c r="BK178" s="51">
        <f t="shared" si="10"/>
        <v>0</v>
      </c>
      <c r="BL178" s="53">
        <f t="shared" si="11"/>
        <v>0</v>
      </c>
      <c r="BM178" s="54">
        <f t="shared" si="12"/>
        <v>0</v>
      </c>
      <c r="BN178" s="55">
        <f t="shared" si="13"/>
        <v>0</v>
      </c>
      <c r="BO178" s="17">
        <f t="shared" si="14"/>
        <v>0</v>
      </c>
    </row>
    <row r="179">
      <c r="A179" s="1" t="s">
        <v>295</v>
      </c>
      <c r="B179" s="32"/>
      <c r="C179" s="65"/>
      <c r="D179" s="29"/>
      <c r="E179" s="1"/>
      <c r="F179" s="21"/>
      <c r="G179" s="56"/>
      <c r="H179" s="35"/>
      <c r="I179" s="1" t="s">
        <v>295</v>
      </c>
      <c r="J179" s="32"/>
      <c r="K179" s="33"/>
      <c r="L179" s="57"/>
      <c r="M179" s="49"/>
      <c r="N179" s="21"/>
      <c r="O179" s="56"/>
      <c r="P179" s="35"/>
      <c r="Q179" s="1" t="s">
        <v>295</v>
      </c>
      <c r="R179" s="32"/>
      <c r="S179" s="33"/>
      <c r="T179" s="57"/>
      <c r="U179" s="49"/>
      <c r="V179" s="21"/>
      <c r="W179" s="56"/>
      <c r="X179" s="35"/>
      <c r="Y179" s="1" t="s">
        <v>295</v>
      </c>
      <c r="Z179" s="69"/>
      <c r="AA179" s="37"/>
      <c r="AB179" s="8"/>
      <c r="AC179" s="8"/>
      <c r="AD179" s="4"/>
      <c r="AE179" s="39"/>
      <c r="AF179" s="1"/>
      <c r="AG179" s="33"/>
      <c r="AH179" s="60"/>
      <c r="AI179" s="60"/>
      <c r="AJ179" s="21"/>
      <c r="AK179" s="56"/>
      <c r="AL179" s="41"/>
      <c r="AM179" s="33"/>
      <c r="AN179" s="60"/>
      <c r="AO179" s="60"/>
      <c r="AP179" s="21"/>
      <c r="AQ179" s="56"/>
      <c r="AR179" s="41"/>
      <c r="AS179" s="43">
        <f>'17 Oct'!AW179</f>
        <v>0</v>
      </c>
      <c r="AT179" s="17"/>
      <c r="AU179" s="44">
        <f t="shared" si="1"/>
        <v>0</v>
      </c>
      <c r="AV179" s="44">
        <f t="shared" si="2"/>
        <v>0</v>
      </c>
      <c r="AW179" s="19">
        <f t="shared" si="3"/>
        <v>0</v>
      </c>
      <c r="AX179" s="43">
        <f>'17 Oct'!BB179</f>
        <v>0</v>
      </c>
      <c r="AY179" s="17"/>
      <c r="AZ179" s="44">
        <f t="shared" si="4"/>
        <v>0</v>
      </c>
      <c r="BA179" s="46">
        <f t="shared" si="5"/>
        <v>0</v>
      </c>
      <c r="BB179" s="19">
        <f t="shared" si="6"/>
        <v>0</v>
      </c>
      <c r="BC179" s="43">
        <f>'17 Oct'!BL179</f>
        <v>0</v>
      </c>
      <c r="BD179" s="47">
        <f t="shared" si="7"/>
        <v>0</v>
      </c>
      <c r="BE179" s="1">
        <f t="shared" si="8"/>
        <v>0</v>
      </c>
      <c r="BF179" s="1" t="s">
        <v>295</v>
      </c>
      <c r="BG179" s="54"/>
      <c r="BH179">
        <f>'17 Oct'!BG179+AT179+AY179-BN179</f>
        <v>0</v>
      </c>
      <c r="BI179" s="48"/>
      <c r="BJ179" s="52">
        <f t="shared" si="9"/>
        <v>0</v>
      </c>
      <c r="BK179" s="51">
        <f t="shared" si="10"/>
        <v>0</v>
      </c>
      <c r="BL179" s="53">
        <f t="shared" si="11"/>
        <v>0</v>
      </c>
      <c r="BM179" s="54">
        <f t="shared" si="12"/>
        <v>0</v>
      </c>
      <c r="BN179" s="55">
        <f t="shared" si="13"/>
        <v>0</v>
      </c>
      <c r="BO179" s="17">
        <f t="shared" si="14"/>
        <v>0</v>
      </c>
    </row>
    <row r="180">
      <c r="A180" s="1" t="s">
        <v>296</v>
      </c>
      <c r="B180" s="61"/>
      <c r="C180" s="65"/>
      <c r="D180" s="29"/>
      <c r="E180" s="1"/>
      <c r="F180" s="21"/>
      <c r="G180" s="56"/>
      <c r="H180" s="35"/>
      <c r="I180" s="1" t="s">
        <v>296</v>
      </c>
      <c r="J180" s="61"/>
      <c r="K180" s="33"/>
      <c r="L180" s="57"/>
      <c r="M180" s="49"/>
      <c r="N180" s="21"/>
      <c r="O180" s="56"/>
      <c r="P180" s="35"/>
      <c r="Q180" s="1" t="s">
        <v>296</v>
      </c>
      <c r="R180" s="32"/>
      <c r="S180" s="33"/>
      <c r="T180" s="57"/>
      <c r="U180" s="49"/>
      <c r="V180" s="21"/>
      <c r="W180" s="56"/>
      <c r="X180" s="35"/>
      <c r="Y180" s="1" t="s">
        <v>296</v>
      </c>
      <c r="Z180" s="69"/>
      <c r="AA180" s="66"/>
      <c r="AB180" s="8"/>
      <c r="AC180" s="8"/>
      <c r="AD180" s="4"/>
      <c r="AE180" s="39"/>
      <c r="AF180" s="1"/>
      <c r="AG180" s="33"/>
      <c r="AH180" s="67"/>
      <c r="AI180" s="67"/>
      <c r="AJ180" s="21"/>
      <c r="AK180" s="56"/>
      <c r="AL180" s="41"/>
      <c r="AM180" s="33"/>
      <c r="AN180" s="67"/>
      <c r="AO180" s="67"/>
      <c r="AP180" s="21"/>
      <c r="AQ180" s="56"/>
      <c r="AR180" s="41"/>
      <c r="AS180" s="43">
        <f>'17 Oct'!AW180</f>
        <v>0</v>
      </c>
      <c r="AT180" s="54"/>
      <c r="AU180" s="44">
        <f t="shared" si="1"/>
        <v>0</v>
      </c>
      <c r="AV180" s="44">
        <f t="shared" si="2"/>
        <v>0</v>
      </c>
      <c r="AW180" s="19">
        <f t="shared" si="3"/>
        <v>0</v>
      </c>
      <c r="AX180" s="43">
        <f>'17 Oct'!BB180</f>
        <v>0</v>
      </c>
      <c r="AY180" s="54"/>
      <c r="AZ180" s="44">
        <f t="shared" si="4"/>
        <v>0</v>
      </c>
      <c r="BA180" s="46">
        <f t="shared" si="5"/>
        <v>0</v>
      </c>
      <c r="BB180" s="19">
        <f t="shared" si="6"/>
        <v>0</v>
      </c>
      <c r="BC180" s="43">
        <f>'17 Oct'!BL180</f>
        <v>0</v>
      </c>
      <c r="BD180" s="47">
        <f t="shared" si="7"/>
        <v>0</v>
      </c>
      <c r="BE180" s="1">
        <f t="shared" si="8"/>
        <v>0</v>
      </c>
      <c r="BF180" s="1" t="s">
        <v>296</v>
      </c>
      <c r="BG180" s="54"/>
      <c r="BH180">
        <f>'17 Oct'!BG180+AT180+AY180-BN180</f>
        <v>0</v>
      </c>
      <c r="BI180" s="48"/>
      <c r="BJ180" s="52">
        <f t="shared" si="9"/>
        <v>0</v>
      </c>
      <c r="BK180" s="51">
        <f t="shared" si="10"/>
        <v>0</v>
      </c>
      <c r="BL180" s="53">
        <f t="shared" si="11"/>
        <v>0</v>
      </c>
      <c r="BM180" s="54">
        <f t="shared" si="12"/>
        <v>0</v>
      </c>
      <c r="BN180" s="55">
        <f t="shared" si="13"/>
        <v>0</v>
      </c>
      <c r="BO180" s="17">
        <f t="shared" si="14"/>
        <v>0</v>
      </c>
    </row>
    <row r="181">
      <c r="A181" s="1" t="s">
        <v>297</v>
      </c>
      <c r="B181" s="61"/>
      <c r="C181" s="65"/>
      <c r="D181" s="29"/>
      <c r="E181" s="1"/>
      <c r="F181" s="21"/>
      <c r="G181" s="56"/>
      <c r="H181" s="35"/>
      <c r="I181" s="1" t="s">
        <v>297</v>
      </c>
      <c r="J181" s="61"/>
      <c r="K181" s="33"/>
      <c r="L181" s="57"/>
      <c r="M181" s="49"/>
      <c r="N181" s="21"/>
      <c r="O181" s="56"/>
      <c r="P181" s="35"/>
      <c r="Q181" s="1" t="s">
        <v>297</v>
      </c>
      <c r="R181" s="32"/>
      <c r="S181" s="33"/>
      <c r="T181" s="57"/>
      <c r="U181" s="49"/>
      <c r="V181" s="21"/>
      <c r="W181" s="56"/>
      <c r="X181" s="35"/>
      <c r="Y181" s="1" t="s">
        <v>297</v>
      </c>
      <c r="Z181" s="69"/>
      <c r="AA181" s="66"/>
      <c r="AB181" s="8"/>
      <c r="AC181" s="8"/>
      <c r="AD181" s="4"/>
      <c r="AE181" s="39"/>
      <c r="AF181" s="1"/>
      <c r="AG181" s="33"/>
      <c r="AH181" s="67"/>
      <c r="AI181" s="67"/>
      <c r="AJ181" s="21"/>
      <c r="AK181" s="56"/>
      <c r="AL181" s="41"/>
      <c r="AM181" s="33"/>
      <c r="AN181" s="67"/>
      <c r="AO181" s="67"/>
      <c r="AP181" s="21"/>
      <c r="AQ181" s="56"/>
      <c r="AR181" s="41"/>
      <c r="AS181" s="43">
        <f>'17 Oct'!AW181</f>
        <v>0</v>
      </c>
      <c r="AT181" s="54"/>
      <c r="AU181" s="44">
        <f t="shared" si="1"/>
        <v>0</v>
      </c>
      <c r="AV181" s="44">
        <f t="shared" si="2"/>
        <v>0</v>
      </c>
      <c r="AW181" s="19">
        <f t="shared" si="3"/>
        <v>0</v>
      </c>
      <c r="AX181" s="43">
        <f>'17 Oct'!BB181</f>
        <v>0</v>
      </c>
      <c r="AY181" s="54"/>
      <c r="AZ181" s="44">
        <f t="shared" si="4"/>
        <v>0</v>
      </c>
      <c r="BA181" s="46">
        <f t="shared" si="5"/>
        <v>0</v>
      </c>
      <c r="BB181" s="19">
        <f t="shared" si="6"/>
        <v>0</v>
      </c>
      <c r="BC181" s="43">
        <f>'17 Oct'!BL181</f>
        <v>0</v>
      </c>
      <c r="BD181" s="47">
        <f t="shared" si="7"/>
        <v>0</v>
      </c>
      <c r="BE181" s="1">
        <f t="shared" si="8"/>
        <v>0</v>
      </c>
      <c r="BF181" s="1" t="s">
        <v>297</v>
      </c>
      <c r="BG181" s="54"/>
      <c r="BH181">
        <f>'17 Oct'!BG181+AT181+AY181-BN181</f>
        <v>0</v>
      </c>
      <c r="BI181" s="48"/>
      <c r="BJ181" s="52">
        <f t="shared" si="9"/>
        <v>0</v>
      </c>
      <c r="BK181" s="51">
        <f t="shared" si="10"/>
        <v>0</v>
      </c>
      <c r="BL181" s="53">
        <f t="shared" si="11"/>
        <v>0</v>
      </c>
      <c r="BM181" s="54">
        <f t="shared" si="12"/>
        <v>0</v>
      </c>
      <c r="BN181" s="55">
        <f t="shared" si="13"/>
        <v>0</v>
      </c>
      <c r="BO181" s="17">
        <f t="shared" si="14"/>
        <v>0</v>
      </c>
    </row>
    <row r="182">
      <c r="A182" s="1" t="s">
        <v>298</v>
      </c>
      <c r="B182" s="61"/>
      <c r="C182" s="33"/>
      <c r="D182" s="29"/>
      <c r="E182" s="1"/>
      <c r="F182" s="21"/>
      <c r="G182" s="56"/>
      <c r="H182" s="35"/>
      <c r="I182" s="1" t="s">
        <v>298</v>
      </c>
      <c r="J182" s="32"/>
      <c r="K182" s="33"/>
      <c r="L182" s="57"/>
      <c r="M182" s="49"/>
      <c r="N182" s="21"/>
      <c r="O182" s="56"/>
      <c r="P182" s="35"/>
      <c r="Q182" s="1" t="s">
        <v>298</v>
      </c>
      <c r="R182" s="32"/>
      <c r="S182" s="33"/>
      <c r="T182" s="57"/>
      <c r="U182" s="49"/>
      <c r="V182" s="21"/>
      <c r="W182" s="56"/>
      <c r="X182" s="35"/>
      <c r="Y182" s="1" t="s">
        <v>298</v>
      </c>
      <c r="Z182" s="59"/>
      <c r="AA182" s="66"/>
      <c r="AB182" s="8"/>
      <c r="AC182" s="8"/>
      <c r="AD182" s="4"/>
      <c r="AE182" s="39"/>
      <c r="AF182" s="1"/>
      <c r="AG182" s="33"/>
      <c r="AH182" s="67"/>
      <c r="AI182" s="67"/>
      <c r="AJ182" s="21"/>
      <c r="AK182" s="56"/>
      <c r="AL182" s="41"/>
      <c r="AM182" s="33"/>
      <c r="AN182" s="67"/>
      <c r="AO182" s="67"/>
      <c r="AP182" s="21"/>
      <c r="AQ182" s="56"/>
      <c r="AR182" s="41"/>
      <c r="AS182" s="43">
        <f>'17 Oct'!AW182</f>
        <v>0</v>
      </c>
      <c r="AT182" s="54"/>
      <c r="AU182" s="44">
        <f t="shared" si="1"/>
        <v>0</v>
      </c>
      <c r="AV182" s="44">
        <f t="shared" si="2"/>
        <v>0</v>
      </c>
      <c r="AW182" s="19">
        <f t="shared" si="3"/>
        <v>0</v>
      </c>
      <c r="AX182" s="43">
        <f>'17 Oct'!BB182</f>
        <v>0</v>
      </c>
      <c r="AY182" s="54"/>
      <c r="AZ182" s="44">
        <f t="shared" si="4"/>
        <v>0</v>
      </c>
      <c r="BA182" s="46">
        <f t="shared" si="5"/>
        <v>0</v>
      </c>
      <c r="BB182" s="19">
        <f t="shared" si="6"/>
        <v>0</v>
      </c>
      <c r="BC182" s="43">
        <f>'17 Oct'!BL182</f>
        <v>0</v>
      </c>
      <c r="BD182" s="47">
        <f t="shared" si="7"/>
        <v>0</v>
      </c>
      <c r="BE182" s="1">
        <f t="shared" si="8"/>
        <v>0</v>
      </c>
      <c r="BF182" s="1" t="s">
        <v>298</v>
      </c>
      <c r="BG182" s="54"/>
      <c r="BH182">
        <f>'17 Oct'!BG182+AT182+AY182-BN182</f>
        <v>0</v>
      </c>
      <c r="BI182" s="48"/>
      <c r="BJ182" s="52">
        <f t="shared" si="9"/>
        <v>0</v>
      </c>
      <c r="BK182" s="51">
        <f t="shared" si="10"/>
        <v>0</v>
      </c>
      <c r="BL182" s="53">
        <f t="shared" si="11"/>
        <v>0</v>
      </c>
      <c r="BM182" s="54">
        <f t="shared" si="12"/>
        <v>0</v>
      </c>
      <c r="BN182" s="55">
        <f t="shared" si="13"/>
        <v>0</v>
      </c>
      <c r="BO182" s="17">
        <f t="shared" si="14"/>
        <v>0</v>
      </c>
    </row>
    <row r="183">
      <c r="A183" s="1" t="s">
        <v>300</v>
      </c>
      <c r="B183" s="32"/>
      <c r="C183" s="33"/>
      <c r="D183" s="29"/>
      <c r="E183" s="1"/>
      <c r="F183" s="21"/>
      <c r="G183" s="56"/>
      <c r="H183" s="35"/>
      <c r="I183" s="1" t="s">
        <v>300</v>
      </c>
      <c r="J183" s="32"/>
      <c r="K183" s="33"/>
      <c r="L183" s="57"/>
      <c r="M183" s="49"/>
      <c r="N183" s="21"/>
      <c r="O183" s="56"/>
      <c r="P183" s="35"/>
      <c r="Q183" s="1" t="s">
        <v>300</v>
      </c>
      <c r="R183" s="32"/>
      <c r="S183" s="33"/>
      <c r="T183" s="57"/>
      <c r="U183" s="49"/>
      <c r="V183" s="21"/>
      <c r="W183" s="56"/>
      <c r="X183" s="35"/>
      <c r="Y183" s="1" t="s">
        <v>300</v>
      </c>
      <c r="Z183" s="36"/>
      <c r="AA183" s="37"/>
      <c r="AB183" s="8"/>
      <c r="AC183" s="8"/>
      <c r="AD183" s="4"/>
      <c r="AE183" s="39"/>
      <c r="AF183" s="1"/>
      <c r="AG183" s="33"/>
      <c r="AH183" s="60"/>
      <c r="AI183" s="60"/>
      <c r="AJ183" s="21"/>
      <c r="AK183" s="56"/>
      <c r="AL183" s="41"/>
      <c r="AM183" s="33"/>
      <c r="AN183" s="60"/>
      <c r="AO183" s="60"/>
      <c r="AP183" s="21"/>
      <c r="AQ183" s="56"/>
      <c r="AR183" s="41"/>
      <c r="AS183" s="43">
        <f>'17 Oct'!AW183</f>
        <v>0</v>
      </c>
      <c r="AT183" s="17"/>
      <c r="AU183" s="44">
        <f t="shared" si="1"/>
        <v>0</v>
      </c>
      <c r="AV183" s="44">
        <f t="shared" si="2"/>
        <v>0</v>
      </c>
      <c r="AW183" s="19">
        <f t="shared" si="3"/>
        <v>0</v>
      </c>
      <c r="AX183" s="43">
        <f>'17 Oct'!BB183</f>
        <v>0</v>
      </c>
      <c r="AY183" s="17"/>
      <c r="AZ183" s="44">
        <f t="shared" si="4"/>
        <v>0</v>
      </c>
      <c r="BA183" s="46">
        <f t="shared" si="5"/>
        <v>0</v>
      </c>
      <c r="BB183" s="19">
        <f t="shared" si="6"/>
        <v>0</v>
      </c>
      <c r="BC183" s="43">
        <f>'17 Oct'!BL183</f>
        <v>0</v>
      </c>
      <c r="BD183" s="47">
        <f t="shared" si="7"/>
        <v>0</v>
      </c>
      <c r="BE183" s="1">
        <f t="shared" si="8"/>
        <v>0</v>
      </c>
      <c r="BF183" s="1" t="s">
        <v>300</v>
      </c>
      <c r="BG183" s="17"/>
      <c r="BH183">
        <f>'17 Oct'!BG183+AT183+AY183-BN183</f>
        <v>0</v>
      </c>
      <c r="BI183" s="48"/>
      <c r="BJ183" s="52">
        <f t="shared" si="9"/>
        <v>0</v>
      </c>
      <c r="BK183" s="51">
        <f t="shared" si="10"/>
        <v>0</v>
      </c>
      <c r="BL183" s="53">
        <f t="shared" si="11"/>
        <v>0</v>
      </c>
      <c r="BM183" s="54">
        <f t="shared" si="12"/>
        <v>0</v>
      </c>
      <c r="BN183" s="55">
        <f t="shared" si="13"/>
        <v>0</v>
      </c>
      <c r="BO183" s="17">
        <f t="shared" si="14"/>
        <v>0</v>
      </c>
      <c r="BP183" s="1"/>
      <c r="BQ183" s="1"/>
    </row>
    <row r="184">
      <c r="A184" s="1" t="s">
        <v>301</v>
      </c>
      <c r="B184" s="32"/>
      <c r="C184" s="33"/>
      <c r="D184" s="29"/>
      <c r="E184" s="1"/>
      <c r="F184" s="21"/>
      <c r="G184" s="56"/>
      <c r="H184" s="35"/>
      <c r="I184" s="1" t="s">
        <v>301</v>
      </c>
      <c r="J184" s="32"/>
      <c r="K184" s="33"/>
      <c r="L184" s="29"/>
      <c r="M184" s="43"/>
      <c r="N184" s="21"/>
      <c r="O184" s="56"/>
      <c r="P184" s="35"/>
      <c r="Q184" s="1" t="s">
        <v>301</v>
      </c>
      <c r="R184" s="32"/>
      <c r="S184" s="33"/>
      <c r="T184" s="57"/>
      <c r="U184" s="49"/>
      <c r="V184" s="21"/>
      <c r="W184" s="56"/>
      <c r="X184" s="35"/>
      <c r="Y184" s="1" t="s">
        <v>301</v>
      </c>
      <c r="Z184" s="36"/>
      <c r="AA184" s="37"/>
      <c r="AB184" s="8"/>
      <c r="AC184" s="8"/>
      <c r="AD184" s="4"/>
      <c r="AE184" s="39"/>
      <c r="AF184" s="1"/>
      <c r="AG184" s="33"/>
      <c r="AH184" s="67"/>
      <c r="AI184" s="67"/>
      <c r="AJ184" s="21"/>
      <c r="AK184" s="56"/>
      <c r="AL184" s="41"/>
      <c r="AM184" s="33"/>
      <c r="AN184" s="67"/>
      <c r="AO184" s="67"/>
      <c r="AP184" s="21"/>
      <c r="AQ184" s="56"/>
      <c r="AR184" s="41"/>
      <c r="AS184" s="43">
        <f>'17 Oct'!AW184</f>
        <v>0</v>
      </c>
      <c r="AT184" s="54"/>
      <c r="AU184" s="44">
        <f t="shared" si="1"/>
        <v>0</v>
      </c>
      <c r="AV184" s="44">
        <f t="shared" si="2"/>
        <v>0</v>
      </c>
      <c r="AW184" s="19">
        <f t="shared" si="3"/>
        <v>0</v>
      </c>
      <c r="AX184" s="43">
        <f>'17 Oct'!BB184</f>
        <v>0</v>
      </c>
      <c r="AY184" s="54"/>
      <c r="AZ184" s="44">
        <f t="shared" si="4"/>
        <v>0</v>
      </c>
      <c r="BA184" s="46">
        <f t="shared" si="5"/>
        <v>0</v>
      </c>
      <c r="BB184" s="19">
        <f t="shared" si="6"/>
        <v>0</v>
      </c>
      <c r="BC184" s="43">
        <f>'17 Oct'!BL184</f>
        <v>0</v>
      </c>
      <c r="BD184" s="47">
        <f t="shared" si="7"/>
        <v>0</v>
      </c>
      <c r="BE184" s="1">
        <f t="shared" si="8"/>
        <v>0</v>
      </c>
      <c r="BF184" s="1" t="s">
        <v>301</v>
      </c>
      <c r="BG184" s="17"/>
      <c r="BH184">
        <f>'17 Oct'!BG184+AT184+AY184-BN184</f>
        <v>0</v>
      </c>
      <c r="BI184" s="48"/>
      <c r="BJ184" s="52">
        <f t="shared" si="9"/>
        <v>0</v>
      </c>
      <c r="BK184" s="51">
        <f t="shared" si="10"/>
        <v>0</v>
      </c>
      <c r="BL184" s="53">
        <f t="shared" si="11"/>
        <v>0</v>
      </c>
      <c r="BM184" s="54">
        <f t="shared" si="12"/>
        <v>0</v>
      </c>
      <c r="BN184" s="55">
        <f t="shared" si="13"/>
        <v>0</v>
      </c>
      <c r="BO184" s="17">
        <f t="shared" si="14"/>
        <v>0</v>
      </c>
      <c r="BP184" s="1"/>
    </row>
    <row r="185">
      <c r="A185" s="1" t="s">
        <v>303</v>
      </c>
      <c r="B185" s="32"/>
      <c r="C185" s="33"/>
      <c r="D185" s="29"/>
      <c r="E185" s="1"/>
      <c r="F185" s="21"/>
      <c r="G185" s="56"/>
      <c r="H185" s="35"/>
      <c r="I185" s="1" t="s">
        <v>303</v>
      </c>
      <c r="J185" s="32"/>
      <c r="K185" s="33"/>
      <c r="L185" s="57"/>
      <c r="M185" s="43"/>
      <c r="N185" s="21"/>
      <c r="O185" s="56"/>
      <c r="P185" s="35"/>
      <c r="Q185" s="1" t="s">
        <v>303</v>
      </c>
      <c r="R185" s="32"/>
      <c r="S185" s="33"/>
      <c r="T185" s="57"/>
      <c r="U185" s="49"/>
      <c r="V185" s="21"/>
      <c r="W185" s="56"/>
      <c r="X185" s="35"/>
      <c r="Y185" s="1" t="s">
        <v>303</v>
      </c>
      <c r="Z185" s="36"/>
      <c r="AA185" s="37"/>
      <c r="AB185" s="8"/>
      <c r="AC185" s="8"/>
      <c r="AD185" s="4"/>
      <c r="AE185" s="39"/>
      <c r="AF185" s="1"/>
      <c r="AG185" s="33"/>
      <c r="AH185" s="60"/>
      <c r="AI185" s="60"/>
      <c r="AJ185" s="21"/>
      <c r="AK185" s="56"/>
      <c r="AL185" s="41"/>
      <c r="AM185" s="33"/>
      <c r="AN185" s="60"/>
      <c r="AO185" s="60"/>
      <c r="AP185" s="21"/>
      <c r="AQ185" s="56"/>
      <c r="AR185" s="41"/>
      <c r="AS185" s="43">
        <f>'17 Oct'!AW185</f>
        <v>0</v>
      </c>
      <c r="AT185" s="17"/>
      <c r="AU185" s="44">
        <f t="shared" si="1"/>
        <v>0</v>
      </c>
      <c r="AV185" s="44">
        <f t="shared" si="2"/>
        <v>0</v>
      </c>
      <c r="AW185" s="19">
        <f t="shared" si="3"/>
        <v>0</v>
      </c>
      <c r="AX185" s="43">
        <f>'17 Oct'!BB185</f>
        <v>0</v>
      </c>
      <c r="AY185" s="17"/>
      <c r="AZ185" s="44">
        <f t="shared" si="4"/>
        <v>0</v>
      </c>
      <c r="BA185" s="46">
        <f t="shared" si="5"/>
        <v>0</v>
      </c>
      <c r="BB185" s="19">
        <f t="shared" si="6"/>
        <v>0</v>
      </c>
      <c r="BC185" s="43">
        <f>'17 Oct'!BL185</f>
        <v>0</v>
      </c>
      <c r="BD185" s="47">
        <f t="shared" si="7"/>
        <v>0</v>
      </c>
      <c r="BE185" s="1">
        <f t="shared" si="8"/>
        <v>0</v>
      </c>
      <c r="BF185" s="1" t="s">
        <v>303</v>
      </c>
      <c r="BG185" s="17"/>
      <c r="BH185">
        <f>'17 Oct'!BG185+AT185+AY185-BN185</f>
        <v>0</v>
      </c>
      <c r="BI185" s="48"/>
      <c r="BJ185" s="52">
        <f t="shared" si="9"/>
        <v>0</v>
      </c>
      <c r="BK185" s="51">
        <f t="shared" si="10"/>
        <v>0</v>
      </c>
      <c r="BL185" s="53">
        <f t="shared" si="11"/>
        <v>0</v>
      </c>
      <c r="BM185" s="54">
        <f t="shared" si="12"/>
        <v>0</v>
      </c>
      <c r="BN185" s="55">
        <f t="shared" si="13"/>
        <v>0</v>
      </c>
      <c r="BO185" s="17">
        <f t="shared" si="14"/>
        <v>0</v>
      </c>
    </row>
    <row r="186">
      <c r="A186" s="1" t="s">
        <v>304</v>
      </c>
      <c r="B186" s="32"/>
      <c r="C186" s="33"/>
      <c r="D186" s="29"/>
      <c r="E186" s="1"/>
      <c r="F186" s="21"/>
      <c r="G186" s="56"/>
      <c r="H186" s="35"/>
      <c r="I186" s="1" t="s">
        <v>304</v>
      </c>
      <c r="J186" s="32"/>
      <c r="K186" s="33"/>
      <c r="L186" s="57"/>
      <c r="M186" s="43"/>
      <c r="N186" s="21"/>
      <c r="O186" s="56"/>
      <c r="P186" s="35"/>
      <c r="Q186" s="1" t="s">
        <v>304</v>
      </c>
      <c r="R186" s="32"/>
      <c r="S186" s="33"/>
      <c r="T186" s="57"/>
      <c r="U186" s="49"/>
      <c r="V186" s="21"/>
      <c r="W186" s="56"/>
      <c r="X186" s="35"/>
      <c r="Y186" s="1" t="s">
        <v>304</v>
      </c>
      <c r="Z186" s="36"/>
      <c r="AA186" s="37"/>
      <c r="AB186" s="8"/>
      <c r="AC186" s="4"/>
      <c r="AD186" s="4"/>
      <c r="AE186" s="39"/>
      <c r="AF186" s="1"/>
      <c r="AG186" s="33"/>
      <c r="AH186" s="60"/>
      <c r="AI186" s="60"/>
      <c r="AJ186" s="21"/>
      <c r="AK186" s="56"/>
      <c r="AL186" s="41"/>
      <c r="AM186" s="33"/>
      <c r="AN186" s="60"/>
      <c r="AO186" s="60"/>
      <c r="AP186" s="21"/>
      <c r="AQ186" s="56"/>
      <c r="AR186" s="41"/>
      <c r="AS186" s="43">
        <f>'17 Oct'!AW186</f>
        <v>0</v>
      </c>
      <c r="AT186" s="17"/>
      <c r="AU186" s="44">
        <f t="shared" si="1"/>
        <v>0</v>
      </c>
      <c r="AV186" s="44">
        <f t="shared" si="2"/>
        <v>0</v>
      </c>
      <c r="AW186" s="19">
        <f t="shared" si="3"/>
        <v>0</v>
      </c>
      <c r="AX186" s="43">
        <f>'17 Oct'!BB186</f>
        <v>0</v>
      </c>
      <c r="AY186" s="17"/>
      <c r="AZ186" s="44">
        <f t="shared" si="4"/>
        <v>0</v>
      </c>
      <c r="BA186" s="46">
        <f t="shared" si="5"/>
        <v>0</v>
      </c>
      <c r="BB186" s="19">
        <f t="shared" si="6"/>
        <v>0</v>
      </c>
      <c r="BC186" s="43">
        <f>'17 Oct'!BL186</f>
        <v>0</v>
      </c>
      <c r="BD186" s="47">
        <f t="shared" si="7"/>
        <v>0</v>
      </c>
      <c r="BE186" s="1">
        <f t="shared" si="8"/>
        <v>0</v>
      </c>
      <c r="BF186" s="1" t="s">
        <v>304</v>
      </c>
      <c r="BG186" s="54"/>
      <c r="BH186">
        <f>'17 Oct'!BG186+AT186+AY186-BN186</f>
        <v>0</v>
      </c>
      <c r="BI186" s="48"/>
      <c r="BJ186" s="52">
        <f t="shared" si="9"/>
        <v>0</v>
      </c>
      <c r="BK186" s="51">
        <f t="shared" si="10"/>
        <v>0</v>
      </c>
      <c r="BL186" s="53">
        <f t="shared" si="11"/>
        <v>0</v>
      </c>
      <c r="BM186" s="54">
        <f t="shared" si="12"/>
        <v>0</v>
      </c>
      <c r="BN186" s="55">
        <f t="shared" si="13"/>
        <v>0</v>
      </c>
      <c r="BO186" s="17">
        <f t="shared" si="14"/>
        <v>0</v>
      </c>
      <c r="BQ186" s="1"/>
    </row>
    <row r="187">
      <c r="A187" s="1" t="s">
        <v>305</v>
      </c>
      <c r="B187" s="32"/>
      <c r="C187" s="33"/>
      <c r="D187" s="29"/>
      <c r="E187" s="1"/>
      <c r="F187" s="21"/>
      <c r="G187" s="56"/>
      <c r="H187" s="35"/>
      <c r="I187" s="1" t="s">
        <v>305</v>
      </c>
      <c r="J187" s="32"/>
      <c r="K187" s="33"/>
      <c r="L187" s="57"/>
      <c r="M187" s="49"/>
      <c r="N187" s="21"/>
      <c r="O187" s="56"/>
      <c r="P187" s="35"/>
      <c r="Q187" s="1" t="s">
        <v>305</v>
      </c>
      <c r="R187" s="32"/>
      <c r="S187" s="33"/>
      <c r="T187" s="57"/>
      <c r="U187" s="49"/>
      <c r="V187" s="21"/>
      <c r="W187" s="56"/>
      <c r="X187" s="35"/>
      <c r="Y187" s="1" t="s">
        <v>305</v>
      </c>
      <c r="Z187" s="59"/>
      <c r="AA187" s="66"/>
      <c r="AB187" s="8"/>
      <c r="AC187" s="8"/>
      <c r="AD187" s="4"/>
      <c r="AE187" s="39"/>
      <c r="AF187" s="1"/>
      <c r="AG187" s="33"/>
      <c r="AH187" s="60"/>
      <c r="AI187" s="60"/>
      <c r="AJ187" s="21"/>
      <c r="AK187" s="56"/>
      <c r="AL187" s="41"/>
      <c r="AM187" s="33"/>
      <c r="AN187" s="60"/>
      <c r="AO187" s="60"/>
      <c r="AP187" s="21"/>
      <c r="AQ187" s="56"/>
      <c r="AR187" s="41"/>
      <c r="AS187" s="43">
        <f>'17 Oct'!AW187</f>
        <v>0</v>
      </c>
      <c r="AT187" s="17"/>
      <c r="AU187" s="44">
        <f t="shared" si="1"/>
        <v>0</v>
      </c>
      <c r="AV187" s="44">
        <f t="shared" si="2"/>
        <v>0</v>
      </c>
      <c r="AW187" s="19">
        <f t="shared" si="3"/>
        <v>0</v>
      </c>
      <c r="AX187" s="43">
        <f>'17 Oct'!BB187</f>
        <v>0</v>
      </c>
      <c r="AY187" s="17"/>
      <c r="AZ187" s="44">
        <f t="shared" si="4"/>
        <v>0</v>
      </c>
      <c r="BA187" s="46">
        <f t="shared" si="5"/>
        <v>0</v>
      </c>
      <c r="BB187" s="19">
        <f t="shared" si="6"/>
        <v>0</v>
      </c>
      <c r="BC187" s="43">
        <f>'17 Oct'!BL187</f>
        <v>0</v>
      </c>
      <c r="BD187" s="47">
        <f t="shared" si="7"/>
        <v>0</v>
      </c>
      <c r="BE187" s="1">
        <f t="shared" si="8"/>
        <v>0</v>
      </c>
      <c r="BF187" s="1" t="s">
        <v>305</v>
      </c>
      <c r="BG187" s="54"/>
      <c r="BH187">
        <f>'17 Oct'!BG187+AT187+AY187-BN187</f>
        <v>0</v>
      </c>
      <c r="BI187" s="48"/>
      <c r="BJ187" s="52">
        <f t="shared" si="9"/>
        <v>0</v>
      </c>
      <c r="BK187" s="51">
        <f t="shared" si="10"/>
        <v>0</v>
      </c>
      <c r="BL187" s="53">
        <f t="shared" si="11"/>
        <v>0</v>
      </c>
      <c r="BM187" s="54">
        <f t="shared" si="12"/>
        <v>0</v>
      </c>
      <c r="BN187" s="55">
        <f t="shared" si="13"/>
        <v>0</v>
      </c>
      <c r="BO187" s="17">
        <f t="shared" si="14"/>
        <v>0</v>
      </c>
    </row>
    <row r="188">
      <c r="A188" s="1" t="s">
        <v>306</v>
      </c>
      <c r="B188" s="32"/>
      <c r="C188" s="65"/>
      <c r="D188" s="29"/>
      <c r="E188" s="1"/>
      <c r="F188" s="21"/>
      <c r="G188" s="56"/>
      <c r="H188" s="35"/>
      <c r="I188" s="1" t="s">
        <v>306</v>
      </c>
      <c r="J188" s="32"/>
      <c r="K188" s="33"/>
      <c r="L188" s="57"/>
      <c r="M188" s="49"/>
      <c r="N188" s="21"/>
      <c r="O188" s="56"/>
      <c r="P188" s="35"/>
      <c r="Q188" s="1" t="s">
        <v>306</v>
      </c>
      <c r="R188" s="32"/>
      <c r="S188" s="33"/>
      <c r="T188" s="57"/>
      <c r="U188" s="49"/>
      <c r="V188" s="21"/>
      <c r="W188" s="56"/>
      <c r="X188" s="35"/>
      <c r="Y188" s="1" t="s">
        <v>306</v>
      </c>
      <c r="Z188" s="69"/>
      <c r="AA188" s="37"/>
      <c r="AB188" s="8"/>
      <c r="AC188" s="8"/>
      <c r="AD188" s="4"/>
      <c r="AE188" s="39"/>
      <c r="AF188" s="1"/>
      <c r="AG188" s="33"/>
      <c r="AH188" s="67"/>
      <c r="AI188" s="67"/>
      <c r="AJ188" s="21"/>
      <c r="AK188" s="56"/>
      <c r="AL188" s="41"/>
      <c r="AM188" s="33"/>
      <c r="AN188" s="67"/>
      <c r="AO188" s="67"/>
      <c r="AP188" s="21"/>
      <c r="AQ188" s="56"/>
      <c r="AR188" s="41"/>
      <c r="AS188" s="43">
        <f>'17 Oct'!AW188</f>
        <v>0</v>
      </c>
      <c r="AT188" s="54"/>
      <c r="AU188" s="44">
        <f t="shared" si="1"/>
        <v>0</v>
      </c>
      <c r="AV188" s="44">
        <f t="shared" si="2"/>
        <v>0</v>
      </c>
      <c r="AW188" s="19">
        <f t="shared" si="3"/>
        <v>0</v>
      </c>
      <c r="AX188" s="43">
        <f>'17 Oct'!BB188</f>
        <v>0</v>
      </c>
      <c r="AY188" s="54"/>
      <c r="AZ188" s="44">
        <f t="shared" si="4"/>
        <v>0</v>
      </c>
      <c r="BA188" s="46">
        <f t="shared" si="5"/>
        <v>0</v>
      </c>
      <c r="BB188" s="19">
        <f t="shared" si="6"/>
        <v>0</v>
      </c>
      <c r="BC188" s="43">
        <f>'17 Oct'!BL188</f>
        <v>0</v>
      </c>
      <c r="BD188" s="47">
        <f t="shared" si="7"/>
        <v>0</v>
      </c>
      <c r="BE188" s="1">
        <f t="shared" si="8"/>
        <v>0</v>
      </c>
      <c r="BF188" s="1" t="s">
        <v>306</v>
      </c>
      <c r="BG188" s="17"/>
      <c r="BH188">
        <f>'17 Oct'!BG188+AT188+AY188-BN188</f>
        <v>0</v>
      </c>
      <c r="BI188" s="48"/>
      <c r="BJ188" s="52">
        <f t="shared" si="9"/>
        <v>0</v>
      </c>
      <c r="BK188" s="51">
        <f t="shared" si="10"/>
        <v>0</v>
      </c>
      <c r="BL188" s="53">
        <f t="shared" si="11"/>
        <v>0</v>
      </c>
      <c r="BM188" s="54">
        <f t="shared" si="12"/>
        <v>0</v>
      </c>
      <c r="BN188" s="55">
        <f t="shared" si="13"/>
        <v>0</v>
      </c>
      <c r="BO188" s="17">
        <f t="shared" si="14"/>
        <v>0</v>
      </c>
    </row>
    <row r="189">
      <c r="A189" s="1" t="s">
        <v>307</v>
      </c>
      <c r="B189" s="32"/>
      <c r="C189" s="33"/>
      <c r="D189" s="29"/>
      <c r="E189" s="1"/>
      <c r="F189" s="21"/>
      <c r="G189" s="56"/>
      <c r="H189" s="35"/>
      <c r="I189" s="1" t="s">
        <v>307</v>
      </c>
      <c r="J189" s="32"/>
      <c r="K189" s="33"/>
      <c r="L189" s="57"/>
      <c r="M189" s="49"/>
      <c r="N189" s="21"/>
      <c r="O189" s="56"/>
      <c r="P189" s="35"/>
      <c r="Q189" s="1" t="s">
        <v>307</v>
      </c>
      <c r="R189" s="32"/>
      <c r="S189" s="33"/>
      <c r="T189" s="57"/>
      <c r="U189" s="43"/>
      <c r="V189" s="21"/>
      <c r="W189" s="56"/>
      <c r="X189" s="35"/>
      <c r="Y189" s="1" t="s">
        <v>307</v>
      </c>
      <c r="Z189" s="69"/>
      <c r="AA189" s="37"/>
      <c r="AB189" s="4"/>
      <c r="AC189" s="4"/>
      <c r="AD189" s="4"/>
      <c r="AE189" s="39"/>
      <c r="AF189" s="1"/>
      <c r="AG189" s="33"/>
      <c r="AH189" s="60"/>
      <c r="AI189" s="60"/>
      <c r="AJ189" s="21"/>
      <c r="AK189" s="56"/>
      <c r="AL189" s="41"/>
      <c r="AM189" s="33"/>
      <c r="AN189" s="60"/>
      <c r="AO189" s="60"/>
      <c r="AP189" s="21"/>
      <c r="AQ189" s="56"/>
      <c r="AR189" s="41"/>
      <c r="AS189" s="43">
        <f>'17 Oct'!AW189</f>
        <v>0</v>
      </c>
      <c r="AT189" s="17"/>
      <c r="AU189" s="44">
        <f t="shared" si="1"/>
        <v>0</v>
      </c>
      <c r="AV189" s="44">
        <f t="shared" si="2"/>
        <v>0</v>
      </c>
      <c r="AW189" s="19">
        <f t="shared" si="3"/>
        <v>0</v>
      </c>
      <c r="AX189" s="43">
        <f>'17 Oct'!BB189</f>
        <v>0</v>
      </c>
      <c r="AY189" s="17"/>
      <c r="AZ189" s="44">
        <f t="shared" si="4"/>
        <v>0</v>
      </c>
      <c r="BA189" s="46">
        <f t="shared" si="5"/>
        <v>0</v>
      </c>
      <c r="BB189" s="19">
        <f t="shared" si="6"/>
        <v>0</v>
      </c>
      <c r="BC189" s="43">
        <f>'17 Oct'!BL189</f>
        <v>0</v>
      </c>
      <c r="BD189" s="47">
        <f t="shared" si="7"/>
        <v>0</v>
      </c>
      <c r="BE189" s="1">
        <f t="shared" si="8"/>
        <v>0</v>
      </c>
      <c r="BF189" s="1" t="s">
        <v>307</v>
      </c>
      <c r="BG189" s="17"/>
      <c r="BH189">
        <f>'17 Oct'!BG189+AT189+AY189-BN189</f>
        <v>0</v>
      </c>
      <c r="BI189" s="48"/>
      <c r="BJ189" s="52">
        <f t="shared" si="9"/>
        <v>0</v>
      </c>
      <c r="BK189" s="51">
        <f t="shared" si="10"/>
        <v>0</v>
      </c>
      <c r="BL189" s="53">
        <f t="shared" si="11"/>
        <v>0</v>
      </c>
      <c r="BM189" s="54">
        <f t="shared" si="12"/>
        <v>0</v>
      </c>
      <c r="BN189" s="55">
        <f t="shared" si="13"/>
        <v>0</v>
      </c>
      <c r="BO189" s="17">
        <f t="shared" si="14"/>
        <v>0</v>
      </c>
      <c r="BQ189" s="1"/>
    </row>
    <row r="190">
      <c r="A190" s="1" t="s">
        <v>308</v>
      </c>
      <c r="B190" s="32"/>
      <c r="C190" s="33"/>
      <c r="D190" s="29"/>
      <c r="E190" s="1"/>
      <c r="F190" s="21"/>
      <c r="G190" s="56"/>
      <c r="H190" s="35"/>
      <c r="I190" s="1" t="s">
        <v>308</v>
      </c>
      <c r="J190" s="32"/>
      <c r="K190" s="33"/>
      <c r="L190" s="29"/>
      <c r="M190" s="43"/>
      <c r="N190" s="21"/>
      <c r="O190" s="56"/>
      <c r="P190" s="35"/>
      <c r="Q190" s="1" t="s">
        <v>308</v>
      </c>
      <c r="R190" s="32"/>
      <c r="S190" s="33"/>
      <c r="T190" s="57"/>
      <c r="U190" s="49"/>
      <c r="V190" s="21"/>
      <c r="W190" s="56"/>
      <c r="X190" s="35"/>
      <c r="Y190" s="1" t="s">
        <v>308</v>
      </c>
      <c r="Z190" s="59"/>
      <c r="AA190" s="66"/>
      <c r="AB190" s="8"/>
      <c r="AC190" s="8"/>
      <c r="AD190" s="4"/>
      <c r="AE190" s="39"/>
      <c r="AF190" s="1"/>
      <c r="AG190" s="33"/>
      <c r="AH190" s="67"/>
      <c r="AI190" s="67"/>
      <c r="AJ190" s="21"/>
      <c r="AK190" s="56"/>
      <c r="AL190" s="41"/>
      <c r="AM190" s="33"/>
      <c r="AN190" s="67"/>
      <c r="AO190" s="67"/>
      <c r="AP190" s="21"/>
      <c r="AQ190" s="56"/>
      <c r="AR190" s="41"/>
      <c r="AS190" s="43">
        <f>'17 Oct'!AW190</f>
        <v>0</v>
      </c>
      <c r="AT190" s="54"/>
      <c r="AU190" s="44">
        <f t="shared" si="1"/>
        <v>0</v>
      </c>
      <c r="AV190" s="44">
        <f t="shared" si="2"/>
        <v>0</v>
      </c>
      <c r="AW190" s="19">
        <f t="shared" si="3"/>
        <v>0</v>
      </c>
      <c r="AX190" s="43">
        <f>'17 Oct'!BB190</f>
        <v>0</v>
      </c>
      <c r="AY190" s="54"/>
      <c r="AZ190" s="44">
        <f t="shared" si="4"/>
        <v>0</v>
      </c>
      <c r="BA190" s="46">
        <f t="shared" si="5"/>
        <v>0</v>
      </c>
      <c r="BB190" s="19">
        <f t="shared" si="6"/>
        <v>0</v>
      </c>
      <c r="BC190" s="43">
        <f>'17 Oct'!BL190</f>
        <v>0</v>
      </c>
      <c r="BD190" s="47">
        <f t="shared" si="7"/>
        <v>0</v>
      </c>
      <c r="BE190" s="1">
        <f t="shared" si="8"/>
        <v>0</v>
      </c>
      <c r="BF190" s="1" t="s">
        <v>308</v>
      </c>
      <c r="BG190" s="54"/>
      <c r="BH190">
        <f>'17 Oct'!BG190+AT190+AY190-BN190</f>
        <v>0</v>
      </c>
      <c r="BI190" s="48"/>
      <c r="BJ190" s="52">
        <f t="shared" si="9"/>
        <v>0</v>
      </c>
      <c r="BK190" s="51">
        <f t="shared" si="10"/>
        <v>0</v>
      </c>
      <c r="BL190" s="53">
        <f t="shared" si="11"/>
        <v>0</v>
      </c>
      <c r="BM190" s="54">
        <f t="shared" si="12"/>
        <v>0</v>
      </c>
      <c r="BN190" s="55">
        <f t="shared" si="13"/>
        <v>0</v>
      </c>
      <c r="BO190" s="17">
        <f t="shared" si="14"/>
        <v>0</v>
      </c>
    </row>
    <row r="191">
      <c r="A191" s="1" t="s">
        <v>309</v>
      </c>
      <c r="B191" s="32"/>
      <c r="C191" s="33"/>
      <c r="D191" s="29"/>
      <c r="E191" s="1"/>
      <c r="F191" s="21"/>
      <c r="G191" s="56"/>
      <c r="H191" s="35"/>
      <c r="I191" s="1" t="s">
        <v>309</v>
      </c>
      <c r="J191" s="32"/>
      <c r="K191" s="33"/>
      <c r="L191" s="57"/>
      <c r="M191" s="49"/>
      <c r="N191" s="21"/>
      <c r="O191" s="56"/>
      <c r="P191" s="35"/>
      <c r="Q191" s="1" t="s">
        <v>309</v>
      </c>
      <c r="R191" s="32"/>
      <c r="S191" s="33"/>
      <c r="T191" s="57"/>
      <c r="U191" s="49"/>
      <c r="V191" s="21"/>
      <c r="W191" s="56"/>
      <c r="X191" s="35"/>
      <c r="Y191" s="1" t="s">
        <v>309</v>
      </c>
      <c r="Z191" s="58"/>
      <c r="AA191" s="63"/>
      <c r="AB191" s="71"/>
      <c r="AC191" s="8"/>
      <c r="AD191" s="4"/>
      <c r="AE191" s="39"/>
      <c r="AF191" s="1"/>
      <c r="AG191" s="33"/>
      <c r="AH191" s="67"/>
      <c r="AI191" s="67"/>
      <c r="AJ191" s="21"/>
      <c r="AK191" s="56"/>
      <c r="AL191" s="41"/>
      <c r="AM191" s="33"/>
      <c r="AN191" s="67"/>
      <c r="AO191" s="67"/>
      <c r="AP191" s="21"/>
      <c r="AQ191" s="56"/>
      <c r="AR191" s="41"/>
      <c r="AS191" s="43">
        <f>'17 Oct'!AW191</f>
        <v>0</v>
      </c>
      <c r="AT191" s="17"/>
      <c r="AU191" s="44">
        <f t="shared" si="1"/>
        <v>0</v>
      </c>
      <c r="AV191" s="44">
        <f t="shared" si="2"/>
        <v>0</v>
      </c>
      <c r="AW191" s="19">
        <f t="shared" si="3"/>
        <v>0</v>
      </c>
      <c r="AX191" s="43">
        <f>'17 Oct'!BB191</f>
        <v>0</v>
      </c>
      <c r="AY191" s="17"/>
      <c r="AZ191" s="44">
        <f t="shared" si="4"/>
        <v>0</v>
      </c>
      <c r="BA191" s="46">
        <f t="shared" si="5"/>
        <v>0</v>
      </c>
      <c r="BB191" s="19">
        <f t="shared" si="6"/>
        <v>0</v>
      </c>
      <c r="BC191" s="43">
        <f>'17 Oct'!BL191</f>
        <v>0</v>
      </c>
      <c r="BD191" s="47">
        <f t="shared" si="7"/>
        <v>0</v>
      </c>
      <c r="BE191" s="1">
        <f t="shared" si="8"/>
        <v>0</v>
      </c>
      <c r="BF191" s="1" t="s">
        <v>309</v>
      </c>
      <c r="BG191" s="54"/>
      <c r="BH191">
        <f>'17 Oct'!BG191+AT191+AY191-BN191</f>
        <v>0</v>
      </c>
      <c r="BI191" s="48"/>
      <c r="BJ191" s="52">
        <f t="shared" si="9"/>
        <v>0</v>
      </c>
      <c r="BK191" s="51">
        <f t="shared" si="10"/>
        <v>0</v>
      </c>
      <c r="BL191" s="53">
        <f t="shared" si="11"/>
        <v>0</v>
      </c>
      <c r="BM191" s="54">
        <f t="shared" si="12"/>
        <v>0</v>
      </c>
      <c r="BN191" s="55">
        <f t="shared" si="13"/>
        <v>0</v>
      </c>
      <c r="BO191" s="17">
        <f t="shared" si="14"/>
        <v>0</v>
      </c>
    </row>
    <row r="192">
      <c r="A192" s="1" t="s">
        <v>310</v>
      </c>
      <c r="B192" s="32"/>
      <c r="C192" s="33"/>
      <c r="D192" s="29"/>
      <c r="E192" s="1"/>
      <c r="F192" s="21"/>
      <c r="G192" s="56"/>
      <c r="H192" s="35"/>
      <c r="I192" s="1" t="s">
        <v>310</v>
      </c>
      <c r="J192" s="32"/>
      <c r="K192" s="33"/>
      <c r="L192" s="57"/>
      <c r="M192" s="49"/>
      <c r="N192" s="21"/>
      <c r="O192" s="56"/>
      <c r="P192" s="35"/>
      <c r="Q192" s="1" t="s">
        <v>310</v>
      </c>
      <c r="R192" s="32"/>
      <c r="S192" s="33"/>
      <c r="T192" s="57"/>
      <c r="U192" s="49"/>
      <c r="V192" s="21"/>
      <c r="W192" s="56"/>
      <c r="X192" s="35"/>
      <c r="Y192" s="1" t="s">
        <v>310</v>
      </c>
      <c r="Z192" s="69"/>
      <c r="AA192" s="37"/>
      <c r="AB192" s="8"/>
      <c r="AC192" s="8"/>
      <c r="AD192" s="4"/>
      <c r="AE192" s="39"/>
      <c r="AF192" s="1"/>
      <c r="AG192" s="33"/>
      <c r="AH192" s="60"/>
      <c r="AI192" s="60"/>
      <c r="AJ192" s="21"/>
      <c r="AK192" s="56"/>
      <c r="AL192" s="41"/>
      <c r="AM192" s="33"/>
      <c r="AN192" s="60"/>
      <c r="AO192" s="60"/>
      <c r="AP192" s="21"/>
      <c r="AQ192" s="56"/>
      <c r="AR192" s="41"/>
      <c r="AS192" s="43">
        <f>'17 Oct'!AW192</f>
        <v>0</v>
      </c>
      <c r="AT192" s="17"/>
      <c r="AU192" s="44">
        <f t="shared" si="1"/>
        <v>0</v>
      </c>
      <c r="AV192" s="44">
        <f t="shared" si="2"/>
        <v>0</v>
      </c>
      <c r="AW192" s="19">
        <f t="shared" si="3"/>
        <v>0</v>
      </c>
      <c r="AX192" s="43">
        <f>'17 Oct'!BB192</f>
        <v>0</v>
      </c>
      <c r="AY192" s="17"/>
      <c r="AZ192" s="44">
        <f t="shared" si="4"/>
        <v>0</v>
      </c>
      <c r="BA192" s="46">
        <f t="shared" si="5"/>
        <v>0</v>
      </c>
      <c r="BB192" s="19">
        <f t="shared" si="6"/>
        <v>0</v>
      </c>
      <c r="BC192" s="43">
        <f>'17 Oct'!BL192</f>
        <v>0</v>
      </c>
      <c r="BD192" s="47">
        <f t="shared" si="7"/>
        <v>0</v>
      </c>
      <c r="BE192" s="1">
        <f t="shared" si="8"/>
        <v>0</v>
      </c>
      <c r="BF192" s="1" t="s">
        <v>310</v>
      </c>
      <c r="BG192" s="17"/>
      <c r="BH192">
        <f>'17 Oct'!BG192+AT192+AY192-BN192</f>
        <v>0</v>
      </c>
      <c r="BI192" s="48"/>
      <c r="BJ192" s="52">
        <f t="shared" si="9"/>
        <v>0</v>
      </c>
      <c r="BK192" s="51">
        <f t="shared" si="10"/>
        <v>0</v>
      </c>
      <c r="BL192" s="53">
        <f t="shared" si="11"/>
        <v>0</v>
      </c>
      <c r="BM192" s="54">
        <f t="shared" si="12"/>
        <v>0</v>
      </c>
      <c r="BN192" s="55">
        <f t="shared" si="13"/>
        <v>0</v>
      </c>
      <c r="BO192" s="17">
        <f t="shared" si="14"/>
        <v>0</v>
      </c>
      <c r="BQ192" s="1"/>
    </row>
    <row r="193">
      <c r="A193" s="1" t="s">
        <v>311</v>
      </c>
      <c r="B193" s="32"/>
      <c r="C193" s="33"/>
      <c r="D193" s="29"/>
      <c r="E193" s="1"/>
      <c r="F193" s="21"/>
      <c r="G193" s="56"/>
      <c r="H193" s="35"/>
      <c r="I193" s="1" t="s">
        <v>311</v>
      </c>
      <c r="J193" s="32"/>
      <c r="K193" s="33"/>
      <c r="L193" s="57"/>
      <c r="M193" s="49"/>
      <c r="N193" s="21"/>
      <c r="O193" s="56"/>
      <c r="P193" s="35"/>
      <c r="Q193" s="1" t="s">
        <v>311</v>
      </c>
      <c r="R193" s="32"/>
      <c r="S193" s="33"/>
      <c r="T193" s="57"/>
      <c r="U193" s="43"/>
      <c r="V193" s="21"/>
      <c r="W193" s="56"/>
      <c r="X193" s="35"/>
      <c r="Y193" s="1" t="s">
        <v>311</v>
      </c>
      <c r="Z193" s="59"/>
      <c r="AA193" s="66"/>
      <c r="AB193" s="8"/>
      <c r="AC193" s="8"/>
      <c r="AD193" s="4"/>
      <c r="AE193" s="39"/>
      <c r="AF193" s="1"/>
      <c r="AG193" s="33"/>
      <c r="AH193" s="60"/>
      <c r="AI193" s="60"/>
      <c r="AJ193" s="21"/>
      <c r="AK193" s="56"/>
      <c r="AL193" s="41"/>
      <c r="AM193" s="33"/>
      <c r="AN193" s="60"/>
      <c r="AO193" s="60"/>
      <c r="AP193" s="21"/>
      <c r="AQ193" s="56"/>
      <c r="AR193" s="41"/>
      <c r="AS193" s="43">
        <f>'17 Oct'!AW193</f>
        <v>0</v>
      </c>
      <c r="AT193" s="17"/>
      <c r="AU193" s="44">
        <f t="shared" si="1"/>
        <v>0</v>
      </c>
      <c r="AV193" s="44">
        <f t="shared" si="2"/>
        <v>0</v>
      </c>
      <c r="AW193" s="19">
        <f t="shared" si="3"/>
        <v>0</v>
      </c>
      <c r="AX193" s="43">
        <f>'17 Oct'!BB193</f>
        <v>0</v>
      </c>
      <c r="AY193" s="17"/>
      <c r="AZ193" s="44">
        <f t="shared" si="4"/>
        <v>0</v>
      </c>
      <c r="BA193" s="46">
        <f t="shared" si="5"/>
        <v>0</v>
      </c>
      <c r="BB193" s="19">
        <f t="shared" si="6"/>
        <v>0</v>
      </c>
      <c r="BC193" s="43">
        <f>'17 Oct'!BL193</f>
        <v>0</v>
      </c>
      <c r="BD193" s="47">
        <f t="shared" si="7"/>
        <v>0</v>
      </c>
      <c r="BE193" s="1">
        <f t="shared" si="8"/>
        <v>0</v>
      </c>
      <c r="BF193" s="1" t="s">
        <v>311</v>
      </c>
      <c r="BG193" s="54"/>
      <c r="BH193">
        <f>'17 Oct'!BG193+AT193+AY193-BN193</f>
        <v>0</v>
      </c>
      <c r="BI193" s="48"/>
      <c r="BJ193" s="52">
        <f t="shared" si="9"/>
        <v>0</v>
      </c>
      <c r="BK193" s="51">
        <f t="shared" si="10"/>
        <v>0</v>
      </c>
      <c r="BL193" s="53">
        <f t="shared" si="11"/>
        <v>0</v>
      </c>
      <c r="BM193" s="54">
        <f t="shared" si="12"/>
        <v>0</v>
      </c>
      <c r="BN193" s="55">
        <f t="shared" si="13"/>
        <v>0</v>
      </c>
      <c r="BO193" s="17">
        <f t="shared" si="14"/>
        <v>0</v>
      </c>
    </row>
    <row r="194">
      <c r="A194" s="1" t="s">
        <v>312</v>
      </c>
      <c r="B194" s="32"/>
      <c r="C194" s="33"/>
      <c r="D194" s="29"/>
      <c r="E194" s="1"/>
      <c r="F194" s="21"/>
      <c r="G194" s="56"/>
      <c r="H194" s="35"/>
      <c r="I194" s="1" t="s">
        <v>312</v>
      </c>
      <c r="J194" s="32"/>
      <c r="K194" s="65"/>
      <c r="L194" s="57"/>
      <c r="M194" s="49"/>
      <c r="N194" s="21"/>
      <c r="O194" s="56"/>
      <c r="P194" s="35"/>
      <c r="Q194" s="1" t="s">
        <v>312</v>
      </c>
      <c r="R194" s="32"/>
      <c r="S194" s="33"/>
      <c r="T194" s="57"/>
      <c r="U194" s="49"/>
      <c r="V194" s="21"/>
      <c r="W194" s="56"/>
      <c r="X194" s="35"/>
      <c r="Y194" s="1" t="s">
        <v>312</v>
      </c>
      <c r="Z194" s="69"/>
      <c r="AA194" s="37"/>
      <c r="AB194" s="8"/>
      <c r="AC194" s="8"/>
      <c r="AD194" s="4"/>
      <c r="AE194" s="39"/>
      <c r="AF194" s="1"/>
      <c r="AG194" s="33"/>
      <c r="AH194" s="60"/>
      <c r="AI194" s="60"/>
      <c r="AJ194" s="21"/>
      <c r="AK194" s="56"/>
      <c r="AL194" s="41"/>
      <c r="AM194" s="33"/>
      <c r="AN194" s="60"/>
      <c r="AO194" s="60"/>
      <c r="AP194" s="21"/>
      <c r="AQ194" s="56"/>
      <c r="AR194" s="41"/>
      <c r="AS194" s="43">
        <f>'17 Oct'!AW194</f>
        <v>0</v>
      </c>
      <c r="AT194" s="17"/>
      <c r="AU194" s="44">
        <f t="shared" si="1"/>
        <v>0</v>
      </c>
      <c r="AV194" s="44">
        <f t="shared" si="2"/>
        <v>0</v>
      </c>
      <c r="AW194" s="19">
        <f t="shared" si="3"/>
        <v>0</v>
      </c>
      <c r="AX194" s="43">
        <f>'17 Oct'!BB194</f>
        <v>0</v>
      </c>
      <c r="AY194" s="17"/>
      <c r="AZ194" s="44">
        <f t="shared" si="4"/>
        <v>0</v>
      </c>
      <c r="BA194" s="46">
        <f t="shared" si="5"/>
        <v>0</v>
      </c>
      <c r="BB194" s="19">
        <f t="shared" si="6"/>
        <v>0</v>
      </c>
      <c r="BC194" s="43">
        <f>'17 Oct'!BL194</f>
        <v>0</v>
      </c>
      <c r="BD194" s="47">
        <f t="shared" si="7"/>
        <v>0</v>
      </c>
      <c r="BE194" s="1">
        <f t="shared" si="8"/>
        <v>0</v>
      </c>
      <c r="BF194" s="1" t="s">
        <v>312</v>
      </c>
      <c r="BG194" s="17"/>
      <c r="BH194">
        <f>'17 Oct'!BG194+AT194+AY194-BN194</f>
        <v>0</v>
      </c>
      <c r="BI194" s="48"/>
      <c r="BJ194" s="52">
        <f t="shared" si="9"/>
        <v>0</v>
      </c>
      <c r="BK194" s="51">
        <f t="shared" si="10"/>
        <v>0</v>
      </c>
      <c r="BL194" s="53">
        <f t="shared" si="11"/>
        <v>0</v>
      </c>
      <c r="BM194" s="54">
        <f t="shared" si="12"/>
        <v>0</v>
      </c>
      <c r="BN194" s="55">
        <f t="shared" si="13"/>
        <v>0</v>
      </c>
      <c r="BO194" s="17">
        <f t="shared" si="14"/>
        <v>0</v>
      </c>
      <c r="BQ194" s="1"/>
    </row>
    <row r="195">
      <c r="A195" s="1" t="s">
        <v>313</v>
      </c>
      <c r="B195" s="32"/>
      <c r="C195" s="33"/>
      <c r="D195" s="29"/>
      <c r="E195" s="1"/>
      <c r="F195" s="21"/>
      <c r="G195" s="56"/>
      <c r="H195" s="35"/>
      <c r="I195" s="1" t="s">
        <v>313</v>
      </c>
      <c r="J195" s="32"/>
      <c r="K195" s="65"/>
      <c r="L195" s="57"/>
      <c r="M195" s="49"/>
      <c r="N195" s="21"/>
      <c r="O195" s="56"/>
      <c r="P195" s="35"/>
      <c r="Q195" s="1" t="s">
        <v>313</v>
      </c>
      <c r="R195" s="32"/>
      <c r="S195" s="33"/>
      <c r="T195" s="57"/>
      <c r="U195" s="49"/>
      <c r="V195" s="21"/>
      <c r="W195" s="56"/>
      <c r="X195" s="35"/>
      <c r="Y195" s="1" t="s">
        <v>313</v>
      </c>
      <c r="Z195" s="59"/>
      <c r="AA195" s="37"/>
      <c r="AB195" s="8"/>
      <c r="AC195" s="8"/>
      <c r="AD195" s="4"/>
      <c r="AE195" s="39"/>
      <c r="AF195" s="1"/>
      <c r="AG195" s="33"/>
      <c r="AH195" s="60"/>
      <c r="AI195" s="60"/>
      <c r="AJ195" s="21"/>
      <c r="AK195" s="56"/>
      <c r="AL195" s="41"/>
      <c r="AM195" s="33"/>
      <c r="AN195" s="60"/>
      <c r="AO195" s="60"/>
      <c r="AP195" s="21"/>
      <c r="AQ195" s="56"/>
      <c r="AR195" s="41"/>
      <c r="AS195" s="43">
        <f>'17 Oct'!AW195</f>
        <v>0</v>
      </c>
      <c r="AT195" s="17"/>
      <c r="AU195" s="44">
        <f t="shared" si="1"/>
        <v>0</v>
      </c>
      <c r="AV195" s="44">
        <f t="shared" si="2"/>
        <v>0</v>
      </c>
      <c r="AW195" s="19">
        <f t="shared" si="3"/>
        <v>0</v>
      </c>
      <c r="AX195" s="43">
        <f>'17 Oct'!BB195</f>
        <v>0</v>
      </c>
      <c r="AY195" s="17"/>
      <c r="AZ195" s="44">
        <f t="shared" si="4"/>
        <v>0</v>
      </c>
      <c r="BA195" s="46">
        <f t="shared" si="5"/>
        <v>0</v>
      </c>
      <c r="BB195" s="19">
        <f t="shared" si="6"/>
        <v>0</v>
      </c>
      <c r="BC195" s="43">
        <f>'17 Oct'!BL195</f>
        <v>60</v>
      </c>
      <c r="BD195" s="47">
        <f t="shared" si="7"/>
        <v>0</v>
      </c>
      <c r="BE195" s="1">
        <f t="shared" si="8"/>
        <v>60</v>
      </c>
      <c r="BF195" s="1" t="s">
        <v>313</v>
      </c>
      <c r="BG195" s="17"/>
      <c r="BH195">
        <f>'17 Oct'!BG195+AT195+AY195-BN195</f>
        <v>0</v>
      </c>
      <c r="BI195" s="48"/>
      <c r="BJ195" s="52">
        <f t="shared" si="9"/>
        <v>0</v>
      </c>
      <c r="BK195" s="51">
        <f t="shared" si="10"/>
        <v>0</v>
      </c>
      <c r="BL195" s="53">
        <f t="shared" si="11"/>
        <v>60</v>
      </c>
      <c r="BM195" s="54">
        <f t="shared" si="12"/>
        <v>0</v>
      </c>
      <c r="BN195" s="55">
        <f t="shared" si="13"/>
        <v>0</v>
      </c>
      <c r="BO195" s="17">
        <f t="shared" si="14"/>
        <v>60</v>
      </c>
    </row>
    <row r="196">
      <c r="A196" s="1" t="s">
        <v>314</v>
      </c>
      <c r="B196" s="32"/>
      <c r="C196" s="33"/>
      <c r="D196" s="29"/>
      <c r="E196" s="1"/>
      <c r="F196" s="21"/>
      <c r="G196" s="56"/>
      <c r="H196" s="35"/>
      <c r="I196" s="1" t="s">
        <v>314</v>
      </c>
      <c r="J196" s="32"/>
      <c r="K196" s="33"/>
      <c r="L196" s="57"/>
      <c r="M196" s="49"/>
      <c r="N196" s="21"/>
      <c r="O196" s="56"/>
      <c r="P196" s="35"/>
      <c r="Q196" s="1" t="s">
        <v>314</v>
      </c>
      <c r="R196" s="32"/>
      <c r="S196" s="33"/>
      <c r="T196" s="29"/>
      <c r="U196" s="49"/>
      <c r="V196" s="21"/>
      <c r="W196" s="56"/>
      <c r="X196" s="35"/>
      <c r="Y196" s="1" t="s">
        <v>314</v>
      </c>
      <c r="Z196" s="59"/>
      <c r="AA196" s="37"/>
      <c r="AB196" s="8"/>
      <c r="AC196" s="8"/>
      <c r="AD196" s="4"/>
      <c r="AE196" s="39"/>
      <c r="AF196" s="1"/>
      <c r="AG196" s="33"/>
      <c r="AH196" s="60"/>
      <c r="AI196" s="60"/>
      <c r="AJ196" s="21"/>
      <c r="AK196" s="56"/>
      <c r="AL196" s="41"/>
      <c r="AM196" s="33"/>
      <c r="AN196" s="60"/>
      <c r="AO196" s="60"/>
      <c r="AP196" s="21"/>
      <c r="AQ196" s="56"/>
      <c r="AR196" s="41"/>
      <c r="AS196" s="43">
        <f>'17 Oct'!AW196</f>
        <v>0</v>
      </c>
      <c r="AT196" s="17"/>
      <c r="AU196" s="44">
        <f t="shared" si="1"/>
        <v>0</v>
      </c>
      <c r="AV196" s="44">
        <f t="shared" si="2"/>
        <v>0</v>
      </c>
      <c r="AW196" s="19">
        <f t="shared" si="3"/>
        <v>0</v>
      </c>
      <c r="AX196" s="43">
        <f>'17 Oct'!BB196</f>
        <v>0</v>
      </c>
      <c r="AY196" s="17"/>
      <c r="AZ196" s="44">
        <f t="shared" si="4"/>
        <v>0</v>
      </c>
      <c r="BA196" s="46">
        <f t="shared" si="5"/>
        <v>0</v>
      </c>
      <c r="BB196" s="19">
        <f t="shared" si="6"/>
        <v>0</v>
      </c>
      <c r="BC196" s="43">
        <f>'17 Oct'!BL196</f>
        <v>0</v>
      </c>
      <c r="BD196" s="47">
        <f t="shared" si="7"/>
        <v>0</v>
      </c>
      <c r="BE196" s="1">
        <f t="shared" si="8"/>
        <v>0</v>
      </c>
      <c r="BF196" s="1" t="s">
        <v>314</v>
      </c>
      <c r="BG196" s="17"/>
      <c r="BH196">
        <f>'17 Oct'!BG196+AT196+AY196-BN196</f>
        <v>0</v>
      </c>
      <c r="BI196" s="48"/>
      <c r="BJ196" s="52">
        <f t="shared" si="9"/>
        <v>0</v>
      </c>
      <c r="BK196" s="51">
        <f t="shared" si="10"/>
        <v>0</v>
      </c>
      <c r="BL196" s="53">
        <f t="shared" si="11"/>
        <v>0</v>
      </c>
      <c r="BM196" s="54">
        <f t="shared" si="12"/>
        <v>0</v>
      </c>
      <c r="BN196" s="55">
        <f t="shared" si="13"/>
        <v>0</v>
      </c>
      <c r="BO196" s="17">
        <f t="shared" si="14"/>
        <v>0</v>
      </c>
    </row>
    <row r="197">
      <c r="A197" s="1" t="s">
        <v>315</v>
      </c>
      <c r="B197" s="32"/>
      <c r="C197" s="33"/>
      <c r="D197" s="29"/>
      <c r="E197" s="1"/>
      <c r="F197" s="21"/>
      <c r="G197" s="56"/>
      <c r="H197" s="35"/>
      <c r="I197" s="1" t="s">
        <v>315</v>
      </c>
      <c r="J197" s="32"/>
      <c r="K197" s="33"/>
      <c r="L197" s="57"/>
      <c r="M197" s="49"/>
      <c r="N197" s="21"/>
      <c r="O197" s="56"/>
      <c r="P197" s="35"/>
      <c r="Q197" s="1" t="s">
        <v>315</v>
      </c>
      <c r="R197" s="32"/>
      <c r="S197" s="33"/>
      <c r="T197" s="29"/>
      <c r="U197" s="43"/>
      <c r="V197" s="21"/>
      <c r="W197" s="56"/>
      <c r="X197" s="35"/>
      <c r="Y197" s="1" t="s">
        <v>315</v>
      </c>
      <c r="Z197" s="69"/>
      <c r="AA197" s="66"/>
      <c r="AB197" s="8"/>
      <c r="AC197" s="8"/>
      <c r="AD197" s="4"/>
      <c r="AE197" s="39"/>
      <c r="AF197" s="1"/>
      <c r="AG197" s="33"/>
      <c r="AH197" s="60"/>
      <c r="AI197" s="60"/>
      <c r="AJ197" s="21"/>
      <c r="AK197" s="56"/>
      <c r="AL197" s="41"/>
      <c r="AM197" s="33"/>
      <c r="AN197" s="60"/>
      <c r="AO197" s="60"/>
      <c r="AP197" s="21"/>
      <c r="AQ197" s="56"/>
      <c r="AR197" s="41"/>
      <c r="AS197" s="43">
        <f>'17 Oct'!AW197</f>
        <v>0</v>
      </c>
      <c r="AT197" s="17"/>
      <c r="AU197" s="44">
        <f t="shared" si="1"/>
        <v>0</v>
      </c>
      <c r="AV197" s="44">
        <f t="shared" si="2"/>
        <v>0</v>
      </c>
      <c r="AW197" s="19">
        <f t="shared" si="3"/>
        <v>0</v>
      </c>
      <c r="AX197" s="43">
        <f>'17 Oct'!BB197</f>
        <v>0</v>
      </c>
      <c r="AY197" s="17"/>
      <c r="AZ197" s="44">
        <f t="shared" si="4"/>
        <v>0</v>
      </c>
      <c r="BA197" s="46">
        <f t="shared" si="5"/>
        <v>0</v>
      </c>
      <c r="BB197" s="19">
        <f t="shared" si="6"/>
        <v>0</v>
      </c>
      <c r="BC197" s="43">
        <f>'17 Oct'!BL197</f>
        <v>0</v>
      </c>
      <c r="BD197" s="47">
        <f t="shared" si="7"/>
        <v>0</v>
      </c>
      <c r="BE197" s="1">
        <f t="shared" si="8"/>
        <v>0</v>
      </c>
      <c r="BF197" s="1" t="s">
        <v>315</v>
      </c>
      <c r="BG197" s="17"/>
      <c r="BH197">
        <f>'17 Oct'!BG197+AT197+AY197-BN197</f>
        <v>0</v>
      </c>
      <c r="BI197" s="48"/>
      <c r="BJ197" s="52">
        <f t="shared" si="9"/>
        <v>0</v>
      </c>
      <c r="BK197" s="51">
        <f t="shared" si="10"/>
        <v>0</v>
      </c>
      <c r="BL197" s="53">
        <f t="shared" si="11"/>
        <v>0</v>
      </c>
      <c r="BM197" s="54">
        <f t="shared" si="12"/>
        <v>0</v>
      </c>
      <c r="BN197" s="55">
        <f t="shared" si="13"/>
        <v>0</v>
      </c>
      <c r="BO197" s="17">
        <f t="shared" si="14"/>
        <v>0</v>
      </c>
    </row>
    <row r="198">
      <c r="A198" s="1" t="s">
        <v>316</v>
      </c>
      <c r="B198" s="61"/>
      <c r="C198" s="65"/>
      <c r="D198" s="29"/>
      <c r="E198" s="1"/>
      <c r="F198" s="21"/>
      <c r="G198" s="56"/>
      <c r="H198" s="35"/>
      <c r="I198" s="1" t="s">
        <v>316</v>
      </c>
      <c r="J198" s="32"/>
      <c r="K198" s="33"/>
      <c r="L198" s="57"/>
      <c r="M198" s="49"/>
      <c r="N198" s="21"/>
      <c r="O198" s="56"/>
      <c r="P198" s="35"/>
      <c r="Q198" s="1" t="s">
        <v>316</v>
      </c>
      <c r="R198" s="32"/>
      <c r="S198" s="33"/>
      <c r="T198" s="57"/>
      <c r="U198" s="49"/>
      <c r="V198" s="21"/>
      <c r="W198" s="56"/>
      <c r="X198" s="35"/>
      <c r="Y198" s="1" t="s">
        <v>316</v>
      </c>
      <c r="Z198" s="59"/>
      <c r="AA198" s="66"/>
      <c r="AB198" s="8"/>
      <c r="AC198" s="8"/>
      <c r="AD198" s="4"/>
      <c r="AE198" s="39"/>
      <c r="AF198" s="1"/>
      <c r="AG198" s="33"/>
      <c r="AH198" s="60"/>
      <c r="AI198" s="60"/>
      <c r="AJ198" s="21"/>
      <c r="AK198" s="56"/>
      <c r="AL198" s="41"/>
      <c r="AM198" s="33"/>
      <c r="AN198" s="60"/>
      <c r="AO198" s="60"/>
      <c r="AP198" s="21"/>
      <c r="AQ198" s="56"/>
      <c r="AR198" s="41"/>
      <c r="AS198" s="43">
        <f>'17 Oct'!AW198</f>
        <v>0</v>
      </c>
      <c r="AT198" s="17"/>
      <c r="AU198" s="44">
        <f t="shared" si="1"/>
        <v>0</v>
      </c>
      <c r="AV198" s="44">
        <f t="shared" si="2"/>
        <v>0</v>
      </c>
      <c r="AW198" s="19">
        <f t="shared" si="3"/>
        <v>0</v>
      </c>
      <c r="AX198" s="43">
        <f>'17 Oct'!BB198</f>
        <v>0</v>
      </c>
      <c r="AY198" s="17"/>
      <c r="AZ198" s="44">
        <f t="shared" si="4"/>
        <v>0</v>
      </c>
      <c r="BA198" s="46">
        <f t="shared" si="5"/>
        <v>0</v>
      </c>
      <c r="BB198" s="19">
        <f t="shared" si="6"/>
        <v>0</v>
      </c>
      <c r="BC198" s="43">
        <f>'17 Oct'!BL198</f>
        <v>0</v>
      </c>
      <c r="BD198" s="47">
        <f t="shared" si="7"/>
        <v>0</v>
      </c>
      <c r="BE198" s="1">
        <f t="shared" si="8"/>
        <v>0</v>
      </c>
      <c r="BF198" s="1" t="s">
        <v>316</v>
      </c>
      <c r="BG198" s="17"/>
      <c r="BH198">
        <f>'17 Oct'!BG198+AT198+AY198-BN198</f>
        <v>0</v>
      </c>
      <c r="BI198" s="48"/>
      <c r="BJ198" s="52">
        <f t="shared" si="9"/>
        <v>0</v>
      </c>
      <c r="BK198" s="51">
        <f t="shared" si="10"/>
        <v>0</v>
      </c>
      <c r="BL198" s="53">
        <f t="shared" si="11"/>
        <v>0</v>
      </c>
      <c r="BM198" s="54">
        <f t="shared" si="12"/>
        <v>0</v>
      </c>
      <c r="BN198" s="55">
        <f t="shared" si="13"/>
        <v>0</v>
      </c>
      <c r="BO198" s="17">
        <f t="shared" si="14"/>
        <v>0</v>
      </c>
    </row>
    <row r="199">
      <c r="A199" s="1" t="s">
        <v>317</v>
      </c>
      <c r="B199" s="61"/>
      <c r="C199" s="33"/>
      <c r="D199" s="29"/>
      <c r="E199" s="1"/>
      <c r="F199" s="21"/>
      <c r="G199" s="56"/>
      <c r="H199" s="7"/>
      <c r="I199" s="1" t="s">
        <v>317</v>
      </c>
      <c r="J199" s="61"/>
      <c r="K199" s="33"/>
      <c r="N199" s="21"/>
      <c r="O199" s="56"/>
      <c r="P199" s="7"/>
      <c r="Q199" s="1" t="s">
        <v>317</v>
      </c>
      <c r="R199" s="32"/>
      <c r="S199" s="33"/>
      <c r="T199" s="29"/>
      <c r="U199" s="43"/>
      <c r="V199" s="21"/>
      <c r="W199" s="56"/>
      <c r="X199" s="7"/>
      <c r="Y199" s="1" t="s">
        <v>317</v>
      </c>
      <c r="Z199" s="59"/>
      <c r="AA199" s="37"/>
      <c r="AB199" s="8"/>
      <c r="AC199" s="8"/>
      <c r="AD199" s="4"/>
      <c r="AE199" s="39"/>
      <c r="AG199" s="33"/>
      <c r="AH199" s="74"/>
      <c r="AI199" s="74"/>
      <c r="AJ199" s="21"/>
      <c r="AK199" s="56"/>
      <c r="AL199" s="41"/>
      <c r="AM199" s="33"/>
      <c r="AN199" s="74"/>
      <c r="AO199" s="74"/>
      <c r="AP199" s="21"/>
      <c r="AQ199" s="56"/>
      <c r="AR199" s="41"/>
      <c r="AS199" s="43">
        <f>'17 Oct'!AW199</f>
        <v>0</v>
      </c>
      <c r="AT199" s="76"/>
      <c r="AU199" s="44">
        <f t="shared" si="1"/>
        <v>0</v>
      </c>
      <c r="AV199" s="44">
        <f t="shared" si="2"/>
        <v>0</v>
      </c>
      <c r="AW199" s="19">
        <f t="shared" si="3"/>
        <v>0</v>
      </c>
      <c r="AX199" s="43">
        <f>'17 Oct'!BB199</f>
        <v>0</v>
      </c>
      <c r="AY199" s="76"/>
      <c r="AZ199" s="44">
        <f t="shared" si="4"/>
        <v>0</v>
      </c>
      <c r="BA199" s="46">
        <f t="shared" si="5"/>
        <v>0</v>
      </c>
      <c r="BB199" s="19">
        <f t="shared" si="6"/>
        <v>0</v>
      </c>
      <c r="BC199" s="43">
        <f>'17 Oct'!BL199</f>
        <v>0</v>
      </c>
      <c r="BD199" s="47">
        <f t="shared" si="7"/>
        <v>0</v>
      </c>
      <c r="BE199" s="1">
        <f t="shared" si="8"/>
        <v>0</v>
      </c>
      <c r="BF199" s="1" t="s">
        <v>317</v>
      </c>
      <c r="BG199" s="76"/>
      <c r="BH199">
        <f>'17 Oct'!BG199+AT199+AY199-BN199</f>
        <v>0</v>
      </c>
      <c r="BI199" s="48"/>
      <c r="BJ199" s="52">
        <f t="shared" si="9"/>
        <v>0</v>
      </c>
      <c r="BK199" s="51">
        <f t="shared" si="10"/>
        <v>0</v>
      </c>
      <c r="BL199" s="53">
        <f t="shared" si="11"/>
        <v>0</v>
      </c>
      <c r="BM199" s="54">
        <f t="shared" si="12"/>
        <v>0</v>
      </c>
      <c r="BN199" s="55">
        <f t="shared" si="13"/>
        <v>0</v>
      </c>
      <c r="BO199" s="17">
        <f t="shared" si="14"/>
        <v>0</v>
      </c>
    </row>
    <row r="200">
      <c r="A200" s="1" t="s">
        <v>318</v>
      </c>
      <c r="B200" s="61"/>
      <c r="C200" s="65"/>
      <c r="D200" s="29"/>
      <c r="E200" s="1"/>
      <c r="F200" s="21"/>
      <c r="G200" s="56"/>
      <c r="H200" s="35"/>
      <c r="I200" s="1" t="s">
        <v>318</v>
      </c>
      <c r="J200" s="61"/>
      <c r="K200" s="33"/>
      <c r="L200" s="57"/>
      <c r="M200" s="49"/>
      <c r="N200" s="21"/>
      <c r="O200" s="56"/>
      <c r="P200" s="35"/>
      <c r="Q200" s="1" t="s">
        <v>318</v>
      </c>
      <c r="R200" s="32"/>
      <c r="S200" s="33"/>
      <c r="T200" s="57"/>
      <c r="U200" s="43"/>
      <c r="V200" s="21"/>
      <c r="W200" s="56"/>
      <c r="X200" s="35"/>
      <c r="Y200" s="1" t="s">
        <v>318</v>
      </c>
      <c r="Z200" s="59"/>
      <c r="AA200" s="66"/>
      <c r="AB200" s="8"/>
      <c r="AC200" s="8"/>
      <c r="AD200" s="4"/>
      <c r="AE200" s="39"/>
      <c r="AF200" s="1"/>
      <c r="AG200" s="33"/>
      <c r="AH200" s="67"/>
      <c r="AI200" s="67"/>
      <c r="AJ200" s="21"/>
      <c r="AK200" s="56"/>
      <c r="AL200" s="41"/>
      <c r="AM200" s="33"/>
      <c r="AN200" s="67"/>
      <c r="AO200" s="67"/>
      <c r="AP200" s="21"/>
      <c r="AQ200" s="56"/>
      <c r="AR200" s="41"/>
      <c r="AS200" s="43">
        <f>'17 Oct'!AW200</f>
        <v>0</v>
      </c>
      <c r="AT200" s="54"/>
      <c r="AU200" s="44">
        <f t="shared" si="1"/>
        <v>0</v>
      </c>
      <c r="AV200" s="44">
        <f t="shared" si="2"/>
        <v>0</v>
      </c>
      <c r="AW200" s="19">
        <f t="shared" si="3"/>
        <v>0</v>
      </c>
      <c r="AX200" s="43">
        <f>'17 Oct'!BB200</f>
        <v>0</v>
      </c>
      <c r="AY200" s="54"/>
      <c r="AZ200" s="44">
        <f t="shared" si="4"/>
        <v>0</v>
      </c>
      <c r="BA200" s="46">
        <f t="shared" si="5"/>
        <v>0</v>
      </c>
      <c r="BB200" s="19">
        <f t="shared" si="6"/>
        <v>0</v>
      </c>
      <c r="BC200" s="43">
        <f>'17 Oct'!BL200</f>
        <v>0</v>
      </c>
      <c r="BD200" s="47">
        <f t="shared" si="7"/>
        <v>0</v>
      </c>
      <c r="BE200" s="1">
        <f t="shared" si="8"/>
        <v>0</v>
      </c>
      <c r="BF200" s="1" t="s">
        <v>318</v>
      </c>
      <c r="BG200" s="54"/>
      <c r="BH200">
        <f>'17 Oct'!BG200+AT200+AY200-BN200</f>
        <v>0</v>
      </c>
      <c r="BI200" s="48"/>
      <c r="BJ200" s="52">
        <f t="shared" si="9"/>
        <v>0</v>
      </c>
      <c r="BK200" s="51">
        <f t="shared" si="10"/>
        <v>0</v>
      </c>
      <c r="BL200" s="53">
        <f t="shared" si="11"/>
        <v>0</v>
      </c>
      <c r="BM200" s="54">
        <f t="shared" si="12"/>
        <v>0</v>
      </c>
      <c r="BN200" s="55">
        <f t="shared" si="13"/>
        <v>0</v>
      </c>
      <c r="BO200" s="17">
        <f t="shared" si="14"/>
        <v>0</v>
      </c>
    </row>
    <row r="201">
      <c r="A201" s="1" t="s">
        <v>319</v>
      </c>
      <c r="B201" s="32"/>
      <c r="C201" s="33"/>
      <c r="D201" s="29"/>
      <c r="E201" s="1"/>
      <c r="F201" s="21"/>
      <c r="G201" s="56"/>
      <c r="H201" s="35"/>
      <c r="I201" s="1" t="s">
        <v>319</v>
      </c>
      <c r="J201" s="32"/>
      <c r="K201" s="33"/>
      <c r="L201" s="57"/>
      <c r="M201" s="49"/>
      <c r="N201" s="21"/>
      <c r="O201" s="56"/>
      <c r="P201" s="35"/>
      <c r="Q201" s="1" t="s">
        <v>319</v>
      </c>
      <c r="R201" s="32"/>
      <c r="S201" s="33"/>
      <c r="T201" s="57"/>
      <c r="U201" s="43"/>
      <c r="V201" s="21"/>
      <c r="W201" s="56"/>
      <c r="X201" s="35"/>
      <c r="Y201" s="1" t="s">
        <v>319</v>
      </c>
      <c r="Z201" s="69"/>
      <c r="AA201" s="37"/>
      <c r="AB201" s="8"/>
      <c r="AC201" s="8"/>
      <c r="AD201" s="4"/>
      <c r="AE201" s="39"/>
      <c r="AF201" s="1"/>
      <c r="AG201" s="33"/>
      <c r="AH201" s="60"/>
      <c r="AI201" s="60"/>
      <c r="AJ201" s="21"/>
      <c r="AK201" s="56"/>
      <c r="AL201" s="41"/>
      <c r="AM201" s="33"/>
      <c r="AN201" s="60"/>
      <c r="AO201" s="60"/>
      <c r="AP201" s="21"/>
      <c r="AQ201" s="56"/>
      <c r="AR201" s="41"/>
      <c r="AS201" s="43">
        <f>'17 Oct'!AW201</f>
        <v>0</v>
      </c>
      <c r="AT201" s="54"/>
      <c r="AU201" s="44">
        <f t="shared" si="1"/>
        <v>0</v>
      </c>
      <c r="AV201" s="44">
        <f t="shared" si="2"/>
        <v>0</v>
      </c>
      <c r="AW201" s="19">
        <f t="shared" si="3"/>
        <v>0</v>
      </c>
      <c r="AX201" s="43">
        <f>'17 Oct'!BB201</f>
        <v>0</v>
      </c>
      <c r="AY201" s="54"/>
      <c r="AZ201" s="44">
        <f t="shared" si="4"/>
        <v>0</v>
      </c>
      <c r="BA201" s="46">
        <f t="shared" si="5"/>
        <v>0</v>
      </c>
      <c r="BB201" s="19">
        <f t="shared" si="6"/>
        <v>0</v>
      </c>
      <c r="BC201" s="43">
        <f>'17 Oct'!BL201</f>
        <v>0</v>
      </c>
      <c r="BD201" s="47">
        <f t="shared" si="7"/>
        <v>0</v>
      </c>
      <c r="BE201" s="1">
        <f t="shared" si="8"/>
        <v>0</v>
      </c>
      <c r="BF201" s="1" t="s">
        <v>319</v>
      </c>
      <c r="BG201" s="17"/>
      <c r="BH201">
        <f>'17 Oct'!BG201+AT201+AY201-BN201</f>
        <v>0</v>
      </c>
      <c r="BI201" s="48"/>
      <c r="BJ201" s="52">
        <f t="shared" si="9"/>
        <v>0</v>
      </c>
      <c r="BK201" s="51">
        <f t="shared" si="10"/>
        <v>0</v>
      </c>
      <c r="BL201" s="53">
        <f t="shared" si="11"/>
        <v>0</v>
      </c>
      <c r="BM201" s="54">
        <f t="shared" si="12"/>
        <v>0</v>
      </c>
      <c r="BN201" s="55">
        <f t="shared" si="13"/>
        <v>0</v>
      </c>
      <c r="BO201" s="17">
        <f t="shared" si="14"/>
        <v>0</v>
      </c>
    </row>
    <row r="202">
      <c r="A202" s="1" t="s">
        <v>321</v>
      </c>
      <c r="B202" s="32"/>
      <c r="C202" s="33"/>
      <c r="D202" s="29"/>
      <c r="E202" s="1"/>
      <c r="F202" s="21"/>
      <c r="G202" s="56"/>
      <c r="H202" s="35"/>
      <c r="I202" s="1" t="s">
        <v>321</v>
      </c>
      <c r="J202" s="32"/>
      <c r="K202" s="33"/>
      <c r="L202" s="57"/>
      <c r="M202" s="49"/>
      <c r="N202" s="21"/>
      <c r="O202" s="56"/>
      <c r="P202" s="35"/>
      <c r="Q202" s="1" t="s">
        <v>321</v>
      </c>
      <c r="R202" s="32"/>
      <c r="S202" s="33"/>
      <c r="T202" s="57"/>
      <c r="U202" s="49"/>
      <c r="V202" s="21"/>
      <c r="W202" s="56"/>
      <c r="X202" s="35"/>
      <c r="Y202" s="1" t="s">
        <v>321</v>
      </c>
      <c r="Z202" s="69"/>
      <c r="AA202" s="66"/>
      <c r="AB202" s="8"/>
      <c r="AC202" s="8"/>
      <c r="AD202" s="4"/>
      <c r="AE202" s="39"/>
      <c r="AF202" s="1"/>
      <c r="AG202" s="33"/>
      <c r="AH202" s="67"/>
      <c r="AI202" s="67"/>
      <c r="AJ202" s="21"/>
      <c r="AK202" s="56"/>
      <c r="AL202" s="41"/>
      <c r="AM202" s="33"/>
      <c r="AN202" s="67"/>
      <c r="AO202" s="67"/>
      <c r="AP202" s="21"/>
      <c r="AQ202" s="56"/>
      <c r="AR202" s="41"/>
      <c r="AS202" s="43">
        <f>'17 Oct'!AW202</f>
        <v>0</v>
      </c>
      <c r="AT202" s="54"/>
      <c r="AU202" s="44">
        <f t="shared" si="1"/>
        <v>0</v>
      </c>
      <c r="AV202" s="44">
        <f t="shared" si="2"/>
        <v>0</v>
      </c>
      <c r="AW202" s="19">
        <f t="shared" si="3"/>
        <v>0</v>
      </c>
      <c r="AX202" s="43">
        <f>'17 Oct'!BB202</f>
        <v>0</v>
      </c>
      <c r="AY202" s="54"/>
      <c r="AZ202" s="44">
        <f t="shared" si="4"/>
        <v>0</v>
      </c>
      <c r="BA202" s="46">
        <f t="shared" si="5"/>
        <v>0</v>
      </c>
      <c r="BB202" s="19">
        <f t="shared" si="6"/>
        <v>0</v>
      </c>
      <c r="BC202" s="43">
        <f>'17 Oct'!BL202</f>
        <v>0</v>
      </c>
      <c r="BD202" s="47">
        <f t="shared" si="7"/>
        <v>0</v>
      </c>
      <c r="BE202" s="1">
        <f t="shared" si="8"/>
        <v>0</v>
      </c>
      <c r="BF202" s="1" t="s">
        <v>321</v>
      </c>
      <c r="BG202" s="17"/>
      <c r="BH202">
        <f>'17 Oct'!BG202+AT202+AY202-BN202</f>
        <v>0</v>
      </c>
      <c r="BI202" s="48"/>
      <c r="BJ202" s="52">
        <f t="shared" si="9"/>
        <v>0</v>
      </c>
      <c r="BK202" s="51">
        <f t="shared" si="10"/>
        <v>0</v>
      </c>
      <c r="BL202" s="53">
        <f t="shared" si="11"/>
        <v>0</v>
      </c>
      <c r="BM202" s="54">
        <f t="shared" si="12"/>
        <v>0</v>
      </c>
      <c r="BN202" s="55">
        <f t="shared" si="13"/>
        <v>0</v>
      </c>
      <c r="BO202" s="17">
        <f t="shared" si="14"/>
        <v>0</v>
      </c>
    </row>
    <row r="203">
      <c r="A203" s="1" t="s">
        <v>322</v>
      </c>
      <c r="B203" s="61"/>
      <c r="C203" s="33"/>
      <c r="D203" s="29"/>
      <c r="E203" s="1"/>
      <c r="F203" s="21"/>
      <c r="G203" s="56"/>
      <c r="H203" s="35"/>
      <c r="I203" s="1" t="s">
        <v>322</v>
      </c>
      <c r="J203" s="32"/>
      <c r="K203" s="33"/>
      <c r="L203" s="57"/>
      <c r="M203" s="49"/>
      <c r="N203" s="21"/>
      <c r="O203" s="56"/>
      <c r="P203" s="35"/>
      <c r="Q203" s="1" t="s">
        <v>322</v>
      </c>
      <c r="R203" s="32"/>
      <c r="S203" s="33"/>
      <c r="T203" s="57"/>
      <c r="U203" s="43"/>
      <c r="V203" s="21"/>
      <c r="W203" s="56"/>
      <c r="X203" s="35"/>
      <c r="Y203" s="1" t="s">
        <v>322</v>
      </c>
      <c r="Z203" s="69"/>
      <c r="AA203" s="66"/>
      <c r="AB203" s="8"/>
      <c r="AC203" s="8"/>
      <c r="AD203" s="4"/>
      <c r="AE203" s="39"/>
      <c r="AF203" s="1"/>
      <c r="AG203" s="33"/>
      <c r="AH203" s="67"/>
      <c r="AI203" s="67"/>
      <c r="AJ203" s="21"/>
      <c r="AK203" s="56"/>
      <c r="AL203" s="41"/>
      <c r="AM203" s="33"/>
      <c r="AN203" s="67"/>
      <c r="AO203" s="67"/>
      <c r="AP203" s="21"/>
      <c r="AQ203" s="56"/>
      <c r="AR203" s="41"/>
      <c r="AS203" s="43">
        <f>'17 Oct'!AW203</f>
        <v>0</v>
      </c>
      <c r="AT203" s="54"/>
      <c r="AU203" s="44">
        <f t="shared" si="1"/>
        <v>0</v>
      </c>
      <c r="AV203" s="44">
        <f t="shared" si="2"/>
        <v>0</v>
      </c>
      <c r="AW203" s="19">
        <f t="shared" si="3"/>
        <v>0</v>
      </c>
      <c r="AX203" s="43">
        <f>'17 Oct'!BB203</f>
        <v>0</v>
      </c>
      <c r="AY203" s="54"/>
      <c r="AZ203" s="44">
        <f t="shared" si="4"/>
        <v>0</v>
      </c>
      <c r="BA203" s="46">
        <f t="shared" si="5"/>
        <v>0</v>
      </c>
      <c r="BB203" s="19">
        <f t="shared" si="6"/>
        <v>0</v>
      </c>
      <c r="BC203" s="43">
        <f>'17 Oct'!BL203</f>
        <v>0</v>
      </c>
      <c r="BD203" s="47">
        <f t="shared" si="7"/>
        <v>0</v>
      </c>
      <c r="BE203" s="1">
        <f t="shared" si="8"/>
        <v>0</v>
      </c>
      <c r="BF203" s="1" t="s">
        <v>322</v>
      </c>
      <c r="BG203" s="54"/>
      <c r="BH203">
        <f>'17 Oct'!BG203+AT203+AY203-BN203</f>
        <v>0</v>
      </c>
      <c r="BI203" s="48"/>
      <c r="BJ203" s="52">
        <f t="shared" si="9"/>
        <v>0</v>
      </c>
      <c r="BK203" s="51">
        <f t="shared" si="10"/>
        <v>0</v>
      </c>
      <c r="BL203" s="53">
        <f t="shared" si="11"/>
        <v>0</v>
      </c>
      <c r="BM203" s="54">
        <f t="shared" si="12"/>
        <v>0</v>
      </c>
      <c r="BN203" s="55">
        <f t="shared" si="13"/>
        <v>0</v>
      </c>
      <c r="BO203" s="17">
        <f t="shared" si="14"/>
        <v>0</v>
      </c>
    </row>
    <row r="204">
      <c r="A204" s="40" t="s">
        <v>323</v>
      </c>
      <c r="B204" s="61"/>
      <c r="C204" s="33"/>
      <c r="D204" s="29"/>
      <c r="E204" s="1"/>
      <c r="F204" s="21"/>
      <c r="G204" s="56"/>
      <c r="H204" s="35"/>
      <c r="I204" s="40" t="s">
        <v>323</v>
      </c>
      <c r="J204" s="32"/>
      <c r="K204" s="33"/>
      <c r="L204" s="57"/>
      <c r="M204" s="49"/>
      <c r="N204" s="21"/>
      <c r="O204" s="56"/>
      <c r="P204" s="35"/>
      <c r="Q204" s="40" t="s">
        <v>324</v>
      </c>
      <c r="R204" s="32"/>
      <c r="S204" s="33"/>
      <c r="T204" s="29"/>
      <c r="U204" s="43"/>
      <c r="V204" s="21"/>
      <c r="W204" s="56"/>
      <c r="X204" s="35"/>
      <c r="Y204" s="40" t="s">
        <v>324</v>
      </c>
      <c r="Z204" s="69"/>
      <c r="AA204" s="66"/>
      <c r="AB204" s="8"/>
      <c r="AC204" s="8"/>
      <c r="AD204" s="4"/>
      <c r="AE204" s="39"/>
      <c r="AF204" s="1"/>
      <c r="AG204" s="33"/>
      <c r="AH204" s="67"/>
      <c r="AI204" s="67"/>
      <c r="AJ204" s="21"/>
      <c r="AK204" s="56"/>
      <c r="AL204" s="41"/>
      <c r="AM204" s="33"/>
      <c r="AN204" s="67"/>
      <c r="AO204" s="67"/>
      <c r="AP204" s="21"/>
      <c r="AQ204" s="56"/>
      <c r="AR204" s="41"/>
      <c r="AS204" s="43">
        <f>'17 Oct'!AW204</f>
        <v>0</v>
      </c>
      <c r="AT204" s="54"/>
      <c r="AU204" s="44">
        <f t="shared" si="1"/>
        <v>0</v>
      </c>
      <c r="AV204" s="44">
        <f t="shared" si="2"/>
        <v>0</v>
      </c>
      <c r="AW204" s="19">
        <f t="shared" si="3"/>
        <v>0</v>
      </c>
      <c r="AX204" s="43">
        <f>'17 Oct'!BB204</f>
        <v>0</v>
      </c>
      <c r="AY204" s="54"/>
      <c r="AZ204" s="44">
        <f t="shared" si="4"/>
        <v>0</v>
      </c>
      <c r="BA204" s="46">
        <f t="shared" si="5"/>
        <v>0</v>
      </c>
      <c r="BB204" s="19">
        <f t="shared" si="6"/>
        <v>0</v>
      </c>
      <c r="BC204" s="43">
        <f>'17 Oct'!BL204</f>
        <v>0</v>
      </c>
      <c r="BD204" s="47">
        <f t="shared" si="7"/>
        <v>0</v>
      </c>
      <c r="BE204" s="1">
        <f t="shared" si="8"/>
        <v>0</v>
      </c>
      <c r="BF204" s="40" t="s">
        <v>324</v>
      </c>
      <c r="BG204" s="17"/>
      <c r="BH204">
        <f>'17 Oct'!BG204+AT204+AY204-BN204</f>
        <v>0</v>
      </c>
      <c r="BI204" s="48"/>
      <c r="BJ204" s="52">
        <f t="shared" si="9"/>
        <v>0</v>
      </c>
      <c r="BK204" s="51">
        <f t="shared" si="10"/>
        <v>0</v>
      </c>
      <c r="BL204" s="53">
        <f t="shared" si="11"/>
        <v>0</v>
      </c>
      <c r="BM204" s="54">
        <f t="shared" si="12"/>
        <v>0</v>
      </c>
      <c r="BN204" s="55">
        <f t="shared" si="13"/>
        <v>0</v>
      </c>
      <c r="BO204" s="17">
        <f t="shared" si="14"/>
        <v>0</v>
      </c>
    </row>
    <row r="205">
      <c r="A205" s="40" t="s">
        <v>325</v>
      </c>
      <c r="B205" s="32"/>
      <c r="C205" s="65"/>
      <c r="D205" s="29"/>
      <c r="E205" s="1"/>
      <c r="F205" s="21"/>
      <c r="G205" s="56"/>
      <c r="H205" s="35"/>
      <c r="I205" s="40" t="s">
        <v>325</v>
      </c>
      <c r="J205" s="32"/>
      <c r="K205" s="33"/>
      <c r="L205" s="57"/>
      <c r="M205" s="49"/>
      <c r="N205" s="21"/>
      <c r="O205" s="56"/>
      <c r="P205" s="35"/>
      <c r="Q205" s="40" t="s">
        <v>325</v>
      </c>
      <c r="R205" s="32"/>
      <c r="S205" s="33"/>
      <c r="T205" s="29"/>
      <c r="U205" s="43"/>
      <c r="V205" s="21"/>
      <c r="W205" s="56"/>
      <c r="X205" s="35"/>
      <c r="Y205" s="40" t="s">
        <v>325</v>
      </c>
      <c r="Z205" s="59"/>
      <c r="AA205" s="66"/>
      <c r="AB205" s="8"/>
      <c r="AC205" s="8"/>
      <c r="AD205" s="4"/>
      <c r="AE205" s="39"/>
      <c r="AF205" s="1"/>
      <c r="AG205" s="33"/>
      <c r="AH205" s="67"/>
      <c r="AI205" s="67"/>
      <c r="AJ205" s="21"/>
      <c r="AK205" s="56"/>
      <c r="AL205" s="41"/>
      <c r="AM205" s="33"/>
      <c r="AN205" s="67"/>
      <c r="AO205" s="67"/>
      <c r="AP205" s="21"/>
      <c r="AQ205" s="56"/>
      <c r="AR205" s="41"/>
      <c r="AS205" s="43">
        <f>'17 Oct'!AW205</f>
        <v>0</v>
      </c>
      <c r="AT205" s="54"/>
      <c r="AU205" s="44">
        <f t="shared" si="1"/>
        <v>0</v>
      </c>
      <c r="AV205" s="44">
        <f t="shared" si="2"/>
        <v>0</v>
      </c>
      <c r="AW205" s="19">
        <f t="shared" si="3"/>
        <v>0</v>
      </c>
      <c r="AX205" s="43">
        <f>'17 Oct'!BB205</f>
        <v>0</v>
      </c>
      <c r="AY205" s="54"/>
      <c r="AZ205" s="44">
        <f t="shared" si="4"/>
        <v>0</v>
      </c>
      <c r="BA205" s="46">
        <f t="shared" si="5"/>
        <v>0</v>
      </c>
      <c r="BB205" s="19">
        <f t="shared" si="6"/>
        <v>0</v>
      </c>
      <c r="BC205" s="43">
        <f>'17 Oct'!BL205</f>
        <v>0</v>
      </c>
      <c r="BD205" s="47">
        <f t="shared" si="7"/>
        <v>0</v>
      </c>
      <c r="BE205" s="1">
        <f t="shared" si="8"/>
        <v>0</v>
      </c>
      <c r="BF205" s="40" t="s">
        <v>325</v>
      </c>
      <c r="BG205" s="54"/>
      <c r="BH205">
        <f>'17 Oct'!BG205+AT205+AY205-BN205</f>
        <v>0</v>
      </c>
      <c r="BI205" s="48"/>
      <c r="BJ205" s="52">
        <f t="shared" si="9"/>
        <v>0</v>
      </c>
      <c r="BK205" s="51">
        <f t="shared" si="10"/>
        <v>0</v>
      </c>
      <c r="BL205" s="53">
        <f t="shared" si="11"/>
        <v>0</v>
      </c>
      <c r="BM205" s="54">
        <f t="shared" si="12"/>
        <v>0</v>
      </c>
      <c r="BN205" s="55">
        <f t="shared" si="13"/>
        <v>0</v>
      </c>
      <c r="BO205" s="17">
        <f t="shared" si="14"/>
        <v>0</v>
      </c>
    </row>
    <row r="206">
      <c r="A206" s="8" t="s">
        <v>326</v>
      </c>
      <c r="B206" s="32"/>
      <c r="C206" s="65"/>
      <c r="D206" s="29"/>
      <c r="E206" s="1"/>
      <c r="F206" s="21"/>
      <c r="G206" s="56"/>
      <c r="H206" s="35"/>
      <c r="I206" s="8" t="s">
        <v>326</v>
      </c>
      <c r="J206" s="32"/>
      <c r="K206" s="65"/>
      <c r="L206" s="57"/>
      <c r="M206" s="49"/>
      <c r="N206" s="21"/>
      <c r="O206" s="56"/>
      <c r="P206" s="35"/>
      <c r="Q206" s="8" t="s">
        <v>326</v>
      </c>
      <c r="R206" s="32"/>
      <c r="S206" s="33"/>
      <c r="T206" s="57"/>
      <c r="U206" s="43"/>
      <c r="V206" s="21"/>
      <c r="W206" s="56"/>
      <c r="X206" s="35"/>
      <c r="Y206" s="8" t="s">
        <v>326</v>
      </c>
      <c r="Z206" s="59"/>
      <c r="AA206" s="66"/>
      <c r="AB206" s="8"/>
      <c r="AC206" s="8"/>
      <c r="AD206" s="4"/>
      <c r="AE206" s="39"/>
      <c r="AF206" s="1"/>
      <c r="AG206" s="33"/>
      <c r="AH206" s="67"/>
      <c r="AI206" s="67"/>
      <c r="AJ206" s="21"/>
      <c r="AK206" s="56"/>
      <c r="AL206" s="41"/>
      <c r="AM206" s="33"/>
      <c r="AN206" s="67"/>
      <c r="AO206" s="67"/>
      <c r="AP206" s="21"/>
      <c r="AQ206" s="56"/>
      <c r="AR206" s="41"/>
      <c r="AS206" s="43">
        <f>'17 Oct'!AW206</f>
        <v>0</v>
      </c>
      <c r="AT206" s="54"/>
      <c r="AU206" s="44">
        <f t="shared" si="1"/>
        <v>0</v>
      </c>
      <c r="AV206" s="44">
        <f t="shared" si="2"/>
        <v>0</v>
      </c>
      <c r="AW206" s="19">
        <f t="shared" si="3"/>
        <v>0</v>
      </c>
      <c r="AX206" s="43">
        <f>'17 Oct'!BB206</f>
        <v>0</v>
      </c>
      <c r="AY206" s="54"/>
      <c r="AZ206" s="44">
        <f t="shared" si="4"/>
        <v>0</v>
      </c>
      <c r="BA206" s="46">
        <f t="shared" si="5"/>
        <v>0</v>
      </c>
      <c r="BB206" s="19">
        <f t="shared" si="6"/>
        <v>0</v>
      </c>
      <c r="BC206" s="43">
        <f>'17 Oct'!BL206</f>
        <v>0</v>
      </c>
      <c r="BD206" s="47">
        <f t="shared" si="7"/>
        <v>0</v>
      </c>
      <c r="BE206" s="1">
        <f t="shared" si="8"/>
        <v>0</v>
      </c>
      <c r="BF206" s="8" t="s">
        <v>326</v>
      </c>
      <c r="BG206" s="54"/>
      <c r="BH206">
        <f>'17 Oct'!BG206+AT206+AY206-BN206</f>
        <v>0</v>
      </c>
      <c r="BI206" s="48"/>
      <c r="BJ206" s="52">
        <f t="shared" si="9"/>
        <v>0</v>
      </c>
      <c r="BK206" s="51">
        <f t="shared" si="10"/>
        <v>0</v>
      </c>
      <c r="BL206" s="53">
        <f t="shared" si="11"/>
        <v>0</v>
      </c>
      <c r="BM206" s="54">
        <f t="shared" si="12"/>
        <v>0</v>
      </c>
      <c r="BN206" s="55">
        <f t="shared" si="13"/>
        <v>0</v>
      </c>
      <c r="BO206" s="17">
        <f t="shared" si="14"/>
        <v>0</v>
      </c>
    </row>
    <row r="207">
      <c r="A207" s="1" t="s">
        <v>327</v>
      </c>
      <c r="B207" s="61"/>
      <c r="C207" s="65"/>
      <c r="D207" s="29"/>
      <c r="E207" s="1"/>
      <c r="F207" s="21"/>
      <c r="G207" s="56"/>
      <c r="H207" s="35"/>
      <c r="I207" s="1" t="s">
        <v>327</v>
      </c>
      <c r="J207" s="32"/>
      <c r="K207" s="65"/>
      <c r="L207" s="57"/>
      <c r="M207" s="49"/>
      <c r="N207" s="21"/>
      <c r="O207" s="56"/>
      <c r="P207" s="35"/>
      <c r="Q207" s="1" t="s">
        <v>327</v>
      </c>
      <c r="R207" s="32"/>
      <c r="S207" s="33"/>
      <c r="T207" s="57"/>
      <c r="U207" s="49"/>
      <c r="V207" s="21"/>
      <c r="W207" s="56"/>
      <c r="X207" s="35"/>
      <c r="Y207" s="1" t="s">
        <v>327</v>
      </c>
      <c r="Z207" s="59"/>
      <c r="AA207" s="66"/>
      <c r="AB207" s="8"/>
      <c r="AC207" s="8"/>
      <c r="AD207" s="4"/>
      <c r="AE207" s="39"/>
      <c r="AF207" s="1"/>
      <c r="AG207" s="33"/>
      <c r="AH207" s="67"/>
      <c r="AI207" s="67"/>
      <c r="AJ207" s="21"/>
      <c r="AK207" s="56"/>
      <c r="AL207" s="41"/>
      <c r="AM207" s="33"/>
      <c r="AN207" s="67"/>
      <c r="AO207" s="67"/>
      <c r="AP207" s="21"/>
      <c r="AQ207" s="56"/>
      <c r="AR207" s="41"/>
      <c r="AS207" s="43">
        <f>'17 Oct'!AW207</f>
        <v>0</v>
      </c>
      <c r="AT207" s="54"/>
      <c r="AU207" s="44">
        <f t="shared" si="1"/>
        <v>0</v>
      </c>
      <c r="AV207" s="44">
        <f t="shared" si="2"/>
        <v>0</v>
      </c>
      <c r="AW207" s="19">
        <f t="shared" si="3"/>
        <v>0</v>
      </c>
      <c r="AX207" s="43">
        <f>'17 Oct'!BB207</f>
        <v>0</v>
      </c>
      <c r="AY207" s="54"/>
      <c r="AZ207" s="44">
        <f t="shared" si="4"/>
        <v>0</v>
      </c>
      <c r="BA207" s="46">
        <f t="shared" si="5"/>
        <v>0</v>
      </c>
      <c r="BB207" s="19">
        <f t="shared" si="6"/>
        <v>0</v>
      </c>
      <c r="BC207" s="43">
        <f>'17 Oct'!BL207</f>
        <v>0</v>
      </c>
      <c r="BD207" s="47">
        <f t="shared" si="7"/>
        <v>0</v>
      </c>
      <c r="BE207" s="1">
        <f t="shared" si="8"/>
        <v>0</v>
      </c>
      <c r="BF207" s="1" t="s">
        <v>327</v>
      </c>
      <c r="BG207" s="54"/>
      <c r="BH207">
        <f>'17 Oct'!BG207+AT207+AY207-BN207</f>
        <v>0</v>
      </c>
      <c r="BI207" s="48"/>
      <c r="BJ207" s="52">
        <f t="shared" si="9"/>
        <v>0</v>
      </c>
      <c r="BK207" s="51">
        <f t="shared" si="10"/>
        <v>0</v>
      </c>
      <c r="BL207" s="53">
        <f t="shared" si="11"/>
        <v>0</v>
      </c>
      <c r="BM207" s="54">
        <f t="shared" si="12"/>
        <v>0</v>
      </c>
      <c r="BN207" s="55">
        <f t="shared" si="13"/>
        <v>0</v>
      </c>
      <c r="BO207" s="17">
        <f t="shared" si="14"/>
        <v>0</v>
      </c>
    </row>
    <row r="208">
      <c r="A208" s="1" t="s">
        <v>328</v>
      </c>
      <c r="B208" s="32"/>
      <c r="C208" s="65"/>
      <c r="D208" s="29"/>
      <c r="E208" s="1"/>
      <c r="F208" s="21"/>
      <c r="G208" s="56"/>
      <c r="H208" s="35"/>
      <c r="I208" s="1" t="s">
        <v>328</v>
      </c>
      <c r="J208" s="32"/>
      <c r="K208" s="33"/>
      <c r="L208" s="57"/>
      <c r="M208" s="43"/>
      <c r="N208" s="21"/>
      <c r="O208" s="56"/>
      <c r="P208" s="35"/>
      <c r="Q208" s="1" t="s">
        <v>328</v>
      </c>
      <c r="R208" s="32"/>
      <c r="S208" s="33"/>
      <c r="T208" s="29"/>
      <c r="U208" s="43"/>
      <c r="V208" s="21"/>
      <c r="W208" s="56"/>
      <c r="X208" s="35"/>
      <c r="Y208" s="1" t="s">
        <v>328</v>
      </c>
      <c r="Z208" s="59"/>
      <c r="AA208" s="37"/>
      <c r="AB208" s="8"/>
      <c r="AC208" s="8"/>
      <c r="AD208" s="4"/>
      <c r="AE208" s="39"/>
      <c r="AF208" s="1"/>
      <c r="AG208" s="33"/>
      <c r="AH208" s="60"/>
      <c r="AI208" s="60"/>
      <c r="AJ208" s="21"/>
      <c r="AK208" s="56"/>
      <c r="AL208" s="41"/>
      <c r="AM208" s="33"/>
      <c r="AN208" s="60"/>
      <c r="AO208" s="60"/>
      <c r="AP208" s="21"/>
      <c r="AQ208" s="56"/>
      <c r="AR208" s="41"/>
      <c r="AS208" s="43">
        <f>'17 Oct'!AW208</f>
        <v>0</v>
      </c>
      <c r="AT208" s="17"/>
      <c r="AU208" s="44">
        <f t="shared" si="1"/>
        <v>0</v>
      </c>
      <c r="AV208" s="44">
        <f t="shared" si="2"/>
        <v>0</v>
      </c>
      <c r="AW208" s="19">
        <f t="shared" si="3"/>
        <v>0</v>
      </c>
      <c r="AX208" s="43">
        <f>'17 Oct'!BB208</f>
        <v>0</v>
      </c>
      <c r="AY208" s="17"/>
      <c r="AZ208" s="44">
        <f t="shared" si="4"/>
        <v>0</v>
      </c>
      <c r="BA208" s="46">
        <f t="shared" si="5"/>
        <v>0</v>
      </c>
      <c r="BB208" s="19">
        <f t="shared" si="6"/>
        <v>0</v>
      </c>
      <c r="BC208" s="43">
        <f>'17 Oct'!BL208</f>
        <v>95</v>
      </c>
      <c r="BD208" s="47">
        <f t="shared" si="7"/>
        <v>0</v>
      </c>
      <c r="BE208" s="1">
        <f t="shared" si="8"/>
        <v>95</v>
      </c>
      <c r="BF208" s="1" t="s">
        <v>328</v>
      </c>
      <c r="BG208" s="54"/>
      <c r="BH208">
        <f>'17 Oct'!BG208+AT208+AY208-BN208</f>
        <v>0</v>
      </c>
      <c r="BI208" s="48"/>
      <c r="BJ208" s="52">
        <f t="shared" si="9"/>
        <v>0</v>
      </c>
      <c r="BK208" s="51">
        <f t="shared" si="10"/>
        <v>0</v>
      </c>
      <c r="BL208" s="53">
        <f t="shared" si="11"/>
        <v>95</v>
      </c>
      <c r="BM208" s="54">
        <f t="shared" si="12"/>
        <v>0</v>
      </c>
      <c r="BN208" s="55">
        <f t="shared" si="13"/>
        <v>0</v>
      </c>
      <c r="BO208" s="17">
        <f t="shared" si="14"/>
        <v>95</v>
      </c>
    </row>
    <row r="209">
      <c r="A209" s="1" t="s">
        <v>329</v>
      </c>
      <c r="B209" s="32"/>
      <c r="C209" s="65"/>
      <c r="D209" s="29"/>
      <c r="E209" s="1"/>
      <c r="F209" s="21"/>
      <c r="G209" s="56"/>
      <c r="H209" s="35"/>
      <c r="I209" s="1" t="s">
        <v>329</v>
      </c>
      <c r="J209" s="32"/>
      <c r="K209" s="33"/>
      <c r="L209" s="57"/>
      <c r="M209" s="43"/>
      <c r="N209" s="21"/>
      <c r="O209" s="56"/>
      <c r="P209" s="35"/>
      <c r="Q209" s="1" t="s">
        <v>329</v>
      </c>
      <c r="R209" s="32"/>
      <c r="S209" s="33"/>
      <c r="T209" s="29"/>
      <c r="U209" s="43"/>
      <c r="V209" s="21"/>
      <c r="W209" s="56"/>
      <c r="X209" s="35"/>
      <c r="Y209" s="1" t="s">
        <v>329</v>
      </c>
      <c r="Z209" s="59"/>
      <c r="AA209" s="37"/>
      <c r="AB209" s="8"/>
      <c r="AC209" s="8"/>
      <c r="AD209" s="4"/>
      <c r="AE209" s="39"/>
      <c r="AF209" s="1"/>
      <c r="AG209" s="33"/>
      <c r="AH209" s="60"/>
      <c r="AI209" s="60"/>
      <c r="AJ209" s="21"/>
      <c r="AK209" s="56"/>
      <c r="AL209" s="41"/>
      <c r="AM209" s="33"/>
      <c r="AN209" s="60"/>
      <c r="AO209" s="60"/>
      <c r="AP209" s="21"/>
      <c r="AQ209" s="56"/>
      <c r="AR209" s="41"/>
      <c r="AS209" s="43">
        <f>'17 Oct'!AW209</f>
        <v>0</v>
      </c>
      <c r="AT209" s="17"/>
      <c r="AU209" s="44">
        <f t="shared" si="1"/>
        <v>0</v>
      </c>
      <c r="AV209" s="44">
        <f t="shared" si="2"/>
        <v>0</v>
      </c>
      <c r="AW209" s="19">
        <f t="shared" si="3"/>
        <v>0</v>
      </c>
      <c r="AX209" s="43">
        <f>'17 Oct'!BB209</f>
        <v>0</v>
      </c>
      <c r="AY209" s="17"/>
      <c r="AZ209" s="44">
        <f t="shared" si="4"/>
        <v>0</v>
      </c>
      <c r="BA209" s="46">
        <f t="shared" si="5"/>
        <v>0</v>
      </c>
      <c r="BB209" s="19">
        <f t="shared" si="6"/>
        <v>0</v>
      </c>
      <c r="BC209" s="43">
        <f>'17 Oct'!BL209</f>
        <v>0</v>
      </c>
      <c r="BD209" s="47">
        <f t="shared" si="7"/>
        <v>0</v>
      </c>
      <c r="BE209" s="1">
        <f t="shared" si="8"/>
        <v>0</v>
      </c>
      <c r="BF209" s="1" t="s">
        <v>329</v>
      </c>
      <c r="BG209" s="54"/>
      <c r="BH209">
        <f>'17 Oct'!BG209+AT209+AY209-BN209</f>
        <v>0</v>
      </c>
      <c r="BI209" s="48"/>
      <c r="BJ209" s="52">
        <f t="shared" si="9"/>
        <v>0</v>
      </c>
      <c r="BK209" s="51">
        <f t="shared" si="10"/>
        <v>0</v>
      </c>
      <c r="BL209" s="53">
        <f t="shared" si="11"/>
        <v>0</v>
      </c>
      <c r="BM209" s="54">
        <f t="shared" si="12"/>
        <v>0</v>
      </c>
      <c r="BN209" s="55">
        <f t="shared" si="13"/>
        <v>0</v>
      </c>
      <c r="BO209" s="17">
        <f t="shared" si="14"/>
        <v>0</v>
      </c>
    </row>
    <row r="210">
      <c r="A210" s="1" t="s">
        <v>330</v>
      </c>
      <c r="B210" s="32"/>
      <c r="C210" s="33"/>
      <c r="D210" s="29"/>
      <c r="E210" s="1"/>
      <c r="F210" s="21"/>
      <c r="G210" s="56"/>
      <c r="H210" s="35"/>
      <c r="I210" s="1" t="s">
        <v>330</v>
      </c>
      <c r="J210" s="32"/>
      <c r="K210" s="33"/>
      <c r="L210" s="57"/>
      <c r="M210" s="49"/>
      <c r="N210" s="21"/>
      <c r="O210" s="56"/>
      <c r="P210" s="35"/>
      <c r="Q210" s="1" t="s">
        <v>330</v>
      </c>
      <c r="R210" s="32"/>
      <c r="S210" s="33"/>
      <c r="T210" s="57"/>
      <c r="U210" s="49"/>
      <c r="V210" s="21"/>
      <c r="W210" s="56"/>
      <c r="X210" s="35"/>
      <c r="Y210" s="1" t="s">
        <v>330</v>
      </c>
      <c r="Z210" s="36"/>
      <c r="AA210" s="37"/>
      <c r="AB210" s="8"/>
      <c r="AC210" s="8"/>
      <c r="AD210" s="4"/>
      <c r="AE210" s="39"/>
      <c r="AF210" s="1"/>
      <c r="AG210" s="33"/>
      <c r="AH210" s="67"/>
      <c r="AI210" s="67"/>
      <c r="AJ210" s="21"/>
      <c r="AK210" s="56"/>
      <c r="AL210" s="41"/>
      <c r="AM210" s="33"/>
      <c r="AN210" s="67"/>
      <c r="AO210" s="67"/>
      <c r="AP210" s="21"/>
      <c r="AQ210" s="56"/>
      <c r="AR210" s="41"/>
      <c r="AS210" s="43">
        <f>'17 Oct'!AW210</f>
        <v>0</v>
      </c>
      <c r="AT210" s="54"/>
      <c r="AU210" s="44">
        <f t="shared" si="1"/>
        <v>0</v>
      </c>
      <c r="AV210" s="44">
        <f t="shared" si="2"/>
        <v>0</v>
      </c>
      <c r="AW210" s="19">
        <f t="shared" si="3"/>
        <v>0</v>
      </c>
      <c r="AX210" s="43">
        <f>'17 Oct'!BB210</f>
        <v>0</v>
      </c>
      <c r="AY210" s="54"/>
      <c r="AZ210" s="44">
        <f t="shared" si="4"/>
        <v>0</v>
      </c>
      <c r="BA210" s="46">
        <f t="shared" si="5"/>
        <v>0</v>
      </c>
      <c r="BB210" s="19">
        <f t="shared" si="6"/>
        <v>0</v>
      </c>
      <c r="BC210" s="43">
        <f>'17 Oct'!BL210</f>
        <v>135</v>
      </c>
      <c r="BD210" s="47">
        <f t="shared" si="7"/>
        <v>0</v>
      </c>
      <c r="BE210" s="1">
        <f t="shared" si="8"/>
        <v>135</v>
      </c>
      <c r="BF210" s="1" t="s">
        <v>330</v>
      </c>
      <c r="BG210" s="17"/>
      <c r="BH210">
        <f>'17 Oct'!BG210+AT210+AY210-BN210</f>
        <v>0</v>
      </c>
      <c r="BI210" s="48"/>
      <c r="BJ210" s="52">
        <f t="shared" si="9"/>
        <v>0</v>
      </c>
      <c r="BK210" s="51">
        <f t="shared" si="10"/>
        <v>0</v>
      </c>
      <c r="BL210" s="53">
        <f t="shared" si="11"/>
        <v>135</v>
      </c>
      <c r="BM210" s="54">
        <f t="shared" si="12"/>
        <v>0</v>
      </c>
      <c r="BN210" s="55">
        <f t="shared" si="13"/>
        <v>0</v>
      </c>
      <c r="BO210" s="17">
        <f t="shared" si="14"/>
        <v>135</v>
      </c>
    </row>
    <row r="211">
      <c r="A211" s="1" t="s">
        <v>331</v>
      </c>
      <c r="B211" s="32"/>
      <c r="C211" s="33"/>
      <c r="D211" s="29"/>
      <c r="E211" s="1"/>
      <c r="F211" s="21"/>
      <c r="G211" s="56"/>
      <c r="H211" s="35"/>
      <c r="I211" s="1" t="s">
        <v>331</v>
      </c>
      <c r="J211" s="32"/>
      <c r="K211" s="33"/>
      <c r="L211" s="57"/>
      <c r="M211" s="49"/>
      <c r="N211" s="21"/>
      <c r="O211" s="56"/>
      <c r="P211" s="35"/>
      <c r="Q211" s="1" t="s">
        <v>331</v>
      </c>
      <c r="R211" s="32"/>
      <c r="S211" s="33"/>
      <c r="T211" s="57"/>
      <c r="U211" s="43"/>
      <c r="V211" s="21"/>
      <c r="W211" s="56"/>
      <c r="X211" s="35"/>
      <c r="Y211" s="1" t="s">
        <v>331</v>
      </c>
      <c r="Z211" s="69"/>
      <c r="AA211" s="66"/>
      <c r="AB211" s="8"/>
      <c r="AC211" s="8"/>
      <c r="AD211" s="4"/>
      <c r="AE211" s="39"/>
      <c r="AF211" s="1"/>
      <c r="AG211" s="33"/>
      <c r="AH211" s="67"/>
      <c r="AI211" s="67"/>
      <c r="AJ211" s="21"/>
      <c r="AK211" s="56"/>
      <c r="AL211" s="41"/>
      <c r="AM211" s="33"/>
      <c r="AN211" s="67"/>
      <c r="AO211" s="67"/>
      <c r="AP211" s="21"/>
      <c r="AQ211" s="56"/>
      <c r="AR211" s="41"/>
      <c r="AS211" s="43">
        <f>'17 Oct'!AW211</f>
        <v>0</v>
      </c>
      <c r="AT211" s="54"/>
      <c r="AU211" s="44">
        <f t="shared" si="1"/>
        <v>0</v>
      </c>
      <c r="AV211" s="44">
        <f t="shared" si="2"/>
        <v>0</v>
      </c>
      <c r="AW211" s="19">
        <f t="shared" si="3"/>
        <v>0</v>
      </c>
      <c r="AX211" s="43">
        <f>'17 Oct'!BB211</f>
        <v>0</v>
      </c>
      <c r="AY211" s="54"/>
      <c r="AZ211" s="44">
        <f t="shared" si="4"/>
        <v>0</v>
      </c>
      <c r="BA211" s="46">
        <f t="shared" si="5"/>
        <v>0</v>
      </c>
      <c r="BB211" s="19">
        <f t="shared" si="6"/>
        <v>0</v>
      </c>
      <c r="BC211" s="43">
        <f>'17 Oct'!BL211</f>
        <v>17</v>
      </c>
      <c r="BD211" s="47">
        <f t="shared" si="7"/>
        <v>0</v>
      </c>
      <c r="BE211" s="1">
        <f t="shared" si="8"/>
        <v>17</v>
      </c>
      <c r="BF211" s="1" t="s">
        <v>331</v>
      </c>
      <c r="BG211" s="17"/>
      <c r="BH211">
        <f>'17 Oct'!BG211+AT211+AY211-BN211</f>
        <v>0</v>
      </c>
      <c r="BI211" s="48"/>
      <c r="BJ211" s="52">
        <f t="shared" si="9"/>
        <v>0</v>
      </c>
      <c r="BK211" s="51">
        <f t="shared" si="10"/>
        <v>0</v>
      </c>
      <c r="BL211" s="53">
        <f t="shared" si="11"/>
        <v>17</v>
      </c>
      <c r="BM211" s="54">
        <f t="shared" si="12"/>
        <v>0</v>
      </c>
      <c r="BN211" s="55">
        <f t="shared" si="13"/>
        <v>0</v>
      </c>
      <c r="BO211" s="17">
        <f t="shared" si="14"/>
        <v>17</v>
      </c>
    </row>
    <row r="212">
      <c r="A212" s="1" t="s">
        <v>334</v>
      </c>
      <c r="B212" s="61"/>
      <c r="C212" s="65"/>
      <c r="D212" s="29"/>
      <c r="E212" s="1"/>
      <c r="F212" s="21"/>
      <c r="G212" s="56"/>
      <c r="H212" s="35"/>
      <c r="I212" s="1" t="s">
        <v>334</v>
      </c>
      <c r="J212" s="32"/>
      <c r="K212" s="33"/>
      <c r="L212" s="57"/>
      <c r="M212" s="49"/>
      <c r="N212" s="21"/>
      <c r="O212" s="56"/>
      <c r="P212" s="35"/>
      <c r="Q212" s="1" t="s">
        <v>334</v>
      </c>
      <c r="R212" s="32"/>
      <c r="S212" s="33"/>
      <c r="T212" s="57"/>
      <c r="U212" s="49"/>
      <c r="V212" s="21"/>
      <c r="W212" s="56"/>
      <c r="X212" s="35"/>
      <c r="Y212" s="1" t="s">
        <v>334</v>
      </c>
      <c r="Z212" s="59"/>
      <c r="AA212" s="66"/>
      <c r="AB212" s="8"/>
      <c r="AC212" s="8"/>
      <c r="AD212" s="4"/>
      <c r="AE212" s="39"/>
      <c r="AF212" s="1"/>
      <c r="AG212" s="33"/>
      <c r="AH212" s="67"/>
      <c r="AI212" s="67"/>
      <c r="AJ212" s="21"/>
      <c r="AK212" s="56"/>
      <c r="AL212" s="41"/>
      <c r="AM212" s="33"/>
      <c r="AN212" s="67"/>
      <c r="AO212" s="67"/>
      <c r="AP212" s="21"/>
      <c r="AQ212" s="56"/>
      <c r="AR212" s="41"/>
      <c r="AS212" s="43">
        <f>'17 Oct'!AW212</f>
        <v>0</v>
      </c>
      <c r="AT212" s="54"/>
      <c r="AU212" s="44">
        <f t="shared" si="1"/>
        <v>0</v>
      </c>
      <c r="AV212" s="44">
        <f t="shared" si="2"/>
        <v>0</v>
      </c>
      <c r="AW212" s="19">
        <f t="shared" si="3"/>
        <v>0</v>
      </c>
      <c r="AX212" s="43">
        <f>'17 Oct'!BB212</f>
        <v>0</v>
      </c>
      <c r="AY212" s="54"/>
      <c r="AZ212" s="44">
        <f t="shared" si="4"/>
        <v>0</v>
      </c>
      <c r="BA212" s="46">
        <f t="shared" si="5"/>
        <v>0</v>
      </c>
      <c r="BB212" s="19">
        <f t="shared" si="6"/>
        <v>0</v>
      </c>
      <c r="BC212" s="43">
        <f>'17 Oct'!BL212</f>
        <v>0</v>
      </c>
      <c r="BD212" s="47">
        <f t="shared" si="7"/>
        <v>0</v>
      </c>
      <c r="BE212" s="1">
        <f t="shared" si="8"/>
        <v>0</v>
      </c>
      <c r="BF212" s="1" t="s">
        <v>334</v>
      </c>
      <c r="BG212" s="54"/>
      <c r="BH212">
        <f>'17 Oct'!BG212+AT212+AY212-BN212</f>
        <v>0</v>
      </c>
      <c r="BI212" s="48"/>
      <c r="BJ212" s="52">
        <f t="shared" si="9"/>
        <v>0</v>
      </c>
      <c r="BK212" s="51">
        <f t="shared" si="10"/>
        <v>0</v>
      </c>
      <c r="BL212" s="53">
        <f t="shared" si="11"/>
        <v>0</v>
      </c>
      <c r="BM212" s="54">
        <f t="shared" si="12"/>
        <v>0</v>
      </c>
      <c r="BN212" s="55">
        <f t="shared" si="13"/>
        <v>0</v>
      </c>
      <c r="BO212" s="17">
        <f t="shared" si="14"/>
        <v>0</v>
      </c>
    </row>
    <row r="213">
      <c r="A213" s="1" t="s">
        <v>335</v>
      </c>
      <c r="B213" s="32"/>
      <c r="C213" s="33"/>
      <c r="D213" s="29"/>
      <c r="E213" s="1"/>
      <c r="F213" s="21"/>
      <c r="G213" s="56"/>
      <c r="H213" s="35"/>
      <c r="I213" s="1" t="s">
        <v>335</v>
      </c>
      <c r="J213" s="32"/>
      <c r="K213" s="33"/>
      <c r="L213" s="57"/>
      <c r="M213" s="49"/>
      <c r="N213" s="21"/>
      <c r="O213" s="56"/>
      <c r="P213" s="35"/>
      <c r="Q213" s="1" t="s">
        <v>335</v>
      </c>
      <c r="R213" s="32"/>
      <c r="S213" s="33"/>
      <c r="T213" s="57"/>
      <c r="U213" s="49"/>
      <c r="V213" s="21"/>
      <c r="W213" s="56"/>
      <c r="X213" s="35"/>
      <c r="Y213" s="1" t="s">
        <v>335</v>
      </c>
      <c r="Z213" s="59"/>
      <c r="AA213" s="37"/>
      <c r="AB213" s="8"/>
      <c r="AC213" s="8"/>
      <c r="AD213" s="4"/>
      <c r="AE213" s="39"/>
      <c r="AF213" s="1"/>
      <c r="AG213" s="33"/>
      <c r="AH213" s="67"/>
      <c r="AI213" s="67"/>
      <c r="AJ213" s="21"/>
      <c r="AK213" s="56"/>
      <c r="AL213" s="41"/>
      <c r="AM213" s="33"/>
      <c r="AN213" s="67"/>
      <c r="AO213" s="67"/>
      <c r="AP213" s="21"/>
      <c r="AQ213" s="56"/>
      <c r="AR213" s="41"/>
      <c r="AS213" s="43">
        <f>'17 Oct'!AW213</f>
        <v>0</v>
      </c>
      <c r="AT213" s="54"/>
      <c r="AU213" s="44">
        <f t="shared" si="1"/>
        <v>0</v>
      </c>
      <c r="AV213" s="44">
        <f t="shared" si="2"/>
        <v>0</v>
      </c>
      <c r="AW213" s="19">
        <f t="shared" si="3"/>
        <v>0</v>
      </c>
      <c r="AX213" s="43">
        <f>'17 Oct'!BB213</f>
        <v>0</v>
      </c>
      <c r="AY213" s="54"/>
      <c r="AZ213" s="44">
        <f t="shared" si="4"/>
        <v>0</v>
      </c>
      <c r="BA213" s="46">
        <f t="shared" si="5"/>
        <v>0</v>
      </c>
      <c r="BB213" s="19">
        <f t="shared" si="6"/>
        <v>0</v>
      </c>
      <c r="BC213" s="43">
        <f>'17 Oct'!BL213</f>
        <v>0</v>
      </c>
      <c r="BD213" s="47">
        <f t="shared" si="7"/>
        <v>0</v>
      </c>
      <c r="BE213" s="1">
        <f t="shared" si="8"/>
        <v>0</v>
      </c>
      <c r="BF213" s="1" t="s">
        <v>335</v>
      </c>
      <c r="BG213" s="54"/>
      <c r="BH213">
        <f>'17 Oct'!BG213+AT213+AY213-BN213</f>
        <v>0</v>
      </c>
      <c r="BI213" s="48"/>
      <c r="BJ213" s="52">
        <f t="shared" si="9"/>
        <v>0</v>
      </c>
      <c r="BK213" s="51">
        <f t="shared" si="10"/>
        <v>0</v>
      </c>
      <c r="BL213" s="53">
        <f t="shared" si="11"/>
        <v>0</v>
      </c>
      <c r="BM213" s="54">
        <f t="shared" si="12"/>
        <v>0</v>
      </c>
      <c r="BN213" s="55">
        <f t="shared" si="13"/>
        <v>0</v>
      </c>
      <c r="BO213" s="17">
        <f t="shared" si="14"/>
        <v>0</v>
      </c>
      <c r="BP213" s="1"/>
    </row>
    <row r="214">
      <c r="A214" s="1" t="s">
        <v>336</v>
      </c>
      <c r="B214" s="32"/>
      <c r="C214" s="33"/>
      <c r="D214" s="29"/>
      <c r="E214" s="1"/>
      <c r="F214" s="21"/>
      <c r="G214" s="56"/>
      <c r="H214" s="35"/>
      <c r="I214" s="1" t="s">
        <v>336</v>
      </c>
      <c r="J214" s="32"/>
      <c r="K214" s="33"/>
      <c r="L214" s="57"/>
      <c r="M214" s="49"/>
      <c r="N214" s="21"/>
      <c r="O214" s="56"/>
      <c r="P214" s="35"/>
      <c r="Q214" s="1" t="s">
        <v>336</v>
      </c>
      <c r="R214" s="32"/>
      <c r="S214" s="33"/>
      <c r="T214" s="57"/>
      <c r="U214" s="43"/>
      <c r="V214" s="21"/>
      <c r="W214" s="56"/>
      <c r="X214" s="35"/>
      <c r="Y214" s="1" t="s">
        <v>336</v>
      </c>
      <c r="Z214" s="69"/>
      <c r="AA214" s="63"/>
      <c r="AB214" s="8"/>
      <c r="AC214" s="8"/>
      <c r="AD214" s="4"/>
      <c r="AE214" s="39"/>
      <c r="AF214" s="1"/>
      <c r="AG214" s="33"/>
      <c r="AH214" s="60"/>
      <c r="AI214" s="60"/>
      <c r="AJ214" s="21"/>
      <c r="AK214" s="56"/>
      <c r="AL214" s="41"/>
      <c r="AM214" s="33"/>
      <c r="AN214" s="60"/>
      <c r="AO214" s="60"/>
      <c r="AP214" s="21"/>
      <c r="AQ214" s="56"/>
      <c r="AR214" s="41"/>
      <c r="AS214" s="43">
        <f>'17 Oct'!AW214</f>
        <v>0</v>
      </c>
      <c r="AT214" s="17"/>
      <c r="AU214" s="44">
        <f t="shared" si="1"/>
        <v>0</v>
      </c>
      <c r="AV214" s="44">
        <f t="shared" si="2"/>
        <v>0</v>
      </c>
      <c r="AW214" s="19">
        <f t="shared" si="3"/>
        <v>0</v>
      </c>
      <c r="AX214" s="43">
        <f>'17 Oct'!BB214</f>
        <v>0</v>
      </c>
      <c r="AY214" s="17"/>
      <c r="AZ214" s="44">
        <f t="shared" si="4"/>
        <v>0</v>
      </c>
      <c r="BA214" s="46">
        <f t="shared" si="5"/>
        <v>0</v>
      </c>
      <c r="BB214" s="19">
        <f t="shared" si="6"/>
        <v>0</v>
      </c>
      <c r="BC214" s="43">
        <f>'17 Oct'!BL214</f>
        <v>0</v>
      </c>
      <c r="BD214" s="47">
        <f t="shared" si="7"/>
        <v>0</v>
      </c>
      <c r="BE214" s="1">
        <f t="shared" si="8"/>
        <v>0</v>
      </c>
      <c r="BF214" s="1" t="s">
        <v>336</v>
      </c>
      <c r="BG214" s="54"/>
      <c r="BH214">
        <f>'17 Oct'!BG214+AT214+AY214-BN214</f>
        <v>0</v>
      </c>
      <c r="BI214" s="48"/>
      <c r="BJ214" s="52">
        <f t="shared" si="9"/>
        <v>0</v>
      </c>
      <c r="BK214" s="51">
        <f t="shared" si="10"/>
        <v>0</v>
      </c>
      <c r="BL214" s="53">
        <f t="shared" si="11"/>
        <v>0</v>
      </c>
      <c r="BM214" s="54">
        <f t="shared" si="12"/>
        <v>0</v>
      </c>
      <c r="BN214" s="55">
        <f t="shared" si="13"/>
        <v>0</v>
      </c>
      <c r="BO214" s="17">
        <f t="shared" si="14"/>
        <v>0</v>
      </c>
    </row>
    <row r="215">
      <c r="A215" s="1" t="s">
        <v>338</v>
      </c>
      <c r="B215" s="32"/>
      <c r="C215" s="65"/>
      <c r="D215" s="29"/>
      <c r="E215" s="1"/>
      <c r="F215" s="21"/>
      <c r="G215" s="56"/>
      <c r="H215" s="35"/>
      <c r="I215" s="1" t="s">
        <v>338</v>
      </c>
      <c r="J215" s="32"/>
      <c r="K215" s="65"/>
      <c r="L215" s="57"/>
      <c r="M215" s="49"/>
      <c r="N215" s="21"/>
      <c r="O215" s="56"/>
      <c r="P215" s="35"/>
      <c r="Q215" s="1" t="s">
        <v>338</v>
      </c>
      <c r="R215" s="32"/>
      <c r="S215" s="65"/>
      <c r="T215" s="57"/>
      <c r="U215" s="43"/>
      <c r="V215" s="21"/>
      <c r="W215" s="56"/>
      <c r="X215" s="35"/>
      <c r="Y215" s="1" t="s">
        <v>338</v>
      </c>
      <c r="Z215" s="69"/>
      <c r="AA215" s="37"/>
      <c r="AB215" s="8"/>
      <c r="AC215" s="8"/>
      <c r="AD215" s="4"/>
      <c r="AE215" s="39"/>
      <c r="AF215" s="1"/>
      <c r="AG215" s="33"/>
      <c r="AH215" s="60"/>
      <c r="AI215" s="60"/>
      <c r="AJ215" s="21"/>
      <c r="AK215" s="56"/>
      <c r="AL215" s="41"/>
      <c r="AM215" s="33"/>
      <c r="AN215" s="60"/>
      <c r="AO215" s="60"/>
      <c r="AP215" s="21"/>
      <c r="AQ215" s="56"/>
      <c r="AR215" s="41"/>
      <c r="AS215" s="43">
        <f>'17 Oct'!AW215</f>
        <v>0</v>
      </c>
      <c r="AT215" s="17"/>
      <c r="AU215" s="44">
        <f t="shared" si="1"/>
        <v>0</v>
      </c>
      <c r="AV215" s="44">
        <f t="shared" si="2"/>
        <v>0</v>
      </c>
      <c r="AW215" s="19">
        <f t="shared" si="3"/>
        <v>0</v>
      </c>
      <c r="AX215" s="43">
        <f>'17 Oct'!BB215</f>
        <v>0</v>
      </c>
      <c r="AY215" s="17"/>
      <c r="AZ215" s="44">
        <f t="shared" si="4"/>
        <v>0</v>
      </c>
      <c r="BA215" s="46">
        <f t="shared" si="5"/>
        <v>0</v>
      </c>
      <c r="BB215" s="19">
        <f t="shared" si="6"/>
        <v>0</v>
      </c>
      <c r="BC215" s="43">
        <f>'17 Oct'!BL215</f>
        <v>0</v>
      </c>
      <c r="BD215" s="47">
        <f t="shared" si="7"/>
        <v>0</v>
      </c>
      <c r="BE215" s="1">
        <f t="shared" si="8"/>
        <v>0</v>
      </c>
      <c r="BF215" s="1" t="s">
        <v>338</v>
      </c>
      <c r="BG215" s="54"/>
      <c r="BH215">
        <f>'17 Oct'!BG215+AT215+AY215-BN215</f>
        <v>0</v>
      </c>
      <c r="BI215" s="48"/>
      <c r="BJ215" s="52">
        <f t="shared" si="9"/>
        <v>0</v>
      </c>
      <c r="BK215" s="51">
        <f t="shared" si="10"/>
        <v>0</v>
      </c>
      <c r="BL215" s="53">
        <f t="shared" si="11"/>
        <v>0</v>
      </c>
      <c r="BM215" s="54">
        <f t="shared" si="12"/>
        <v>0</v>
      </c>
      <c r="BN215" s="55">
        <f t="shared" si="13"/>
        <v>0</v>
      </c>
      <c r="BO215" s="17">
        <f t="shared" si="14"/>
        <v>0</v>
      </c>
    </row>
    <row r="216">
      <c r="A216" s="1" t="s">
        <v>339</v>
      </c>
      <c r="B216" s="32"/>
      <c r="C216" s="33"/>
      <c r="D216" s="29"/>
      <c r="E216" s="1"/>
      <c r="F216" s="21"/>
      <c r="G216" s="56"/>
      <c r="H216" s="35"/>
      <c r="I216" s="1" t="s">
        <v>339</v>
      </c>
      <c r="J216" s="32"/>
      <c r="K216" s="33"/>
      <c r="L216" s="57"/>
      <c r="M216" s="49"/>
      <c r="N216" s="21"/>
      <c r="O216" s="56"/>
      <c r="P216" s="35"/>
      <c r="Q216" s="1" t="s">
        <v>339</v>
      </c>
      <c r="R216" s="32"/>
      <c r="S216" s="33"/>
      <c r="T216" s="57"/>
      <c r="U216" s="49"/>
      <c r="V216" s="21"/>
      <c r="W216" s="56"/>
      <c r="X216" s="35"/>
      <c r="Y216" s="1" t="s">
        <v>339</v>
      </c>
      <c r="Z216" s="69"/>
      <c r="AA216" s="66"/>
      <c r="AB216" s="8"/>
      <c r="AC216" s="8"/>
      <c r="AD216" s="4"/>
      <c r="AE216" s="39"/>
      <c r="AF216" s="1"/>
      <c r="AG216" s="33"/>
      <c r="AH216" s="67"/>
      <c r="AI216" s="67"/>
      <c r="AJ216" s="21"/>
      <c r="AK216" s="56"/>
      <c r="AL216" s="41"/>
      <c r="AM216" s="33"/>
      <c r="AN216" s="67"/>
      <c r="AO216" s="67"/>
      <c r="AP216" s="21"/>
      <c r="AQ216" s="56"/>
      <c r="AR216" s="41"/>
      <c r="AS216" s="43">
        <f>'17 Oct'!AW216</f>
        <v>0</v>
      </c>
      <c r="AT216" s="54"/>
      <c r="AU216" s="44">
        <f t="shared" si="1"/>
        <v>0</v>
      </c>
      <c r="AV216" s="44">
        <f t="shared" si="2"/>
        <v>0</v>
      </c>
      <c r="AW216" s="19">
        <f t="shared" si="3"/>
        <v>0</v>
      </c>
      <c r="AX216" s="43">
        <f>'17 Oct'!BB216</f>
        <v>0</v>
      </c>
      <c r="AY216" s="54"/>
      <c r="AZ216" s="44">
        <f t="shared" si="4"/>
        <v>0</v>
      </c>
      <c r="BA216" s="46">
        <f t="shared" si="5"/>
        <v>0</v>
      </c>
      <c r="BB216" s="19">
        <f t="shared" si="6"/>
        <v>0</v>
      </c>
      <c r="BC216" s="43">
        <f>'17 Oct'!BL216</f>
        <v>0</v>
      </c>
      <c r="BD216" s="47">
        <f t="shared" si="7"/>
        <v>0</v>
      </c>
      <c r="BE216" s="1">
        <f t="shared" si="8"/>
        <v>0</v>
      </c>
      <c r="BF216" s="1" t="s">
        <v>339</v>
      </c>
      <c r="BG216" s="54"/>
      <c r="BH216">
        <f>'17 Oct'!BG216+AT216+AY216-BN216</f>
        <v>0</v>
      </c>
      <c r="BI216" s="48"/>
      <c r="BJ216" s="52">
        <f t="shared" si="9"/>
        <v>0</v>
      </c>
      <c r="BK216" s="51">
        <f t="shared" si="10"/>
        <v>0</v>
      </c>
      <c r="BL216" s="53">
        <f t="shared" si="11"/>
        <v>0</v>
      </c>
      <c r="BM216" s="54">
        <f t="shared" si="12"/>
        <v>0</v>
      </c>
      <c r="BN216" s="55">
        <f t="shared" si="13"/>
        <v>0</v>
      </c>
      <c r="BO216" s="17">
        <f t="shared" si="14"/>
        <v>0</v>
      </c>
      <c r="BQ216" s="1"/>
    </row>
    <row r="217">
      <c r="A217" s="1" t="s">
        <v>341</v>
      </c>
      <c r="B217" s="32"/>
      <c r="C217" s="33"/>
      <c r="D217" s="29"/>
      <c r="E217" s="1"/>
      <c r="F217" s="21"/>
      <c r="G217" s="56"/>
      <c r="H217" s="35"/>
      <c r="I217" s="1" t="s">
        <v>341</v>
      </c>
      <c r="J217" s="32"/>
      <c r="K217" s="33"/>
      <c r="L217" s="29"/>
      <c r="M217" s="43"/>
      <c r="N217" s="21"/>
      <c r="O217" s="56"/>
      <c r="P217" s="35"/>
      <c r="Q217" s="1" t="s">
        <v>341</v>
      </c>
      <c r="R217" s="32"/>
      <c r="S217" s="33"/>
      <c r="T217" s="57"/>
      <c r="U217" s="49"/>
      <c r="V217" s="21"/>
      <c r="W217" s="56"/>
      <c r="X217" s="35"/>
      <c r="Y217" s="1" t="s">
        <v>341</v>
      </c>
      <c r="Z217" s="69"/>
      <c r="AA217" s="37"/>
      <c r="AB217" s="8"/>
      <c r="AC217" s="8"/>
      <c r="AD217" s="4"/>
      <c r="AE217" s="39"/>
      <c r="AF217" s="1"/>
      <c r="AG217" s="33"/>
      <c r="AH217" s="67"/>
      <c r="AI217" s="67"/>
      <c r="AJ217" s="21"/>
      <c r="AK217" s="56"/>
      <c r="AL217" s="41"/>
      <c r="AM217" s="33"/>
      <c r="AN217" s="67"/>
      <c r="AO217" s="67"/>
      <c r="AP217" s="21"/>
      <c r="AQ217" s="56"/>
      <c r="AR217" s="41"/>
      <c r="AS217" s="43">
        <f>'17 Oct'!AW217</f>
        <v>0</v>
      </c>
      <c r="AT217" s="54"/>
      <c r="AU217" s="44">
        <f t="shared" si="1"/>
        <v>0</v>
      </c>
      <c r="AV217" s="44">
        <f t="shared" si="2"/>
        <v>0</v>
      </c>
      <c r="AW217" s="19">
        <f t="shared" si="3"/>
        <v>0</v>
      </c>
      <c r="AX217" s="43">
        <f>'17 Oct'!BB217</f>
        <v>0</v>
      </c>
      <c r="AY217" s="54"/>
      <c r="AZ217" s="44">
        <f t="shared" si="4"/>
        <v>0</v>
      </c>
      <c r="BA217" s="46">
        <f t="shared" si="5"/>
        <v>0</v>
      </c>
      <c r="BB217" s="19">
        <f t="shared" si="6"/>
        <v>0</v>
      </c>
      <c r="BC217" s="43">
        <f>'17 Oct'!BL217</f>
        <v>42</v>
      </c>
      <c r="BD217" s="47">
        <f t="shared" si="7"/>
        <v>0</v>
      </c>
      <c r="BE217" s="1">
        <f t="shared" si="8"/>
        <v>42</v>
      </c>
      <c r="BF217" s="1" t="s">
        <v>341</v>
      </c>
      <c r="BG217" s="17"/>
      <c r="BH217">
        <f>'17 Oct'!BG217+AT217+AY217-BN217</f>
        <v>0</v>
      </c>
      <c r="BI217" s="68"/>
      <c r="BJ217" s="52">
        <f t="shared" si="9"/>
        <v>0</v>
      </c>
      <c r="BK217" s="51">
        <f t="shared" si="10"/>
        <v>0</v>
      </c>
      <c r="BL217" s="53">
        <f t="shared" si="11"/>
        <v>42</v>
      </c>
      <c r="BM217" s="54">
        <f t="shared" si="12"/>
        <v>0</v>
      </c>
      <c r="BN217" s="55">
        <f t="shared" si="13"/>
        <v>0</v>
      </c>
      <c r="BO217" s="17">
        <f t="shared" si="14"/>
        <v>42</v>
      </c>
      <c r="BQ217" s="1"/>
    </row>
    <row r="218">
      <c r="A218" s="1" t="s">
        <v>343</v>
      </c>
      <c r="B218" s="32"/>
      <c r="C218" s="33"/>
      <c r="D218" s="29"/>
      <c r="E218" s="1"/>
      <c r="F218" s="21"/>
      <c r="G218" s="56"/>
      <c r="H218" s="35"/>
      <c r="I218" s="1" t="s">
        <v>343</v>
      </c>
      <c r="J218" s="32"/>
      <c r="K218" s="33"/>
      <c r="L218" s="57"/>
      <c r="M218" s="43"/>
      <c r="N218" s="21"/>
      <c r="O218" s="56"/>
      <c r="P218" s="35"/>
      <c r="Q218" s="1" t="s">
        <v>343</v>
      </c>
      <c r="R218" s="32"/>
      <c r="S218" s="33"/>
      <c r="T218" s="57"/>
      <c r="U218" s="43"/>
      <c r="V218" s="21"/>
      <c r="W218" s="56"/>
      <c r="X218" s="35"/>
      <c r="Y218" s="1" t="s">
        <v>343</v>
      </c>
      <c r="Z218" s="69"/>
      <c r="AA218" s="78"/>
      <c r="AB218" s="8"/>
      <c r="AC218" s="40"/>
      <c r="AD218" s="4"/>
      <c r="AE218" s="39"/>
      <c r="AF218" s="1"/>
      <c r="AG218" s="33"/>
      <c r="AH218" s="67"/>
      <c r="AI218" s="67"/>
      <c r="AJ218" s="21"/>
      <c r="AK218" s="56"/>
      <c r="AL218" s="41"/>
      <c r="AM218" s="33"/>
      <c r="AN218" s="67"/>
      <c r="AO218" s="67"/>
      <c r="AP218" s="21"/>
      <c r="AQ218" s="56"/>
      <c r="AR218" s="41"/>
      <c r="AS218" s="43">
        <f>'17 Oct'!AW218</f>
        <v>0</v>
      </c>
      <c r="AT218" s="54"/>
      <c r="AU218" s="44">
        <f t="shared" si="1"/>
        <v>0</v>
      </c>
      <c r="AV218" s="44">
        <f t="shared" si="2"/>
        <v>0</v>
      </c>
      <c r="AW218" s="19">
        <f t="shared" si="3"/>
        <v>0</v>
      </c>
      <c r="AX218" s="43">
        <f>'17 Oct'!BB218</f>
        <v>0</v>
      </c>
      <c r="AY218" s="54"/>
      <c r="AZ218" s="44">
        <f t="shared" si="4"/>
        <v>0</v>
      </c>
      <c r="BA218" s="46">
        <f t="shared" si="5"/>
        <v>0</v>
      </c>
      <c r="BB218" s="19">
        <f t="shared" si="6"/>
        <v>0</v>
      </c>
      <c r="BC218" s="43">
        <f>'17 Oct'!BL218</f>
        <v>0</v>
      </c>
      <c r="BD218" s="47">
        <f t="shared" si="7"/>
        <v>0</v>
      </c>
      <c r="BE218" s="1">
        <f t="shared" si="8"/>
        <v>0</v>
      </c>
      <c r="BF218" s="1" t="s">
        <v>343</v>
      </c>
      <c r="BG218" s="54"/>
      <c r="BH218">
        <f>'17 Oct'!BG218+AT218+AY218-BN218</f>
        <v>0</v>
      </c>
      <c r="BI218" s="48"/>
      <c r="BJ218" s="52">
        <f t="shared" si="9"/>
        <v>0</v>
      </c>
      <c r="BK218" s="51">
        <f t="shared" si="10"/>
        <v>0</v>
      </c>
      <c r="BL218" s="53">
        <f t="shared" si="11"/>
        <v>0</v>
      </c>
      <c r="BM218" s="54">
        <f t="shared" si="12"/>
        <v>0</v>
      </c>
      <c r="BN218" s="55">
        <f t="shared" si="13"/>
        <v>0</v>
      </c>
      <c r="BO218" s="17">
        <f t="shared" si="14"/>
        <v>0</v>
      </c>
    </row>
    <row r="219">
      <c r="A219" s="1" t="s">
        <v>344</v>
      </c>
      <c r="B219" s="32"/>
      <c r="C219" s="33"/>
      <c r="D219" s="29"/>
      <c r="E219" s="1"/>
      <c r="F219" s="21"/>
      <c r="G219" s="56"/>
      <c r="H219" s="35"/>
      <c r="I219" s="1" t="s">
        <v>344</v>
      </c>
      <c r="J219" s="61"/>
      <c r="K219" s="33"/>
      <c r="L219" s="57"/>
      <c r="M219" s="49"/>
      <c r="N219" s="21"/>
      <c r="O219" s="56"/>
      <c r="P219" s="35"/>
      <c r="Q219" s="1" t="s">
        <v>344</v>
      </c>
      <c r="R219" s="32"/>
      <c r="S219" s="33"/>
      <c r="T219" s="57"/>
      <c r="U219" s="49"/>
      <c r="V219" s="21"/>
      <c r="W219" s="56"/>
      <c r="X219" s="35"/>
      <c r="Y219" s="1" t="s">
        <v>344</v>
      </c>
      <c r="Z219" s="69"/>
      <c r="AA219" s="66"/>
      <c r="AB219" s="8"/>
      <c r="AC219" s="8"/>
      <c r="AD219" s="4"/>
      <c r="AE219" s="39"/>
      <c r="AF219" s="1"/>
      <c r="AG219" s="33"/>
      <c r="AH219" s="67"/>
      <c r="AI219" s="67"/>
      <c r="AJ219" s="21"/>
      <c r="AK219" s="56"/>
      <c r="AL219" s="41"/>
      <c r="AM219" s="33"/>
      <c r="AN219" s="67"/>
      <c r="AO219" s="67"/>
      <c r="AP219" s="21"/>
      <c r="AQ219" s="56"/>
      <c r="AR219" s="41"/>
      <c r="AS219" s="43">
        <f>'17 Oct'!AW219</f>
        <v>0</v>
      </c>
      <c r="AT219" s="54"/>
      <c r="AU219" s="44">
        <f t="shared" si="1"/>
        <v>0</v>
      </c>
      <c r="AV219" s="44">
        <f t="shared" si="2"/>
        <v>0</v>
      </c>
      <c r="AW219" s="19">
        <f t="shared" si="3"/>
        <v>0</v>
      </c>
      <c r="AX219" s="43">
        <f>'17 Oct'!BB219</f>
        <v>0</v>
      </c>
      <c r="AY219" s="54"/>
      <c r="AZ219" s="44">
        <f t="shared" si="4"/>
        <v>0</v>
      </c>
      <c r="BA219" s="46">
        <f t="shared" si="5"/>
        <v>0</v>
      </c>
      <c r="BB219" s="19">
        <f t="shared" si="6"/>
        <v>0</v>
      </c>
      <c r="BC219" s="43">
        <f>'17 Oct'!BL219</f>
        <v>0</v>
      </c>
      <c r="BD219" s="47">
        <f t="shared" si="7"/>
        <v>0</v>
      </c>
      <c r="BE219" s="1">
        <f t="shared" si="8"/>
        <v>0</v>
      </c>
      <c r="BF219" s="1" t="s">
        <v>344</v>
      </c>
      <c r="BG219" s="54"/>
      <c r="BH219">
        <f>'17 Oct'!BG219+AT219+AY219-BN219</f>
        <v>0</v>
      </c>
      <c r="BI219" s="48"/>
      <c r="BJ219" s="52">
        <f t="shared" si="9"/>
        <v>0</v>
      </c>
      <c r="BK219" s="51">
        <f t="shared" si="10"/>
        <v>0</v>
      </c>
      <c r="BL219" s="53">
        <f t="shared" si="11"/>
        <v>0</v>
      </c>
      <c r="BM219" s="54">
        <f t="shared" si="12"/>
        <v>0</v>
      </c>
      <c r="BN219" s="55">
        <f t="shared" si="13"/>
        <v>0</v>
      </c>
      <c r="BO219" s="17">
        <f t="shared" si="14"/>
        <v>0</v>
      </c>
    </row>
    <row r="220">
      <c r="A220" s="1" t="s">
        <v>345</v>
      </c>
      <c r="B220" s="32"/>
      <c r="C220" s="65"/>
      <c r="D220" s="29"/>
      <c r="E220" s="1"/>
      <c r="F220" s="21"/>
      <c r="G220" s="56"/>
      <c r="H220" s="35"/>
      <c r="I220" s="1" t="s">
        <v>345</v>
      </c>
      <c r="J220" s="32"/>
      <c r="K220" s="65"/>
      <c r="L220" s="57"/>
      <c r="M220" s="49"/>
      <c r="N220" s="21"/>
      <c r="O220" s="56"/>
      <c r="P220" s="35"/>
      <c r="Q220" s="1" t="s">
        <v>345</v>
      </c>
      <c r="R220" s="32"/>
      <c r="S220" s="33"/>
      <c r="T220" s="57"/>
      <c r="U220" s="49"/>
      <c r="V220" s="21"/>
      <c r="W220" s="56"/>
      <c r="X220" s="35"/>
      <c r="Y220" s="1" t="s">
        <v>345</v>
      </c>
      <c r="Z220" s="69"/>
      <c r="AA220" s="66"/>
      <c r="AB220" s="8"/>
      <c r="AC220" s="8"/>
      <c r="AD220" s="4"/>
      <c r="AE220" s="39"/>
      <c r="AF220" s="1"/>
      <c r="AG220" s="33"/>
      <c r="AH220" s="67"/>
      <c r="AI220" s="67"/>
      <c r="AJ220" s="21"/>
      <c r="AK220" s="56"/>
      <c r="AL220" s="41"/>
      <c r="AM220" s="33"/>
      <c r="AN220" s="67"/>
      <c r="AO220" s="67"/>
      <c r="AP220" s="21"/>
      <c r="AQ220" s="56"/>
      <c r="AR220" s="41"/>
      <c r="AS220" s="43">
        <f>'17 Oct'!AW220</f>
        <v>0</v>
      </c>
      <c r="AT220" s="54"/>
      <c r="AU220" s="44">
        <f t="shared" si="1"/>
        <v>0</v>
      </c>
      <c r="AV220" s="44">
        <f t="shared" si="2"/>
        <v>0</v>
      </c>
      <c r="AW220" s="19">
        <f t="shared" si="3"/>
        <v>0</v>
      </c>
      <c r="AX220" s="43">
        <f>'17 Oct'!BB220</f>
        <v>0</v>
      </c>
      <c r="AY220" s="54"/>
      <c r="AZ220" s="44">
        <f t="shared" si="4"/>
        <v>0</v>
      </c>
      <c r="BA220" s="46">
        <f t="shared" si="5"/>
        <v>0</v>
      </c>
      <c r="BB220" s="19">
        <f t="shared" si="6"/>
        <v>0</v>
      </c>
      <c r="BC220" s="43">
        <f>'17 Oct'!BL220</f>
        <v>0</v>
      </c>
      <c r="BD220" s="47">
        <f t="shared" si="7"/>
        <v>0</v>
      </c>
      <c r="BE220" s="1">
        <f t="shared" si="8"/>
        <v>0</v>
      </c>
      <c r="BF220" s="1" t="s">
        <v>345</v>
      </c>
      <c r="BG220" s="54"/>
      <c r="BH220">
        <f>'17 Oct'!BG220+AT220+AY220-BN220</f>
        <v>0</v>
      </c>
      <c r="BI220" s="48"/>
      <c r="BJ220" s="52">
        <f t="shared" si="9"/>
        <v>0</v>
      </c>
      <c r="BK220" s="51">
        <f t="shared" si="10"/>
        <v>0</v>
      </c>
      <c r="BL220" s="53">
        <f t="shared" si="11"/>
        <v>0</v>
      </c>
      <c r="BM220" s="54">
        <f t="shared" si="12"/>
        <v>0</v>
      </c>
      <c r="BN220" s="55">
        <f t="shared" si="13"/>
        <v>0</v>
      </c>
      <c r="BO220" s="17">
        <f t="shared" si="14"/>
        <v>0</v>
      </c>
    </row>
    <row r="221">
      <c r="A221" s="1" t="s">
        <v>346</v>
      </c>
      <c r="B221" s="32"/>
      <c r="C221" s="33"/>
      <c r="D221" s="29"/>
      <c r="E221" s="1"/>
      <c r="F221" s="21"/>
      <c r="G221" s="56"/>
      <c r="H221" s="35"/>
      <c r="I221" s="1" t="s">
        <v>346</v>
      </c>
      <c r="J221" s="32"/>
      <c r="K221" s="33"/>
      <c r="L221" s="57"/>
      <c r="M221" s="49"/>
      <c r="N221" s="21"/>
      <c r="O221" s="56"/>
      <c r="P221" s="35"/>
      <c r="Q221" s="1" t="s">
        <v>346</v>
      </c>
      <c r="R221" s="32"/>
      <c r="S221" s="33"/>
      <c r="T221" s="57"/>
      <c r="U221" s="49"/>
      <c r="V221" s="21"/>
      <c r="W221" s="56"/>
      <c r="X221" s="35"/>
      <c r="Y221" s="1" t="s">
        <v>346</v>
      </c>
      <c r="Z221" s="69"/>
      <c r="AA221" s="66"/>
      <c r="AB221" s="8"/>
      <c r="AC221" s="8"/>
      <c r="AD221" s="4"/>
      <c r="AE221" s="39"/>
      <c r="AF221" s="1"/>
      <c r="AG221" s="33"/>
      <c r="AH221" s="67"/>
      <c r="AI221" s="67"/>
      <c r="AJ221" s="21"/>
      <c r="AK221" s="56"/>
      <c r="AL221" s="41"/>
      <c r="AM221" s="33"/>
      <c r="AN221" s="67"/>
      <c r="AO221" s="67"/>
      <c r="AP221" s="21"/>
      <c r="AQ221" s="56"/>
      <c r="AR221" s="41"/>
      <c r="AS221" s="43">
        <f>'17 Oct'!AW221</f>
        <v>0</v>
      </c>
      <c r="AT221" s="54"/>
      <c r="AU221" s="44">
        <f t="shared" si="1"/>
        <v>0</v>
      </c>
      <c r="AV221" s="44">
        <f t="shared" si="2"/>
        <v>0</v>
      </c>
      <c r="AW221" s="19">
        <f t="shared" si="3"/>
        <v>0</v>
      </c>
      <c r="AX221" s="43">
        <f>'17 Oct'!BB221</f>
        <v>0</v>
      </c>
      <c r="AY221" s="54"/>
      <c r="AZ221" s="44">
        <f t="shared" si="4"/>
        <v>0</v>
      </c>
      <c r="BA221" s="46">
        <f t="shared" si="5"/>
        <v>0</v>
      </c>
      <c r="BB221" s="19">
        <f t="shared" si="6"/>
        <v>0</v>
      </c>
      <c r="BC221" s="43">
        <f>'17 Oct'!BL221</f>
        <v>0</v>
      </c>
      <c r="BD221" s="47">
        <f t="shared" si="7"/>
        <v>0</v>
      </c>
      <c r="BE221" s="1">
        <f t="shared" si="8"/>
        <v>0</v>
      </c>
      <c r="BF221" s="1" t="s">
        <v>346</v>
      </c>
      <c r="BG221" s="54"/>
      <c r="BH221">
        <f>'17 Oct'!BG221+AT221+AY221-BN221</f>
        <v>0</v>
      </c>
      <c r="BI221" s="48"/>
      <c r="BJ221" s="52">
        <f t="shared" si="9"/>
        <v>0</v>
      </c>
      <c r="BK221" s="51">
        <f t="shared" si="10"/>
        <v>0</v>
      </c>
      <c r="BL221" s="53">
        <f t="shared" si="11"/>
        <v>0</v>
      </c>
      <c r="BM221" s="54">
        <f t="shared" si="12"/>
        <v>0</v>
      </c>
      <c r="BN221" s="55">
        <f t="shared" si="13"/>
        <v>0</v>
      </c>
      <c r="BO221" s="17">
        <f t="shared" si="14"/>
        <v>0</v>
      </c>
    </row>
    <row r="222">
      <c r="A222" s="1" t="s">
        <v>347</v>
      </c>
      <c r="B222" s="32"/>
      <c r="C222" s="33"/>
      <c r="D222" s="29"/>
      <c r="E222" s="1"/>
      <c r="F222" s="21"/>
      <c r="G222" s="56"/>
      <c r="H222" s="35"/>
      <c r="I222" s="1" t="s">
        <v>347</v>
      </c>
      <c r="J222" s="32"/>
      <c r="K222" s="33"/>
      <c r="L222" s="57"/>
      <c r="M222" s="49"/>
      <c r="N222" s="21"/>
      <c r="O222" s="56"/>
      <c r="P222" s="35"/>
      <c r="Q222" s="1" t="s">
        <v>347</v>
      </c>
      <c r="R222" s="32"/>
      <c r="S222" s="65"/>
      <c r="T222" s="57"/>
      <c r="U222" s="49"/>
      <c r="V222" s="21"/>
      <c r="W222" s="56"/>
      <c r="X222" s="35"/>
      <c r="Y222" s="1" t="s">
        <v>347</v>
      </c>
      <c r="Z222" s="59"/>
      <c r="AA222" s="66"/>
      <c r="AB222" s="8"/>
      <c r="AC222" s="8"/>
      <c r="AD222" s="4"/>
      <c r="AE222" s="39"/>
      <c r="AF222" s="1"/>
      <c r="AG222" s="33"/>
      <c r="AH222" s="67"/>
      <c r="AI222" s="67"/>
      <c r="AJ222" s="21"/>
      <c r="AK222" s="56"/>
      <c r="AL222" s="41"/>
      <c r="AM222" s="33"/>
      <c r="AN222" s="67"/>
      <c r="AO222" s="67"/>
      <c r="AP222" s="21"/>
      <c r="AQ222" s="56"/>
      <c r="AR222" s="41"/>
      <c r="AS222" s="43">
        <f>'17 Oct'!AW222</f>
        <v>0</v>
      </c>
      <c r="AT222" s="54"/>
      <c r="AU222" s="44">
        <f t="shared" si="1"/>
        <v>0</v>
      </c>
      <c r="AV222" s="44">
        <f t="shared" si="2"/>
        <v>0</v>
      </c>
      <c r="AW222" s="19">
        <f t="shared" si="3"/>
        <v>0</v>
      </c>
      <c r="AX222" s="43">
        <f>'17 Oct'!BB222</f>
        <v>0</v>
      </c>
      <c r="AY222" s="54"/>
      <c r="AZ222" s="44">
        <f t="shared" si="4"/>
        <v>0</v>
      </c>
      <c r="BA222" s="46">
        <f t="shared" si="5"/>
        <v>0</v>
      </c>
      <c r="BB222" s="19">
        <f t="shared" si="6"/>
        <v>0</v>
      </c>
      <c r="BC222" s="43">
        <f>'17 Oct'!BL222</f>
        <v>0</v>
      </c>
      <c r="BD222" s="47">
        <f t="shared" si="7"/>
        <v>0</v>
      </c>
      <c r="BE222" s="1">
        <f t="shared" si="8"/>
        <v>0</v>
      </c>
      <c r="BF222" s="1" t="s">
        <v>347</v>
      </c>
      <c r="BG222" s="54"/>
      <c r="BH222">
        <f>'17 Oct'!BG222+AT222+AY222-BN222</f>
        <v>0</v>
      </c>
      <c r="BI222" s="48"/>
      <c r="BJ222" s="52">
        <f t="shared" si="9"/>
        <v>0</v>
      </c>
      <c r="BK222" s="51">
        <f t="shared" si="10"/>
        <v>0</v>
      </c>
      <c r="BL222" s="53">
        <f t="shared" si="11"/>
        <v>0</v>
      </c>
      <c r="BM222" s="54">
        <f t="shared" si="12"/>
        <v>0</v>
      </c>
      <c r="BN222" s="55">
        <f t="shared" si="13"/>
        <v>0</v>
      </c>
      <c r="BO222" s="17">
        <f t="shared" si="14"/>
        <v>0</v>
      </c>
    </row>
    <row r="223">
      <c r="A223" s="1" t="s">
        <v>348</v>
      </c>
      <c r="B223" s="61"/>
      <c r="C223" s="65"/>
      <c r="D223" s="29"/>
      <c r="E223" s="1"/>
      <c r="F223" s="21"/>
      <c r="G223" s="56"/>
      <c r="H223" s="35"/>
      <c r="I223" s="1" t="s">
        <v>348</v>
      </c>
      <c r="J223" s="32"/>
      <c r="K223" s="33"/>
      <c r="L223" s="57"/>
      <c r="M223" s="49"/>
      <c r="N223" s="21"/>
      <c r="O223" s="56"/>
      <c r="P223" s="35"/>
      <c r="Q223" s="1" t="s">
        <v>348</v>
      </c>
      <c r="R223" s="32"/>
      <c r="S223" s="33"/>
      <c r="T223" s="57"/>
      <c r="U223" s="43"/>
      <c r="V223" s="21"/>
      <c r="W223" s="56"/>
      <c r="X223" s="35"/>
      <c r="Y223" s="1" t="s">
        <v>348</v>
      </c>
      <c r="Z223" s="59"/>
      <c r="AA223" s="66"/>
      <c r="AB223" s="8"/>
      <c r="AC223" s="8"/>
      <c r="AD223" s="4"/>
      <c r="AE223" s="39"/>
      <c r="AF223" s="1"/>
      <c r="AG223" s="33"/>
      <c r="AH223" s="67"/>
      <c r="AI223" s="67"/>
      <c r="AJ223" s="21"/>
      <c r="AK223" s="56"/>
      <c r="AL223" s="41"/>
      <c r="AM223" s="33"/>
      <c r="AN223" s="67"/>
      <c r="AO223" s="67"/>
      <c r="AP223" s="21"/>
      <c r="AQ223" s="56"/>
      <c r="AR223" s="41"/>
      <c r="AS223" s="43">
        <f>'17 Oct'!AW223</f>
        <v>0</v>
      </c>
      <c r="AT223" s="54"/>
      <c r="AU223" s="44">
        <f t="shared" si="1"/>
        <v>0</v>
      </c>
      <c r="AV223" s="44">
        <f t="shared" si="2"/>
        <v>0</v>
      </c>
      <c r="AW223" s="19">
        <f t="shared" si="3"/>
        <v>0</v>
      </c>
      <c r="AX223" s="43">
        <f>'17 Oct'!BB223</f>
        <v>0</v>
      </c>
      <c r="AY223" s="54"/>
      <c r="AZ223" s="44">
        <f t="shared" si="4"/>
        <v>0</v>
      </c>
      <c r="BA223" s="46">
        <f t="shared" si="5"/>
        <v>0</v>
      </c>
      <c r="BB223" s="19">
        <f t="shared" si="6"/>
        <v>0</v>
      </c>
      <c r="BC223" s="43">
        <f>'17 Oct'!BL223</f>
        <v>0</v>
      </c>
      <c r="BD223" s="47">
        <f t="shared" si="7"/>
        <v>0</v>
      </c>
      <c r="BE223" s="1">
        <f t="shared" si="8"/>
        <v>0</v>
      </c>
      <c r="BF223" s="1" t="s">
        <v>348</v>
      </c>
      <c r="BG223" s="54"/>
      <c r="BH223">
        <f>'17 Oct'!BG223+AT223+AY223-BN223</f>
        <v>0</v>
      </c>
      <c r="BI223" s="48"/>
      <c r="BJ223" s="52">
        <f t="shared" si="9"/>
        <v>0</v>
      </c>
      <c r="BK223" s="51">
        <f t="shared" si="10"/>
        <v>0</v>
      </c>
      <c r="BL223" s="53">
        <f t="shared" si="11"/>
        <v>0</v>
      </c>
      <c r="BM223" s="54">
        <f t="shared" si="12"/>
        <v>0</v>
      </c>
      <c r="BN223" s="55">
        <f t="shared" si="13"/>
        <v>0</v>
      </c>
      <c r="BO223" s="17">
        <f t="shared" si="14"/>
        <v>0</v>
      </c>
    </row>
    <row r="224">
      <c r="A224" s="1" t="s">
        <v>349</v>
      </c>
      <c r="B224" s="61"/>
      <c r="C224" s="65"/>
      <c r="D224" s="29"/>
      <c r="E224" s="1"/>
      <c r="F224" s="21"/>
      <c r="G224" s="56"/>
      <c r="H224" s="35"/>
      <c r="I224" s="1" t="s">
        <v>349</v>
      </c>
      <c r="J224" s="61"/>
      <c r="K224" s="65"/>
      <c r="L224" s="57"/>
      <c r="M224" s="49"/>
      <c r="N224" s="21"/>
      <c r="O224" s="56"/>
      <c r="P224" s="35"/>
      <c r="Q224" s="1" t="s">
        <v>349</v>
      </c>
      <c r="R224" s="32"/>
      <c r="S224" s="33"/>
      <c r="T224" s="57"/>
      <c r="U224" s="49"/>
      <c r="V224" s="21"/>
      <c r="W224" s="56"/>
      <c r="X224" s="35"/>
      <c r="Y224" s="1" t="s">
        <v>349</v>
      </c>
      <c r="Z224" s="59"/>
      <c r="AA224" s="66"/>
      <c r="AB224" s="8"/>
      <c r="AC224" s="8"/>
      <c r="AD224" s="4"/>
      <c r="AE224" s="39"/>
      <c r="AF224" s="1"/>
      <c r="AG224" s="33"/>
      <c r="AH224" s="67"/>
      <c r="AI224" s="67"/>
      <c r="AJ224" s="21"/>
      <c r="AK224" s="56"/>
      <c r="AL224" s="41"/>
      <c r="AM224" s="33"/>
      <c r="AN224" s="67"/>
      <c r="AO224" s="67"/>
      <c r="AP224" s="21"/>
      <c r="AQ224" s="56"/>
      <c r="AR224" s="41"/>
      <c r="AS224" s="43">
        <f>'17 Oct'!AW224</f>
        <v>0</v>
      </c>
      <c r="AT224" s="54"/>
      <c r="AU224" s="44">
        <f t="shared" si="1"/>
        <v>0</v>
      </c>
      <c r="AV224" s="44">
        <f t="shared" si="2"/>
        <v>0</v>
      </c>
      <c r="AW224" s="19">
        <f t="shared" si="3"/>
        <v>0</v>
      </c>
      <c r="AX224" s="43">
        <f>'17 Oct'!BB224</f>
        <v>0</v>
      </c>
      <c r="AY224" s="54"/>
      <c r="AZ224" s="44">
        <f t="shared" si="4"/>
        <v>0</v>
      </c>
      <c r="BA224" s="46">
        <f t="shared" si="5"/>
        <v>0</v>
      </c>
      <c r="BB224" s="19">
        <f t="shared" si="6"/>
        <v>0</v>
      </c>
      <c r="BC224" s="43">
        <f>'17 Oct'!BL224</f>
        <v>0</v>
      </c>
      <c r="BD224" s="47">
        <f t="shared" si="7"/>
        <v>0</v>
      </c>
      <c r="BE224" s="1">
        <f t="shared" si="8"/>
        <v>0</v>
      </c>
      <c r="BF224" s="1" t="s">
        <v>349</v>
      </c>
      <c r="BG224" s="54"/>
      <c r="BH224">
        <f>'17 Oct'!BG224+AT224+AY224-BN224</f>
        <v>0</v>
      </c>
      <c r="BI224" s="48"/>
      <c r="BJ224" s="52">
        <f t="shared" si="9"/>
        <v>0</v>
      </c>
      <c r="BK224" s="51">
        <f t="shared" si="10"/>
        <v>0</v>
      </c>
      <c r="BL224" s="53">
        <f t="shared" si="11"/>
        <v>0</v>
      </c>
      <c r="BM224" s="54">
        <f t="shared" si="12"/>
        <v>0</v>
      </c>
      <c r="BN224" s="55">
        <f t="shared" si="13"/>
        <v>0</v>
      </c>
      <c r="BO224" s="17">
        <f t="shared" si="14"/>
        <v>0</v>
      </c>
    </row>
    <row r="225">
      <c r="A225" s="1" t="s">
        <v>350</v>
      </c>
      <c r="B225" s="32"/>
      <c r="C225" s="65"/>
      <c r="D225" s="29"/>
      <c r="E225" s="1"/>
      <c r="F225" s="21"/>
      <c r="G225" s="56"/>
      <c r="H225" s="35"/>
      <c r="I225" s="1" t="s">
        <v>350</v>
      </c>
      <c r="J225" s="32"/>
      <c r="K225" s="33"/>
      <c r="L225" s="57"/>
      <c r="M225" s="49"/>
      <c r="N225" s="21"/>
      <c r="O225" s="56"/>
      <c r="P225" s="35"/>
      <c r="Q225" s="1" t="s">
        <v>350</v>
      </c>
      <c r="R225" s="32"/>
      <c r="S225" s="33"/>
      <c r="T225" s="57"/>
      <c r="U225" s="43"/>
      <c r="V225" s="21"/>
      <c r="W225" s="56"/>
      <c r="X225" s="35"/>
      <c r="Y225" s="1" t="s">
        <v>350</v>
      </c>
      <c r="Z225" s="59"/>
      <c r="AA225" s="37"/>
      <c r="AB225" s="8"/>
      <c r="AC225" s="8"/>
      <c r="AD225" s="4"/>
      <c r="AE225" s="39"/>
      <c r="AF225" s="1"/>
      <c r="AG225" s="33"/>
      <c r="AH225" s="67"/>
      <c r="AI225" s="67"/>
      <c r="AJ225" s="21"/>
      <c r="AK225" s="56"/>
      <c r="AL225" s="41"/>
      <c r="AM225" s="33"/>
      <c r="AN225" s="67"/>
      <c r="AO225" s="67"/>
      <c r="AP225" s="21"/>
      <c r="AQ225" s="56"/>
      <c r="AR225" s="41"/>
      <c r="AS225" s="43">
        <f>'17 Oct'!AW225</f>
        <v>0</v>
      </c>
      <c r="AT225" s="54"/>
      <c r="AU225" s="44">
        <f t="shared" si="1"/>
        <v>0</v>
      </c>
      <c r="AV225" s="44">
        <f t="shared" si="2"/>
        <v>0</v>
      </c>
      <c r="AW225" s="19">
        <f t="shared" si="3"/>
        <v>0</v>
      </c>
      <c r="AX225" s="43">
        <f>'17 Oct'!BB225</f>
        <v>0</v>
      </c>
      <c r="AY225" s="54"/>
      <c r="AZ225" s="44">
        <f t="shared" si="4"/>
        <v>0</v>
      </c>
      <c r="BA225" s="46">
        <f t="shared" si="5"/>
        <v>0</v>
      </c>
      <c r="BB225" s="19">
        <f t="shared" si="6"/>
        <v>0</v>
      </c>
      <c r="BC225" s="43">
        <f>'17 Oct'!BL225</f>
        <v>0</v>
      </c>
      <c r="BD225" s="47">
        <f t="shared" si="7"/>
        <v>0</v>
      </c>
      <c r="BE225" s="1">
        <f t="shared" si="8"/>
        <v>0</v>
      </c>
      <c r="BF225" s="1" t="s">
        <v>350</v>
      </c>
      <c r="BG225" s="54"/>
      <c r="BH225">
        <f>'17 Oct'!BG225+AT225+AY225-BN225</f>
        <v>0</v>
      </c>
      <c r="BI225" s="48"/>
      <c r="BJ225" s="52">
        <f t="shared" si="9"/>
        <v>0</v>
      </c>
      <c r="BK225" s="51">
        <f t="shared" si="10"/>
        <v>0</v>
      </c>
      <c r="BL225" s="53">
        <f t="shared" si="11"/>
        <v>0</v>
      </c>
      <c r="BM225" s="54">
        <f t="shared" si="12"/>
        <v>0</v>
      </c>
      <c r="BN225" s="55">
        <f t="shared" si="13"/>
        <v>0</v>
      </c>
      <c r="BO225" s="17">
        <f t="shared" si="14"/>
        <v>0</v>
      </c>
    </row>
    <row r="226">
      <c r="A226" s="1" t="s">
        <v>351</v>
      </c>
      <c r="B226" s="61"/>
      <c r="C226" s="65"/>
      <c r="D226" s="29"/>
      <c r="E226" s="1"/>
      <c r="F226" s="21"/>
      <c r="G226" s="56"/>
      <c r="H226" s="35"/>
      <c r="I226" s="1" t="s">
        <v>351</v>
      </c>
      <c r="J226" s="32"/>
      <c r="K226" s="33"/>
      <c r="L226" s="57"/>
      <c r="M226" s="49"/>
      <c r="N226" s="21"/>
      <c r="O226" s="56"/>
      <c r="P226" s="35"/>
      <c r="Q226" s="1" t="s">
        <v>351</v>
      </c>
      <c r="R226" s="32"/>
      <c r="S226" s="33"/>
      <c r="T226" s="57"/>
      <c r="U226" s="49"/>
      <c r="V226" s="21"/>
      <c r="W226" s="56"/>
      <c r="X226" s="35"/>
      <c r="Y226" s="1" t="s">
        <v>351</v>
      </c>
      <c r="Z226" s="59"/>
      <c r="AA226" s="66"/>
      <c r="AB226" s="8"/>
      <c r="AC226" s="8"/>
      <c r="AD226" s="4"/>
      <c r="AE226" s="39"/>
      <c r="AF226" s="1"/>
      <c r="AG226" s="33"/>
      <c r="AH226" s="67"/>
      <c r="AI226" s="67"/>
      <c r="AJ226" s="21"/>
      <c r="AK226" s="56"/>
      <c r="AL226" s="41"/>
      <c r="AM226" s="33"/>
      <c r="AN226" s="67"/>
      <c r="AO226" s="67"/>
      <c r="AP226" s="21"/>
      <c r="AQ226" s="56"/>
      <c r="AR226" s="41"/>
      <c r="AS226" s="43">
        <f>'17 Oct'!AW226</f>
        <v>0</v>
      </c>
      <c r="AT226" s="54"/>
      <c r="AU226" s="44">
        <f t="shared" si="1"/>
        <v>0</v>
      </c>
      <c r="AV226" s="44">
        <f t="shared" si="2"/>
        <v>0</v>
      </c>
      <c r="AW226" s="19">
        <f t="shared" si="3"/>
        <v>0</v>
      </c>
      <c r="AX226" s="43">
        <f>'17 Oct'!BB226</f>
        <v>0</v>
      </c>
      <c r="AY226" s="54"/>
      <c r="AZ226" s="44">
        <f t="shared" si="4"/>
        <v>0</v>
      </c>
      <c r="BA226" s="46">
        <f t="shared" si="5"/>
        <v>0</v>
      </c>
      <c r="BB226" s="19">
        <f t="shared" si="6"/>
        <v>0</v>
      </c>
      <c r="BC226" s="43">
        <f>'17 Oct'!BL226</f>
        <v>0</v>
      </c>
      <c r="BD226" s="47">
        <f t="shared" si="7"/>
        <v>0</v>
      </c>
      <c r="BE226" s="1">
        <f t="shared" si="8"/>
        <v>0</v>
      </c>
      <c r="BF226" s="1" t="s">
        <v>351</v>
      </c>
      <c r="BG226" s="54"/>
      <c r="BH226">
        <f>'17 Oct'!BG226+AT226+AY226-BN226</f>
        <v>0</v>
      </c>
      <c r="BI226" s="48"/>
      <c r="BJ226" s="52">
        <f t="shared" si="9"/>
        <v>0</v>
      </c>
      <c r="BK226" s="51">
        <f t="shared" si="10"/>
        <v>0</v>
      </c>
      <c r="BL226" s="53">
        <f t="shared" si="11"/>
        <v>0</v>
      </c>
      <c r="BM226" s="54">
        <f t="shared" si="12"/>
        <v>0</v>
      </c>
      <c r="BN226" s="55">
        <f t="shared" si="13"/>
        <v>0</v>
      </c>
      <c r="BO226" s="17">
        <f t="shared" si="14"/>
        <v>0</v>
      </c>
    </row>
    <row r="227">
      <c r="A227" s="1" t="s">
        <v>352</v>
      </c>
      <c r="B227" s="61"/>
      <c r="C227" s="65"/>
      <c r="D227" s="29"/>
      <c r="E227" s="1"/>
      <c r="F227" s="21"/>
      <c r="G227" s="56"/>
      <c r="H227" s="35"/>
      <c r="I227" s="1" t="s">
        <v>352</v>
      </c>
      <c r="J227" s="32"/>
      <c r="K227" s="33"/>
      <c r="L227" s="57"/>
      <c r="M227" s="49"/>
      <c r="N227" s="21"/>
      <c r="O227" s="56"/>
      <c r="P227" s="35"/>
      <c r="Q227" s="1" t="s">
        <v>352</v>
      </c>
      <c r="R227" s="32"/>
      <c r="S227" s="33"/>
      <c r="T227" s="57"/>
      <c r="U227" s="49"/>
      <c r="V227" s="21"/>
      <c r="W227" s="56"/>
      <c r="X227" s="35"/>
      <c r="Y227" s="1" t="s">
        <v>352</v>
      </c>
      <c r="Z227" s="59"/>
      <c r="AA227" s="66"/>
      <c r="AB227" s="8"/>
      <c r="AC227" s="8"/>
      <c r="AD227" s="4"/>
      <c r="AE227" s="39"/>
      <c r="AF227" s="1"/>
      <c r="AG227" s="33"/>
      <c r="AH227" s="67"/>
      <c r="AI227" s="67"/>
      <c r="AJ227" s="21"/>
      <c r="AK227" s="56"/>
      <c r="AL227" s="41"/>
      <c r="AM227" s="33"/>
      <c r="AN227" s="67"/>
      <c r="AO227" s="67"/>
      <c r="AP227" s="21"/>
      <c r="AQ227" s="56"/>
      <c r="AR227" s="41"/>
      <c r="AS227" s="43">
        <f>'17 Oct'!AW227</f>
        <v>0</v>
      </c>
      <c r="AT227" s="54"/>
      <c r="AU227" s="44">
        <f t="shared" si="1"/>
        <v>0</v>
      </c>
      <c r="AV227" s="44">
        <f t="shared" si="2"/>
        <v>0</v>
      </c>
      <c r="AW227" s="19">
        <f t="shared" si="3"/>
        <v>0</v>
      </c>
      <c r="AX227" s="43">
        <f>'17 Oct'!BB227</f>
        <v>0</v>
      </c>
      <c r="AY227" s="54"/>
      <c r="AZ227" s="44">
        <f t="shared" si="4"/>
        <v>0</v>
      </c>
      <c r="BA227" s="46">
        <f t="shared" si="5"/>
        <v>0</v>
      </c>
      <c r="BB227" s="19">
        <f t="shared" si="6"/>
        <v>0</v>
      </c>
      <c r="BC227" s="43">
        <f>'17 Oct'!BL227</f>
        <v>0</v>
      </c>
      <c r="BD227" s="47">
        <f t="shared" si="7"/>
        <v>0</v>
      </c>
      <c r="BE227" s="1">
        <f t="shared" si="8"/>
        <v>0</v>
      </c>
      <c r="BF227" s="1" t="s">
        <v>352</v>
      </c>
      <c r="BG227" s="54"/>
      <c r="BH227">
        <f>'17 Oct'!BG227+AT227+AY227-BN227</f>
        <v>0</v>
      </c>
      <c r="BI227" s="48"/>
      <c r="BJ227" s="52">
        <f t="shared" si="9"/>
        <v>0</v>
      </c>
      <c r="BK227" s="51">
        <f t="shared" si="10"/>
        <v>0</v>
      </c>
      <c r="BL227" s="53">
        <f t="shared" si="11"/>
        <v>0</v>
      </c>
      <c r="BM227" s="54">
        <f t="shared" si="12"/>
        <v>0</v>
      </c>
      <c r="BN227" s="55">
        <f t="shared" si="13"/>
        <v>0</v>
      </c>
      <c r="BO227" s="17">
        <f t="shared" si="14"/>
        <v>0</v>
      </c>
    </row>
    <row r="228">
      <c r="A228" s="1" t="s">
        <v>353</v>
      </c>
      <c r="B228" s="32"/>
      <c r="C228" s="33"/>
      <c r="D228" s="29"/>
      <c r="E228" s="1"/>
      <c r="F228" s="21"/>
      <c r="G228" s="56"/>
      <c r="H228" s="35"/>
      <c r="I228" s="1" t="s">
        <v>353</v>
      </c>
      <c r="J228" s="32"/>
      <c r="K228" s="33"/>
      <c r="L228" s="57"/>
      <c r="M228" s="49"/>
      <c r="N228" s="21"/>
      <c r="O228" s="56"/>
      <c r="P228" s="35"/>
      <c r="Q228" s="1" t="s">
        <v>353</v>
      </c>
      <c r="R228" s="32"/>
      <c r="S228" s="65"/>
      <c r="T228" s="57"/>
      <c r="U228" s="49"/>
      <c r="V228" s="21"/>
      <c r="W228" s="56"/>
      <c r="X228" s="35"/>
      <c r="Y228" s="1" t="s">
        <v>353</v>
      </c>
      <c r="Z228" s="69"/>
      <c r="AA228" s="66"/>
      <c r="AB228" s="8"/>
      <c r="AC228" s="8"/>
      <c r="AD228" s="4"/>
      <c r="AE228" s="39"/>
      <c r="AF228" s="1"/>
      <c r="AG228" s="33"/>
      <c r="AH228" s="67"/>
      <c r="AI228" s="67"/>
      <c r="AJ228" s="21"/>
      <c r="AK228" s="56"/>
      <c r="AL228" s="41"/>
      <c r="AM228" s="33"/>
      <c r="AN228" s="67"/>
      <c r="AO228" s="67"/>
      <c r="AP228" s="21"/>
      <c r="AQ228" s="56"/>
      <c r="AR228" s="41"/>
      <c r="AS228" s="43">
        <f>'17 Oct'!AW228</f>
        <v>0</v>
      </c>
      <c r="AT228" s="54"/>
      <c r="AU228" s="44">
        <f t="shared" si="1"/>
        <v>0</v>
      </c>
      <c r="AV228" s="44">
        <f t="shared" si="2"/>
        <v>0</v>
      </c>
      <c r="AW228" s="19">
        <f t="shared" si="3"/>
        <v>0</v>
      </c>
      <c r="AX228" s="43">
        <f>'17 Oct'!BB228</f>
        <v>0</v>
      </c>
      <c r="AY228" s="54"/>
      <c r="AZ228" s="44">
        <f t="shared" si="4"/>
        <v>0</v>
      </c>
      <c r="BA228" s="46">
        <f t="shared" si="5"/>
        <v>0</v>
      </c>
      <c r="BB228" s="19">
        <f t="shared" si="6"/>
        <v>0</v>
      </c>
      <c r="BC228" s="43">
        <f>'17 Oct'!BL228</f>
        <v>0</v>
      </c>
      <c r="BD228" s="47">
        <f t="shared" si="7"/>
        <v>0</v>
      </c>
      <c r="BE228" s="1">
        <f t="shared" si="8"/>
        <v>0</v>
      </c>
      <c r="BF228" s="1" t="s">
        <v>353</v>
      </c>
      <c r="BG228" s="54"/>
      <c r="BH228">
        <f>'17 Oct'!BG228+AT228+AY228-BN228</f>
        <v>0</v>
      </c>
      <c r="BI228" s="48"/>
      <c r="BJ228" s="52">
        <f t="shared" si="9"/>
        <v>0</v>
      </c>
      <c r="BK228" s="51">
        <f t="shared" si="10"/>
        <v>0</v>
      </c>
      <c r="BL228" s="53">
        <f t="shared" si="11"/>
        <v>0</v>
      </c>
      <c r="BM228" s="54">
        <f t="shared" si="12"/>
        <v>0</v>
      </c>
      <c r="BN228" s="55">
        <f t="shared" si="13"/>
        <v>0</v>
      </c>
      <c r="BO228" s="17">
        <f t="shared" si="14"/>
        <v>0</v>
      </c>
    </row>
    <row r="229">
      <c r="A229" s="1" t="s">
        <v>354</v>
      </c>
      <c r="B229" s="32"/>
      <c r="C229" s="33"/>
      <c r="D229" s="29"/>
      <c r="E229" s="1"/>
      <c r="F229" s="21"/>
      <c r="G229" s="56"/>
      <c r="H229" s="35"/>
      <c r="I229" s="1" t="s">
        <v>354</v>
      </c>
      <c r="J229" s="32"/>
      <c r="K229" s="33"/>
      <c r="L229" s="57"/>
      <c r="M229" s="49"/>
      <c r="N229" s="21"/>
      <c r="O229" s="56"/>
      <c r="P229" s="35"/>
      <c r="Q229" s="1" t="s">
        <v>354</v>
      </c>
      <c r="R229" s="32"/>
      <c r="S229" s="33"/>
      <c r="T229" s="57"/>
      <c r="U229" s="49"/>
      <c r="V229" s="21"/>
      <c r="W229" s="56"/>
      <c r="X229" s="35"/>
      <c r="Y229" s="1" t="s">
        <v>354</v>
      </c>
      <c r="Z229" s="69"/>
      <c r="AA229" s="37"/>
      <c r="AB229" s="4"/>
      <c r="AC229" s="4"/>
      <c r="AD229" s="4"/>
      <c r="AE229" s="39"/>
      <c r="AF229" s="1"/>
      <c r="AG229" s="33"/>
      <c r="AH229" s="60"/>
      <c r="AI229" s="60"/>
      <c r="AJ229" s="21"/>
      <c r="AK229" s="56"/>
      <c r="AL229" s="41"/>
      <c r="AM229" s="33"/>
      <c r="AN229" s="60"/>
      <c r="AO229" s="60"/>
      <c r="AP229" s="21"/>
      <c r="AQ229" s="56"/>
      <c r="AR229" s="41"/>
      <c r="AS229" s="43">
        <f>'17 Oct'!AW229</f>
        <v>0</v>
      </c>
      <c r="AT229" s="17"/>
      <c r="AU229" s="44">
        <f t="shared" si="1"/>
        <v>0</v>
      </c>
      <c r="AV229" s="44">
        <f t="shared" si="2"/>
        <v>0</v>
      </c>
      <c r="AW229" s="19">
        <f t="shared" si="3"/>
        <v>0</v>
      </c>
      <c r="AX229" s="43">
        <f>'17 Oct'!BB229</f>
        <v>0</v>
      </c>
      <c r="AY229" s="17"/>
      <c r="AZ229" s="44">
        <f t="shared" si="4"/>
        <v>0</v>
      </c>
      <c r="BA229" s="46">
        <f t="shared" si="5"/>
        <v>0</v>
      </c>
      <c r="BB229" s="19">
        <f t="shared" si="6"/>
        <v>0</v>
      </c>
      <c r="BC229" s="43">
        <f>'17 Oct'!BL229</f>
        <v>0</v>
      </c>
      <c r="BD229" s="47">
        <f t="shared" si="7"/>
        <v>0</v>
      </c>
      <c r="BE229" s="1">
        <f t="shared" si="8"/>
        <v>0</v>
      </c>
      <c r="BF229" s="1" t="s">
        <v>354</v>
      </c>
      <c r="BG229" s="17"/>
      <c r="BH229">
        <f>'17 Oct'!BG229+AT229+AY229-BN229</f>
        <v>0</v>
      </c>
      <c r="BI229" s="48"/>
      <c r="BJ229" s="52">
        <f t="shared" si="9"/>
        <v>0</v>
      </c>
      <c r="BK229" s="51">
        <f t="shared" si="10"/>
        <v>0</v>
      </c>
      <c r="BL229" s="53">
        <f t="shared" si="11"/>
        <v>0</v>
      </c>
      <c r="BM229" s="54">
        <f t="shared" si="12"/>
        <v>0</v>
      </c>
      <c r="BN229" s="55">
        <f t="shared" si="13"/>
        <v>0</v>
      </c>
      <c r="BO229" s="17">
        <f t="shared" si="14"/>
        <v>0</v>
      </c>
      <c r="BQ229" s="1"/>
    </row>
    <row r="230">
      <c r="A230" s="1" t="s">
        <v>355</v>
      </c>
      <c r="B230" s="32"/>
      <c r="C230" s="33"/>
      <c r="D230" s="29"/>
      <c r="E230" s="1"/>
      <c r="F230" s="21"/>
      <c r="G230" s="56"/>
      <c r="H230" s="35"/>
      <c r="I230" s="1" t="s">
        <v>355</v>
      </c>
      <c r="J230" s="32"/>
      <c r="K230" s="33"/>
      <c r="L230" s="57"/>
      <c r="M230" s="49"/>
      <c r="N230" s="21"/>
      <c r="O230" s="56"/>
      <c r="P230" s="35"/>
      <c r="Q230" s="1" t="s">
        <v>355</v>
      </c>
      <c r="R230" s="32"/>
      <c r="S230" s="33"/>
      <c r="T230" s="57"/>
      <c r="U230" s="49"/>
      <c r="V230" s="21"/>
      <c r="W230" s="56"/>
      <c r="X230" s="35"/>
      <c r="Y230" s="1" t="s">
        <v>355</v>
      </c>
      <c r="Z230" s="69"/>
      <c r="AA230" s="37"/>
      <c r="AB230" s="4"/>
      <c r="AC230" s="4"/>
      <c r="AD230" s="4"/>
      <c r="AE230" s="39"/>
      <c r="AF230" s="1"/>
      <c r="AG230" s="33"/>
      <c r="AH230" s="60"/>
      <c r="AI230" s="60"/>
      <c r="AJ230" s="21"/>
      <c r="AK230" s="56"/>
      <c r="AL230" s="41"/>
      <c r="AM230" s="33"/>
      <c r="AN230" s="60"/>
      <c r="AO230" s="60"/>
      <c r="AP230" s="21"/>
      <c r="AQ230" s="56"/>
      <c r="AR230" s="41"/>
      <c r="AS230" s="43">
        <f>'17 Oct'!AW230</f>
        <v>0</v>
      </c>
      <c r="AT230" s="17"/>
      <c r="AU230" s="44">
        <f t="shared" si="1"/>
        <v>0</v>
      </c>
      <c r="AV230" s="44">
        <f t="shared" si="2"/>
        <v>0</v>
      </c>
      <c r="AW230" s="19">
        <f t="shared" si="3"/>
        <v>0</v>
      </c>
      <c r="AX230" s="43">
        <f>'17 Oct'!BB230</f>
        <v>0</v>
      </c>
      <c r="AY230" s="17"/>
      <c r="AZ230" s="44">
        <f t="shared" si="4"/>
        <v>0</v>
      </c>
      <c r="BA230" s="46">
        <f t="shared" si="5"/>
        <v>0</v>
      </c>
      <c r="BB230" s="19">
        <f t="shared" si="6"/>
        <v>0</v>
      </c>
      <c r="BC230" s="43">
        <f>'17 Oct'!BL230</f>
        <v>0</v>
      </c>
      <c r="BD230" s="47">
        <f t="shared" si="7"/>
        <v>0</v>
      </c>
      <c r="BE230" s="1">
        <f t="shared" si="8"/>
        <v>0</v>
      </c>
      <c r="BF230" s="1" t="s">
        <v>355</v>
      </c>
      <c r="BG230" s="17"/>
      <c r="BH230">
        <f>'17 Oct'!BG230+AT230+AY230-BN230</f>
        <v>0</v>
      </c>
      <c r="BI230" s="48"/>
      <c r="BJ230" s="52">
        <f t="shared" si="9"/>
        <v>0</v>
      </c>
      <c r="BK230" s="51">
        <f t="shared" si="10"/>
        <v>0</v>
      </c>
      <c r="BL230" s="53">
        <f t="shared" si="11"/>
        <v>0</v>
      </c>
      <c r="BM230" s="54">
        <f t="shared" si="12"/>
        <v>0</v>
      </c>
      <c r="BN230" s="55">
        <f t="shared" si="13"/>
        <v>0</v>
      </c>
      <c r="BO230" s="17">
        <f t="shared" si="14"/>
        <v>0</v>
      </c>
      <c r="BQ230" s="1"/>
    </row>
    <row r="231">
      <c r="A231" s="1" t="s">
        <v>356</v>
      </c>
      <c r="B231" s="32"/>
      <c r="C231" s="33"/>
      <c r="D231" s="29"/>
      <c r="E231" s="1"/>
      <c r="F231" s="21"/>
      <c r="G231" s="56"/>
      <c r="H231" s="35"/>
      <c r="I231" s="1" t="s">
        <v>356</v>
      </c>
      <c r="J231" s="32"/>
      <c r="K231" s="33"/>
      <c r="L231" s="57"/>
      <c r="M231" s="49"/>
      <c r="N231" s="21"/>
      <c r="O231" s="56"/>
      <c r="P231" s="35"/>
      <c r="Q231" s="1" t="s">
        <v>356</v>
      </c>
      <c r="R231" s="61"/>
      <c r="S231" s="33"/>
      <c r="T231" s="57"/>
      <c r="U231" s="49"/>
      <c r="V231" s="21"/>
      <c r="W231" s="56"/>
      <c r="X231" s="35"/>
      <c r="Y231" s="1" t="s">
        <v>356</v>
      </c>
      <c r="Z231" s="69"/>
      <c r="AA231" s="37"/>
      <c r="AB231" s="4"/>
      <c r="AC231" s="4"/>
      <c r="AD231" s="4"/>
      <c r="AE231" s="39"/>
      <c r="AF231" s="35"/>
      <c r="AG231" s="33"/>
      <c r="AH231" s="60"/>
      <c r="AI231" s="60"/>
      <c r="AJ231" s="21"/>
      <c r="AK231" s="56"/>
      <c r="AL231" s="41"/>
      <c r="AM231" s="33"/>
      <c r="AN231" s="60"/>
      <c r="AO231" s="60"/>
      <c r="AP231" s="21"/>
      <c r="AQ231" s="56"/>
      <c r="AR231" s="41"/>
      <c r="AS231" s="43">
        <f>'17 Oct'!AW231</f>
        <v>0</v>
      </c>
      <c r="AT231" s="17"/>
      <c r="AU231" s="44">
        <f t="shared" si="1"/>
        <v>0</v>
      </c>
      <c r="AV231" s="44">
        <f t="shared" si="2"/>
        <v>0</v>
      </c>
      <c r="AW231" s="19">
        <f t="shared" si="3"/>
        <v>0</v>
      </c>
      <c r="AX231" s="43">
        <f>'17 Oct'!BB231</f>
        <v>0</v>
      </c>
      <c r="AY231" s="17"/>
      <c r="AZ231" s="44">
        <f t="shared" si="4"/>
        <v>0</v>
      </c>
      <c r="BA231" s="46">
        <f t="shared" si="5"/>
        <v>0</v>
      </c>
      <c r="BB231" s="19">
        <f t="shared" si="6"/>
        <v>0</v>
      </c>
      <c r="BC231" s="43">
        <f>'17 Oct'!BL231</f>
        <v>0</v>
      </c>
      <c r="BD231" s="47">
        <f t="shared" si="7"/>
        <v>0</v>
      </c>
      <c r="BE231" s="1">
        <f t="shared" si="8"/>
        <v>0</v>
      </c>
      <c r="BF231" s="1" t="s">
        <v>356</v>
      </c>
      <c r="BG231" s="17"/>
      <c r="BH231">
        <f>'17 Oct'!BG231+AT231+AY231-BN231</f>
        <v>0</v>
      </c>
      <c r="BI231" s="48"/>
      <c r="BJ231" s="52">
        <f t="shared" si="9"/>
        <v>0</v>
      </c>
      <c r="BK231" s="51">
        <f t="shared" si="10"/>
        <v>0</v>
      </c>
      <c r="BL231" s="53">
        <f t="shared" si="11"/>
        <v>0</v>
      </c>
      <c r="BM231" s="54">
        <f t="shared" si="12"/>
        <v>0</v>
      </c>
      <c r="BN231" s="55">
        <f t="shared" si="13"/>
        <v>0</v>
      </c>
      <c r="BO231" s="17">
        <f t="shared" si="14"/>
        <v>0</v>
      </c>
    </row>
    <row r="232">
      <c r="A232" s="1" t="s">
        <v>357</v>
      </c>
      <c r="B232" s="61"/>
      <c r="C232" s="65"/>
      <c r="D232" s="29"/>
      <c r="E232" s="1"/>
      <c r="F232" s="21"/>
      <c r="G232" s="56"/>
      <c r="H232" s="35"/>
      <c r="I232" s="1" t="s">
        <v>357</v>
      </c>
      <c r="J232" s="61"/>
      <c r="K232" s="33"/>
      <c r="L232" s="57"/>
      <c r="M232" s="49"/>
      <c r="N232" s="21"/>
      <c r="O232" s="56"/>
      <c r="P232" s="35"/>
      <c r="Q232" s="1" t="s">
        <v>357</v>
      </c>
      <c r="R232" s="32"/>
      <c r="S232" s="65"/>
      <c r="T232" s="57"/>
      <c r="U232" s="43"/>
      <c r="V232" s="21"/>
      <c r="W232" s="56"/>
      <c r="X232" s="35"/>
      <c r="Y232" s="1" t="s">
        <v>357</v>
      </c>
      <c r="Z232" s="69"/>
      <c r="AA232" s="66"/>
      <c r="AB232" s="8"/>
      <c r="AC232" s="8"/>
      <c r="AD232" s="4"/>
      <c r="AE232" s="39"/>
      <c r="AF232" s="1"/>
      <c r="AG232" s="33"/>
      <c r="AH232" s="67"/>
      <c r="AI232" s="67"/>
      <c r="AJ232" s="21"/>
      <c r="AK232" s="56"/>
      <c r="AL232" s="41"/>
      <c r="AM232" s="33"/>
      <c r="AN232" s="67"/>
      <c r="AO232" s="67"/>
      <c r="AP232" s="21"/>
      <c r="AQ232" s="56"/>
      <c r="AR232" s="41"/>
      <c r="AS232" s="43">
        <f>'17 Oct'!AW232</f>
        <v>0</v>
      </c>
      <c r="AT232" s="54"/>
      <c r="AU232" s="44">
        <f t="shared" si="1"/>
        <v>0</v>
      </c>
      <c r="AV232" s="44">
        <f t="shared" si="2"/>
        <v>0</v>
      </c>
      <c r="AW232" s="19">
        <f t="shared" si="3"/>
        <v>0</v>
      </c>
      <c r="AX232" s="43">
        <f>'17 Oct'!BB232</f>
        <v>0</v>
      </c>
      <c r="AY232" s="54"/>
      <c r="AZ232" s="44">
        <f t="shared" si="4"/>
        <v>0</v>
      </c>
      <c r="BA232" s="46">
        <f t="shared" si="5"/>
        <v>0</v>
      </c>
      <c r="BB232" s="19">
        <f t="shared" si="6"/>
        <v>0</v>
      </c>
      <c r="BC232" s="43">
        <f>'17 Oct'!BL232</f>
        <v>0</v>
      </c>
      <c r="BD232" s="47">
        <f t="shared" si="7"/>
        <v>0</v>
      </c>
      <c r="BE232" s="1">
        <f t="shared" si="8"/>
        <v>0</v>
      </c>
      <c r="BF232" s="1" t="s">
        <v>357</v>
      </c>
      <c r="BG232" s="54"/>
      <c r="BH232">
        <f>'17 Oct'!BG232+AT232+AY232-BN232</f>
        <v>0</v>
      </c>
      <c r="BI232" s="48"/>
      <c r="BJ232" s="52">
        <f t="shared" si="9"/>
        <v>0</v>
      </c>
      <c r="BK232" s="51">
        <f t="shared" si="10"/>
        <v>0</v>
      </c>
      <c r="BL232" s="53">
        <f t="shared" si="11"/>
        <v>0</v>
      </c>
      <c r="BM232" s="54">
        <f t="shared" si="12"/>
        <v>0</v>
      </c>
      <c r="BN232" s="55">
        <f t="shared" si="13"/>
        <v>0</v>
      </c>
      <c r="BO232" s="17">
        <f t="shared" si="14"/>
        <v>0</v>
      </c>
    </row>
    <row r="233">
      <c r="A233" s="1" t="s">
        <v>358</v>
      </c>
      <c r="B233" s="32"/>
      <c r="C233" s="65"/>
      <c r="D233" s="29"/>
      <c r="E233" s="1"/>
      <c r="F233" s="21"/>
      <c r="G233" s="56"/>
      <c r="H233" s="35"/>
      <c r="I233" s="1" t="s">
        <v>358</v>
      </c>
      <c r="J233" s="61"/>
      <c r="K233" s="33"/>
      <c r="L233" s="57"/>
      <c r="M233" s="49"/>
      <c r="N233" s="21"/>
      <c r="O233" s="56"/>
      <c r="P233" s="35"/>
      <c r="Q233" s="1" t="s">
        <v>358</v>
      </c>
      <c r="R233" s="32"/>
      <c r="S233" s="65"/>
      <c r="T233" s="57"/>
      <c r="U233" s="49"/>
      <c r="V233" s="21"/>
      <c r="W233" s="56"/>
      <c r="X233" s="35"/>
      <c r="Y233" s="1" t="s">
        <v>358</v>
      </c>
      <c r="Z233" s="69"/>
      <c r="AA233" s="66"/>
      <c r="AB233" s="8"/>
      <c r="AC233" s="8"/>
      <c r="AD233" s="4"/>
      <c r="AE233" s="39"/>
      <c r="AF233" s="1"/>
      <c r="AG233" s="33"/>
      <c r="AH233" s="67"/>
      <c r="AI233" s="67"/>
      <c r="AJ233" s="21"/>
      <c r="AK233" s="56"/>
      <c r="AL233" s="41"/>
      <c r="AM233" s="33"/>
      <c r="AN233" s="67"/>
      <c r="AO233" s="67"/>
      <c r="AP233" s="21"/>
      <c r="AQ233" s="56"/>
      <c r="AR233" s="41"/>
      <c r="AS233" s="43">
        <f>'17 Oct'!AW233</f>
        <v>0</v>
      </c>
      <c r="AT233" s="54"/>
      <c r="AU233" s="44">
        <f t="shared" si="1"/>
        <v>0</v>
      </c>
      <c r="AV233" s="44">
        <f t="shared" si="2"/>
        <v>0</v>
      </c>
      <c r="AW233" s="19">
        <f t="shared" si="3"/>
        <v>0</v>
      </c>
      <c r="AX233" s="43">
        <f>'17 Oct'!BB233</f>
        <v>0</v>
      </c>
      <c r="AY233" s="54"/>
      <c r="AZ233" s="44">
        <f t="shared" si="4"/>
        <v>0</v>
      </c>
      <c r="BA233" s="46">
        <f t="shared" si="5"/>
        <v>0</v>
      </c>
      <c r="BB233" s="19">
        <f t="shared" si="6"/>
        <v>0</v>
      </c>
      <c r="BC233" s="43">
        <f>'17 Oct'!BL233</f>
        <v>0</v>
      </c>
      <c r="BD233" s="47">
        <f t="shared" si="7"/>
        <v>0</v>
      </c>
      <c r="BE233" s="1">
        <f t="shared" si="8"/>
        <v>0</v>
      </c>
      <c r="BF233" s="1" t="s">
        <v>358</v>
      </c>
      <c r="BG233" s="54"/>
      <c r="BH233">
        <f>'17 Oct'!BG233+AT233+AY233-BN233</f>
        <v>0</v>
      </c>
      <c r="BI233" s="48"/>
      <c r="BJ233" s="52">
        <f t="shared" si="9"/>
        <v>0</v>
      </c>
      <c r="BK233" s="51">
        <f t="shared" si="10"/>
        <v>0</v>
      </c>
      <c r="BL233" s="53">
        <f t="shared" si="11"/>
        <v>0</v>
      </c>
      <c r="BM233" s="54">
        <f t="shared" si="12"/>
        <v>0</v>
      </c>
      <c r="BN233" s="55">
        <f t="shared" si="13"/>
        <v>0</v>
      </c>
      <c r="BO233" s="17">
        <f t="shared" si="14"/>
        <v>0</v>
      </c>
    </row>
    <row r="234">
      <c r="A234" s="1" t="s">
        <v>359</v>
      </c>
      <c r="B234" s="32"/>
      <c r="C234" s="65"/>
      <c r="D234" s="29"/>
      <c r="E234" s="1"/>
      <c r="F234" s="21"/>
      <c r="G234" s="56"/>
      <c r="H234" s="35"/>
      <c r="I234" s="1" t="s">
        <v>359</v>
      </c>
      <c r="J234" s="32"/>
      <c r="K234" s="65"/>
      <c r="L234" s="57"/>
      <c r="M234" s="49"/>
      <c r="N234" s="21"/>
      <c r="O234" s="56"/>
      <c r="P234" s="35"/>
      <c r="Q234" s="1" t="s">
        <v>359</v>
      </c>
      <c r="R234" s="32"/>
      <c r="S234" s="65"/>
      <c r="T234" s="57"/>
      <c r="U234" s="49"/>
      <c r="V234" s="21"/>
      <c r="W234" s="56"/>
      <c r="X234" s="35"/>
      <c r="Y234" s="1" t="s">
        <v>359</v>
      </c>
      <c r="Z234" s="59"/>
      <c r="AA234" s="66"/>
      <c r="AB234" s="8"/>
      <c r="AC234" s="8"/>
      <c r="AD234" s="4"/>
      <c r="AE234" s="39"/>
      <c r="AF234" s="1"/>
      <c r="AG234" s="33"/>
      <c r="AH234" s="67"/>
      <c r="AI234" s="67"/>
      <c r="AJ234" s="21"/>
      <c r="AK234" s="56"/>
      <c r="AL234" s="41"/>
      <c r="AM234" s="33"/>
      <c r="AN234" s="67"/>
      <c r="AO234" s="67"/>
      <c r="AP234" s="21"/>
      <c r="AQ234" s="56"/>
      <c r="AR234" s="41"/>
      <c r="AS234" s="43">
        <f>'17 Oct'!AW234</f>
        <v>0</v>
      </c>
      <c r="AT234" s="54"/>
      <c r="AU234" s="44">
        <f t="shared" si="1"/>
        <v>0</v>
      </c>
      <c r="AV234" s="44">
        <f t="shared" si="2"/>
        <v>0</v>
      </c>
      <c r="AW234" s="19">
        <f t="shared" si="3"/>
        <v>0</v>
      </c>
      <c r="AX234" s="43">
        <f>'17 Oct'!BB234</f>
        <v>0</v>
      </c>
      <c r="AY234" s="54"/>
      <c r="AZ234" s="44">
        <f t="shared" si="4"/>
        <v>0</v>
      </c>
      <c r="BA234" s="46">
        <f t="shared" si="5"/>
        <v>0</v>
      </c>
      <c r="BB234" s="19">
        <f t="shared" si="6"/>
        <v>0</v>
      </c>
      <c r="BC234" s="43">
        <f>'17 Oct'!BL234</f>
        <v>0</v>
      </c>
      <c r="BD234" s="47">
        <f t="shared" si="7"/>
        <v>0</v>
      </c>
      <c r="BE234" s="1">
        <f t="shared" si="8"/>
        <v>0</v>
      </c>
      <c r="BF234" s="1" t="s">
        <v>359</v>
      </c>
      <c r="BG234" s="17"/>
      <c r="BH234">
        <f>'17 Oct'!BG234+AT234+AY234-BN234</f>
        <v>0</v>
      </c>
      <c r="BI234" s="48"/>
      <c r="BJ234" s="52">
        <f t="shared" si="9"/>
        <v>0</v>
      </c>
      <c r="BK234" s="51">
        <f t="shared" si="10"/>
        <v>0</v>
      </c>
      <c r="BL234" s="53">
        <f t="shared" si="11"/>
        <v>0</v>
      </c>
      <c r="BM234" s="54">
        <f t="shared" si="12"/>
        <v>0</v>
      </c>
      <c r="BN234" s="55">
        <f t="shared" si="13"/>
        <v>0</v>
      </c>
      <c r="BO234" s="17">
        <f t="shared" si="14"/>
        <v>0</v>
      </c>
    </row>
    <row r="235">
      <c r="A235" s="1" t="s">
        <v>360</v>
      </c>
      <c r="B235" s="32"/>
      <c r="C235" s="65"/>
      <c r="D235" s="29"/>
      <c r="E235" s="1"/>
      <c r="F235" s="21"/>
      <c r="G235" s="56"/>
      <c r="H235" s="35"/>
      <c r="I235" s="1" t="s">
        <v>360</v>
      </c>
      <c r="J235" s="32"/>
      <c r="K235" s="33"/>
      <c r="L235" s="57"/>
      <c r="M235" s="49"/>
      <c r="N235" s="21"/>
      <c r="O235" s="56"/>
      <c r="P235" s="35"/>
      <c r="Q235" s="1" t="s">
        <v>360</v>
      </c>
      <c r="R235" s="32"/>
      <c r="S235" s="65"/>
      <c r="T235" s="57"/>
      <c r="U235" s="49"/>
      <c r="V235" s="21"/>
      <c r="W235" s="56"/>
      <c r="X235" s="35"/>
      <c r="Y235" s="1" t="s">
        <v>360</v>
      </c>
      <c r="Z235" s="59"/>
      <c r="AA235" s="66"/>
      <c r="AB235" s="8"/>
      <c r="AC235" s="8"/>
      <c r="AD235" s="4"/>
      <c r="AE235" s="39"/>
      <c r="AF235" s="1"/>
      <c r="AG235" s="33"/>
      <c r="AH235" s="67"/>
      <c r="AI235" s="67"/>
      <c r="AJ235" s="21"/>
      <c r="AK235" s="56"/>
      <c r="AL235" s="41"/>
      <c r="AM235" s="33"/>
      <c r="AN235" s="67"/>
      <c r="AO235" s="67"/>
      <c r="AP235" s="21"/>
      <c r="AQ235" s="56"/>
      <c r="AR235" s="41"/>
      <c r="AS235" s="43">
        <f>'17 Oct'!AW235</f>
        <v>0</v>
      </c>
      <c r="AT235" s="54"/>
      <c r="AU235" s="44">
        <f t="shared" si="1"/>
        <v>0</v>
      </c>
      <c r="AV235" s="44">
        <f t="shared" si="2"/>
        <v>0</v>
      </c>
      <c r="AW235" s="19">
        <f t="shared" si="3"/>
        <v>0</v>
      </c>
      <c r="AX235" s="43">
        <f>'17 Oct'!BB235</f>
        <v>0</v>
      </c>
      <c r="AY235" s="54"/>
      <c r="AZ235" s="44">
        <f t="shared" si="4"/>
        <v>0</v>
      </c>
      <c r="BA235" s="46">
        <f t="shared" si="5"/>
        <v>0</v>
      </c>
      <c r="BB235" s="19">
        <f t="shared" si="6"/>
        <v>0</v>
      </c>
      <c r="BC235" s="43">
        <f>'17 Oct'!BL235</f>
        <v>0</v>
      </c>
      <c r="BD235" s="47">
        <f t="shared" si="7"/>
        <v>0</v>
      </c>
      <c r="BE235" s="1">
        <f t="shared" si="8"/>
        <v>0</v>
      </c>
      <c r="BF235" s="1" t="s">
        <v>360</v>
      </c>
      <c r="BG235" s="54"/>
      <c r="BH235">
        <f>'17 Oct'!BG235+AT235+AY235-BN235</f>
        <v>0</v>
      </c>
      <c r="BI235" s="48"/>
      <c r="BJ235" s="52">
        <f t="shared" si="9"/>
        <v>0</v>
      </c>
      <c r="BK235" s="51">
        <f t="shared" si="10"/>
        <v>0</v>
      </c>
      <c r="BL235" s="53">
        <f t="shared" si="11"/>
        <v>0</v>
      </c>
      <c r="BM235" s="54">
        <f t="shared" si="12"/>
        <v>0</v>
      </c>
      <c r="BN235" s="55">
        <f t="shared" si="13"/>
        <v>0</v>
      </c>
      <c r="BO235" s="17">
        <f t="shared" si="14"/>
        <v>0</v>
      </c>
    </row>
    <row r="236">
      <c r="A236" s="1" t="s">
        <v>361</v>
      </c>
      <c r="B236" s="32"/>
      <c r="C236" s="33"/>
      <c r="D236" s="29"/>
      <c r="E236" s="1"/>
      <c r="F236" s="21"/>
      <c r="G236" s="56"/>
      <c r="H236" s="35"/>
      <c r="I236" s="1" t="s">
        <v>361</v>
      </c>
      <c r="J236" s="32"/>
      <c r="K236" s="33"/>
      <c r="L236" s="57"/>
      <c r="M236" s="49"/>
      <c r="N236" s="21"/>
      <c r="O236" s="56"/>
      <c r="P236" s="35"/>
      <c r="Q236" s="1" t="s">
        <v>361</v>
      </c>
      <c r="R236" s="32"/>
      <c r="S236" s="65"/>
      <c r="T236" s="57"/>
      <c r="U236" s="49"/>
      <c r="V236" s="21"/>
      <c r="W236" s="56"/>
      <c r="X236" s="35"/>
      <c r="Y236" s="1" t="s">
        <v>361</v>
      </c>
      <c r="Z236" s="69"/>
      <c r="AA236" s="37"/>
      <c r="AB236" s="8"/>
      <c r="AC236" s="8"/>
      <c r="AD236" s="4"/>
      <c r="AE236" s="39"/>
      <c r="AF236" s="1"/>
      <c r="AG236" s="33"/>
      <c r="AH236" s="60"/>
      <c r="AI236" s="60"/>
      <c r="AJ236" s="21"/>
      <c r="AK236" s="56"/>
      <c r="AL236" s="41"/>
      <c r="AM236" s="33"/>
      <c r="AN236" s="60"/>
      <c r="AO236" s="60"/>
      <c r="AP236" s="21"/>
      <c r="AQ236" s="56"/>
      <c r="AR236" s="41"/>
      <c r="AS236" s="43">
        <f>'17 Oct'!AW236</f>
        <v>0</v>
      </c>
      <c r="AT236" s="17"/>
      <c r="AU236" s="44">
        <f t="shared" si="1"/>
        <v>0</v>
      </c>
      <c r="AV236" s="44">
        <f t="shared" si="2"/>
        <v>0</v>
      </c>
      <c r="AW236" s="19">
        <f t="shared" si="3"/>
        <v>0</v>
      </c>
      <c r="AX236" s="43">
        <f>'17 Oct'!BB236</f>
        <v>0</v>
      </c>
      <c r="AY236" s="17"/>
      <c r="AZ236" s="44">
        <f t="shared" si="4"/>
        <v>0</v>
      </c>
      <c r="BA236" s="46">
        <f t="shared" si="5"/>
        <v>0</v>
      </c>
      <c r="BB236" s="19">
        <f t="shared" si="6"/>
        <v>0</v>
      </c>
      <c r="BC236" s="43">
        <f>'17 Oct'!BL236</f>
        <v>0</v>
      </c>
      <c r="BD236" s="47">
        <f t="shared" si="7"/>
        <v>0</v>
      </c>
      <c r="BE236" s="1">
        <f t="shared" si="8"/>
        <v>0</v>
      </c>
      <c r="BF236" s="1" t="s">
        <v>361</v>
      </c>
      <c r="BG236" s="54"/>
      <c r="BH236">
        <f>'17 Oct'!BG236+AT236+AY236-BN236</f>
        <v>0</v>
      </c>
      <c r="BI236" s="48"/>
      <c r="BJ236" s="52">
        <f t="shared" si="9"/>
        <v>0</v>
      </c>
      <c r="BK236" s="51">
        <f t="shared" si="10"/>
        <v>0</v>
      </c>
      <c r="BL236" s="53">
        <f t="shared" si="11"/>
        <v>0</v>
      </c>
      <c r="BM236" s="54">
        <f t="shared" si="12"/>
        <v>0</v>
      </c>
      <c r="BN236" s="55">
        <f t="shared" si="13"/>
        <v>0</v>
      </c>
      <c r="BO236" s="17">
        <f t="shared" si="14"/>
        <v>0</v>
      </c>
    </row>
    <row r="237">
      <c r="A237" s="40" t="s">
        <v>362</v>
      </c>
      <c r="B237" s="32"/>
      <c r="C237" s="65"/>
      <c r="D237" s="29"/>
      <c r="E237" s="1"/>
      <c r="F237" s="21"/>
      <c r="G237" s="56"/>
      <c r="H237" s="35"/>
      <c r="I237" s="40" t="s">
        <v>362</v>
      </c>
      <c r="J237" s="61"/>
      <c r="K237" s="33"/>
      <c r="L237" s="57"/>
      <c r="M237" s="49"/>
      <c r="N237" s="21"/>
      <c r="O237" s="56"/>
      <c r="P237" s="35"/>
      <c r="Q237" s="40" t="s">
        <v>362</v>
      </c>
      <c r="R237" s="32"/>
      <c r="S237" s="33"/>
      <c r="T237" s="57"/>
      <c r="U237" s="43"/>
      <c r="V237" s="21"/>
      <c r="W237" s="56"/>
      <c r="X237" s="35"/>
      <c r="Y237" s="40" t="s">
        <v>362</v>
      </c>
      <c r="Z237" s="59"/>
      <c r="AA237" s="66"/>
      <c r="AB237" s="8"/>
      <c r="AC237" s="8"/>
      <c r="AD237" s="4"/>
      <c r="AE237" s="39"/>
      <c r="AF237" s="1"/>
      <c r="AG237" s="33"/>
      <c r="AH237" s="67"/>
      <c r="AI237" s="67"/>
      <c r="AJ237" s="21"/>
      <c r="AK237" s="56"/>
      <c r="AL237" s="41"/>
      <c r="AM237" s="33"/>
      <c r="AN237" s="67"/>
      <c r="AO237" s="67"/>
      <c r="AP237" s="21"/>
      <c r="AQ237" s="56"/>
      <c r="AR237" s="41"/>
      <c r="AS237" s="43">
        <f>'17 Oct'!AW237</f>
        <v>0</v>
      </c>
      <c r="AT237" s="54"/>
      <c r="AU237" s="44">
        <f t="shared" si="1"/>
        <v>0</v>
      </c>
      <c r="AV237" s="44">
        <f t="shared" si="2"/>
        <v>0</v>
      </c>
      <c r="AW237" s="19">
        <f t="shared" si="3"/>
        <v>0</v>
      </c>
      <c r="AX237" s="43">
        <f>'17 Oct'!BB237</f>
        <v>0</v>
      </c>
      <c r="AY237" s="54"/>
      <c r="AZ237" s="44">
        <f t="shared" si="4"/>
        <v>0</v>
      </c>
      <c r="BA237" s="46">
        <f t="shared" si="5"/>
        <v>0</v>
      </c>
      <c r="BB237" s="19">
        <f t="shared" si="6"/>
        <v>0</v>
      </c>
      <c r="BC237" s="43">
        <f>'17 Oct'!BL237</f>
        <v>0</v>
      </c>
      <c r="BD237" s="47">
        <f t="shared" si="7"/>
        <v>0</v>
      </c>
      <c r="BE237" s="1">
        <f t="shared" si="8"/>
        <v>0</v>
      </c>
      <c r="BF237" s="40" t="s">
        <v>362</v>
      </c>
      <c r="BG237" s="54"/>
      <c r="BH237">
        <f>'17 Oct'!BG237+AT237+AY237-BN237</f>
        <v>0</v>
      </c>
      <c r="BI237" s="48"/>
      <c r="BJ237" s="52">
        <f t="shared" si="9"/>
        <v>0</v>
      </c>
      <c r="BK237" s="51">
        <f t="shared" si="10"/>
        <v>0</v>
      </c>
      <c r="BL237" s="53">
        <f t="shared" si="11"/>
        <v>0</v>
      </c>
      <c r="BM237" s="54">
        <f t="shared" si="12"/>
        <v>0</v>
      </c>
      <c r="BN237" s="55">
        <f t="shared" si="13"/>
        <v>0</v>
      </c>
      <c r="BO237" s="17">
        <f t="shared" si="14"/>
        <v>0</v>
      </c>
    </row>
    <row r="238">
      <c r="A238" s="1" t="s">
        <v>363</v>
      </c>
      <c r="B238" s="32"/>
      <c r="C238" s="33"/>
      <c r="D238" s="29"/>
      <c r="E238" s="1"/>
      <c r="F238" s="21"/>
      <c r="G238" s="56"/>
      <c r="H238" s="35"/>
      <c r="I238" s="1" t="s">
        <v>363</v>
      </c>
      <c r="J238" s="32"/>
      <c r="K238" s="33"/>
      <c r="L238" s="57"/>
      <c r="M238" s="49"/>
      <c r="N238" s="21"/>
      <c r="O238" s="56"/>
      <c r="P238" s="35"/>
      <c r="Q238" s="1" t="s">
        <v>363</v>
      </c>
      <c r="R238" s="32"/>
      <c r="S238" s="33"/>
      <c r="T238" s="57"/>
      <c r="U238" s="49"/>
      <c r="V238" s="21"/>
      <c r="W238" s="56"/>
      <c r="X238" s="35"/>
      <c r="Y238" s="1" t="s">
        <v>363</v>
      </c>
      <c r="Z238" s="59"/>
      <c r="AA238" s="66"/>
      <c r="AB238" s="8"/>
      <c r="AC238" s="8"/>
      <c r="AD238" s="4"/>
      <c r="AE238" s="39"/>
      <c r="AF238" s="1"/>
      <c r="AG238" s="33"/>
      <c r="AH238" s="67"/>
      <c r="AI238" s="67"/>
      <c r="AJ238" s="21"/>
      <c r="AK238" s="56"/>
      <c r="AL238" s="41"/>
      <c r="AM238" s="33"/>
      <c r="AN238" s="67"/>
      <c r="AO238" s="67"/>
      <c r="AP238" s="21"/>
      <c r="AQ238" s="56"/>
      <c r="AR238" s="41"/>
      <c r="AS238" s="43">
        <f>'17 Oct'!AW238</f>
        <v>0</v>
      </c>
      <c r="AT238" s="54"/>
      <c r="AU238" s="44">
        <f t="shared" si="1"/>
        <v>0</v>
      </c>
      <c r="AV238" s="44">
        <f t="shared" si="2"/>
        <v>0</v>
      </c>
      <c r="AW238" s="19">
        <f t="shared" si="3"/>
        <v>0</v>
      </c>
      <c r="AX238" s="43">
        <f>'17 Oct'!BB238</f>
        <v>0</v>
      </c>
      <c r="AY238" s="54"/>
      <c r="AZ238" s="44">
        <f t="shared" si="4"/>
        <v>0</v>
      </c>
      <c r="BA238" s="46">
        <f t="shared" si="5"/>
        <v>0</v>
      </c>
      <c r="BB238" s="19">
        <f t="shared" si="6"/>
        <v>0</v>
      </c>
      <c r="BC238" s="43">
        <f>'17 Oct'!BL238</f>
        <v>0</v>
      </c>
      <c r="BD238" s="47">
        <f t="shared" si="7"/>
        <v>0</v>
      </c>
      <c r="BE238" s="1">
        <f t="shared" si="8"/>
        <v>0</v>
      </c>
      <c r="BF238" s="1" t="s">
        <v>363</v>
      </c>
      <c r="BG238" s="17"/>
      <c r="BH238">
        <f>'17 Oct'!BG238+AT238+AY238-BN238</f>
        <v>0</v>
      </c>
      <c r="BI238" s="48"/>
      <c r="BJ238" s="52">
        <f t="shared" si="9"/>
        <v>0</v>
      </c>
      <c r="BK238" s="51">
        <f t="shared" si="10"/>
        <v>0</v>
      </c>
      <c r="BL238" s="53">
        <f t="shared" si="11"/>
        <v>0</v>
      </c>
      <c r="BM238" s="54">
        <f t="shared" si="12"/>
        <v>0</v>
      </c>
      <c r="BN238" s="55">
        <f t="shared" si="13"/>
        <v>0</v>
      </c>
      <c r="BO238" s="17">
        <f t="shared" si="14"/>
        <v>0</v>
      </c>
    </row>
    <row r="239">
      <c r="A239" s="40" t="s">
        <v>364</v>
      </c>
      <c r="B239" s="32"/>
      <c r="C239" s="65"/>
      <c r="D239" s="29"/>
      <c r="E239" s="1"/>
      <c r="F239" s="21"/>
      <c r="G239" s="56"/>
      <c r="H239" s="35"/>
      <c r="I239" s="40" t="s">
        <v>364</v>
      </c>
      <c r="J239" s="61"/>
      <c r="K239" s="33"/>
      <c r="L239" s="57"/>
      <c r="M239" s="49"/>
      <c r="N239" s="21"/>
      <c r="O239" s="56"/>
      <c r="P239" s="35"/>
      <c r="Q239" s="40" t="s">
        <v>364</v>
      </c>
      <c r="R239" s="32"/>
      <c r="S239" s="33"/>
      <c r="T239" s="29"/>
      <c r="U239" s="43"/>
      <c r="V239" s="21"/>
      <c r="W239" s="56"/>
      <c r="X239" s="35"/>
      <c r="Y239" s="40" t="s">
        <v>364</v>
      </c>
      <c r="Z239" s="59"/>
      <c r="AA239" s="66"/>
      <c r="AB239" s="8"/>
      <c r="AC239" s="8"/>
      <c r="AD239" s="4"/>
      <c r="AE239" s="39"/>
      <c r="AF239" s="1"/>
      <c r="AG239" s="33"/>
      <c r="AH239" s="67"/>
      <c r="AI239" s="67"/>
      <c r="AJ239" s="21"/>
      <c r="AK239" s="56"/>
      <c r="AL239" s="41"/>
      <c r="AM239" s="33"/>
      <c r="AN239" s="67"/>
      <c r="AO239" s="67"/>
      <c r="AP239" s="21"/>
      <c r="AQ239" s="56"/>
      <c r="AR239" s="41"/>
      <c r="AS239" s="43">
        <f>'17 Oct'!AW239</f>
        <v>0</v>
      </c>
      <c r="AT239" s="54"/>
      <c r="AU239" s="44">
        <f t="shared" si="1"/>
        <v>0</v>
      </c>
      <c r="AV239" s="44">
        <f t="shared" si="2"/>
        <v>0</v>
      </c>
      <c r="AW239" s="19">
        <f t="shared" si="3"/>
        <v>0</v>
      </c>
      <c r="AX239" s="43">
        <f>'17 Oct'!BB239</f>
        <v>0</v>
      </c>
      <c r="AY239" s="54"/>
      <c r="AZ239" s="44">
        <f t="shared" si="4"/>
        <v>0</v>
      </c>
      <c r="BA239" s="46">
        <f t="shared" si="5"/>
        <v>0</v>
      </c>
      <c r="BB239" s="19">
        <f t="shared" si="6"/>
        <v>0</v>
      </c>
      <c r="BC239" s="43">
        <f>'17 Oct'!BL239</f>
        <v>0</v>
      </c>
      <c r="BD239" s="47">
        <f t="shared" si="7"/>
        <v>0</v>
      </c>
      <c r="BE239" s="1">
        <f t="shared" si="8"/>
        <v>0</v>
      </c>
      <c r="BF239" s="40" t="s">
        <v>364</v>
      </c>
      <c r="BG239" s="54"/>
      <c r="BH239">
        <f>'17 Oct'!BG239+AT239+AY239-BN239</f>
        <v>0</v>
      </c>
      <c r="BI239" s="48"/>
      <c r="BJ239" s="52">
        <f t="shared" si="9"/>
        <v>0</v>
      </c>
      <c r="BK239" s="51">
        <f t="shared" si="10"/>
        <v>0</v>
      </c>
      <c r="BL239" s="53">
        <f t="shared" si="11"/>
        <v>0</v>
      </c>
      <c r="BM239" s="54">
        <f t="shared" si="12"/>
        <v>0</v>
      </c>
      <c r="BN239" s="55">
        <f t="shared" si="13"/>
        <v>0</v>
      </c>
      <c r="BO239" s="17">
        <f t="shared" si="14"/>
        <v>0</v>
      </c>
    </row>
    <row r="240">
      <c r="A240" s="1" t="s">
        <v>365</v>
      </c>
      <c r="B240" s="61"/>
      <c r="C240" s="65"/>
      <c r="D240" s="29"/>
      <c r="E240" s="1"/>
      <c r="F240" s="21"/>
      <c r="G240" s="56"/>
      <c r="H240" s="35"/>
      <c r="I240" s="1" t="s">
        <v>365</v>
      </c>
      <c r="J240" s="32"/>
      <c r="K240" s="33"/>
      <c r="L240" s="57"/>
      <c r="M240" s="49"/>
      <c r="N240" s="21"/>
      <c r="O240" s="56"/>
      <c r="P240" s="35"/>
      <c r="Q240" s="1" t="s">
        <v>365</v>
      </c>
      <c r="R240" s="32"/>
      <c r="S240" s="65"/>
      <c r="T240" s="57"/>
      <c r="U240" s="49"/>
      <c r="V240" s="21"/>
      <c r="W240" s="56"/>
      <c r="X240" s="35"/>
      <c r="Y240" s="1" t="s">
        <v>365</v>
      </c>
      <c r="Z240" s="59"/>
      <c r="AA240" s="66"/>
      <c r="AB240" s="8"/>
      <c r="AC240" s="8"/>
      <c r="AD240" s="4"/>
      <c r="AE240" s="39"/>
      <c r="AF240" s="1"/>
      <c r="AG240" s="33"/>
      <c r="AH240" s="67"/>
      <c r="AI240" s="67"/>
      <c r="AJ240" s="21"/>
      <c r="AK240" s="56"/>
      <c r="AL240" s="41"/>
      <c r="AM240" s="33"/>
      <c r="AN240" s="67"/>
      <c r="AO240" s="67"/>
      <c r="AP240" s="21"/>
      <c r="AQ240" s="56"/>
      <c r="AR240" s="41"/>
      <c r="AS240" s="43">
        <f>'17 Oct'!AW240</f>
        <v>0</v>
      </c>
      <c r="AT240" s="54"/>
      <c r="AU240" s="44">
        <f t="shared" si="1"/>
        <v>0</v>
      </c>
      <c r="AV240" s="44">
        <f t="shared" si="2"/>
        <v>0</v>
      </c>
      <c r="AW240" s="19">
        <f t="shared" si="3"/>
        <v>0</v>
      </c>
      <c r="AX240" s="43">
        <f>'17 Oct'!BB240</f>
        <v>0</v>
      </c>
      <c r="AY240" s="54"/>
      <c r="AZ240" s="44">
        <f t="shared" si="4"/>
        <v>0</v>
      </c>
      <c r="BA240" s="46">
        <f t="shared" si="5"/>
        <v>0</v>
      </c>
      <c r="BB240" s="19">
        <f t="shared" si="6"/>
        <v>0</v>
      </c>
      <c r="BC240" s="43">
        <f>'17 Oct'!BL240</f>
        <v>0</v>
      </c>
      <c r="BD240" s="47">
        <f t="shared" si="7"/>
        <v>0</v>
      </c>
      <c r="BE240" s="1">
        <f t="shared" si="8"/>
        <v>0</v>
      </c>
      <c r="BF240" s="1" t="s">
        <v>365</v>
      </c>
      <c r="BG240" s="54"/>
      <c r="BH240">
        <f>'17 Oct'!BG240+AT240+AY240-BN240</f>
        <v>0</v>
      </c>
      <c r="BI240" s="48"/>
      <c r="BJ240" s="52">
        <f t="shared" si="9"/>
        <v>0</v>
      </c>
      <c r="BK240" s="51">
        <f t="shared" si="10"/>
        <v>0</v>
      </c>
      <c r="BL240" s="53">
        <f t="shared" si="11"/>
        <v>0</v>
      </c>
      <c r="BM240" s="54">
        <f t="shared" si="12"/>
        <v>0</v>
      </c>
      <c r="BN240" s="55">
        <f t="shared" si="13"/>
        <v>0</v>
      </c>
      <c r="BO240" s="17">
        <f t="shared" si="14"/>
        <v>0</v>
      </c>
    </row>
    <row r="241">
      <c r="A241" s="1" t="s">
        <v>366</v>
      </c>
      <c r="B241" s="61"/>
      <c r="C241" s="65"/>
      <c r="D241" s="29"/>
      <c r="E241" s="1"/>
      <c r="F241" s="21"/>
      <c r="G241" s="56"/>
      <c r="H241" s="35"/>
      <c r="I241" s="1" t="s">
        <v>366</v>
      </c>
      <c r="J241" s="61"/>
      <c r="K241" s="33"/>
      <c r="L241" s="57"/>
      <c r="M241" s="49"/>
      <c r="N241" s="21"/>
      <c r="O241" s="56"/>
      <c r="P241" s="35"/>
      <c r="Q241" s="1" t="s">
        <v>366</v>
      </c>
      <c r="R241" s="61"/>
      <c r="S241" s="65"/>
      <c r="T241" s="57"/>
      <c r="U241" s="49"/>
      <c r="V241" s="21"/>
      <c r="W241" s="56"/>
      <c r="X241" s="35"/>
      <c r="Y241" s="1" t="s">
        <v>366</v>
      </c>
      <c r="Z241" s="59"/>
      <c r="AA241" s="66"/>
      <c r="AB241" s="8"/>
      <c r="AC241" s="8"/>
      <c r="AD241" s="4"/>
      <c r="AE241" s="39"/>
      <c r="AF241" s="1"/>
      <c r="AG241" s="33"/>
      <c r="AH241" s="67"/>
      <c r="AI241" s="67"/>
      <c r="AJ241" s="21"/>
      <c r="AK241" s="56"/>
      <c r="AL241" s="41"/>
      <c r="AM241" s="33"/>
      <c r="AN241" s="67"/>
      <c r="AO241" s="67"/>
      <c r="AP241" s="21"/>
      <c r="AQ241" s="56"/>
      <c r="AR241" s="41"/>
      <c r="AS241" s="43">
        <f>'17 Oct'!AW241</f>
        <v>0</v>
      </c>
      <c r="AT241" s="54"/>
      <c r="AU241" s="44">
        <f t="shared" si="1"/>
        <v>0</v>
      </c>
      <c r="AV241" s="44">
        <f t="shared" si="2"/>
        <v>0</v>
      </c>
      <c r="AW241" s="19">
        <f t="shared" si="3"/>
        <v>0</v>
      </c>
      <c r="AX241" s="43">
        <f>'17 Oct'!BB241</f>
        <v>0</v>
      </c>
      <c r="AY241" s="54"/>
      <c r="AZ241" s="44">
        <f t="shared" si="4"/>
        <v>0</v>
      </c>
      <c r="BA241" s="46">
        <f t="shared" si="5"/>
        <v>0</v>
      </c>
      <c r="BB241" s="19">
        <f t="shared" si="6"/>
        <v>0</v>
      </c>
      <c r="BC241" s="43">
        <f>'17 Oct'!BL241</f>
        <v>0</v>
      </c>
      <c r="BD241" s="47">
        <f t="shared" si="7"/>
        <v>0</v>
      </c>
      <c r="BE241" s="1">
        <f t="shared" si="8"/>
        <v>0</v>
      </c>
      <c r="BF241" s="1" t="s">
        <v>366</v>
      </c>
      <c r="BG241" s="54"/>
      <c r="BH241">
        <f>'17 Oct'!BG241+AT241+AY241-BN241</f>
        <v>0</v>
      </c>
      <c r="BI241" s="48"/>
      <c r="BJ241" s="52">
        <f t="shared" si="9"/>
        <v>0</v>
      </c>
      <c r="BK241" s="51">
        <f t="shared" si="10"/>
        <v>0</v>
      </c>
      <c r="BL241" s="53">
        <f t="shared" si="11"/>
        <v>0</v>
      </c>
      <c r="BM241" s="54">
        <f t="shared" si="12"/>
        <v>0</v>
      </c>
      <c r="BN241" s="55">
        <f t="shared" si="13"/>
        <v>0</v>
      </c>
      <c r="BO241" s="17">
        <f t="shared" si="14"/>
        <v>0</v>
      </c>
    </row>
    <row r="242">
      <c r="A242" s="1" t="s">
        <v>367</v>
      </c>
      <c r="B242" s="32"/>
      <c r="C242" s="65"/>
      <c r="D242" s="29"/>
      <c r="E242" s="1"/>
      <c r="F242" s="21"/>
      <c r="G242" s="56"/>
      <c r="H242" s="35"/>
      <c r="I242" s="1" t="s">
        <v>367</v>
      </c>
      <c r="J242" s="32"/>
      <c r="K242" s="33"/>
      <c r="L242" s="57"/>
      <c r="M242" s="49"/>
      <c r="N242" s="21"/>
      <c r="O242" s="56"/>
      <c r="P242" s="35"/>
      <c r="Q242" s="1" t="s">
        <v>367</v>
      </c>
      <c r="R242" s="32"/>
      <c r="S242" s="33"/>
      <c r="T242" s="57"/>
      <c r="U242" s="49"/>
      <c r="V242" s="21"/>
      <c r="W242" s="56"/>
      <c r="X242" s="35"/>
      <c r="Y242" s="1" t="s">
        <v>367</v>
      </c>
      <c r="Z242" s="69"/>
      <c r="AA242" s="37"/>
      <c r="AB242" s="8"/>
      <c r="AC242" s="8"/>
      <c r="AD242" s="4"/>
      <c r="AE242" s="39"/>
      <c r="AF242" s="1"/>
      <c r="AG242" s="33"/>
      <c r="AH242" s="67"/>
      <c r="AI242" s="67"/>
      <c r="AJ242" s="21"/>
      <c r="AK242" s="56"/>
      <c r="AL242" s="41"/>
      <c r="AM242" s="33"/>
      <c r="AN242" s="67"/>
      <c r="AO242" s="67"/>
      <c r="AP242" s="21"/>
      <c r="AQ242" s="56"/>
      <c r="AR242" s="41"/>
      <c r="AS242" s="43">
        <f>'17 Oct'!AW242</f>
        <v>0</v>
      </c>
      <c r="AT242" s="54"/>
      <c r="AU242" s="44">
        <f t="shared" si="1"/>
        <v>0</v>
      </c>
      <c r="AV242" s="44">
        <f t="shared" si="2"/>
        <v>0</v>
      </c>
      <c r="AW242" s="19">
        <f t="shared" si="3"/>
        <v>0</v>
      </c>
      <c r="AX242" s="43">
        <f>'17 Oct'!BB242</f>
        <v>0</v>
      </c>
      <c r="AY242" s="54"/>
      <c r="AZ242" s="44">
        <f t="shared" si="4"/>
        <v>0</v>
      </c>
      <c r="BA242" s="46">
        <f t="shared" si="5"/>
        <v>0</v>
      </c>
      <c r="BB242" s="19">
        <f t="shared" si="6"/>
        <v>0</v>
      </c>
      <c r="BC242" s="43">
        <f>'17 Oct'!BL242</f>
        <v>0</v>
      </c>
      <c r="BD242" s="47">
        <f t="shared" si="7"/>
        <v>0</v>
      </c>
      <c r="BE242" s="1">
        <f t="shared" si="8"/>
        <v>0</v>
      </c>
      <c r="BF242" s="1" t="s">
        <v>367</v>
      </c>
      <c r="BG242" s="54"/>
      <c r="BH242">
        <f>'17 Oct'!BG242+AT242+AY242-BN242</f>
        <v>0</v>
      </c>
      <c r="BI242" s="48"/>
      <c r="BJ242" s="52">
        <f t="shared" si="9"/>
        <v>0</v>
      </c>
      <c r="BK242" s="51">
        <f t="shared" si="10"/>
        <v>0</v>
      </c>
      <c r="BL242" s="53">
        <f t="shared" si="11"/>
        <v>0</v>
      </c>
      <c r="BM242" s="54">
        <f t="shared" si="12"/>
        <v>0</v>
      </c>
      <c r="BN242" s="55">
        <f t="shared" si="13"/>
        <v>0</v>
      </c>
      <c r="BO242" s="17">
        <f t="shared" si="14"/>
        <v>0</v>
      </c>
    </row>
    <row r="243">
      <c r="A243" s="1" t="s">
        <v>360</v>
      </c>
      <c r="B243" s="32"/>
      <c r="C243" s="65"/>
      <c r="D243" s="29"/>
      <c r="E243" s="1"/>
      <c r="F243" s="21"/>
      <c r="G243" s="56"/>
      <c r="H243" s="35"/>
      <c r="I243" s="1" t="s">
        <v>368</v>
      </c>
      <c r="J243" s="32"/>
      <c r="K243" s="33"/>
      <c r="L243" s="57"/>
      <c r="M243" s="49"/>
      <c r="N243" s="21"/>
      <c r="O243" s="56"/>
      <c r="P243" s="35"/>
      <c r="Q243" s="1" t="s">
        <v>360</v>
      </c>
      <c r="R243" s="32"/>
      <c r="S243" s="33"/>
      <c r="T243" s="57"/>
      <c r="U243" s="49"/>
      <c r="V243" s="21"/>
      <c r="W243" s="56"/>
      <c r="X243" s="35"/>
      <c r="Y243" s="1" t="s">
        <v>360</v>
      </c>
      <c r="Z243" s="59"/>
      <c r="AA243" s="66"/>
      <c r="AB243" s="8"/>
      <c r="AC243" s="8"/>
      <c r="AD243" s="4"/>
      <c r="AE243" s="39"/>
      <c r="AF243" s="1"/>
      <c r="AG243" s="33"/>
      <c r="AH243" s="67"/>
      <c r="AI243" s="67"/>
      <c r="AJ243" s="21"/>
      <c r="AK243" s="56"/>
      <c r="AL243" s="41"/>
      <c r="AM243" s="33"/>
      <c r="AN243" s="67"/>
      <c r="AO243" s="67"/>
      <c r="AP243" s="21"/>
      <c r="AQ243" s="56"/>
      <c r="AR243" s="41"/>
      <c r="AS243" s="43">
        <f>'17 Oct'!AW243</f>
        <v>0</v>
      </c>
      <c r="AT243" s="54"/>
      <c r="AU243" s="44">
        <f t="shared" si="1"/>
        <v>0</v>
      </c>
      <c r="AV243" s="44">
        <f t="shared" si="2"/>
        <v>0</v>
      </c>
      <c r="AW243" s="19">
        <f t="shared" si="3"/>
        <v>0</v>
      </c>
      <c r="AX243" s="43">
        <f>'17 Oct'!BB243</f>
        <v>0</v>
      </c>
      <c r="AY243" s="54"/>
      <c r="AZ243" s="44">
        <f t="shared" si="4"/>
        <v>0</v>
      </c>
      <c r="BA243" s="46">
        <f t="shared" si="5"/>
        <v>0</v>
      </c>
      <c r="BB243" s="19">
        <f t="shared" si="6"/>
        <v>0</v>
      </c>
      <c r="BC243" s="43">
        <f>'17 Oct'!BL243</f>
        <v>0</v>
      </c>
      <c r="BD243" s="47">
        <f t="shared" si="7"/>
        <v>0</v>
      </c>
      <c r="BE243" s="1">
        <f t="shared" si="8"/>
        <v>0</v>
      </c>
      <c r="BF243" s="1" t="s">
        <v>360</v>
      </c>
      <c r="BG243" s="54"/>
      <c r="BH243">
        <f>'17 Oct'!BG243+AT243+AY243-BN243</f>
        <v>0</v>
      </c>
      <c r="BI243" s="48"/>
      <c r="BJ243" s="52">
        <f t="shared" si="9"/>
        <v>0</v>
      </c>
      <c r="BK243" s="51">
        <f t="shared" si="10"/>
        <v>0</v>
      </c>
      <c r="BL243" s="53">
        <f t="shared" si="11"/>
        <v>0</v>
      </c>
      <c r="BM243" s="54">
        <f t="shared" si="12"/>
        <v>0</v>
      </c>
      <c r="BN243" s="55">
        <f t="shared" si="13"/>
        <v>0</v>
      </c>
      <c r="BO243" s="17">
        <f t="shared" si="14"/>
        <v>0</v>
      </c>
    </row>
    <row r="244">
      <c r="A244" s="1" t="s">
        <v>369</v>
      </c>
      <c r="B244" s="32"/>
      <c r="C244" s="65"/>
      <c r="D244" s="29"/>
      <c r="E244" s="1"/>
      <c r="F244" s="21"/>
      <c r="G244" s="56"/>
      <c r="H244" s="35"/>
      <c r="I244" s="1" t="s">
        <v>369</v>
      </c>
      <c r="J244" s="32"/>
      <c r="K244" s="33"/>
      <c r="L244" s="57"/>
      <c r="M244" s="49"/>
      <c r="N244" s="21"/>
      <c r="O244" s="56"/>
      <c r="P244" s="35"/>
      <c r="Q244" s="1" t="s">
        <v>369</v>
      </c>
      <c r="R244" s="32"/>
      <c r="S244" s="33"/>
      <c r="T244" s="29"/>
      <c r="U244" s="43"/>
      <c r="V244" s="21"/>
      <c r="W244" s="56"/>
      <c r="X244" s="35"/>
      <c r="Y244" s="1" t="s">
        <v>369</v>
      </c>
      <c r="Z244" s="59"/>
      <c r="AA244" s="37"/>
      <c r="AB244" s="8"/>
      <c r="AC244" s="8"/>
      <c r="AD244" s="4"/>
      <c r="AE244" s="39"/>
      <c r="AF244" s="1"/>
      <c r="AG244" s="33"/>
      <c r="AH244" s="67"/>
      <c r="AI244" s="67"/>
      <c r="AJ244" s="21"/>
      <c r="AK244" s="56"/>
      <c r="AL244" s="41"/>
      <c r="AM244" s="33"/>
      <c r="AN244" s="67"/>
      <c r="AO244" s="67"/>
      <c r="AP244" s="21"/>
      <c r="AQ244" s="56"/>
      <c r="AR244" s="41"/>
      <c r="AS244" s="43">
        <f>'17 Oct'!AW244</f>
        <v>0</v>
      </c>
      <c r="AT244" s="54"/>
      <c r="AU244" s="44">
        <f t="shared" si="1"/>
        <v>0</v>
      </c>
      <c r="AV244" s="44">
        <f t="shared" si="2"/>
        <v>0</v>
      </c>
      <c r="AW244" s="19">
        <f t="shared" si="3"/>
        <v>0</v>
      </c>
      <c r="AX244" s="43">
        <f>'17 Oct'!BB244</f>
        <v>0</v>
      </c>
      <c r="AY244" s="54"/>
      <c r="AZ244" s="44">
        <f t="shared" si="4"/>
        <v>0</v>
      </c>
      <c r="BA244" s="46">
        <f t="shared" si="5"/>
        <v>0</v>
      </c>
      <c r="BB244" s="19">
        <f t="shared" si="6"/>
        <v>0</v>
      </c>
      <c r="BC244" s="43">
        <f>'17 Oct'!BL244</f>
        <v>0</v>
      </c>
      <c r="BD244" s="47">
        <f t="shared" si="7"/>
        <v>0</v>
      </c>
      <c r="BE244" s="1">
        <f t="shared" si="8"/>
        <v>0</v>
      </c>
      <c r="BF244" s="1" t="s">
        <v>369</v>
      </c>
      <c r="BG244" s="54"/>
      <c r="BH244">
        <f>'17 Oct'!BG244+AT244+AY244-BN244</f>
        <v>0</v>
      </c>
      <c r="BI244" s="48"/>
      <c r="BJ244" s="52">
        <f t="shared" si="9"/>
        <v>0</v>
      </c>
      <c r="BK244" s="51">
        <f t="shared" si="10"/>
        <v>0</v>
      </c>
      <c r="BL244" s="53">
        <f t="shared" si="11"/>
        <v>0</v>
      </c>
      <c r="BM244" s="54">
        <f t="shared" si="12"/>
        <v>0</v>
      </c>
      <c r="BN244" s="55">
        <f t="shared" si="13"/>
        <v>0</v>
      </c>
      <c r="BO244" s="17">
        <f t="shared" si="14"/>
        <v>0</v>
      </c>
    </row>
    <row r="245">
      <c r="A245" s="1" t="s">
        <v>370</v>
      </c>
      <c r="B245" s="32"/>
      <c r="C245" s="65"/>
      <c r="D245" s="29"/>
      <c r="E245" s="1"/>
      <c r="F245" s="21"/>
      <c r="G245" s="56"/>
      <c r="H245" s="35"/>
      <c r="I245" s="1" t="s">
        <v>370</v>
      </c>
      <c r="J245" s="61"/>
      <c r="K245" s="33"/>
      <c r="L245" s="57"/>
      <c r="M245" s="49"/>
      <c r="N245" s="21"/>
      <c r="O245" s="56"/>
      <c r="P245" s="35"/>
      <c r="Q245" s="1" t="s">
        <v>370</v>
      </c>
      <c r="R245" s="32"/>
      <c r="S245" s="33"/>
      <c r="T245" s="57"/>
      <c r="U245" s="49"/>
      <c r="V245" s="21"/>
      <c r="W245" s="56"/>
      <c r="X245" s="35"/>
      <c r="Y245" s="1" t="s">
        <v>370</v>
      </c>
      <c r="Z245" s="69"/>
      <c r="AA245" s="37"/>
      <c r="AB245" s="8"/>
      <c r="AC245" s="8"/>
      <c r="AD245" s="4"/>
      <c r="AE245" s="39"/>
      <c r="AF245" s="1"/>
      <c r="AG245" s="33"/>
      <c r="AH245" s="60"/>
      <c r="AI245" s="60"/>
      <c r="AJ245" s="21"/>
      <c r="AK245" s="56"/>
      <c r="AL245" s="41"/>
      <c r="AM245" s="33"/>
      <c r="AN245" s="60"/>
      <c r="AO245" s="60"/>
      <c r="AP245" s="21"/>
      <c r="AQ245" s="56"/>
      <c r="AR245" s="41"/>
      <c r="AS245" s="43">
        <f>'17 Oct'!AW245</f>
        <v>0</v>
      </c>
      <c r="AT245" s="17"/>
      <c r="AU245" s="44">
        <f t="shared" si="1"/>
        <v>0</v>
      </c>
      <c r="AV245" s="44">
        <f t="shared" si="2"/>
        <v>0</v>
      </c>
      <c r="AW245" s="19">
        <f t="shared" si="3"/>
        <v>0</v>
      </c>
      <c r="AX245" s="43">
        <f>'17 Oct'!BB245</f>
        <v>0</v>
      </c>
      <c r="AY245" s="17"/>
      <c r="AZ245" s="44">
        <f t="shared" si="4"/>
        <v>0</v>
      </c>
      <c r="BA245" s="46">
        <f t="shared" si="5"/>
        <v>0</v>
      </c>
      <c r="BB245" s="19">
        <f t="shared" si="6"/>
        <v>0</v>
      </c>
      <c r="BC245" s="43">
        <f>'17 Oct'!BL245</f>
        <v>0</v>
      </c>
      <c r="BD245" s="47">
        <f t="shared" si="7"/>
        <v>0</v>
      </c>
      <c r="BE245" s="1">
        <f t="shared" si="8"/>
        <v>0</v>
      </c>
      <c r="BF245" s="1" t="s">
        <v>370</v>
      </c>
      <c r="BG245" s="54"/>
      <c r="BH245">
        <f>'17 Oct'!BG245+AT245+AY245-BN245</f>
        <v>0</v>
      </c>
      <c r="BI245" s="48"/>
      <c r="BJ245" s="52">
        <f t="shared" si="9"/>
        <v>0</v>
      </c>
      <c r="BK245" s="51">
        <f t="shared" si="10"/>
        <v>0</v>
      </c>
      <c r="BL245" s="53">
        <f t="shared" si="11"/>
        <v>0</v>
      </c>
      <c r="BM245" s="54">
        <f t="shared" si="12"/>
        <v>0</v>
      </c>
      <c r="BN245" s="55">
        <f t="shared" si="13"/>
        <v>0</v>
      </c>
      <c r="BO245" s="17">
        <f t="shared" si="14"/>
        <v>0</v>
      </c>
    </row>
    <row r="246">
      <c r="A246" s="1" t="s">
        <v>371</v>
      </c>
      <c r="B246" s="32"/>
      <c r="C246" s="65"/>
      <c r="D246" s="29"/>
      <c r="E246" s="1"/>
      <c r="F246" s="21"/>
      <c r="G246" s="56"/>
      <c r="H246" s="35"/>
      <c r="I246" s="1" t="s">
        <v>371</v>
      </c>
      <c r="J246" s="61"/>
      <c r="K246" s="33"/>
      <c r="L246" s="57"/>
      <c r="M246" s="49"/>
      <c r="N246" s="21"/>
      <c r="O246" s="56"/>
      <c r="P246" s="35"/>
      <c r="Q246" s="1" t="s">
        <v>371</v>
      </c>
      <c r="R246" s="32"/>
      <c r="S246" s="33"/>
      <c r="T246" s="57"/>
      <c r="U246" s="49"/>
      <c r="V246" s="21"/>
      <c r="W246" s="56"/>
      <c r="X246" s="35"/>
      <c r="Y246" s="1" t="s">
        <v>371</v>
      </c>
      <c r="Z246" s="69"/>
      <c r="AA246" s="66"/>
      <c r="AB246" s="8"/>
      <c r="AC246" s="8"/>
      <c r="AD246" s="4"/>
      <c r="AE246" s="39"/>
      <c r="AF246" s="1"/>
      <c r="AG246" s="33"/>
      <c r="AH246" s="67"/>
      <c r="AI246" s="67"/>
      <c r="AJ246" s="21"/>
      <c r="AK246" s="56"/>
      <c r="AL246" s="41"/>
      <c r="AM246" s="33"/>
      <c r="AN246" s="67"/>
      <c r="AO246" s="67"/>
      <c r="AP246" s="21"/>
      <c r="AQ246" s="56"/>
      <c r="AR246" s="41"/>
      <c r="AS246" s="43">
        <f>'17 Oct'!AW246</f>
        <v>0</v>
      </c>
      <c r="AT246" s="54"/>
      <c r="AU246" s="44">
        <f t="shared" si="1"/>
        <v>0</v>
      </c>
      <c r="AV246" s="44">
        <f t="shared" si="2"/>
        <v>0</v>
      </c>
      <c r="AW246" s="19">
        <f t="shared" si="3"/>
        <v>0</v>
      </c>
      <c r="AX246" s="43">
        <f>'17 Oct'!BB246</f>
        <v>0</v>
      </c>
      <c r="AY246" s="54"/>
      <c r="AZ246" s="44">
        <f t="shared" si="4"/>
        <v>0</v>
      </c>
      <c r="BA246" s="46">
        <f t="shared" si="5"/>
        <v>0</v>
      </c>
      <c r="BB246" s="19">
        <f t="shared" si="6"/>
        <v>0</v>
      </c>
      <c r="BC246" s="43">
        <f>'17 Oct'!BL246</f>
        <v>0</v>
      </c>
      <c r="BD246" s="47">
        <f t="shared" si="7"/>
        <v>0</v>
      </c>
      <c r="BE246" s="1">
        <f t="shared" si="8"/>
        <v>0</v>
      </c>
      <c r="BF246" s="1" t="s">
        <v>371</v>
      </c>
      <c r="BG246" s="54"/>
      <c r="BH246">
        <f>'17 Oct'!BG246+AT246+AY246-BN246</f>
        <v>0</v>
      </c>
      <c r="BI246" s="48"/>
      <c r="BJ246" s="52">
        <f t="shared" si="9"/>
        <v>0</v>
      </c>
      <c r="BK246" s="51">
        <f t="shared" si="10"/>
        <v>0</v>
      </c>
      <c r="BL246" s="53">
        <f t="shared" si="11"/>
        <v>0</v>
      </c>
      <c r="BM246" s="54">
        <f t="shared" si="12"/>
        <v>0</v>
      </c>
      <c r="BN246" s="55">
        <f t="shared" si="13"/>
        <v>0</v>
      </c>
      <c r="BO246" s="17">
        <f t="shared" si="14"/>
        <v>0</v>
      </c>
    </row>
    <row r="247">
      <c r="A247" s="1" t="s">
        <v>372</v>
      </c>
      <c r="B247" s="32"/>
      <c r="C247" s="65"/>
      <c r="D247" s="29"/>
      <c r="E247" s="1"/>
      <c r="F247" s="21"/>
      <c r="G247" s="56"/>
      <c r="H247" s="35"/>
      <c r="I247" s="1" t="s">
        <v>372</v>
      </c>
      <c r="J247" s="32"/>
      <c r="K247" s="33"/>
      <c r="L247" s="57"/>
      <c r="M247" s="49"/>
      <c r="N247" s="21"/>
      <c r="O247" s="56"/>
      <c r="P247" s="35"/>
      <c r="Q247" s="1" t="s">
        <v>371</v>
      </c>
      <c r="R247" s="32"/>
      <c r="S247" s="33"/>
      <c r="T247" s="57"/>
      <c r="U247" s="49"/>
      <c r="V247" s="21"/>
      <c r="W247" s="56"/>
      <c r="X247" s="35"/>
      <c r="Y247" s="1" t="s">
        <v>371</v>
      </c>
      <c r="Z247" s="69"/>
      <c r="AA247" s="66"/>
      <c r="AB247" s="8"/>
      <c r="AC247" s="8"/>
      <c r="AD247" s="4"/>
      <c r="AE247" s="39"/>
      <c r="AF247" s="1"/>
      <c r="AG247" s="33"/>
      <c r="AH247" s="67"/>
      <c r="AI247" s="67"/>
      <c r="AJ247" s="21"/>
      <c r="AK247" s="56"/>
      <c r="AL247" s="41"/>
      <c r="AM247" s="33"/>
      <c r="AN247" s="67"/>
      <c r="AO247" s="67"/>
      <c r="AP247" s="21"/>
      <c r="AQ247" s="56"/>
      <c r="AR247" s="41"/>
      <c r="AS247" s="43">
        <f>'17 Oct'!AW247</f>
        <v>0</v>
      </c>
      <c r="AT247" s="54"/>
      <c r="AU247" s="44">
        <f t="shared" si="1"/>
        <v>0</v>
      </c>
      <c r="AV247" s="44">
        <f t="shared" si="2"/>
        <v>0</v>
      </c>
      <c r="AW247" s="19">
        <f t="shared" si="3"/>
        <v>0</v>
      </c>
      <c r="AX247" s="43">
        <f>'17 Oct'!BB247</f>
        <v>0</v>
      </c>
      <c r="AY247" s="54"/>
      <c r="AZ247" s="44">
        <f t="shared" si="4"/>
        <v>0</v>
      </c>
      <c r="BA247" s="46">
        <f t="shared" si="5"/>
        <v>0</v>
      </c>
      <c r="BB247" s="19">
        <f t="shared" si="6"/>
        <v>0</v>
      </c>
      <c r="BC247" s="43">
        <f>'17 Oct'!BL247</f>
        <v>0</v>
      </c>
      <c r="BD247" s="47">
        <f t="shared" si="7"/>
        <v>0</v>
      </c>
      <c r="BE247" s="1">
        <f t="shared" si="8"/>
        <v>0</v>
      </c>
      <c r="BF247" s="1" t="s">
        <v>371</v>
      </c>
      <c r="BG247" s="54"/>
      <c r="BH247">
        <f>'17 Oct'!BG247+AT247+AY247-BN247</f>
        <v>0</v>
      </c>
      <c r="BI247" s="48"/>
      <c r="BJ247" s="52">
        <f t="shared" si="9"/>
        <v>0</v>
      </c>
      <c r="BK247" s="51">
        <f t="shared" si="10"/>
        <v>0</v>
      </c>
      <c r="BL247" s="53">
        <f t="shared" si="11"/>
        <v>0</v>
      </c>
      <c r="BM247" s="54">
        <f t="shared" si="12"/>
        <v>0</v>
      </c>
      <c r="BN247" s="55">
        <f t="shared" si="13"/>
        <v>0</v>
      </c>
      <c r="BO247" s="17">
        <f t="shared" si="14"/>
        <v>0</v>
      </c>
    </row>
    <row r="248">
      <c r="A248" s="1" t="s">
        <v>373</v>
      </c>
      <c r="B248" s="61"/>
      <c r="C248" s="33"/>
      <c r="D248" s="29"/>
      <c r="E248" s="1"/>
      <c r="F248" s="21"/>
      <c r="G248" s="56"/>
      <c r="H248" s="7"/>
      <c r="I248" s="1" t="s">
        <v>373</v>
      </c>
      <c r="J248" s="32"/>
      <c r="K248" s="33"/>
      <c r="N248" s="21"/>
      <c r="O248" s="56"/>
      <c r="P248" s="7"/>
      <c r="Q248" s="1" t="s">
        <v>373</v>
      </c>
      <c r="R248" s="32"/>
      <c r="S248" s="33"/>
      <c r="T248" s="57"/>
      <c r="U248" s="49"/>
      <c r="V248" s="21"/>
      <c r="W248" s="56"/>
      <c r="X248" s="7"/>
      <c r="Y248" s="1" t="s">
        <v>373</v>
      </c>
      <c r="Z248" s="59"/>
      <c r="AA248" s="37"/>
      <c r="AB248" s="8"/>
      <c r="AC248" s="8"/>
      <c r="AD248" s="4"/>
      <c r="AE248" s="39"/>
      <c r="AG248" s="33"/>
      <c r="AH248" s="74"/>
      <c r="AI248" s="74"/>
      <c r="AJ248" s="21"/>
      <c r="AK248" s="56"/>
      <c r="AL248" s="41"/>
      <c r="AM248" s="33"/>
      <c r="AN248" s="74"/>
      <c r="AO248" s="74"/>
      <c r="AP248" s="21"/>
      <c r="AQ248" s="56"/>
      <c r="AR248" s="41"/>
      <c r="AS248" s="43">
        <f>'17 Oct'!AW248</f>
        <v>0</v>
      </c>
      <c r="AT248" s="76"/>
      <c r="AU248" s="44">
        <f t="shared" si="1"/>
        <v>0</v>
      </c>
      <c r="AV248" s="44">
        <f t="shared" si="2"/>
        <v>0</v>
      </c>
      <c r="AW248" s="19">
        <f t="shared" si="3"/>
        <v>0</v>
      </c>
      <c r="AX248" s="43">
        <f>'17 Oct'!BB248</f>
        <v>0</v>
      </c>
      <c r="AY248" s="76"/>
      <c r="AZ248" s="44">
        <f t="shared" si="4"/>
        <v>0</v>
      </c>
      <c r="BA248" s="46">
        <f t="shared" si="5"/>
        <v>0</v>
      </c>
      <c r="BB248" s="19">
        <f t="shared" si="6"/>
        <v>0</v>
      </c>
      <c r="BC248" s="43">
        <f>'17 Oct'!BL248</f>
        <v>0</v>
      </c>
      <c r="BD248" s="47">
        <f t="shared" si="7"/>
        <v>0</v>
      </c>
      <c r="BE248" s="1">
        <f t="shared" si="8"/>
        <v>0</v>
      </c>
      <c r="BF248" s="1" t="s">
        <v>373</v>
      </c>
      <c r="BG248" s="76"/>
      <c r="BH248">
        <f>'17 Oct'!BG248+AT248+AY248-BN248</f>
        <v>0</v>
      </c>
      <c r="BI248" s="48"/>
      <c r="BJ248" s="52">
        <f t="shared" si="9"/>
        <v>0</v>
      </c>
      <c r="BK248" s="51">
        <f t="shared" si="10"/>
        <v>0</v>
      </c>
      <c r="BL248" s="53">
        <f t="shared" si="11"/>
        <v>0</v>
      </c>
      <c r="BM248" s="54">
        <f t="shared" si="12"/>
        <v>0</v>
      </c>
      <c r="BN248" s="55">
        <f t="shared" si="13"/>
        <v>0</v>
      </c>
      <c r="BO248" s="17">
        <f t="shared" si="14"/>
        <v>0</v>
      </c>
    </row>
    <row r="249">
      <c r="A249" s="1" t="s">
        <v>374</v>
      </c>
      <c r="B249" s="61"/>
      <c r="C249" s="33"/>
      <c r="D249" s="29"/>
      <c r="E249" s="1"/>
      <c r="F249" s="21"/>
      <c r="G249" s="56"/>
      <c r="H249" s="7"/>
      <c r="I249" s="1" t="s">
        <v>374</v>
      </c>
      <c r="J249" s="32"/>
      <c r="K249" s="33"/>
      <c r="N249" s="21"/>
      <c r="O249" s="56"/>
      <c r="P249" s="7"/>
      <c r="Q249" s="1" t="s">
        <v>374</v>
      </c>
      <c r="R249" s="32"/>
      <c r="S249" s="33"/>
      <c r="T249" s="57"/>
      <c r="U249" s="49"/>
      <c r="V249" s="21"/>
      <c r="W249" s="56"/>
      <c r="X249" s="7"/>
      <c r="Y249" s="1" t="s">
        <v>374</v>
      </c>
      <c r="Z249" s="59"/>
      <c r="AA249" s="37"/>
      <c r="AB249" s="8"/>
      <c r="AC249" s="8"/>
      <c r="AD249" s="4"/>
      <c r="AE249" s="39"/>
      <c r="AG249" s="33"/>
      <c r="AH249" s="74"/>
      <c r="AI249" s="74"/>
      <c r="AJ249" s="21"/>
      <c r="AK249" s="56"/>
      <c r="AL249" s="41"/>
      <c r="AM249" s="33"/>
      <c r="AN249" s="74"/>
      <c r="AO249" s="74"/>
      <c r="AP249" s="21"/>
      <c r="AQ249" s="56"/>
      <c r="AR249" s="41"/>
      <c r="AS249" s="43">
        <f>'17 Oct'!AW249</f>
        <v>0</v>
      </c>
      <c r="AT249" s="76"/>
      <c r="AU249" s="44">
        <f t="shared" si="1"/>
        <v>0</v>
      </c>
      <c r="AV249" s="44">
        <f t="shared" si="2"/>
        <v>0</v>
      </c>
      <c r="AW249" s="19">
        <f t="shared" si="3"/>
        <v>0</v>
      </c>
      <c r="AX249" s="43">
        <f>'17 Oct'!BB249</f>
        <v>0</v>
      </c>
      <c r="AY249" s="76"/>
      <c r="AZ249" s="44">
        <f t="shared" si="4"/>
        <v>0</v>
      </c>
      <c r="BA249" s="46">
        <f t="shared" si="5"/>
        <v>0</v>
      </c>
      <c r="BB249" s="19">
        <f t="shared" si="6"/>
        <v>0</v>
      </c>
      <c r="BC249" s="43">
        <f>'17 Oct'!BL249</f>
        <v>0</v>
      </c>
      <c r="BD249" s="47">
        <f t="shared" si="7"/>
        <v>0</v>
      </c>
      <c r="BE249" s="1">
        <f t="shared" si="8"/>
        <v>0</v>
      </c>
      <c r="BF249" s="1" t="s">
        <v>374</v>
      </c>
      <c r="BG249" s="76"/>
      <c r="BH249">
        <f>'17 Oct'!BG249+AT249+AY249-BN249</f>
        <v>0</v>
      </c>
      <c r="BI249" s="48"/>
      <c r="BJ249" s="52">
        <f t="shared" si="9"/>
        <v>0</v>
      </c>
      <c r="BK249" s="51">
        <f t="shared" si="10"/>
        <v>0</v>
      </c>
      <c r="BL249" s="53">
        <f t="shared" si="11"/>
        <v>0</v>
      </c>
      <c r="BM249" s="54">
        <f t="shared" si="12"/>
        <v>0</v>
      </c>
      <c r="BN249" s="55">
        <f t="shared" si="13"/>
        <v>0</v>
      </c>
      <c r="BO249" s="17">
        <f t="shared" si="14"/>
        <v>0</v>
      </c>
    </row>
    <row r="250">
      <c r="A250" s="1" t="s">
        <v>375</v>
      </c>
      <c r="B250" s="61"/>
      <c r="C250" s="33"/>
      <c r="D250" s="29"/>
      <c r="E250" s="1"/>
      <c r="F250" s="21"/>
      <c r="G250" s="56"/>
      <c r="H250" s="7"/>
      <c r="I250" s="1" t="s">
        <v>375</v>
      </c>
      <c r="J250" s="61"/>
      <c r="K250" s="33"/>
      <c r="N250" s="21"/>
      <c r="O250" s="56"/>
      <c r="P250" s="7"/>
      <c r="Q250" s="1" t="s">
        <v>375</v>
      </c>
      <c r="R250" s="32"/>
      <c r="S250" s="33"/>
      <c r="T250" s="57"/>
      <c r="U250" s="49"/>
      <c r="V250" s="21"/>
      <c r="W250" s="56"/>
      <c r="X250" s="7"/>
      <c r="Y250" s="1" t="s">
        <v>375</v>
      </c>
      <c r="Z250" s="59"/>
      <c r="AA250" s="37"/>
      <c r="AB250" s="8"/>
      <c r="AC250" s="8"/>
      <c r="AD250" s="4"/>
      <c r="AE250" s="39"/>
      <c r="AG250" s="33"/>
      <c r="AH250" s="74"/>
      <c r="AI250" s="74"/>
      <c r="AJ250" s="21"/>
      <c r="AK250" s="56"/>
      <c r="AL250" s="41"/>
      <c r="AM250" s="33"/>
      <c r="AN250" s="74"/>
      <c r="AO250" s="74"/>
      <c r="AP250" s="21"/>
      <c r="AQ250" s="56"/>
      <c r="AR250" s="41"/>
      <c r="AS250" s="43">
        <f>'17 Oct'!AW250</f>
        <v>0</v>
      </c>
      <c r="AT250" s="76"/>
      <c r="AU250" s="44">
        <f t="shared" si="1"/>
        <v>0</v>
      </c>
      <c r="AV250" s="44">
        <f t="shared" si="2"/>
        <v>0</v>
      </c>
      <c r="AW250" s="19">
        <f t="shared" si="3"/>
        <v>0</v>
      </c>
      <c r="AX250" s="43">
        <f>'17 Oct'!BB250</f>
        <v>0</v>
      </c>
      <c r="AY250" s="76"/>
      <c r="AZ250" s="44">
        <f t="shared" si="4"/>
        <v>0</v>
      </c>
      <c r="BA250" s="46">
        <f t="shared" si="5"/>
        <v>0</v>
      </c>
      <c r="BB250" s="19">
        <f t="shared" si="6"/>
        <v>0</v>
      </c>
      <c r="BC250" s="43">
        <f>'17 Oct'!BL250</f>
        <v>0</v>
      </c>
      <c r="BD250" s="47">
        <f t="shared" si="7"/>
        <v>0</v>
      </c>
      <c r="BE250" s="1">
        <f t="shared" si="8"/>
        <v>0</v>
      </c>
      <c r="BF250" s="1" t="s">
        <v>375</v>
      </c>
      <c r="BG250" s="76"/>
      <c r="BH250">
        <f>'17 Oct'!BG250+AT250+AY250-BN250</f>
        <v>0</v>
      </c>
      <c r="BI250" s="48"/>
      <c r="BJ250" s="52">
        <f t="shared" si="9"/>
        <v>0</v>
      </c>
      <c r="BK250" s="51">
        <f t="shared" si="10"/>
        <v>0</v>
      </c>
      <c r="BL250" s="53">
        <f t="shared" si="11"/>
        <v>0</v>
      </c>
      <c r="BM250" s="54">
        <f t="shared" si="12"/>
        <v>0</v>
      </c>
      <c r="BN250" s="55">
        <f t="shared" si="13"/>
        <v>0</v>
      </c>
      <c r="BO250" s="17">
        <f t="shared" si="14"/>
        <v>0</v>
      </c>
    </row>
    <row r="251">
      <c r="A251" s="1" t="s">
        <v>376</v>
      </c>
      <c r="B251" s="32"/>
      <c r="C251" s="33"/>
      <c r="D251" s="29"/>
      <c r="E251" s="1"/>
      <c r="F251" s="21"/>
      <c r="G251" s="56"/>
      <c r="H251" s="35"/>
      <c r="I251" s="1" t="s">
        <v>376</v>
      </c>
      <c r="J251" s="32"/>
      <c r="K251" s="33"/>
      <c r="L251" s="57"/>
      <c r="M251" s="49"/>
      <c r="N251" s="21"/>
      <c r="O251" s="56"/>
      <c r="P251" s="35"/>
      <c r="Q251" s="1" t="s">
        <v>376</v>
      </c>
      <c r="R251" s="32"/>
      <c r="S251" s="33"/>
      <c r="T251" s="57"/>
      <c r="U251" s="49"/>
      <c r="V251" s="21"/>
      <c r="W251" s="56"/>
      <c r="X251" s="35"/>
      <c r="Y251" s="1" t="s">
        <v>376</v>
      </c>
      <c r="Z251" s="69"/>
      <c r="AA251" s="66"/>
      <c r="AB251" s="8"/>
      <c r="AC251" s="8"/>
      <c r="AD251" s="4"/>
      <c r="AE251" s="39"/>
      <c r="AF251" s="1"/>
      <c r="AG251" s="33"/>
      <c r="AH251" s="67"/>
      <c r="AI251" s="67"/>
      <c r="AJ251" s="21"/>
      <c r="AK251" s="56"/>
      <c r="AL251" s="41"/>
      <c r="AM251" s="33"/>
      <c r="AN251" s="67"/>
      <c r="AO251" s="67"/>
      <c r="AP251" s="21"/>
      <c r="AQ251" s="56"/>
      <c r="AR251" s="41"/>
      <c r="AS251" s="43">
        <f>'17 Oct'!AW251</f>
        <v>0</v>
      </c>
      <c r="AT251" s="54"/>
      <c r="AU251" s="44">
        <f t="shared" si="1"/>
        <v>0</v>
      </c>
      <c r="AV251" s="44">
        <f t="shared" si="2"/>
        <v>0</v>
      </c>
      <c r="AW251" s="19">
        <f t="shared" si="3"/>
        <v>0</v>
      </c>
      <c r="AX251" s="43">
        <f>'17 Oct'!BB251</f>
        <v>0</v>
      </c>
      <c r="AY251" s="54"/>
      <c r="AZ251" s="44">
        <f t="shared" si="4"/>
        <v>0</v>
      </c>
      <c r="BA251" s="46">
        <f t="shared" si="5"/>
        <v>0</v>
      </c>
      <c r="BB251" s="19">
        <f t="shared" si="6"/>
        <v>0</v>
      </c>
      <c r="BC251" s="43">
        <f>'17 Oct'!BL251</f>
        <v>0</v>
      </c>
      <c r="BD251" s="47">
        <f t="shared" si="7"/>
        <v>0</v>
      </c>
      <c r="BE251" s="1">
        <f t="shared" si="8"/>
        <v>0</v>
      </c>
      <c r="BF251" s="1" t="s">
        <v>376</v>
      </c>
      <c r="BG251" s="17"/>
      <c r="BH251">
        <f>'17 Oct'!BG251+AT251+AY251-BN251</f>
        <v>0</v>
      </c>
      <c r="BI251" s="48"/>
      <c r="BJ251" s="52">
        <f t="shared" si="9"/>
        <v>0</v>
      </c>
      <c r="BK251" s="51">
        <f t="shared" si="10"/>
        <v>0</v>
      </c>
      <c r="BL251" s="53">
        <f t="shared" si="11"/>
        <v>0</v>
      </c>
      <c r="BM251" s="54">
        <f t="shared" si="12"/>
        <v>0</v>
      </c>
      <c r="BN251" s="55">
        <f t="shared" si="13"/>
        <v>0</v>
      </c>
      <c r="BO251" s="17">
        <f t="shared" si="14"/>
        <v>0</v>
      </c>
    </row>
    <row r="252">
      <c r="A252" s="1" t="s">
        <v>377</v>
      </c>
      <c r="B252" s="32"/>
      <c r="C252" s="33"/>
      <c r="D252" s="29"/>
      <c r="E252" s="1"/>
      <c r="F252" s="21"/>
      <c r="G252" s="56"/>
      <c r="H252" s="35"/>
      <c r="I252" s="1" t="s">
        <v>377</v>
      </c>
      <c r="J252" s="32"/>
      <c r="K252" s="33"/>
      <c r="L252" s="57"/>
      <c r="M252" s="43"/>
      <c r="N252" s="21"/>
      <c r="O252" s="56"/>
      <c r="P252" s="35"/>
      <c r="Q252" s="1" t="s">
        <v>377</v>
      </c>
      <c r="R252" s="32"/>
      <c r="S252" s="33"/>
      <c r="T252" s="57"/>
      <c r="U252" s="43"/>
      <c r="V252" s="21"/>
      <c r="W252" s="56"/>
      <c r="X252" s="35"/>
      <c r="Y252" s="1" t="s">
        <v>377</v>
      </c>
      <c r="Z252" s="59"/>
      <c r="AA252" s="66"/>
      <c r="AB252" s="8"/>
      <c r="AC252" s="8"/>
      <c r="AD252" s="4"/>
      <c r="AE252" s="39"/>
      <c r="AF252" s="1"/>
      <c r="AG252" s="33"/>
      <c r="AH252" s="60"/>
      <c r="AI252" s="60"/>
      <c r="AJ252" s="21"/>
      <c r="AK252" s="56"/>
      <c r="AL252" s="41"/>
      <c r="AM252" s="33"/>
      <c r="AN252" s="60"/>
      <c r="AO252" s="60"/>
      <c r="AP252" s="21"/>
      <c r="AQ252" s="56"/>
      <c r="AR252" s="41"/>
      <c r="AS252" s="43">
        <f>'17 Oct'!AW252</f>
        <v>0</v>
      </c>
      <c r="AT252" s="17"/>
      <c r="AU252" s="44">
        <f t="shared" si="1"/>
        <v>0</v>
      </c>
      <c r="AV252" s="44">
        <f t="shared" si="2"/>
        <v>0</v>
      </c>
      <c r="AW252" s="19">
        <f t="shared" si="3"/>
        <v>0</v>
      </c>
      <c r="AX252" s="43">
        <f>'17 Oct'!BB252</f>
        <v>0</v>
      </c>
      <c r="AY252" s="17"/>
      <c r="AZ252" s="44">
        <f t="shared" si="4"/>
        <v>0</v>
      </c>
      <c r="BA252" s="46">
        <f t="shared" si="5"/>
        <v>0</v>
      </c>
      <c r="BB252" s="19">
        <f t="shared" si="6"/>
        <v>0</v>
      </c>
      <c r="BC252" s="43">
        <f>'17 Oct'!BL252</f>
        <v>40</v>
      </c>
      <c r="BD252" s="47">
        <f t="shared" si="7"/>
        <v>0</v>
      </c>
      <c r="BE252" s="1">
        <f t="shared" si="8"/>
        <v>40</v>
      </c>
      <c r="BF252" s="1" t="s">
        <v>377</v>
      </c>
      <c r="BG252" s="17"/>
      <c r="BH252">
        <f>'17 Oct'!BG252+AT252+AY252-BN252</f>
        <v>0</v>
      </c>
      <c r="BI252" s="48"/>
      <c r="BJ252" s="52">
        <f t="shared" si="9"/>
        <v>0</v>
      </c>
      <c r="BK252" s="51">
        <f t="shared" si="10"/>
        <v>0</v>
      </c>
      <c r="BL252" s="53">
        <f t="shared" si="11"/>
        <v>40</v>
      </c>
      <c r="BM252" s="54">
        <f t="shared" si="12"/>
        <v>0</v>
      </c>
      <c r="BN252" s="55">
        <f t="shared" si="13"/>
        <v>0</v>
      </c>
      <c r="BO252" s="17">
        <f t="shared" si="14"/>
        <v>40</v>
      </c>
    </row>
    <row r="253">
      <c r="A253" s="1" t="s">
        <v>378</v>
      </c>
      <c r="B253" s="32"/>
      <c r="C253" s="33"/>
      <c r="D253" s="29"/>
      <c r="E253" s="1"/>
      <c r="F253" s="21"/>
      <c r="G253" s="56"/>
      <c r="H253" s="35"/>
      <c r="I253" s="1" t="s">
        <v>378</v>
      </c>
      <c r="J253" s="32"/>
      <c r="K253" s="33"/>
      <c r="L253" s="57"/>
      <c r="M253" s="49"/>
      <c r="N253" s="21"/>
      <c r="O253" s="56"/>
      <c r="P253" s="35"/>
      <c r="Q253" s="1" t="s">
        <v>378</v>
      </c>
      <c r="R253" s="32"/>
      <c r="S253" s="33"/>
      <c r="V253" s="21"/>
      <c r="W253" s="109"/>
      <c r="X253" s="35"/>
      <c r="Y253" s="1" t="s">
        <v>378</v>
      </c>
      <c r="Z253" s="69"/>
      <c r="AA253" s="37"/>
      <c r="AB253" s="8"/>
      <c r="AC253" s="8"/>
      <c r="AD253" s="4"/>
      <c r="AE253" s="39"/>
      <c r="AF253" s="1"/>
      <c r="AG253" s="33"/>
      <c r="AH253" s="67"/>
      <c r="AI253" s="67"/>
      <c r="AJ253" s="21"/>
      <c r="AK253" s="56"/>
      <c r="AL253" s="41"/>
      <c r="AM253" s="33"/>
      <c r="AN253" s="67"/>
      <c r="AO253" s="67"/>
      <c r="AP253" s="21"/>
      <c r="AQ253" s="56"/>
      <c r="AR253" s="41"/>
      <c r="AS253" s="43">
        <f>'17 Oct'!AW253</f>
        <v>0</v>
      </c>
      <c r="AT253" s="54"/>
      <c r="AU253" s="44">
        <f t="shared" si="1"/>
        <v>0</v>
      </c>
      <c r="AV253" s="44">
        <f t="shared" si="2"/>
        <v>0</v>
      </c>
      <c r="AW253" s="19">
        <f t="shared" si="3"/>
        <v>0</v>
      </c>
      <c r="AX253" s="43">
        <f>'17 Oct'!BB253</f>
        <v>0</v>
      </c>
      <c r="AY253" s="54"/>
      <c r="AZ253" s="44">
        <f t="shared" si="4"/>
        <v>0</v>
      </c>
      <c r="BA253" s="46">
        <f t="shared" si="5"/>
        <v>0</v>
      </c>
      <c r="BB253" s="19">
        <f t="shared" si="6"/>
        <v>0</v>
      </c>
      <c r="BC253" s="43">
        <f>'17 Oct'!BL253</f>
        <v>0</v>
      </c>
      <c r="BD253" s="47">
        <f t="shared" si="7"/>
        <v>0</v>
      </c>
      <c r="BE253" s="1">
        <f t="shared" si="8"/>
        <v>0</v>
      </c>
      <c r="BF253" s="1" t="s">
        <v>378</v>
      </c>
      <c r="BG253" s="17"/>
      <c r="BH253">
        <f>'17 Oct'!BG253+AT253+AY253-BN253</f>
        <v>0</v>
      </c>
      <c r="BI253" s="48"/>
      <c r="BJ253" s="52">
        <f t="shared" si="9"/>
        <v>0</v>
      </c>
      <c r="BK253" s="51">
        <f t="shared" si="10"/>
        <v>0</v>
      </c>
      <c r="BL253" s="53">
        <f t="shared" si="11"/>
        <v>0</v>
      </c>
      <c r="BM253" s="54">
        <f t="shared" si="12"/>
        <v>0</v>
      </c>
      <c r="BN253" s="55">
        <f t="shared" si="13"/>
        <v>0</v>
      </c>
      <c r="BO253" s="17">
        <f t="shared" si="14"/>
        <v>0</v>
      </c>
    </row>
    <row r="254">
      <c r="A254" s="1" t="s">
        <v>379</v>
      </c>
      <c r="B254" s="32"/>
      <c r="C254" s="33"/>
      <c r="D254" s="29"/>
      <c r="E254" s="1"/>
      <c r="F254" s="21"/>
      <c r="G254" s="56"/>
      <c r="H254" s="35"/>
      <c r="I254" s="1" t="s">
        <v>379</v>
      </c>
      <c r="J254" s="32"/>
      <c r="K254" s="33"/>
      <c r="L254" s="29"/>
      <c r="M254" s="43"/>
      <c r="N254" s="21"/>
      <c r="O254" s="56"/>
      <c r="P254" s="35"/>
      <c r="Q254" s="1" t="s">
        <v>379</v>
      </c>
      <c r="R254" s="32"/>
      <c r="S254" s="33"/>
      <c r="U254" s="1"/>
      <c r="V254" s="21"/>
      <c r="W254" s="109"/>
      <c r="X254" s="35"/>
      <c r="Y254" s="1" t="s">
        <v>379</v>
      </c>
      <c r="Z254" s="69"/>
      <c r="AA254" s="66"/>
      <c r="AB254" s="8"/>
      <c r="AC254" s="8"/>
      <c r="AD254" s="4"/>
      <c r="AE254" s="39"/>
      <c r="AF254" s="1"/>
      <c r="AG254" s="33"/>
      <c r="AH254" s="67"/>
      <c r="AI254" s="67"/>
      <c r="AJ254" s="21"/>
      <c r="AK254" s="56"/>
      <c r="AL254" s="41"/>
      <c r="AM254" s="33"/>
      <c r="AN254" s="67"/>
      <c r="AO254" s="67"/>
      <c r="AP254" s="21"/>
      <c r="AQ254" s="56"/>
      <c r="AR254" s="41"/>
      <c r="AS254" s="43">
        <f>'17 Oct'!AW254</f>
        <v>0</v>
      </c>
      <c r="AT254" s="54"/>
      <c r="AU254" s="44">
        <f t="shared" si="1"/>
        <v>0</v>
      </c>
      <c r="AV254" s="44">
        <f t="shared" si="2"/>
        <v>0</v>
      </c>
      <c r="AW254" s="19">
        <f t="shared" si="3"/>
        <v>0</v>
      </c>
      <c r="AX254" s="43">
        <f>'17 Oct'!BB254</f>
        <v>0</v>
      </c>
      <c r="AY254" s="54"/>
      <c r="AZ254" s="44">
        <f t="shared" si="4"/>
        <v>0</v>
      </c>
      <c r="BA254" s="46">
        <f t="shared" si="5"/>
        <v>0</v>
      </c>
      <c r="BB254" s="19">
        <f t="shared" si="6"/>
        <v>0</v>
      </c>
      <c r="BC254" s="43">
        <f>'17 Oct'!BL254</f>
        <v>0</v>
      </c>
      <c r="BD254" s="47">
        <f t="shared" si="7"/>
        <v>0</v>
      </c>
      <c r="BE254" s="1">
        <f t="shared" si="8"/>
        <v>0</v>
      </c>
      <c r="BF254" s="1" t="s">
        <v>379</v>
      </c>
      <c r="BG254" s="17"/>
      <c r="BH254">
        <f>'17 Oct'!BG254+AT254+AY254-BN254</f>
        <v>0</v>
      </c>
      <c r="BI254" s="48"/>
      <c r="BJ254" s="52">
        <f t="shared" si="9"/>
        <v>0</v>
      </c>
      <c r="BK254" s="51">
        <f t="shared" si="10"/>
        <v>0</v>
      </c>
      <c r="BL254" s="53">
        <f t="shared" si="11"/>
        <v>0</v>
      </c>
      <c r="BM254" s="54">
        <f t="shared" si="12"/>
        <v>0</v>
      </c>
      <c r="BN254" s="55">
        <f t="shared" si="13"/>
        <v>0</v>
      </c>
      <c r="BO254" s="17">
        <f t="shared" si="14"/>
        <v>0</v>
      </c>
    </row>
    <row r="255">
      <c r="A255" s="1" t="s">
        <v>380</v>
      </c>
      <c r="B255" s="61"/>
      <c r="C255" s="65"/>
      <c r="D255" s="29"/>
      <c r="E255" s="1"/>
      <c r="F255" s="21"/>
      <c r="G255" s="56"/>
      <c r="H255" s="35"/>
      <c r="I255" s="1" t="s">
        <v>380</v>
      </c>
      <c r="J255" s="32"/>
      <c r="K255" s="33"/>
      <c r="L255" s="57"/>
      <c r="M255" s="49"/>
      <c r="N255" s="21"/>
      <c r="O255" s="56"/>
      <c r="P255" s="35"/>
      <c r="Q255" s="1" t="s">
        <v>380</v>
      </c>
      <c r="R255" s="32"/>
      <c r="S255" s="33"/>
      <c r="V255" s="21"/>
      <c r="W255" s="56"/>
      <c r="X255" s="35"/>
      <c r="Y255" s="1" t="s">
        <v>380</v>
      </c>
      <c r="Z255" s="69"/>
      <c r="AA255" s="66"/>
      <c r="AB255" s="8"/>
      <c r="AC255" s="8"/>
      <c r="AD255" s="4"/>
      <c r="AE255" s="39"/>
      <c r="AF255" s="1"/>
      <c r="AG255" s="33"/>
      <c r="AH255" s="67"/>
      <c r="AI255" s="67"/>
      <c r="AJ255" s="21"/>
      <c r="AK255" s="56"/>
      <c r="AL255" s="41"/>
      <c r="AM255" s="33"/>
      <c r="AN255" s="67"/>
      <c r="AO255" s="67"/>
      <c r="AP255" s="21"/>
      <c r="AQ255" s="56"/>
      <c r="AR255" s="41"/>
      <c r="AS255" s="43">
        <f>'17 Oct'!AW255</f>
        <v>0</v>
      </c>
      <c r="AT255" s="54"/>
      <c r="AU255" s="44">
        <f t="shared" si="1"/>
        <v>0</v>
      </c>
      <c r="AV255" s="44">
        <f t="shared" si="2"/>
        <v>0</v>
      </c>
      <c r="AW255" s="19">
        <f t="shared" si="3"/>
        <v>0</v>
      </c>
      <c r="AX255" s="43">
        <f>'17 Oct'!BB255</f>
        <v>0</v>
      </c>
      <c r="AY255" s="54"/>
      <c r="AZ255" s="44">
        <f t="shared" si="4"/>
        <v>0</v>
      </c>
      <c r="BA255" s="46">
        <f t="shared" si="5"/>
        <v>0</v>
      </c>
      <c r="BB255" s="19">
        <f t="shared" si="6"/>
        <v>0</v>
      </c>
      <c r="BC255" s="43">
        <f>'17 Oct'!BL255</f>
        <v>0</v>
      </c>
      <c r="BD255" s="47">
        <f t="shared" si="7"/>
        <v>0</v>
      </c>
      <c r="BE255" s="1">
        <f t="shared" si="8"/>
        <v>0</v>
      </c>
      <c r="BF255" s="1" t="s">
        <v>380</v>
      </c>
      <c r="BG255" s="54"/>
      <c r="BH255">
        <f>'17 Oct'!BG255+AT255+AY255-BN255</f>
        <v>0</v>
      </c>
      <c r="BI255" s="48"/>
      <c r="BJ255" s="52">
        <f t="shared" si="9"/>
        <v>0</v>
      </c>
      <c r="BK255" s="51">
        <f t="shared" si="10"/>
        <v>0</v>
      </c>
      <c r="BL255" s="53">
        <f t="shared" si="11"/>
        <v>0</v>
      </c>
      <c r="BM255" s="54">
        <f t="shared" si="12"/>
        <v>0</v>
      </c>
      <c r="BN255" s="55">
        <f t="shared" si="13"/>
        <v>0</v>
      </c>
      <c r="BO255" s="17">
        <f t="shared" si="14"/>
        <v>0</v>
      </c>
    </row>
    <row r="256">
      <c r="A256" s="1" t="s">
        <v>381</v>
      </c>
      <c r="B256" s="32"/>
      <c r="C256" s="33"/>
      <c r="D256" s="29"/>
      <c r="E256" s="1"/>
      <c r="F256" s="21"/>
      <c r="G256" s="56"/>
      <c r="H256" s="35"/>
      <c r="I256" s="1" t="s">
        <v>381</v>
      </c>
      <c r="J256" s="32"/>
      <c r="K256" s="33"/>
      <c r="L256" s="57"/>
      <c r="M256" s="49"/>
      <c r="N256" s="21"/>
      <c r="O256" s="56"/>
      <c r="P256" s="35"/>
      <c r="Q256" s="1" t="s">
        <v>381</v>
      </c>
      <c r="R256" s="32"/>
      <c r="S256" s="33"/>
      <c r="T256" s="57"/>
      <c r="U256" s="49"/>
      <c r="V256" s="21"/>
      <c r="W256" s="56"/>
      <c r="X256" s="35"/>
      <c r="Y256" s="1" t="s">
        <v>381</v>
      </c>
      <c r="Z256" s="69"/>
      <c r="AA256" s="66"/>
      <c r="AB256" s="8"/>
      <c r="AC256" s="8"/>
      <c r="AD256" s="4"/>
      <c r="AE256" s="39"/>
      <c r="AF256" s="1"/>
      <c r="AG256" s="33"/>
      <c r="AH256" s="67"/>
      <c r="AI256" s="67"/>
      <c r="AJ256" s="21"/>
      <c r="AK256" s="56"/>
      <c r="AL256" s="41"/>
      <c r="AM256" s="33"/>
      <c r="AN256" s="67"/>
      <c r="AO256" s="67"/>
      <c r="AP256" s="21"/>
      <c r="AQ256" s="56"/>
      <c r="AR256" s="41"/>
      <c r="AS256" s="43">
        <f>'17 Oct'!AW256</f>
        <v>0</v>
      </c>
      <c r="AT256" s="54"/>
      <c r="AU256" s="44">
        <f t="shared" si="1"/>
        <v>0</v>
      </c>
      <c r="AV256" s="44">
        <f t="shared" si="2"/>
        <v>0</v>
      </c>
      <c r="AW256" s="19">
        <f t="shared" si="3"/>
        <v>0</v>
      </c>
      <c r="AX256" s="43">
        <f>'17 Oct'!BB256</f>
        <v>0</v>
      </c>
      <c r="AY256" s="54"/>
      <c r="AZ256" s="44">
        <f t="shared" si="4"/>
        <v>0</v>
      </c>
      <c r="BA256" s="46">
        <f t="shared" si="5"/>
        <v>0</v>
      </c>
      <c r="BB256" s="19">
        <f t="shared" si="6"/>
        <v>0</v>
      </c>
      <c r="BC256" s="43">
        <f>'17 Oct'!BL256</f>
        <v>0</v>
      </c>
      <c r="BD256" s="47">
        <f t="shared" si="7"/>
        <v>0</v>
      </c>
      <c r="BE256" s="1">
        <f t="shared" si="8"/>
        <v>0</v>
      </c>
      <c r="BF256" s="1" t="s">
        <v>381</v>
      </c>
      <c r="BG256" s="54"/>
      <c r="BH256">
        <f>'17 Oct'!BG256+AT256+AY256-BN256</f>
        <v>0</v>
      </c>
      <c r="BI256" s="48"/>
      <c r="BJ256" s="52">
        <f t="shared" si="9"/>
        <v>0</v>
      </c>
      <c r="BK256" s="51">
        <f t="shared" si="10"/>
        <v>0</v>
      </c>
      <c r="BL256" s="53">
        <f t="shared" si="11"/>
        <v>0</v>
      </c>
      <c r="BM256" s="54">
        <f t="shared" si="12"/>
        <v>0</v>
      </c>
      <c r="BN256" s="55">
        <f t="shared" si="13"/>
        <v>0</v>
      </c>
      <c r="BO256" s="17">
        <f t="shared" si="14"/>
        <v>0</v>
      </c>
    </row>
    <row r="257">
      <c r="A257" s="1" t="s">
        <v>382</v>
      </c>
      <c r="B257" s="32"/>
      <c r="C257" s="33"/>
      <c r="D257" s="29"/>
      <c r="E257" s="1"/>
      <c r="F257" s="21"/>
      <c r="G257" s="56"/>
      <c r="H257" s="35"/>
      <c r="I257" s="1" t="s">
        <v>382</v>
      </c>
      <c r="J257" s="32"/>
      <c r="K257" s="33"/>
      <c r="L257" s="57"/>
      <c r="M257" s="49"/>
      <c r="N257" s="21"/>
      <c r="O257" s="56"/>
      <c r="P257" s="35"/>
      <c r="Q257" s="1" t="s">
        <v>382</v>
      </c>
      <c r="R257" s="32"/>
      <c r="S257" s="33"/>
      <c r="T257" s="57"/>
      <c r="U257" s="49"/>
      <c r="V257" s="21"/>
      <c r="W257" s="56"/>
      <c r="X257" s="35"/>
      <c r="Y257" s="1" t="s">
        <v>382</v>
      </c>
      <c r="Z257" s="69"/>
      <c r="AA257" s="37"/>
      <c r="AB257" s="8"/>
      <c r="AC257" s="8"/>
      <c r="AD257" s="4"/>
      <c r="AE257" s="39"/>
      <c r="AF257" s="1"/>
      <c r="AG257" s="33"/>
      <c r="AH257" s="67"/>
      <c r="AI257" s="67"/>
      <c r="AJ257" s="21"/>
      <c r="AK257" s="56"/>
      <c r="AL257" s="41"/>
      <c r="AM257" s="33"/>
      <c r="AN257" s="67"/>
      <c r="AO257" s="67"/>
      <c r="AP257" s="21"/>
      <c r="AQ257" s="56"/>
      <c r="AR257" s="41"/>
      <c r="AS257" s="43">
        <f>'17 Oct'!AW257</f>
        <v>0</v>
      </c>
      <c r="AT257" s="54"/>
      <c r="AU257" s="44">
        <f t="shared" si="1"/>
        <v>0</v>
      </c>
      <c r="AV257" s="44">
        <f t="shared" si="2"/>
        <v>0</v>
      </c>
      <c r="AW257" s="19">
        <f t="shared" si="3"/>
        <v>0</v>
      </c>
      <c r="AX257" s="43">
        <f>'17 Oct'!BB257</f>
        <v>0</v>
      </c>
      <c r="AY257" s="54"/>
      <c r="AZ257" s="44">
        <f t="shared" si="4"/>
        <v>0</v>
      </c>
      <c r="BA257" s="46">
        <f t="shared" si="5"/>
        <v>0</v>
      </c>
      <c r="BB257" s="19">
        <f t="shared" si="6"/>
        <v>0</v>
      </c>
      <c r="BC257" s="43">
        <f>'17 Oct'!BL257</f>
        <v>0</v>
      </c>
      <c r="BD257" s="47">
        <f t="shared" si="7"/>
        <v>0</v>
      </c>
      <c r="BE257" s="1">
        <f t="shared" si="8"/>
        <v>0</v>
      </c>
      <c r="BF257" s="1" t="s">
        <v>382</v>
      </c>
      <c r="BG257" s="54"/>
      <c r="BH257">
        <f>'17 Oct'!BG257+AT257+AY257-BN257</f>
        <v>0</v>
      </c>
      <c r="BI257" s="48"/>
      <c r="BJ257" s="52">
        <f t="shared" si="9"/>
        <v>0</v>
      </c>
      <c r="BK257" s="51">
        <f t="shared" si="10"/>
        <v>0</v>
      </c>
      <c r="BL257" s="53">
        <f t="shared" si="11"/>
        <v>0</v>
      </c>
      <c r="BM257" s="54">
        <f t="shared" si="12"/>
        <v>0</v>
      </c>
      <c r="BN257" s="55">
        <f t="shared" si="13"/>
        <v>0</v>
      </c>
      <c r="BO257" s="17">
        <f t="shared" si="14"/>
        <v>0</v>
      </c>
    </row>
    <row r="258">
      <c r="A258" s="1" t="s">
        <v>383</v>
      </c>
      <c r="B258" s="61"/>
      <c r="C258" s="33"/>
      <c r="D258" s="29"/>
      <c r="E258" s="1"/>
      <c r="F258" s="21"/>
      <c r="G258" s="56"/>
      <c r="H258" s="35"/>
      <c r="I258" s="1" t="s">
        <v>383</v>
      </c>
      <c r="J258" s="32"/>
      <c r="K258" s="33"/>
      <c r="L258" s="57"/>
      <c r="M258" s="49"/>
      <c r="N258" s="21"/>
      <c r="O258" s="56"/>
      <c r="P258" s="35"/>
      <c r="Q258" s="1" t="s">
        <v>383</v>
      </c>
      <c r="R258" s="32"/>
      <c r="S258" s="33"/>
      <c r="T258" s="57"/>
      <c r="U258" s="49"/>
      <c r="V258" s="21"/>
      <c r="W258" s="56"/>
      <c r="X258" s="35"/>
      <c r="Y258" s="1" t="s">
        <v>383</v>
      </c>
      <c r="Z258" s="59"/>
      <c r="AA258" s="66"/>
      <c r="AB258" s="8"/>
      <c r="AC258" s="8"/>
      <c r="AD258" s="4"/>
      <c r="AE258" s="39"/>
      <c r="AF258" s="1"/>
      <c r="AG258" s="33"/>
      <c r="AH258" s="110"/>
      <c r="AI258" s="110"/>
      <c r="AJ258" s="21"/>
      <c r="AK258" s="56"/>
      <c r="AL258" s="41"/>
      <c r="AM258" s="33"/>
      <c r="AN258" s="110"/>
      <c r="AO258" s="110"/>
      <c r="AP258" s="21"/>
      <c r="AQ258" s="56"/>
      <c r="AR258" s="41"/>
      <c r="AS258" s="43">
        <f>'17 Oct'!AW258</f>
        <v>0</v>
      </c>
      <c r="AT258" s="75"/>
      <c r="AU258" s="44">
        <f t="shared" si="1"/>
        <v>0</v>
      </c>
      <c r="AV258" s="44">
        <f t="shared" si="2"/>
        <v>0</v>
      </c>
      <c r="AW258" s="19">
        <f t="shared" si="3"/>
        <v>0</v>
      </c>
      <c r="AX258" s="43">
        <f>'17 Oct'!BB258</f>
        <v>0</v>
      </c>
      <c r="AY258" s="75"/>
      <c r="AZ258" s="44">
        <f t="shared" si="4"/>
        <v>0</v>
      </c>
      <c r="BA258" s="46">
        <f t="shared" si="5"/>
        <v>0</v>
      </c>
      <c r="BB258" s="19">
        <f t="shared" si="6"/>
        <v>0</v>
      </c>
      <c r="BC258" s="43">
        <f>'17 Oct'!BL258</f>
        <v>84</v>
      </c>
      <c r="BD258" s="47">
        <f t="shared" si="7"/>
        <v>0</v>
      </c>
      <c r="BE258" s="1">
        <f t="shared" si="8"/>
        <v>84</v>
      </c>
      <c r="BF258" s="1" t="s">
        <v>383</v>
      </c>
      <c r="BG258" s="54"/>
      <c r="BH258">
        <f>'17 Oct'!BG258+AT258+AY258-BN258</f>
        <v>0</v>
      </c>
      <c r="BI258" s="48"/>
      <c r="BJ258" s="52">
        <f t="shared" si="9"/>
        <v>0</v>
      </c>
      <c r="BK258" s="51">
        <f t="shared" si="10"/>
        <v>0</v>
      </c>
      <c r="BL258" s="53">
        <f t="shared" si="11"/>
        <v>84</v>
      </c>
      <c r="BM258" s="54">
        <f t="shared" si="12"/>
        <v>0</v>
      </c>
      <c r="BN258" s="55">
        <f t="shared" si="13"/>
        <v>0</v>
      </c>
      <c r="BO258" s="17">
        <f t="shared" si="14"/>
        <v>84</v>
      </c>
    </row>
    <row r="259">
      <c r="A259" s="1" t="s">
        <v>385</v>
      </c>
      <c r="B259" s="32"/>
      <c r="C259" s="33"/>
      <c r="D259" s="29"/>
      <c r="E259" s="1"/>
      <c r="F259" s="21"/>
      <c r="G259" s="56"/>
      <c r="H259" s="35"/>
      <c r="I259" s="1" t="s">
        <v>385</v>
      </c>
      <c r="J259" s="32"/>
      <c r="K259" s="33"/>
      <c r="L259" s="57"/>
      <c r="M259" s="49"/>
      <c r="N259" s="21"/>
      <c r="O259" s="56"/>
      <c r="P259" s="35"/>
      <c r="Q259" s="1" t="s">
        <v>385</v>
      </c>
      <c r="R259" s="32"/>
      <c r="S259" s="33"/>
      <c r="T259" s="57"/>
      <c r="U259" s="49"/>
      <c r="V259" s="21"/>
      <c r="W259" s="56"/>
      <c r="X259" s="35"/>
      <c r="Y259" s="1" t="s">
        <v>385</v>
      </c>
      <c r="Z259" s="69"/>
      <c r="AA259" s="63"/>
      <c r="AB259" s="8"/>
      <c r="AC259" s="8"/>
      <c r="AD259" s="4"/>
      <c r="AE259" s="42"/>
      <c r="AF259" s="1"/>
      <c r="AG259" s="33"/>
      <c r="AH259" s="67"/>
      <c r="AI259" s="67"/>
      <c r="AJ259" s="21"/>
      <c r="AK259" s="56"/>
      <c r="AL259" s="41"/>
      <c r="AM259" s="33"/>
      <c r="AN259" s="67"/>
      <c r="AO259" s="67"/>
      <c r="AP259" s="21"/>
      <c r="AQ259" s="56"/>
      <c r="AR259" s="41"/>
      <c r="AS259" s="43">
        <f>'17 Oct'!AW259</f>
        <v>0</v>
      </c>
      <c r="AT259" s="54"/>
      <c r="AU259" s="44">
        <f t="shared" si="1"/>
        <v>0</v>
      </c>
      <c r="AV259" s="44">
        <f t="shared" si="2"/>
        <v>0</v>
      </c>
      <c r="AW259" s="19">
        <f t="shared" si="3"/>
        <v>0</v>
      </c>
      <c r="AX259" s="43">
        <f>'17 Oct'!BB259</f>
        <v>0</v>
      </c>
      <c r="AY259" s="54"/>
      <c r="AZ259" s="44">
        <f t="shared" si="4"/>
        <v>0</v>
      </c>
      <c r="BA259" s="46">
        <f t="shared" si="5"/>
        <v>0</v>
      </c>
      <c r="BB259" s="19">
        <f t="shared" si="6"/>
        <v>0</v>
      </c>
      <c r="BC259" s="43">
        <f>'17 Oct'!BL259</f>
        <v>0</v>
      </c>
      <c r="BD259" s="47">
        <f t="shared" si="7"/>
        <v>0</v>
      </c>
      <c r="BE259" s="1">
        <f t="shared" si="8"/>
        <v>0</v>
      </c>
      <c r="BF259" s="1" t="s">
        <v>385</v>
      </c>
      <c r="BG259" s="17"/>
      <c r="BH259">
        <f>'17 Oct'!BG259+AT259+AY259-BN259</f>
        <v>0</v>
      </c>
      <c r="BI259" s="48"/>
      <c r="BJ259" s="52">
        <f t="shared" si="9"/>
        <v>0</v>
      </c>
      <c r="BK259" s="51">
        <f t="shared" si="10"/>
        <v>0</v>
      </c>
      <c r="BL259" s="53">
        <f t="shared" si="11"/>
        <v>0</v>
      </c>
      <c r="BM259" s="54">
        <f t="shared" si="12"/>
        <v>0</v>
      </c>
      <c r="BN259" s="55">
        <f t="shared" si="13"/>
        <v>0</v>
      </c>
      <c r="BO259" s="17">
        <f t="shared" si="14"/>
        <v>0</v>
      </c>
      <c r="BP259" s="1"/>
      <c r="BQ259" s="1"/>
      <c r="BR259" s="1"/>
    </row>
    <row r="260">
      <c r="A260" s="1" t="s">
        <v>387</v>
      </c>
      <c r="B260" s="32"/>
      <c r="C260" s="33"/>
      <c r="D260" s="29"/>
      <c r="E260" s="1"/>
      <c r="F260" s="21"/>
      <c r="G260" s="56"/>
      <c r="H260" s="35"/>
      <c r="I260" s="1" t="s">
        <v>387</v>
      </c>
      <c r="J260" s="32"/>
      <c r="K260" s="33"/>
      <c r="L260" s="57"/>
      <c r="M260" s="49"/>
      <c r="N260" s="21"/>
      <c r="O260" s="56"/>
      <c r="P260" s="35"/>
      <c r="Q260" s="1" t="s">
        <v>387</v>
      </c>
      <c r="R260" s="32"/>
      <c r="S260" s="33"/>
      <c r="T260" s="57"/>
      <c r="U260" s="49"/>
      <c r="V260" s="21"/>
      <c r="W260" s="56"/>
      <c r="X260" s="35"/>
      <c r="Y260" s="1" t="s">
        <v>387</v>
      </c>
      <c r="Z260" s="59"/>
      <c r="AA260" s="66"/>
      <c r="AB260" s="8"/>
      <c r="AC260" s="8"/>
      <c r="AD260" s="4"/>
      <c r="AE260" s="39"/>
      <c r="AF260" s="1"/>
      <c r="AG260" s="33"/>
      <c r="AH260" s="67"/>
      <c r="AI260" s="67"/>
      <c r="AJ260" s="21"/>
      <c r="AK260" s="56"/>
      <c r="AL260" s="41"/>
      <c r="AM260" s="33"/>
      <c r="AN260" s="67"/>
      <c r="AO260" s="67"/>
      <c r="AP260" s="21"/>
      <c r="AQ260" s="56"/>
      <c r="AR260" s="41"/>
      <c r="AS260" s="43">
        <f>'17 Oct'!AW260</f>
        <v>0</v>
      </c>
      <c r="AT260" s="54"/>
      <c r="AU260" s="44">
        <f t="shared" si="1"/>
        <v>0</v>
      </c>
      <c r="AV260" s="44">
        <f t="shared" si="2"/>
        <v>0</v>
      </c>
      <c r="AW260" s="19">
        <f t="shared" si="3"/>
        <v>0</v>
      </c>
      <c r="AX260" s="43">
        <f>'17 Oct'!BB260</f>
        <v>0</v>
      </c>
      <c r="AY260" s="54"/>
      <c r="AZ260" s="44">
        <f t="shared" si="4"/>
        <v>0</v>
      </c>
      <c r="BA260" s="46">
        <f t="shared" si="5"/>
        <v>0</v>
      </c>
      <c r="BB260" s="19">
        <f t="shared" si="6"/>
        <v>0</v>
      </c>
      <c r="BC260" s="43">
        <f>'17 Oct'!BL260</f>
        <v>0</v>
      </c>
      <c r="BD260" s="47">
        <f t="shared" si="7"/>
        <v>0</v>
      </c>
      <c r="BE260" s="1">
        <f t="shared" si="8"/>
        <v>0</v>
      </c>
      <c r="BF260" s="1" t="s">
        <v>387</v>
      </c>
      <c r="BG260" s="17"/>
      <c r="BH260">
        <f>'17 Oct'!BG260+AT260+AY260-BN260</f>
        <v>0</v>
      </c>
      <c r="BI260" s="48"/>
      <c r="BJ260" s="52">
        <f t="shared" si="9"/>
        <v>0</v>
      </c>
      <c r="BK260" s="51">
        <f t="shared" si="10"/>
        <v>0</v>
      </c>
      <c r="BL260" s="53">
        <f t="shared" si="11"/>
        <v>0</v>
      </c>
      <c r="BM260" s="54">
        <f t="shared" si="12"/>
        <v>0</v>
      </c>
      <c r="BN260" s="55">
        <f t="shared" si="13"/>
        <v>0</v>
      </c>
      <c r="BO260" s="17">
        <f t="shared" si="14"/>
        <v>0</v>
      </c>
      <c r="BQ260" s="1"/>
    </row>
    <row r="261">
      <c r="A261" s="1" t="s">
        <v>388</v>
      </c>
      <c r="B261" s="32"/>
      <c r="C261" s="33"/>
      <c r="D261" s="29"/>
      <c r="E261" s="1"/>
      <c r="F261" s="21"/>
      <c r="G261" s="56"/>
      <c r="H261" s="35"/>
      <c r="I261" s="1" t="s">
        <v>388</v>
      </c>
      <c r="J261" s="32"/>
      <c r="K261" s="33"/>
      <c r="L261" s="57"/>
      <c r="M261" s="49"/>
      <c r="N261" s="21"/>
      <c r="O261" s="56"/>
      <c r="P261" s="35"/>
      <c r="Q261" s="1" t="s">
        <v>388</v>
      </c>
      <c r="R261" s="32"/>
      <c r="S261" s="33"/>
      <c r="T261" s="57"/>
      <c r="U261" s="43"/>
      <c r="V261" s="21"/>
      <c r="W261" s="56"/>
      <c r="X261" s="35"/>
      <c r="Y261" s="1" t="s">
        <v>388</v>
      </c>
      <c r="Z261" s="59"/>
      <c r="AA261" s="66"/>
      <c r="AB261" s="8"/>
      <c r="AC261" s="8"/>
      <c r="AD261" s="4"/>
      <c r="AE261" s="39"/>
      <c r="AF261" s="1"/>
      <c r="AG261" s="33"/>
      <c r="AH261" s="60"/>
      <c r="AI261" s="60"/>
      <c r="AJ261" s="21"/>
      <c r="AK261" s="56"/>
      <c r="AL261" s="41"/>
      <c r="AM261" s="33"/>
      <c r="AN261" s="60"/>
      <c r="AO261" s="60"/>
      <c r="AP261" s="21"/>
      <c r="AQ261" s="56"/>
      <c r="AR261" s="41"/>
      <c r="AS261" s="43">
        <f>'17 Oct'!AW261</f>
        <v>0</v>
      </c>
      <c r="AT261" s="17"/>
      <c r="AU261" s="44">
        <f t="shared" si="1"/>
        <v>0</v>
      </c>
      <c r="AV261" s="44">
        <f t="shared" si="2"/>
        <v>0</v>
      </c>
      <c r="AW261" s="19">
        <f t="shared" si="3"/>
        <v>0</v>
      </c>
      <c r="AX261" s="43">
        <f>'17 Oct'!BB261</f>
        <v>0</v>
      </c>
      <c r="AY261" s="17"/>
      <c r="AZ261" s="44">
        <f t="shared" si="4"/>
        <v>0</v>
      </c>
      <c r="BA261" s="46">
        <f t="shared" si="5"/>
        <v>0</v>
      </c>
      <c r="BB261" s="19">
        <f t="shared" si="6"/>
        <v>0</v>
      </c>
      <c r="BC261" s="43">
        <f>'17 Oct'!BL261</f>
        <v>0</v>
      </c>
      <c r="BD261" s="47">
        <f t="shared" si="7"/>
        <v>0</v>
      </c>
      <c r="BE261" s="1">
        <f t="shared" si="8"/>
        <v>0</v>
      </c>
      <c r="BF261" s="1" t="s">
        <v>388</v>
      </c>
      <c r="BG261" s="54"/>
      <c r="BH261">
        <f>'17 Oct'!BG261+AT261+AY261-BN261</f>
        <v>0</v>
      </c>
      <c r="BI261" s="48"/>
      <c r="BJ261" s="52">
        <f t="shared" si="9"/>
        <v>0</v>
      </c>
      <c r="BK261" s="51">
        <f t="shared" si="10"/>
        <v>0</v>
      </c>
      <c r="BL261" s="53">
        <f t="shared" si="11"/>
        <v>0</v>
      </c>
      <c r="BM261" s="54">
        <f t="shared" si="12"/>
        <v>0</v>
      </c>
      <c r="BN261" s="55">
        <f t="shared" si="13"/>
        <v>0</v>
      </c>
      <c r="BO261" s="17">
        <f t="shared" si="14"/>
        <v>0</v>
      </c>
    </row>
    <row r="262">
      <c r="A262" s="1" t="s">
        <v>389</v>
      </c>
      <c r="B262" s="32"/>
      <c r="C262" s="33"/>
      <c r="D262" s="29"/>
      <c r="E262" s="1"/>
      <c r="F262" s="21"/>
      <c r="G262" s="56"/>
      <c r="H262" s="35"/>
      <c r="I262" s="1" t="s">
        <v>389</v>
      </c>
      <c r="J262" s="32"/>
      <c r="K262" s="33"/>
      <c r="L262" s="57"/>
      <c r="M262" s="43"/>
      <c r="N262" s="21"/>
      <c r="O262" s="56"/>
      <c r="P262" s="35"/>
      <c r="Q262" s="1" t="s">
        <v>389</v>
      </c>
      <c r="R262" s="32"/>
      <c r="S262" s="33"/>
      <c r="T262" s="29"/>
      <c r="U262" s="43"/>
      <c r="V262" s="21"/>
      <c r="W262" s="56"/>
      <c r="X262" s="35"/>
      <c r="Y262" s="1" t="s">
        <v>389</v>
      </c>
      <c r="Z262" s="59"/>
      <c r="AA262" s="37"/>
      <c r="AB262" s="8"/>
      <c r="AC262" s="8"/>
      <c r="AD262" s="4"/>
      <c r="AE262" s="39"/>
      <c r="AF262" s="1"/>
      <c r="AG262" s="33"/>
      <c r="AH262" s="67"/>
      <c r="AI262" s="67"/>
      <c r="AJ262" s="21"/>
      <c r="AK262" s="56"/>
      <c r="AL262" s="41"/>
      <c r="AM262" s="33"/>
      <c r="AN262" s="67"/>
      <c r="AO262" s="67"/>
      <c r="AP262" s="21"/>
      <c r="AQ262" s="56"/>
      <c r="AR262" s="41"/>
      <c r="AS262" s="43">
        <f>'17 Oct'!AW262</f>
        <v>0</v>
      </c>
      <c r="AT262" s="54"/>
      <c r="AU262" s="44">
        <f t="shared" si="1"/>
        <v>0</v>
      </c>
      <c r="AV262" s="44">
        <f t="shared" si="2"/>
        <v>0</v>
      </c>
      <c r="AW262" s="19">
        <f t="shared" si="3"/>
        <v>0</v>
      </c>
      <c r="AX262" s="43">
        <f>'17 Oct'!BB262</f>
        <v>0</v>
      </c>
      <c r="AY262" s="54"/>
      <c r="AZ262" s="44">
        <f t="shared" si="4"/>
        <v>0</v>
      </c>
      <c r="BA262" s="46">
        <f t="shared" si="5"/>
        <v>0</v>
      </c>
      <c r="BB262" s="19">
        <f t="shared" si="6"/>
        <v>0</v>
      </c>
      <c r="BC262" s="43">
        <f>'17 Oct'!BL262</f>
        <v>24</v>
      </c>
      <c r="BD262" s="47">
        <f t="shared" si="7"/>
        <v>0</v>
      </c>
      <c r="BE262" s="1">
        <f t="shared" si="8"/>
        <v>24</v>
      </c>
      <c r="BF262" s="1" t="s">
        <v>389</v>
      </c>
      <c r="BG262" s="54"/>
      <c r="BH262">
        <f>'17 Oct'!BG262+AT262+AY262-BN262</f>
        <v>0</v>
      </c>
      <c r="BI262" s="68"/>
      <c r="BJ262" s="52">
        <f t="shared" si="9"/>
        <v>0</v>
      </c>
      <c r="BK262" s="51">
        <f t="shared" si="10"/>
        <v>0</v>
      </c>
      <c r="BL262" s="53">
        <f t="shared" si="11"/>
        <v>24</v>
      </c>
      <c r="BM262" s="54">
        <f t="shared" si="12"/>
        <v>0</v>
      </c>
      <c r="BN262" s="55">
        <f t="shared" si="13"/>
        <v>0</v>
      </c>
      <c r="BO262" s="17">
        <f t="shared" si="14"/>
        <v>24</v>
      </c>
      <c r="BP262" s="1"/>
      <c r="BQ262" s="1"/>
      <c r="BS262" s="1"/>
    </row>
    <row r="263">
      <c r="A263" s="1" t="s">
        <v>391</v>
      </c>
      <c r="B263" s="32"/>
      <c r="C263" s="33"/>
      <c r="D263" s="29"/>
      <c r="E263" s="1"/>
      <c r="F263" s="21"/>
      <c r="G263" s="56"/>
      <c r="H263" s="35"/>
      <c r="I263" s="1" t="s">
        <v>391</v>
      </c>
      <c r="J263" s="32"/>
      <c r="K263" s="33"/>
      <c r="L263" s="57"/>
      <c r="M263" s="49"/>
      <c r="N263" s="21"/>
      <c r="O263" s="56"/>
      <c r="P263" s="35"/>
      <c r="Q263" s="1" t="s">
        <v>391</v>
      </c>
      <c r="R263" s="32"/>
      <c r="S263" s="33"/>
      <c r="T263" s="29"/>
      <c r="U263" s="43"/>
      <c r="V263" s="21"/>
      <c r="W263" s="56"/>
      <c r="X263" s="35"/>
      <c r="Y263" s="1" t="s">
        <v>391</v>
      </c>
      <c r="Z263" s="69"/>
      <c r="AA263" s="66"/>
      <c r="AB263" s="8"/>
      <c r="AC263" s="8"/>
      <c r="AD263" s="4"/>
      <c r="AE263" s="39"/>
      <c r="AF263" s="1"/>
      <c r="AG263" s="33"/>
      <c r="AH263" s="67"/>
      <c r="AI263" s="67"/>
      <c r="AJ263" s="21"/>
      <c r="AK263" s="56"/>
      <c r="AL263" s="41"/>
      <c r="AM263" s="33"/>
      <c r="AN263" s="67"/>
      <c r="AO263" s="67"/>
      <c r="AP263" s="21"/>
      <c r="AQ263" s="56"/>
      <c r="AR263" s="41"/>
      <c r="AS263" s="43">
        <f>'17 Oct'!AW263</f>
        <v>0</v>
      </c>
      <c r="AT263" s="54"/>
      <c r="AU263" s="44">
        <f t="shared" si="1"/>
        <v>0</v>
      </c>
      <c r="AV263" s="44">
        <f t="shared" si="2"/>
        <v>0</v>
      </c>
      <c r="AW263" s="19">
        <f t="shared" si="3"/>
        <v>0</v>
      </c>
      <c r="AX263" s="43">
        <f>'17 Oct'!BB263</f>
        <v>0</v>
      </c>
      <c r="AY263" s="54"/>
      <c r="AZ263" s="44">
        <f t="shared" si="4"/>
        <v>0</v>
      </c>
      <c r="BA263" s="46">
        <f t="shared" si="5"/>
        <v>0</v>
      </c>
      <c r="BB263" s="19">
        <f t="shared" si="6"/>
        <v>0</v>
      </c>
      <c r="BC263" s="43">
        <f>'17 Oct'!BL263</f>
        <v>0</v>
      </c>
      <c r="BD263" s="47">
        <f t="shared" si="7"/>
        <v>0</v>
      </c>
      <c r="BE263" s="1">
        <f t="shared" si="8"/>
        <v>0</v>
      </c>
      <c r="BF263" s="1" t="s">
        <v>391</v>
      </c>
      <c r="BG263" s="17"/>
      <c r="BH263">
        <f>'17 Oct'!BG263+AT263+AY263-BN263</f>
        <v>0</v>
      </c>
      <c r="BI263" s="48"/>
      <c r="BJ263" s="52">
        <f t="shared" si="9"/>
        <v>0</v>
      </c>
      <c r="BK263" s="51">
        <f t="shared" si="10"/>
        <v>0</v>
      </c>
      <c r="BL263" s="53">
        <f t="shared" si="11"/>
        <v>0</v>
      </c>
      <c r="BM263" s="54">
        <f t="shared" si="12"/>
        <v>0</v>
      </c>
      <c r="BN263" s="55">
        <f t="shared" si="13"/>
        <v>0</v>
      </c>
      <c r="BO263" s="17">
        <f t="shared" si="14"/>
        <v>0</v>
      </c>
    </row>
    <row r="264">
      <c r="A264" s="1" t="s">
        <v>393</v>
      </c>
      <c r="B264" s="61"/>
      <c r="C264" s="33"/>
      <c r="D264" s="29"/>
      <c r="E264" s="1"/>
      <c r="F264" s="21"/>
      <c r="G264" s="56"/>
      <c r="H264" s="35"/>
      <c r="I264" s="1" t="s">
        <v>393</v>
      </c>
      <c r="J264" s="61"/>
      <c r="K264" s="33"/>
      <c r="L264" s="57"/>
      <c r="M264" s="49"/>
      <c r="N264" s="21"/>
      <c r="O264" s="56"/>
      <c r="P264" s="35"/>
      <c r="Q264" s="1" t="s">
        <v>393</v>
      </c>
      <c r="R264" s="32"/>
      <c r="S264" s="33"/>
      <c r="T264" s="57"/>
      <c r="U264" s="43"/>
      <c r="V264" s="21"/>
      <c r="W264" s="56"/>
      <c r="X264" s="35"/>
      <c r="Y264" s="1" t="s">
        <v>393</v>
      </c>
      <c r="Z264" s="59"/>
      <c r="AA264" s="37"/>
      <c r="AB264" s="8"/>
      <c r="AC264" s="8"/>
      <c r="AD264" s="4"/>
      <c r="AE264" s="39"/>
      <c r="AF264" s="1"/>
      <c r="AG264" s="33"/>
      <c r="AH264" s="67"/>
      <c r="AI264" s="67"/>
      <c r="AJ264" s="21"/>
      <c r="AK264" s="56"/>
      <c r="AL264" s="41"/>
      <c r="AM264" s="33"/>
      <c r="AN264" s="67"/>
      <c r="AO264" s="67"/>
      <c r="AP264" s="21"/>
      <c r="AQ264" s="56"/>
      <c r="AR264" s="41"/>
      <c r="AS264" s="43">
        <f>'17 Oct'!AW264</f>
        <v>0</v>
      </c>
      <c r="AT264" s="54"/>
      <c r="AU264" s="44">
        <f t="shared" si="1"/>
        <v>0</v>
      </c>
      <c r="AV264" s="44">
        <f t="shared" si="2"/>
        <v>0</v>
      </c>
      <c r="AW264" s="19">
        <f t="shared" si="3"/>
        <v>0</v>
      </c>
      <c r="AX264" s="43">
        <f>'17 Oct'!BB264</f>
        <v>0</v>
      </c>
      <c r="AY264" s="54"/>
      <c r="AZ264" s="44">
        <f t="shared" si="4"/>
        <v>0</v>
      </c>
      <c r="BA264" s="46">
        <f t="shared" si="5"/>
        <v>0</v>
      </c>
      <c r="BB264" s="19">
        <f t="shared" si="6"/>
        <v>0</v>
      </c>
      <c r="BC264" s="43">
        <f>'17 Oct'!BL264</f>
        <v>0</v>
      </c>
      <c r="BD264" s="47">
        <f t="shared" si="7"/>
        <v>0</v>
      </c>
      <c r="BE264" s="1">
        <f t="shared" si="8"/>
        <v>0</v>
      </c>
      <c r="BF264" s="1" t="s">
        <v>393</v>
      </c>
      <c r="BG264" s="54"/>
      <c r="BH264">
        <f>'17 Oct'!BG264+AT264+AY264-BN264</f>
        <v>0</v>
      </c>
      <c r="BI264" s="48"/>
      <c r="BJ264" s="52">
        <f t="shared" si="9"/>
        <v>0</v>
      </c>
      <c r="BK264" s="51">
        <f t="shared" si="10"/>
        <v>0</v>
      </c>
      <c r="BL264" s="53">
        <f t="shared" si="11"/>
        <v>0</v>
      </c>
      <c r="BM264" s="54">
        <f t="shared" si="12"/>
        <v>0</v>
      </c>
      <c r="BN264" s="55">
        <f t="shared" si="13"/>
        <v>0</v>
      </c>
      <c r="BO264" s="17">
        <f t="shared" si="14"/>
        <v>0</v>
      </c>
    </row>
    <row r="265">
      <c r="A265" s="1" t="s">
        <v>394</v>
      </c>
      <c r="B265" s="61"/>
      <c r="C265" s="65"/>
      <c r="D265" s="29"/>
      <c r="E265" s="1"/>
      <c r="F265" s="21"/>
      <c r="G265" s="56"/>
      <c r="H265" s="35"/>
      <c r="I265" s="1" t="s">
        <v>395</v>
      </c>
      <c r="J265" s="61"/>
      <c r="K265" s="33"/>
      <c r="L265" s="57"/>
      <c r="M265" s="49"/>
      <c r="N265" s="21"/>
      <c r="O265" s="56"/>
      <c r="P265" s="35"/>
      <c r="Q265" s="1" t="s">
        <v>395</v>
      </c>
      <c r="R265" s="32"/>
      <c r="S265" s="33"/>
      <c r="T265" s="57"/>
      <c r="U265" s="43"/>
      <c r="V265" s="21"/>
      <c r="W265" s="56"/>
      <c r="X265" s="35"/>
      <c r="Y265" s="1" t="s">
        <v>395</v>
      </c>
      <c r="Z265" s="59"/>
      <c r="AA265" s="37"/>
      <c r="AB265" s="8"/>
      <c r="AC265" s="8"/>
      <c r="AD265" s="4"/>
      <c r="AE265" s="39"/>
      <c r="AF265" s="1"/>
      <c r="AG265" s="33"/>
      <c r="AH265" s="67"/>
      <c r="AI265" s="67"/>
      <c r="AJ265" s="21"/>
      <c r="AK265" s="56"/>
      <c r="AL265" s="41"/>
      <c r="AM265" s="33"/>
      <c r="AN265" s="67"/>
      <c r="AO265" s="67"/>
      <c r="AP265" s="21"/>
      <c r="AQ265" s="56"/>
      <c r="AR265" s="41"/>
      <c r="AS265" s="43">
        <f>'17 Oct'!AW265</f>
        <v>0</v>
      </c>
      <c r="AT265" s="54"/>
      <c r="AU265" s="44">
        <f t="shared" si="1"/>
        <v>0</v>
      </c>
      <c r="AV265" s="44">
        <f t="shared" si="2"/>
        <v>0</v>
      </c>
      <c r="AW265" s="19">
        <f t="shared" si="3"/>
        <v>0</v>
      </c>
      <c r="AX265" s="43">
        <f>'17 Oct'!BB265</f>
        <v>0</v>
      </c>
      <c r="AY265" s="54"/>
      <c r="AZ265" s="44">
        <f t="shared" si="4"/>
        <v>0</v>
      </c>
      <c r="BA265" s="46">
        <f t="shared" si="5"/>
        <v>0</v>
      </c>
      <c r="BB265" s="19">
        <f t="shared" si="6"/>
        <v>0</v>
      </c>
      <c r="BC265" s="43">
        <f>'17 Oct'!BL265</f>
        <v>0</v>
      </c>
      <c r="BD265" s="47">
        <f t="shared" si="7"/>
        <v>0</v>
      </c>
      <c r="BE265" s="1">
        <f t="shared" si="8"/>
        <v>0</v>
      </c>
      <c r="BF265" s="1" t="s">
        <v>395</v>
      </c>
      <c r="BG265" s="54"/>
      <c r="BH265">
        <f>'17 Oct'!BG265+AT265+AY265-BN265</f>
        <v>0</v>
      </c>
      <c r="BI265" s="48"/>
      <c r="BJ265" s="52">
        <f t="shared" si="9"/>
        <v>0</v>
      </c>
      <c r="BK265" s="51">
        <f t="shared" si="10"/>
        <v>0</v>
      </c>
      <c r="BL265" s="53">
        <f t="shared" si="11"/>
        <v>0</v>
      </c>
      <c r="BM265" s="54">
        <f t="shared" si="12"/>
        <v>0</v>
      </c>
      <c r="BN265" s="55">
        <f t="shared" si="13"/>
        <v>0</v>
      </c>
      <c r="BO265" s="17">
        <f t="shared" si="14"/>
        <v>0</v>
      </c>
    </row>
    <row r="266">
      <c r="A266" s="1" t="s">
        <v>396</v>
      </c>
      <c r="B266" s="32"/>
      <c r="C266" s="33"/>
      <c r="D266" s="29"/>
      <c r="E266" s="1"/>
      <c r="F266" s="21"/>
      <c r="G266" s="56"/>
      <c r="H266" s="35"/>
      <c r="I266" s="1" t="s">
        <v>396</v>
      </c>
      <c r="J266" s="32"/>
      <c r="K266" s="33"/>
      <c r="L266" s="57"/>
      <c r="M266" s="49"/>
      <c r="N266" s="21"/>
      <c r="O266" s="56"/>
      <c r="P266" s="35"/>
      <c r="Q266" s="1" t="s">
        <v>396</v>
      </c>
      <c r="R266" s="32"/>
      <c r="S266" s="33"/>
      <c r="T266" s="57"/>
      <c r="U266" s="43"/>
      <c r="V266" s="21"/>
      <c r="W266" s="56"/>
      <c r="X266" s="35"/>
      <c r="Y266" s="1" t="s">
        <v>396</v>
      </c>
      <c r="Z266" s="36"/>
      <c r="AA266" s="37"/>
      <c r="AB266" s="4"/>
      <c r="AC266" s="4"/>
      <c r="AD266" s="4"/>
      <c r="AE266" s="39"/>
      <c r="AF266" s="1"/>
      <c r="AG266" s="33"/>
      <c r="AH266" s="60"/>
      <c r="AI266" s="60"/>
      <c r="AJ266" s="21"/>
      <c r="AK266" s="56"/>
      <c r="AL266" s="41"/>
      <c r="AM266" s="33"/>
      <c r="AN266" s="60"/>
      <c r="AO266" s="60"/>
      <c r="AP266" s="21"/>
      <c r="AQ266" s="56"/>
      <c r="AR266" s="41"/>
      <c r="AS266" s="43">
        <f>'17 Oct'!AW266</f>
        <v>0</v>
      </c>
      <c r="AT266" s="17"/>
      <c r="AU266" s="44">
        <f t="shared" si="1"/>
        <v>0</v>
      </c>
      <c r="AV266" s="44">
        <f t="shared" si="2"/>
        <v>0</v>
      </c>
      <c r="AW266" s="19">
        <f t="shared" si="3"/>
        <v>0</v>
      </c>
      <c r="AX266" s="43">
        <f>'17 Oct'!BB266</f>
        <v>0</v>
      </c>
      <c r="AY266" s="17"/>
      <c r="AZ266" s="44">
        <f t="shared" si="4"/>
        <v>0</v>
      </c>
      <c r="BA266" s="46">
        <f t="shared" si="5"/>
        <v>0</v>
      </c>
      <c r="BB266" s="19">
        <f t="shared" si="6"/>
        <v>0</v>
      </c>
      <c r="BC266" s="43">
        <f>'17 Oct'!BL266</f>
        <v>24</v>
      </c>
      <c r="BD266" s="47">
        <f t="shared" si="7"/>
        <v>0</v>
      </c>
      <c r="BE266" s="1">
        <f t="shared" si="8"/>
        <v>24</v>
      </c>
      <c r="BF266" s="1" t="s">
        <v>396</v>
      </c>
      <c r="BG266" s="17"/>
      <c r="BH266">
        <f>'17 Oct'!BG266+AT266+AY266-BN266</f>
        <v>0</v>
      </c>
      <c r="BI266" s="48"/>
      <c r="BJ266" s="52">
        <f t="shared" si="9"/>
        <v>0</v>
      </c>
      <c r="BK266" s="51">
        <f t="shared" si="10"/>
        <v>0</v>
      </c>
      <c r="BL266" s="53">
        <f t="shared" si="11"/>
        <v>24</v>
      </c>
      <c r="BM266" s="54">
        <f t="shared" si="12"/>
        <v>0</v>
      </c>
      <c r="BN266" s="55">
        <f t="shared" si="13"/>
        <v>0</v>
      </c>
      <c r="BO266" s="17">
        <f t="shared" si="14"/>
        <v>24</v>
      </c>
    </row>
    <row r="267">
      <c r="A267" s="1" t="s">
        <v>397</v>
      </c>
      <c r="B267" s="32"/>
      <c r="C267" s="33"/>
      <c r="D267" s="29"/>
      <c r="E267" s="1"/>
      <c r="F267" s="21"/>
      <c r="G267" s="56"/>
      <c r="H267" s="35"/>
      <c r="I267" s="1" t="s">
        <v>397</v>
      </c>
      <c r="J267" s="32"/>
      <c r="K267" s="33"/>
      <c r="L267" s="57"/>
      <c r="M267" s="49"/>
      <c r="N267" s="21"/>
      <c r="O267" s="56"/>
      <c r="P267" s="35"/>
      <c r="Q267" s="1" t="s">
        <v>397</v>
      </c>
      <c r="R267" s="32"/>
      <c r="S267" s="33"/>
      <c r="T267" s="57"/>
      <c r="U267" s="43"/>
      <c r="V267" s="21"/>
      <c r="W267" s="56"/>
      <c r="X267" s="35"/>
      <c r="Y267" s="1" t="s">
        <v>397</v>
      </c>
      <c r="Z267" s="36"/>
      <c r="AA267" s="37"/>
      <c r="AB267" s="8"/>
      <c r="AC267" s="4"/>
      <c r="AD267" s="4"/>
      <c r="AE267" s="39"/>
      <c r="AF267" s="1"/>
      <c r="AG267" s="33"/>
      <c r="AH267" s="60"/>
      <c r="AI267" s="60"/>
      <c r="AJ267" s="21"/>
      <c r="AK267" s="56"/>
      <c r="AL267" s="41"/>
      <c r="AM267" s="33"/>
      <c r="AN267" s="60"/>
      <c r="AO267" s="60"/>
      <c r="AP267" s="21"/>
      <c r="AQ267" s="56"/>
      <c r="AR267" s="41"/>
      <c r="AS267" s="43">
        <f>'17 Oct'!AW267</f>
        <v>0</v>
      </c>
      <c r="AT267" s="17"/>
      <c r="AU267" s="44">
        <f t="shared" si="1"/>
        <v>0</v>
      </c>
      <c r="AV267" s="44">
        <f t="shared" si="2"/>
        <v>0</v>
      </c>
      <c r="AW267" s="19">
        <f t="shared" si="3"/>
        <v>0</v>
      </c>
      <c r="AX267" s="43">
        <f>'17 Oct'!BB267</f>
        <v>0</v>
      </c>
      <c r="AY267" s="17"/>
      <c r="AZ267" s="44">
        <f t="shared" si="4"/>
        <v>0</v>
      </c>
      <c r="BA267" s="46">
        <f t="shared" si="5"/>
        <v>0</v>
      </c>
      <c r="BB267" s="19">
        <f t="shared" si="6"/>
        <v>0</v>
      </c>
      <c r="BC267" s="43">
        <f>'17 Oct'!BL267</f>
        <v>15</v>
      </c>
      <c r="BD267" s="47">
        <f t="shared" si="7"/>
        <v>0</v>
      </c>
      <c r="BE267" s="1">
        <f t="shared" si="8"/>
        <v>15</v>
      </c>
      <c r="BF267" s="1" t="s">
        <v>397</v>
      </c>
      <c r="BG267" s="17"/>
      <c r="BH267">
        <f>'17 Oct'!BG267+AT267+AY267-BN267</f>
        <v>0</v>
      </c>
      <c r="BI267" s="48"/>
      <c r="BJ267" s="52">
        <f t="shared" si="9"/>
        <v>0</v>
      </c>
      <c r="BK267" s="51">
        <f t="shared" si="10"/>
        <v>0</v>
      </c>
      <c r="BL267" s="53">
        <f t="shared" si="11"/>
        <v>15</v>
      </c>
      <c r="BM267" s="54">
        <f t="shared" si="12"/>
        <v>0</v>
      </c>
      <c r="BN267" s="55">
        <f t="shared" si="13"/>
        <v>0</v>
      </c>
      <c r="BO267" s="17">
        <f t="shared" si="14"/>
        <v>15</v>
      </c>
      <c r="BQ267" s="1"/>
    </row>
    <row r="268">
      <c r="A268" s="1" t="s">
        <v>398</v>
      </c>
      <c r="B268" s="32"/>
      <c r="C268" s="33"/>
      <c r="D268" s="29"/>
      <c r="E268" s="1"/>
      <c r="F268" s="21"/>
      <c r="G268" s="56"/>
      <c r="H268" s="35"/>
      <c r="I268" s="1" t="s">
        <v>398</v>
      </c>
      <c r="J268" s="32"/>
      <c r="K268" s="33"/>
      <c r="L268" s="57"/>
      <c r="M268" s="49"/>
      <c r="N268" s="21"/>
      <c r="O268" s="56"/>
      <c r="P268" s="35"/>
      <c r="Q268" s="1" t="s">
        <v>398</v>
      </c>
      <c r="R268" s="32"/>
      <c r="S268" s="33"/>
      <c r="T268" s="57"/>
      <c r="U268" s="49"/>
      <c r="V268" s="21"/>
      <c r="W268" s="56"/>
      <c r="X268" s="35"/>
      <c r="Y268" s="1" t="s">
        <v>398</v>
      </c>
      <c r="Z268" s="59"/>
      <c r="AA268" s="37"/>
      <c r="AB268" s="8"/>
      <c r="AC268" s="8"/>
      <c r="AD268" s="4"/>
      <c r="AE268" s="39"/>
      <c r="AF268" s="1"/>
      <c r="AG268" s="33"/>
      <c r="AH268" s="67"/>
      <c r="AI268" s="67"/>
      <c r="AJ268" s="21"/>
      <c r="AK268" s="56"/>
      <c r="AL268" s="41"/>
      <c r="AM268" s="33"/>
      <c r="AN268" s="67"/>
      <c r="AO268" s="67"/>
      <c r="AP268" s="21"/>
      <c r="AQ268" s="56"/>
      <c r="AR268" s="41"/>
      <c r="AS268" s="43">
        <f>'17 Oct'!AW268</f>
        <v>0</v>
      </c>
      <c r="AT268" s="54"/>
      <c r="AU268" s="44">
        <f t="shared" si="1"/>
        <v>0</v>
      </c>
      <c r="AV268" s="44">
        <f t="shared" si="2"/>
        <v>0</v>
      </c>
      <c r="AW268" s="19">
        <f t="shared" si="3"/>
        <v>0</v>
      </c>
      <c r="AX268" s="43">
        <f>'17 Oct'!BB268</f>
        <v>0</v>
      </c>
      <c r="AY268" s="54"/>
      <c r="AZ268" s="44">
        <f t="shared" si="4"/>
        <v>0</v>
      </c>
      <c r="BA268" s="46">
        <f t="shared" si="5"/>
        <v>0</v>
      </c>
      <c r="BB268" s="19">
        <f t="shared" si="6"/>
        <v>0</v>
      </c>
      <c r="BC268" s="43">
        <f>'17 Oct'!BL268</f>
        <v>94</v>
      </c>
      <c r="BD268" s="47">
        <f t="shared" si="7"/>
        <v>0</v>
      </c>
      <c r="BE268" s="1">
        <f t="shared" si="8"/>
        <v>94</v>
      </c>
      <c r="BF268" s="1" t="s">
        <v>398</v>
      </c>
      <c r="BG268" s="17"/>
      <c r="BH268">
        <f>'17 Oct'!BG268+AT268+AY268-BN268</f>
        <v>0</v>
      </c>
      <c r="BI268" s="48"/>
      <c r="BJ268" s="52">
        <f t="shared" si="9"/>
        <v>0</v>
      </c>
      <c r="BK268" s="51">
        <f t="shared" si="10"/>
        <v>0</v>
      </c>
      <c r="BL268" s="53">
        <f t="shared" si="11"/>
        <v>94</v>
      </c>
      <c r="BM268" s="54">
        <f t="shared" si="12"/>
        <v>0</v>
      </c>
      <c r="BN268" s="55">
        <f t="shared" si="13"/>
        <v>0</v>
      </c>
      <c r="BO268" s="17">
        <f t="shared" si="14"/>
        <v>94</v>
      </c>
    </row>
    <row r="269">
      <c r="A269" s="1" t="s">
        <v>399</v>
      </c>
      <c r="B269" s="32"/>
      <c r="C269" s="33"/>
      <c r="D269" s="29"/>
      <c r="E269" s="1"/>
      <c r="F269" s="21"/>
      <c r="G269" s="56"/>
      <c r="H269" s="35"/>
      <c r="I269" s="1" t="s">
        <v>399</v>
      </c>
      <c r="J269" s="32"/>
      <c r="K269" s="33"/>
      <c r="L269" s="57"/>
      <c r="M269" s="49"/>
      <c r="N269" s="21"/>
      <c r="O269" s="56"/>
      <c r="P269" s="35"/>
      <c r="Q269" s="1" t="s">
        <v>399</v>
      </c>
      <c r="R269" s="32"/>
      <c r="S269" s="33"/>
      <c r="T269" s="57"/>
      <c r="U269" s="49"/>
      <c r="V269" s="21"/>
      <c r="W269" s="56"/>
      <c r="X269" s="35"/>
      <c r="Y269" s="1" t="s">
        <v>399</v>
      </c>
      <c r="Z269" s="59"/>
      <c r="AA269" s="37"/>
      <c r="AB269" s="8"/>
      <c r="AC269" s="8"/>
      <c r="AD269" s="4"/>
      <c r="AE269" s="39"/>
      <c r="AF269" s="1"/>
      <c r="AG269" s="33"/>
      <c r="AH269" s="67"/>
      <c r="AI269" s="67"/>
      <c r="AJ269" s="21"/>
      <c r="AK269" s="56"/>
      <c r="AL269" s="41"/>
      <c r="AM269" s="33"/>
      <c r="AN269" s="67"/>
      <c r="AO269" s="67"/>
      <c r="AP269" s="21"/>
      <c r="AQ269" s="56"/>
      <c r="AR269" s="41"/>
      <c r="AS269" s="43">
        <f>'17 Oct'!AW269</f>
        <v>0</v>
      </c>
      <c r="AT269" s="54"/>
      <c r="AU269" s="44">
        <f t="shared" si="1"/>
        <v>0</v>
      </c>
      <c r="AV269" s="44">
        <f t="shared" si="2"/>
        <v>0</v>
      </c>
      <c r="AW269" s="19">
        <f t="shared" si="3"/>
        <v>0</v>
      </c>
      <c r="AX269" s="43">
        <f>'17 Oct'!BB269</f>
        <v>0</v>
      </c>
      <c r="AY269" s="54"/>
      <c r="AZ269" s="44">
        <f t="shared" si="4"/>
        <v>0</v>
      </c>
      <c r="BA269" s="46">
        <f t="shared" si="5"/>
        <v>0</v>
      </c>
      <c r="BB269" s="19">
        <f t="shared" si="6"/>
        <v>0</v>
      </c>
      <c r="BC269" s="43">
        <f>'17 Oct'!BL269</f>
        <v>0</v>
      </c>
      <c r="BD269" s="47">
        <f t="shared" si="7"/>
        <v>0</v>
      </c>
      <c r="BE269" s="1">
        <f t="shared" si="8"/>
        <v>0</v>
      </c>
      <c r="BF269" s="1" t="s">
        <v>399</v>
      </c>
      <c r="BG269" s="17"/>
      <c r="BH269">
        <f>'17 Oct'!BG269+AT269+AY269-BN269</f>
        <v>0</v>
      </c>
      <c r="BI269" s="48"/>
      <c r="BJ269" s="52">
        <f t="shared" si="9"/>
        <v>0</v>
      </c>
      <c r="BK269" s="51">
        <f t="shared" si="10"/>
        <v>0</v>
      </c>
      <c r="BL269" s="53">
        <f t="shared" si="11"/>
        <v>0</v>
      </c>
      <c r="BM269" s="54">
        <f t="shared" si="12"/>
        <v>0</v>
      </c>
      <c r="BN269" s="55">
        <f t="shared" si="13"/>
        <v>0</v>
      </c>
      <c r="BO269" s="17">
        <f t="shared" si="14"/>
        <v>0</v>
      </c>
    </row>
    <row r="270">
      <c r="A270" s="1" t="s">
        <v>400</v>
      </c>
      <c r="B270" s="32"/>
      <c r="C270" s="33"/>
      <c r="D270" s="29"/>
      <c r="E270" s="1"/>
      <c r="F270" s="21"/>
      <c r="G270" s="56"/>
      <c r="H270" s="35"/>
      <c r="I270" s="1" t="s">
        <v>400</v>
      </c>
      <c r="J270" s="32"/>
      <c r="K270" s="33"/>
      <c r="L270" s="57"/>
      <c r="M270" s="43"/>
      <c r="N270" s="21"/>
      <c r="O270" s="56"/>
      <c r="P270" s="35"/>
      <c r="Q270" s="1" t="s">
        <v>400</v>
      </c>
      <c r="R270" s="32"/>
      <c r="S270" s="33"/>
      <c r="T270" s="57"/>
      <c r="U270" s="43"/>
      <c r="V270" s="21"/>
      <c r="W270" s="56"/>
      <c r="X270" s="35"/>
      <c r="Y270" s="1" t="s">
        <v>400</v>
      </c>
      <c r="Z270" s="36"/>
      <c r="AA270" s="37"/>
      <c r="AB270" s="8"/>
      <c r="AC270" s="8"/>
      <c r="AD270" s="4"/>
      <c r="AE270" s="39"/>
      <c r="AF270" s="1"/>
      <c r="AG270" s="33"/>
      <c r="AH270" s="60"/>
      <c r="AI270" s="60"/>
      <c r="AJ270" s="21"/>
      <c r="AK270" s="56"/>
      <c r="AL270" s="41"/>
      <c r="AM270" s="33"/>
      <c r="AN270" s="60"/>
      <c r="AO270" s="60"/>
      <c r="AP270" s="21"/>
      <c r="AQ270" s="56"/>
      <c r="AR270" s="41"/>
      <c r="AS270" s="43">
        <f>'17 Oct'!AW270</f>
        <v>0</v>
      </c>
      <c r="AT270" s="17"/>
      <c r="AU270" s="44">
        <f t="shared" si="1"/>
        <v>0</v>
      </c>
      <c r="AV270" s="44">
        <f t="shared" si="2"/>
        <v>0</v>
      </c>
      <c r="AW270" s="19">
        <f t="shared" si="3"/>
        <v>0</v>
      </c>
      <c r="AX270" s="43">
        <f>'17 Oct'!BB270</f>
        <v>0</v>
      </c>
      <c r="AY270" s="17"/>
      <c r="AZ270" s="44">
        <f t="shared" si="4"/>
        <v>0</v>
      </c>
      <c r="BA270" s="46">
        <f t="shared" si="5"/>
        <v>0</v>
      </c>
      <c r="BB270" s="19">
        <f t="shared" si="6"/>
        <v>0</v>
      </c>
      <c r="BC270" s="43">
        <f>'17 Oct'!BL270</f>
        <v>40</v>
      </c>
      <c r="BD270" s="47">
        <f t="shared" si="7"/>
        <v>0</v>
      </c>
      <c r="BE270" s="1">
        <f t="shared" si="8"/>
        <v>40</v>
      </c>
      <c r="BF270" s="1" t="s">
        <v>400</v>
      </c>
      <c r="BG270" s="54"/>
      <c r="BH270">
        <f>'17 Oct'!BG270+AT270+AY270-BN270</f>
        <v>0</v>
      </c>
      <c r="BI270" s="48"/>
      <c r="BJ270" s="52">
        <f t="shared" si="9"/>
        <v>0</v>
      </c>
      <c r="BK270" s="51">
        <f t="shared" si="10"/>
        <v>0</v>
      </c>
      <c r="BL270" s="53">
        <f t="shared" si="11"/>
        <v>40</v>
      </c>
      <c r="BM270" s="54">
        <f t="shared" si="12"/>
        <v>0</v>
      </c>
      <c r="BN270" s="55">
        <f t="shared" si="13"/>
        <v>0</v>
      </c>
      <c r="BO270" s="17">
        <f t="shared" si="14"/>
        <v>40</v>
      </c>
    </row>
    <row r="271">
      <c r="A271" s="1" t="s">
        <v>401</v>
      </c>
      <c r="B271" s="32"/>
      <c r="C271" s="33"/>
      <c r="D271" s="29"/>
      <c r="E271" s="1"/>
      <c r="F271" s="21"/>
      <c r="G271" s="56"/>
      <c r="H271" s="35"/>
      <c r="I271" s="1" t="s">
        <v>401</v>
      </c>
      <c r="J271" s="32"/>
      <c r="K271" s="33"/>
      <c r="L271" s="57"/>
      <c r="M271" s="43"/>
      <c r="N271" s="21"/>
      <c r="O271" s="56"/>
      <c r="P271" s="35"/>
      <c r="Q271" s="1" t="s">
        <v>401</v>
      </c>
      <c r="R271" s="32"/>
      <c r="S271" s="33"/>
      <c r="T271" s="57"/>
      <c r="U271" s="49"/>
      <c r="V271" s="21"/>
      <c r="W271" s="56"/>
      <c r="X271" s="35"/>
      <c r="Y271" s="1" t="s">
        <v>401</v>
      </c>
      <c r="Z271" s="69"/>
      <c r="AA271" s="37"/>
      <c r="AB271" s="8"/>
      <c r="AC271" s="8"/>
      <c r="AD271" s="4"/>
      <c r="AE271" s="39"/>
      <c r="AF271" s="1"/>
      <c r="AG271" s="33"/>
      <c r="AH271" s="60"/>
      <c r="AI271" s="60"/>
      <c r="AJ271" s="21"/>
      <c r="AK271" s="56"/>
      <c r="AL271" s="41"/>
      <c r="AM271" s="33"/>
      <c r="AN271" s="60"/>
      <c r="AO271" s="60"/>
      <c r="AP271" s="21"/>
      <c r="AQ271" s="56"/>
      <c r="AR271" s="41"/>
      <c r="AS271" s="43">
        <f>'17 Oct'!AW271</f>
        <v>0</v>
      </c>
      <c r="AT271" s="17"/>
      <c r="AU271" s="44">
        <f t="shared" si="1"/>
        <v>0</v>
      </c>
      <c r="AV271" s="44">
        <f t="shared" si="2"/>
        <v>0</v>
      </c>
      <c r="AW271" s="19">
        <f t="shared" si="3"/>
        <v>0</v>
      </c>
      <c r="AX271" s="43">
        <f>'17 Oct'!BB271</f>
        <v>0</v>
      </c>
      <c r="AY271" s="17"/>
      <c r="AZ271" s="44">
        <f t="shared" si="4"/>
        <v>0</v>
      </c>
      <c r="BA271" s="46">
        <f t="shared" si="5"/>
        <v>0</v>
      </c>
      <c r="BB271" s="19">
        <f t="shared" si="6"/>
        <v>0</v>
      </c>
      <c r="BC271" s="43">
        <f>'17 Oct'!BL271</f>
        <v>0</v>
      </c>
      <c r="BD271" s="47">
        <f t="shared" si="7"/>
        <v>0</v>
      </c>
      <c r="BE271" s="1">
        <f t="shared" si="8"/>
        <v>0</v>
      </c>
      <c r="BF271" s="1" t="s">
        <v>401</v>
      </c>
      <c r="BG271" s="54"/>
      <c r="BH271">
        <f>'17 Oct'!BG271+AT271+AY271-BN271</f>
        <v>0</v>
      </c>
      <c r="BI271" s="48"/>
      <c r="BJ271" s="52">
        <f t="shared" si="9"/>
        <v>0</v>
      </c>
      <c r="BK271" s="51">
        <f t="shared" si="10"/>
        <v>0</v>
      </c>
      <c r="BL271" s="53">
        <f t="shared" si="11"/>
        <v>0</v>
      </c>
      <c r="BM271" s="54">
        <f t="shared" si="12"/>
        <v>0</v>
      </c>
      <c r="BN271" s="55">
        <f t="shared" si="13"/>
        <v>0</v>
      </c>
      <c r="BO271" s="17">
        <f t="shared" si="14"/>
        <v>0</v>
      </c>
    </row>
    <row r="272">
      <c r="A272" s="1" t="s">
        <v>402</v>
      </c>
      <c r="B272" s="61"/>
      <c r="C272" s="65"/>
      <c r="D272" s="29"/>
      <c r="E272" s="1"/>
      <c r="F272" s="21"/>
      <c r="G272" s="56"/>
      <c r="H272" s="35"/>
      <c r="I272" s="1" t="s">
        <v>402</v>
      </c>
      <c r="J272" s="32"/>
      <c r="K272" s="65"/>
      <c r="L272" s="57"/>
      <c r="M272" s="49"/>
      <c r="N272" s="21"/>
      <c r="O272" s="56"/>
      <c r="P272" s="35"/>
      <c r="Q272" s="1" t="s">
        <v>402</v>
      </c>
      <c r="R272" s="32"/>
      <c r="S272" s="33"/>
      <c r="T272" s="57"/>
      <c r="U272" s="43"/>
      <c r="V272" s="21"/>
      <c r="W272" s="56"/>
      <c r="X272" s="35"/>
      <c r="Y272" s="1" t="s">
        <v>402</v>
      </c>
      <c r="Z272" s="59"/>
      <c r="AA272" s="37"/>
      <c r="AB272" s="8"/>
      <c r="AC272" s="8"/>
      <c r="AD272" s="4"/>
      <c r="AE272" s="39"/>
      <c r="AF272" s="1"/>
      <c r="AG272" s="33"/>
      <c r="AH272" s="60"/>
      <c r="AI272" s="60"/>
      <c r="AJ272" s="21"/>
      <c r="AK272" s="56"/>
      <c r="AL272" s="41"/>
      <c r="AM272" s="33"/>
      <c r="AN272" s="60"/>
      <c r="AO272" s="60"/>
      <c r="AP272" s="21"/>
      <c r="AQ272" s="56"/>
      <c r="AR272" s="41"/>
      <c r="AS272" s="43">
        <f>'17 Oct'!AW272</f>
        <v>0</v>
      </c>
      <c r="AT272" s="17"/>
      <c r="AU272" s="44">
        <f t="shared" si="1"/>
        <v>0</v>
      </c>
      <c r="AV272" s="44">
        <f t="shared" si="2"/>
        <v>0</v>
      </c>
      <c r="AW272" s="19">
        <f t="shared" si="3"/>
        <v>0</v>
      </c>
      <c r="AX272" s="43">
        <f>'17 Oct'!BB272</f>
        <v>0</v>
      </c>
      <c r="AY272" s="17"/>
      <c r="AZ272" s="44">
        <f t="shared" si="4"/>
        <v>0</v>
      </c>
      <c r="BA272" s="46">
        <f t="shared" si="5"/>
        <v>0</v>
      </c>
      <c r="BB272" s="19">
        <f t="shared" si="6"/>
        <v>0</v>
      </c>
      <c r="BC272" s="43">
        <f>'17 Oct'!BL272</f>
        <v>0</v>
      </c>
      <c r="BD272" s="47">
        <f t="shared" si="7"/>
        <v>0</v>
      </c>
      <c r="BE272" s="1">
        <f t="shared" si="8"/>
        <v>0</v>
      </c>
      <c r="BF272" s="1" t="s">
        <v>402</v>
      </c>
      <c r="BG272" s="54"/>
      <c r="BH272">
        <f>'17 Oct'!BG272+AT272+AY272-BN272</f>
        <v>0</v>
      </c>
      <c r="BI272" s="48"/>
      <c r="BJ272" s="52">
        <f t="shared" si="9"/>
        <v>0</v>
      </c>
      <c r="BK272" s="51">
        <f t="shared" si="10"/>
        <v>0</v>
      </c>
      <c r="BL272" s="53">
        <f t="shared" si="11"/>
        <v>0</v>
      </c>
      <c r="BM272" s="54">
        <f t="shared" si="12"/>
        <v>0</v>
      </c>
      <c r="BN272" s="55">
        <f t="shared" si="13"/>
        <v>0</v>
      </c>
      <c r="BO272" s="17">
        <f t="shared" si="14"/>
        <v>0</v>
      </c>
    </row>
    <row r="273">
      <c r="A273" s="1" t="s">
        <v>403</v>
      </c>
      <c r="B273" s="32"/>
      <c r="C273" s="65"/>
      <c r="D273" s="29"/>
      <c r="E273" s="1"/>
      <c r="F273" s="21"/>
      <c r="G273" s="56"/>
      <c r="H273" s="35"/>
      <c r="I273" s="1" t="s">
        <v>403</v>
      </c>
      <c r="J273" s="32"/>
      <c r="K273" s="33"/>
      <c r="L273" s="57"/>
      <c r="M273" s="49"/>
      <c r="N273" s="21"/>
      <c r="O273" s="56"/>
      <c r="P273" s="35"/>
      <c r="Q273" s="1" t="s">
        <v>403</v>
      </c>
      <c r="R273" s="32"/>
      <c r="S273" s="33"/>
      <c r="T273" s="57"/>
      <c r="U273" s="49"/>
      <c r="V273" s="21"/>
      <c r="W273" s="56"/>
      <c r="X273" s="35"/>
      <c r="Y273" s="1" t="s">
        <v>403</v>
      </c>
      <c r="Z273" s="62"/>
      <c r="AA273" s="63"/>
      <c r="AB273" s="4"/>
      <c r="AC273" s="71"/>
      <c r="AD273" s="4"/>
      <c r="AE273" s="39"/>
      <c r="AF273" s="1"/>
      <c r="AG273" s="33"/>
      <c r="AH273" s="67"/>
      <c r="AI273" s="67"/>
      <c r="AJ273" s="21"/>
      <c r="AK273" s="56"/>
      <c r="AL273" s="41"/>
      <c r="AM273" s="33"/>
      <c r="AN273" s="67"/>
      <c r="AO273" s="67"/>
      <c r="AP273" s="21"/>
      <c r="AQ273" s="56"/>
      <c r="AR273" s="41"/>
      <c r="AS273" s="43">
        <f>'17 Oct'!AW273</f>
        <v>0</v>
      </c>
      <c r="AT273" s="54"/>
      <c r="AU273" s="44">
        <f t="shared" si="1"/>
        <v>0</v>
      </c>
      <c r="AV273" s="44">
        <f t="shared" si="2"/>
        <v>0</v>
      </c>
      <c r="AW273" s="19">
        <f t="shared" si="3"/>
        <v>0</v>
      </c>
      <c r="AX273" s="43">
        <f>'17 Oct'!BB273</f>
        <v>0</v>
      </c>
      <c r="AY273" s="54"/>
      <c r="AZ273" s="44">
        <f t="shared" si="4"/>
        <v>0</v>
      </c>
      <c r="BA273" s="46">
        <f t="shared" si="5"/>
        <v>0</v>
      </c>
      <c r="BB273" s="19">
        <f t="shared" si="6"/>
        <v>0</v>
      </c>
      <c r="BC273" s="43">
        <f>'17 Oct'!BL273</f>
        <v>0</v>
      </c>
      <c r="BD273" s="47">
        <f t="shared" si="7"/>
        <v>0</v>
      </c>
      <c r="BE273" s="1">
        <f t="shared" si="8"/>
        <v>0</v>
      </c>
      <c r="BF273" s="1" t="s">
        <v>403</v>
      </c>
      <c r="BG273" s="17"/>
      <c r="BH273">
        <f>'17 Oct'!BG273+AT273+AY273-BN273</f>
        <v>0</v>
      </c>
      <c r="BI273" s="48"/>
      <c r="BJ273" s="52">
        <f t="shared" si="9"/>
        <v>0</v>
      </c>
      <c r="BK273" s="51">
        <f t="shared" si="10"/>
        <v>0</v>
      </c>
      <c r="BL273" s="53">
        <f t="shared" si="11"/>
        <v>0</v>
      </c>
      <c r="BM273" s="54">
        <f t="shared" si="12"/>
        <v>0</v>
      </c>
      <c r="BN273" s="55">
        <f t="shared" si="13"/>
        <v>0</v>
      </c>
      <c r="BO273" s="17">
        <f t="shared" si="14"/>
        <v>0</v>
      </c>
      <c r="BP273" s="1"/>
      <c r="BQ273" s="1"/>
      <c r="BR273" s="1"/>
    </row>
    <row r="274">
      <c r="A274" s="1" t="s">
        <v>404</v>
      </c>
      <c r="B274" s="32"/>
      <c r="C274" s="33"/>
      <c r="D274" s="29"/>
      <c r="E274" s="1"/>
      <c r="F274" s="21"/>
      <c r="G274" s="56"/>
      <c r="H274" s="70"/>
      <c r="I274" s="1" t="s">
        <v>404</v>
      </c>
      <c r="J274" s="32"/>
      <c r="K274" s="33"/>
      <c r="L274" s="57"/>
      <c r="M274" s="43"/>
      <c r="N274" s="21"/>
      <c r="O274" s="56"/>
      <c r="P274" s="35"/>
      <c r="Q274" s="1" t="s">
        <v>404</v>
      </c>
      <c r="R274" s="32"/>
      <c r="S274" s="33"/>
      <c r="T274" s="29"/>
      <c r="U274" s="43"/>
      <c r="V274" s="21"/>
      <c r="W274" s="56"/>
      <c r="X274" s="35"/>
      <c r="Y274" s="1" t="s">
        <v>404</v>
      </c>
      <c r="Z274" s="36"/>
      <c r="AA274" s="37"/>
      <c r="AB274" s="8"/>
      <c r="AC274" s="8"/>
      <c r="AD274" s="4"/>
      <c r="AE274" s="39"/>
      <c r="AF274" s="1"/>
      <c r="AG274" s="33"/>
      <c r="AH274" s="60"/>
      <c r="AI274" s="60"/>
      <c r="AJ274" s="21"/>
      <c r="AK274" s="56"/>
      <c r="AL274" s="41"/>
      <c r="AM274" s="33"/>
      <c r="AN274" s="60"/>
      <c r="AO274" s="60"/>
      <c r="AP274" s="21"/>
      <c r="AQ274" s="56"/>
      <c r="AR274" s="41"/>
      <c r="AS274" s="43">
        <f>'17 Oct'!AW274</f>
        <v>0</v>
      </c>
      <c r="AT274" s="17"/>
      <c r="AU274" s="44">
        <f t="shared" si="1"/>
        <v>0</v>
      </c>
      <c r="AV274" s="44">
        <f t="shared" si="2"/>
        <v>0</v>
      </c>
      <c r="AW274" s="19">
        <f t="shared" si="3"/>
        <v>0</v>
      </c>
      <c r="AX274" s="43">
        <f>'17 Oct'!BB274</f>
        <v>0</v>
      </c>
      <c r="AY274" s="17"/>
      <c r="AZ274" s="44">
        <f t="shared" si="4"/>
        <v>0</v>
      </c>
      <c r="BA274" s="46">
        <f t="shared" si="5"/>
        <v>0</v>
      </c>
      <c r="BB274" s="19">
        <f t="shared" si="6"/>
        <v>0</v>
      </c>
      <c r="BC274" s="43">
        <f>'17 Oct'!BL274</f>
        <v>0</v>
      </c>
      <c r="BD274" s="47">
        <f t="shared" si="7"/>
        <v>0</v>
      </c>
      <c r="BE274" s="1">
        <f t="shared" si="8"/>
        <v>0</v>
      </c>
      <c r="BF274" s="1" t="s">
        <v>404</v>
      </c>
      <c r="BG274" s="17"/>
      <c r="BH274">
        <f>'17 Oct'!BG274+AT274+AY274-BN274</f>
        <v>0</v>
      </c>
      <c r="BI274" s="68"/>
      <c r="BJ274" s="52">
        <f t="shared" si="9"/>
        <v>0</v>
      </c>
      <c r="BK274" s="51">
        <f t="shared" si="10"/>
        <v>0</v>
      </c>
      <c r="BL274" s="53">
        <f t="shared" si="11"/>
        <v>0</v>
      </c>
      <c r="BM274" s="54">
        <f t="shared" si="12"/>
        <v>0</v>
      </c>
      <c r="BN274" s="55">
        <f t="shared" si="13"/>
        <v>0</v>
      </c>
      <c r="BO274" s="17">
        <f t="shared" si="14"/>
        <v>0</v>
      </c>
      <c r="BP274" s="1"/>
      <c r="BQ274" s="1"/>
    </row>
    <row r="275">
      <c r="A275" s="1" t="s">
        <v>405</v>
      </c>
      <c r="B275" s="32"/>
      <c r="C275" s="33"/>
      <c r="D275" s="29"/>
      <c r="E275" s="1"/>
      <c r="F275" s="21"/>
      <c r="G275" s="56"/>
      <c r="H275" s="35"/>
      <c r="I275" s="1" t="s">
        <v>405</v>
      </c>
      <c r="J275" s="32"/>
      <c r="K275" s="33"/>
      <c r="L275" s="57"/>
      <c r="M275" s="49"/>
      <c r="N275" s="21"/>
      <c r="O275" s="56"/>
      <c r="P275" s="35"/>
      <c r="Q275" s="1" t="s">
        <v>405</v>
      </c>
      <c r="R275" s="32"/>
      <c r="S275" s="33"/>
      <c r="T275" s="57"/>
      <c r="U275" s="43"/>
      <c r="V275" s="21"/>
      <c r="W275" s="56"/>
      <c r="X275" s="35"/>
      <c r="Y275" s="1" t="s">
        <v>405</v>
      </c>
      <c r="Z275" s="69"/>
      <c r="AA275" s="66"/>
      <c r="AB275" s="8"/>
      <c r="AC275" s="8"/>
      <c r="AD275" s="4"/>
      <c r="AE275" s="39"/>
      <c r="AF275" s="1"/>
      <c r="AG275" s="33"/>
      <c r="AH275" s="67"/>
      <c r="AI275" s="67"/>
      <c r="AJ275" s="21"/>
      <c r="AK275" s="56"/>
      <c r="AL275" s="41"/>
      <c r="AM275" s="33"/>
      <c r="AN275" s="67"/>
      <c r="AO275" s="67"/>
      <c r="AP275" s="21"/>
      <c r="AQ275" s="56"/>
      <c r="AR275" s="41"/>
      <c r="AS275" s="43">
        <f>'17 Oct'!AW275</f>
        <v>0</v>
      </c>
      <c r="AT275" s="54"/>
      <c r="AU275" s="44">
        <f t="shared" si="1"/>
        <v>0</v>
      </c>
      <c r="AV275" s="44">
        <f t="shared" si="2"/>
        <v>0</v>
      </c>
      <c r="AW275" s="19">
        <f t="shared" si="3"/>
        <v>0</v>
      </c>
      <c r="AX275" s="43">
        <f>'17 Oct'!BB275</f>
        <v>0</v>
      </c>
      <c r="AY275" s="54"/>
      <c r="AZ275" s="44">
        <f t="shared" si="4"/>
        <v>0</v>
      </c>
      <c r="BA275" s="46">
        <f t="shared" si="5"/>
        <v>0</v>
      </c>
      <c r="BB275" s="19">
        <f t="shared" si="6"/>
        <v>0</v>
      </c>
      <c r="BC275" s="43">
        <f>'17 Oct'!BL275</f>
        <v>0</v>
      </c>
      <c r="BD275" s="47">
        <f t="shared" si="7"/>
        <v>0</v>
      </c>
      <c r="BE275" s="1">
        <f t="shared" si="8"/>
        <v>0</v>
      </c>
      <c r="BF275" s="1" t="s">
        <v>405</v>
      </c>
      <c r="BG275" s="17"/>
      <c r="BH275">
        <f>'17 Oct'!BG275+AT275+AY275-BN275</f>
        <v>0</v>
      </c>
      <c r="BI275" s="68"/>
      <c r="BJ275" s="52">
        <f t="shared" si="9"/>
        <v>0</v>
      </c>
      <c r="BK275" s="51">
        <f t="shared" si="10"/>
        <v>0</v>
      </c>
      <c r="BL275" s="53">
        <f t="shared" si="11"/>
        <v>0</v>
      </c>
      <c r="BM275" s="54">
        <f t="shared" si="12"/>
        <v>0</v>
      </c>
      <c r="BN275" s="55">
        <f t="shared" si="13"/>
        <v>0</v>
      </c>
      <c r="BO275" s="17">
        <f t="shared" si="14"/>
        <v>0</v>
      </c>
    </row>
    <row r="276">
      <c r="A276" s="1" t="s">
        <v>406</v>
      </c>
      <c r="B276" s="32"/>
      <c r="C276" s="33"/>
      <c r="D276" s="29"/>
      <c r="E276" s="1"/>
      <c r="F276" s="21"/>
      <c r="G276" s="56"/>
      <c r="H276" s="35"/>
      <c r="I276" s="1" t="s">
        <v>406</v>
      </c>
      <c r="J276" s="32"/>
      <c r="K276" s="33"/>
      <c r="L276" s="29"/>
      <c r="M276" s="43"/>
      <c r="N276" s="21"/>
      <c r="O276" s="56"/>
      <c r="P276" s="35"/>
      <c r="Q276" s="1" t="s">
        <v>406</v>
      </c>
      <c r="R276" s="32"/>
      <c r="S276" s="33"/>
      <c r="T276" s="57"/>
      <c r="U276" s="43"/>
      <c r="V276" s="21"/>
      <c r="W276" s="56"/>
      <c r="X276" s="35"/>
      <c r="Y276" s="1" t="s">
        <v>406</v>
      </c>
      <c r="Z276" s="69"/>
      <c r="AA276" s="63"/>
      <c r="AB276" s="8"/>
      <c r="AC276" s="8"/>
      <c r="AD276" s="4"/>
      <c r="AE276" s="39"/>
      <c r="AF276" s="1"/>
      <c r="AG276" s="33"/>
      <c r="AH276" s="60"/>
      <c r="AI276" s="60"/>
      <c r="AJ276" s="21"/>
      <c r="AK276" s="56"/>
      <c r="AL276" s="41"/>
      <c r="AM276" s="33"/>
      <c r="AN276" s="60"/>
      <c r="AO276" s="60"/>
      <c r="AP276" s="21"/>
      <c r="AQ276" s="56"/>
      <c r="AR276" s="41"/>
      <c r="AS276" s="43">
        <f>'17 Oct'!AW276</f>
        <v>0</v>
      </c>
      <c r="AT276" s="17"/>
      <c r="AU276" s="44">
        <f t="shared" si="1"/>
        <v>0</v>
      </c>
      <c r="AV276" s="44">
        <f t="shared" si="2"/>
        <v>0</v>
      </c>
      <c r="AW276" s="19">
        <f t="shared" si="3"/>
        <v>0</v>
      </c>
      <c r="AX276" s="43">
        <f>'17 Oct'!BB276</f>
        <v>0</v>
      </c>
      <c r="AY276" s="17"/>
      <c r="AZ276" s="44">
        <f t="shared" si="4"/>
        <v>0</v>
      </c>
      <c r="BA276" s="46">
        <f t="shared" si="5"/>
        <v>0</v>
      </c>
      <c r="BB276" s="19">
        <f t="shared" si="6"/>
        <v>0</v>
      </c>
      <c r="BC276" s="43">
        <f>'17 Oct'!BL276</f>
        <v>0</v>
      </c>
      <c r="BD276" s="47">
        <f t="shared" si="7"/>
        <v>0</v>
      </c>
      <c r="BE276" s="1">
        <f t="shared" si="8"/>
        <v>0</v>
      </c>
      <c r="BF276" s="1" t="s">
        <v>406</v>
      </c>
      <c r="BG276" s="17"/>
      <c r="BH276">
        <f>'17 Oct'!BG276+AT276+AY276-BN276</f>
        <v>0</v>
      </c>
      <c r="BI276" s="68"/>
      <c r="BJ276" s="52">
        <f t="shared" si="9"/>
        <v>0</v>
      </c>
      <c r="BK276" s="51">
        <f t="shared" si="10"/>
        <v>0</v>
      </c>
      <c r="BL276" s="53">
        <f t="shared" si="11"/>
        <v>0</v>
      </c>
      <c r="BM276" s="54">
        <f t="shared" si="12"/>
        <v>0</v>
      </c>
      <c r="BN276" s="55">
        <f t="shared" si="13"/>
        <v>0</v>
      </c>
      <c r="BO276" s="17">
        <f t="shared" si="14"/>
        <v>0</v>
      </c>
      <c r="BQ276" s="1"/>
    </row>
    <row r="277">
      <c r="A277" s="1" t="s">
        <v>407</v>
      </c>
      <c r="B277" s="32"/>
      <c r="C277" s="33"/>
      <c r="D277" s="29"/>
      <c r="E277" s="1"/>
      <c r="F277" s="21"/>
      <c r="G277" s="56"/>
      <c r="H277" s="35"/>
      <c r="I277" s="1" t="s">
        <v>407</v>
      </c>
      <c r="J277" s="32"/>
      <c r="K277" s="33"/>
      <c r="L277" s="57"/>
      <c r="M277" s="49"/>
      <c r="N277" s="21"/>
      <c r="O277" s="56"/>
      <c r="P277" s="35"/>
      <c r="Q277" s="1" t="s">
        <v>407</v>
      </c>
      <c r="R277" s="32"/>
      <c r="S277" s="33"/>
      <c r="T277" s="57"/>
      <c r="U277" s="43"/>
      <c r="V277" s="21"/>
      <c r="W277" s="56"/>
      <c r="X277" s="35"/>
      <c r="Y277" s="1" t="s">
        <v>407</v>
      </c>
      <c r="Z277" s="36"/>
      <c r="AA277" s="37"/>
      <c r="AB277" s="8"/>
      <c r="AC277" s="4"/>
      <c r="AD277" s="4"/>
      <c r="AE277" s="39"/>
      <c r="AF277" s="1"/>
      <c r="AG277" s="33"/>
      <c r="AH277" s="60"/>
      <c r="AI277" s="60"/>
      <c r="AJ277" s="21"/>
      <c r="AK277" s="56"/>
      <c r="AL277" s="41"/>
      <c r="AM277" s="33"/>
      <c r="AN277" s="60"/>
      <c r="AO277" s="60"/>
      <c r="AP277" s="21"/>
      <c r="AQ277" s="56"/>
      <c r="AR277" s="41"/>
      <c r="AS277" s="43">
        <f>'17 Oct'!AW277</f>
        <v>0</v>
      </c>
      <c r="AT277" s="17"/>
      <c r="AU277" s="44">
        <f t="shared" si="1"/>
        <v>0</v>
      </c>
      <c r="AV277" s="44">
        <f t="shared" si="2"/>
        <v>0</v>
      </c>
      <c r="AW277" s="19">
        <f t="shared" si="3"/>
        <v>0</v>
      </c>
      <c r="AX277" s="43">
        <f>'17 Oct'!BB277</f>
        <v>0</v>
      </c>
      <c r="AY277" s="17"/>
      <c r="AZ277" s="44">
        <f t="shared" si="4"/>
        <v>0</v>
      </c>
      <c r="BA277" s="46">
        <f t="shared" si="5"/>
        <v>0</v>
      </c>
      <c r="BB277" s="19">
        <f t="shared" si="6"/>
        <v>0</v>
      </c>
      <c r="BC277" s="43">
        <f>'17 Oct'!BL277</f>
        <v>0</v>
      </c>
      <c r="BD277" s="47">
        <f t="shared" si="7"/>
        <v>0</v>
      </c>
      <c r="BE277" s="1">
        <f t="shared" si="8"/>
        <v>0</v>
      </c>
      <c r="BF277" s="1" t="s">
        <v>407</v>
      </c>
      <c r="BG277" s="17"/>
      <c r="BH277">
        <f>'17 Oct'!BG277+AT277+AY277-BN277</f>
        <v>0</v>
      </c>
      <c r="BI277" s="48"/>
      <c r="BJ277" s="52">
        <f t="shared" si="9"/>
        <v>0</v>
      </c>
      <c r="BK277" s="51">
        <f t="shared" si="10"/>
        <v>0</v>
      </c>
      <c r="BL277" s="53">
        <f t="shared" si="11"/>
        <v>0</v>
      </c>
      <c r="BM277" s="54">
        <f t="shared" si="12"/>
        <v>0</v>
      </c>
      <c r="BN277" s="55">
        <f t="shared" si="13"/>
        <v>0</v>
      </c>
      <c r="BO277" s="17">
        <f t="shared" si="14"/>
        <v>0</v>
      </c>
      <c r="BQ277" s="1"/>
    </row>
    <row r="278">
      <c r="A278" s="1" t="s">
        <v>409</v>
      </c>
      <c r="B278" s="61"/>
      <c r="C278" s="65"/>
      <c r="D278" s="29"/>
      <c r="E278" s="1"/>
      <c r="F278" s="21"/>
      <c r="G278" s="56"/>
      <c r="H278" s="35"/>
      <c r="I278" s="1" t="s">
        <v>409</v>
      </c>
      <c r="J278" s="32"/>
      <c r="K278" s="65"/>
      <c r="L278" s="57"/>
      <c r="M278" s="49"/>
      <c r="N278" s="21"/>
      <c r="O278" s="56"/>
      <c r="P278" s="35"/>
      <c r="Q278" s="1" t="s">
        <v>409</v>
      </c>
      <c r="R278" s="32"/>
      <c r="S278" s="33"/>
      <c r="T278" s="57"/>
      <c r="U278" s="49"/>
      <c r="V278" s="21"/>
      <c r="W278" s="56"/>
      <c r="X278" s="35"/>
      <c r="Y278" s="1" t="s">
        <v>409</v>
      </c>
      <c r="Z278" s="59"/>
      <c r="AA278" s="66"/>
      <c r="AB278" s="8"/>
      <c r="AC278" s="8"/>
      <c r="AD278" s="4"/>
      <c r="AE278" s="39"/>
      <c r="AF278" s="1"/>
      <c r="AG278" s="33"/>
      <c r="AH278" s="67"/>
      <c r="AI278" s="67"/>
      <c r="AJ278" s="21"/>
      <c r="AK278" s="56"/>
      <c r="AL278" s="41"/>
      <c r="AM278" s="33"/>
      <c r="AN278" s="67"/>
      <c r="AO278" s="67"/>
      <c r="AP278" s="21"/>
      <c r="AQ278" s="56"/>
      <c r="AR278" s="41"/>
      <c r="AS278" s="43">
        <f>'17 Oct'!AW278</f>
        <v>0</v>
      </c>
      <c r="AT278" s="54"/>
      <c r="AU278" s="44">
        <f t="shared" si="1"/>
        <v>0</v>
      </c>
      <c r="AV278" s="44">
        <f t="shared" si="2"/>
        <v>0</v>
      </c>
      <c r="AW278" s="19">
        <f t="shared" si="3"/>
        <v>0</v>
      </c>
      <c r="AX278" s="43">
        <f>'17 Oct'!BB278</f>
        <v>0</v>
      </c>
      <c r="AY278" s="54"/>
      <c r="AZ278" s="44">
        <f t="shared" si="4"/>
        <v>0</v>
      </c>
      <c r="BA278" s="46">
        <f t="shared" si="5"/>
        <v>0</v>
      </c>
      <c r="BB278" s="19">
        <f t="shared" si="6"/>
        <v>0</v>
      </c>
      <c r="BC278" s="43">
        <f>'17 Oct'!BL278</f>
        <v>0</v>
      </c>
      <c r="BD278" s="47">
        <f t="shared" si="7"/>
        <v>0</v>
      </c>
      <c r="BE278" s="1">
        <f t="shared" si="8"/>
        <v>0</v>
      </c>
      <c r="BF278" s="1" t="s">
        <v>409</v>
      </c>
      <c r="BG278" s="54"/>
      <c r="BH278">
        <f>'17 Oct'!BG278+AT278+AY278-BN278</f>
        <v>0</v>
      </c>
      <c r="BI278" s="48"/>
      <c r="BJ278" s="52">
        <f t="shared" si="9"/>
        <v>0</v>
      </c>
      <c r="BK278" s="51">
        <f t="shared" si="10"/>
        <v>0</v>
      </c>
      <c r="BL278" s="53">
        <f t="shared" si="11"/>
        <v>0</v>
      </c>
      <c r="BM278" s="54">
        <f t="shared" si="12"/>
        <v>0</v>
      </c>
      <c r="BN278" s="55">
        <f t="shared" si="13"/>
        <v>0</v>
      </c>
      <c r="BO278" s="17">
        <f t="shared" si="14"/>
        <v>0</v>
      </c>
    </row>
    <row r="279">
      <c r="A279" s="1" t="s">
        <v>410</v>
      </c>
      <c r="B279" s="32"/>
      <c r="C279" s="33"/>
      <c r="D279" s="29"/>
      <c r="E279" s="1"/>
      <c r="F279" s="21"/>
      <c r="G279" s="56"/>
      <c r="H279" s="35"/>
      <c r="I279" s="1" t="s">
        <v>410</v>
      </c>
      <c r="J279" s="32"/>
      <c r="K279" s="33"/>
      <c r="L279" s="57"/>
      <c r="M279" s="43"/>
      <c r="N279" s="21"/>
      <c r="O279" s="56"/>
      <c r="P279" s="35"/>
      <c r="Q279" s="1" t="s">
        <v>410</v>
      </c>
      <c r="R279" s="32"/>
      <c r="S279" s="33"/>
      <c r="T279" s="57"/>
      <c r="U279" s="43"/>
      <c r="V279" s="21"/>
      <c r="W279" s="56"/>
      <c r="X279" s="35"/>
      <c r="Y279" s="1" t="s">
        <v>410</v>
      </c>
      <c r="Z279" s="69"/>
      <c r="AA279" s="37"/>
      <c r="AB279" s="8"/>
      <c r="AC279" s="8"/>
      <c r="AD279" s="4"/>
      <c r="AE279" s="39"/>
      <c r="AF279" s="1"/>
      <c r="AG279" s="33"/>
      <c r="AH279" s="60"/>
      <c r="AI279" s="60"/>
      <c r="AJ279" s="21"/>
      <c r="AK279" s="56"/>
      <c r="AL279" s="41"/>
      <c r="AM279" s="33"/>
      <c r="AN279" s="60"/>
      <c r="AO279" s="60"/>
      <c r="AP279" s="21"/>
      <c r="AQ279" s="56"/>
      <c r="AR279" s="41"/>
      <c r="AS279" s="43">
        <f>'17 Oct'!AW279</f>
        <v>0</v>
      </c>
      <c r="AT279" s="17"/>
      <c r="AU279" s="44">
        <f t="shared" si="1"/>
        <v>0</v>
      </c>
      <c r="AV279" s="44">
        <f t="shared" si="2"/>
        <v>0</v>
      </c>
      <c r="AW279" s="19">
        <f t="shared" si="3"/>
        <v>0</v>
      </c>
      <c r="AX279" s="43">
        <f>'17 Oct'!BB279</f>
        <v>0</v>
      </c>
      <c r="AY279" s="17"/>
      <c r="AZ279" s="44">
        <f t="shared" si="4"/>
        <v>0</v>
      </c>
      <c r="BA279" s="46">
        <f t="shared" si="5"/>
        <v>0</v>
      </c>
      <c r="BB279" s="19">
        <f t="shared" si="6"/>
        <v>0</v>
      </c>
      <c r="BC279" s="43">
        <f>'17 Oct'!BL279</f>
        <v>0</v>
      </c>
      <c r="BD279" s="47">
        <f t="shared" si="7"/>
        <v>0</v>
      </c>
      <c r="BE279" s="1">
        <f t="shared" si="8"/>
        <v>0</v>
      </c>
      <c r="BF279" s="1" t="s">
        <v>410</v>
      </c>
      <c r="BG279" s="17"/>
      <c r="BH279">
        <f>'17 Oct'!BG279+AT279+AY279-BN279</f>
        <v>0</v>
      </c>
      <c r="BI279" s="48"/>
      <c r="BJ279" s="52">
        <f t="shared" si="9"/>
        <v>0</v>
      </c>
      <c r="BK279" s="51">
        <f t="shared" si="10"/>
        <v>0</v>
      </c>
      <c r="BL279" s="53">
        <f t="shared" si="11"/>
        <v>0</v>
      </c>
      <c r="BM279" s="54">
        <f t="shared" si="12"/>
        <v>0</v>
      </c>
      <c r="BN279" s="55">
        <f t="shared" si="13"/>
        <v>0</v>
      </c>
      <c r="BO279" s="17">
        <f t="shared" si="14"/>
        <v>0</v>
      </c>
    </row>
    <row r="280">
      <c r="A280" s="1" t="s">
        <v>411</v>
      </c>
      <c r="B280" s="32"/>
      <c r="C280" s="33"/>
      <c r="D280" s="29"/>
      <c r="E280" s="1"/>
      <c r="F280" s="21"/>
      <c r="G280" s="56"/>
      <c r="H280" s="35"/>
      <c r="I280" s="1" t="s">
        <v>411</v>
      </c>
      <c r="J280" s="32"/>
      <c r="K280" s="33"/>
      <c r="L280" s="57"/>
      <c r="M280" s="49"/>
      <c r="N280" s="21"/>
      <c r="O280" s="56"/>
      <c r="P280" s="35"/>
      <c r="Q280" s="1" t="s">
        <v>411</v>
      </c>
      <c r="R280" s="32"/>
      <c r="S280" s="33"/>
      <c r="T280" s="57"/>
      <c r="U280" s="43"/>
      <c r="V280" s="21"/>
      <c r="W280" s="56"/>
      <c r="X280" s="35"/>
      <c r="Y280" s="1" t="s">
        <v>411</v>
      </c>
      <c r="Z280" s="59"/>
      <c r="AA280" s="66"/>
      <c r="AB280" s="8"/>
      <c r="AC280" s="8"/>
      <c r="AD280" s="4"/>
      <c r="AE280" s="39"/>
      <c r="AF280" s="1"/>
      <c r="AG280" s="33"/>
      <c r="AH280" s="60"/>
      <c r="AI280" s="60"/>
      <c r="AJ280" s="21"/>
      <c r="AK280" s="56"/>
      <c r="AL280" s="41"/>
      <c r="AM280" s="33"/>
      <c r="AN280" s="60"/>
      <c r="AO280" s="60"/>
      <c r="AP280" s="21"/>
      <c r="AQ280" s="56"/>
      <c r="AR280" s="41"/>
      <c r="AS280" s="43">
        <f>'17 Oct'!AW280</f>
        <v>0</v>
      </c>
      <c r="AT280" s="17"/>
      <c r="AU280" s="44">
        <f t="shared" si="1"/>
        <v>0</v>
      </c>
      <c r="AV280" s="44">
        <f t="shared" si="2"/>
        <v>0</v>
      </c>
      <c r="AW280" s="19">
        <f t="shared" si="3"/>
        <v>0</v>
      </c>
      <c r="AX280" s="43">
        <f>'17 Oct'!BB280</f>
        <v>0</v>
      </c>
      <c r="AY280" s="17"/>
      <c r="AZ280" s="44">
        <f t="shared" si="4"/>
        <v>0</v>
      </c>
      <c r="BA280" s="46">
        <f t="shared" si="5"/>
        <v>0</v>
      </c>
      <c r="BB280" s="19">
        <f t="shared" si="6"/>
        <v>0</v>
      </c>
      <c r="BC280" s="43">
        <f>'17 Oct'!BL280</f>
        <v>0</v>
      </c>
      <c r="BD280" s="47">
        <f t="shared" si="7"/>
        <v>0</v>
      </c>
      <c r="BE280" s="1">
        <f t="shared" si="8"/>
        <v>0</v>
      </c>
      <c r="BF280" s="1" t="s">
        <v>411</v>
      </c>
      <c r="BG280" s="54"/>
      <c r="BH280">
        <f>'17 Oct'!BG280+AT280+AY280-BN280</f>
        <v>0</v>
      </c>
      <c r="BI280" s="48"/>
      <c r="BJ280" s="52">
        <f t="shared" si="9"/>
        <v>0</v>
      </c>
      <c r="BK280" s="51">
        <f t="shared" si="10"/>
        <v>0</v>
      </c>
      <c r="BL280" s="53">
        <f t="shared" si="11"/>
        <v>0</v>
      </c>
      <c r="BM280" s="54">
        <f t="shared" si="12"/>
        <v>0</v>
      </c>
      <c r="BN280" s="55">
        <f t="shared" si="13"/>
        <v>0</v>
      </c>
      <c r="BO280" s="17">
        <f t="shared" si="14"/>
        <v>0</v>
      </c>
    </row>
    <row r="281">
      <c r="A281" s="1" t="s">
        <v>412</v>
      </c>
      <c r="B281" s="32"/>
      <c r="C281" s="33"/>
      <c r="D281" s="29"/>
      <c r="E281" s="1"/>
      <c r="F281" s="21"/>
      <c r="G281" s="56"/>
      <c r="H281" s="35"/>
      <c r="I281" s="1" t="s">
        <v>412</v>
      </c>
      <c r="J281" s="32"/>
      <c r="K281" s="33"/>
      <c r="L281" s="57"/>
      <c r="M281" s="49"/>
      <c r="N281" s="21"/>
      <c r="O281" s="56"/>
      <c r="P281" s="35"/>
      <c r="Q281" s="1" t="s">
        <v>412</v>
      </c>
      <c r="R281" s="32"/>
      <c r="S281" s="33"/>
      <c r="T281" s="57"/>
      <c r="U281" s="43"/>
      <c r="V281" s="21"/>
      <c r="W281" s="56"/>
      <c r="X281" s="35"/>
      <c r="Y281" s="1" t="s">
        <v>412</v>
      </c>
      <c r="Z281" s="59"/>
      <c r="AA281" s="66"/>
      <c r="AB281" s="8"/>
      <c r="AC281" s="8"/>
      <c r="AD281" s="4"/>
      <c r="AE281" s="39"/>
      <c r="AF281" s="1"/>
      <c r="AG281" s="33"/>
      <c r="AH281" s="60"/>
      <c r="AI281" s="60"/>
      <c r="AJ281" s="21"/>
      <c r="AK281" s="56"/>
      <c r="AL281" s="41"/>
      <c r="AM281" s="33"/>
      <c r="AN281" s="60"/>
      <c r="AO281" s="60"/>
      <c r="AP281" s="21"/>
      <c r="AQ281" s="56"/>
      <c r="AR281" s="41"/>
      <c r="AS281" s="43">
        <f>'17 Oct'!AW281</f>
        <v>0</v>
      </c>
      <c r="AT281" s="17"/>
      <c r="AU281" s="44">
        <f t="shared" si="1"/>
        <v>0</v>
      </c>
      <c r="AV281" s="44">
        <f t="shared" si="2"/>
        <v>0</v>
      </c>
      <c r="AW281" s="19">
        <f t="shared" si="3"/>
        <v>0</v>
      </c>
      <c r="AX281" s="43">
        <f>'17 Oct'!BB281</f>
        <v>0</v>
      </c>
      <c r="AY281" s="17"/>
      <c r="AZ281" s="44">
        <f t="shared" si="4"/>
        <v>0</v>
      </c>
      <c r="BA281" s="46">
        <f t="shared" si="5"/>
        <v>0</v>
      </c>
      <c r="BB281" s="19">
        <f t="shared" si="6"/>
        <v>0</v>
      </c>
      <c r="BC281" s="43">
        <f>'17 Oct'!BL281</f>
        <v>0</v>
      </c>
      <c r="BD281" s="47">
        <f t="shared" si="7"/>
        <v>0</v>
      </c>
      <c r="BE281" s="1">
        <f t="shared" si="8"/>
        <v>0</v>
      </c>
      <c r="BF281" s="1" t="s">
        <v>412</v>
      </c>
      <c r="BG281" s="54"/>
      <c r="BH281">
        <f>'17 Oct'!BG281+AT281+AY281-BN281</f>
        <v>0</v>
      </c>
      <c r="BI281" s="48"/>
      <c r="BJ281" s="52">
        <f t="shared" si="9"/>
        <v>0</v>
      </c>
      <c r="BK281" s="51">
        <f t="shared" si="10"/>
        <v>0</v>
      </c>
      <c r="BL281" s="53">
        <f t="shared" si="11"/>
        <v>0</v>
      </c>
      <c r="BM281" s="54">
        <f t="shared" si="12"/>
        <v>0</v>
      </c>
      <c r="BN281" s="55">
        <f t="shared" si="13"/>
        <v>0</v>
      </c>
      <c r="BO281" s="17">
        <f t="shared" si="14"/>
        <v>0</v>
      </c>
    </row>
    <row r="282">
      <c r="A282" s="1" t="s">
        <v>413</v>
      </c>
      <c r="B282" s="32"/>
      <c r="C282" s="33"/>
      <c r="D282" s="29"/>
      <c r="E282" s="1"/>
      <c r="F282" s="21"/>
      <c r="G282" s="56"/>
      <c r="H282" s="35"/>
      <c r="I282" s="1" t="s">
        <v>414</v>
      </c>
      <c r="J282" s="32"/>
      <c r="K282" s="33"/>
      <c r="L282" s="57"/>
      <c r="M282" s="49"/>
      <c r="N282" s="21"/>
      <c r="O282" s="56"/>
      <c r="P282" s="35"/>
      <c r="Q282" s="1" t="s">
        <v>414</v>
      </c>
      <c r="R282" s="32"/>
      <c r="S282" s="33"/>
      <c r="T282" s="57"/>
      <c r="U282" s="49"/>
      <c r="V282" s="21"/>
      <c r="W282" s="56"/>
      <c r="X282" s="35"/>
      <c r="Y282" s="1" t="s">
        <v>414</v>
      </c>
      <c r="Z282" s="59"/>
      <c r="AA282" s="66"/>
      <c r="AB282" s="8"/>
      <c r="AC282" s="8"/>
      <c r="AD282" s="4"/>
      <c r="AE282" s="39"/>
      <c r="AF282" s="1"/>
      <c r="AG282" s="33"/>
      <c r="AH282" s="60"/>
      <c r="AI282" s="60"/>
      <c r="AJ282" s="21"/>
      <c r="AK282" s="56"/>
      <c r="AL282" s="41"/>
      <c r="AM282" s="33"/>
      <c r="AN282" s="60"/>
      <c r="AO282" s="60"/>
      <c r="AP282" s="21"/>
      <c r="AQ282" s="56"/>
      <c r="AR282" s="41"/>
      <c r="AS282" s="43">
        <f>'17 Oct'!AW282</f>
        <v>0</v>
      </c>
      <c r="AT282" s="17"/>
      <c r="AU282" s="44">
        <f t="shared" si="1"/>
        <v>0</v>
      </c>
      <c r="AV282" s="44">
        <f t="shared" si="2"/>
        <v>0</v>
      </c>
      <c r="AW282" s="19">
        <f t="shared" si="3"/>
        <v>0</v>
      </c>
      <c r="AX282" s="43">
        <f>'17 Oct'!BB282</f>
        <v>0</v>
      </c>
      <c r="AY282" s="17"/>
      <c r="AZ282" s="44">
        <f t="shared" si="4"/>
        <v>0</v>
      </c>
      <c r="BA282" s="46">
        <f t="shared" si="5"/>
        <v>0</v>
      </c>
      <c r="BB282" s="19">
        <f t="shared" si="6"/>
        <v>0</v>
      </c>
      <c r="BC282" s="43">
        <f>'17 Oct'!BL282</f>
        <v>0</v>
      </c>
      <c r="BD282" s="47">
        <f t="shared" si="7"/>
        <v>0</v>
      </c>
      <c r="BE282" s="1">
        <f t="shared" si="8"/>
        <v>0</v>
      </c>
      <c r="BF282" s="1" t="s">
        <v>414</v>
      </c>
      <c r="BG282" s="54"/>
      <c r="BH282">
        <f>'17 Oct'!BG282+AT282+AY282-BN282</f>
        <v>0</v>
      </c>
      <c r="BI282" s="48"/>
      <c r="BJ282" s="52">
        <f t="shared" si="9"/>
        <v>0</v>
      </c>
      <c r="BK282" s="51">
        <f t="shared" si="10"/>
        <v>0</v>
      </c>
      <c r="BL282" s="53">
        <f t="shared" si="11"/>
        <v>0</v>
      </c>
      <c r="BM282" s="54">
        <f t="shared" si="12"/>
        <v>0</v>
      </c>
      <c r="BN282" s="55">
        <f t="shared" si="13"/>
        <v>0</v>
      </c>
      <c r="BO282" s="17">
        <f t="shared" si="14"/>
        <v>0</v>
      </c>
    </row>
    <row r="283">
      <c r="A283" s="1" t="s">
        <v>415</v>
      </c>
      <c r="B283" s="32"/>
      <c r="C283" s="33"/>
      <c r="D283" s="29"/>
      <c r="E283" s="1"/>
      <c r="F283" s="21"/>
      <c r="G283" s="56"/>
      <c r="H283" s="35"/>
      <c r="I283" s="1" t="s">
        <v>415</v>
      </c>
      <c r="J283" s="32"/>
      <c r="K283" s="33"/>
      <c r="L283" s="57"/>
      <c r="M283" s="49"/>
      <c r="N283" s="21"/>
      <c r="O283" s="56"/>
      <c r="P283" s="35"/>
      <c r="Q283" s="1" t="s">
        <v>415</v>
      </c>
      <c r="R283" s="32"/>
      <c r="S283" s="33"/>
      <c r="T283" s="57"/>
      <c r="U283" s="43"/>
      <c r="V283" s="21"/>
      <c r="W283" s="56"/>
      <c r="X283" s="35"/>
      <c r="Y283" s="1" t="s">
        <v>415</v>
      </c>
      <c r="Z283" s="69"/>
      <c r="AA283" s="37"/>
      <c r="AB283" s="8"/>
      <c r="AC283" s="8"/>
      <c r="AD283" s="4"/>
      <c r="AE283" s="39"/>
      <c r="AF283" s="1"/>
      <c r="AG283" s="33"/>
      <c r="AH283" s="60"/>
      <c r="AI283" s="60"/>
      <c r="AJ283" s="21"/>
      <c r="AK283" s="56"/>
      <c r="AL283" s="41"/>
      <c r="AM283" s="33"/>
      <c r="AN283" s="60"/>
      <c r="AO283" s="60"/>
      <c r="AP283" s="21"/>
      <c r="AQ283" s="56"/>
      <c r="AR283" s="41"/>
      <c r="AS283" s="43">
        <f>'17 Oct'!AW283</f>
        <v>0</v>
      </c>
      <c r="AT283" s="17"/>
      <c r="AU283" s="44">
        <f t="shared" si="1"/>
        <v>0</v>
      </c>
      <c r="AV283" s="44">
        <f t="shared" si="2"/>
        <v>0</v>
      </c>
      <c r="AW283" s="19">
        <f t="shared" si="3"/>
        <v>0</v>
      </c>
      <c r="AX283" s="43">
        <f>'17 Oct'!BB283</f>
        <v>0</v>
      </c>
      <c r="AY283" s="17"/>
      <c r="AZ283" s="44">
        <f t="shared" si="4"/>
        <v>0</v>
      </c>
      <c r="BA283" s="46">
        <f t="shared" si="5"/>
        <v>0</v>
      </c>
      <c r="BB283" s="19">
        <f t="shared" si="6"/>
        <v>0</v>
      </c>
      <c r="BC283" s="43">
        <f>'17 Oct'!BL283</f>
        <v>0</v>
      </c>
      <c r="BD283" s="47">
        <f t="shared" si="7"/>
        <v>0</v>
      </c>
      <c r="BE283" s="1">
        <f t="shared" si="8"/>
        <v>0</v>
      </c>
      <c r="BF283" s="1" t="s">
        <v>415</v>
      </c>
      <c r="BG283" s="17"/>
      <c r="BH283">
        <f>'17 Oct'!BG283+AT283+AY283-BN283</f>
        <v>0</v>
      </c>
      <c r="BI283" s="68"/>
      <c r="BJ283" s="52">
        <f t="shared" si="9"/>
        <v>0</v>
      </c>
      <c r="BK283" s="51">
        <f t="shared" si="10"/>
        <v>0</v>
      </c>
      <c r="BL283" s="53">
        <f t="shared" si="11"/>
        <v>0</v>
      </c>
      <c r="BM283" s="54">
        <f t="shared" si="12"/>
        <v>0</v>
      </c>
      <c r="BN283" s="55">
        <f t="shared" si="13"/>
        <v>0</v>
      </c>
      <c r="BO283" s="17">
        <f t="shared" si="14"/>
        <v>0</v>
      </c>
      <c r="BQ283" s="1"/>
    </row>
    <row r="284">
      <c r="A284" s="1" t="s">
        <v>416</v>
      </c>
      <c r="B284" s="32"/>
      <c r="C284" s="33"/>
      <c r="D284" s="29"/>
      <c r="E284" s="1"/>
      <c r="F284" s="21"/>
      <c r="G284" s="56"/>
      <c r="H284" s="35"/>
      <c r="I284" s="1" t="s">
        <v>416</v>
      </c>
      <c r="J284" s="32"/>
      <c r="K284" s="33"/>
      <c r="L284" s="57"/>
      <c r="M284" s="49"/>
      <c r="N284" s="21"/>
      <c r="O284" s="56"/>
      <c r="P284" s="35"/>
      <c r="Q284" s="1" t="s">
        <v>416</v>
      </c>
      <c r="R284" s="32"/>
      <c r="S284" s="33"/>
      <c r="T284" s="57"/>
      <c r="U284" s="49"/>
      <c r="V284" s="21"/>
      <c r="W284" s="56"/>
      <c r="X284" s="35"/>
      <c r="Y284" s="1" t="s">
        <v>416</v>
      </c>
      <c r="Z284" s="59"/>
      <c r="AA284" s="37"/>
      <c r="AB284" s="8"/>
      <c r="AC284" s="8"/>
      <c r="AD284" s="4"/>
      <c r="AE284" s="39"/>
      <c r="AF284" s="1"/>
      <c r="AG284" s="33"/>
      <c r="AH284" s="67"/>
      <c r="AI284" s="67"/>
      <c r="AJ284" s="21"/>
      <c r="AK284" s="56"/>
      <c r="AL284" s="41"/>
      <c r="AM284" s="33"/>
      <c r="AN284" s="67"/>
      <c r="AO284" s="67"/>
      <c r="AP284" s="21"/>
      <c r="AQ284" s="56"/>
      <c r="AR284" s="41"/>
      <c r="AS284" s="43">
        <f>'17 Oct'!AW284</f>
        <v>0</v>
      </c>
      <c r="AT284" s="54"/>
      <c r="AU284" s="44">
        <f t="shared" si="1"/>
        <v>0</v>
      </c>
      <c r="AV284" s="44">
        <f t="shared" si="2"/>
        <v>0</v>
      </c>
      <c r="AW284" s="19">
        <f t="shared" si="3"/>
        <v>0</v>
      </c>
      <c r="AX284" s="43">
        <f>'17 Oct'!BB284</f>
        <v>0</v>
      </c>
      <c r="AY284" s="54"/>
      <c r="AZ284" s="44">
        <f t="shared" si="4"/>
        <v>0</v>
      </c>
      <c r="BA284" s="46">
        <f t="shared" si="5"/>
        <v>0</v>
      </c>
      <c r="BB284" s="19">
        <f t="shared" si="6"/>
        <v>0</v>
      </c>
      <c r="BC284" s="43">
        <f>'17 Oct'!BL284</f>
        <v>0</v>
      </c>
      <c r="BD284" s="47">
        <f t="shared" si="7"/>
        <v>0</v>
      </c>
      <c r="BE284" s="1">
        <f t="shared" si="8"/>
        <v>0</v>
      </c>
      <c r="BF284" s="1" t="s">
        <v>416</v>
      </c>
      <c r="BG284" s="17"/>
      <c r="BH284">
        <f>'17 Oct'!BG284+AT284+AY284-BN284</f>
        <v>0</v>
      </c>
      <c r="BI284" s="48"/>
      <c r="BJ284" s="52">
        <f t="shared" si="9"/>
        <v>0</v>
      </c>
      <c r="BK284" s="51">
        <f t="shared" si="10"/>
        <v>0</v>
      </c>
      <c r="BL284" s="53">
        <f t="shared" si="11"/>
        <v>0</v>
      </c>
      <c r="BM284" s="54">
        <f t="shared" si="12"/>
        <v>0</v>
      </c>
      <c r="BN284" s="55">
        <f t="shared" si="13"/>
        <v>0</v>
      </c>
      <c r="BO284" s="17">
        <f t="shared" si="14"/>
        <v>0</v>
      </c>
    </row>
    <row r="285">
      <c r="A285" s="1" t="s">
        <v>417</v>
      </c>
      <c r="B285" s="32"/>
      <c r="C285" s="33"/>
      <c r="D285" s="29"/>
      <c r="E285" s="1"/>
      <c r="F285" s="21"/>
      <c r="G285" s="56"/>
      <c r="H285" s="35"/>
      <c r="I285" s="1" t="s">
        <v>417</v>
      </c>
      <c r="J285" s="32"/>
      <c r="K285" s="33"/>
      <c r="L285" s="57"/>
      <c r="M285" s="43"/>
      <c r="N285" s="21"/>
      <c r="O285" s="56"/>
      <c r="P285" s="35"/>
      <c r="Q285" s="1" t="s">
        <v>417</v>
      </c>
      <c r="R285" s="32"/>
      <c r="S285" s="33"/>
      <c r="T285" s="57"/>
      <c r="U285" s="43"/>
      <c r="V285" s="21"/>
      <c r="W285" s="56"/>
      <c r="X285" s="35"/>
      <c r="Y285" s="1" t="s">
        <v>417</v>
      </c>
      <c r="Z285" s="69"/>
      <c r="AA285" s="37"/>
      <c r="AB285" s="8"/>
      <c r="AC285" s="8"/>
      <c r="AD285" s="4"/>
      <c r="AE285" s="39"/>
      <c r="AF285" s="1"/>
      <c r="AG285" s="33"/>
      <c r="AH285" s="60"/>
      <c r="AI285" s="60"/>
      <c r="AJ285" s="21"/>
      <c r="AK285" s="56"/>
      <c r="AL285" s="41"/>
      <c r="AM285" s="33"/>
      <c r="AN285" s="60"/>
      <c r="AO285" s="60"/>
      <c r="AP285" s="21"/>
      <c r="AQ285" s="56"/>
      <c r="AR285" s="41"/>
      <c r="AS285" s="43">
        <f>'17 Oct'!AW285</f>
        <v>0</v>
      </c>
      <c r="AT285" s="17"/>
      <c r="AU285" s="44">
        <f t="shared" si="1"/>
        <v>0</v>
      </c>
      <c r="AV285" s="44">
        <f t="shared" si="2"/>
        <v>0</v>
      </c>
      <c r="AW285" s="19">
        <f t="shared" si="3"/>
        <v>0</v>
      </c>
      <c r="AX285" s="43">
        <f>'17 Oct'!BB285</f>
        <v>0</v>
      </c>
      <c r="AY285" s="17"/>
      <c r="AZ285" s="44">
        <f t="shared" si="4"/>
        <v>0</v>
      </c>
      <c r="BA285" s="46">
        <f t="shared" si="5"/>
        <v>0</v>
      </c>
      <c r="BB285" s="19">
        <f t="shared" si="6"/>
        <v>0</v>
      </c>
      <c r="BC285" s="43">
        <f>'17 Oct'!BL285</f>
        <v>0</v>
      </c>
      <c r="BD285" s="47">
        <f t="shared" si="7"/>
        <v>0</v>
      </c>
      <c r="BE285" s="1">
        <f t="shared" si="8"/>
        <v>0</v>
      </c>
      <c r="BF285" s="1" t="s">
        <v>417</v>
      </c>
      <c r="BG285" s="17"/>
      <c r="BH285">
        <f>'17 Oct'!BG285+AT285+AY285-BN285</f>
        <v>0</v>
      </c>
      <c r="BI285" s="48"/>
      <c r="BJ285" s="52">
        <f t="shared" si="9"/>
        <v>0</v>
      </c>
      <c r="BK285" s="51">
        <f t="shared" si="10"/>
        <v>0</v>
      </c>
      <c r="BL285" s="53">
        <f t="shared" si="11"/>
        <v>0</v>
      </c>
      <c r="BM285" s="54">
        <f t="shared" si="12"/>
        <v>0</v>
      </c>
      <c r="BN285" s="55">
        <f t="shared" si="13"/>
        <v>0</v>
      </c>
      <c r="BO285" s="17">
        <f t="shared" si="14"/>
        <v>0</v>
      </c>
      <c r="BP285" s="1"/>
    </row>
    <row r="286">
      <c r="A286" s="1" t="s">
        <v>418</v>
      </c>
      <c r="B286" s="32"/>
      <c r="C286" s="33"/>
      <c r="D286" s="29"/>
      <c r="E286" s="1"/>
      <c r="F286" s="21"/>
      <c r="G286" s="56"/>
      <c r="H286" s="35"/>
      <c r="I286" s="1" t="s">
        <v>418</v>
      </c>
      <c r="J286" s="32"/>
      <c r="K286" s="33"/>
      <c r="L286" s="57"/>
      <c r="M286" s="49"/>
      <c r="N286" s="21"/>
      <c r="O286" s="56"/>
      <c r="P286" s="35"/>
      <c r="Q286" s="1" t="s">
        <v>418</v>
      </c>
      <c r="R286" s="32"/>
      <c r="S286" s="33"/>
      <c r="T286" s="57"/>
      <c r="U286" s="43"/>
      <c r="V286" s="21"/>
      <c r="W286" s="56"/>
      <c r="X286" s="35"/>
      <c r="Y286" s="1" t="s">
        <v>418</v>
      </c>
      <c r="Z286" s="69"/>
      <c r="AA286" s="37"/>
      <c r="AB286" s="8"/>
      <c r="AC286" s="40"/>
      <c r="AD286" s="4"/>
      <c r="AE286" s="39"/>
      <c r="AF286" s="1"/>
      <c r="AG286" s="33"/>
      <c r="AH286" s="60"/>
      <c r="AI286" s="60"/>
      <c r="AJ286" s="21"/>
      <c r="AK286" s="56"/>
      <c r="AL286" s="41"/>
      <c r="AM286" s="33"/>
      <c r="AN286" s="60"/>
      <c r="AO286" s="60"/>
      <c r="AP286" s="21"/>
      <c r="AQ286" s="56"/>
      <c r="AR286" s="41"/>
      <c r="AS286" s="43">
        <f>'17 Oct'!AW286</f>
        <v>0</v>
      </c>
      <c r="AT286" s="17"/>
      <c r="AU286" s="44">
        <f t="shared" si="1"/>
        <v>0</v>
      </c>
      <c r="AV286" s="44">
        <f t="shared" si="2"/>
        <v>0</v>
      </c>
      <c r="AW286" s="19">
        <f t="shared" si="3"/>
        <v>0</v>
      </c>
      <c r="AX286" s="43">
        <f>'17 Oct'!BB286</f>
        <v>0</v>
      </c>
      <c r="AY286" s="17"/>
      <c r="AZ286" s="44">
        <f t="shared" si="4"/>
        <v>0</v>
      </c>
      <c r="BA286" s="46">
        <f t="shared" si="5"/>
        <v>0</v>
      </c>
      <c r="BB286" s="19">
        <f t="shared" si="6"/>
        <v>0</v>
      </c>
      <c r="BC286" s="43">
        <f>'17 Oct'!BL286</f>
        <v>0</v>
      </c>
      <c r="BD286" s="47">
        <f t="shared" si="7"/>
        <v>0</v>
      </c>
      <c r="BE286" s="1">
        <f t="shared" si="8"/>
        <v>0</v>
      </c>
      <c r="BF286" s="1" t="s">
        <v>418</v>
      </c>
      <c r="BG286" s="17"/>
      <c r="BH286">
        <f>'17 Oct'!BG286+AT286+AY286-BN286</f>
        <v>0</v>
      </c>
      <c r="BI286" s="48"/>
      <c r="BJ286" s="52">
        <f t="shared" si="9"/>
        <v>0</v>
      </c>
      <c r="BK286" s="51">
        <f t="shared" si="10"/>
        <v>0</v>
      </c>
      <c r="BL286" s="53">
        <f t="shared" si="11"/>
        <v>0</v>
      </c>
      <c r="BM286" s="54">
        <f t="shared" si="12"/>
        <v>0</v>
      </c>
      <c r="BN286" s="55">
        <f t="shared" si="13"/>
        <v>0</v>
      </c>
      <c r="BO286" s="17">
        <f t="shared" si="14"/>
        <v>0</v>
      </c>
      <c r="BP286" s="1"/>
    </row>
    <row r="287">
      <c r="A287" s="1" t="s">
        <v>420</v>
      </c>
      <c r="B287" s="32"/>
      <c r="C287" s="33"/>
      <c r="D287" s="29"/>
      <c r="E287" s="1"/>
      <c r="F287" s="21"/>
      <c r="G287" s="56"/>
      <c r="H287" s="35"/>
      <c r="I287" s="1" t="s">
        <v>420</v>
      </c>
      <c r="J287" s="32"/>
      <c r="K287" s="33"/>
      <c r="L287" s="57"/>
      <c r="M287" s="49"/>
      <c r="N287" s="21"/>
      <c r="O287" s="56"/>
      <c r="P287" s="35"/>
      <c r="Q287" s="1" t="s">
        <v>420</v>
      </c>
      <c r="R287" s="32"/>
      <c r="S287" s="33"/>
      <c r="T287" s="57"/>
      <c r="U287" s="49"/>
      <c r="V287" s="21"/>
      <c r="W287" s="56"/>
      <c r="X287" s="35"/>
      <c r="Y287" s="1" t="s">
        <v>420</v>
      </c>
      <c r="Z287" s="69"/>
      <c r="AA287" s="37"/>
      <c r="AB287" s="8"/>
      <c r="AC287" s="8"/>
      <c r="AD287" s="4"/>
      <c r="AE287" s="39"/>
      <c r="AF287" s="1"/>
      <c r="AG287" s="33"/>
      <c r="AH287" s="60"/>
      <c r="AI287" s="60"/>
      <c r="AJ287" s="21"/>
      <c r="AK287" s="56"/>
      <c r="AL287" s="41"/>
      <c r="AM287" s="33"/>
      <c r="AN287" s="60"/>
      <c r="AO287" s="60"/>
      <c r="AP287" s="21"/>
      <c r="AQ287" s="56"/>
      <c r="AR287" s="41"/>
      <c r="AS287" s="43">
        <f>'17 Oct'!AW287</f>
        <v>0</v>
      </c>
      <c r="AT287" s="17"/>
      <c r="AU287" s="44">
        <f t="shared" si="1"/>
        <v>0</v>
      </c>
      <c r="AV287" s="44">
        <f t="shared" si="2"/>
        <v>0</v>
      </c>
      <c r="AW287" s="19">
        <f t="shared" si="3"/>
        <v>0</v>
      </c>
      <c r="AX287" s="43">
        <f>'17 Oct'!BB287</f>
        <v>0</v>
      </c>
      <c r="AY287" s="17"/>
      <c r="AZ287" s="44">
        <f t="shared" si="4"/>
        <v>0</v>
      </c>
      <c r="BA287" s="46">
        <f t="shared" si="5"/>
        <v>0</v>
      </c>
      <c r="BB287" s="19">
        <f t="shared" si="6"/>
        <v>0</v>
      </c>
      <c r="BC287" s="43">
        <f>'17 Oct'!BL287</f>
        <v>0</v>
      </c>
      <c r="BD287" s="47">
        <f t="shared" si="7"/>
        <v>0</v>
      </c>
      <c r="BE287" s="1">
        <f t="shared" si="8"/>
        <v>0</v>
      </c>
      <c r="BF287" s="1" t="s">
        <v>420</v>
      </c>
      <c r="BG287" s="54"/>
      <c r="BH287">
        <f>'17 Oct'!BG287+AT287+AY287-BN287</f>
        <v>0</v>
      </c>
      <c r="BI287" s="48"/>
      <c r="BJ287" s="52">
        <f t="shared" si="9"/>
        <v>0</v>
      </c>
      <c r="BK287" s="51">
        <f t="shared" si="10"/>
        <v>0</v>
      </c>
      <c r="BL287" s="53">
        <f t="shared" si="11"/>
        <v>0</v>
      </c>
      <c r="BM287" s="54">
        <f t="shared" si="12"/>
        <v>0</v>
      </c>
      <c r="BN287" s="55">
        <f t="shared" si="13"/>
        <v>0</v>
      </c>
      <c r="BO287" s="17">
        <f t="shared" si="14"/>
        <v>0</v>
      </c>
      <c r="BP287" s="1"/>
    </row>
    <row r="288">
      <c r="A288" s="1" t="s">
        <v>421</v>
      </c>
      <c r="B288" s="32"/>
      <c r="C288" s="33"/>
      <c r="D288" s="29"/>
      <c r="E288" s="1"/>
      <c r="F288" s="21"/>
      <c r="G288" s="56"/>
      <c r="H288" s="35"/>
      <c r="I288" s="1" t="s">
        <v>421</v>
      </c>
      <c r="J288" s="32"/>
      <c r="K288" s="33"/>
      <c r="L288" s="57"/>
      <c r="M288" s="49"/>
      <c r="N288" s="21"/>
      <c r="O288" s="56"/>
      <c r="P288" s="35"/>
      <c r="Q288" s="1" t="s">
        <v>422</v>
      </c>
      <c r="R288" s="32"/>
      <c r="S288" s="33"/>
      <c r="T288" s="57"/>
      <c r="U288" s="43"/>
      <c r="V288" s="21"/>
      <c r="W288" s="56"/>
      <c r="X288" s="35"/>
      <c r="Y288" s="1" t="s">
        <v>421</v>
      </c>
      <c r="Z288" s="69"/>
      <c r="AA288" s="63"/>
      <c r="AB288" s="8"/>
      <c r="AC288" s="4"/>
      <c r="AD288" s="4"/>
      <c r="AE288" s="42"/>
      <c r="AF288" s="1"/>
      <c r="AG288" s="33"/>
      <c r="AH288" s="60"/>
      <c r="AI288" s="60"/>
      <c r="AJ288" s="21"/>
      <c r="AK288" s="56"/>
      <c r="AL288" s="41"/>
      <c r="AM288" s="33"/>
      <c r="AN288" s="60"/>
      <c r="AO288" s="60"/>
      <c r="AP288" s="21"/>
      <c r="AQ288" s="56"/>
      <c r="AR288" s="41"/>
      <c r="AS288" s="43">
        <f>'17 Oct'!AW288</f>
        <v>0</v>
      </c>
      <c r="AT288" s="17"/>
      <c r="AU288" s="44">
        <f t="shared" si="1"/>
        <v>0</v>
      </c>
      <c r="AV288" s="44">
        <f t="shared" si="2"/>
        <v>0</v>
      </c>
      <c r="AW288" s="19">
        <f t="shared" si="3"/>
        <v>0</v>
      </c>
      <c r="AX288" s="43">
        <f>'17 Oct'!BB288</f>
        <v>0</v>
      </c>
      <c r="AY288" s="17"/>
      <c r="AZ288" s="44">
        <f t="shared" si="4"/>
        <v>0</v>
      </c>
      <c r="BA288" s="46">
        <f t="shared" si="5"/>
        <v>0</v>
      </c>
      <c r="BB288" s="19">
        <f t="shared" si="6"/>
        <v>0</v>
      </c>
      <c r="BC288" s="43">
        <f>'17 Oct'!BL288</f>
        <v>0</v>
      </c>
      <c r="BD288" s="47">
        <f t="shared" si="7"/>
        <v>0</v>
      </c>
      <c r="BE288" s="1">
        <f t="shared" si="8"/>
        <v>0</v>
      </c>
      <c r="BF288" s="1" t="s">
        <v>421</v>
      </c>
      <c r="BG288" s="17"/>
      <c r="BH288">
        <f>'17 Oct'!BG288+AT288+AY288-BN288</f>
        <v>0</v>
      </c>
      <c r="BI288" s="68"/>
      <c r="BJ288" s="52">
        <f t="shared" si="9"/>
        <v>0</v>
      </c>
      <c r="BK288" s="51">
        <f t="shared" si="10"/>
        <v>0</v>
      </c>
      <c r="BL288" s="53">
        <f t="shared" si="11"/>
        <v>0</v>
      </c>
      <c r="BM288" s="54">
        <f t="shared" si="12"/>
        <v>0</v>
      </c>
      <c r="BN288" s="55">
        <f t="shared" si="13"/>
        <v>0</v>
      </c>
      <c r="BO288" s="17">
        <f t="shared" si="14"/>
        <v>0</v>
      </c>
      <c r="BP288" s="1"/>
    </row>
    <row r="289">
      <c r="A289" s="1" t="s">
        <v>423</v>
      </c>
      <c r="B289" s="61"/>
      <c r="C289" s="33"/>
      <c r="D289" s="29"/>
      <c r="E289" s="1"/>
      <c r="F289" s="21"/>
      <c r="G289" s="56"/>
      <c r="H289" s="7"/>
      <c r="I289" s="1" t="s">
        <v>423</v>
      </c>
      <c r="J289" s="32"/>
      <c r="K289" s="33"/>
      <c r="N289" s="21"/>
      <c r="O289" s="56"/>
      <c r="P289" s="7"/>
      <c r="Q289" s="1" t="s">
        <v>423</v>
      </c>
      <c r="R289" s="32"/>
      <c r="S289" s="33"/>
      <c r="T289" s="57"/>
      <c r="U289" s="43"/>
      <c r="V289" s="21"/>
      <c r="W289" s="56"/>
      <c r="X289" s="7"/>
      <c r="Y289" s="1" t="s">
        <v>423</v>
      </c>
      <c r="Z289" s="59"/>
      <c r="AA289" s="37"/>
      <c r="AB289" s="8"/>
      <c r="AC289" s="8"/>
      <c r="AD289" s="4"/>
      <c r="AE289" s="39"/>
      <c r="AG289" s="33"/>
      <c r="AH289" s="74"/>
      <c r="AI289" s="74"/>
      <c r="AJ289" s="21"/>
      <c r="AK289" s="56"/>
      <c r="AL289" s="41"/>
      <c r="AM289" s="33"/>
      <c r="AN289" s="74"/>
      <c r="AO289" s="74"/>
      <c r="AP289" s="21"/>
      <c r="AQ289" s="56"/>
      <c r="AR289" s="41"/>
      <c r="AS289" s="43">
        <f>'17 Oct'!AW289</f>
        <v>0</v>
      </c>
      <c r="AT289" s="75"/>
      <c r="AU289" s="44">
        <f t="shared" si="1"/>
        <v>0</v>
      </c>
      <c r="AV289" s="44">
        <f t="shared" si="2"/>
        <v>0</v>
      </c>
      <c r="AW289" s="19">
        <f t="shared" si="3"/>
        <v>0</v>
      </c>
      <c r="AX289" s="43">
        <f>'17 Oct'!BB289</f>
        <v>0</v>
      </c>
      <c r="AY289" s="75"/>
      <c r="AZ289" s="44">
        <f t="shared" si="4"/>
        <v>0</v>
      </c>
      <c r="BA289" s="46">
        <f t="shared" si="5"/>
        <v>0</v>
      </c>
      <c r="BB289" s="19">
        <f t="shared" si="6"/>
        <v>0</v>
      </c>
      <c r="BC289" s="43">
        <f>'17 Oct'!BL289</f>
        <v>0</v>
      </c>
      <c r="BD289" s="47">
        <f t="shared" si="7"/>
        <v>0</v>
      </c>
      <c r="BE289" s="1">
        <f t="shared" si="8"/>
        <v>0</v>
      </c>
      <c r="BF289" s="1" t="s">
        <v>423</v>
      </c>
      <c r="BG289" s="76"/>
      <c r="BH289">
        <f>'17 Oct'!BG289+AT289+AY289-BN289</f>
        <v>0</v>
      </c>
      <c r="BI289" s="6"/>
      <c r="BJ289" s="52">
        <f t="shared" si="9"/>
        <v>0</v>
      </c>
      <c r="BK289" s="51">
        <f t="shared" si="10"/>
        <v>0</v>
      </c>
      <c r="BL289" s="53">
        <f t="shared" si="11"/>
        <v>0</v>
      </c>
      <c r="BM289" s="54">
        <f t="shared" si="12"/>
        <v>0</v>
      </c>
      <c r="BN289" s="55">
        <f t="shared" si="13"/>
        <v>0</v>
      </c>
      <c r="BO289" s="17">
        <f t="shared" si="14"/>
        <v>0</v>
      </c>
    </row>
    <row r="290">
      <c r="A290" s="1" t="s">
        <v>424</v>
      </c>
      <c r="B290" s="32"/>
      <c r="C290" s="33"/>
      <c r="D290" s="29"/>
      <c r="E290" s="1"/>
      <c r="F290" s="21"/>
      <c r="G290" s="56"/>
      <c r="H290" s="35"/>
      <c r="I290" s="1" t="s">
        <v>424</v>
      </c>
      <c r="J290" s="32"/>
      <c r="K290" s="33"/>
      <c r="L290" s="57"/>
      <c r="M290" s="49"/>
      <c r="N290" s="21"/>
      <c r="O290" s="56"/>
      <c r="P290" s="35"/>
      <c r="Q290" s="1" t="s">
        <v>424</v>
      </c>
      <c r="R290" s="32"/>
      <c r="S290" s="33"/>
      <c r="T290" s="57"/>
      <c r="U290" s="43"/>
      <c r="V290" s="21"/>
      <c r="W290" s="56"/>
      <c r="X290" s="35"/>
      <c r="Y290" s="1" t="s">
        <v>424</v>
      </c>
      <c r="Z290" s="69"/>
      <c r="AA290" s="37"/>
      <c r="AB290" s="4"/>
      <c r="AC290" s="4"/>
      <c r="AD290" s="4"/>
      <c r="AE290" s="39"/>
      <c r="AF290" s="1"/>
      <c r="AG290" s="33"/>
      <c r="AH290" s="60"/>
      <c r="AI290" s="60"/>
      <c r="AJ290" s="21"/>
      <c r="AK290" s="56"/>
      <c r="AL290" s="41"/>
      <c r="AM290" s="33"/>
      <c r="AN290" s="60"/>
      <c r="AO290" s="60"/>
      <c r="AP290" s="21"/>
      <c r="AQ290" s="56"/>
      <c r="AR290" s="41"/>
      <c r="AS290" s="43">
        <f>'17 Oct'!AW290</f>
        <v>0</v>
      </c>
      <c r="AT290" s="17"/>
      <c r="AU290" s="44">
        <f t="shared" si="1"/>
        <v>0</v>
      </c>
      <c r="AV290" s="44">
        <f t="shared" si="2"/>
        <v>0</v>
      </c>
      <c r="AW290" s="19">
        <f t="shared" si="3"/>
        <v>0</v>
      </c>
      <c r="AX290" s="43">
        <f>'17 Oct'!BB290</f>
        <v>0</v>
      </c>
      <c r="AY290" s="17"/>
      <c r="AZ290" s="44">
        <f t="shared" si="4"/>
        <v>0</v>
      </c>
      <c r="BA290" s="46">
        <f t="shared" si="5"/>
        <v>0</v>
      </c>
      <c r="BB290" s="19">
        <f t="shared" si="6"/>
        <v>0</v>
      </c>
      <c r="BC290" s="43">
        <f>'17 Oct'!BL290</f>
        <v>0</v>
      </c>
      <c r="BD290" s="47">
        <f t="shared" si="7"/>
        <v>0</v>
      </c>
      <c r="BE290" s="1">
        <f t="shared" si="8"/>
        <v>0</v>
      </c>
      <c r="BF290" s="1" t="s">
        <v>424</v>
      </c>
      <c r="BG290" s="54"/>
      <c r="BH290">
        <f>'17 Oct'!BG290+AT290+AY290-BN290</f>
        <v>0</v>
      </c>
      <c r="BI290" s="48"/>
      <c r="BJ290" s="52">
        <f t="shared" si="9"/>
        <v>0</v>
      </c>
      <c r="BK290" s="51">
        <f t="shared" si="10"/>
        <v>0</v>
      </c>
      <c r="BL290" s="53">
        <f t="shared" si="11"/>
        <v>0</v>
      </c>
      <c r="BM290" s="54">
        <f t="shared" si="12"/>
        <v>0</v>
      </c>
      <c r="BN290" s="55">
        <f t="shared" si="13"/>
        <v>0</v>
      </c>
      <c r="BO290" s="17">
        <f t="shared" si="14"/>
        <v>0</v>
      </c>
    </row>
    <row r="291">
      <c r="A291" s="1" t="s">
        <v>425</v>
      </c>
      <c r="B291" s="61"/>
      <c r="C291" s="33"/>
      <c r="D291" s="29"/>
      <c r="E291" s="1"/>
      <c r="F291" s="21"/>
      <c r="G291" s="56"/>
      <c r="H291" s="7"/>
      <c r="I291" s="1" t="s">
        <v>425</v>
      </c>
      <c r="J291" s="32"/>
      <c r="K291" s="33"/>
      <c r="N291" s="21"/>
      <c r="O291" s="56"/>
      <c r="P291" s="7"/>
      <c r="Q291" s="1" t="s">
        <v>425</v>
      </c>
      <c r="R291" s="32"/>
      <c r="S291" s="33"/>
      <c r="T291" s="29"/>
      <c r="U291" s="43"/>
      <c r="V291" s="21"/>
      <c r="W291" s="56"/>
      <c r="X291" s="7"/>
      <c r="Y291" s="1" t="s">
        <v>425</v>
      </c>
      <c r="Z291" s="59"/>
      <c r="AA291" s="37"/>
      <c r="AB291" s="8"/>
      <c r="AC291" s="8"/>
      <c r="AD291" s="4"/>
      <c r="AE291" s="39"/>
      <c r="AG291" s="33"/>
      <c r="AH291" s="74"/>
      <c r="AI291" s="74"/>
      <c r="AJ291" s="21"/>
      <c r="AK291" s="56"/>
      <c r="AL291" s="41"/>
      <c r="AM291" s="33"/>
      <c r="AN291" s="74"/>
      <c r="AO291" s="74"/>
      <c r="AP291" s="21"/>
      <c r="AQ291" s="56"/>
      <c r="AR291" s="41"/>
      <c r="AS291" s="43">
        <f>'17 Oct'!AW291</f>
        <v>0</v>
      </c>
      <c r="AT291" s="75"/>
      <c r="AU291" s="44">
        <f t="shared" si="1"/>
        <v>0</v>
      </c>
      <c r="AV291" s="44">
        <f t="shared" si="2"/>
        <v>0</v>
      </c>
      <c r="AW291" s="19">
        <f t="shared" si="3"/>
        <v>0</v>
      </c>
      <c r="AX291" s="43">
        <f>'17 Oct'!BB291</f>
        <v>0</v>
      </c>
      <c r="AY291" s="75"/>
      <c r="AZ291" s="44">
        <f t="shared" si="4"/>
        <v>0</v>
      </c>
      <c r="BA291" s="46">
        <f t="shared" si="5"/>
        <v>0</v>
      </c>
      <c r="BB291" s="19">
        <f t="shared" si="6"/>
        <v>0</v>
      </c>
      <c r="BC291" s="43">
        <f>'17 Oct'!BL291</f>
        <v>0</v>
      </c>
      <c r="BD291" s="47">
        <f t="shared" si="7"/>
        <v>0</v>
      </c>
      <c r="BE291" s="1">
        <f t="shared" si="8"/>
        <v>0</v>
      </c>
      <c r="BF291" s="1" t="s">
        <v>425</v>
      </c>
      <c r="BG291" s="76"/>
      <c r="BH291">
        <f>'17 Oct'!BG291+AT291+AY291-BN291</f>
        <v>0</v>
      </c>
      <c r="BI291" s="6"/>
      <c r="BJ291" s="52">
        <f t="shared" si="9"/>
        <v>0</v>
      </c>
      <c r="BK291" s="51">
        <f t="shared" si="10"/>
        <v>0</v>
      </c>
      <c r="BL291" s="53">
        <f t="shared" si="11"/>
        <v>0</v>
      </c>
      <c r="BM291" s="54">
        <f t="shared" si="12"/>
        <v>0</v>
      </c>
      <c r="BN291" s="55">
        <f t="shared" si="13"/>
        <v>0</v>
      </c>
      <c r="BO291" s="17">
        <f t="shared" si="14"/>
        <v>0</v>
      </c>
    </row>
    <row r="292">
      <c r="A292" s="1" t="s">
        <v>426</v>
      </c>
      <c r="B292" s="61"/>
      <c r="C292" s="33"/>
      <c r="D292" s="29"/>
      <c r="E292" s="1"/>
      <c r="F292" s="21"/>
      <c r="G292" s="56"/>
      <c r="H292" s="7"/>
      <c r="I292" s="1" t="s">
        <v>426</v>
      </c>
      <c r="J292" s="32"/>
      <c r="K292" s="33"/>
      <c r="N292" s="21"/>
      <c r="O292" s="56"/>
      <c r="P292" s="7"/>
      <c r="Q292" s="1" t="s">
        <v>426</v>
      </c>
      <c r="R292" s="32"/>
      <c r="S292" s="33"/>
      <c r="T292" s="57"/>
      <c r="U292" s="43"/>
      <c r="V292" s="21"/>
      <c r="W292" s="56"/>
      <c r="X292" s="7"/>
      <c r="Y292" s="1" t="s">
        <v>426</v>
      </c>
      <c r="Z292" s="69"/>
      <c r="AA292" s="37"/>
      <c r="AB292" s="8"/>
      <c r="AC292" s="8"/>
      <c r="AD292" s="4"/>
      <c r="AE292" s="39"/>
      <c r="AG292" s="33"/>
      <c r="AH292" s="74"/>
      <c r="AI292" s="74"/>
      <c r="AJ292" s="21"/>
      <c r="AK292" s="56"/>
      <c r="AL292" s="41"/>
      <c r="AM292" s="33"/>
      <c r="AN292" s="74"/>
      <c r="AO292" s="74"/>
      <c r="AP292" s="21"/>
      <c r="AQ292" s="56"/>
      <c r="AR292" s="41"/>
      <c r="AS292" s="43">
        <f>'17 Oct'!AW292</f>
        <v>0</v>
      </c>
      <c r="AT292" s="75"/>
      <c r="AU292" s="44">
        <f t="shared" si="1"/>
        <v>0</v>
      </c>
      <c r="AV292" s="44">
        <f t="shared" si="2"/>
        <v>0</v>
      </c>
      <c r="AW292" s="19">
        <f t="shared" si="3"/>
        <v>0</v>
      </c>
      <c r="AX292" s="43">
        <f>'17 Oct'!BB292</f>
        <v>0</v>
      </c>
      <c r="AY292" s="75"/>
      <c r="AZ292" s="44">
        <f t="shared" si="4"/>
        <v>0</v>
      </c>
      <c r="BA292" s="46">
        <f t="shared" si="5"/>
        <v>0</v>
      </c>
      <c r="BB292" s="19">
        <f t="shared" si="6"/>
        <v>0</v>
      </c>
      <c r="BC292" s="43">
        <f>'17 Oct'!BL292</f>
        <v>0</v>
      </c>
      <c r="BD292" s="47">
        <f t="shared" si="7"/>
        <v>0</v>
      </c>
      <c r="BE292" s="1">
        <f t="shared" si="8"/>
        <v>0</v>
      </c>
      <c r="BF292" s="1" t="s">
        <v>426</v>
      </c>
      <c r="BG292" s="76"/>
      <c r="BH292">
        <f>'17 Oct'!BG292+AT292+AY292-BN292</f>
        <v>0</v>
      </c>
      <c r="BI292" s="6"/>
      <c r="BJ292" s="52">
        <f t="shared" si="9"/>
        <v>0</v>
      </c>
      <c r="BK292" s="51">
        <f t="shared" si="10"/>
        <v>0</v>
      </c>
      <c r="BL292" s="53">
        <f t="shared" si="11"/>
        <v>0</v>
      </c>
      <c r="BM292" s="54">
        <f t="shared" si="12"/>
        <v>0</v>
      </c>
      <c r="BN292" s="55">
        <f t="shared" si="13"/>
        <v>0</v>
      </c>
      <c r="BO292" s="17">
        <f t="shared" si="14"/>
        <v>0</v>
      </c>
    </row>
    <row r="293">
      <c r="A293" s="1" t="s">
        <v>427</v>
      </c>
      <c r="B293" s="32"/>
      <c r="C293" s="33"/>
      <c r="D293" s="29"/>
      <c r="E293" s="1"/>
      <c r="F293" s="21"/>
      <c r="G293" s="56"/>
      <c r="H293" s="35"/>
      <c r="I293" s="1" t="s">
        <v>427</v>
      </c>
      <c r="J293" s="32"/>
      <c r="K293" s="33"/>
      <c r="L293" s="57"/>
      <c r="M293" s="49"/>
      <c r="N293" s="21"/>
      <c r="O293" s="56"/>
      <c r="P293" s="35"/>
      <c r="Q293" s="1" t="s">
        <v>427</v>
      </c>
      <c r="R293" s="32"/>
      <c r="S293" s="33"/>
      <c r="T293" s="57"/>
      <c r="U293" s="49"/>
      <c r="V293" s="21"/>
      <c r="W293" s="56"/>
      <c r="X293" s="35"/>
      <c r="Y293" s="1" t="s">
        <v>427</v>
      </c>
      <c r="Z293" s="59"/>
      <c r="AA293" s="37"/>
      <c r="AB293" s="8"/>
      <c r="AC293" s="8"/>
      <c r="AD293" s="4"/>
      <c r="AE293" s="39"/>
      <c r="AF293" s="1"/>
      <c r="AG293" s="33"/>
      <c r="AH293" s="67"/>
      <c r="AI293" s="67"/>
      <c r="AJ293" s="21"/>
      <c r="AK293" s="56"/>
      <c r="AL293" s="41"/>
      <c r="AM293" s="33"/>
      <c r="AN293" s="67"/>
      <c r="AO293" s="67"/>
      <c r="AP293" s="21"/>
      <c r="AQ293" s="56"/>
      <c r="AR293" s="41"/>
      <c r="AS293" s="43">
        <f>'17 Oct'!AW293</f>
        <v>0</v>
      </c>
      <c r="AT293" s="54"/>
      <c r="AU293" s="44">
        <f t="shared" si="1"/>
        <v>0</v>
      </c>
      <c r="AV293" s="44">
        <f t="shared" si="2"/>
        <v>0</v>
      </c>
      <c r="AW293" s="19">
        <f t="shared" si="3"/>
        <v>0</v>
      </c>
      <c r="AX293" s="43">
        <f>'17 Oct'!BB293</f>
        <v>0</v>
      </c>
      <c r="AY293" s="54"/>
      <c r="AZ293" s="44">
        <f t="shared" si="4"/>
        <v>0</v>
      </c>
      <c r="BA293" s="46">
        <f t="shared" si="5"/>
        <v>0</v>
      </c>
      <c r="BB293" s="19">
        <f t="shared" si="6"/>
        <v>0</v>
      </c>
      <c r="BC293" s="43">
        <f>'17 Oct'!BL293</f>
        <v>0</v>
      </c>
      <c r="BD293" s="47">
        <f t="shared" si="7"/>
        <v>0</v>
      </c>
      <c r="BE293" s="1">
        <f t="shared" si="8"/>
        <v>0</v>
      </c>
      <c r="BF293" s="1" t="s">
        <v>427</v>
      </c>
      <c r="BG293" s="17"/>
      <c r="BH293">
        <f>'17 Oct'!BG293+AT293+AY293-BN293</f>
        <v>0</v>
      </c>
      <c r="BI293" s="48"/>
      <c r="BJ293" s="52">
        <f t="shared" si="9"/>
        <v>0</v>
      </c>
      <c r="BK293" s="51">
        <f t="shared" si="10"/>
        <v>0</v>
      </c>
      <c r="BL293" s="53">
        <f t="shared" si="11"/>
        <v>0</v>
      </c>
      <c r="BM293" s="54">
        <f t="shared" si="12"/>
        <v>0</v>
      </c>
      <c r="BN293" s="55">
        <f t="shared" si="13"/>
        <v>0</v>
      </c>
      <c r="BO293" s="17">
        <f t="shared" si="14"/>
        <v>0</v>
      </c>
    </row>
    <row r="294">
      <c r="A294" s="1" t="s">
        <v>428</v>
      </c>
      <c r="B294" s="32"/>
      <c r="C294" s="33"/>
      <c r="D294" s="29"/>
      <c r="E294" s="1"/>
      <c r="F294" s="21"/>
      <c r="G294" s="56"/>
      <c r="H294" s="35"/>
      <c r="I294" s="1" t="s">
        <v>428</v>
      </c>
      <c r="J294" s="32"/>
      <c r="K294" s="33"/>
      <c r="L294" s="57"/>
      <c r="M294" s="49"/>
      <c r="N294" s="21"/>
      <c r="O294" s="56"/>
      <c r="P294" s="35"/>
      <c r="Q294" s="1" t="s">
        <v>428</v>
      </c>
      <c r="R294" s="32"/>
      <c r="S294" s="33"/>
      <c r="T294" s="57"/>
      <c r="U294" s="49"/>
      <c r="V294" s="21"/>
      <c r="W294" s="56"/>
      <c r="X294" s="35"/>
      <c r="Y294" s="1" t="s">
        <v>428</v>
      </c>
      <c r="Z294" s="59"/>
      <c r="AA294" s="37"/>
      <c r="AB294" s="8"/>
      <c r="AC294" s="8"/>
      <c r="AD294" s="4"/>
      <c r="AE294" s="39"/>
      <c r="AF294" s="1"/>
      <c r="AG294" s="33"/>
      <c r="AH294" s="60"/>
      <c r="AI294" s="60"/>
      <c r="AJ294" s="21"/>
      <c r="AK294" s="56"/>
      <c r="AL294" s="41"/>
      <c r="AM294" s="33"/>
      <c r="AN294" s="60"/>
      <c r="AO294" s="60"/>
      <c r="AP294" s="21"/>
      <c r="AQ294" s="56"/>
      <c r="AR294" s="41"/>
      <c r="AS294" s="43">
        <f>'17 Oct'!AW294</f>
        <v>0</v>
      </c>
      <c r="AT294" s="17"/>
      <c r="AU294" s="44">
        <f t="shared" si="1"/>
        <v>0</v>
      </c>
      <c r="AV294" s="44">
        <f t="shared" si="2"/>
        <v>0</v>
      </c>
      <c r="AW294" s="19">
        <f t="shared" si="3"/>
        <v>0</v>
      </c>
      <c r="AX294" s="43">
        <f>'17 Oct'!BB294</f>
        <v>0</v>
      </c>
      <c r="AY294" s="17"/>
      <c r="AZ294" s="44">
        <f t="shared" si="4"/>
        <v>0</v>
      </c>
      <c r="BA294" s="46">
        <f t="shared" si="5"/>
        <v>0</v>
      </c>
      <c r="BB294" s="19">
        <f t="shared" si="6"/>
        <v>0</v>
      </c>
      <c r="BC294" s="43">
        <f>'17 Oct'!BL294</f>
        <v>0</v>
      </c>
      <c r="BD294" s="47">
        <f t="shared" si="7"/>
        <v>0</v>
      </c>
      <c r="BE294" s="1">
        <f t="shared" si="8"/>
        <v>0</v>
      </c>
      <c r="BF294" s="1" t="s">
        <v>428</v>
      </c>
      <c r="BG294" s="17"/>
      <c r="BH294">
        <f>'17 Oct'!BG294+AT294+AY294-BN294</f>
        <v>0</v>
      </c>
      <c r="BI294" s="48"/>
      <c r="BJ294" s="52">
        <f t="shared" si="9"/>
        <v>0</v>
      </c>
      <c r="BK294" s="51">
        <f t="shared" si="10"/>
        <v>0</v>
      </c>
      <c r="BL294" s="53">
        <f t="shared" si="11"/>
        <v>0</v>
      </c>
      <c r="BM294" s="54">
        <f t="shared" si="12"/>
        <v>0</v>
      </c>
      <c r="BN294" s="55">
        <f t="shared" si="13"/>
        <v>0</v>
      </c>
      <c r="BO294" s="17">
        <f t="shared" si="14"/>
        <v>0</v>
      </c>
    </row>
    <row r="295">
      <c r="A295" s="1" t="s">
        <v>429</v>
      </c>
      <c r="B295" s="32"/>
      <c r="C295" s="33"/>
      <c r="D295" s="29"/>
      <c r="E295" s="1"/>
      <c r="F295" s="21"/>
      <c r="G295" s="56"/>
      <c r="H295" s="35"/>
      <c r="I295" s="1" t="s">
        <v>429</v>
      </c>
      <c r="J295" s="32"/>
      <c r="K295" s="33"/>
      <c r="L295" s="57"/>
      <c r="M295" s="43"/>
      <c r="N295" s="21"/>
      <c r="O295" s="56"/>
      <c r="P295" s="35"/>
      <c r="Q295" s="1" t="s">
        <v>429</v>
      </c>
      <c r="R295" s="32"/>
      <c r="S295" s="65"/>
      <c r="T295" s="57"/>
      <c r="U295" s="49"/>
      <c r="V295" s="21"/>
      <c r="W295" s="56"/>
      <c r="X295" s="35"/>
      <c r="Y295" s="1" t="s">
        <v>429</v>
      </c>
      <c r="Z295" s="59"/>
      <c r="AA295" s="37"/>
      <c r="AB295" s="8"/>
      <c r="AC295" s="8"/>
      <c r="AD295" s="4"/>
      <c r="AE295" s="39"/>
      <c r="AF295" s="1"/>
      <c r="AG295" s="33"/>
      <c r="AH295" s="60"/>
      <c r="AI295" s="60"/>
      <c r="AJ295" s="21"/>
      <c r="AK295" s="56"/>
      <c r="AL295" s="41"/>
      <c r="AM295" s="33"/>
      <c r="AN295" s="60"/>
      <c r="AO295" s="60"/>
      <c r="AP295" s="21"/>
      <c r="AQ295" s="56"/>
      <c r="AR295" s="41"/>
      <c r="AS295" s="43">
        <f>'17 Oct'!AW295</f>
        <v>0</v>
      </c>
      <c r="AT295" s="17"/>
      <c r="AU295" s="44">
        <f t="shared" si="1"/>
        <v>0</v>
      </c>
      <c r="AV295" s="44">
        <f t="shared" si="2"/>
        <v>0</v>
      </c>
      <c r="AW295" s="19">
        <f t="shared" si="3"/>
        <v>0</v>
      </c>
      <c r="AX295" s="43">
        <f>'17 Oct'!BB295</f>
        <v>0</v>
      </c>
      <c r="AY295" s="17"/>
      <c r="AZ295" s="44">
        <f t="shared" si="4"/>
        <v>0</v>
      </c>
      <c r="BA295" s="46">
        <f t="shared" si="5"/>
        <v>0</v>
      </c>
      <c r="BB295" s="19">
        <f t="shared" si="6"/>
        <v>0</v>
      </c>
      <c r="BC295" s="43">
        <f>'17 Oct'!BL295</f>
        <v>0</v>
      </c>
      <c r="BD295" s="47">
        <f t="shared" si="7"/>
        <v>0</v>
      </c>
      <c r="BE295" s="1">
        <f t="shared" si="8"/>
        <v>0</v>
      </c>
      <c r="BF295" s="1" t="s">
        <v>429</v>
      </c>
      <c r="BG295" s="17"/>
      <c r="BH295">
        <f>'17 Oct'!BG295+AT295+AY295-BN295</f>
        <v>0</v>
      </c>
      <c r="BI295" s="48"/>
      <c r="BJ295" s="52">
        <f t="shared" si="9"/>
        <v>0</v>
      </c>
      <c r="BK295" s="51">
        <f t="shared" si="10"/>
        <v>0</v>
      </c>
      <c r="BL295" s="53">
        <f t="shared" si="11"/>
        <v>0</v>
      </c>
      <c r="BM295" s="54">
        <f t="shared" si="12"/>
        <v>0</v>
      </c>
      <c r="BN295" s="55">
        <f t="shared" si="13"/>
        <v>0</v>
      </c>
      <c r="BO295" s="17">
        <f t="shared" si="14"/>
        <v>0</v>
      </c>
    </row>
    <row r="296">
      <c r="A296" s="1" t="s">
        <v>430</v>
      </c>
      <c r="B296" s="32"/>
      <c r="C296" s="33"/>
      <c r="D296" s="29"/>
      <c r="E296" s="1"/>
      <c r="F296" s="21"/>
      <c r="G296" s="56"/>
      <c r="H296" s="35"/>
      <c r="I296" s="1" t="s">
        <v>430</v>
      </c>
      <c r="J296" s="32"/>
      <c r="K296" s="33"/>
      <c r="L296" s="57"/>
      <c r="M296" s="49"/>
      <c r="N296" s="21"/>
      <c r="O296" s="56"/>
      <c r="P296" s="35"/>
      <c r="Q296" s="1" t="s">
        <v>430</v>
      </c>
      <c r="R296" s="32"/>
      <c r="S296" s="33"/>
      <c r="T296" s="29"/>
      <c r="U296" s="43"/>
      <c r="V296" s="21"/>
      <c r="W296" s="56"/>
      <c r="X296" s="35"/>
      <c r="Y296" s="1" t="s">
        <v>430</v>
      </c>
      <c r="Z296" s="58"/>
      <c r="AA296" s="37"/>
      <c r="AB296" s="8"/>
      <c r="AC296" s="8"/>
      <c r="AD296" s="4"/>
      <c r="AE296" s="39"/>
      <c r="AF296" s="1"/>
      <c r="AG296" s="33"/>
      <c r="AH296" s="60"/>
      <c r="AI296" s="60"/>
      <c r="AJ296" s="21"/>
      <c r="AK296" s="56"/>
      <c r="AL296" s="41"/>
      <c r="AM296" s="33"/>
      <c r="AN296" s="60"/>
      <c r="AO296" s="60"/>
      <c r="AP296" s="21"/>
      <c r="AQ296" s="56"/>
      <c r="AR296" s="41"/>
      <c r="AS296" s="43">
        <f>'17 Oct'!AW296</f>
        <v>0</v>
      </c>
      <c r="AT296" s="17"/>
      <c r="AU296" s="44">
        <f t="shared" si="1"/>
        <v>0</v>
      </c>
      <c r="AV296" s="44">
        <f t="shared" si="2"/>
        <v>0</v>
      </c>
      <c r="AW296" s="19">
        <f t="shared" si="3"/>
        <v>0</v>
      </c>
      <c r="AX296" s="43">
        <f>'17 Oct'!BB296</f>
        <v>0</v>
      </c>
      <c r="AY296" s="17"/>
      <c r="AZ296" s="44">
        <f t="shared" si="4"/>
        <v>0</v>
      </c>
      <c r="BA296" s="46">
        <f t="shared" si="5"/>
        <v>0</v>
      </c>
      <c r="BB296" s="19">
        <f t="shared" si="6"/>
        <v>0</v>
      </c>
      <c r="BC296" s="43">
        <f>'17 Oct'!BL296</f>
        <v>0</v>
      </c>
      <c r="BD296" s="47">
        <f t="shared" si="7"/>
        <v>0</v>
      </c>
      <c r="BE296" s="1">
        <f t="shared" si="8"/>
        <v>0</v>
      </c>
      <c r="BF296" s="1" t="s">
        <v>430</v>
      </c>
      <c r="BG296" s="17"/>
      <c r="BH296">
        <f>'17 Oct'!BG296+AT296+AY296-BN296</f>
        <v>0</v>
      </c>
      <c r="BI296" s="48"/>
      <c r="BJ296" s="52">
        <f t="shared" si="9"/>
        <v>0</v>
      </c>
      <c r="BK296" s="51">
        <f t="shared" si="10"/>
        <v>0</v>
      </c>
      <c r="BL296" s="53">
        <f t="shared" si="11"/>
        <v>0</v>
      </c>
      <c r="BM296" s="54">
        <f t="shared" si="12"/>
        <v>0</v>
      </c>
      <c r="BN296" s="55">
        <f t="shared" si="13"/>
        <v>0</v>
      </c>
      <c r="BO296" s="17">
        <f t="shared" si="14"/>
        <v>0</v>
      </c>
    </row>
    <row r="297">
      <c r="A297" s="1" t="s">
        <v>431</v>
      </c>
      <c r="B297" s="32"/>
      <c r="C297" s="33"/>
      <c r="D297" s="29"/>
      <c r="E297" s="1"/>
      <c r="F297" s="21"/>
      <c r="G297" s="56"/>
      <c r="H297" s="35"/>
      <c r="I297" s="1" t="s">
        <v>431</v>
      </c>
      <c r="J297" s="32"/>
      <c r="K297" s="33"/>
      <c r="L297" s="57"/>
      <c r="M297" s="49"/>
      <c r="N297" s="21"/>
      <c r="O297" s="56"/>
      <c r="P297" s="35"/>
      <c r="Q297" s="1" t="s">
        <v>431</v>
      </c>
      <c r="R297" s="32"/>
      <c r="S297" s="33"/>
      <c r="V297" s="21"/>
      <c r="W297" s="56"/>
      <c r="X297" s="35"/>
      <c r="Y297" s="1" t="s">
        <v>431</v>
      </c>
      <c r="Z297" s="69"/>
      <c r="AA297" s="66"/>
      <c r="AB297" s="8"/>
      <c r="AC297" s="8"/>
      <c r="AD297" s="4"/>
      <c r="AE297" s="39"/>
      <c r="AF297" s="1"/>
      <c r="AG297" s="33"/>
      <c r="AH297" s="60"/>
      <c r="AI297" s="60"/>
      <c r="AJ297" s="21"/>
      <c r="AK297" s="56"/>
      <c r="AL297" s="41"/>
      <c r="AM297" s="33"/>
      <c r="AN297" s="60"/>
      <c r="AO297" s="60"/>
      <c r="AP297" s="21"/>
      <c r="AQ297" s="56"/>
      <c r="AR297" s="41"/>
      <c r="AS297" s="43">
        <f>'17 Oct'!AW297</f>
        <v>0</v>
      </c>
      <c r="AT297" s="17"/>
      <c r="AU297" s="44">
        <f t="shared" si="1"/>
        <v>0</v>
      </c>
      <c r="AV297" s="44">
        <f t="shared" si="2"/>
        <v>0</v>
      </c>
      <c r="AW297" s="19">
        <f t="shared" si="3"/>
        <v>0</v>
      </c>
      <c r="AX297" s="43">
        <f>'17 Oct'!BB297</f>
        <v>0</v>
      </c>
      <c r="AY297" s="17"/>
      <c r="AZ297" s="44">
        <f t="shared" si="4"/>
        <v>0</v>
      </c>
      <c r="BA297" s="46">
        <f t="shared" si="5"/>
        <v>0</v>
      </c>
      <c r="BB297" s="19">
        <f t="shared" si="6"/>
        <v>0</v>
      </c>
      <c r="BC297" s="43">
        <f>'17 Oct'!BL297</f>
        <v>0</v>
      </c>
      <c r="BD297" s="47">
        <f t="shared" si="7"/>
        <v>0</v>
      </c>
      <c r="BE297" s="1">
        <f t="shared" si="8"/>
        <v>0</v>
      </c>
      <c r="BF297" s="1" t="s">
        <v>431</v>
      </c>
      <c r="BG297" s="17"/>
      <c r="BH297">
        <f>'17 Oct'!BG297+AT297+AY297-BN297</f>
        <v>0</v>
      </c>
      <c r="BI297" s="68"/>
      <c r="BJ297" s="52">
        <f t="shared" si="9"/>
        <v>0</v>
      </c>
      <c r="BK297" s="51">
        <f t="shared" si="10"/>
        <v>0</v>
      </c>
      <c r="BL297" s="53">
        <f t="shared" si="11"/>
        <v>0</v>
      </c>
      <c r="BM297" s="54">
        <f t="shared" si="12"/>
        <v>0</v>
      </c>
      <c r="BN297" s="55">
        <f t="shared" si="13"/>
        <v>0</v>
      </c>
      <c r="BO297" s="17">
        <f t="shared" si="14"/>
        <v>0</v>
      </c>
      <c r="BP297" s="1"/>
      <c r="BQ297" s="1"/>
    </row>
    <row r="298">
      <c r="A298" s="1" t="s">
        <v>432</v>
      </c>
      <c r="B298" s="32"/>
      <c r="C298" s="33"/>
      <c r="D298" s="29"/>
      <c r="E298" s="1"/>
      <c r="F298" s="21"/>
      <c r="G298" s="56"/>
      <c r="H298" s="35"/>
      <c r="I298" s="1" t="s">
        <v>432</v>
      </c>
      <c r="J298" s="32"/>
      <c r="K298" s="33"/>
      <c r="L298" s="57"/>
      <c r="M298" s="43"/>
      <c r="N298" s="21"/>
      <c r="O298" s="56"/>
      <c r="P298" s="35"/>
      <c r="Q298" s="1" t="s">
        <v>432</v>
      </c>
      <c r="R298" s="32"/>
      <c r="S298" s="33"/>
      <c r="T298" s="29"/>
      <c r="U298" s="43"/>
      <c r="V298" s="21"/>
      <c r="W298" s="56"/>
      <c r="X298" s="35"/>
      <c r="Y298" s="1" t="s">
        <v>432</v>
      </c>
      <c r="Z298" s="69"/>
      <c r="AA298" s="37"/>
      <c r="AB298" s="8"/>
      <c r="AC298" s="8"/>
      <c r="AD298" s="4"/>
      <c r="AE298" s="39"/>
      <c r="AF298" s="1"/>
      <c r="AG298" s="33"/>
      <c r="AH298" s="60"/>
      <c r="AI298" s="60"/>
      <c r="AJ298" s="21"/>
      <c r="AK298" s="56"/>
      <c r="AL298" s="41"/>
      <c r="AM298" s="33"/>
      <c r="AN298" s="60"/>
      <c r="AO298" s="60"/>
      <c r="AP298" s="21"/>
      <c r="AQ298" s="56"/>
      <c r="AR298" s="41"/>
      <c r="AS298" s="43">
        <f>'17 Oct'!AW298</f>
        <v>0</v>
      </c>
      <c r="AT298" s="17"/>
      <c r="AU298" s="44">
        <f t="shared" si="1"/>
        <v>0</v>
      </c>
      <c r="AV298" s="44">
        <f t="shared" si="2"/>
        <v>0</v>
      </c>
      <c r="AW298" s="19">
        <f t="shared" si="3"/>
        <v>0</v>
      </c>
      <c r="AX298" s="43">
        <f>'17 Oct'!BB298</f>
        <v>0</v>
      </c>
      <c r="AY298" s="17"/>
      <c r="AZ298" s="44">
        <f t="shared" si="4"/>
        <v>0</v>
      </c>
      <c r="BA298" s="46">
        <f t="shared" si="5"/>
        <v>0</v>
      </c>
      <c r="BB298" s="19">
        <f t="shared" si="6"/>
        <v>0</v>
      </c>
      <c r="BC298" s="43">
        <f>'17 Oct'!BL298</f>
        <v>0</v>
      </c>
      <c r="BD298" s="47">
        <f t="shared" si="7"/>
        <v>0</v>
      </c>
      <c r="BE298" s="1">
        <f t="shared" si="8"/>
        <v>0</v>
      </c>
      <c r="BF298" s="1" t="s">
        <v>432</v>
      </c>
      <c r="BG298" s="17"/>
      <c r="BH298">
        <f>'17 Oct'!BG298+AT298+AY298-BN298</f>
        <v>0</v>
      </c>
      <c r="BI298" s="48"/>
      <c r="BJ298" s="52">
        <f t="shared" si="9"/>
        <v>0</v>
      </c>
      <c r="BK298" s="51">
        <f t="shared" si="10"/>
        <v>0</v>
      </c>
      <c r="BL298" s="53">
        <f t="shared" si="11"/>
        <v>0</v>
      </c>
      <c r="BM298" s="54">
        <f t="shared" si="12"/>
        <v>0</v>
      </c>
      <c r="BN298" s="55">
        <f t="shared" si="13"/>
        <v>0</v>
      </c>
      <c r="BO298" s="17">
        <f t="shared" si="14"/>
        <v>0</v>
      </c>
    </row>
    <row r="299">
      <c r="A299" s="1" t="s">
        <v>433</v>
      </c>
      <c r="B299" s="32"/>
      <c r="C299" s="33"/>
      <c r="D299" s="29"/>
      <c r="E299" s="1"/>
      <c r="F299" s="21"/>
      <c r="G299" s="56"/>
      <c r="H299" s="35"/>
      <c r="I299" s="1" t="s">
        <v>433</v>
      </c>
      <c r="J299" s="32"/>
      <c r="K299" s="33"/>
      <c r="L299" s="57"/>
      <c r="M299" s="49"/>
      <c r="N299" s="21"/>
      <c r="O299" s="56"/>
      <c r="P299" s="35"/>
      <c r="Q299" s="1" t="s">
        <v>433</v>
      </c>
      <c r="R299" s="32"/>
      <c r="S299" s="33"/>
      <c r="V299" s="21"/>
      <c r="W299" s="56"/>
      <c r="X299" s="35"/>
      <c r="Y299" s="1" t="s">
        <v>433</v>
      </c>
      <c r="Z299" s="69"/>
      <c r="AA299" s="66"/>
      <c r="AB299" s="8"/>
      <c r="AC299" s="8"/>
      <c r="AD299" s="4"/>
      <c r="AE299" s="39"/>
      <c r="AF299" s="1"/>
      <c r="AG299" s="33"/>
      <c r="AH299" s="60"/>
      <c r="AI299" s="60"/>
      <c r="AJ299" s="21"/>
      <c r="AK299" s="56"/>
      <c r="AL299" s="41"/>
      <c r="AM299" s="33"/>
      <c r="AN299" s="60"/>
      <c r="AO299" s="60"/>
      <c r="AP299" s="21"/>
      <c r="AQ299" s="56"/>
      <c r="AR299" s="41"/>
      <c r="AS299" s="43">
        <f>'17 Oct'!AW299</f>
        <v>0</v>
      </c>
      <c r="AT299" s="17"/>
      <c r="AU299" s="44">
        <f t="shared" si="1"/>
        <v>0</v>
      </c>
      <c r="AV299" s="44">
        <f t="shared" si="2"/>
        <v>0</v>
      </c>
      <c r="AW299" s="19">
        <f t="shared" si="3"/>
        <v>0</v>
      </c>
      <c r="AX299" s="43">
        <f>'17 Oct'!BB299</f>
        <v>0</v>
      </c>
      <c r="AY299" s="17"/>
      <c r="AZ299" s="44">
        <f t="shared" si="4"/>
        <v>0</v>
      </c>
      <c r="BA299" s="46">
        <f t="shared" si="5"/>
        <v>0</v>
      </c>
      <c r="BB299" s="19">
        <f t="shared" si="6"/>
        <v>0</v>
      </c>
      <c r="BC299" s="43">
        <f>'17 Oct'!BL299</f>
        <v>0</v>
      </c>
      <c r="BD299" s="47">
        <f t="shared" si="7"/>
        <v>0</v>
      </c>
      <c r="BE299" s="1">
        <f t="shared" si="8"/>
        <v>0</v>
      </c>
      <c r="BF299" s="1" t="s">
        <v>433</v>
      </c>
      <c r="BG299" s="54"/>
      <c r="BH299">
        <f>'17 Oct'!BG299+AT299+AY299-BN299</f>
        <v>0</v>
      </c>
      <c r="BI299" s="48"/>
      <c r="BJ299" s="52">
        <f t="shared" si="9"/>
        <v>0</v>
      </c>
      <c r="BK299" s="51">
        <f t="shared" si="10"/>
        <v>0</v>
      </c>
      <c r="BL299" s="53">
        <f t="shared" si="11"/>
        <v>0</v>
      </c>
      <c r="BM299" s="54">
        <f t="shared" si="12"/>
        <v>0</v>
      </c>
      <c r="BN299" s="55">
        <f t="shared" si="13"/>
        <v>0</v>
      </c>
      <c r="BO299" s="17">
        <f t="shared" si="14"/>
        <v>0</v>
      </c>
    </row>
    <row r="300">
      <c r="A300" s="1" t="s">
        <v>434</v>
      </c>
      <c r="B300" s="32"/>
      <c r="C300" s="33"/>
      <c r="D300" s="29"/>
      <c r="E300" s="1"/>
      <c r="F300" s="21"/>
      <c r="G300" s="56"/>
      <c r="H300" s="35"/>
      <c r="I300" s="1" t="s">
        <v>434</v>
      </c>
      <c r="J300" s="32"/>
      <c r="K300" s="33"/>
      <c r="L300" s="57"/>
      <c r="M300" s="49"/>
      <c r="N300" s="21"/>
      <c r="O300" s="56"/>
      <c r="P300" s="35"/>
      <c r="Q300" s="1" t="s">
        <v>434</v>
      </c>
      <c r="R300" s="32"/>
      <c r="S300" s="33"/>
      <c r="V300" s="21"/>
      <c r="W300" s="56"/>
      <c r="X300" s="35"/>
      <c r="Y300" s="1" t="s">
        <v>434</v>
      </c>
      <c r="Z300" s="58"/>
      <c r="AA300" s="38"/>
      <c r="AB300" s="8"/>
      <c r="AC300" s="8"/>
      <c r="AD300" s="4"/>
      <c r="AE300" s="39"/>
      <c r="AF300" s="1"/>
      <c r="AG300" s="33"/>
      <c r="AH300" s="60"/>
      <c r="AI300" s="60"/>
      <c r="AJ300" s="21"/>
      <c r="AK300" s="56"/>
      <c r="AL300" s="41"/>
      <c r="AM300" s="33"/>
      <c r="AN300" s="60"/>
      <c r="AO300" s="60"/>
      <c r="AP300" s="21"/>
      <c r="AQ300" s="56"/>
      <c r="AR300" s="41"/>
      <c r="AS300" s="43">
        <f>'17 Oct'!AW300</f>
        <v>0</v>
      </c>
      <c r="AT300" s="17"/>
      <c r="AU300" s="44">
        <f t="shared" si="1"/>
        <v>0</v>
      </c>
      <c r="AV300" s="44">
        <f t="shared" si="2"/>
        <v>0</v>
      </c>
      <c r="AW300" s="19">
        <f t="shared" si="3"/>
        <v>0</v>
      </c>
      <c r="AX300" s="43">
        <f>'17 Oct'!BB300</f>
        <v>0</v>
      </c>
      <c r="AY300" s="17"/>
      <c r="AZ300" s="44">
        <f t="shared" si="4"/>
        <v>0</v>
      </c>
      <c r="BA300" s="46">
        <f t="shared" si="5"/>
        <v>0</v>
      </c>
      <c r="BB300" s="19">
        <f t="shared" si="6"/>
        <v>0</v>
      </c>
      <c r="BC300" s="43">
        <f>'17 Oct'!BL300</f>
        <v>0</v>
      </c>
      <c r="BD300" s="47">
        <f t="shared" si="7"/>
        <v>0</v>
      </c>
      <c r="BE300" s="1">
        <f t="shared" si="8"/>
        <v>0</v>
      </c>
      <c r="BF300" s="1" t="s">
        <v>434</v>
      </c>
      <c r="BG300" s="54"/>
      <c r="BH300">
        <f>'17 Oct'!BG300+AT300+AY300-BN300</f>
        <v>0</v>
      </c>
      <c r="BI300" s="68"/>
      <c r="BJ300" s="52">
        <f t="shared" si="9"/>
        <v>0</v>
      </c>
      <c r="BK300" s="51">
        <f t="shared" si="10"/>
        <v>0</v>
      </c>
      <c r="BL300" s="53">
        <f t="shared" si="11"/>
        <v>0</v>
      </c>
      <c r="BM300" s="54">
        <f t="shared" si="12"/>
        <v>0</v>
      </c>
      <c r="BN300" s="55">
        <f t="shared" si="13"/>
        <v>0</v>
      </c>
      <c r="BO300" s="17">
        <f t="shared" si="14"/>
        <v>0</v>
      </c>
      <c r="BP300" s="1"/>
    </row>
    <row r="301">
      <c r="A301" s="1" t="s">
        <v>435</v>
      </c>
      <c r="B301" s="32"/>
      <c r="C301" s="33"/>
      <c r="D301" s="29"/>
      <c r="E301" s="1"/>
      <c r="F301" s="21"/>
      <c r="G301" s="56"/>
      <c r="H301" s="35"/>
      <c r="I301" s="1" t="s">
        <v>435</v>
      </c>
      <c r="J301" s="32"/>
      <c r="K301" s="33"/>
      <c r="L301" s="57"/>
      <c r="M301" s="49"/>
      <c r="N301" s="21"/>
      <c r="O301" s="56"/>
      <c r="P301" s="35"/>
      <c r="Q301" s="1" t="s">
        <v>435</v>
      </c>
      <c r="R301" s="32"/>
      <c r="S301" s="33"/>
      <c r="T301" s="57"/>
      <c r="U301" s="49"/>
      <c r="V301" s="21"/>
      <c r="W301" s="56"/>
      <c r="X301" s="35"/>
      <c r="Y301" s="1" t="s">
        <v>435</v>
      </c>
      <c r="Z301" s="69"/>
      <c r="AA301" s="66"/>
      <c r="AB301" s="8"/>
      <c r="AC301" s="8"/>
      <c r="AD301" s="4"/>
      <c r="AE301" s="39"/>
      <c r="AF301" s="1"/>
      <c r="AG301" s="33"/>
      <c r="AH301" s="67"/>
      <c r="AI301" s="67"/>
      <c r="AJ301" s="21"/>
      <c r="AK301" s="56"/>
      <c r="AL301" s="41"/>
      <c r="AM301" s="33"/>
      <c r="AN301" s="67"/>
      <c r="AO301" s="67"/>
      <c r="AP301" s="21"/>
      <c r="AQ301" s="56"/>
      <c r="AR301" s="41"/>
      <c r="AS301" s="43">
        <f>'17 Oct'!AW301</f>
        <v>0</v>
      </c>
      <c r="AT301" s="54"/>
      <c r="AU301" s="44">
        <f t="shared" si="1"/>
        <v>0</v>
      </c>
      <c r="AV301" s="44">
        <f t="shared" si="2"/>
        <v>0</v>
      </c>
      <c r="AW301" s="19">
        <f t="shared" si="3"/>
        <v>0</v>
      </c>
      <c r="AX301" s="43">
        <f>'17 Oct'!BB301</f>
        <v>0</v>
      </c>
      <c r="AY301" s="54"/>
      <c r="AZ301" s="44">
        <f t="shared" si="4"/>
        <v>0</v>
      </c>
      <c r="BA301" s="46">
        <f t="shared" si="5"/>
        <v>0</v>
      </c>
      <c r="BB301" s="19">
        <f t="shared" si="6"/>
        <v>0</v>
      </c>
      <c r="BC301" s="43">
        <f>'17 Oct'!BL301</f>
        <v>0</v>
      </c>
      <c r="BD301" s="47">
        <f t="shared" si="7"/>
        <v>0</v>
      </c>
      <c r="BE301" s="1">
        <f t="shared" si="8"/>
        <v>0</v>
      </c>
      <c r="BF301" s="1" t="s">
        <v>435</v>
      </c>
      <c r="BG301" s="17"/>
      <c r="BH301">
        <f>'17 Oct'!BG301+AT301+AY301-BN301</f>
        <v>0</v>
      </c>
      <c r="BI301" s="48"/>
      <c r="BJ301" s="52">
        <f t="shared" si="9"/>
        <v>0</v>
      </c>
      <c r="BK301" s="51">
        <f t="shared" si="10"/>
        <v>0</v>
      </c>
      <c r="BL301" s="53">
        <f t="shared" si="11"/>
        <v>0</v>
      </c>
      <c r="BM301" s="54">
        <f t="shared" si="12"/>
        <v>0</v>
      </c>
      <c r="BN301" s="55">
        <f t="shared" si="13"/>
        <v>0</v>
      </c>
      <c r="BO301" s="17">
        <f t="shared" si="14"/>
        <v>0</v>
      </c>
    </row>
    <row r="302">
      <c r="A302" s="1" t="s">
        <v>436</v>
      </c>
      <c r="B302" s="32"/>
      <c r="C302" s="33"/>
      <c r="D302" s="29"/>
      <c r="E302" s="1"/>
      <c r="F302" s="21"/>
      <c r="G302" s="56"/>
      <c r="H302" s="35"/>
      <c r="I302" s="1" t="s">
        <v>436</v>
      </c>
      <c r="J302" s="32"/>
      <c r="K302" s="33"/>
      <c r="L302" s="57"/>
      <c r="M302" s="43"/>
      <c r="N302" s="21"/>
      <c r="O302" s="56"/>
      <c r="P302" s="35"/>
      <c r="Q302" s="1" t="s">
        <v>436</v>
      </c>
      <c r="R302" s="32"/>
      <c r="S302" s="33"/>
      <c r="T302" s="57"/>
      <c r="U302" s="43"/>
      <c r="V302" s="21"/>
      <c r="W302" s="56"/>
      <c r="X302" s="35"/>
      <c r="Y302" s="1" t="s">
        <v>436</v>
      </c>
      <c r="Z302" s="69"/>
      <c r="AA302" s="66"/>
      <c r="AB302" s="8"/>
      <c r="AC302" s="8"/>
      <c r="AD302" s="4"/>
      <c r="AE302" s="39"/>
      <c r="AF302" s="1"/>
      <c r="AG302" s="33"/>
      <c r="AH302" s="67"/>
      <c r="AI302" s="67"/>
      <c r="AJ302" s="21"/>
      <c r="AK302" s="56"/>
      <c r="AL302" s="41"/>
      <c r="AM302" s="33"/>
      <c r="AN302" s="67"/>
      <c r="AO302" s="67"/>
      <c r="AP302" s="21"/>
      <c r="AQ302" s="56"/>
      <c r="AR302" s="41"/>
      <c r="AS302" s="43">
        <f>'17 Oct'!AW302</f>
        <v>0</v>
      </c>
      <c r="AT302" s="54"/>
      <c r="AU302" s="44">
        <f t="shared" si="1"/>
        <v>0</v>
      </c>
      <c r="AV302" s="44">
        <f t="shared" si="2"/>
        <v>0</v>
      </c>
      <c r="AW302" s="19">
        <f t="shared" si="3"/>
        <v>0</v>
      </c>
      <c r="AX302" s="43">
        <f>'17 Oct'!BB302</f>
        <v>0</v>
      </c>
      <c r="AY302" s="54"/>
      <c r="AZ302" s="44">
        <f t="shared" si="4"/>
        <v>0</v>
      </c>
      <c r="BA302" s="46">
        <f t="shared" si="5"/>
        <v>0</v>
      </c>
      <c r="BB302" s="19">
        <f t="shared" si="6"/>
        <v>0</v>
      </c>
      <c r="BC302" s="43">
        <f>'17 Oct'!BL302</f>
        <v>0</v>
      </c>
      <c r="BD302" s="47">
        <f t="shared" si="7"/>
        <v>0</v>
      </c>
      <c r="BE302" s="1">
        <f t="shared" si="8"/>
        <v>0</v>
      </c>
      <c r="BF302" s="1" t="s">
        <v>436</v>
      </c>
      <c r="BG302" s="17"/>
      <c r="BH302">
        <f>'17 Oct'!BG302+AT302+AY302-BN302</f>
        <v>0</v>
      </c>
      <c r="BI302" s="48"/>
      <c r="BJ302" s="52">
        <f t="shared" si="9"/>
        <v>0</v>
      </c>
      <c r="BK302" s="51">
        <f t="shared" si="10"/>
        <v>0</v>
      </c>
      <c r="BL302" s="53">
        <f t="shared" si="11"/>
        <v>0</v>
      </c>
      <c r="BM302" s="54">
        <f t="shared" si="12"/>
        <v>0</v>
      </c>
      <c r="BN302" s="55">
        <f t="shared" si="13"/>
        <v>0</v>
      </c>
      <c r="BO302" s="17">
        <f t="shared" si="14"/>
        <v>0</v>
      </c>
      <c r="BP302" s="1"/>
      <c r="BQ302" s="1"/>
    </row>
    <row r="303">
      <c r="A303" s="1" t="s">
        <v>437</v>
      </c>
      <c r="B303" s="32"/>
      <c r="C303" s="33"/>
      <c r="D303" s="29"/>
      <c r="E303" s="1"/>
      <c r="F303" s="21"/>
      <c r="G303" s="56"/>
      <c r="H303" s="35"/>
      <c r="I303" s="1" t="s">
        <v>437</v>
      </c>
      <c r="J303" s="32"/>
      <c r="K303" s="33"/>
      <c r="L303" s="57"/>
      <c r="M303" s="43"/>
      <c r="N303" s="21"/>
      <c r="O303" s="56"/>
      <c r="P303" s="35"/>
      <c r="Q303" s="1" t="s">
        <v>437</v>
      </c>
      <c r="R303" s="32"/>
      <c r="S303" s="33"/>
      <c r="T303" s="57"/>
      <c r="U303" s="43"/>
      <c r="V303" s="21"/>
      <c r="W303" s="56"/>
      <c r="X303" s="35"/>
      <c r="Y303" s="1" t="s">
        <v>437</v>
      </c>
      <c r="Z303" s="59"/>
      <c r="AA303" s="37"/>
      <c r="AB303" s="8"/>
      <c r="AC303" s="8"/>
      <c r="AD303" s="4"/>
      <c r="AE303" s="39"/>
      <c r="AF303" s="1"/>
      <c r="AG303" s="33"/>
      <c r="AH303" s="67"/>
      <c r="AI303" s="67"/>
      <c r="AJ303" s="21"/>
      <c r="AK303" s="56"/>
      <c r="AL303" s="41"/>
      <c r="AM303" s="33"/>
      <c r="AN303" s="67"/>
      <c r="AO303" s="67"/>
      <c r="AP303" s="21"/>
      <c r="AQ303" s="56"/>
      <c r="AR303" s="41"/>
      <c r="AS303" s="43">
        <f>'17 Oct'!AW303</f>
        <v>0</v>
      </c>
      <c r="AT303" s="54"/>
      <c r="AU303" s="44">
        <f t="shared" si="1"/>
        <v>0</v>
      </c>
      <c r="AV303" s="44">
        <f t="shared" si="2"/>
        <v>0</v>
      </c>
      <c r="AW303" s="19">
        <f t="shared" si="3"/>
        <v>0</v>
      </c>
      <c r="AX303" s="43">
        <f>'17 Oct'!BB303</f>
        <v>0</v>
      </c>
      <c r="AY303" s="54"/>
      <c r="AZ303" s="44">
        <f t="shared" si="4"/>
        <v>0</v>
      </c>
      <c r="BA303" s="46">
        <f t="shared" si="5"/>
        <v>0</v>
      </c>
      <c r="BB303" s="19">
        <f t="shared" si="6"/>
        <v>0</v>
      </c>
      <c r="BC303" s="43">
        <f>'17 Oct'!BL303</f>
        <v>0</v>
      </c>
      <c r="BD303" s="47">
        <f t="shared" si="7"/>
        <v>0</v>
      </c>
      <c r="BE303" s="1">
        <f t="shared" si="8"/>
        <v>0</v>
      </c>
      <c r="BF303" s="1" t="s">
        <v>437</v>
      </c>
      <c r="BG303" s="17"/>
      <c r="BH303">
        <f>'17 Oct'!BG303+AT303+AY303-BN303</f>
        <v>0</v>
      </c>
      <c r="BI303" s="48"/>
      <c r="BJ303" s="52">
        <f t="shared" si="9"/>
        <v>0</v>
      </c>
      <c r="BK303" s="51">
        <f t="shared" si="10"/>
        <v>0</v>
      </c>
      <c r="BL303" s="53">
        <f t="shared" si="11"/>
        <v>0</v>
      </c>
      <c r="BM303" s="54">
        <f t="shared" si="12"/>
        <v>0</v>
      </c>
      <c r="BN303" s="55">
        <f t="shared" si="13"/>
        <v>0</v>
      </c>
      <c r="BO303" s="17">
        <f t="shared" si="14"/>
        <v>0</v>
      </c>
      <c r="BQ303" s="1"/>
    </row>
    <row r="304">
      <c r="A304" s="1" t="s">
        <v>439</v>
      </c>
      <c r="B304" s="32"/>
      <c r="C304" s="33"/>
      <c r="D304" s="29"/>
      <c r="E304" s="1"/>
      <c r="F304" s="21"/>
      <c r="G304" s="56"/>
      <c r="H304" s="35"/>
      <c r="I304" s="1" t="s">
        <v>439</v>
      </c>
      <c r="J304" s="32"/>
      <c r="K304" s="33"/>
      <c r="L304" s="57"/>
      <c r="M304" s="43"/>
      <c r="N304" s="21"/>
      <c r="O304" s="56"/>
      <c r="P304" s="35"/>
      <c r="Q304" s="1" t="s">
        <v>439</v>
      </c>
      <c r="R304" s="32"/>
      <c r="S304" s="33"/>
      <c r="T304" s="57"/>
      <c r="U304" s="43"/>
      <c r="V304" s="21"/>
      <c r="W304" s="56"/>
      <c r="X304" s="35"/>
      <c r="Y304" s="1" t="s">
        <v>439</v>
      </c>
      <c r="Z304" s="36"/>
      <c r="AA304" s="37"/>
      <c r="AB304" s="8"/>
      <c r="AC304" s="8"/>
      <c r="AD304" s="4"/>
      <c r="AE304" s="39"/>
      <c r="AF304" s="1"/>
      <c r="AG304" s="33"/>
      <c r="AH304" s="67"/>
      <c r="AI304" s="67"/>
      <c r="AJ304" s="21"/>
      <c r="AK304" s="56"/>
      <c r="AL304" s="41"/>
      <c r="AM304" s="33"/>
      <c r="AN304" s="67"/>
      <c r="AO304" s="67"/>
      <c r="AP304" s="21"/>
      <c r="AQ304" s="56"/>
      <c r="AR304" s="41"/>
      <c r="AS304" s="43">
        <f>'17 Oct'!AW304</f>
        <v>0</v>
      </c>
      <c r="AT304" s="54"/>
      <c r="AU304" s="44">
        <f t="shared" si="1"/>
        <v>0</v>
      </c>
      <c r="AV304" s="44">
        <f t="shared" si="2"/>
        <v>0</v>
      </c>
      <c r="AW304" s="19">
        <f t="shared" si="3"/>
        <v>0</v>
      </c>
      <c r="AX304" s="43">
        <f>'17 Oct'!BB304</f>
        <v>0</v>
      </c>
      <c r="AY304" s="54"/>
      <c r="AZ304" s="44">
        <f t="shared" si="4"/>
        <v>0</v>
      </c>
      <c r="BA304" s="46">
        <f t="shared" si="5"/>
        <v>0</v>
      </c>
      <c r="BB304" s="19">
        <f t="shared" si="6"/>
        <v>0</v>
      </c>
      <c r="BC304" s="43">
        <f>'17 Oct'!BL304</f>
        <v>127</v>
      </c>
      <c r="BD304" s="47">
        <f t="shared" si="7"/>
        <v>0</v>
      </c>
      <c r="BE304" s="1">
        <f t="shared" si="8"/>
        <v>127</v>
      </c>
      <c r="BF304" s="1" t="s">
        <v>439</v>
      </c>
      <c r="BG304" s="54"/>
      <c r="BH304">
        <f>'17 Oct'!BG304+AT304+AY304-BN304</f>
        <v>0</v>
      </c>
      <c r="BI304" s="48"/>
      <c r="BJ304" s="52">
        <f t="shared" si="9"/>
        <v>0</v>
      </c>
      <c r="BK304" s="51">
        <f t="shared" si="10"/>
        <v>0</v>
      </c>
      <c r="BL304" s="53">
        <f t="shared" si="11"/>
        <v>127</v>
      </c>
      <c r="BM304" s="54">
        <f t="shared" si="12"/>
        <v>0</v>
      </c>
      <c r="BN304" s="55">
        <f t="shared" si="13"/>
        <v>0</v>
      </c>
      <c r="BO304" s="17">
        <f t="shared" si="14"/>
        <v>127</v>
      </c>
    </row>
    <row r="305">
      <c r="A305" s="1" t="s">
        <v>440</v>
      </c>
      <c r="B305" s="32"/>
      <c r="C305" s="33"/>
      <c r="D305" s="29"/>
      <c r="E305" s="1"/>
      <c r="F305" s="21"/>
      <c r="G305" s="56"/>
      <c r="H305" s="35"/>
      <c r="I305" s="1" t="s">
        <v>440</v>
      </c>
      <c r="J305" s="32"/>
      <c r="K305" s="33"/>
      <c r="L305" s="57"/>
      <c r="M305" s="43"/>
      <c r="N305" s="21"/>
      <c r="O305" s="56"/>
      <c r="P305" s="35"/>
      <c r="Q305" s="1" t="s">
        <v>440</v>
      </c>
      <c r="R305" s="32"/>
      <c r="S305" s="33"/>
      <c r="T305" s="57"/>
      <c r="U305" s="49"/>
      <c r="V305" s="21"/>
      <c r="W305" s="56"/>
      <c r="X305" s="35"/>
      <c r="Y305" s="1" t="s">
        <v>440</v>
      </c>
      <c r="Z305" s="36"/>
      <c r="AA305" s="37"/>
      <c r="AB305" s="8"/>
      <c r="AC305" s="8"/>
      <c r="AD305" s="4"/>
      <c r="AE305" s="39"/>
      <c r="AF305" s="1"/>
      <c r="AG305" s="33"/>
      <c r="AH305" s="67"/>
      <c r="AI305" s="67"/>
      <c r="AJ305" s="21"/>
      <c r="AK305" s="56"/>
      <c r="AL305" s="41"/>
      <c r="AM305" s="33"/>
      <c r="AN305" s="67"/>
      <c r="AO305" s="67"/>
      <c r="AP305" s="21"/>
      <c r="AQ305" s="56"/>
      <c r="AR305" s="41"/>
      <c r="AS305" s="43">
        <f>'17 Oct'!AW305</f>
        <v>0</v>
      </c>
      <c r="AT305" s="54"/>
      <c r="AU305" s="44">
        <f t="shared" si="1"/>
        <v>0</v>
      </c>
      <c r="AV305" s="44">
        <f t="shared" si="2"/>
        <v>0</v>
      </c>
      <c r="AW305" s="19">
        <f t="shared" si="3"/>
        <v>0</v>
      </c>
      <c r="AX305" s="43">
        <f>'17 Oct'!BB305</f>
        <v>0</v>
      </c>
      <c r="AY305" s="54"/>
      <c r="AZ305" s="44">
        <f t="shared" si="4"/>
        <v>0</v>
      </c>
      <c r="BA305" s="46">
        <f t="shared" si="5"/>
        <v>0</v>
      </c>
      <c r="BB305" s="19">
        <f t="shared" si="6"/>
        <v>0</v>
      </c>
      <c r="BC305" s="43">
        <f>'17 Oct'!BL305</f>
        <v>56</v>
      </c>
      <c r="BD305" s="47">
        <f t="shared" si="7"/>
        <v>0</v>
      </c>
      <c r="BE305" s="1">
        <f t="shared" si="8"/>
        <v>56</v>
      </c>
      <c r="BF305" s="1" t="s">
        <v>441</v>
      </c>
      <c r="BG305" s="17"/>
      <c r="BH305">
        <f>'17 Oct'!BG305+AT305+AY305-BN305</f>
        <v>0</v>
      </c>
      <c r="BI305" s="48"/>
      <c r="BJ305" s="52">
        <f t="shared" si="9"/>
        <v>0</v>
      </c>
      <c r="BK305" s="51">
        <f t="shared" si="10"/>
        <v>0</v>
      </c>
      <c r="BL305" s="53">
        <f t="shared" si="11"/>
        <v>56</v>
      </c>
      <c r="BM305" s="54">
        <f t="shared" si="12"/>
        <v>0</v>
      </c>
      <c r="BN305" s="55">
        <f t="shared" si="13"/>
        <v>0</v>
      </c>
      <c r="BO305" s="17">
        <f t="shared" si="14"/>
        <v>56</v>
      </c>
    </row>
    <row r="306">
      <c r="A306" s="1" t="s">
        <v>442</v>
      </c>
      <c r="B306" s="32"/>
      <c r="C306" s="33"/>
      <c r="D306" s="29"/>
      <c r="E306" s="1"/>
      <c r="F306" s="21"/>
      <c r="G306" s="56"/>
      <c r="H306" s="35"/>
      <c r="I306" s="1" t="s">
        <v>442</v>
      </c>
      <c r="J306" s="32"/>
      <c r="K306" s="33"/>
      <c r="L306" s="57"/>
      <c r="M306" s="49"/>
      <c r="N306" s="21"/>
      <c r="O306" s="56"/>
      <c r="P306" s="35"/>
      <c r="Q306" s="1" t="s">
        <v>442</v>
      </c>
      <c r="R306" s="32"/>
      <c r="S306" s="33"/>
      <c r="T306" s="57"/>
      <c r="U306" s="43"/>
      <c r="V306" s="21"/>
      <c r="W306" s="56"/>
      <c r="X306" s="35"/>
      <c r="Y306" s="1" t="s">
        <v>442</v>
      </c>
      <c r="Z306" s="36"/>
      <c r="AA306" s="37"/>
      <c r="AB306" s="8"/>
      <c r="AC306" s="8"/>
      <c r="AD306" s="4"/>
      <c r="AE306" s="39"/>
      <c r="AF306" s="1"/>
      <c r="AG306" s="33"/>
      <c r="AH306" s="67"/>
      <c r="AI306" s="67"/>
      <c r="AJ306" s="21"/>
      <c r="AK306" s="56"/>
      <c r="AL306" s="41"/>
      <c r="AM306" s="33"/>
      <c r="AN306" s="67"/>
      <c r="AO306" s="67"/>
      <c r="AP306" s="21"/>
      <c r="AQ306" s="56"/>
      <c r="AR306" s="41"/>
      <c r="AS306" s="43">
        <f>'17 Oct'!AW306</f>
        <v>0</v>
      </c>
      <c r="AT306" s="54"/>
      <c r="AU306" s="44">
        <f t="shared" si="1"/>
        <v>0</v>
      </c>
      <c r="AV306" s="44">
        <f t="shared" si="2"/>
        <v>0</v>
      </c>
      <c r="AW306" s="19">
        <f t="shared" si="3"/>
        <v>0</v>
      </c>
      <c r="AX306" s="43">
        <f>'17 Oct'!BB306</f>
        <v>0</v>
      </c>
      <c r="AY306" s="54"/>
      <c r="AZ306" s="44">
        <f t="shared" si="4"/>
        <v>0</v>
      </c>
      <c r="BA306" s="46">
        <f t="shared" si="5"/>
        <v>0</v>
      </c>
      <c r="BB306" s="19">
        <f t="shared" si="6"/>
        <v>0</v>
      </c>
      <c r="BC306" s="43">
        <f>'17 Oct'!BL306</f>
        <v>48</v>
      </c>
      <c r="BD306" s="47">
        <f t="shared" si="7"/>
        <v>0</v>
      </c>
      <c r="BE306" s="1">
        <f t="shared" si="8"/>
        <v>48</v>
      </c>
      <c r="BF306" s="1" t="s">
        <v>442</v>
      </c>
      <c r="BG306" s="17"/>
      <c r="BH306">
        <f>'17 Oct'!BG306+AT306+AY306-BN306</f>
        <v>0</v>
      </c>
      <c r="BI306" s="48"/>
      <c r="BJ306" s="52">
        <f t="shared" si="9"/>
        <v>0</v>
      </c>
      <c r="BK306" s="51">
        <f t="shared" si="10"/>
        <v>0</v>
      </c>
      <c r="BL306" s="53">
        <f t="shared" si="11"/>
        <v>48</v>
      </c>
      <c r="BM306" s="54">
        <f t="shared" si="12"/>
        <v>0</v>
      </c>
      <c r="BN306" s="55">
        <f t="shared" si="13"/>
        <v>0</v>
      </c>
      <c r="BO306" s="17">
        <f t="shared" si="14"/>
        <v>48</v>
      </c>
    </row>
    <row r="307">
      <c r="A307" s="1" t="s">
        <v>443</v>
      </c>
      <c r="B307" s="32"/>
      <c r="C307" s="33"/>
      <c r="D307" s="29"/>
      <c r="E307" s="1"/>
      <c r="F307" s="21"/>
      <c r="G307" s="56"/>
      <c r="H307" s="35"/>
      <c r="I307" s="1" t="s">
        <v>443</v>
      </c>
      <c r="J307" s="32"/>
      <c r="K307" s="33"/>
      <c r="L307" s="57"/>
      <c r="M307" s="49"/>
      <c r="N307" s="21"/>
      <c r="O307" s="56"/>
      <c r="P307" s="35"/>
      <c r="Q307" s="1" t="s">
        <v>443</v>
      </c>
      <c r="R307" s="32"/>
      <c r="S307" s="33"/>
      <c r="T307" s="57"/>
      <c r="U307" s="49"/>
      <c r="V307" s="21"/>
      <c r="W307" s="56"/>
      <c r="X307" s="35"/>
      <c r="Y307" s="1" t="s">
        <v>443</v>
      </c>
      <c r="Z307" s="69"/>
      <c r="AA307" s="66"/>
      <c r="AB307" s="8"/>
      <c r="AC307" s="8"/>
      <c r="AD307" s="4"/>
      <c r="AE307" s="39"/>
      <c r="AF307" s="1"/>
      <c r="AG307" s="33"/>
      <c r="AH307" s="67"/>
      <c r="AI307" s="67"/>
      <c r="AJ307" s="21"/>
      <c r="AK307" s="56"/>
      <c r="AL307" s="41"/>
      <c r="AM307" s="33"/>
      <c r="AN307" s="67"/>
      <c r="AO307" s="67"/>
      <c r="AP307" s="21"/>
      <c r="AQ307" s="56"/>
      <c r="AR307" s="41"/>
      <c r="AS307" s="43">
        <f>'17 Oct'!AW307</f>
        <v>0</v>
      </c>
      <c r="AT307" s="54"/>
      <c r="AU307" s="44">
        <f t="shared" si="1"/>
        <v>0</v>
      </c>
      <c r="AV307" s="44">
        <f t="shared" si="2"/>
        <v>0</v>
      </c>
      <c r="AW307" s="19">
        <f t="shared" si="3"/>
        <v>0</v>
      </c>
      <c r="AX307" s="43">
        <f>'17 Oct'!BB307</f>
        <v>0</v>
      </c>
      <c r="AY307" s="54"/>
      <c r="AZ307" s="44">
        <f t="shared" si="4"/>
        <v>0</v>
      </c>
      <c r="BA307" s="46">
        <f t="shared" si="5"/>
        <v>0</v>
      </c>
      <c r="BB307" s="19">
        <f t="shared" si="6"/>
        <v>0</v>
      </c>
      <c r="BC307" s="43">
        <f>'17 Oct'!BL307</f>
        <v>0</v>
      </c>
      <c r="BD307" s="47">
        <f t="shared" si="7"/>
        <v>0</v>
      </c>
      <c r="BE307" s="1">
        <f t="shared" si="8"/>
        <v>0</v>
      </c>
      <c r="BF307" s="1" t="s">
        <v>442</v>
      </c>
      <c r="BG307" s="17"/>
      <c r="BH307">
        <f>'17 Oct'!BG307+AT307+AY307-BN307</f>
        <v>0</v>
      </c>
      <c r="BI307" s="48"/>
      <c r="BJ307" s="52">
        <f t="shared" si="9"/>
        <v>0</v>
      </c>
      <c r="BK307" s="51">
        <f t="shared" si="10"/>
        <v>0</v>
      </c>
      <c r="BL307" s="53">
        <f t="shared" si="11"/>
        <v>0</v>
      </c>
      <c r="BM307" s="54">
        <f t="shared" si="12"/>
        <v>0</v>
      </c>
      <c r="BN307" s="55">
        <f t="shared" si="13"/>
        <v>0</v>
      </c>
      <c r="BO307" s="17">
        <f t="shared" si="14"/>
        <v>0</v>
      </c>
    </row>
    <row r="308">
      <c r="A308" s="1" t="s">
        <v>444</v>
      </c>
      <c r="B308" s="32"/>
      <c r="C308" s="65"/>
      <c r="D308" s="29"/>
      <c r="E308" s="1"/>
      <c r="F308" s="21"/>
      <c r="G308" s="56"/>
      <c r="H308" s="35"/>
      <c r="I308" s="1" t="s">
        <v>444</v>
      </c>
      <c r="J308" s="32"/>
      <c r="K308" s="33"/>
      <c r="L308" s="57"/>
      <c r="M308" s="49"/>
      <c r="N308" s="21"/>
      <c r="O308" s="56"/>
      <c r="P308" s="35"/>
      <c r="Q308" s="1" t="s">
        <v>444</v>
      </c>
      <c r="R308" s="32"/>
      <c r="S308" s="33"/>
      <c r="T308" s="57"/>
      <c r="U308" s="49"/>
      <c r="V308" s="21"/>
      <c r="W308" s="56"/>
      <c r="X308" s="35"/>
      <c r="Y308" s="1" t="s">
        <v>444</v>
      </c>
      <c r="Z308" s="69"/>
      <c r="AA308" s="37"/>
      <c r="AB308" s="8"/>
      <c r="AC308" s="8"/>
      <c r="AD308" s="4"/>
      <c r="AE308" s="39"/>
      <c r="AF308" s="1"/>
      <c r="AG308" s="33"/>
      <c r="AH308" s="60"/>
      <c r="AI308" s="60"/>
      <c r="AJ308" s="21"/>
      <c r="AK308" s="56"/>
      <c r="AL308" s="41"/>
      <c r="AM308" s="33"/>
      <c r="AN308" s="60"/>
      <c r="AO308" s="60"/>
      <c r="AP308" s="21"/>
      <c r="AQ308" s="56"/>
      <c r="AR308" s="41"/>
      <c r="AS308" s="43">
        <f>'17 Oct'!AW308</f>
        <v>0</v>
      </c>
      <c r="AT308" s="54"/>
      <c r="AU308" s="44">
        <f t="shared" si="1"/>
        <v>0</v>
      </c>
      <c r="AV308" s="44">
        <f t="shared" si="2"/>
        <v>0</v>
      </c>
      <c r="AW308" s="19">
        <f t="shared" si="3"/>
        <v>0</v>
      </c>
      <c r="AX308" s="43">
        <f>'17 Oct'!BB308</f>
        <v>0</v>
      </c>
      <c r="AY308" s="54"/>
      <c r="AZ308" s="44">
        <f t="shared" si="4"/>
        <v>0</v>
      </c>
      <c r="BA308" s="46">
        <f t="shared" si="5"/>
        <v>0</v>
      </c>
      <c r="BB308" s="19">
        <f t="shared" si="6"/>
        <v>0</v>
      </c>
      <c r="BC308" s="43">
        <f>'17 Oct'!BL308</f>
        <v>20</v>
      </c>
      <c r="BD308" s="47">
        <f t="shared" si="7"/>
        <v>0</v>
      </c>
      <c r="BE308" s="1">
        <f t="shared" si="8"/>
        <v>20</v>
      </c>
      <c r="BF308" s="1" t="s">
        <v>444</v>
      </c>
      <c r="BG308" s="54"/>
      <c r="BH308">
        <f>'17 Oct'!BG308+AT308+AY308-BN308</f>
        <v>0</v>
      </c>
      <c r="BI308" s="48"/>
      <c r="BJ308" s="52">
        <f t="shared" si="9"/>
        <v>0</v>
      </c>
      <c r="BK308" s="51">
        <f t="shared" si="10"/>
        <v>0</v>
      </c>
      <c r="BL308" s="53">
        <f t="shared" si="11"/>
        <v>20</v>
      </c>
      <c r="BM308" s="54">
        <f t="shared" si="12"/>
        <v>0</v>
      </c>
      <c r="BN308" s="55">
        <f t="shared" si="13"/>
        <v>0</v>
      </c>
      <c r="BO308" s="17">
        <f t="shared" si="14"/>
        <v>20</v>
      </c>
    </row>
    <row r="309">
      <c r="A309" s="1" t="s">
        <v>445</v>
      </c>
      <c r="B309" s="32"/>
      <c r="C309" s="33"/>
      <c r="D309" s="29"/>
      <c r="E309" s="1"/>
      <c r="F309" s="21"/>
      <c r="G309" s="56"/>
      <c r="H309" s="35"/>
      <c r="I309" s="1" t="s">
        <v>445</v>
      </c>
      <c r="J309" s="32"/>
      <c r="K309" s="33"/>
      <c r="L309" s="57"/>
      <c r="M309" s="43"/>
      <c r="N309" s="21"/>
      <c r="O309" s="56"/>
      <c r="P309" s="35"/>
      <c r="Q309" s="1" t="s">
        <v>445</v>
      </c>
      <c r="R309" s="32"/>
      <c r="S309" s="33"/>
      <c r="T309" s="57"/>
      <c r="U309" s="43"/>
      <c r="V309" s="21"/>
      <c r="W309" s="56"/>
      <c r="X309" s="35"/>
      <c r="Y309" s="1" t="s">
        <v>445</v>
      </c>
      <c r="Z309" s="36"/>
      <c r="AA309" s="37"/>
      <c r="AB309" s="8"/>
      <c r="AC309" s="8"/>
      <c r="AD309" s="4"/>
      <c r="AE309" s="39"/>
      <c r="AF309" s="1"/>
      <c r="AG309" s="33"/>
      <c r="AH309" s="60"/>
      <c r="AI309" s="60"/>
      <c r="AJ309" s="21"/>
      <c r="AK309" s="56"/>
      <c r="AL309" s="41"/>
      <c r="AM309" s="33"/>
      <c r="AN309" s="60"/>
      <c r="AO309" s="60"/>
      <c r="AP309" s="21"/>
      <c r="AQ309" s="56"/>
      <c r="AR309" s="41"/>
      <c r="AS309" s="43">
        <f>'17 Oct'!AW309</f>
        <v>0</v>
      </c>
      <c r="AT309" s="17"/>
      <c r="AU309" s="44">
        <f t="shared" si="1"/>
        <v>0</v>
      </c>
      <c r="AV309" s="44">
        <f t="shared" si="2"/>
        <v>0</v>
      </c>
      <c r="AW309" s="19">
        <f t="shared" si="3"/>
        <v>0</v>
      </c>
      <c r="AX309" s="43">
        <f>'17 Oct'!BB309</f>
        <v>0</v>
      </c>
      <c r="AY309" s="17"/>
      <c r="AZ309" s="44">
        <f t="shared" si="4"/>
        <v>0</v>
      </c>
      <c r="BA309" s="46">
        <f t="shared" si="5"/>
        <v>0</v>
      </c>
      <c r="BB309" s="19">
        <f t="shared" si="6"/>
        <v>0</v>
      </c>
      <c r="BC309" s="43">
        <f>'17 Oct'!BL309</f>
        <v>4</v>
      </c>
      <c r="BD309" s="47">
        <f t="shared" si="7"/>
        <v>0</v>
      </c>
      <c r="BE309" s="1">
        <f t="shared" si="8"/>
        <v>4</v>
      </c>
      <c r="BF309" s="1" t="s">
        <v>445</v>
      </c>
      <c r="BG309" s="17"/>
      <c r="BH309">
        <f>'17 Oct'!BG309+AT309+AY309-BN309</f>
        <v>0</v>
      </c>
      <c r="BI309" s="48"/>
      <c r="BJ309" s="52">
        <f t="shared" si="9"/>
        <v>0</v>
      </c>
      <c r="BK309" s="51">
        <f t="shared" si="10"/>
        <v>0</v>
      </c>
      <c r="BL309" s="53">
        <f t="shared" si="11"/>
        <v>4</v>
      </c>
      <c r="BM309" s="54">
        <f t="shared" si="12"/>
        <v>0</v>
      </c>
      <c r="BN309" s="55">
        <f t="shared" si="13"/>
        <v>0</v>
      </c>
      <c r="BO309" s="17">
        <f t="shared" si="14"/>
        <v>4</v>
      </c>
    </row>
    <row r="310">
      <c r="A310" s="1" t="s">
        <v>446</v>
      </c>
      <c r="B310" s="32"/>
      <c r="C310" s="65"/>
      <c r="D310" s="29"/>
      <c r="E310" s="1"/>
      <c r="F310" s="21"/>
      <c r="G310" s="56"/>
      <c r="H310" s="35"/>
      <c r="I310" s="1" t="s">
        <v>446</v>
      </c>
      <c r="J310" s="32"/>
      <c r="K310" s="33"/>
      <c r="L310" s="57"/>
      <c r="M310" s="49"/>
      <c r="N310" s="21"/>
      <c r="O310" s="56"/>
      <c r="P310" s="35"/>
      <c r="Q310" s="1" t="s">
        <v>446</v>
      </c>
      <c r="R310" s="32"/>
      <c r="S310" s="33"/>
      <c r="T310" s="29"/>
      <c r="U310" s="49"/>
      <c r="V310" s="21"/>
      <c r="W310" s="56"/>
      <c r="X310" s="35"/>
      <c r="Y310" s="1" t="s">
        <v>446</v>
      </c>
      <c r="Z310" s="69"/>
      <c r="AA310" s="66"/>
      <c r="AB310" s="8"/>
      <c r="AC310" s="8"/>
      <c r="AD310" s="4"/>
      <c r="AE310" s="39"/>
      <c r="AF310" s="1"/>
      <c r="AG310" s="33"/>
      <c r="AH310" s="67"/>
      <c r="AI310" s="67"/>
      <c r="AJ310" s="21"/>
      <c r="AK310" s="56"/>
      <c r="AL310" s="41"/>
      <c r="AM310" s="33"/>
      <c r="AN310" s="67"/>
      <c r="AO310" s="67"/>
      <c r="AP310" s="21"/>
      <c r="AQ310" s="56"/>
      <c r="AR310" s="41"/>
      <c r="AS310" s="43">
        <f>'17 Oct'!AW310</f>
        <v>0</v>
      </c>
      <c r="AU310" s="44">
        <f t="shared" si="1"/>
        <v>0</v>
      </c>
      <c r="AV310" s="44">
        <f t="shared" si="2"/>
        <v>0</v>
      </c>
      <c r="AW310" s="19">
        <f t="shared" si="3"/>
        <v>0</v>
      </c>
      <c r="AX310" s="43">
        <f>'17 Oct'!BB310</f>
        <v>0</v>
      </c>
      <c r="AZ310" s="44">
        <f t="shared" si="4"/>
        <v>0</v>
      </c>
      <c r="BA310" s="46">
        <f t="shared" si="5"/>
        <v>0</v>
      </c>
      <c r="BB310" s="19">
        <f t="shared" si="6"/>
        <v>0</v>
      </c>
      <c r="BC310" s="43">
        <f>'17 Oct'!BL310</f>
        <v>0</v>
      </c>
      <c r="BD310" s="47">
        <f t="shared" si="7"/>
        <v>0</v>
      </c>
      <c r="BE310" s="1">
        <f t="shared" si="8"/>
        <v>0</v>
      </c>
      <c r="BF310" s="1" t="s">
        <v>446</v>
      </c>
      <c r="BG310" s="54"/>
      <c r="BH310">
        <f>'17 Oct'!BG310+AT310+AY310-BN310</f>
        <v>0</v>
      </c>
      <c r="BI310" s="48"/>
      <c r="BJ310" s="52">
        <f t="shared" si="9"/>
        <v>0</v>
      </c>
      <c r="BK310" s="51">
        <f t="shared" si="10"/>
        <v>0</v>
      </c>
      <c r="BL310" s="53">
        <f t="shared" si="11"/>
        <v>0</v>
      </c>
      <c r="BM310" s="54">
        <f t="shared" si="12"/>
        <v>0</v>
      </c>
      <c r="BN310" s="55">
        <f t="shared" si="13"/>
        <v>0</v>
      </c>
      <c r="BO310" s="17">
        <f t="shared" si="14"/>
        <v>0</v>
      </c>
    </row>
    <row r="311">
      <c r="A311" s="1" t="s">
        <v>447</v>
      </c>
      <c r="B311" s="32"/>
      <c r="C311" s="33"/>
      <c r="D311" s="29"/>
      <c r="E311" s="1"/>
      <c r="F311" s="21"/>
      <c r="G311" s="56"/>
      <c r="H311" s="35"/>
      <c r="I311" s="1" t="s">
        <v>447</v>
      </c>
      <c r="J311" s="32"/>
      <c r="K311" s="33"/>
      <c r="L311" s="57"/>
      <c r="M311" s="43"/>
      <c r="N311" s="21"/>
      <c r="O311" s="56"/>
      <c r="P311" s="35"/>
      <c r="Q311" s="1" t="s">
        <v>447</v>
      </c>
      <c r="R311" s="32"/>
      <c r="S311" s="33"/>
      <c r="T311" s="57"/>
      <c r="U311" s="49"/>
      <c r="V311" s="21"/>
      <c r="W311" s="56"/>
      <c r="X311" s="35"/>
      <c r="Y311" s="1" t="s">
        <v>447</v>
      </c>
      <c r="Z311" s="36"/>
      <c r="AA311" s="37"/>
      <c r="AB311" s="4"/>
      <c r="AC311" s="4"/>
      <c r="AD311" s="4"/>
      <c r="AE311" s="39"/>
      <c r="AF311" s="1"/>
      <c r="AG311" s="33"/>
      <c r="AH311" s="67"/>
      <c r="AI311" s="67"/>
      <c r="AJ311" s="21"/>
      <c r="AK311" s="56"/>
      <c r="AL311" s="41"/>
      <c r="AM311" s="33"/>
      <c r="AN311" s="67"/>
      <c r="AO311" s="67"/>
      <c r="AP311" s="21"/>
      <c r="AQ311" s="56"/>
      <c r="AR311" s="41"/>
      <c r="AS311" s="43">
        <f>'17 Oct'!AW311</f>
        <v>0</v>
      </c>
      <c r="AU311" s="44">
        <f t="shared" si="1"/>
        <v>0</v>
      </c>
      <c r="AV311" s="44">
        <f t="shared" si="2"/>
        <v>0</v>
      </c>
      <c r="AW311" s="19">
        <f t="shared" si="3"/>
        <v>0</v>
      </c>
      <c r="AX311" s="43">
        <f>'17 Oct'!BB311</f>
        <v>0</v>
      </c>
      <c r="AZ311" s="44">
        <f t="shared" si="4"/>
        <v>0</v>
      </c>
      <c r="BA311" s="46">
        <f t="shared" si="5"/>
        <v>0</v>
      </c>
      <c r="BB311" s="19">
        <f t="shared" si="6"/>
        <v>0</v>
      </c>
      <c r="BC311" s="43">
        <f>'17 Oct'!BL311</f>
        <v>5</v>
      </c>
      <c r="BD311" s="47">
        <f t="shared" si="7"/>
        <v>0</v>
      </c>
      <c r="BE311" s="1">
        <f t="shared" si="8"/>
        <v>5</v>
      </c>
      <c r="BF311" s="1" t="s">
        <v>447</v>
      </c>
      <c r="BG311" s="17"/>
      <c r="BH311">
        <f>'17 Oct'!BG311+AT311+AY311-BN311</f>
        <v>0</v>
      </c>
      <c r="BI311" s="48"/>
      <c r="BJ311" s="52">
        <f t="shared" si="9"/>
        <v>0</v>
      </c>
      <c r="BK311" s="51">
        <f t="shared" si="10"/>
        <v>0</v>
      </c>
      <c r="BL311" s="53">
        <f t="shared" si="11"/>
        <v>5</v>
      </c>
      <c r="BM311" s="54">
        <f t="shared" si="12"/>
        <v>0</v>
      </c>
      <c r="BN311" s="55">
        <f t="shared" si="13"/>
        <v>0</v>
      </c>
      <c r="BO311" s="17">
        <f t="shared" si="14"/>
        <v>5</v>
      </c>
      <c r="BQ311" s="1"/>
      <c r="BS311" s="111"/>
    </row>
    <row r="312">
      <c r="A312" s="1" t="s">
        <v>448</v>
      </c>
      <c r="B312" s="61"/>
      <c r="C312" s="65"/>
      <c r="D312" s="29"/>
      <c r="E312" s="1"/>
      <c r="F312" s="21"/>
      <c r="G312" s="56"/>
      <c r="H312" s="35"/>
      <c r="I312" s="1" t="s">
        <v>448</v>
      </c>
      <c r="J312" s="32"/>
      <c r="K312" s="65"/>
      <c r="L312" s="57"/>
      <c r="M312" s="49"/>
      <c r="N312" s="21"/>
      <c r="O312" s="56"/>
      <c r="P312" s="35"/>
      <c r="Q312" s="1" t="s">
        <v>448</v>
      </c>
      <c r="R312" s="32"/>
      <c r="S312" s="33"/>
      <c r="T312" s="57"/>
      <c r="U312" s="49"/>
      <c r="V312" s="21"/>
      <c r="W312" s="56"/>
      <c r="X312" s="35"/>
      <c r="Y312" s="1" t="s">
        <v>448</v>
      </c>
      <c r="Z312" s="69"/>
      <c r="AA312" s="66"/>
      <c r="AB312" s="8"/>
      <c r="AC312" s="8"/>
      <c r="AD312" s="4"/>
      <c r="AE312" s="39"/>
      <c r="AF312" s="1"/>
      <c r="AG312" s="33"/>
      <c r="AH312" s="67"/>
      <c r="AI312" s="67"/>
      <c r="AJ312" s="21"/>
      <c r="AK312" s="56"/>
      <c r="AL312" s="41"/>
      <c r="AM312" s="33"/>
      <c r="AN312" s="67"/>
      <c r="AO312" s="67"/>
      <c r="AP312" s="21"/>
      <c r="AQ312" s="56"/>
      <c r="AR312" s="41"/>
      <c r="AS312" s="43">
        <f>'17 Oct'!AW312</f>
        <v>0</v>
      </c>
      <c r="AU312" s="44">
        <f t="shared" si="1"/>
        <v>0</v>
      </c>
      <c r="AV312" s="44">
        <f t="shared" si="2"/>
        <v>0</v>
      </c>
      <c r="AW312" s="19">
        <f t="shared" si="3"/>
        <v>0</v>
      </c>
      <c r="AX312" s="43">
        <f>'17 Oct'!BB312</f>
        <v>0</v>
      </c>
      <c r="AZ312" s="44">
        <f t="shared" si="4"/>
        <v>0</v>
      </c>
      <c r="BA312" s="46">
        <f t="shared" si="5"/>
        <v>0</v>
      </c>
      <c r="BB312" s="19">
        <f t="shared" si="6"/>
        <v>0</v>
      </c>
      <c r="BC312" s="43">
        <f>'17 Oct'!BL312</f>
        <v>0</v>
      </c>
      <c r="BD312" s="47">
        <f t="shared" si="7"/>
        <v>0</v>
      </c>
      <c r="BE312" s="1">
        <f t="shared" si="8"/>
        <v>0</v>
      </c>
      <c r="BF312" s="1" t="s">
        <v>448</v>
      </c>
      <c r="BG312" s="54"/>
      <c r="BH312">
        <f>'17 Oct'!BG312+AT312+AY312-BN312</f>
        <v>0</v>
      </c>
      <c r="BI312" s="48"/>
      <c r="BJ312" s="52">
        <f t="shared" si="9"/>
        <v>0</v>
      </c>
      <c r="BK312" s="51">
        <f t="shared" si="10"/>
        <v>0</v>
      </c>
      <c r="BL312" s="53">
        <f t="shared" si="11"/>
        <v>0</v>
      </c>
      <c r="BM312" s="54">
        <f t="shared" si="12"/>
        <v>0</v>
      </c>
      <c r="BN312" s="55">
        <f t="shared" si="13"/>
        <v>0</v>
      </c>
      <c r="BO312" s="17">
        <f t="shared" si="14"/>
        <v>0</v>
      </c>
    </row>
    <row r="313">
      <c r="A313" s="1" t="s">
        <v>449</v>
      </c>
      <c r="B313" s="32"/>
      <c r="C313" s="33"/>
      <c r="D313" s="29"/>
      <c r="E313" s="1"/>
      <c r="F313" s="21"/>
      <c r="G313" s="56"/>
      <c r="H313" s="35"/>
      <c r="I313" s="1" t="s">
        <v>449</v>
      </c>
      <c r="J313" s="32"/>
      <c r="K313" s="33"/>
      <c r="L313" s="57"/>
      <c r="M313" s="49"/>
      <c r="N313" s="21"/>
      <c r="O313" s="56"/>
      <c r="P313" s="35"/>
      <c r="Q313" s="1" t="s">
        <v>449</v>
      </c>
      <c r="R313" s="32"/>
      <c r="S313" s="33"/>
      <c r="T313" s="57"/>
      <c r="U313" s="49"/>
      <c r="V313" s="21"/>
      <c r="W313" s="56"/>
      <c r="X313" s="35"/>
      <c r="Y313" s="1" t="s">
        <v>449</v>
      </c>
      <c r="Z313" s="69"/>
      <c r="AA313" s="63"/>
      <c r="AB313" s="4"/>
      <c r="AC313" s="4"/>
      <c r="AD313" s="4"/>
      <c r="AE313" s="39"/>
      <c r="AF313" s="1"/>
      <c r="AG313" s="33"/>
      <c r="AH313" s="60"/>
      <c r="AI313" s="60"/>
      <c r="AJ313" s="21"/>
      <c r="AK313" s="56"/>
      <c r="AL313" s="41"/>
      <c r="AM313" s="33"/>
      <c r="AN313" s="60"/>
      <c r="AO313" s="60"/>
      <c r="AP313" s="21"/>
      <c r="AQ313" s="56"/>
      <c r="AR313" s="41"/>
      <c r="AS313" s="43">
        <f>'17 Oct'!AW313</f>
        <v>0</v>
      </c>
      <c r="AU313" s="44">
        <f t="shared" si="1"/>
        <v>0</v>
      </c>
      <c r="AV313" s="44">
        <f t="shared" si="2"/>
        <v>0</v>
      </c>
      <c r="AW313" s="19">
        <f t="shared" si="3"/>
        <v>0</v>
      </c>
      <c r="AX313" s="43">
        <f>'17 Oct'!BB313</f>
        <v>0</v>
      </c>
      <c r="AZ313" s="44">
        <f t="shared" si="4"/>
        <v>0</v>
      </c>
      <c r="BA313" s="46">
        <f t="shared" si="5"/>
        <v>0</v>
      </c>
      <c r="BB313" s="19">
        <f t="shared" si="6"/>
        <v>0</v>
      </c>
      <c r="BC313" s="43">
        <f>'17 Oct'!BL313</f>
        <v>0</v>
      </c>
      <c r="BD313" s="47">
        <f t="shared" si="7"/>
        <v>0</v>
      </c>
      <c r="BE313" s="1">
        <f t="shared" si="8"/>
        <v>0</v>
      </c>
      <c r="BF313" s="1" t="s">
        <v>449</v>
      </c>
      <c r="BG313" s="17"/>
      <c r="BH313">
        <f>'17 Oct'!BG313+AT313+AY313-BN313</f>
        <v>0</v>
      </c>
      <c r="BI313" s="48"/>
      <c r="BJ313" s="52">
        <f t="shared" si="9"/>
        <v>0</v>
      </c>
      <c r="BK313" s="51">
        <f t="shared" si="10"/>
        <v>0</v>
      </c>
      <c r="BL313" s="53">
        <f t="shared" si="11"/>
        <v>0</v>
      </c>
      <c r="BM313" s="54">
        <f t="shared" si="12"/>
        <v>0</v>
      </c>
      <c r="BN313" s="55">
        <f t="shared" si="13"/>
        <v>0</v>
      </c>
      <c r="BO313" s="17">
        <f t="shared" si="14"/>
        <v>0</v>
      </c>
      <c r="BP313" s="1"/>
    </row>
    <row r="314">
      <c r="A314" s="1" t="s">
        <v>451</v>
      </c>
      <c r="B314" s="32"/>
      <c r="C314" s="33"/>
      <c r="D314" s="29"/>
      <c r="E314" s="1"/>
      <c r="F314" s="21"/>
      <c r="G314" s="56"/>
      <c r="H314" s="35"/>
      <c r="I314" s="1" t="s">
        <v>451</v>
      </c>
      <c r="J314" s="32"/>
      <c r="K314" s="33"/>
      <c r="L314" s="57"/>
      <c r="M314" s="49"/>
      <c r="N314" s="21"/>
      <c r="O314" s="56"/>
      <c r="P314" s="35"/>
      <c r="Q314" s="1" t="s">
        <v>451</v>
      </c>
      <c r="R314" s="32"/>
      <c r="S314" s="33"/>
      <c r="T314" s="57"/>
      <c r="U314" s="43"/>
      <c r="V314" s="21"/>
      <c r="W314" s="56"/>
      <c r="X314" s="35"/>
      <c r="Y314" s="1" t="s">
        <v>451</v>
      </c>
      <c r="Z314" s="58"/>
      <c r="AA314" s="37"/>
      <c r="AB314" s="4"/>
      <c r="AC314" s="4"/>
      <c r="AD314" s="4"/>
      <c r="AE314" s="39"/>
      <c r="AF314" s="1"/>
      <c r="AG314" s="33"/>
      <c r="AH314" s="60"/>
      <c r="AI314" s="60"/>
      <c r="AJ314" s="21"/>
      <c r="AK314" s="56"/>
      <c r="AL314" s="41"/>
      <c r="AM314" s="33"/>
      <c r="AN314" s="60"/>
      <c r="AO314" s="60"/>
      <c r="AP314" s="21"/>
      <c r="AQ314" s="56"/>
      <c r="AR314" s="41"/>
      <c r="AS314" s="43">
        <f>'17 Oct'!AW314</f>
        <v>0</v>
      </c>
      <c r="AU314" s="44">
        <f t="shared" si="1"/>
        <v>0</v>
      </c>
      <c r="AV314" s="44">
        <f t="shared" si="2"/>
        <v>0</v>
      </c>
      <c r="AW314" s="19">
        <f t="shared" si="3"/>
        <v>0</v>
      </c>
      <c r="AX314" s="43">
        <f>'17 Oct'!BB314</f>
        <v>0</v>
      </c>
      <c r="AZ314" s="44">
        <f t="shared" si="4"/>
        <v>0</v>
      </c>
      <c r="BA314" s="46">
        <f t="shared" si="5"/>
        <v>0</v>
      </c>
      <c r="BB314" s="19">
        <f t="shared" si="6"/>
        <v>0</v>
      </c>
      <c r="BC314" s="43">
        <f>'17 Oct'!BL314</f>
        <v>80</v>
      </c>
      <c r="BD314" s="47">
        <f t="shared" si="7"/>
        <v>0</v>
      </c>
      <c r="BE314" s="1">
        <f t="shared" si="8"/>
        <v>80</v>
      </c>
      <c r="BF314" s="1" t="s">
        <v>451</v>
      </c>
      <c r="BG314" s="17"/>
      <c r="BH314">
        <f>'17 Oct'!BG314+AT314+AY314-BN314</f>
        <v>0</v>
      </c>
      <c r="BI314" s="48"/>
      <c r="BJ314" s="52">
        <f t="shared" si="9"/>
        <v>0</v>
      </c>
      <c r="BK314" s="51">
        <f t="shared" si="10"/>
        <v>0</v>
      </c>
      <c r="BL314" s="53">
        <f t="shared" si="11"/>
        <v>80</v>
      </c>
      <c r="BM314" s="54">
        <f t="shared" si="12"/>
        <v>0</v>
      </c>
      <c r="BN314" s="55">
        <f t="shared" si="13"/>
        <v>0</v>
      </c>
      <c r="BO314" s="17">
        <f t="shared" si="14"/>
        <v>80</v>
      </c>
      <c r="BP314" s="1"/>
      <c r="BQ314" s="1"/>
    </row>
    <row r="315">
      <c r="A315" s="1" t="s">
        <v>452</v>
      </c>
      <c r="B315" s="32"/>
      <c r="C315" s="33"/>
      <c r="D315" s="29"/>
      <c r="E315" s="1"/>
      <c r="F315" s="21"/>
      <c r="G315" s="56"/>
      <c r="H315" s="35"/>
      <c r="I315" s="1" t="s">
        <v>452</v>
      </c>
      <c r="J315" s="32"/>
      <c r="K315" s="33"/>
      <c r="L315" s="57"/>
      <c r="M315" s="49"/>
      <c r="N315" s="21"/>
      <c r="O315" s="56"/>
      <c r="P315" s="35"/>
      <c r="Q315" s="1" t="s">
        <v>452</v>
      </c>
      <c r="R315" s="32"/>
      <c r="S315" s="33"/>
      <c r="T315" s="57"/>
      <c r="U315" s="43"/>
      <c r="V315" s="21"/>
      <c r="W315" s="56"/>
      <c r="X315" s="35"/>
      <c r="Y315" s="1" t="s">
        <v>452</v>
      </c>
      <c r="Z315" s="69"/>
      <c r="AA315" s="37"/>
      <c r="AB315" s="4"/>
      <c r="AC315" s="4"/>
      <c r="AD315" s="4"/>
      <c r="AE315" s="39"/>
      <c r="AF315" s="1"/>
      <c r="AG315" s="33"/>
      <c r="AH315" s="60"/>
      <c r="AI315" s="60"/>
      <c r="AJ315" s="21"/>
      <c r="AK315" s="56"/>
      <c r="AL315" s="41"/>
      <c r="AM315" s="33"/>
      <c r="AN315" s="60"/>
      <c r="AO315" s="60"/>
      <c r="AP315" s="21"/>
      <c r="AQ315" s="56"/>
      <c r="AR315" s="41"/>
      <c r="AS315" s="43">
        <f>'17 Oct'!AW315</f>
        <v>0</v>
      </c>
      <c r="AU315" s="44">
        <f t="shared" si="1"/>
        <v>0</v>
      </c>
      <c r="AV315" s="44">
        <f t="shared" si="2"/>
        <v>0</v>
      </c>
      <c r="AW315" s="19">
        <f t="shared" si="3"/>
        <v>0</v>
      </c>
      <c r="AX315" s="43">
        <f>'17 Oct'!BB315</f>
        <v>0</v>
      </c>
      <c r="AZ315" s="44">
        <f t="shared" si="4"/>
        <v>0</v>
      </c>
      <c r="BA315" s="46">
        <f t="shared" si="5"/>
        <v>0</v>
      </c>
      <c r="BB315" s="19">
        <f t="shared" si="6"/>
        <v>0</v>
      </c>
      <c r="BC315" s="43">
        <f>'17 Oct'!BL315</f>
        <v>0</v>
      </c>
      <c r="BD315" s="47">
        <f t="shared" si="7"/>
        <v>0</v>
      </c>
      <c r="BE315" s="1">
        <f t="shared" si="8"/>
        <v>0</v>
      </c>
      <c r="BF315" s="1" t="s">
        <v>452</v>
      </c>
      <c r="BG315" s="17"/>
      <c r="BH315">
        <f>'17 Oct'!BG315+AT315+AY315-BN315</f>
        <v>0</v>
      </c>
      <c r="BI315" s="48"/>
      <c r="BJ315" s="52">
        <f t="shared" si="9"/>
        <v>0</v>
      </c>
      <c r="BK315" s="51">
        <f t="shared" si="10"/>
        <v>0</v>
      </c>
      <c r="BL315" s="53">
        <f t="shared" si="11"/>
        <v>0</v>
      </c>
      <c r="BM315" s="54">
        <f t="shared" si="12"/>
        <v>0</v>
      </c>
      <c r="BN315" s="55">
        <f t="shared" si="13"/>
        <v>0</v>
      </c>
      <c r="BO315" s="17">
        <f t="shared" si="14"/>
        <v>0</v>
      </c>
      <c r="BP315" s="1"/>
      <c r="BQ315" s="1"/>
    </row>
    <row r="316">
      <c r="A316" s="1" t="s">
        <v>453</v>
      </c>
      <c r="B316" s="32"/>
      <c r="C316" s="33"/>
      <c r="D316" s="29"/>
      <c r="E316" s="1"/>
      <c r="F316" s="21"/>
      <c r="G316" s="56"/>
      <c r="H316" s="35"/>
      <c r="I316" s="1" t="s">
        <v>453</v>
      </c>
      <c r="J316" s="32"/>
      <c r="K316" s="33"/>
      <c r="L316" s="57"/>
      <c r="M316" s="49"/>
      <c r="N316" s="21"/>
      <c r="O316" s="56"/>
      <c r="P316" s="35"/>
      <c r="Q316" s="1" t="s">
        <v>453</v>
      </c>
      <c r="R316" s="32"/>
      <c r="S316" s="33"/>
      <c r="T316" s="57"/>
      <c r="U316" s="43"/>
      <c r="V316" s="21"/>
      <c r="W316" s="56"/>
      <c r="X316" s="35"/>
      <c r="Y316" s="1" t="s">
        <v>453</v>
      </c>
      <c r="Z316" s="59"/>
      <c r="AA316" s="37"/>
      <c r="AB316" s="8"/>
      <c r="AC316" s="8"/>
      <c r="AD316" s="4"/>
      <c r="AE316" s="39"/>
      <c r="AF316" s="1"/>
      <c r="AG316" s="33"/>
      <c r="AH316" s="67"/>
      <c r="AI316" s="67"/>
      <c r="AJ316" s="21"/>
      <c r="AK316" s="56"/>
      <c r="AL316" s="41"/>
      <c r="AM316" s="33"/>
      <c r="AN316" s="67"/>
      <c r="AO316" s="67"/>
      <c r="AP316" s="21"/>
      <c r="AQ316" s="56"/>
      <c r="AR316" s="41"/>
      <c r="AS316" s="43">
        <f>'17 Oct'!AW316</f>
        <v>0</v>
      </c>
      <c r="AU316" s="44">
        <f t="shared" si="1"/>
        <v>0</v>
      </c>
      <c r="AV316" s="44">
        <f t="shared" si="2"/>
        <v>0</v>
      </c>
      <c r="AW316" s="19">
        <f t="shared" si="3"/>
        <v>0</v>
      </c>
      <c r="AX316" s="43">
        <f>'17 Oct'!BB316</f>
        <v>0</v>
      </c>
      <c r="AZ316" s="44">
        <f t="shared" si="4"/>
        <v>0</v>
      </c>
      <c r="BA316" s="46">
        <f t="shared" si="5"/>
        <v>0</v>
      </c>
      <c r="BB316" s="19">
        <f t="shared" si="6"/>
        <v>0</v>
      </c>
      <c r="BC316" s="43">
        <f>'17 Oct'!BL316</f>
        <v>0</v>
      </c>
      <c r="BD316" s="47">
        <f t="shared" si="7"/>
        <v>0</v>
      </c>
      <c r="BE316" s="1">
        <f t="shared" si="8"/>
        <v>0</v>
      </c>
      <c r="BF316" s="1" t="s">
        <v>453</v>
      </c>
      <c r="BG316" s="17"/>
      <c r="BH316">
        <f>'17 Oct'!BG316+AT316+AY316-BN316</f>
        <v>0</v>
      </c>
      <c r="BI316" s="48"/>
      <c r="BJ316" s="52">
        <f t="shared" si="9"/>
        <v>0</v>
      </c>
      <c r="BK316" s="51">
        <f t="shared" si="10"/>
        <v>0</v>
      </c>
      <c r="BL316" s="53">
        <f t="shared" si="11"/>
        <v>0</v>
      </c>
      <c r="BM316" s="54">
        <f t="shared" si="12"/>
        <v>0</v>
      </c>
      <c r="BN316" s="55">
        <f t="shared" si="13"/>
        <v>0</v>
      </c>
      <c r="BO316" s="17">
        <f t="shared" si="14"/>
        <v>0</v>
      </c>
      <c r="BP316" s="1"/>
      <c r="BQ316" s="1"/>
    </row>
    <row r="317">
      <c r="A317" s="1" t="s">
        <v>454</v>
      </c>
      <c r="B317" s="32"/>
      <c r="C317" s="33"/>
      <c r="D317" s="29"/>
      <c r="E317" s="1"/>
      <c r="F317" s="21"/>
      <c r="G317" s="56"/>
      <c r="H317" s="35"/>
      <c r="I317" s="1" t="s">
        <v>454</v>
      </c>
      <c r="J317" s="32"/>
      <c r="K317" s="33"/>
      <c r="L317" s="57"/>
      <c r="M317" s="49"/>
      <c r="N317" s="21"/>
      <c r="O317" s="56"/>
      <c r="P317" s="35"/>
      <c r="Q317" s="1" t="s">
        <v>454</v>
      </c>
      <c r="R317" s="32"/>
      <c r="S317" s="33"/>
      <c r="T317" s="57"/>
      <c r="U317" s="43"/>
      <c r="V317" s="21"/>
      <c r="W317" s="56"/>
      <c r="X317" s="35"/>
      <c r="Y317" s="1" t="s">
        <v>454</v>
      </c>
      <c r="Z317" s="84"/>
      <c r="AA317" s="37"/>
      <c r="AB317" s="8"/>
      <c r="AC317" s="8"/>
      <c r="AD317" s="4"/>
      <c r="AE317" s="39"/>
      <c r="AF317" s="1"/>
      <c r="AG317" s="33"/>
      <c r="AH317" s="67"/>
      <c r="AI317" s="67"/>
      <c r="AJ317" s="21"/>
      <c r="AK317" s="56"/>
      <c r="AL317" s="41"/>
      <c r="AM317" s="33"/>
      <c r="AN317" s="67"/>
      <c r="AO317" s="67"/>
      <c r="AP317" s="21"/>
      <c r="AQ317" s="56"/>
      <c r="AR317" s="41"/>
      <c r="AS317" s="43">
        <f>'17 Oct'!AW317</f>
        <v>0</v>
      </c>
      <c r="AU317" s="44">
        <f t="shared" si="1"/>
        <v>0</v>
      </c>
      <c r="AV317" s="44">
        <f t="shared" si="2"/>
        <v>0</v>
      </c>
      <c r="AW317" s="19">
        <f t="shared" si="3"/>
        <v>0</v>
      </c>
      <c r="AX317" s="43">
        <f>'17 Oct'!BB317</f>
        <v>0</v>
      </c>
      <c r="AZ317" s="44">
        <f t="shared" si="4"/>
        <v>0</v>
      </c>
      <c r="BA317" s="46">
        <f t="shared" si="5"/>
        <v>0</v>
      </c>
      <c r="BB317" s="19">
        <f t="shared" si="6"/>
        <v>0</v>
      </c>
      <c r="BC317" s="43">
        <f>'17 Oct'!BL317</f>
        <v>0</v>
      </c>
      <c r="BD317" s="47">
        <f t="shared" si="7"/>
        <v>0</v>
      </c>
      <c r="BE317" s="1">
        <f t="shared" si="8"/>
        <v>0</v>
      </c>
      <c r="BF317" s="1" t="s">
        <v>454</v>
      </c>
      <c r="BG317" s="17"/>
      <c r="BH317">
        <f>'17 Oct'!BG317+AT317+AY317-BN317</f>
        <v>0</v>
      </c>
      <c r="BI317" s="48"/>
      <c r="BJ317" s="52">
        <f t="shared" si="9"/>
        <v>0</v>
      </c>
      <c r="BK317" s="51">
        <f t="shared" si="10"/>
        <v>0</v>
      </c>
      <c r="BL317" s="53">
        <f t="shared" si="11"/>
        <v>0</v>
      </c>
      <c r="BM317" s="54">
        <f t="shared" si="12"/>
        <v>0</v>
      </c>
      <c r="BN317" s="55">
        <f t="shared" si="13"/>
        <v>0</v>
      </c>
      <c r="BO317" s="17">
        <f t="shared" si="14"/>
        <v>0</v>
      </c>
      <c r="BP317" s="1"/>
      <c r="BQ317" s="1"/>
    </row>
    <row r="318">
      <c r="A318" s="1" t="s">
        <v>455</v>
      </c>
      <c r="B318" s="32"/>
      <c r="C318" s="33"/>
      <c r="D318" s="29"/>
      <c r="E318" s="1"/>
      <c r="F318" s="21"/>
      <c r="G318" s="56"/>
      <c r="H318" s="35"/>
      <c r="I318" s="1" t="s">
        <v>455</v>
      </c>
      <c r="J318" s="32"/>
      <c r="K318" s="33"/>
      <c r="L318" s="57"/>
      <c r="M318" s="49"/>
      <c r="N318" s="21"/>
      <c r="O318" s="56"/>
      <c r="P318" s="35"/>
      <c r="Q318" s="1" t="s">
        <v>455</v>
      </c>
      <c r="R318" s="32"/>
      <c r="S318" s="33"/>
      <c r="T318" s="57"/>
      <c r="U318" s="43"/>
      <c r="V318" s="21"/>
      <c r="W318" s="56"/>
      <c r="X318" s="35"/>
      <c r="Y318" s="1" t="s">
        <v>455</v>
      </c>
      <c r="Z318" s="59"/>
      <c r="AA318" s="37"/>
      <c r="AB318" s="8"/>
      <c r="AC318" s="8"/>
      <c r="AD318" s="4"/>
      <c r="AE318" s="39"/>
      <c r="AF318" s="1"/>
      <c r="AG318" s="33"/>
      <c r="AH318" s="67"/>
      <c r="AI318" s="67"/>
      <c r="AJ318" s="21"/>
      <c r="AK318" s="56"/>
      <c r="AL318" s="41"/>
      <c r="AM318" s="33"/>
      <c r="AN318" s="67"/>
      <c r="AO318" s="67"/>
      <c r="AP318" s="21"/>
      <c r="AQ318" s="56"/>
      <c r="AR318" s="41"/>
      <c r="AS318" s="43">
        <f>'17 Oct'!AW318</f>
        <v>0</v>
      </c>
      <c r="AU318" s="44">
        <f t="shared" si="1"/>
        <v>0</v>
      </c>
      <c r="AV318" s="44">
        <f t="shared" si="2"/>
        <v>0</v>
      </c>
      <c r="AW318" s="19">
        <f t="shared" si="3"/>
        <v>0</v>
      </c>
      <c r="AX318" s="43">
        <f>'17 Oct'!BB318</f>
        <v>0</v>
      </c>
      <c r="AZ318" s="44">
        <f t="shared" si="4"/>
        <v>0</v>
      </c>
      <c r="BA318" s="46">
        <f t="shared" si="5"/>
        <v>0</v>
      </c>
      <c r="BB318" s="19">
        <f t="shared" si="6"/>
        <v>0</v>
      </c>
      <c r="BC318" s="43">
        <f>'17 Oct'!BL318</f>
        <v>0</v>
      </c>
      <c r="BD318" s="47">
        <f t="shared" si="7"/>
        <v>0</v>
      </c>
      <c r="BE318" s="1">
        <f t="shared" si="8"/>
        <v>0</v>
      </c>
      <c r="BF318" s="1" t="s">
        <v>455</v>
      </c>
      <c r="BG318" s="17"/>
      <c r="BH318">
        <f>'17 Oct'!BG318+AT318+AY318-BN318</f>
        <v>0</v>
      </c>
      <c r="BI318" s="48"/>
      <c r="BJ318" s="52">
        <f t="shared" si="9"/>
        <v>0</v>
      </c>
      <c r="BK318" s="51">
        <f t="shared" si="10"/>
        <v>0</v>
      </c>
      <c r="BL318" s="53">
        <f t="shared" si="11"/>
        <v>0</v>
      </c>
      <c r="BM318" s="54">
        <f t="shared" si="12"/>
        <v>0</v>
      </c>
      <c r="BN318" s="55">
        <f t="shared" si="13"/>
        <v>0</v>
      </c>
      <c r="BO318" s="17">
        <f t="shared" si="14"/>
        <v>0</v>
      </c>
      <c r="BQ318" s="1"/>
    </row>
    <row r="319">
      <c r="A319" s="1" t="s">
        <v>456</v>
      </c>
      <c r="B319" s="32"/>
      <c r="C319" s="33"/>
      <c r="D319" s="29"/>
      <c r="E319" s="1"/>
      <c r="F319" s="21"/>
      <c r="G319" s="56"/>
      <c r="H319" s="35"/>
      <c r="I319" s="1" t="s">
        <v>456</v>
      </c>
      <c r="J319" s="32"/>
      <c r="K319" s="33"/>
      <c r="L319" s="57"/>
      <c r="M319" s="49"/>
      <c r="N319" s="21"/>
      <c r="O319" s="56"/>
      <c r="P319" s="35"/>
      <c r="Q319" s="1" t="s">
        <v>456</v>
      </c>
      <c r="R319" s="32"/>
      <c r="S319" s="33"/>
      <c r="T319" s="57"/>
      <c r="U319" s="43"/>
      <c r="V319" s="21"/>
      <c r="W319" s="56"/>
      <c r="X319" s="35"/>
      <c r="Y319" s="1" t="s">
        <v>456</v>
      </c>
      <c r="Z319" s="59"/>
      <c r="AA319" s="37"/>
      <c r="AB319" s="8"/>
      <c r="AC319" s="8"/>
      <c r="AD319" s="4"/>
      <c r="AE319" s="39"/>
      <c r="AF319" s="1"/>
      <c r="AG319" s="33"/>
      <c r="AH319" s="67"/>
      <c r="AI319" s="67"/>
      <c r="AJ319" s="21"/>
      <c r="AK319" s="56"/>
      <c r="AL319" s="41"/>
      <c r="AM319" s="33"/>
      <c r="AN319" s="67"/>
      <c r="AO319" s="67"/>
      <c r="AP319" s="21"/>
      <c r="AQ319" s="56"/>
      <c r="AR319" s="41"/>
      <c r="AS319" s="43">
        <f>'17 Oct'!AW319</f>
        <v>0</v>
      </c>
      <c r="AU319" s="44">
        <f t="shared" si="1"/>
        <v>0</v>
      </c>
      <c r="AV319" s="44">
        <f t="shared" si="2"/>
        <v>0</v>
      </c>
      <c r="AW319" s="19">
        <f t="shared" si="3"/>
        <v>0</v>
      </c>
      <c r="AX319" s="43">
        <f>'17 Oct'!BB319</f>
        <v>0</v>
      </c>
      <c r="AZ319" s="44">
        <f t="shared" si="4"/>
        <v>0</v>
      </c>
      <c r="BA319" s="46">
        <f t="shared" si="5"/>
        <v>0</v>
      </c>
      <c r="BB319" s="19">
        <f t="shared" si="6"/>
        <v>0</v>
      </c>
      <c r="BC319" s="43">
        <f>'17 Oct'!BL319</f>
        <v>0</v>
      </c>
      <c r="BD319" s="47">
        <f t="shared" si="7"/>
        <v>0</v>
      </c>
      <c r="BE319" s="1">
        <f t="shared" si="8"/>
        <v>0</v>
      </c>
      <c r="BF319" s="1" t="s">
        <v>456</v>
      </c>
      <c r="BG319" s="17"/>
      <c r="BH319">
        <f>'17 Oct'!BG319+AT319+AY319-BN319</f>
        <v>0</v>
      </c>
      <c r="BI319" s="48"/>
      <c r="BJ319" s="52">
        <f t="shared" si="9"/>
        <v>0</v>
      </c>
      <c r="BK319" s="51">
        <f t="shared" si="10"/>
        <v>0</v>
      </c>
      <c r="BL319" s="53">
        <f t="shared" si="11"/>
        <v>0</v>
      </c>
      <c r="BM319" s="54">
        <f t="shared" si="12"/>
        <v>0</v>
      </c>
      <c r="BN319" s="55">
        <f t="shared" si="13"/>
        <v>0</v>
      </c>
      <c r="BO319" s="17">
        <f t="shared" si="14"/>
        <v>0</v>
      </c>
      <c r="BQ319" s="1"/>
    </row>
    <row r="320">
      <c r="A320" s="1" t="s">
        <v>457</v>
      </c>
      <c r="B320" s="32"/>
      <c r="C320" s="33"/>
      <c r="D320" s="29"/>
      <c r="E320" s="1"/>
      <c r="F320" s="21"/>
      <c r="G320" s="56"/>
      <c r="H320" s="35"/>
      <c r="I320" s="1" t="s">
        <v>457</v>
      </c>
      <c r="J320" s="32"/>
      <c r="K320" s="33"/>
      <c r="L320" s="57"/>
      <c r="M320" s="49"/>
      <c r="N320" s="21"/>
      <c r="O320" s="56"/>
      <c r="P320" s="35"/>
      <c r="Q320" s="1" t="s">
        <v>457</v>
      </c>
      <c r="R320" s="32"/>
      <c r="S320" s="33"/>
      <c r="T320" s="57"/>
      <c r="U320" s="43"/>
      <c r="V320" s="21"/>
      <c r="W320" s="56"/>
      <c r="X320" s="35"/>
      <c r="Y320" s="1" t="s">
        <v>457</v>
      </c>
      <c r="Z320" s="59"/>
      <c r="AA320" s="37"/>
      <c r="AB320" s="8"/>
      <c r="AC320" s="8"/>
      <c r="AD320" s="4"/>
      <c r="AE320" s="39"/>
      <c r="AF320" s="1"/>
      <c r="AG320" s="33"/>
      <c r="AH320" s="67"/>
      <c r="AI320" s="67"/>
      <c r="AJ320" s="21"/>
      <c r="AK320" s="56"/>
      <c r="AL320" s="41"/>
      <c r="AM320" s="33"/>
      <c r="AN320" s="67"/>
      <c r="AO320" s="67"/>
      <c r="AP320" s="21"/>
      <c r="AQ320" s="56"/>
      <c r="AR320" s="41"/>
      <c r="AS320" s="43">
        <f>'17 Oct'!AW320</f>
        <v>0</v>
      </c>
      <c r="AU320" s="44">
        <f t="shared" si="1"/>
        <v>0</v>
      </c>
      <c r="AV320" s="44">
        <f t="shared" si="2"/>
        <v>0</v>
      </c>
      <c r="AW320" s="19">
        <f t="shared" si="3"/>
        <v>0</v>
      </c>
      <c r="AX320" s="43">
        <f>'17 Oct'!BB320</f>
        <v>0</v>
      </c>
      <c r="AZ320" s="44">
        <f t="shared" si="4"/>
        <v>0</v>
      </c>
      <c r="BA320" s="46">
        <f t="shared" si="5"/>
        <v>0</v>
      </c>
      <c r="BB320" s="19">
        <f t="shared" si="6"/>
        <v>0</v>
      </c>
      <c r="BC320" s="43">
        <f>'17 Oct'!BL320</f>
        <v>0</v>
      </c>
      <c r="BD320" s="47">
        <f t="shared" si="7"/>
        <v>0</v>
      </c>
      <c r="BE320" s="1">
        <f t="shared" si="8"/>
        <v>0</v>
      </c>
      <c r="BF320" s="1" t="s">
        <v>457</v>
      </c>
      <c r="BG320" s="17"/>
      <c r="BH320">
        <f>'17 Oct'!BG320+AT320+AY320-BN320</f>
        <v>0</v>
      </c>
      <c r="BI320" s="48"/>
      <c r="BJ320" s="52">
        <f t="shared" si="9"/>
        <v>0</v>
      </c>
      <c r="BK320" s="51">
        <f t="shared" si="10"/>
        <v>0</v>
      </c>
      <c r="BL320" s="53">
        <f t="shared" si="11"/>
        <v>0</v>
      </c>
      <c r="BM320" s="54">
        <f t="shared" si="12"/>
        <v>0</v>
      </c>
      <c r="BN320" s="55">
        <f t="shared" si="13"/>
        <v>0</v>
      </c>
      <c r="BO320" s="17">
        <f t="shared" si="14"/>
        <v>0</v>
      </c>
      <c r="BQ320" s="1"/>
    </row>
    <row r="321">
      <c r="A321" s="1" t="s">
        <v>458</v>
      </c>
      <c r="B321" s="61"/>
      <c r="C321" s="65"/>
      <c r="D321" s="29"/>
      <c r="E321" s="1"/>
      <c r="F321" s="21"/>
      <c r="G321" s="56"/>
      <c r="H321" s="35"/>
      <c r="I321" s="1" t="s">
        <v>458</v>
      </c>
      <c r="J321" s="32"/>
      <c r="K321" s="33"/>
      <c r="L321" s="57"/>
      <c r="M321" s="49"/>
      <c r="N321" s="21"/>
      <c r="O321" s="56"/>
      <c r="P321" s="35"/>
      <c r="Q321" s="1" t="s">
        <v>458</v>
      </c>
      <c r="R321" s="32"/>
      <c r="S321" s="33"/>
      <c r="T321" s="57"/>
      <c r="U321" s="43"/>
      <c r="V321" s="21"/>
      <c r="W321" s="56"/>
      <c r="X321" s="35"/>
      <c r="Y321" s="1" t="s">
        <v>458</v>
      </c>
      <c r="Z321" s="84"/>
      <c r="AA321" s="37"/>
      <c r="AB321" s="8"/>
      <c r="AC321" s="8"/>
      <c r="AD321" s="4"/>
      <c r="AE321" s="39"/>
      <c r="AF321" s="1"/>
      <c r="AG321" s="33"/>
      <c r="AH321" s="67"/>
      <c r="AI321" s="67"/>
      <c r="AJ321" s="21"/>
      <c r="AK321" s="56"/>
      <c r="AL321" s="41"/>
      <c r="AM321" s="33"/>
      <c r="AN321" s="67"/>
      <c r="AO321" s="67"/>
      <c r="AP321" s="21"/>
      <c r="AQ321" s="56"/>
      <c r="AR321" s="41"/>
      <c r="AS321" s="43">
        <f>'17 Oct'!AW321</f>
        <v>0</v>
      </c>
      <c r="AU321" s="44">
        <f t="shared" si="1"/>
        <v>0</v>
      </c>
      <c r="AV321" s="44">
        <f t="shared" si="2"/>
        <v>0</v>
      </c>
      <c r="AW321" s="19">
        <f t="shared" si="3"/>
        <v>0</v>
      </c>
      <c r="AX321" s="43">
        <f>'17 Oct'!BB321</f>
        <v>0</v>
      </c>
      <c r="AZ321" s="44">
        <f t="shared" si="4"/>
        <v>0</v>
      </c>
      <c r="BA321" s="46">
        <f t="shared" si="5"/>
        <v>0</v>
      </c>
      <c r="BB321" s="19">
        <f t="shared" si="6"/>
        <v>0</v>
      </c>
      <c r="BC321" s="43">
        <f>'17 Oct'!BL321</f>
        <v>48</v>
      </c>
      <c r="BD321" s="47">
        <f t="shared" si="7"/>
        <v>0</v>
      </c>
      <c r="BE321" s="1">
        <f t="shared" si="8"/>
        <v>48</v>
      </c>
      <c r="BF321" s="1" t="s">
        <v>458</v>
      </c>
      <c r="BG321" s="54"/>
      <c r="BH321">
        <f>'17 Oct'!BG321+AT321+AY321-BN321</f>
        <v>0</v>
      </c>
      <c r="BI321" s="48"/>
      <c r="BJ321" s="52">
        <f t="shared" si="9"/>
        <v>0</v>
      </c>
      <c r="BK321" s="51">
        <f t="shared" si="10"/>
        <v>0</v>
      </c>
      <c r="BL321" s="53">
        <f t="shared" si="11"/>
        <v>48</v>
      </c>
      <c r="BM321" s="54">
        <f t="shared" si="12"/>
        <v>0</v>
      </c>
      <c r="BN321" s="55">
        <f t="shared" si="13"/>
        <v>0</v>
      </c>
      <c r="BO321" s="17">
        <f t="shared" si="14"/>
        <v>48</v>
      </c>
    </row>
    <row r="322">
      <c r="A322" s="1" t="s">
        <v>459</v>
      </c>
      <c r="B322" s="61"/>
      <c r="C322" s="33"/>
      <c r="D322" s="29"/>
      <c r="E322" s="1"/>
      <c r="F322" s="21"/>
      <c r="G322" s="56"/>
      <c r="H322" s="35"/>
      <c r="I322" s="1" t="s">
        <v>459</v>
      </c>
      <c r="J322" s="32"/>
      <c r="K322" s="33"/>
      <c r="L322" s="57"/>
      <c r="M322" s="49"/>
      <c r="N322" s="21"/>
      <c r="O322" s="56"/>
      <c r="P322" s="35"/>
      <c r="Q322" s="1" t="s">
        <v>459</v>
      </c>
      <c r="R322" s="32"/>
      <c r="S322" s="33"/>
      <c r="T322" s="57"/>
      <c r="U322" s="43"/>
      <c r="V322" s="21"/>
      <c r="W322" s="56"/>
      <c r="X322" s="35"/>
      <c r="Y322" s="1" t="s">
        <v>459</v>
      </c>
      <c r="Z322" s="59"/>
      <c r="AA322" s="37"/>
      <c r="AB322" s="8"/>
      <c r="AC322" s="8"/>
      <c r="AD322" s="4"/>
      <c r="AE322" s="39"/>
      <c r="AF322" s="1"/>
      <c r="AG322" s="33"/>
      <c r="AH322" s="67"/>
      <c r="AI322" s="67"/>
      <c r="AJ322" s="21"/>
      <c r="AK322" s="56"/>
      <c r="AL322" s="41"/>
      <c r="AM322" s="33"/>
      <c r="AN322" s="67"/>
      <c r="AO322" s="67"/>
      <c r="AP322" s="21"/>
      <c r="AQ322" s="56"/>
      <c r="AR322" s="41"/>
      <c r="AS322" s="43">
        <f>'17 Oct'!AW322</f>
        <v>0</v>
      </c>
      <c r="AU322" s="44">
        <f t="shared" si="1"/>
        <v>0</v>
      </c>
      <c r="AV322" s="44">
        <f t="shared" si="2"/>
        <v>0</v>
      </c>
      <c r="AW322" s="19">
        <f t="shared" si="3"/>
        <v>0</v>
      </c>
      <c r="AX322" s="43">
        <f>'17 Oct'!BB322</f>
        <v>0</v>
      </c>
      <c r="AZ322" s="44">
        <f t="shared" si="4"/>
        <v>0</v>
      </c>
      <c r="BA322" s="46">
        <f t="shared" si="5"/>
        <v>0</v>
      </c>
      <c r="BB322" s="19">
        <f t="shared" si="6"/>
        <v>0</v>
      </c>
      <c r="BC322" s="43">
        <f>'17 Oct'!BL322</f>
        <v>0</v>
      </c>
      <c r="BD322" s="47">
        <f t="shared" si="7"/>
        <v>0</v>
      </c>
      <c r="BE322" s="1">
        <f t="shared" si="8"/>
        <v>0</v>
      </c>
      <c r="BF322" s="1" t="s">
        <v>459</v>
      </c>
      <c r="BG322" s="54"/>
      <c r="BH322">
        <f>'17 Oct'!BG322+AT322+AY322-BN322</f>
        <v>0</v>
      </c>
      <c r="BI322" s="48"/>
      <c r="BJ322" s="52">
        <f t="shared" si="9"/>
        <v>0</v>
      </c>
      <c r="BK322" s="51">
        <f t="shared" si="10"/>
        <v>0</v>
      </c>
      <c r="BL322" s="53">
        <f t="shared" si="11"/>
        <v>0</v>
      </c>
      <c r="BM322" s="54">
        <f t="shared" si="12"/>
        <v>0</v>
      </c>
      <c r="BN322" s="55">
        <f t="shared" si="13"/>
        <v>0</v>
      </c>
      <c r="BO322" s="17">
        <f t="shared" si="14"/>
        <v>0</v>
      </c>
      <c r="BP322" s="1"/>
    </row>
    <row r="323">
      <c r="A323" s="1" t="s">
        <v>460</v>
      </c>
      <c r="B323" s="61"/>
      <c r="C323" s="33"/>
      <c r="D323" s="29"/>
      <c r="E323" s="1"/>
      <c r="F323" s="21"/>
      <c r="G323" s="56"/>
      <c r="H323" s="35"/>
      <c r="I323" s="1" t="s">
        <v>460</v>
      </c>
      <c r="J323" s="32"/>
      <c r="K323" s="33"/>
      <c r="L323" s="57"/>
      <c r="M323" s="49"/>
      <c r="N323" s="21"/>
      <c r="O323" s="56"/>
      <c r="P323" s="35"/>
      <c r="Q323" s="1" t="s">
        <v>460</v>
      </c>
      <c r="R323" s="32"/>
      <c r="S323" s="33"/>
      <c r="T323" s="57"/>
      <c r="U323" s="43"/>
      <c r="V323" s="21"/>
      <c r="W323" s="56"/>
      <c r="X323" s="35"/>
      <c r="Y323" s="1" t="s">
        <v>460</v>
      </c>
      <c r="Z323" s="59"/>
      <c r="AA323" s="37"/>
      <c r="AB323" s="8"/>
      <c r="AC323" s="8"/>
      <c r="AD323" s="4"/>
      <c r="AE323" s="39"/>
      <c r="AF323" s="1"/>
      <c r="AG323" s="33"/>
      <c r="AH323" s="67"/>
      <c r="AI323" s="67"/>
      <c r="AJ323" s="21"/>
      <c r="AK323" s="56"/>
      <c r="AL323" s="41"/>
      <c r="AM323" s="33"/>
      <c r="AN323" s="67"/>
      <c r="AO323" s="67"/>
      <c r="AP323" s="21"/>
      <c r="AQ323" s="56"/>
      <c r="AR323" s="41"/>
      <c r="AS323" s="43">
        <f>'17 Oct'!AW323</f>
        <v>0</v>
      </c>
      <c r="AU323" s="44">
        <f t="shared" si="1"/>
        <v>0</v>
      </c>
      <c r="AV323" s="44">
        <f t="shared" si="2"/>
        <v>0</v>
      </c>
      <c r="AW323" s="19">
        <f t="shared" si="3"/>
        <v>0</v>
      </c>
      <c r="AX323" s="43">
        <f>'17 Oct'!BB323</f>
        <v>0</v>
      </c>
      <c r="AZ323" s="44">
        <f t="shared" si="4"/>
        <v>0</v>
      </c>
      <c r="BA323" s="46">
        <f t="shared" si="5"/>
        <v>0</v>
      </c>
      <c r="BB323" s="19">
        <f t="shared" si="6"/>
        <v>0</v>
      </c>
      <c r="BC323" s="43">
        <f>'17 Oct'!BL323</f>
        <v>0</v>
      </c>
      <c r="BD323" s="47">
        <f t="shared" si="7"/>
        <v>0</v>
      </c>
      <c r="BE323" s="1">
        <f t="shared" si="8"/>
        <v>0</v>
      </c>
      <c r="BF323" s="1" t="s">
        <v>460</v>
      </c>
      <c r="BG323" s="54"/>
      <c r="BH323">
        <f>'17 Oct'!BG323+AT323+AY323-BN323</f>
        <v>0</v>
      </c>
      <c r="BI323" s="48"/>
      <c r="BJ323" s="52">
        <f t="shared" si="9"/>
        <v>0</v>
      </c>
      <c r="BK323" s="51">
        <f t="shared" si="10"/>
        <v>0</v>
      </c>
      <c r="BL323" s="53">
        <f t="shared" si="11"/>
        <v>0</v>
      </c>
      <c r="BM323" s="54">
        <f t="shared" si="12"/>
        <v>0</v>
      </c>
      <c r="BN323" s="55">
        <f t="shared" si="13"/>
        <v>0</v>
      </c>
      <c r="BO323" s="17">
        <f t="shared" si="14"/>
        <v>0</v>
      </c>
      <c r="BP323" s="1"/>
    </row>
    <row r="324">
      <c r="A324" s="1" t="s">
        <v>461</v>
      </c>
      <c r="B324" s="61"/>
      <c r="C324" s="33"/>
      <c r="D324" s="29"/>
      <c r="E324" s="1"/>
      <c r="F324" s="21"/>
      <c r="G324" s="56"/>
      <c r="H324" s="35"/>
      <c r="I324" s="1" t="s">
        <v>461</v>
      </c>
      <c r="J324" s="32"/>
      <c r="K324" s="33"/>
      <c r="L324" s="57"/>
      <c r="M324" s="49"/>
      <c r="N324" s="21"/>
      <c r="O324" s="56"/>
      <c r="P324" s="35"/>
      <c r="Q324" s="1" t="s">
        <v>461</v>
      </c>
      <c r="R324" s="32"/>
      <c r="S324" s="33"/>
      <c r="T324" s="57"/>
      <c r="U324" s="43"/>
      <c r="V324" s="21"/>
      <c r="W324" s="56"/>
      <c r="X324" s="35"/>
      <c r="Y324" s="1" t="s">
        <v>461</v>
      </c>
      <c r="Z324" s="59"/>
      <c r="AA324" s="37"/>
      <c r="AB324" s="8"/>
      <c r="AC324" s="8"/>
      <c r="AD324" s="4"/>
      <c r="AE324" s="39"/>
      <c r="AF324" s="1"/>
      <c r="AG324" s="33"/>
      <c r="AH324" s="67"/>
      <c r="AI324" s="67"/>
      <c r="AJ324" s="21"/>
      <c r="AK324" s="56"/>
      <c r="AL324" s="41"/>
      <c r="AM324" s="33"/>
      <c r="AN324" s="67"/>
      <c r="AO324" s="67"/>
      <c r="AP324" s="21"/>
      <c r="AQ324" s="56"/>
      <c r="AR324" s="41"/>
      <c r="AS324" s="43">
        <f>'17 Oct'!AW324</f>
        <v>0</v>
      </c>
      <c r="AU324" s="44">
        <f t="shared" si="1"/>
        <v>0</v>
      </c>
      <c r="AV324" s="44">
        <f t="shared" si="2"/>
        <v>0</v>
      </c>
      <c r="AW324" s="19">
        <f t="shared" si="3"/>
        <v>0</v>
      </c>
      <c r="AX324" s="43">
        <f>'17 Oct'!BB324</f>
        <v>0</v>
      </c>
      <c r="AZ324" s="44">
        <f t="shared" si="4"/>
        <v>0</v>
      </c>
      <c r="BA324" s="46">
        <f t="shared" si="5"/>
        <v>0</v>
      </c>
      <c r="BB324" s="19">
        <f t="shared" si="6"/>
        <v>0</v>
      </c>
      <c r="BC324" s="43">
        <f>'17 Oct'!BL324</f>
        <v>0</v>
      </c>
      <c r="BD324" s="47">
        <f t="shared" si="7"/>
        <v>0</v>
      </c>
      <c r="BE324" s="1">
        <f t="shared" si="8"/>
        <v>0</v>
      </c>
      <c r="BF324" s="1" t="s">
        <v>461</v>
      </c>
      <c r="BG324" s="54"/>
      <c r="BH324">
        <f>'17 Oct'!BG324+AT324+AY324-BN324</f>
        <v>0</v>
      </c>
      <c r="BI324" s="48"/>
      <c r="BJ324" s="52">
        <f t="shared" si="9"/>
        <v>0</v>
      </c>
      <c r="BK324" s="51">
        <f t="shared" si="10"/>
        <v>0</v>
      </c>
      <c r="BL324" s="53">
        <f t="shared" si="11"/>
        <v>0</v>
      </c>
      <c r="BM324" s="54">
        <f t="shared" si="12"/>
        <v>0</v>
      </c>
      <c r="BN324" s="55">
        <f t="shared" si="13"/>
        <v>0</v>
      </c>
      <c r="BO324" s="17">
        <f t="shared" si="14"/>
        <v>0</v>
      </c>
      <c r="BP324" s="1"/>
    </row>
    <row r="325">
      <c r="A325" s="1" t="s">
        <v>462</v>
      </c>
      <c r="B325" s="32"/>
      <c r="C325" s="33"/>
      <c r="D325" s="29"/>
      <c r="E325" s="1"/>
      <c r="F325" s="21"/>
      <c r="G325" s="56"/>
      <c r="H325" s="35"/>
      <c r="I325" s="1" t="s">
        <v>462</v>
      </c>
      <c r="J325" s="32"/>
      <c r="K325" s="33"/>
      <c r="L325" s="29"/>
      <c r="M325" s="49"/>
      <c r="N325" s="21"/>
      <c r="O325" s="56"/>
      <c r="P325" s="35"/>
      <c r="Q325" s="1" t="s">
        <v>462</v>
      </c>
      <c r="R325" s="32"/>
      <c r="S325" s="33"/>
      <c r="T325" s="29"/>
      <c r="U325" s="43"/>
      <c r="V325" s="21"/>
      <c r="W325" s="56"/>
      <c r="X325" s="35"/>
      <c r="Y325" s="1" t="s">
        <v>462</v>
      </c>
      <c r="Z325" s="69"/>
      <c r="AA325" s="66"/>
      <c r="AB325" s="8"/>
      <c r="AC325" s="8"/>
      <c r="AD325" s="4"/>
      <c r="AE325" s="39"/>
      <c r="AF325" s="1"/>
      <c r="AG325" s="33"/>
      <c r="AH325" s="60"/>
      <c r="AI325" s="67"/>
      <c r="AJ325" s="21"/>
      <c r="AK325" s="56"/>
      <c r="AL325" s="41"/>
      <c r="AM325" s="33"/>
      <c r="AN325" s="60"/>
      <c r="AO325" s="67"/>
      <c r="AP325" s="21"/>
      <c r="AQ325" s="56"/>
      <c r="AR325" s="41"/>
      <c r="AS325" s="43">
        <f>'17 Oct'!AW325</f>
        <v>0</v>
      </c>
      <c r="AT325" s="54"/>
      <c r="AU325" s="44">
        <f t="shared" si="1"/>
        <v>0</v>
      </c>
      <c r="AV325" s="44">
        <f t="shared" si="2"/>
        <v>0</v>
      </c>
      <c r="AW325" s="19">
        <f t="shared" si="3"/>
        <v>0</v>
      </c>
      <c r="AX325" s="43">
        <f>'17 Oct'!BB325</f>
        <v>0</v>
      </c>
      <c r="AY325" s="54"/>
      <c r="AZ325" s="44">
        <f t="shared" si="4"/>
        <v>0</v>
      </c>
      <c r="BA325" s="46">
        <f t="shared" si="5"/>
        <v>0</v>
      </c>
      <c r="BB325" s="19">
        <f t="shared" si="6"/>
        <v>0</v>
      </c>
      <c r="BC325" s="43">
        <f>'17 Oct'!BL325</f>
        <v>0</v>
      </c>
      <c r="BD325" s="47">
        <f t="shared" si="7"/>
        <v>0</v>
      </c>
      <c r="BE325" s="1">
        <f t="shared" si="8"/>
        <v>0</v>
      </c>
      <c r="BF325" s="1" t="s">
        <v>462</v>
      </c>
      <c r="BG325" s="54"/>
      <c r="BH325">
        <f>'17 Oct'!BG325+AT325+AY325-BN325</f>
        <v>0</v>
      </c>
      <c r="BI325" s="48"/>
      <c r="BJ325" s="52">
        <f t="shared" si="9"/>
        <v>0</v>
      </c>
      <c r="BK325" s="51">
        <f t="shared" si="10"/>
        <v>0</v>
      </c>
      <c r="BL325" s="53">
        <f t="shared" si="11"/>
        <v>0</v>
      </c>
      <c r="BM325" s="54">
        <f t="shared" si="12"/>
        <v>0</v>
      </c>
      <c r="BN325" s="55">
        <f t="shared" si="13"/>
        <v>0</v>
      </c>
      <c r="BO325" s="17">
        <f t="shared" si="14"/>
        <v>0</v>
      </c>
    </row>
    <row r="326">
      <c r="A326" s="1" t="s">
        <v>463</v>
      </c>
      <c r="B326" s="32"/>
      <c r="C326" s="33"/>
      <c r="D326" s="29"/>
      <c r="E326" s="1"/>
      <c r="F326" s="21"/>
      <c r="G326" s="56"/>
      <c r="H326" s="35"/>
      <c r="I326" s="1" t="s">
        <v>463</v>
      </c>
      <c r="J326" s="32"/>
      <c r="K326" s="65"/>
      <c r="L326" s="57"/>
      <c r="M326" s="49"/>
      <c r="N326" s="21"/>
      <c r="O326" s="56"/>
      <c r="P326" s="35"/>
      <c r="Q326" s="1" t="s">
        <v>463</v>
      </c>
      <c r="R326" s="32"/>
      <c r="S326" s="33"/>
      <c r="T326" s="29"/>
      <c r="U326" s="49"/>
      <c r="V326" s="21"/>
      <c r="W326" s="56"/>
      <c r="X326" s="35"/>
      <c r="Y326" s="1" t="s">
        <v>463</v>
      </c>
      <c r="Z326" s="69"/>
      <c r="AA326" s="64"/>
      <c r="AB326" s="112"/>
      <c r="AC326" s="4"/>
      <c r="AD326" s="4"/>
      <c r="AE326" s="39"/>
      <c r="AF326" s="1"/>
      <c r="AG326" s="33"/>
      <c r="AH326" s="60"/>
      <c r="AI326" s="60"/>
      <c r="AJ326" s="21"/>
      <c r="AK326" s="56"/>
      <c r="AL326" s="41"/>
      <c r="AM326" s="33"/>
      <c r="AN326" s="60"/>
      <c r="AO326" s="60"/>
      <c r="AP326" s="21"/>
      <c r="AQ326" s="56"/>
      <c r="AR326" s="41"/>
      <c r="AS326" s="43">
        <f>'17 Oct'!AW326</f>
        <v>48</v>
      </c>
      <c r="AT326" s="54"/>
      <c r="AU326" s="44">
        <f t="shared" si="1"/>
        <v>48</v>
      </c>
      <c r="AV326" s="44">
        <f t="shared" si="2"/>
        <v>0</v>
      </c>
      <c r="AW326" s="19">
        <f t="shared" si="3"/>
        <v>48</v>
      </c>
      <c r="AX326" s="43">
        <f>'17 Oct'!BB326</f>
        <v>0</v>
      </c>
      <c r="AY326" s="54"/>
      <c r="AZ326" s="44">
        <f t="shared" si="4"/>
        <v>0</v>
      </c>
      <c r="BA326" s="46">
        <f t="shared" si="5"/>
        <v>0</v>
      </c>
      <c r="BB326" s="19">
        <f t="shared" si="6"/>
        <v>0</v>
      </c>
      <c r="BC326" s="43">
        <f>'17 Oct'!BL326</f>
        <v>0</v>
      </c>
      <c r="BD326" s="47">
        <f t="shared" si="7"/>
        <v>0</v>
      </c>
      <c r="BE326" s="1">
        <f t="shared" si="8"/>
        <v>0</v>
      </c>
      <c r="BF326" s="1" t="s">
        <v>463</v>
      </c>
      <c r="BG326" s="54"/>
      <c r="BH326">
        <f>'17 Oct'!BG326+AT326+AY326-BN326</f>
        <v>0</v>
      </c>
      <c r="BI326" s="48"/>
      <c r="BJ326" s="52">
        <f t="shared" si="9"/>
        <v>0</v>
      </c>
      <c r="BK326" s="51">
        <f t="shared" si="10"/>
        <v>0</v>
      </c>
      <c r="BL326" s="53">
        <f t="shared" si="11"/>
        <v>0</v>
      </c>
      <c r="BM326" s="54">
        <f t="shared" si="12"/>
        <v>0</v>
      </c>
      <c r="BN326" s="55">
        <f t="shared" si="13"/>
        <v>0</v>
      </c>
      <c r="BO326" s="17">
        <f t="shared" si="14"/>
        <v>48</v>
      </c>
    </row>
    <row r="327">
      <c r="A327" s="1" t="s">
        <v>464</v>
      </c>
      <c r="B327" s="32"/>
      <c r="C327" s="33"/>
      <c r="D327" s="29"/>
      <c r="E327" s="1"/>
      <c r="F327" s="21"/>
      <c r="G327" s="56"/>
      <c r="H327" s="35"/>
      <c r="I327" s="1" t="s">
        <v>464</v>
      </c>
      <c r="J327" s="32"/>
      <c r="K327" s="65"/>
      <c r="L327" s="57"/>
      <c r="M327" s="49"/>
      <c r="N327" s="21"/>
      <c r="O327" s="56"/>
      <c r="P327" s="35"/>
      <c r="Q327" s="1" t="s">
        <v>464</v>
      </c>
      <c r="R327" s="32"/>
      <c r="S327" s="33"/>
      <c r="T327" s="29"/>
      <c r="U327" s="49"/>
      <c r="V327" s="21"/>
      <c r="W327" s="56"/>
      <c r="X327" s="35"/>
      <c r="Y327" s="1" t="s">
        <v>464</v>
      </c>
      <c r="Z327" s="58"/>
      <c r="AA327" s="38"/>
      <c r="AB327" s="40"/>
      <c r="AC327" s="4"/>
      <c r="AD327" s="4"/>
      <c r="AE327" s="39"/>
      <c r="AF327" s="1"/>
      <c r="AG327" s="33"/>
      <c r="AH327" s="60"/>
      <c r="AI327" s="60"/>
      <c r="AJ327" s="21"/>
      <c r="AK327" s="56"/>
      <c r="AL327" s="41"/>
      <c r="AM327" s="33"/>
      <c r="AN327" s="60"/>
      <c r="AO327" s="60"/>
      <c r="AP327" s="21"/>
      <c r="AQ327" s="56"/>
      <c r="AR327" s="41"/>
      <c r="AS327" s="43">
        <f>'17 Oct'!AW327</f>
        <v>20</v>
      </c>
      <c r="AT327" s="17"/>
      <c r="AU327" s="44">
        <f t="shared" si="1"/>
        <v>20</v>
      </c>
      <c r="AV327" s="44">
        <f t="shared" si="2"/>
        <v>0</v>
      </c>
      <c r="AW327" s="19">
        <f t="shared" si="3"/>
        <v>20</v>
      </c>
      <c r="AX327" s="43">
        <f>'17 Oct'!BB327</f>
        <v>0</v>
      </c>
      <c r="AY327" s="17"/>
      <c r="AZ327" s="44">
        <f t="shared" si="4"/>
        <v>0</v>
      </c>
      <c r="BA327" s="46">
        <f t="shared" si="5"/>
        <v>0</v>
      </c>
      <c r="BB327" s="19">
        <f t="shared" si="6"/>
        <v>0</v>
      </c>
      <c r="BC327" s="43">
        <f>'17 Oct'!BL327</f>
        <v>0</v>
      </c>
      <c r="BD327" s="47">
        <f t="shared" si="7"/>
        <v>0</v>
      </c>
      <c r="BE327" s="1">
        <f t="shared" si="8"/>
        <v>0</v>
      </c>
      <c r="BF327" s="1" t="s">
        <v>464</v>
      </c>
      <c r="BG327" s="54"/>
      <c r="BH327">
        <f>'17 Oct'!BG327+AT327+AY327-BN327</f>
        <v>0</v>
      </c>
      <c r="BI327" s="48"/>
      <c r="BJ327" s="52">
        <f t="shared" si="9"/>
        <v>0</v>
      </c>
      <c r="BK327" s="51">
        <f t="shared" si="10"/>
        <v>0</v>
      </c>
      <c r="BL327" s="53">
        <f t="shared" si="11"/>
        <v>0</v>
      </c>
      <c r="BM327" s="54">
        <f t="shared" si="12"/>
        <v>0</v>
      </c>
      <c r="BN327" s="55">
        <f t="shared" si="13"/>
        <v>0</v>
      </c>
      <c r="BO327" s="17">
        <f t="shared" si="14"/>
        <v>20</v>
      </c>
    </row>
    <row r="328">
      <c r="A328" s="1" t="s">
        <v>465</v>
      </c>
      <c r="B328" s="32"/>
      <c r="C328" s="33"/>
      <c r="D328" s="29"/>
      <c r="E328" s="1"/>
      <c r="F328" s="21"/>
      <c r="G328" s="56"/>
      <c r="H328" s="35"/>
      <c r="I328" s="1" t="s">
        <v>465</v>
      </c>
      <c r="J328" s="32"/>
      <c r="K328" s="65"/>
      <c r="L328" s="57"/>
      <c r="M328" s="49"/>
      <c r="N328" s="21"/>
      <c r="O328" s="56"/>
      <c r="P328" s="35"/>
      <c r="Q328" s="1" t="s">
        <v>465</v>
      </c>
      <c r="R328" s="32"/>
      <c r="S328" s="33"/>
      <c r="T328" s="29"/>
      <c r="U328" s="49"/>
      <c r="V328" s="21"/>
      <c r="W328" s="56"/>
      <c r="X328" s="35"/>
      <c r="Y328" s="1" t="s">
        <v>465</v>
      </c>
      <c r="Z328" s="36"/>
      <c r="AA328" s="37"/>
      <c r="AB328" s="4"/>
      <c r="AC328" s="4"/>
      <c r="AD328" s="4"/>
      <c r="AE328" s="39"/>
      <c r="AF328" s="1"/>
      <c r="AG328" s="33"/>
      <c r="AH328" s="60"/>
      <c r="AI328" s="60"/>
      <c r="AJ328" s="21"/>
      <c r="AK328" s="56"/>
      <c r="AL328" s="41"/>
      <c r="AM328" s="33"/>
      <c r="AN328" s="60"/>
      <c r="AO328" s="60"/>
      <c r="AP328" s="21"/>
      <c r="AQ328" s="56"/>
      <c r="AR328" s="41"/>
      <c r="AS328" s="43">
        <f>'17 Oct'!AW328</f>
        <v>60</v>
      </c>
      <c r="AT328" s="17"/>
      <c r="AU328" s="44">
        <f t="shared" si="1"/>
        <v>60</v>
      </c>
      <c r="AV328" s="44">
        <f t="shared" si="2"/>
        <v>0</v>
      </c>
      <c r="AW328" s="19">
        <f t="shared" si="3"/>
        <v>60</v>
      </c>
      <c r="AX328" s="43">
        <f>'17 Oct'!BB328</f>
        <v>0</v>
      </c>
      <c r="AY328" s="17"/>
      <c r="AZ328" s="44">
        <f t="shared" si="4"/>
        <v>0</v>
      </c>
      <c r="BA328" s="46">
        <f t="shared" si="5"/>
        <v>0</v>
      </c>
      <c r="BB328" s="19">
        <f t="shared" si="6"/>
        <v>0</v>
      </c>
      <c r="BC328" s="43">
        <f>'17 Oct'!BL328</f>
        <v>0</v>
      </c>
      <c r="BD328" s="47">
        <f t="shared" si="7"/>
        <v>0</v>
      </c>
      <c r="BE328" s="1">
        <f t="shared" si="8"/>
        <v>0</v>
      </c>
      <c r="BF328" s="1" t="s">
        <v>465</v>
      </c>
      <c r="BG328" s="54"/>
      <c r="BH328">
        <f>'17 Oct'!BG328+AT328+AY328-BN328</f>
        <v>0</v>
      </c>
      <c r="BI328" s="48"/>
      <c r="BJ328" s="52">
        <f t="shared" si="9"/>
        <v>0</v>
      </c>
      <c r="BK328" s="51">
        <f t="shared" si="10"/>
        <v>0</v>
      </c>
      <c r="BL328" s="53">
        <f t="shared" si="11"/>
        <v>0</v>
      </c>
      <c r="BM328" s="54">
        <f t="shared" si="12"/>
        <v>0</v>
      </c>
      <c r="BN328" s="55">
        <f t="shared" si="13"/>
        <v>0</v>
      </c>
      <c r="BO328" s="17">
        <f t="shared" si="14"/>
        <v>60</v>
      </c>
    </row>
    <row r="329">
      <c r="A329" s="1" t="s">
        <v>466</v>
      </c>
      <c r="B329" s="32"/>
      <c r="C329" s="33"/>
      <c r="D329" s="29"/>
      <c r="E329" s="1"/>
      <c r="F329" s="21"/>
      <c r="G329" s="56"/>
      <c r="H329" s="35"/>
      <c r="I329" s="1" t="s">
        <v>466</v>
      </c>
      <c r="J329" s="32"/>
      <c r="K329" s="65"/>
      <c r="L329" s="57"/>
      <c r="M329" s="49"/>
      <c r="N329" s="21"/>
      <c r="O329" s="56"/>
      <c r="P329" s="35"/>
      <c r="Q329" s="1" t="s">
        <v>466</v>
      </c>
      <c r="R329" s="32"/>
      <c r="S329" s="33"/>
      <c r="T329" s="29"/>
      <c r="U329" s="49"/>
      <c r="V329" s="21"/>
      <c r="W329" s="56"/>
      <c r="X329" s="35"/>
      <c r="Y329" s="1" t="s">
        <v>466</v>
      </c>
      <c r="Z329" s="69"/>
      <c r="AA329" s="64"/>
      <c r="AB329" s="72"/>
      <c r="AC329" s="4"/>
      <c r="AD329" s="4"/>
      <c r="AE329" s="39"/>
      <c r="AF329" s="1"/>
      <c r="AG329" s="33"/>
      <c r="AH329" s="60"/>
      <c r="AI329" s="60"/>
      <c r="AJ329" s="21"/>
      <c r="AK329" s="56"/>
      <c r="AL329" s="41"/>
      <c r="AM329" s="33"/>
      <c r="AN329" s="60"/>
      <c r="AO329" s="60"/>
      <c r="AP329" s="21"/>
      <c r="AQ329" s="56"/>
      <c r="AR329" s="41"/>
      <c r="AS329" s="43">
        <f>'17 Oct'!AW329</f>
        <v>32</v>
      </c>
      <c r="AT329" s="17"/>
      <c r="AU329" s="44">
        <f t="shared" si="1"/>
        <v>32</v>
      </c>
      <c r="AV329" s="44">
        <f t="shared" si="2"/>
        <v>0</v>
      </c>
      <c r="AW329" s="19">
        <f t="shared" si="3"/>
        <v>32</v>
      </c>
      <c r="AX329" s="43">
        <f>'17 Oct'!BB329</f>
        <v>0</v>
      </c>
      <c r="AY329" s="17"/>
      <c r="AZ329" s="44">
        <f t="shared" si="4"/>
        <v>0</v>
      </c>
      <c r="BA329" s="46">
        <f t="shared" si="5"/>
        <v>0</v>
      </c>
      <c r="BB329" s="19">
        <f t="shared" si="6"/>
        <v>0</v>
      </c>
      <c r="BC329" s="43">
        <f>'17 Oct'!BL329</f>
        <v>0</v>
      </c>
      <c r="BD329" s="47">
        <f t="shared" si="7"/>
        <v>0</v>
      </c>
      <c r="BE329" s="1">
        <f t="shared" si="8"/>
        <v>0</v>
      </c>
      <c r="BF329" s="1" t="s">
        <v>466</v>
      </c>
      <c r="BG329" s="54"/>
      <c r="BH329">
        <f>'17 Oct'!BG329+AT329+AY329-BN329</f>
        <v>0</v>
      </c>
      <c r="BI329" s="48"/>
      <c r="BJ329" s="52">
        <f t="shared" si="9"/>
        <v>0</v>
      </c>
      <c r="BK329" s="51">
        <f t="shared" si="10"/>
        <v>0</v>
      </c>
      <c r="BL329" s="53">
        <f t="shared" si="11"/>
        <v>0</v>
      </c>
      <c r="BM329" s="54">
        <f t="shared" si="12"/>
        <v>0</v>
      </c>
      <c r="BN329" s="55">
        <f t="shared" si="13"/>
        <v>0</v>
      </c>
      <c r="BO329" s="17">
        <f t="shared" si="14"/>
        <v>32</v>
      </c>
    </row>
    <row r="330">
      <c r="A330" s="1" t="s">
        <v>469</v>
      </c>
      <c r="B330" s="32"/>
      <c r="C330" s="33"/>
      <c r="D330" s="29"/>
      <c r="E330" s="1"/>
      <c r="F330" s="21"/>
      <c r="G330" s="56"/>
      <c r="H330" s="35"/>
      <c r="I330" s="1" t="s">
        <v>469</v>
      </c>
      <c r="J330" s="32"/>
      <c r="K330" s="65"/>
      <c r="L330" s="57"/>
      <c r="M330" s="49"/>
      <c r="N330" s="21"/>
      <c r="O330" s="56"/>
      <c r="P330" s="35"/>
      <c r="Q330" s="1" t="s">
        <v>469</v>
      </c>
      <c r="R330" s="32"/>
      <c r="S330" s="33"/>
      <c r="T330" s="29"/>
      <c r="U330" s="49"/>
      <c r="V330" s="21"/>
      <c r="W330" s="56"/>
      <c r="X330" s="35"/>
      <c r="Y330" s="1" t="s">
        <v>469</v>
      </c>
      <c r="Z330" s="36"/>
      <c r="AA330" s="37"/>
      <c r="AB330" s="4"/>
      <c r="AC330" s="4"/>
      <c r="AD330" s="4"/>
      <c r="AE330" s="39"/>
      <c r="AF330" s="1"/>
      <c r="AG330" s="33"/>
      <c r="AH330" s="60"/>
      <c r="AI330" s="60"/>
      <c r="AJ330" s="21"/>
      <c r="AK330" s="56"/>
      <c r="AL330" s="41"/>
      <c r="AM330" s="33"/>
      <c r="AN330" s="60"/>
      <c r="AO330" s="60"/>
      <c r="AP330" s="21"/>
      <c r="AQ330" s="56"/>
      <c r="AR330" s="41"/>
      <c r="AS330" s="43">
        <f>'17 Oct'!AW330</f>
        <v>28</v>
      </c>
      <c r="AT330" s="17"/>
      <c r="AU330" s="44">
        <f t="shared" si="1"/>
        <v>28</v>
      </c>
      <c r="AV330" s="44">
        <f t="shared" si="2"/>
        <v>0</v>
      </c>
      <c r="AW330" s="19">
        <f t="shared" si="3"/>
        <v>28</v>
      </c>
      <c r="AX330" s="43">
        <f>'17 Oct'!BB330</f>
        <v>0</v>
      </c>
      <c r="AY330" s="17"/>
      <c r="AZ330" s="44">
        <f t="shared" si="4"/>
        <v>0</v>
      </c>
      <c r="BA330" s="46">
        <f t="shared" si="5"/>
        <v>0</v>
      </c>
      <c r="BB330" s="19">
        <f t="shared" si="6"/>
        <v>0</v>
      </c>
      <c r="BC330" s="43">
        <f>'17 Oct'!BL330</f>
        <v>0</v>
      </c>
      <c r="BD330" s="47">
        <f t="shared" si="7"/>
        <v>0</v>
      </c>
      <c r="BE330" s="1">
        <f t="shared" si="8"/>
        <v>0</v>
      </c>
      <c r="BF330" s="1" t="s">
        <v>469</v>
      </c>
      <c r="BG330" s="54"/>
      <c r="BH330">
        <f>'17 Oct'!BG330+AT330+AY330-BN330</f>
        <v>0</v>
      </c>
      <c r="BI330" s="48"/>
      <c r="BJ330" s="52">
        <f t="shared" si="9"/>
        <v>0</v>
      </c>
      <c r="BK330" s="51">
        <f t="shared" si="10"/>
        <v>0</v>
      </c>
      <c r="BL330" s="53">
        <f t="shared" si="11"/>
        <v>0</v>
      </c>
      <c r="BM330" s="54">
        <f t="shared" si="12"/>
        <v>0</v>
      </c>
      <c r="BN330" s="55">
        <f t="shared" si="13"/>
        <v>0</v>
      </c>
      <c r="BO330" s="17">
        <f t="shared" si="14"/>
        <v>28</v>
      </c>
    </row>
    <row r="331">
      <c r="A331" s="1" t="s">
        <v>470</v>
      </c>
      <c r="B331" s="32"/>
      <c r="C331" s="33"/>
      <c r="D331" s="29"/>
      <c r="E331" s="1"/>
      <c r="F331" s="21"/>
      <c r="G331" s="56"/>
      <c r="H331" s="35"/>
      <c r="I331" s="1" t="s">
        <v>470</v>
      </c>
      <c r="J331" s="32"/>
      <c r="K331" s="65"/>
      <c r="L331" s="57"/>
      <c r="M331" s="49"/>
      <c r="N331" s="21"/>
      <c r="O331" s="56"/>
      <c r="P331" s="35"/>
      <c r="Q331" s="1" t="s">
        <v>470</v>
      </c>
      <c r="R331" s="32"/>
      <c r="S331" s="33"/>
      <c r="T331" s="29"/>
      <c r="U331" s="43"/>
      <c r="V331" s="21"/>
      <c r="W331" s="56"/>
      <c r="X331" s="35"/>
      <c r="Y331" s="1" t="s">
        <v>470</v>
      </c>
      <c r="Z331" s="58"/>
      <c r="AA331" s="37"/>
      <c r="AB331" s="4"/>
      <c r="AC331" s="4"/>
      <c r="AD331" s="4"/>
      <c r="AE331" s="39"/>
      <c r="AF331" s="1"/>
      <c r="AG331" s="33"/>
      <c r="AH331" s="60"/>
      <c r="AI331" s="60"/>
      <c r="AJ331" s="21"/>
      <c r="AK331" s="56"/>
      <c r="AL331" s="41"/>
      <c r="AM331" s="33"/>
      <c r="AN331" s="60"/>
      <c r="AO331" s="60"/>
      <c r="AP331" s="21"/>
      <c r="AQ331" s="56"/>
      <c r="AR331" s="41"/>
      <c r="AS331" s="43">
        <f>'17 Oct'!AW331</f>
        <v>52</v>
      </c>
      <c r="AT331" s="17"/>
      <c r="AU331" s="44">
        <f t="shared" si="1"/>
        <v>52</v>
      </c>
      <c r="AV331" s="44">
        <f t="shared" si="2"/>
        <v>0</v>
      </c>
      <c r="AW331" s="19">
        <f t="shared" si="3"/>
        <v>52</v>
      </c>
      <c r="AX331" s="43">
        <f>'17 Oct'!BB331</f>
        <v>0</v>
      </c>
      <c r="AY331" s="17"/>
      <c r="AZ331" s="44">
        <f t="shared" si="4"/>
        <v>0</v>
      </c>
      <c r="BA331" s="46">
        <f t="shared" si="5"/>
        <v>0</v>
      </c>
      <c r="BB331" s="19">
        <f t="shared" si="6"/>
        <v>0</v>
      </c>
      <c r="BC331" s="43">
        <f>'17 Oct'!BL331</f>
        <v>0</v>
      </c>
      <c r="BD331" s="47">
        <f t="shared" si="7"/>
        <v>0</v>
      </c>
      <c r="BE331" s="1">
        <f t="shared" si="8"/>
        <v>0</v>
      </c>
      <c r="BF331" s="1" t="s">
        <v>470</v>
      </c>
      <c r="BG331" s="54"/>
      <c r="BH331">
        <f>'17 Oct'!BG331+AT331+AY331-BN331</f>
        <v>0</v>
      </c>
      <c r="BI331" s="48"/>
      <c r="BJ331" s="52">
        <f t="shared" si="9"/>
        <v>0</v>
      </c>
      <c r="BK331" s="51">
        <f t="shared" si="10"/>
        <v>0</v>
      </c>
      <c r="BL331" s="53">
        <f t="shared" si="11"/>
        <v>0</v>
      </c>
      <c r="BM331" s="54">
        <f t="shared" si="12"/>
        <v>0</v>
      </c>
      <c r="BN331" s="55">
        <f t="shared" si="13"/>
        <v>0</v>
      </c>
      <c r="BO331" s="17">
        <f t="shared" si="14"/>
        <v>52</v>
      </c>
    </row>
    <row r="332">
      <c r="A332" s="1" t="s">
        <v>472</v>
      </c>
      <c r="B332" s="32"/>
      <c r="C332" s="33"/>
      <c r="D332" s="29"/>
      <c r="E332" s="1"/>
      <c r="F332" s="21"/>
      <c r="G332" s="56"/>
      <c r="H332" s="35"/>
      <c r="I332" s="1" t="s">
        <v>472</v>
      </c>
      <c r="J332" s="61"/>
      <c r="K332" s="33"/>
      <c r="L332" s="57"/>
      <c r="M332" s="49"/>
      <c r="N332" s="21"/>
      <c r="O332" s="56"/>
      <c r="P332" s="35"/>
      <c r="Q332" s="1" t="s">
        <v>472</v>
      </c>
      <c r="R332" s="32"/>
      <c r="S332" s="33"/>
      <c r="T332" s="29"/>
      <c r="U332" s="43"/>
      <c r="V332" s="21"/>
      <c r="W332" s="56"/>
      <c r="X332" s="35"/>
      <c r="Y332" s="1" t="s">
        <v>472</v>
      </c>
      <c r="Z332" s="69"/>
      <c r="AA332" s="37"/>
      <c r="AB332" s="4"/>
      <c r="AC332" s="4"/>
      <c r="AD332" s="4"/>
      <c r="AE332" s="39"/>
      <c r="AF332" s="1"/>
      <c r="AG332" s="33"/>
      <c r="AH332" s="60"/>
      <c r="AI332" s="60"/>
      <c r="AJ332" s="21"/>
      <c r="AK332" s="56"/>
      <c r="AL332" s="41"/>
      <c r="AM332" s="33"/>
      <c r="AN332" s="60"/>
      <c r="AO332" s="60"/>
      <c r="AP332" s="21"/>
      <c r="AQ332" s="56"/>
      <c r="AR332" s="41"/>
      <c r="AS332" s="43">
        <f>'17 Oct'!AW332</f>
        <v>8</v>
      </c>
      <c r="AT332" s="54"/>
      <c r="AU332" s="44">
        <f t="shared" si="1"/>
        <v>8</v>
      </c>
      <c r="AV332" s="44">
        <f t="shared" si="2"/>
        <v>0</v>
      </c>
      <c r="AW332" s="19">
        <f t="shared" si="3"/>
        <v>8</v>
      </c>
      <c r="AX332" s="43">
        <f>'17 Oct'!BB332</f>
        <v>0</v>
      </c>
      <c r="AY332" s="54"/>
      <c r="AZ332" s="44">
        <f t="shared" si="4"/>
        <v>0</v>
      </c>
      <c r="BA332" s="46">
        <f t="shared" si="5"/>
        <v>0</v>
      </c>
      <c r="BB332" s="19">
        <f t="shared" si="6"/>
        <v>0</v>
      </c>
      <c r="BC332" s="43">
        <f>'17 Oct'!BL332</f>
        <v>0</v>
      </c>
      <c r="BD332" s="47">
        <f t="shared" si="7"/>
        <v>0</v>
      </c>
      <c r="BE332" s="1"/>
      <c r="BF332" s="1" t="s">
        <v>472</v>
      </c>
      <c r="BG332" s="54"/>
      <c r="BH332">
        <f>'17 Oct'!BG332+AT332+AY332-BN332</f>
        <v>0</v>
      </c>
      <c r="BI332" s="48"/>
      <c r="BJ332" s="52">
        <f t="shared" si="9"/>
        <v>0</v>
      </c>
      <c r="BK332" s="51">
        <f t="shared" si="10"/>
        <v>0</v>
      </c>
      <c r="BL332" s="53">
        <f t="shared" si="11"/>
        <v>0</v>
      </c>
      <c r="BM332" s="54">
        <f t="shared" si="12"/>
        <v>0</v>
      </c>
      <c r="BN332" s="55">
        <f t="shared" si="13"/>
        <v>0</v>
      </c>
      <c r="BO332" s="17">
        <f t="shared" si="14"/>
        <v>8</v>
      </c>
    </row>
    <row r="333">
      <c r="A333" s="1" t="s">
        <v>473</v>
      </c>
      <c r="B333" s="32"/>
      <c r="C333" s="33"/>
      <c r="D333" s="29"/>
      <c r="E333" s="1"/>
      <c r="F333" s="21"/>
      <c r="G333" s="56"/>
      <c r="H333" s="35"/>
      <c r="I333" s="1" t="s">
        <v>473</v>
      </c>
      <c r="J333" s="32"/>
      <c r="K333" s="33"/>
      <c r="L333" s="57"/>
      <c r="M333" s="49"/>
      <c r="N333" s="21"/>
      <c r="O333" s="56"/>
      <c r="P333" s="35"/>
      <c r="Q333" s="1" t="s">
        <v>473</v>
      </c>
      <c r="R333" s="32"/>
      <c r="S333" s="33"/>
      <c r="T333" s="29"/>
      <c r="U333" s="43"/>
      <c r="V333" s="21"/>
      <c r="W333" s="56"/>
      <c r="X333" s="35"/>
      <c r="Y333" s="1" t="s">
        <v>473</v>
      </c>
      <c r="Z333" s="62"/>
      <c r="AA333" s="63"/>
      <c r="AB333" s="71"/>
      <c r="AC333" s="4"/>
      <c r="AD333" s="4"/>
      <c r="AE333" s="39"/>
      <c r="AF333" s="1"/>
      <c r="AG333" s="33"/>
      <c r="AH333" s="60"/>
      <c r="AI333" s="60"/>
      <c r="AJ333" s="21"/>
      <c r="AK333" s="56"/>
      <c r="AL333" s="41"/>
      <c r="AM333" s="33"/>
      <c r="AN333" s="60"/>
      <c r="AO333" s="60"/>
      <c r="AP333" s="21"/>
      <c r="AQ333" s="56"/>
      <c r="AR333" s="41"/>
      <c r="AS333" s="43">
        <f>'17 Oct'!AW333</f>
        <v>11</v>
      </c>
      <c r="AT333" s="17"/>
      <c r="AU333" s="44">
        <f t="shared" si="1"/>
        <v>11</v>
      </c>
      <c r="AV333" s="44">
        <f t="shared" si="2"/>
        <v>0</v>
      </c>
      <c r="AW333" s="19">
        <f t="shared" si="3"/>
        <v>11</v>
      </c>
      <c r="AX333" s="43">
        <f>'17 Oct'!BB333</f>
        <v>0</v>
      </c>
      <c r="AY333" s="17"/>
      <c r="AZ333" s="44">
        <f t="shared" si="4"/>
        <v>0</v>
      </c>
      <c r="BA333" s="46">
        <f t="shared" si="5"/>
        <v>0</v>
      </c>
      <c r="BB333" s="19">
        <f t="shared" si="6"/>
        <v>0</v>
      </c>
      <c r="BC333" s="43">
        <f>'17 Oct'!BL333</f>
        <v>0</v>
      </c>
      <c r="BD333" s="47">
        <f t="shared" si="7"/>
        <v>0</v>
      </c>
      <c r="BE333" s="1">
        <f t="shared" ref="BE333:BE376" si="15">IF(BC333-BD333&lt;0,"ERROR",BC333-BD333)</f>
        <v>0</v>
      </c>
      <c r="BF333" s="1" t="s">
        <v>473</v>
      </c>
      <c r="BG333" s="54"/>
      <c r="BH333">
        <f>'17 Oct'!BG333+AT333+AY333-BN333</f>
        <v>0</v>
      </c>
      <c r="BI333" s="48"/>
      <c r="BJ333" s="52">
        <f t="shared" si="9"/>
        <v>0</v>
      </c>
      <c r="BK333" s="51">
        <f t="shared" si="10"/>
        <v>0</v>
      </c>
      <c r="BL333" s="53">
        <f t="shared" si="11"/>
        <v>0</v>
      </c>
      <c r="BM333" s="54">
        <f t="shared" si="12"/>
        <v>0</v>
      </c>
      <c r="BN333" s="55">
        <f t="shared" si="13"/>
        <v>0</v>
      </c>
      <c r="BO333" s="17">
        <f t="shared" si="14"/>
        <v>11</v>
      </c>
    </row>
    <row r="334">
      <c r="A334" s="1" t="s">
        <v>475</v>
      </c>
      <c r="B334" s="32"/>
      <c r="C334" s="33"/>
      <c r="D334" s="29"/>
      <c r="E334" s="1"/>
      <c r="F334" s="21"/>
      <c r="G334" s="56"/>
      <c r="H334" s="35"/>
      <c r="I334" s="1" t="s">
        <v>475</v>
      </c>
      <c r="J334" s="32"/>
      <c r="K334" s="33"/>
      <c r="L334" s="57"/>
      <c r="M334" s="49"/>
      <c r="N334" s="21"/>
      <c r="O334" s="56"/>
      <c r="P334" s="35"/>
      <c r="Q334" s="1" t="s">
        <v>475</v>
      </c>
      <c r="R334" s="32"/>
      <c r="S334" s="33"/>
      <c r="T334" s="29"/>
      <c r="U334" s="49"/>
      <c r="V334" s="21"/>
      <c r="W334" s="56"/>
      <c r="X334" s="35"/>
      <c r="Y334" s="1" t="s">
        <v>475</v>
      </c>
      <c r="Z334" s="36"/>
      <c r="AA334" s="38"/>
      <c r="AB334" s="40"/>
      <c r="AC334" s="8"/>
      <c r="AD334" s="4"/>
      <c r="AE334" s="39"/>
      <c r="AF334" s="1"/>
      <c r="AG334" s="33"/>
      <c r="AH334" s="60"/>
      <c r="AI334" s="60"/>
      <c r="AJ334" s="21"/>
      <c r="AK334" s="56"/>
      <c r="AL334" s="41"/>
      <c r="AM334" s="33"/>
      <c r="AN334" s="60"/>
      <c r="AO334" s="60"/>
      <c r="AP334" s="21"/>
      <c r="AQ334" s="56"/>
      <c r="AR334" s="41"/>
      <c r="AS334" s="43">
        <f>'17 Oct'!AW334</f>
        <v>0</v>
      </c>
      <c r="AT334" s="17"/>
      <c r="AU334" s="44">
        <f t="shared" si="1"/>
        <v>0</v>
      </c>
      <c r="AV334" s="44">
        <f t="shared" si="2"/>
        <v>0</v>
      </c>
      <c r="AW334" s="19">
        <f t="shared" si="3"/>
        <v>0</v>
      </c>
      <c r="AX334" s="43">
        <f>'17 Oct'!BB334</f>
        <v>0</v>
      </c>
      <c r="AY334" s="17"/>
      <c r="AZ334" s="44">
        <f t="shared" si="4"/>
        <v>0</v>
      </c>
      <c r="BA334" s="46">
        <f t="shared" si="5"/>
        <v>0</v>
      </c>
      <c r="BB334" s="19">
        <f t="shared" si="6"/>
        <v>0</v>
      </c>
      <c r="BC334" s="43">
        <f>'17 Oct'!BL334</f>
        <v>0</v>
      </c>
      <c r="BD334" s="47">
        <f t="shared" si="7"/>
        <v>0</v>
      </c>
      <c r="BE334" s="1">
        <f t="shared" si="15"/>
        <v>0</v>
      </c>
      <c r="BF334" s="1" t="s">
        <v>475</v>
      </c>
      <c r="BG334" s="54"/>
      <c r="BH334">
        <f>'17 Oct'!BG334+AT334+AY334-BN334</f>
        <v>0</v>
      </c>
      <c r="BI334" s="48"/>
      <c r="BJ334" s="52">
        <f t="shared" si="9"/>
        <v>0</v>
      </c>
      <c r="BK334" s="51">
        <f t="shared" si="10"/>
        <v>0</v>
      </c>
      <c r="BL334" s="53">
        <f t="shared" si="11"/>
        <v>0</v>
      </c>
      <c r="BM334" s="54">
        <f t="shared" si="12"/>
        <v>0</v>
      </c>
      <c r="BN334" s="55">
        <f t="shared" si="13"/>
        <v>0</v>
      </c>
      <c r="BO334" s="17">
        <f t="shared" si="14"/>
        <v>0</v>
      </c>
    </row>
    <row r="335">
      <c r="A335" s="1" t="s">
        <v>476</v>
      </c>
      <c r="B335" s="32"/>
      <c r="C335" s="33"/>
      <c r="D335" s="29"/>
      <c r="E335" s="1"/>
      <c r="F335" s="21"/>
      <c r="G335" s="56"/>
      <c r="H335" s="35"/>
      <c r="I335" s="1" t="s">
        <v>476</v>
      </c>
      <c r="J335" s="32"/>
      <c r="K335" s="33"/>
      <c r="L335" s="29"/>
      <c r="M335" s="43"/>
      <c r="N335" s="21"/>
      <c r="O335" s="56"/>
      <c r="P335" s="35"/>
      <c r="Q335" s="1" t="s">
        <v>476</v>
      </c>
      <c r="R335" s="32"/>
      <c r="S335" s="33"/>
      <c r="T335" s="29"/>
      <c r="U335" s="43"/>
      <c r="V335" s="21"/>
      <c r="W335" s="56"/>
      <c r="X335" s="35"/>
      <c r="Y335" s="1" t="s">
        <v>476</v>
      </c>
      <c r="Z335" s="69"/>
      <c r="AA335" s="37"/>
      <c r="AB335" s="4"/>
      <c r="AC335" s="4"/>
      <c r="AD335" s="4"/>
      <c r="AE335" s="39"/>
      <c r="AF335" s="1"/>
      <c r="AG335" s="33"/>
      <c r="AH335" s="60"/>
      <c r="AI335" s="60"/>
      <c r="AJ335" s="21"/>
      <c r="AK335" s="56"/>
      <c r="AL335" s="41"/>
      <c r="AM335" s="33"/>
      <c r="AN335" s="60"/>
      <c r="AO335" s="60"/>
      <c r="AP335" s="21"/>
      <c r="AQ335" s="56"/>
      <c r="AR335" s="41"/>
      <c r="AS335" s="43">
        <f>'17 Oct'!AW335</f>
        <v>0</v>
      </c>
      <c r="AT335" s="17"/>
      <c r="AU335" s="44">
        <f t="shared" si="1"/>
        <v>0</v>
      </c>
      <c r="AV335" s="44">
        <f t="shared" si="2"/>
        <v>0</v>
      </c>
      <c r="AW335" s="19">
        <f t="shared" si="3"/>
        <v>0</v>
      </c>
      <c r="AX335" s="43">
        <f>'17 Oct'!BB335</f>
        <v>0</v>
      </c>
      <c r="AY335" s="17"/>
      <c r="AZ335" s="44">
        <f t="shared" si="4"/>
        <v>0</v>
      </c>
      <c r="BA335" s="46">
        <f t="shared" si="5"/>
        <v>0</v>
      </c>
      <c r="BB335" s="19">
        <f t="shared" si="6"/>
        <v>0</v>
      </c>
      <c r="BC335" s="43">
        <f>'17 Oct'!BL335</f>
        <v>0</v>
      </c>
      <c r="BD335" s="47">
        <f t="shared" si="7"/>
        <v>0</v>
      </c>
      <c r="BE335" s="1">
        <f t="shared" si="15"/>
        <v>0</v>
      </c>
      <c r="BF335" s="1" t="s">
        <v>476</v>
      </c>
      <c r="BG335" s="17"/>
      <c r="BH335">
        <f>'17 Oct'!BG335+AT335+AY335-BN335</f>
        <v>0</v>
      </c>
      <c r="BI335" s="48"/>
      <c r="BJ335" s="52">
        <f t="shared" si="9"/>
        <v>0</v>
      </c>
      <c r="BK335" s="51">
        <f t="shared" si="10"/>
        <v>0</v>
      </c>
      <c r="BL335" s="53">
        <f t="shared" si="11"/>
        <v>0</v>
      </c>
      <c r="BM335" s="54">
        <f t="shared" si="12"/>
        <v>0</v>
      </c>
      <c r="BN335" s="55">
        <f t="shared" si="13"/>
        <v>0</v>
      </c>
      <c r="BO335" s="17">
        <f t="shared" si="14"/>
        <v>0</v>
      </c>
    </row>
    <row r="336">
      <c r="A336" s="1" t="s">
        <v>478</v>
      </c>
      <c r="B336" s="32"/>
      <c r="C336" s="33"/>
      <c r="D336" s="29"/>
      <c r="E336" s="1"/>
      <c r="F336" s="21"/>
      <c r="G336" s="56"/>
      <c r="H336" s="35"/>
      <c r="I336" s="1" t="s">
        <v>478</v>
      </c>
      <c r="J336" s="32"/>
      <c r="K336" s="33"/>
      <c r="L336" s="57"/>
      <c r="M336" s="49"/>
      <c r="N336" s="21"/>
      <c r="O336" s="56"/>
      <c r="P336" s="35"/>
      <c r="Q336" s="1" t="s">
        <v>478</v>
      </c>
      <c r="R336" s="32"/>
      <c r="S336" s="33"/>
      <c r="T336" s="29"/>
      <c r="U336" s="49"/>
      <c r="V336" s="21"/>
      <c r="W336" s="56"/>
      <c r="X336" s="35"/>
      <c r="Y336" s="1" t="s">
        <v>478</v>
      </c>
      <c r="Z336" s="59"/>
      <c r="AA336" s="37"/>
      <c r="AB336" s="8"/>
      <c r="AC336" s="8"/>
      <c r="AD336" s="4"/>
      <c r="AE336" s="39"/>
      <c r="AF336" s="1"/>
      <c r="AG336" s="33"/>
      <c r="AH336" s="60"/>
      <c r="AI336" s="60"/>
      <c r="AJ336" s="21"/>
      <c r="AK336" s="56"/>
      <c r="AL336" s="41"/>
      <c r="AM336" s="33"/>
      <c r="AN336" s="60"/>
      <c r="AO336" s="60"/>
      <c r="AP336" s="21"/>
      <c r="AQ336" s="56"/>
      <c r="AR336" s="41"/>
      <c r="AS336" s="43">
        <f>'17 Oct'!AW336</f>
        <v>0</v>
      </c>
      <c r="AT336" s="54"/>
      <c r="AU336" s="44">
        <f t="shared" si="1"/>
        <v>0</v>
      </c>
      <c r="AV336" s="44">
        <f t="shared" si="2"/>
        <v>0</v>
      </c>
      <c r="AW336" s="19">
        <f t="shared" si="3"/>
        <v>0</v>
      </c>
      <c r="AX336" s="43">
        <f>'17 Oct'!BB336</f>
        <v>0</v>
      </c>
      <c r="AY336" s="54"/>
      <c r="AZ336" s="44">
        <f t="shared" si="4"/>
        <v>0</v>
      </c>
      <c r="BA336" s="46">
        <f t="shared" si="5"/>
        <v>0</v>
      </c>
      <c r="BB336" s="19">
        <f t="shared" si="6"/>
        <v>0</v>
      </c>
      <c r="BC336" s="43">
        <f>'17 Oct'!BL336</f>
        <v>0</v>
      </c>
      <c r="BD336" s="47">
        <f t="shared" si="7"/>
        <v>0</v>
      </c>
      <c r="BE336" s="1">
        <f t="shared" si="15"/>
        <v>0</v>
      </c>
      <c r="BF336" s="1" t="s">
        <v>478</v>
      </c>
      <c r="BG336" s="54"/>
      <c r="BH336">
        <f>'17 Oct'!BG336+AT336+AY336-BN336</f>
        <v>0</v>
      </c>
      <c r="BI336" s="48"/>
      <c r="BJ336" s="52">
        <f t="shared" si="9"/>
        <v>0</v>
      </c>
      <c r="BK336" s="51">
        <f t="shared" si="10"/>
        <v>0</v>
      </c>
      <c r="BL336" s="53">
        <f t="shared" si="11"/>
        <v>0</v>
      </c>
      <c r="BM336" s="54">
        <f t="shared" si="12"/>
        <v>0</v>
      </c>
      <c r="BN336" s="55">
        <f t="shared" si="13"/>
        <v>0</v>
      </c>
      <c r="BO336" s="17">
        <f t="shared" si="14"/>
        <v>0</v>
      </c>
    </row>
    <row r="337">
      <c r="A337" s="1" t="s">
        <v>479</v>
      </c>
      <c r="B337" s="32"/>
      <c r="C337" s="33"/>
      <c r="D337" s="29"/>
      <c r="E337" s="1"/>
      <c r="F337" s="21"/>
      <c r="G337" s="56"/>
      <c r="H337" s="35"/>
      <c r="I337" s="1" t="s">
        <v>479</v>
      </c>
      <c r="J337" s="32"/>
      <c r="K337" s="65"/>
      <c r="L337" s="57"/>
      <c r="M337" s="49"/>
      <c r="N337" s="21"/>
      <c r="O337" s="56"/>
      <c r="P337" s="35"/>
      <c r="Q337" s="1" t="s">
        <v>479</v>
      </c>
      <c r="R337" s="32"/>
      <c r="S337" s="33"/>
      <c r="T337" s="29"/>
      <c r="U337" s="49"/>
      <c r="V337" s="21"/>
      <c r="W337" s="56"/>
      <c r="X337" s="35"/>
      <c r="Y337" s="1" t="s">
        <v>479</v>
      </c>
      <c r="Z337" s="69"/>
      <c r="AA337" s="66"/>
      <c r="AB337" s="8"/>
      <c r="AC337" s="8"/>
      <c r="AD337" s="4"/>
      <c r="AE337" s="39"/>
      <c r="AF337" s="1"/>
      <c r="AG337" s="33"/>
      <c r="AH337" s="67"/>
      <c r="AI337" s="67"/>
      <c r="AJ337" s="21"/>
      <c r="AK337" s="56"/>
      <c r="AL337" s="41"/>
      <c r="AM337" s="33"/>
      <c r="AN337" s="67"/>
      <c r="AO337" s="67"/>
      <c r="AP337" s="21"/>
      <c r="AQ337" s="56"/>
      <c r="AR337" s="41"/>
      <c r="AS337" s="43">
        <f>'17 Oct'!AW337</f>
        <v>0</v>
      </c>
      <c r="AT337" s="54"/>
      <c r="AU337" s="44">
        <f t="shared" si="1"/>
        <v>0</v>
      </c>
      <c r="AV337" s="44">
        <f t="shared" si="2"/>
        <v>0</v>
      </c>
      <c r="AW337" s="19">
        <f t="shared" si="3"/>
        <v>0</v>
      </c>
      <c r="AX337" s="43">
        <f>'17 Oct'!BB337</f>
        <v>0</v>
      </c>
      <c r="AY337" s="54"/>
      <c r="AZ337" s="44">
        <f t="shared" si="4"/>
        <v>0</v>
      </c>
      <c r="BA337" s="46">
        <f t="shared" si="5"/>
        <v>0</v>
      </c>
      <c r="BB337" s="19">
        <f t="shared" si="6"/>
        <v>0</v>
      </c>
      <c r="BC337" s="43">
        <f>'17 Oct'!BL337</f>
        <v>0</v>
      </c>
      <c r="BD337" s="47">
        <f t="shared" si="7"/>
        <v>0</v>
      </c>
      <c r="BE337" s="1">
        <f t="shared" si="15"/>
        <v>0</v>
      </c>
      <c r="BF337" s="1" t="s">
        <v>479</v>
      </c>
      <c r="BG337" s="17"/>
      <c r="BH337">
        <f>'17 Oct'!BG337+AT337+AY337-BN337</f>
        <v>0</v>
      </c>
      <c r="BI337" s="48"/>
      <c r="BJ337" s="52">
        <f t="shared" si="9"/>
        <v>0</v>
      </c>
      <c r="BK337" s="51">
        <f t="shared" si="10"/>
        <v>0</v>
      </c>
      <c r="BL337" s="53">
        <f t="shared" si="11"/>
        <v>0</v>
      </c>
      <c r="BM337" s="54">
        <f t="shared" si="12"/>
        <v>0</v>
      </c>
      <c r="BN337" s="55">
        <f t="shared" si="13"/>
        <v>0</v>
      </c>
      <c r="BO337" s="17">
        <f t="shared" si="14"/>
        <v>0</v>
      </c>
    </row>
    <row r="338">
      <c r="A338" s="1" t="s">
        <v>480</v>
      </c>
      <c r="B338" s="32"/>
      <c r="C338" s="33"/>
      <c r="D338" s="29"/>
      <c r="E338" s="1"/>
      <c r="F338" s="21"/>
      <c r="G338" s="56"/>
      <c r="H338" s="35"/>
      <c r="I338" s="1" t="s">
        <v>480</v>
      </c>
      <c r="J338" s="32"/>
      <c r="K338" s="33"/>
      <c r="L338" s="57"/>
      <c r="M338" s="49"/>
      <c r="N338" s="21"/>
      <c r="O338" s="56"/>
      <c r="P338" s="35"/>
      <c r="Q338" s="1" t="s">
        <v>480</v>
      </c>
      <c r="R338" s="32"/>
      <c r="S338" s="33"/>
      <c r="T338" s="29"/>
      <c r="U338" s="49"/>
      <c r="V338" s="21"/>
      <c r="W338" s="56"/>
      <c r="X338" s="35"/>
      <c r="Y338" s="1" t="s">
        <v>480</v>
      </c>
      <c r="Z338" s="84"/>
      <c r="AA338" s="37"/>
      <c r="AB338" s="8"/>
      <c r="AC338" s="8"/>
      <c r="AD338" s="4"/>
      <c r="AE338" s="39"/>
      <c r="AF338" s="1"/>
      <c r="AG338" s="33"/>
      <c r="AH338" s="60"/>
      <c r="AI338" s="60"/>
      <c r="AJ338" s="21"/>
      <c r="AK338" s="56"/>
      <c r="AL338" s="41"/>
      <c r="AM338" s="33"/>
      <c r="AN338" s="60"/>
      <c r="AO338" s="60"/>
      <c r="AP338" s="21"/>
      <c r="AQ338" s="56"/>
      <c r="AR338" s="41"/>
      <c r="AS338" s="43">
        <f>'17 Oct'!AW338</f>
        <v>8</v>
      </c>
      <c r="AT338" s="17"/>
      <c r="AU338" s="44">
        <f t="shared" si="1"/>
        <v>8</v>
      </c>
      <c r="AV338" s="44">
        <f t="shared" si="2"/>
        <v>0</v>
      </c>
      <c r="AW338" s="19">
        <f t="shared" si="3"/>
        <v>8</v>
      </c>
      <c r="AX338" s="43">
        <f>'17 Oct'!BB338</f>
        <v>0</v>
      </c>
      <c r="AY338" s="17"/>
      <c r="AZ338" s="44">
        <f t="shared" si="4"/>
        <v>0</v>
      </c>
      <c r="BA338" s="46">
        <f t="shared" si="5"/>
        <v>0</v>
      </c>
      <c r="BB338" s="19">
        <f t="shared" si="6"/>
        <v>0</v>
      </c>
      <c r="BC338" s="43">
        <f>'17 Oct'!BL338</f>
        <v>0</v>
      </c>
      <c r="BD338" s="47">
        <f t="shared" si="7"/>
        <v>0</v>
      </c>
      <c r="BE338" s="1">
        <f t="shared" si="15"/>
        <v>0</v>
      </c>
      <c r="BF338" s="1" t="s">
        <v>480</v>
      </c>
      <c r="BG338" s="54"/>
      <c r="BH338">
        <f>'17 Oct'!BG338+AT338+AY338-BN338</f>
        <v>0</v>
      </c>
      <c r="BI338" s="48"/>
      <c r="BJ338" s="52">
        <f t="shared" si="9"/>
        <v>0</v>
      </c>
      <c r="BK338" s="51">
        <f t="shared" si="10"/>
        <v>0</v>
      </c>
      <c r="BL338" s="53">
        <f t="shared" si="11"/>
        <v>0</v>
      </c>
      <c r="BM338" s="54">
        <f t="shared" si="12"/>
        <v>0</v>
      </c>
      <c r="BN338" s="55">
        <f t="shared" si="13"/>
        <v>0</v>
      </c>
      <c r="BO338" s="17">
        <f t="shared" si="14"/>
        <v>8</v>
      </c>
    </row>
    <row r="339">
      <c r="A339" s="1" t="s">
        <v>481</v>
      </c>
      <c r="B339" s="32"/>
      <c r="C339" s="65"/>
      <c r="D339" s="29"/>
      <c r="E339" s="1"/>
      <c r="F339" s="21"/>
      <c r="G339" s="56"/>
      <c r="H339" s="35"/>
      <c r="I339" s="1" t="s">
        <v>481</v>
      </c>
      <c r="J339" s="61"/>
      <c r="K339" s="33"/>
      <c r="L339" s="57"/>
      <c r="M339" s="49"/>
      <c r="N339" s="21"/>
      <c r="O339" s="56"/>
      <c r="P339" s="35"/>
      <c r="Q339" s="1" t="s">
        <v>481</v>
      </c>
      <c r="R339" s="32"/>
      <c r="S339" s="33"/>
      <c r="T339" s="29"/>
      <c r="U339" s="49"/>
      <c r="V339" s="21"/>
      <c r="W339" s="56"/>
      <c r="X339" s="35"/>
      <c r="Y339" s="1" t="s">
        <v>481</v>
      </c>
      <c r="Z339" s="69"/>
      <c r="AA339" s="66"/>
      <c r="AB339" s="8"/>
      <c r="AC339" s="8"/>
      <c r="AD339" s="4"/>
      <c r="AE339" s="39"/>
      <c r="AF339" s="1"/>
      <c r="AG339" s="33"/>
      <c r="AH339" s="67"/>
      <c r="AI339" s="67"/>
      <c r="AJ339" s="21"/>
      <c r="AK339" s="56"/>
      <c r="AL339" s="41"/>
      <c r="AM339" s="33"/>
      <c r="AN339" s="67"/>
      <c r="AO339" s="67"/>
      <c r="AP339" s="21"/>
      <c r="AQ339" s="56"/>
      <c r="AR339" s="41"/>
      <c r="AS339" s="43">
        <f>'17 Oct'!AW339</f>
        <v>0</v>
      </c>
      <c r="AT339" s="54"/>
      <c r="AU339" s="44">
        <f t="shared" si="1"/>
        <v>0</v>
      </c>
      <c r="AV339" s="44">
        <f t="shared" si="2"/>
        <v>0</v>
      </c>
      <c r="AW339" s="19">
        <f t="shared" si="3"/>
        <v>0</v>
      </c>
      <c r="AX339" s="43">
        <f>'17 Oct'!BB339</f>
        <v>0</v>
      </c>
      <c r="AY339" s="54"/>
      <c r="AZ339" s="44">
        <f t="shared" si="4"/>
        <v>0</v>
      </c>
      <c r="BA339" s="46">
        <f t="shared" si="5"/>
        <v>0</v>
      </c>
      <c r="BB339" s="19">
        <f t="shared" si="6"/>
        <v>0</v>
      </c>
      <c r="BC339" s="43">
        <f>'17 Oct'!BL339</f>
        <v>0</v>
      </c>
      <c r="BD339" s="47">
        <f t="shared" si="7"/>
        <v>0</v>
      </c>
      <c r="BE339" s="1">
        <f t="shared" si="15"/>
        <v>0</v>
      </c>
      <c r="BF339" s="1" t="s">
        <v>481</v>
      </c>
      <c r="BG339" s="54"/>
      <c r="BH339">
        <f>'17 Oct'!BG339+AT339+AY339-BN339</f>
        <v>0</v>
      </c>
      <c r="BI339" s="48"/>
      <c r="BJ339" s="52">
        <f t="shared" si="9"/>
        <v>0</v>
      </c>
      <c r="BK339" s="51">
        <f t="shared" si="10"/>
        <v>0</v>
      </c>
      <c r="BL339" s="53">
        <f t="shared" si="11"/>
        <v>0</v>
      </c>
      <c r="BM339" s="54">
        <f t="shared" si="12"/>
        <v>0</v>
      </c>
      <c r="BN339" s="55">
        <f t="shared" si="13"/>
        <v>0</v>
      </c>
      <c r="BO339" s="17">
        <f t="shared" si="14"/>
        <v>0</v>
      </c>
    </row>
    <row r="340">
      <c r="A340" s="1" t="s">
        <v>482</v>
      </c>
      <c r="B340" s="32"/>
      <c r="C340" s="65"/>
      <c r="D340" s="29"/>
      <c r="E340" s="1"/>
      <c r="F340" s="21"/>
      <c r="G340" s="56"/>
      <c r="H340" s="35"/>
      <c r="I340" s="1" t="s">
        <v>482</v>
      </c>
      <c r="J340" s="61"/>
      <c r="K340" s="65"/>
      <c r="L340" s="57"/>
      <c r="M340" s="49"/>
      <c r="N340" s="21"/>
      <c r="O340" s="56"/>
      <c r="P340" s="35"/>
      <c r="Q340" s="1" t="s">
        <v>482</v>
      </c>
      <c r="R340" s="32"/>
      <c r="S340" s="33"/>
      <c r="T340" s="29"/>
      <c r="U340" s="49"/>
      <c r="V340" s="21"/>
      <c r="W340" s="56"/>
      <c r="X340" s="35"/>
      <c r="Y340" s="1" t="s">
        <v>482</v>
      </c>
      <c r="Z340" s="69"/>
      <c r="AA340" s="66"/>
      <c r="AB340" s="8"/>
      <c r="AC340" s="8"/>
      <c r="AD340" s="4"/>
      <c r="AE340" s="39"/>
      <c r="AF340" s="1"/>
      <c r="AG340" s="33"/>
      <c r="AH340" s="67"/>
      <c r="AI340" s="67"/>
      <c r="AJ340" s="21"/>
      <c r="AK340" s="56"/>
      <c r="AL340" s="41"/>
      <c r="AM340" s="33"/>
      <c r="AN340" s="67"/>
      <c r="AO340" s="67"/>
      <c r="AP340" s="21"/>
      <c r="AQ340" s="56"/>
      <c r="AR340" s="41"/>
      <c r="AS340" s="43">
        <f>'17 Oct'!AW340</f>
        <v>0</v>
      </c>
      <c r="AT340" s="54"/>
      <c r="AU340" s="44">
        <f t="shared" si="1"/>
        <v>0</v>
      </c>
      <c r="AV340" s="44">
        <f t="shared" si="2"/>
        <v>0</v>
      </c>
      <c r="AW340" s="19">
        <f t="shared" si="3"/>
        <v>0</v>
      </c>
      <c r="AX340" s="43">
        <f>'17 Oct'!BB340</f>
        <v>0</v>
      </c>
      <c r="AY340" s="54"/>
      <c r="AZ340" s="44">
        <f t="shared" si="4"/>
        <v>0</v>
      </c>
      <c r="BA340" s="46">
        <f t="shared" si="5"/>
        <v>0</v>
      </c>
      <c r="BB340" s="19">
        <f t="shared" si="6"/>
        <v>0</v>
      </c>
      <c r="BC340" s="43">
        <f>'17 Oct'!BL340</f>
        <v>0</v>
      </c>
      <c r="BD340" s="47">
        <f t="shared" si="7"/>
        <v>0</v>
      </c>
      <c r="BE340" s="1">
        <f t="shared" si="15"/>
        <v>0</v>
      </c>
      <c r="BF340" s="1" t="s">
        <v>482</v>
      </c>
      <c r="BG340" s="54"/>
      <c r="BH340">
        <f>'17 Oct'!BG340+AT340+AY340-BN340</f>
        <v>0</v>
      </c>
      <c r="BI340" s="48"/>
      <c r="BJ340" s="52">
        <f t="shared" si="9"/>
        <v>0</v>
      </c>
      <c r="BK340" s="51">
        <f t="shared" si="10"/>
        <v>0</v>
      </c>
      <c r="BL340" s="53">
        <f t="shared" si="11"/>
        <v>0</v>
      </c>
      <c r="BM340" s="54">
        <f t="shared" si="12"/>
        <v>0</v>
      </c>
      <c r="BN340" s="55">
        <f t="shared" si="13"/>
        <v>0</v>
      </c>
      <c r="BO340" s="17">
        <f t="shared" si="14"/>
        <v>0</v>
      </c>
    </row>
    <row r="341">
      <c r="A341" s="1" t="s">
        <v>483</v>
      </c>
      <c r="B341" s="32"/>
      <c r="C341" s="65"/>
      <c r="D341" s="29"/>
      <c r="E341" s="1"/>
      <c r="F341" s="21"/>
      <c r="G341" s="56"/>
      <c r="H341" s="35"/>
      <c r="I341" s="1" t="s">
        <v>483</v>
      </c>
      <c r="J341" s="32"/>
      <c r="K341" s="65"/>
      <c r="L341" s="57"/>
      <c r="M341" s="49"/>
      <c r="N341" s="21"/>
      <c r="O341" s="56"/>
      <c r="P341" s="35"/>
      <c r="Q341" s="1" t="s">
        <v>483</v>
      </c>
      <c r="R341" s="32"/>
      <c r="S341" s="33"/>
      <c r="T341" s="29"/>
      <c r="U341" s="43"/>
      <c r="V341" s="21"/>
      <c r="W341" s="56"/>
      <c r="X341" s="35"/>
      <c r="Y341" s="1" t="s">
        <v>483</v>
      </c>
      <c r="Z341" s="69"/>
      <c r="AA341" s="66"/>
      <c r="AB341" s="8"/>
      <c r="AC341" s="8"/>
      <c r="AD341" s="4"/>
      <c r="AE341" s="39"/>
      <c r="AF341" s="1"/>
      <c r="AG341" s="33"/>
      <c r="AH341" s="110"/>
      <c r="AI341" s="110"/>
      <c r="AJ341" s="21"/>
      <c r="AK341" s="56"/>
      <c r="AL341" s="41"/>
      <c r="AM341" s="33"/>
      <c r="AN341" s="110"/>
      <c r="AO341" s="110"/>
      <c r="AP341" s="21"/>
      <c r="AQ341" s="56"/>
      <c r="AR341" s="41"/>
      <c r="AS341" s="43">
        <f>'17 Oct'!AW341</f>
        <v>0</v>
      </c>
      <c r="AT341" s="75"/>
      <c r="AU341" s="44">
        <f t="shared" si="1"/>
        <v>0</v>
      </c>
      <c r="AV341" s="44">
        <f t="shared" si="2"/>
        <v>0</v>
      </c>
      <c r="AW341" s="19">
        <f t="shared" si="3"/>
        <v>0</v>
      </c>
      <c r="AX341" s="43">
        <f>'17 Oct'!BB341</f>
        <v>0</v>
      </c>
      <c r="AY341" s="75"/>
      <c r="AZ341" s="44">
        <f t="shared" si="4"/>
        <v>0</v>
      </c>
      <c r="BA341" s="46">
        <f t="shared" si="5"/>
        <v>0</v>
      </c>
      <c r="BB341" s="19">
        <f t="shared" si="6"/>
        <v>0</v>
      </c>
      <c r="BC341" s="43">
        <f>'17 Oct'!BL341</f>
        <v>0</v>
      </c>
      <c r="BD341" s="47">
        <f t="shared" si="7"/>
        <v>0</v>
      </c>
      <c r="BE341" s="1">
        <f t="shared" si="15"/>
        <v>0</v>
      </c>
      <c r="BF341" s="1" t="s">
        <v>483</v>
      </c>
      <c r="BG341" s="54"/>
      <c r="BH341">
        <f>'17 Oct'!BG341+AT341+AY341-BN341</f>
        <v>0</v>
      </c>
      <c r="BI341" s="48"/>
      <c r="BJ341" s="52">
        <f t="shared" si="9"/>
        <v>0</v>
      </c>
      <c r="BK341" s="51">
        <f t="shared" si="10"/>
        <v>0</v>
      </c>
      <c r="BL341" s="53">
        <f t="shared" si="11"/>
        <v>0</v>
      </c>
      <c r="BM341" s="54">
        <f t="shared" si="12"/>
        <v>0</v>
      </c>
      <c r="BN341" s="55">
        <f t="shared" si="13"/>
        <v>0</v>
      </c>
      <c r="BO341" s="17">
        <f t="shared" si="14"/>
        <v>0</v>
      </c>
    </row>
    <row r="342">
      <c r="A342" s="1" t="s">
        <v>484</v>
      </c>
      <c r="B342" s="32"/>
      <c r="C342" s="65"/>
      <c r="D342" s="29"/>
      <c r="E342" s="1"/>
      <c r="F342" s="21"/>
      <c r="G342" s="56"/>
      <c r="H342" s="35"/>
      <c r="I342" s="1" t="s">
        <v>484</v>
      </c>
      <c r="J342" s="32"/>
      <c r="K342" s="65"/>
      <c r="L342" s="57"/>
      <c r="M342" s="49"/>
      <c r="N342" s="21"/>
      <c r="O342" s="56"/>
      <c r="P342" s="35"/>
      <c r="Q342" s="1" t="s">
        <v>484</v>
      </c>
      <c r="R342" s="32"/>
      <c r="S342" s="33"/>
      <c r="T342" s="29"/>
      <c r="U342" s="49"/>
      <c r="V342" s="21"/>
      <c r="W342" s="56"/>
      <c r="X342" s="35"/>
      <c r="Y342" s="1" t="s">
        <v>484</v>
      </c>
      <c r="Z342" s="69"/>
      <c r="AA342" s="66"/>
      <c r="AB342" s="8"/>
      <c r="AC342" s="8"/>
      <c r="AD342" s="4"/>
      <c r="AE342" s="39"/>
      <c r="AF342" s="1"/>
      <c r="AG342" s="33"/>
      <c r="AH342" s="110"/>
      <c r="AI342" s="110"/>
      <c r="AJ342" s="21"/>
      <c r="AK342" s="56"/>
      <c r="AL342" s="41"/>
      <c r="AM342" s="33"/>
      <c r="AN342" s="110"/>
      <c r="AO342" s="110"/>
      <c r="AP342" s="21"/>
      <c r="AQ342" s="56"/>
      <c r="AR342" s="41"/>
      <c r="AS342" s="43">
        <f>'17 Oct'!AW342</f>
        <v>0</v>
      </c>
      <c r="AT342" s="75"/>
      <c r="AU342" s="44">
        <f t="shared" si="1"/>
        <v>0</v>
      </c>
      <c r="AV342" s="44">
        <f t="shared" si="2"/>
        <v>0</v>
      </c>
      <c r="AW342" s="19">
        <f t="shared" si="3"/>
        <v>0</v>
      </c>
      <c r="AX342" s="43">
        <f>'17 Oct'!BB342</f>
        <v>0</v>
      </c>
      <c r="AY342" s="75"/>
      <c r="AZ342" s="44">
        <f t="shared" si="4"/>
        <v>0</v>
      </c>
      <c r="BA342" s="46">
        <f t="shared" si="5"/>
        <v>0</v>
      </c>
      <c r="BB342" s="19">
        <f t="shared" si="6"/>
        <v>0</v>
      </c>
      <c r="BC342" s="43">
        <f>'17 Oct'!BL342</f>
        <v>0</v>
      </c>
      <c r="BD342" s="47">
        <f t="shared" si="7"/>
        <v>0</v>
      </c>
      <c r="BE342" s="1">
        <f t="shared" si="15"/>
        <v>0</v>
      </c>
      <c r="BF342" s="1" t="s">
        <v>484</v>
      </c>
      <c r="BG342" s="54"/>
      <c r="BH342">
        <f>'17 Oct'!BG342+AT342+AY342-BN342</f>
        <v>0</v>
      </c>
      <c r="BI342" s="48"/>
      <c r="BJ342" s="52">
        <f t="shared" si="9"/>
        <v>0</v>
      </c>
      <c r="BK342" s="51">
        <f t="shared" si="10"/>
        <v>0</v>
      </c>
      <c r="BL342" s="53">
        <f t="shared" si="11"/>
        <v>0</v>
      </c>
      <c r="BM342" s="54">
        <f t="shared" si="12"/>
        <v>0</v>
      </c>
      <c r="BN342" s="55">
        <f t="shared" si="13"/>
        <v>0</v>
      </c>
      <c r="BO342" s="17">
        <f t="shared" si="14"/>
        <v>0</v>
      </c>
    </row>
    <row r="343">
      <c r="A343" s="1" t="s">
        <v>485</v>
      </c>
      <c r="B343" s="61"/>
      <c r="C343" s="65"/>
      <c r="D343" s="29"/>
      <c r="E343" s="1"/>
      <c r="F343" s="21"/>
      <c r="G343" s="56"/>
      <c r="H343" s="35"/>
      <c r="I343" s="1" t="s">
        <v>485</v>
      </c>
      <c r="J343" s="32"/>
      <c r="K343" s="65"/>
      <c r="L343" s="57"/>
      <c r="M343" s="49"/>
      <c r="N343" s="21"/>
      <c r="O343" s="56"/>
      <c r="P343" s="35"/>
      <c r="Q343" s="1" t="s">
        <v>485</v>
      </c>
      <c r="R343" s="32"/>
      <c r="S343" s="33"/>
      <c r="T343" s="29"/>
      <c r="U343" s="43"/>
      <c r="V343" s="21"/>
      <c r="W343" s="56"/>
      <c r="X343" s="35"/>
      <c r="Y343" s="1" t="s">
        <v>485</v>
      </c>
      <c r="Z343" s="69"/>
      <c r="AA343" s="66"/>
      <c r="AB343" s="8"/>
      <c r="AC343" s="8"/>
      <c r="AD343" s="4"/>
      <c r="AE343" s="39"/>
      <c r="AF343" s="1"/>
      <c r="AG343" s="33"/>
      <c r="AH343" s="110"/>
      <c r="AI343" s="110"/>
      <c r="AJ343" s="21"/>
      <c r="AK343" s="56"/>
      <c r="AL343" s="41"/>
      <c r="AM343" s="33"/>
      <c r="AN343" s="110"/>
      <c r="AO343" s="110"/>
      <c r="AP343" s="21"/>
      <c r="AQ343" s="56"/>
      <c r="AR343" s="41"/>
      <c r="AS343" s="43">
        <f>'17 Oct'!AW343</f>
        <v>0</v>
      </c>
      <c r="AT343" s="75"/>
      <c r="AU343" s="44">
        <f t="shared" si="1"/>
        <v>0</v>
      </c>
      <c r="AV343" s="44">
        <f t="shared" si="2"/>
        <v>0</v>
      </c>
      <c r="AW343" s="19">
        <f t="shared" si="3"/>
        <v>0</v>
      </c>
      <c r="AX343" s="43">
        <f>'17 Oct'!BB343</f>
        <v>0</v>
      </c>
      <c r="AY343" s="75"/>
      <c r="AZ343" s="44">
        <f t="shared" si="4"/>
        <v>0</v>
      </c>
      <c r="BA343" s="46">
        <f t="shared" si="5"/>
        <v>0</v>
      </c>
      <c r="BB343" s="19">
        <f t="shared" si="6"/>
        <v>0</v>
      </c>
      <c r="BC343" s="43">
        <f>'17 Oct'!BL343</f>
        <v>0</v>
      </c>
      <c r="BD343" s="47">
        <f t="shared" si="7"/>
        <v>0</v>
      </c>
      <c r="BE343" s="1">
        <f t="shared" si="15"/>
        <v>0</v>
      </c>
      <c r="BF343" s="1" t="s">
        <v>485</v>
      </c>
      <c r="BG343" s="54"/>
      <c r="BH343">
        <f>'17 Oct'!BG343+AT343+AY343-BN343</f>
        <v>0</v>
      </c>
      <c r="BI343" s="48"/>
      <c r="BJ343" s="52">
        <f t="shared" si="9"/>
        <v>0</v>
      </c>
      <c r="BK343" s="51">
        <f t="shared" si="10"/>
        <v>0</v>
      </c>
      <c r="BL343" s="53">
        <f t="shared" si="11"/>
        <v>0</v>
      </c>
      <c r="BM343" s="54">
        <f t="shared" si="12"/>
        <v>0</v>
      </c>
      <c r="BN343" s="55">
        <f t="shared" si="13"/>
        <v>0</v>
      </c>
      <c r="BO343" s="17">
        <f t="shared" si="14"/>
        <v>0</v>
      </c>
    </row>
    <row r="344">
      <c r="A344" s="1" t="s">
        <v>486</v>
      </c>
      <c r="B344" s="32"/>
      <c r="C344" s="33"/>
      <c r="D344" s="29"/>
      <c r="E344" s="1"/>
      <c r="F344" s="21"/>
      <c r="G344" s="56"/>
      <c r="H344" s="35"/>
      <c r="I344" s="1" t="s">
        <v>486</v>
      </c>
      <c r="J344" s="32"/>
      <c r="K344" s="65"/>
      <c r="L344" s="57"/>
      <c r="M344" s="49"/>
      <c r="N344" s="21"/>
      <c r="O344" s="56"/>
      <c r="P344" s="35"/>
      <c r="Q344" s="1" t="s">
        <v>486</v>
      </c>
      <c r="R344" s="32"/>
      <c r="S344" s="33"/>
      <c r="T344" s="29"/>
      <c r="U344" s="43"/>
      <c r="V344" s="21"/>
      <c r="W344" s="56"/>
      <c r="X344" s="35"/>
      <c r="Y344" s="1" t="s">
        <v>486</v>
      </c>
      <c r="Z344" s="59"/>
      <c r="AA344" s="37"/>
      <c r="AB344" s="8"/>
      <c r="AC344" s="8"/>
      <c r="AD344" s="4"/>
      <c r="AE344" s="39"/>
      <c r="AF344" s="1"/>
      <c r="AG344" s="33"/>
      <c r="AH344" s="110"/>
      <c r="AI344" s="110"/>
      <c r="AJ344" s="21"/>
      <c r="AK344" s="56"/>
      <c r="AL344" s="41"/>
      <c r="AM344" s="33"/>
      <c r="AN344" s="110"/>
      <c r="AO344" s="110"/>
      <c r="AP344" s="21"/>
      <c r="AQ344" s="56"/>
      <c r="AR344" s="41"/>
      <c r="AS344" s="43">
        <f>'17 Oct'!AW344</f>
        <v>0</v>
      </c>
      <c r="AT344" s="75"/>
      <c r="AU344" s="44">
        <f t="shared" si="1"/>
        <v>0</v>
      </c>
      <c r="AV344" s="44">
        <f t="shared" si="2"/>
        <v>0</v>
      </c>
      <c r="AW344" s="19">
        <f t="shared" si="3"/>
        <v>0</v>
      </c>
      <c r="AX344" s="43">
        <f>'17 Oct'!BB344</f>
        <v>0</v>
      </c>
      <c r="AY344" s="75"/>
      <c r="AZ344" s="44">
        <f t="shared" si="4"/>
        <v>0</v>
      </c>
      <c r="BA344" s="46">
        <f t="shared" si="5"/>
        <v>0</v>
      </c>
      <c r="BB344" s="19">
        <f t="shared" si="6"/>
        <v>0</v>
      </c>
      <c r="BC344" s="43">
        <f>'17 Oct'!BL344</f>
        <v>0</v>
      </c>
      <c r="BD344" s="47">
        <f t="shared" si="7"/>
        <v>0</v>
      </c>
      <c r="BE344" s="1">
        <f t="shared" si="15"/>
        <v>0</v>
      </c>
      <c r="BF344" s="1" t="s">
        <v>486</v>
      </c>
      <c r="BG344" s="54"/>
      <c r="BH344">
        <f>'17 Oct'!BG344+AT344+AY344-BN344</f>
        <v>0</v>
      </c>
      <c r="BI344" s="48"/>
      <c r="BJ344" s="52">
        <f t="shared" si="9"/>
        <v>0</v>
      </c>
      <c r="BK344" s="51">
        <f t="shared" si="10"/>
        <v>0</v>
      </c>
      <c r="BL344" s="53">
        <f t="shared" si="11"/>
        <v>0</v>
      </c>
      <c r="BM344" s="54">
        <f t="shared" si="12"/>
        <v>0</v>
      </c>
      <c r="BN344" s="55">
        <f t="shared" si="13"/>
        <v>0</v>
      </c>
      <c r="BO344" s="17">
        <f t="shared" si="14"/>
        <v>0</v>
      </c>
    </row>
    <row r="345">
      <c r="A345" s="1" t="s">
        <v>487</v>
      </c>
      <c r="B345" s="32"/>
      <c r="C345" s="33"/>
      <c r="D345" s="29"/>
      <c r="E345" s="1"/>
      <c r="F345" s="21"/>
      <c r="G345" s="56"/>
      <c r="H345" s="35"/>
      <c r="I345" s="1" t="s">
        <v>487</v>
      </c>
      <c r="J345" s="32"/>
      <c r="K345" s="65"/>
      <c r="L345" s="57"/>
      <c r="M345" s="49"/>
      <c r="N345" s="21"/>
      <c r="O345" s="56"/>
      <c r="P345" s="35"/>
      <c r="Q345" s="1" t="s">
        <v>487</v>
      </c>
      <c r="R345" s="32"/>
      <c r="S345" s="33"/>
      <c r="T345" s="29"/>
      <c r="U345" s="43"/>
      <c r="V345" s="21"/>
      <c r="W345" s="56"/>
      <c r="X345" s="35"/>
      <c r="Y345" s="1" t="s">
        <v>487</v>
      </c>
      <c r="Z345" s="59"/>
      <c r="AA345" s="37"/>
      <c r="AB345" s="8"/>
      <c r="AC345" s="8"/>
      <c r="AD345" s="4"/>
      <c r="AE345" s="39"/>
      <c r="AF345" s="1"/>
      <c r="AG345" s="33"/>
      <c r="AH345" s="110"/>
      <c r="AI345" s="110"/>
      <c r="AJ345" s="21"/>
      <c r="AK345" s="56"/>
      <c r="AL345" s="41"/>
      <c r="AM345" s="33"/>
      <c r="AN345" s="110"/>
      <c r="AO345" s="110"/>
      <c r="AP345" s="21"/>
      <c r="AQ345" s="56"/>
      <c r="AR345" s="41"/>
      <c r="AS345" s="43">
        <f>'17 Oct'!AW345</f>
        <v>0</v>
      </c>
      <c r="AT345" s="75"/>
      <c r="AU345" s="44">
        <f t="shared" si="1"/>
        <v>0</v>
      </c>
      <c r="AV345" s="44">
        <f t="shared" si="2"/>
        <v>0</v>
      </c>
      <c r="AW345" s="19">
        <f t="shared" si="3"/>
        <v>0</v>
      </c>
      <c r="AX345" s="43">
        <f>'17 Oct'!BB345</f>
        <v>0</v>
      </c>
      <c r="AY345" s="75"/>
      <c r="AZ345" s="44">
        <f t="shared" si="4"/>
        <v>0</v>
      </c>
      <c r="BA345" s="46">
        <f t="shared" si="5"/>
        <v>0</v>
      </c>
      <c r="BB345" s="19">
        <f t="shared" si="6"/>
        <v>0</v>
      </c>
      <c r="BC345" s="43">
        <f>'17 Oct'!BL345</f>
        <v>0</v>
      </c>
      <c r="BD345" s="47">
        <f t="shared" si="7"/>
        <v>0</v>
      </c>
      <c r="BE345" s="1">
        <f t="shared" si="15"/>
        <v>0</v>
      </c>
      <c r="BF345" s="1" t="s">
        <v>487</v>
      </c>
      <c r="BG345" s="54"/>
      <c r="BH345">
        <f>'17 Oct'!BG345+AT345+AY345-BN345</f>
        <v>0</v>
      </c>
      <c r="BI345" s="48"/>
      <c r="BJ345" s="52">
        <f t="shared" si="9"/>
        <v>0</v>
      </c>
      <c r="BK345" s="51">
        <f t="shared" si="10"/>
        <v>0</v>
      </c>
      <c r="BL345" s="53">
        <f t="shared" si="11"/>
        <v>0</v>
      </c>
      <c r="BM345" s="54">
        <f t="shared" si="12"/>
        <v>0</v>
      </c>
      <c r="BN345" s="55">
        <f t="shared" si="13"/>
        <v>0</v>
      </c>
      <c r="BO345" s="17">
        <f t="shared" si="14"/>
        <v>0</v>
      </c>
    </row>
    <row r="346">
      <c r="A346" s="1" t="s">
        <v>488</v>
      </c>
      <c r="B346" s="32"/>
      <c r="C346" s="65"/>
      <c r="D346" s="29"/>
      <c r="E346" s="1"/>
      <c r="F346" s="21"/>
      <c r="G346" s="56"/>
      <c r="H346" s="35"/>
      <c r="I346" s="1" t="s">
        <v>488</v>
      </c>
      <c r="J346" s="32"/>
      <c r="K346" s="65"/>
      <c r="L346" s="57"/>
      <c r="M346" s="49"/>
      <c r="N346" s="21"/>
      <c r="O346" s="56"/>
      <c r="P346" s="35"/>
      <c r="Q346" s="1" t="s">
        <v>488</v>
      </c>
      <c r="R346" s="32"/>
      <c r="S346" s="33"/>
      <c r="T346" s="29"/>
      <c r="U346" s="49"/>
      <c r="V346" s="21"/>
      <c r="W346" s="56"/>
      <c r="X346" s="35"/>
      <c r="Y346" s="1" t="s">
        <v>488</v>
      </c>
      <c r="Z346" s="59"/>
      <c r="AA346" s="66"/>
      <c r="AB346" s="8"/>
      <c r="AC346" s="8"/>
      <c r="AD346" s="4"/>
      <c r="AE346" s="39"/>
      <c r="AF346" s="1"/>
      <c r="AG346" s="33"/>
      <c r="AH346" s="110"/>
      <c r="AI346" s="110"/>
      <c r="AJ346" s="21"/>
      <c r="AK346" s="56"/>
      <c r="AL346" s="41"/>
      <c r="AM346" s="33"/>
      <c r="AN346" s="110"/>
      <c r="AO346" s="110"/>
      <c r="AP346" s="21"/>
      <c r="AQ346" s="56"/>
      <c r="AR346" s="41"/>
      <c r="AS346" s="43">
        <f>'17 Oct'!AW346</f>
        <v>0</v>
      </c>
      <c r="AT346" s="75"/>
      <c r="AU346" s="44">
        <f t="shared" si="1"/>
        <v>0</v>
      </c>
      <c r="AV346" s="44">
        <f t="shared" si="2"/>
        <v>0</v>
      </c>
      <c r="AW346" s="19">
        <f t="shared" si="3"/>
        <v>0</v>
      </c>
      <c r="AX346" s="43">
        <f>'17 Oct'!BB346</f>
        <v>0</v>
      </c>
      <c r="AY346" s="75"/>
      <c r="AZ346" s="44">
        <f t="shared" si="4"/>
        <v>0</v>
      </c>
      <c r="BA346" s="46">
        <f t="shared" si="5"/>
        <v>0</v>
      </c>
      <c r="BB346" s="19">
        <f t="shared" si="6"/>
        <v>0</v>
      </c>
      <c r="BC346" s="43">
        <f>'17 Oct'!BL346</f>
        <v>0</v>
      </c>
      <c r="BD346" s="47">
        <f t="shared" si="7"/>
        <v>0</v>
      </c>
      <c r="BE346" s="1">
        <f t="shared" si="15"/>
        <v>0</v>
      </c>
      <c r="BF346" s="1" t="s">
        <v>488</v>
      </c>
      <c r="BG346" s="54"/>
      <c r="BH346">
        <f>'17 Oct'!BG346+AT346+AY346-BN346</f>
        <v>0</v>
      </c>
      <c r="BI346" s="48"/>
      <c r="BJ346" s="52">
        <f t="shared" si="9"/>
        <v>0</v>
      </c>
      <c r="BK346" s="51">
        <f t="shared" si="10"/>
        <v>0</v>
      </c>
      <c r="BL346" s="53">
        <f t="shared" si="11"/>
        <v>0</v>
      </c>
      <c r="BM346" s="54">
        <f t="shared" si="12"/>
        <v>0</v>
      </c>
      <c r="BN346" s="55">
        <f t="shared" si="13"/>
        <v>0</v>
      </c>
      <c r="BO346" s="17">
        <f t="shared" si="14"/>
        <v>0</v>
      </c>
    </row>
    <row r="347">
      <c r="A347" s="1" t="s">
        <v>489</v>
      </c>
      <c r="B347" s="32"/>
      <c r="C347" s="33"/>
      <c r="D347" s="29"/>
      <c r="E347" s="1"/>
      <c r="F347" s="21"/>
      <c r="G347" s="56"/>
      <c r="H347" s="35"/>
      <c r="I347" s="1" t="s">
        <v>489</v>
      </c>
      <c r="J347" s="32"/>
      <c r="K347" s="33"/>
      <c r="L347" s="57"/>
      <c r="M347" s="49"/>
      <c r="N347" s="21"/>
      <c r="O347" s="56"/>
      <c r="P347" s="35"/>
      <c r="Q347" s="1" t="s">
        <v>489</v>
      </c>
      <c r="R347" s="32"/>
      <c r="S347" s="33"/>
      <c r="T347" s="29"/>
      <c r="U347" s="43"/>
      <c r="V347" s="21"/>
      <c r="W347" s="56"/>
      <c r="X347" s="35"/>
      <c r="Y347" s="1" t="s">
        <v>489</v>
      </c>
      <c r="Z347" s="36"/>
      <c r="AA347" s="37"/>
      <c r="AB347" s="8"/>
      <c r="AC347" s="8"/>
      <c r="AD347" s="4"/>
      <c r="AE347" s="39"/>
      <c r="AF347" s="1"/>
      <c r="AG347" s="33"/>
      <c r="AH347" s="110"/>
      <c r="AI347" s="110"/>
      <c r="AJ347" s="21"/>
      <c r="AK347" s="56"/>
      <c r="AL347" s="41"/>
      <c r="AM347" s="33"/>
      <c r="AN347" s="110"/>
      <c r="AO347" s="110"/>
      <c r="AP347" s="21"/>
      <c r="AQ347" s="56"/>
      <c r="AR347" s="41"/>
      <c r="AS347" s="43">
        <f>'17 Oct'!AW347</f>
        <v>0</v>
      </c>
      <c r="AT347" s="75"/>
      <c r="AU347" s="44">
        <f t="shared" si="1"/>
        <v>0</v>
      </c>
      <c r="AV347" s="44">
        <f t="shared" si="2"/>
        <v>0</v>
      </c>
      <c r="AW347" s="19">
        <f t="shared" si="3"/>
        <v>0</v>
      </c>
      <c r="AX347" s="43">
        <f>'17 Oct'!BB347</f>
        <v>0</v>
      </c>
      <c r="AY347" s="75"/>
      <c r="AZ347" s="44">
        <f t="shared" si="4"/>
        <v>0</v>
      </c>
      <c r="BA347" s="46">
        <f t="shared" si="5"/>
        <v>0</v>
      </c>
      <c r="BB347" s="19">
        <f t="shared" si="6"/>
        <v>0</v>
      </c>
      <c r="BC347" s="43">
        <f>'17 Oct'!BL347</f>
        <v>0</v>
      </c>
      <c r="BD347" s="47">
        <f t="shared" si="7"/>
        <v>0</v>
      </c>
      <c r="BE347" s="1">
        <f t="shared" si="15"/>
        <v>0</v>
      </c>
      <c r="BF347" s="1" t="s">
        <v>489</v>
      </c>
      <c r="BG347" s="17"/>
      <c r="BH347">
        <f>'17 Oct'!BG347+AT347+AY347-BN347</f>
        <v>0</v>
      </c>
      <c r="BI347" s="48"/>
      <c r="BJ347" s="52">
        <f t="shared" si="9"/>
        <v>0</v>
      </c>
      <c r="BK347" s="51">
        <f t="shared" si="10"/>
        <v>0</v>
      </c>
      <c r="BL347" s="53">
        <f t="shared" si="11"/>
        <v>0</v>
      </c>
      <c r="BM347" s="54">
        <f t="shared" si="12"/>
        <v>0</v>
      </c>
      <c r="BN347" s="55">
        <f t="shared" si="13"/>
        <v>0</v>
      </c>
      <c r="BO347" s="17">
        <f t="shared" si="14"/>
        <v>0</v>
      </c>
    </row>
    <row r="348">
      <c r="A348" s="1" t="s">
        <v>490</v>
      </c>
      <c r="B348" s="32"/>
      <c r="C348" s="33"/>
      <c r="D348" s="29"/>
      <c r="E348" s="1"/>
      <c r="F348" s="21"/>
      <c r="G348" s="56"/>
      <c r="H348" s="35"/>
      <c r="I348" s="1" t="s">
        <v>490</v>
      </c>
      <c r="J348" s="32"/>
      <c r="K348" s="33"/>
      <c r="L348" s="57"/>
      <c r="M348" s="49"/>
      <c r="N348" s="21"/>
      <c r="O348" s="56"/>
      <c r="P348" s="35"/>
      <c r="Q348" s="1" t="s">
        <v>490</v>
      </c>
      <c r="R348" s="32"/>
      <c r="S348" s="33"/>
      <c r="T348" s="29"/>
      <c r="U348" s="43"/>
      <c r="V348" s="21"/>
      <c r="W348" s="56"/>
      <c r="X348" s="35"/>
      <c r="Y348" s="1" t="s">
        <v>490</v>
      </c>
      <c r="Z348" s="62"/>
      <c r="AA348" s="63"/>
      <c r="AB348" s="8"/>
      <c r="AC348" s="8"/>
      <c r="AD348" s="4"/>
      <c r="AE348" s="96"/>
      <c r="AF348" s="1"/>
      <c r="AG348" s="33"/>
      <c r="AH348" s="110"/>
      <c r="AI348" s="110"/>
      <c r="AJ348" s="21"/>
      <c r="AK348" s="56"/>
      <c r="AL348" s="41"/>
      <c r="AM348" s="33"/>
      <c r="AN348" s="110"/>
      <c r="AO348" s="110"/>
      <c r="AP348" s="21"/>
      <c r="AQ348" s="56"/>
      <c r="AR348" s="41"/>
      <c r="AS348" s="43">
        <f>'17 Oct'!AW348</f>
        <v>0</v>
      </c>
      <c r="AT348" s="75"/>
      <c r="AU348" s="44">
        <f t="shared" si="1"/>
        <v>0</v>
      </c>
      <c r="AV348" s="44">
        <f t="shared" si="2"/>
        <v>0</v>
      </c>
      <c r="AW348" s="19">
        <f t="shared" si="3"/>
        <v>0</v>
      </c>
      <c r="AX348" s="43">
        <f>'17 Oct'!BB348</f>
        <v>0</v>
      </c>
      <c r="AY348" s="75"/>
      <c r="AZ348" s="44">
        <f t="shared" si="4"/>
        <v>0</v>
      </c>
      <c r="BA348" s="46">
        <f t="shared" si="5"/>
        <v>0</v>
      </c>
      <c r="BB348" s="19">
        <f t="shared" si="6"/>
        <v>0</v>
      </c>
      <c r="BC348" s="43">
        <f>'17 Oct'!BL348</f>
        <v>0</v>
      </c>
      <c r="BD348" s="47">
        <f t="shared" si="7"/>
        <v>0</v>
      </c>
      <c r="BE348" s="1">
        <f t="shared" si="15"/>
        <v>0</v>
      </c>
      <c r="BF348" s="1" t="s">
        <v>490</v>
      </c>
      <c r="BG348" s="17"/>
      <c r="BH348">
        <f>'17 Oct'!BG348+AT348+AY348-BN348</f>
        <v>0</v>
      </c>
      <c r="BI348" s="48"/>
      <c r="BJ348" s="52">
        <f t="shared" si="9"/>
        <v>0</v>
      </c>
      <c r="BK348" s="51">
        <f t="shared" si="10"/>
        <v>0</v>
      </c>
      <c r="BL348" s="53">
        <f t="shared" si="11"/>
        <v>0</v>
      </c>
      <c r="BM348" s="54">
        <f t="shared" si="12"/>
        <v>0</v>
      </c>
      <c r="BN348" s="55">
        <f t="shared" si="13"/>
        <v>0</v>
      </c>
      <c r="BO348" s="17">
        <f t="shared" si="14"/>
        <v>0</v>
      </c>
    </row>
    <row r="349">
      <c r="A349" s="1" t="s">
        <v>491</v>
      </c>
      <c r="B349" s="32"/>
      <c r="C349" s="33"/>
      <c r="D349" s="29"/>
      <c r="E349" s="1"/>
      <c r="F349" s="21"/>
      <c r="G349" s="56"/>
      <c r="H349" s="35"/>
      <c r="I349" s="1" t="s">
        <v>491</v>
      </c>
      <c r="J349" s="32"/>
      <c r="K349" s="33"/>
      <c r="L349" s="57"/>
      <c r="M349" s="49"/>
      <c r="N349" s="21"/>
      <c r="O349" s="56"/>
      <c r="P349" s="35"/>
      <c r="Q349" s="1" t="s">
        <v>491</v>
      </c>
      <c r="R349" s="32"/>
      <c r="S349" s="33"/>
      <c r="T349" s="29"/>
      <c r="U349" s="43"/>
      <c r="V349" s="21"/>
      <c r="W349" s="56"/>
      <c r="X349" s="35"/>
      <c r="Y349" s="1" t="s">
        <v>491</v>
      </c>
      <c r="Z349" s="84"/>
      <c r="AA349" s="37"/>
      <c r="AB349" s="8"/>
      <c r="AC349" s="8"/>
      <c r="AD349" s="4"/>
      <c r="AE349" s="39"/>
      <c r="AF349" s="1"/>
      <c r="AG349" s="33"/>
      <c r="AH349" s="110"/>
      <c r="AI349" s="110"/>
      <c r="AJ349" s="21"/>
      <c r="AK349" s="56"/>
      <c r="AL349" s="41"/>
      <c r="AM349" s="33"/>
      <c r="AN349" s="110"/>
      <c r="AO349" s="110"/>
      <c r="AP349" s="21"/>
      <c r="AQ349" s="56"/>
      <c r="AR349" s="41"/>
      <c r="AS349" s="43">
        <f>'17 Oct'!AW349</f>
        <v>0</v>
      </c>
      <c r="AT349" s="75"/>
      <c r="AU349" s="44">
        <f t="shared" si="1"/>
        <v>0</v>
      </c>
      <c r="AV349" s="44">
        <f t="shared" si="2"/>
        <v>0</v>
      </c>
      <c r="AW349" s="19">
        <f t="shared" si="3"/>
        <v>0</v>
      </c>
      <c r="AX349" s="43">
        <f>'17 Oct'!BB349</f>
        <v>0</v>
      </c>
      <c r="AY349" s="75"/>
      <c r="AZ349" s="44">
        <f t="shared" si="4"/>
        <v>0</v>
      </c>
      <c r="BA349" s="46">
        <f t="shared" si="5"/>
        <v>0</v>
      </c>
      <c r="BB349" s="19">
        <f t="shared" si="6"/>
        <v>0</v>
      </c>
      <c r="BC349" s="43">
        <f>'17 Oct'!BL349</f>
        <v>0</v>
      </c>
      <c r="BD349" s="47">
        <f t="shared" si="7"/>
        <v>0</v>
      </c>
      <c r="BE349" s="1">
        <f t="shared" si="15"/>
        <v>0</v>
      </c>
      <c r="BF349" s="1" t="s">
        <v>491</v>
      </c>
      <c r="BG349" s="17"/>
      <c r="BH349">
        <f>'17 Oct'!BG349+AT349+AY349-BN349</f>
        <v>0</v>
      </c>
      <c r="BI349" s="48"/>
      <c r="BJ349" s="52">
        <f t="shared" si="9"/>
        <v>0</v>
      </c>
      <c r="BK349" s="51">
        <f t="shared" si="10"/>
        <v>0</v>
      </c>
      <c r="BL349" s="53">
        <f t="shared" si="11"/>
        <v>0</v>
      </c>
      <c r="BM349" s="54">
        <f t="shared" si="12"/>
        <v>0</v>
      </c>
      <c r="BN349" s="55">
        <f t="shared" si="13"/>
        <v>0</v>
      </c>
      <c r="BO349" s="17">
        <f t="shared" si="14"/>
        <v>0</v>
      </c>
    </row>
    <row r="350">
      <c r="A350" s="1" t="s">
        <v>493</v>
      </c>
      <c r="B350" s="32"/>
      <c r="C350" s="33"/>
      <c r="D350" s="29"/>
      <c r="E350" s="1"/>
      <c r="F350" s="21"/>
      <c r="G350" s="56"/>
      <c r="H350" s="35"/>
      <c r="I350" s="1" t="s">
        <v>493</v>
      </c>
      <c r="J350" s="32"/>
      <c r="K350" s="33"/>
      <c r="L350" s="57"/>
      <c r="M350" s="49"/>
      <c r="N350" s="21"/>
      <c r="O350" s="56"/>
      <c r="P350" s="35"/>
      <c r="Q350" s="1" t="s">
        <v>493</v>
      </c>
      <c r="R350" s="32"/>
      <c r="S350" s="33"/>
      <c r="T350" s="29"/>
      <c r="U350" s="49"/>
      <c r="V350" s="21"/>
      <c r="W350" s="56"/>
      <c r="X350" s="35"/>
      <c r="Y350" s="1" t="s">
        <v>493</v>
      </c>
      <c r="Z350" s="59"/>
      <c r="AA350" s="37"/>
      <c r="AB350" s="8"/>
      <c r="AC350" s="8"/>
      <c r="AD350" s="4"/>
      <c r="AE350" s="39"/>
      <c r="AF350" s="1"/>
      <c r="AG350" s="33"/>
      <c r="AH350" s="110"/>
      <c r="AI350" s="110"/>
      <c r="AJ350" s="21"/>
      <c r="AK350" s="56"/>
      <c r="AL350" s="41"/>
      <c r="AM350" s="33"/>
      <c r="AN350" s="110"/>
      <c r="AO350" s="110"/>
      <c r="AP350" s="21"/>
      <c r="AQ350" s="56"/>
      <c r="AR350" s="41"/>
      <c r="AS350" s="43">
        <f>'17 Oct'!AW350</f>
        <v>0</v>
      </c>
      <c r="AT350" s="75"/>
      <c r="AU350" s="44">
        <f t="shared" si="1"/>
        <v>0</v>
      </c>
      <c r="AV350" s="44">
        <f t="shared" si="2"/>
        <v>0</v>
      </c>
      <c r="AW350" s="19">
        <f t="shared" si="3"/>
        <v>0</v>
      </c>
      <c r="AX350" s="43">
        <f>'17 Oct'!BB350</f>
        <v>0</v>
      </c>
      <c r="AY350" s="75"/>
      <c r="AZ350" s="44">
        <f t="shared" si="4"/>
        <v>0</v>
      </c>
      <c r="BA350" s="46">
        <f t="shared" si="5"/>
        <v>0</v>
      </c>
      <c r="BB350" s="19">
        <f t="shared" si="6"/>
        <v>0</v>
      </c>
      <c r="BC350" s="43">
        <f>'17 Oct'!BL350</f>
        <v>0</v>
      </c>
      <c r="BD350" s="47">
        <f t="shared" si="7"/>
        <v>0</v>
      </c>
      <c r="BE350" s="1">
        <f t="shared" si="15"/>
        <v>0</v>
      </c>
      <c r="BF350" s="1" t="s">
        <v>493</v>
      </c>
      <c r="BG350" s="17"/>
      <c r="BH350">
        <f>'17 Oct'!BG350+AT350+AY350-BN350</f>
        <v>0</v>
      </c>
      <c r="BI350" s="48"/>
      <c r="BJ350" s="52">
        <f t="shared" si="9"/>
        <v>0</v>
      </c>
      <c r="BK350" s="51">
        <f t="shared" si="10"/>
        <v>0</v>
      </c>
      <c r="BL350" s="53">
        <f t="shared" si="11"/>
        <v>0</v>
      </c>
      <c r="BM350" s="54">
        <f t="shared" si="12"/>
        <v>0</v>
      </c>
      <c r="BN350" s="55">
        <f t="shared" si="13"/>
        <v>0</v>
      </c>
      <c r="BO350" s="17">
        <f t="shared" si="14"/>
        <v>0</v>
      </c>
    </row>
    <row r="351">
      <c r="A351" s="1" t="s">
        <v>495</v>
      </c>
      <c r="B351" s="61"/>
      <c r="C351" s="65"/>
      <c r="D351" s="29"/>
      <c r="E351" s="1"/>
      <c r="F351" s="21"/>
      <c r="G351" s="56"/>
      <c r="H351" s="35"/>
      <c r="I351" s="1" t="s">
        <v>495</v>
      </c>
      <c r="J351" s="61"/>
      <c r="K351" s="33"/>
      <c r="L351" s="57"/>
      <c r="M351" s="49"/>
      <c r="N351" s="21"/>
      <c r="O351" s="56"/>
      <c r="P351" s="35"/>
      <c r="Q351" s="1" t="s">
        <v>495</v>
      </c>
      <c r="R351" s="61"/>
      <c r="S351" s="33"/>
      <c r="T351" s="57"/>
      <c r="U351" s="49"/>
      <c r="V351" s="21"/>
      <c r="W351" s="56"/>
      <c r="X351" s="35"/>
      <c r="Y351" s="1" t="s">
        <v>495</v>
      </c>
      <c r="Z351" s="59"/>
      <c r="AA351" s="37"/>
      <c r="AB351" s="8"/>
      <c r="AC351" s="8"/>
      <c r="AD351" s="4"/>
      <c r="AE351" s="39"/>
      <c r="AF351" s="1"/>
      <c r="AG351" s="33"/>
      <c r="AH351" s="110"/>
      <c r="AI351" s="110"/>
      <c r="AJ351" s="21"/>
      <c r="AK351" s="56"/>
      <c r="AL351" s="41"/>
      <c r="AM351" s="33"/>
      <c r="AN351" s="110"/>
      <c r="AO351" s="110"/>
      <c r="AP351" s="21"/>
      <c r="AQ351" s="56"/>
      <c r="AR351" s="41"/>
      <c r="AS351" s="43">
        <f>'17 Oct'!AW351</f>
        <v>0</v>
      </c>
      <c r="AT351" s="75"/>
      <c r="AU351" s="44">
        <f t="shared" si="1"/>
        <v>0</v>
      </c>
      <c r="AV351" s="44">
        <f t="shared" si="2"/>
        <v>0</v>
      </c>
      <c r="AW351" s="19">
        <f t="shared" si="3"/>
        <v>0</v>
      </c>
      <c r="AX351" s="43">
        <f>'17 Oct'!BB351</f>
        <v>0</v>
      </c>
      <c r="AY351" s="75"/>
      <c r="AZ351" s="44">
        <f t="shared" si="4"/>
        <v>0</v>
      </c>
      <c r="BA351" s="46">
        <f t="shared" si="5"/>
        <v>0</v>
      </c>
      <c r="BB351" s="19">
        <f t="shared" si="6"/>
        <v>0</v>
      </c>
      <c r="BC351" s="43">
        <f>'17 Oct'!BL351</f>
        <v>0</v>
      </c>
      <c r="BD351" s="47">
        <f t="shared" si="7"/>
        <v>0</v>
      </c>
      <c r="BE351" s="1">
        <f t="shared" si="15"/>
        <v>0</v>
      </c>
      <c r="BF351" s="1" t="s">
        <v>495</v>
      </c>
      <c r="BG351" s="54"/>
      <c r="BH351">
        <f>'17 Oct'!BG351+AT351+AY351-BN351</f>
        <v>0</v>
      </c>
      <c r="BI351" s="48"/>
      <c r="BJ351" s="52">
        <f t="shared" si="9"/>
        <v>0</v>
      </c>
      <c r="BK351" s="51">
        <f t="shared" si="10"/>
        <v>0</v>
      </c>
      <c r="BL351" s="53">
        <f t="shared" si="11"/>
        <v>0</v>
      </c>
      <c r="BM351" s="54">
        <f t="shared" si="12"/>
        <v>0</v>
      </c>
      <c r="BN351" s="55">
        <f t="shared" si="13"/>
        <v>0</v>
      </c>
      <c r="BO351" s="17">
        <f t="shared" si="14"/>
        <v>0</v>
      </c>
    </row>
    <row r="352">
      <c r="A352" s="1" t="s">
        <v>496</v>
      </c>
      <c r="B352" s="61"/>
      <c r="C352" s="65"/>
      <c r="D352" s="29"/>
      <c r="E352" s="1"/>
      <c r="F352" s="21"/>
      <c r="G352" s="56"/>
      <c r="H352" s="35"/>
      <c r="I352" s="1" t="s">
        <v>496</v>
      </c>
      <c r="J352" s="61"/>
      <c r="K352" s="33"/>
      <c r="L352" s="57"/>
      <c r="M352" s="49"/>
      <c r="N352" s="21"/>
      <c r="O352" s="56"/>
      <c r="P352" s="35"/>
      <c r="Q352" s="1" t="s">
        <v>496</v>
      </c>
      <c r="R352" s="61"/>
      <c r="S352" s="33"/>
      <c r="T352" s="57"/>
      <c r="U352" s="49"/>
      <c r="V352" s="21"/>
      <c r="W352" s="56"/>
      <c r="X352" s="35"/>
      <c r="Y352" s="1" t="s">
        <v>496</v>
      </c>
      <c r="Z352" s="59"/>
      <c r="AA352" s="37"/>
      <c r="AB352" s="8"/>
      <c r="AC352" s="8"/>
      <c r="AD352" s="4"/>
      <c r="AE352" s="39"/>
      <c r="AF352" s="1"/>
      <c r="AG352" s="33"/>
      <c r="AH352" s="110"/>
      <c r="AI352" s="110"/>
      <c r="AJ352" s="21"/>
      <c r="AK352" s="56"/>
      <c r="AL352" s="41"/>
      <c r="AM352" s="33"/>
      <c r="AN352" s="110"/>
      <c r="AO352" s="110"/>
      <c r="AP352" s="21"/>
      <c r="AQ352" s="56"/>
      <c r="AR352" s="41"/>
      <c r="AS352" s="43">
        <f>'17 Oct'!AW352</f>
        <v>0</v>
      </c>
      <c r="AT352" s="75"/>
      <c r="AU352" s="44">
        <f t="shared" si="1"/>
        <v>0</v>
      </c>
      <c r="AV352" s="44">
        <f t="shared" si="2"/>
        <v>0</v>
      </c>
      <c r="AW352" s="19">
        <f t="shared" si="3"/>
        <v>0</v>
      </c>
      <c r="AX352" s="43">
        <f>'17 Oct'!BB352</f>
        <v>0</v>
      </c>
      <c r="AY352" s="75"/>
      <c r="AZ352" s="44">
        <f t="shared" si="4"/>
        <v>0</v>
      </c>
      <c r="BA352" s="46">
        <f t="shared" si="5"/>
        <v>0</v>
      </c>
      <c r="BB352" s="19">
        <f t="shared" si="6"/>
        <v>0</v>
      </c>
      <c r="BC352" s="43">
        <f>'17 Oct'!BL352</f>
        <v>0</v>
      </c>
      <c r="BD352" s="47">
        <f t="shared" si="7"/>
        <v>0</v>
      </c>
      <c r="BE352" s="1">
        <f t="shared" si="15"/>
        <v>0</v>
      </c>
      <c r="BF352" s="1" t="s">
        <v>496</v>
      </c>
      <c r="BG352" s="17"/>
      <c r="BH352">
        <f>'17 Oct'!BG352+AT352+AY352-BN352</f>
        <v>0</v>
      </c>
      <c r="BI352" s="48"/>
      <c r="BJ352" s="52">
        <f t="shared" si="9"/>
        <v>0</v>
      </c>
      <c r="BK352" s="51">
        <f t="shared" si="10"/>
        <v>0</v>
      </c>
      <c r="BL352" s="53">
        <f t="shared" si="11"/>
        <v>0</v>
      </c>
      <c r="BM352" s="54">
        <f t="shared" si="12"/>
        <v>0</v>
      </c>
      <c r="BN352" s="55">
        <f t="shared" si="13"/>
        <v>0</v>
      </c>
      <c r="BO352" s="17">
        <f t="shared" si="14"/>
        <v>0</v>
      </c>
    </row>
    <row r="353">
      <c r="A353" s="1" t="s">
        <v>497</v>
      </c>
      <c r="B353" s="61"/>
      <c r="C353" s="33"/>
      <c r="D353" s="29"/>
      <c r="E353" s="1"/>
      <c r="F353" s="21"/>
      <c r="G353" s="56"/>
      <c r="H353" s="35"/>
      <c r="I353" s="1" t="s">
        <v>497</v>
      </c>
      <c r="J353" s="61"/>
      <c r="K353" s="33"/>
      <c r="L353" s="57"/>
      <c r="M353" s="49"/>
      <c r="N353" s="21"/>
      <c r="O353" s="56"/>
      <c r="P353" s="35"/>
      <c r="Q353" s="1" t="s">
        <v>497</v>
      </c>
      <c r="R353" s="61"/>
      <c r="S353" s="33"/>
      <c r="T353" s="57"/>
      <c r="U353" s="49"/>
      <c r="V353" s="21"/>
      <c r="W353" s="56"/>
      <c r="X353" s="35"/>
      <c r="Y353" s="1" t="s">
        <v>497</v>
      </c>
      <c r="Z353" s="59"/>
      <c r="AA353" s="66"/>
      <c r="AB353" s="8"/>
      <c r="AC353" s="8"/>
      <c r="AD353" s="4"/>
      <c r="AE353" s="39"/>
      <c r="AF353" s="1"/>
      <c r="AG353" s="33"/>
      <c r="AH353" s="110"/>
      <c r="AI353" s="110"/>
      <c r="AJ353" s="21"/>
      <c r="AK353" s="56"/>
      <c r="AL353" s="41"/>
      <c r="AM353" s="33"/>
      <c r="AN353" s="110"/>
      <c r="AO353" s="110"/>
      <c r="AP353" s="21"/>
      <c r="AQ353" s="56"/>
      <c r="AR353" s="41"/>
      <c r="AS353" s="43">
        <f>'17 Oct'!AW353</f>
        <v>0</v>
      </c>
      <c r="AT353" s="75"/>
      <c r="AU353" s="44">
        <f t="shared" si="1"/>
        <v>0</v>
      </c>
      <c r="AV353" s="44">
        <f t="shared" si="2"/>
        <v>0</v>
      </c>
      <c r="AW353" s="19">
        <f t="shared" si="3"/>
        <v>0</v>
      </c>
      <c r="AX353" s="43">
        <f>'17 Oct'!BB353</f>
        <v>0</v>
      </c>
      <c r="AY353" s="75"/>
      <c r="AZ353" s="44">
        <f t="shared" si="4"/>
        <v>0</v>
      </c>
      <c r="BA353" s="46">
        <f t="shared" si="5"/>
        <v>0</v>
      </c>
      <c r="BB353" s="19">
        <f t="shared" si="6"/>
        <v>0</v>
      </c>
      <c r="BC353" s="43">
        <f>'17 Oct'!BL353</f>
        <v>0</v>
      </c>
      <c r="BD353" s="47">
        <f t="shared" si="7"/>
        <v>0</v>
      </c>
      <c r="BE353" s="1">
        <f t="shared" si="15"/>
        <v>0</v>
      </c>
      <c r="BF353" s="1" t="s">
        <v>497</v>
      </c>
      <c r="BG353" s="17"/>
      <c r="BH353">
        <f>'17 Oct'!BG353+AT353+AY353-BN353</f>
        <v>0</v>
      </c>
      <c r="BI353" s="48"/>
      <c r="BJ353" s="52">
        <f t="shared" si="9"/>
        <v>0</v>
      </c>
      <c r="BK353" s="51">
        <f t="shared" si="10"/>
        <v>0</v>
      </c>
      <c r="BL353" s="53">
        <f t="shared" si="11"/>
        <v>0</v>
      </c>
      <c r="BM353" s="54">
        <f t="shared" si="12"/>
        <v>0</v>
      </c>
      <c r="BN353" s="55">
        <f t="shared" si="13"/>
        <v>0</v>
      </c>
      <c r="BO353" s="17">
        <f t="shared" si="14"/>
        <v>0</v>
      </c>
    </row>
    <row r="354">
      <c r="A354" s="1" t="s">
        <v>498</v>
      </c>
      <c r="B354" s="32"/>
      <c r="C354" s="33"/>
      <c r="D354" s="29"/>
      <c r="E354" s="1"/>
      <c r="F354" s="21"/>
      <c r="G354" s="56"/>
      <c r="H354" s="35"/>
      <c r="I354" s="1" t="s">
        <v>498</v>
      </c>
      <c r="J354" s="32"/>
      <c r="K354" s="33"/>
      <c r="L354" s="29"/>
      <c r="M354" s="43"/>
      <c r="N354" s="21"/>
      <c r="O354" s="56"/>
      <c r="P354" s="35"/>
      <c r="Q354" s="1" t="s">
        <v>498</v>
      </c>
      <c r="R354" s="32"/>
      <c r="S354" s="33"/>
      <c r="T354" s="57"/>
      <c r="U354" s="49"/>
      <c r="V354" s="21"/>
      <c r="W354" s="56"/>
      <c r="X354" s="35"/>
      <c r="Y354" s="1" t="s">
        <v>498</v>
      </c>
      <c r="Z354" s="59"/>
      <c r="AA354" s="37"/>
      <c r="AB354" s="4"/>
      <c r="AC354" s="4"/>
      <c r="AD354" s="4"/>
      <c r="AE354" s="39"/>
      <c r="AF354" s="1"/>
      <c r="AG354" s="33"/>
      <c r="AH354" s="110"/>
      <c r="AI354" s="110"/>
      <c r="AJ354" s="21"/>
      <c r="AK354" s="56"/>
      <c r="AL354" s="41"/>
      <c r="AM354" s="33"/>
      <c r="AN354" s="110"/>
      <c r="AO354" s="110"/>
      <c r="AP354" s="21"/>
      <c r="AQ354" s="56"/>
      <c r="AR354" s="41"/>
      <c r="AS354" s="43">
        <f>'17 Oct'!AW354</f>
        <v>0</v>
      </c>
      <c r="AT354" s="75"/>
      <c r="AU354" s="44">
        <f t="shared" si="1"/>
        <v>0</v>
      </c>
      <c r="AV354" s="44">
        <f t="shared" si="2"/>
        <v>0</v>
      </c>
      <c r="AW354" s="19">
        <f t="shared" si="3"/>
        <v>0</v>
      </c>
      <c r="AX354" s="43">
        <f>'17 Oct'!BB354</f>
        <v>0</v>
      </c>
      <c r="AY354" s="75"/>
      <c r="AZ354" s="44">
        <f t="shared" si="4"/>
        <v>0</v>
      </c>
      <c r="BA354" s="46">
        <f t="shared" si="5"/>
        <v>0</v>
      </c>
      <c r="BB354" s="19">
        <f t="shared" si="6"/>
        <v>0</v>
      </c>
      <c r="BC354" s="43">
        <f>'17 Oct'!BL354</f>
        <v>0</v>
      </c>
      <c r="BD354" s="47">
        <f t="shared" si="7"/>
        <v>0</v>
      </c>
      <c r="BE354" s="1">
        <f t="shared" si="15"/>
        <v>0</v>
      </c>
      <c r="BF354" s="1" t="s">
        <v>498</v>
      </c>
      <c r="BG354" s="54"/>
      <c r="BH354">
        <f>'17 Oct'!BG354+AT354+AY354-BN354</f>
        <v>0</v>
      </c>
      <c r="BI354" s="48"/>
      <c r="BJ354" s="52">
        <f t="shared" si="9"/>
        <v>0</v>
      </c>
      <c r="BK354" s="51">
        <f t="shared" si="10"/>
        <v>0</v>
      </c>
      <c r="BL354" s="53">
        <f t="shared" si="11"/>
        <v>0</v>
      </c>
      <c r="BM354" s="54">
        <f t="shared" si="12"/>
        <v>0</v>
      </c>
      <c r="BN354" s="55">
        <f t="shared" si="13"/>
        <v>0</v>
      </c>
      <c r="BO354" s="17">
        <f t="shared" si="14"/>
        <v>0</v>
      </c>
    </row>
    <row r="355">
      <c r="A355" s="1" t="s">
        <v>499</v>
      </c>
      <c r="B355" s="32"/>
      <c r="C355" s="33"/>
      <c r="D355" s="29"/>
      <c r="E355" s="1"/>
      <c r="F355" s="21"/>
      <c r="G355" s="56"/>
      <c r="H355" s="35"/>
      <c r="I355" s="1" t="s">
        <v>499</v>
      </c>
      <c r="J355" s="32"/>
      <c r="K355" s="33"/>
      <c r="L355" s="29"/>
      <c r="M355" s="43"/>
      <c r="N355" s="21"/>
      <c r="O355" s="56"/>
      <c r="P355" s="35"/>
      <c r="Q355" s="1" t="s">
        <v>499</v>
      </c>
      <c r="R355" s="32"/>
      <c r="S355" s="33"/>
      <c r="T355" s="57"/>
      <c r="U355" s="49"/>
      <c r="V355" s="21"/>
      <c r="W355" s="56"/>
      <c r="X355" s="35"/>
      <c r="Y355" s="1" t="s">
        <v>499</v>
      </c>
      <c r="Z355" s="59"/>
      <c r="AA355" s="37"/>
      <c r="AB355" s="4"/>
      <c r="AC355" s="4"/>
      <c r="AD355" s="4"/>
      <c r="AE355" s="39"/>
      <c r="AF355" s="1"/>
      <c r="AG355" s="33"/>
      <c r="AH355" s="110"/>
      <c r="AI355" s="110"/>
      <c r="AJ355" s="21"/>
      <c r="AK355" s="56"/>
      <c r="AL355" s="41"/>
      <c r="AM355" s="33"/>
      <c r="AN355" s="110"/>
      <c r="AO355" s="110"/>
      <c r="AP355" s="21"/>
      <c r="AQ355" s="56"/>
      <c r="AR355" s="41"/>
      <c r="AS355" s="43">
        <f>'17 Oct'!AW355</f>
        <v>0</v>
      </c>
      <c r="AT355" s="75"/>
      <c r="AU355" s="44">
        <f t="shared" si="1"/>
        <v>0</v>
      </c>
      <c r="AV355" s="44">
        <f t="shared" si="2"/>
        <v>0</v>
      </c>
      <c r="AW355" s="19">
        <f t="shared" si="3"/>
        <v>0</v>
      </c>
      <c r="AX355" s="43">
        <f>'17 Oct'!BB355</f>
        <v>0</v>
      </c>
      <c r="AY355" s="75"/>
      <c r="AZ355" s="44">
        <f t="shared" si="4"/>
        <v>0</v>
      </c>
      <c r="BA355" s="46">
        <f t="shared" si="5"/>
        <v>0</v>
      </c>
      <c r="BB355" s="19">
        <f t="shared" si="6"/>
        <v>0</v>
      </c>
      <c r="BC355" s="43">
        <f>'17 Oct'!BL355</f>
        <v>0</v>
      </c>
      <c r="BD355" s="47">
        <f t="shared" si="7"/>
        <v>0</v>
      </c>
      <c r="BE355" s="1">
        <f t="shared" si="15"/>
        <v>0</v>
      </c>
      <c r="BF355" s="1" t="s">
        <v>499</v>
      </c>
      <c r="BG355" s="54"/>
      <c r="BH355">
        <f>'17 Oct'!BG355+AT355+AY355-BN355</f>
        <v>0</v>
      </c>
      <c r="BI355" s="48"/>
      <c r="BJ355" s="52">
        <f t="shared" si="9"/>
        <v>0</v>
      </c>
      <c r="BK355" s="51">
        <f t="shared" si="10"/>
        <v>0</v>
      </c>
      <c r="BL355" s="53">
        <f t="shared" si="11"/>
        <v>0</v>
      </c>
      <c r="BM355" s="54">
        <f t="shared" si="12"/>
        <v>0</v>
      </c>
      <c r="BN355" s="55">
        <f t="shared" si="13"/>
        <v>0</v>
      </c>
      <c r="BO355" s="17">
        <f t="shared" si="14"/>
        <v>0</v>
      </c>
    </row>
    <row r="356">
      <c r="A356" s="1" t="s">
        <v>500</v>
      </c>
      <c r="B356" s="32"/>
      <c r="C356" s="33"/>
      <c r="D356" s="29"/>
      <c r="E356" s="1"/>
      <c r="F356" s="21"/>
      <c r="G356" s="56"/>
      <c r="H356" s="35"/>
      <c r="I356" s="1" t="s">
        <v>500</v>
      </c>
      <c r="J356" s="32"/>
      <c r="K356" s="33"/>
      <c r="L356" s="57"/>
      <c r="M356" s="49"/>
      <c r="N356" s="21"/>
      <c r="O356" s="56"/>
      <c r="P356" s="35"/>
      <c r="Q356" s="1" t="s">
        <v>500</v>
      </c>
      <c r="R356" s="32"/>
      <c r="S356" s="33"/>
      <c r="T356" s="57"/>
      <c r="U356" s="49"/>
      <c r="V356" s="21"/>
      <c r="W356" s="56"/>
      <c r="X356" s="35"/>
      <c r="Y356" s="1" t="s">
        <v>500</v>
      </c>
      <c r="Z356" s="59"/>
      <c r="AA356" s="37"/>
      <c r="AB356" s="8"/>
      <c r="AC356" s="8"/>
      <c r="AD356" s="4"/>
      <c r="AE356" s="39"/>
      <c r="AF356" s="1"/>
      <c r="AG356" s="33"/>
      <c r="AH356" s="110"/>
      <c r="AI356" s="110"/>
      <c r="AJ356" s="21"/>
      <c r="AK356" s="56"/>
      <c r="AL356" s="41"/>
      <c r="AM356" s="33"/>
      <c r="AN356" s="110"/>
      <c r="AO356" s="110"/>
      <c r="AP356" s="21"/>
      <c r="AQ356" s="56"/>
      <c r="AR356" s="41"/>
      <c r="AS356" s="43">
        <f>'17 Oct'!AW356</f>
        <v>0</v>
      </c>
      <c r="AT356" s="75"/>
      <c r="AU356" s="44">
        <f t="shared" si="1"/>
        <v>0</v>
      </c>
      <c r="AV356" s="44">
        <f t="shared" si="2"/>
        <v>0</v>
      </c>
      <c r="AW356" s="19">
        <f t="shared" si="3"/>
        <v>0</v>
      </c>
      <c r="AX356" s="43">
        <f>'17 Oct'!BB356</f>
        <v>0</v>
      </c>
      <c r="AY356" s="75"/>
      <c r="AZ356" s="44">
        <f t="shared" si="4"/>
        <v>0</v>
      </c>
      <c r="BA356" s="46">
        <f t="shared" si="5"/>
        <v>0</v>
      </c>
      <c r="BB356" s="19">
        <f t="shared" si="6"/>
        <v>0</v>
      </c>
      <c r="BC356" s="43">
        <f>'17 Oct'!BL356</f>
        <v>0</v>
      </c>
      <c r="BD356" s="47">
        <f t="shared" si="7"/>
        <v>0</v>
      </c>
      <c r="BE356" s="1">
        <f t="shared" si="15"/>
        <v>0</v>
      </c>
      <c r="BF356" s="1" t="s">
        <v>500</v>
      </c>
      <c r="BG356" s="17"/>
      <c r="BH356">
        <f>'17 Oct'!BG356+AT356+AY356-BN356</f>
        <v>0</v>
      </c>
      <c r="BI356" s="48"/>
      <c r="BJ356" s="52">
        <f t="shared" si="9"/>
        <v>0</v>
      </c>
      <c r="BK356" s="51">
        <f t="shared" si="10"/>
        <v>0</v>
      </c>
      <c r="BL356" s="53">
        <f t="shared" si="11"/>
        <v>0</v>
      </c>
      <c r="BM356" s="54">
        <f t="shared" si="12"/>
        <v>0</v>
      </c>
      <c r="BN356" s="55">
        <f t="shared" si="13"/>
        <v>0</v>
      </c>
      <c r="BO356" s="17">
        <f t="shared" si="14"/>
        <v>0</v>
      </c>
    </row>
    <row r="357">
      <c r="A357" s="1" t="s">
        <v>503</v>
      </c>
      <c r="B357" s="61"/>
      <c r="C357" s="33"/>
      <c r="D357" s="29"/>
      <c r="E357" s="1"/>
      <c r="F357" s="21"/>
      <c r="G357" s="56"/>
      <c r="H357" s="35"/>
      <c r="I357" s="1" t="s">
        <v>503</v>
      </c>
      <c r="J357" s="61"/>
      <c r="K357" s="33"/>
      <c r="L357" s="57"/>
      <c r="M357" s="49"/>
      <c r="N357" s="21"/>
      <c r="O357" s="56"/>
      <c r="P357" s="35"/>
      <c r="Q357" s="1" t="s">
        <v>503</v>
      </c>
      <c r="R357" s="32"/>
      <c r="S357" s="33"/>
      <c r="T357" s="57"/>
      <c r="U357" s="49"/>
      <c r="V357" s="21"/>
      <c r="W357" s="56"/>
      <c r="X357" s="35"/>
      <c r="Y357" s="1" t="s">
        <v>503</v>
      </c>
      <c r="Z357" s="59"/>
      <c r="AA357" s="37"/>
      <c r="AB357" s="8"/>
      <c r="AC357" s="8"/>
      <c r="AD357" s="4"/>
      <c r="AE357" s="39"/>
      <c r="AF357" s="1"/>
      <c r="AG357" s="33"/>
      <c r="AH357" s="110"/>
      <c r="AI357" s="110"/>
      <c r="AJ357" s="21"/>
      <c r="AK357" s="56"/>
      <c r="AL357" s="41"/>
      <c r="AM357" s="33"/>
      <c r="AN357" s="110"/>
      <c r="AO357" s="110"/>
      <c r="AP357" s="21"/>
      <c r="AQ357" s="56"/>
      <c r="AR357" s="41"/>
      <c r="AS357" s="43">
        <f>'17 Oct'!AW357</f>
        <v>0</v>
      </c>
      <c r="AT357" s="75"/>
      <c r="AU357" s="44">
        <f t="shared" si="1"/>
        <v>0</v>
      </c>
      <c r="AV357" s="44">
        <f t="shared" si="2"/>
        <v>0</v>
      </c>
      <c r="AW357" s="19">
        <f t="shared" si="3"/>
        <v>0</v>
      </c>
      <c r="AX357" s="43">
        <f>'17 Oct'!BB357</f>
        <v>0</v>
      </c>
      <c r="AY357" s="75"/>
      <c r="AZ357" s="44">
        <f t="shared" si="4"/>
        <v>0</v>
      </c>
      <c r="BA357" s="46">
        <f t="shared" si="5"/>
        <v>0</v>
      </c>
      <c r="BB357" s="19">
        <f t="shared" si="6"/>
        <v>0</v>
      </c>
      <c r="BC357" s="43">
        <f>'17 Oct'!BL357</f>
        <v>0</v>
      </c>
      <c r="BD357" s="47">
        <f t="shared" si="7"/>
        <v>0</v>
      </c>
      <c r="BE357" s="1">
        <f t="shared" si="15"/>
        <v>0</v>
      </c>
      <c r="BF357" s="1" t="s">
        <v>503</v>
      </c>
      <c r="BG357" s="17"/>
      <c r="BH357">
        <f>'17 Oct'!BG357+AT357+AY357-BN357</f>
        <v>0</v>
      </c>
      <c r="BI357" s="48"/>
      <c r="BJ357" s="52">
        <f t="shared" si="9"/>
        <v>0</v>
      </c>
      <c r="BK357" s="51">
        <f t="shared" si="10"/>
        <v>0</v>
      </c>
      <c r="BL357" s="53">
        <f t="shared" si="11"/>
        <v>0</v>
      </c>
      <c r="BM357" s="54">
        <f t="shared" si="12"/>
        <v>0</v>
      </c>
      <c r="BN357" s="55">
        <f t="shared" si="13"/>
        <v>0</v>
      </c>
      <c r="BO357" s="17">
        <f t="shared" si="14"/>
        <v>0</v>
      </c>
    </row>
    <row r="358">
      <c r="A358" s="1" t="s">
        <v>504</v>
      </c>
      <c r="B358" s="32"/>
      <c r="C358" s="65"/>
      <c r="D358" s="29"/>
      <c r="E358" s="1"/>
      <c r="F358" s="21"/>
      <c r="G358" s="56"/>
      <c r="H358" s="35"/>
      <c r="I358" s="1" t="s">
        <v>505</v>
      </c>
      <c r="J358" s="32"/>
      <c r="K358" s="33"/>
      <c r="L358" s="57"/>
      <c r="M358" s="49"/>
      <c r="N358" s="21"/>
      <c r="O358" s="56"/>
      <c r="P358" s="35"/>
      <c r="Q358" s="1" t="s">
        <v>505</v>
      </c>
      <c r="R358" s="32"/>
      <c r="S358" s="33"/>
      <c r="T358" s="57"/>
      <c r="U358" s="49"/>
      <c r="V358" s="21"/>
      <c r="W358" s="56"/>
      <c r="X358" s="35"/>
      <c r="Y358" s="1" t="s">
        <v>505</v>
      </c>
      <c r="Z358" s="59"/>
      <c r="AA358" s="37"/>
      <c r="AB358" s="8"/>
      <c r="AC358" s="8"/>
      <c r="AD358" s="4"/>
      <c r="AE358" s="39"/>
      <c r="AF358" s="1"/>
      <c r="AG358" s="33"/>
      <c r="AH358" s="74"/>
      <c r="AI358" s="74"/>
      <c r="AJ358" s="21"/>
      <c r="AK358" s="56"/>
      <c r="AL358" s="41"/>
      <c r="AM358" s="33"/>
      <c r="AN358" s="74"/>
      <c r="AO358" s="74"/>
      <c r="AP358" s="21"/>
      <c r="AQ358" s="56"/>
      <c r="AR358" s="41"/>
      <c r="AS358" s="43">
        <f>'17 Oct'!AW358</f>
        <v>0</v>
      </c>
      <c r="AT358" s="76"/>
      <c r="AU358" s="44">
        <f t="shared" si="1"/>
        <v>0</v>
      </c>
      <c r="AV358" s="44">
        <f t="shared" si="2"/>
        <v>0</v>
      </c>
      <c r="AW358" s="19">
        <f t="shared" si="3"/>
        <v>0</v>
      </c>
      <c r="AX358" s="43">
        <f>'17 Oct'!BB358</f>
        <v>0</v>
      </c>
      <c r="AY358" s="76"/>
      <c r="AZ358" s="44">
        <f t="shared" si="4"/>
        <v>0</v>
      </c>
      <c r="BA358" s="46">
        <f t="shared" si="5"/>
        <v>0</v>
      </c>
      <c r="BB358" s="19">
        <f t="shared" si="6"/>
        <v>0</v>
      </c>
      <c r="BC358" s="43">
        <f>'17 Oct'!BL358</f>
        <v>0</v>
      </c>
      <c r="BD358" s="47">
        <f t="shared" si="7"/>
        <v>0</v>
      </c>
      <c r="BE358" s="1">
        <f t="shared" si="15"/>
        <v>0</v>
      </c>
      <c r="BF358" s="1" t="s">
        <v>505</v>
      </c>
      <c r="BG358" s="17"/>
      <c r="BH358">
        <f>'17 Oct'!BG358+AT358+AY358-BN358</f>
        <v>0</v>
      </c>
      <c r="BI358" s="48"/>
      <c r="BJ358" s="52">
        <f t="shared" si="9"/>
        <v>0</v>
      </c>
      <c r="BK358" s="51">
        <f t="shared" si="10"/>
        <v>0</v>
      </c>
      <c r="BL358" s="53">
        <f t="shared" si="11"/>
        <v>0</v>
      </c>
      <c r="BM358" s="54">
        <f t="shared" si="12"/>
        <v>0</v>
      </c>
      <c r="BN358" s="55">
        <f t="shared" si="13"/>
        <v>0</v>
      </c>
      <c r="BO358" s="17">
        <f t="shared" si="14"/>
        <v>0</v>
      </c>
    </row>
    <row r="359">
      <c r="A359" s="1" t="s">
        <v>506</v>
      </c>
      <c r="B359" s="32"/>
      <c r="C359" s="65"/>
      <c r="D359" s="29"/>
      <c r="E359" s="1"/>
      <c r="F359" s="21"/>
      <c r="G359" s="56"/>
      <c r="H359" s="35"/>
      <c r="I359" s="1" t="s">
        <v>506</v>
      </c>
      <c r="J359" s="61"/>
      <c r="K359" s="33"/>
      <c r="L359" s="57"/>
      <c r="M359" s="49"/>
      <c r="N359" s="21"/>
      <c r="O359" s="56"/>
      <c r="P359" s="35"/>
      <c r="Q359" s="1" t="s">
        <v>506</v>
      </c>
      <c r="R359" s="32"/>
      <c r="S359" s="33"/>
      <c r="T359" s="57"/>
      <c r="U359" s="43"/>
      <c r="V359" s="21"/>
      <c r="W359" s="56"/>
      <c r="X359" s="35"/>
      <c r="Y359" s="1" t="s">
        <v>506</v>
      </c>
      <c r="Z359" s="59"/>
      <c r="AA359" s="37"/>
      <c r="AB359" s="8"/>
      <c r="AC359" s="8"/>
      <c r="AD359" s="4"/>
      <c r="AE359" s="39"/>
      <c r="AF359" s="1"/>
      <c r="AG359" s="33"/>
      <c r="AH359" s="74"/>
      <c r="AI359" s="74"/>
      <c r="AJ359" s="21"/>
      <c r="AK359" s="56"/>
      <c r="AL359" s="41"/>
      <c r="AM359" s="33"/>
      <c r="AN359" s="74"/>
      <c r="AO359" s="74"/>
      <c r="AP359" s="21"/>
      <c r="AQ359" s="56"/>
      <c r="AR359" s="41"/>
      <c r="AS359" s="43">
        <f>'17 Oct'!AW359</f>
        <v>0</v>
      </c>
      <c r="AT359" s="76"/>
      <c r="AU359" s="44">
        <f t="shared" si="1"/>
        <v>0</v>
      </c>
      <c r="AV359" s="44">
        <f t="shared" si="2"/>
        <v>0</v>
      </c>
      <c r="AW359" s="19">
        <f t="shared" si="3"/>
        <v>0</v>
      </c>
      <c r="AX359" s="43">
        <f>'17 Oct'!BB359</f>
        <v>0</v>
      </c>
      <c r="AY359" s="76"/>
      <c r="AZ359" s="44">
        <f t="shared" si="4"/>
        <v>0</v>
      </c>
      <c r="BA359" s="46">
        <f t="shared" si="5"/>
        <v>0</v>
      </c>
      <c r="BB359" s="19">
        <f t="shared" si="6"/>
        <v>0</v>
      </c>
      <c r="BC359" s="43">
        <f>'17 Oct'!BL359</f>
        <v>0</v>
      </c>
      <c r="BD359" s="47">
        <f t="shared" si="7"/>
        <v>0</v>
      </c>
      <c r="BE359" s="1">
        <f t="shared" si="15"/>
        <v>0</v>
      </c>
      <c r="BF359" s="1" t="s">
        <v>506</v>
      </c>
      <c r="BG359" s="17"/>
      <c r="BH359">
        <f>'17 Oct'!BG359+AT359+AY359-BN359</f>
        <v>0</v>
      </c>
      <c r="BI359" s="48"/>
      <c r="BJ359" s="52">
        <f t="shared" si="9"/>
        <v>0</v>
      </c>
      <c r="BK359" s="51">
        <f t="shared" si="10"/>
        <v>0</v>
      </c>
      <c r="BL359" s="53">
        <f t="shared" si="11"/>
        <v>0</v>
      </c>
      <c r="BM359" s="54">
        <f t="shared" si="12"/>
        <v>0</v>
      </c>
      <c r="BN359" s="55">
        <f t="shared" si="13"/>
        <v>0</v>
      </c>
      <c r="BO359" s="17">
        <f t="shared" si="14"/>
        <v>0</v>
      </c>
    </row>
    <row r="360">
      <c r="A360" s="1" t="s">
        <v>507</v>
      </c>
      <c r="B360" s="32"/>
      <c r="C360" s="65"/>
      <c r="D360" s="29"/>
      <c r="E360" s="1"/>
      <c r="F360" s="21"/>
      <c r="G360" s="56"/>
      <c r="H360" s="35"/>
      <c r="I360" s="1" t="s">
        <v>507</v>
      </c>
      <c r="J360" s="32"/>
      <c r="K360" s="33"/>
      <c r="L360" s="57"/>
      <c r="M360" s="49"/>
      <c r="N360" s="21"/>
      <c r="O360" s="56"/>
      <c r="P360" s="35"/>
      <c r="Q360" s="1" t="s">
        <v>507</v>
      </c>
      <c r="R360" s="32"/>
      <c r="S360" s="33"/>
      <c r="T360" s="57"/>
      <c r="U360" s="43"/>
      <c r="V360" s="21"/>
      <c r="W360" s="56"/>
      <c r="X360" s="35"/>
      <c r="Y360" s="1" t="s">
        <v>507</v>
      </c>
      <c r="Z360" s="59"/>
      <c r="AA360" s="37"/>
      <c r="AB360" s="8"/>
      <c r="AC360" s="8"/>
      <c r="AD360" s="4"/>
      <c r="AE360" s="39"/>
      <c r="AF360" s="1"/>
      <c r="AG360" s="33"/>
      <c r="AH360" s="74"/>
      <c r="AI360" s="74"/>
      <c r="AJ360" s="21"/>
      <c r="AK360" s="56"/>
      <c r="AL360" s="41"/>
      <c r="AM360" s="33"/>
      <c r="AN360" s="74"/>
      <c r="AO360" s="74"/>
      <c r="AP360" s="21"/>
      <c r="AQ360" s="56"/>
      <c r="AR360" s="41"/>
      <c r="AS360" s="43">
        <f>'17 Oct'!AW360</f>
        <v>0</v>
      </c>
      <c r="AT360" s="76"/>
      <c r="AU360" s="44">
        <f t="shared" si="1"/>
        <v>0</v>
      </c>
      <c r="AV360" s="44">
        <f t="shared" si="2"/>
        <v>0</v>
      </c>
      <c r="AW360" s="19">
        <f t="shared" si="3"/>
        <v>0</v>
      </c>
      <c r="AX360" s="43">
        <f>'17 Oct'!BB360</f>
        <v>0</v>
      </c>
      <c r="AY360" s="76"/>
      <c r="AZ360" s="44">
        <f t="shared" si="4"/>
        <v>0</v>
      </c>
      <c r="BA360" s="46">
        <f t="shared" si="5"/>
        <v>0</v>
      </c>
      <c r="BB360" s="19">
        <f t="shared" si="6"/>
        <v>0</v>
      </c>
      <c r="BC360" s="43">
        <f>'17 Oct'!BL360</f>
        <v>0</v>
      </c>
      <c r="BD360" s="47">
        <f t="shared" si="7"/>
        <v>0</v>
      </c>
      <c r="BE360" s="1">
        <f t="shared" si="15"/>
        <v>0</v>
      </c>
      <c r="BF360" s="1" t="s">
        <v>507</v>
      </c>
      <c r="BG360" s="17"/>
      <c r="BH360">
        <f>'17 Oct'!BG360+AT360+AY360-BN360</f>
        <v>0</v>
      </c>
      <c r="BI360" s="48"/>
      <c r="BJ360" s="52">
        <f t="shared" si="9"/>
        <v>0</v>
      </c>
      <c r="BK360" s="51">
        <f t="shared" si="10"/>
        <v>0</v>
      </c>
      <c r="BL360" s="53">
        <f t="shared" si="11"/>
        <v>0</v>
      </c>
      <c r="BM360" s="54">
        <f t="shared" si="12"/>
        <v>0</v>
      </c>
      <c r="BN360" s="55">
        <f t="shared" si="13"/>
        <v>0</v>
      </c>
      <c r="BO360" s="17">
        <f t="shared" si="14"/>
        <v>0</v>
      </c>
    </row>
    <row r="361">
      <c r="A361" s="1" t="s">
        <v>508</v>
      </c>
      <c r="B361" s="32"/>
      <c r="C361" s="65"/>
      <c r="D361" s="29"/>
      <c r="E361" s="1"/>
      <c r="F361" s="21"/>
      <c r="G361" s="56"/>
      <c r="H361" s="35"/>
      <c r="I361" s="1" t="s">
        <v>509</v>
      </c>
      <c r="J361" s="32"/>
      <c r="K361" s="33"/>
      <c r="L361" s="57"/>
      <c r="M361" s="49"/>
      <c r="N361" s="21"/>
      <c r="O361" s="56"/>
      <c r="P361" s="35"/>
      <c r="Q361" s="1" t="s">
        <v>509</v>
      </c>
      <c r="R361" s="61"/>
      <c r="S361" s="33"/>
      <c r="T361" s="57"/>
      <c r="U361" s="49"/>
      <c r="V361" s="21"/>
      <c r="W361" s="56"/>
      <c r="X361" s="35"/>
      <c r="Y361" s="1" t="s">
        <v>509</v>
      </c>
      <c r="Z361" s="59"/>
      <c r="AA361" s="37"/>
      <c r="AB361" s="8"/>
      <c r="AC361" s="8"/>
      <c r="AD361" s="4"/>
      <c r="AE361" s="39"/>
      <c r="AF361" s="1"/>
      <c r="AG361" s="33"/>
      <c r="AH361" s="74"/>
      <c r="AI361" s="74"/>
      <c r="AJ361" s="21"/>
      <c r="AK361" s="56"/>
      <c r="AL361" s="41"/>
      <c r="AM361" s="33"/>
      <c r="AN361" s="74"/>
      <c r="AO361" s="74"/>
      <c r="AP361" s="21"/>
      <c r="AQ361" s="56"/>
      <c r="AR361" s="41"/>
      <c r="AS361" s="43">
        <f>'17 Oct'!AW361</f>
        <v>0</v>
      </c>
      <c r="AT361" s="76"/>
      <c r="AU361" s="44">
        <f t="shared" si="1"/>
        <v>0</v>
      </c>
      <c r="AV361" s="44">
        <f t="shared" si="2"/>
        <v>0</v>
      </c>
      <c r="AW361" s="19">
        <f t="shared" si="3"/>
        <v>0</v>
      </c>
      <c r="AX361" s="43">
        <f>'17 Oct'!BB361</f>
        <v>0</v>
      </c>
      <c r="AY361" s="76"/>
      <c r="AZ361" s="44">
        <f t="shared" si="4"/>
        <v>0</v>
      </c>
      <c r="BA361" s="46">
        <f t="shared" si="5"/>
        <v>0</v>
      </c>
      <c r="BB361" s="19">
        <f t="shared" si="6"/>
        <v>0</v>
      </c>
      <c r="BC361" s="43">
        <f>'17 Oct'!BL361</f>
        <v>0</v>
      </c>
      <c r="BD361" s="47">
        <f t="shared" si="7"/>
        <v>0</v>
      </c>
      <c r="BE361" s="1">
        <f t="shared" si="15"/>
        <v>0</v>
      </c>
      <c r="BF361" s="1" t="s">
        <v>509</v>
      </c>
      <c r="BG361" s="17"/>
      <c r="BH361">
        <f>'17 Oct'!BG361+AT361+AY361-BN361</f>
        <v>0</v>
      </c>
      <c r="BI361" s="48"/>
      <c r="BJ361" s="52">
        <f t="shared" si="9"/>
        <v>0</v>
      </c>
      <c r="BK361" s="51">
        <f t="shared" si="10"/>
        <v>0</v>
      </c>
      <c r="BL361" s="53">
        <f t="shared" si="11"/>
        <v>0</v>
      </c>
      <c r="BM361" s="54">
        <f t="shared" si="12"/>
        <v>0</v>
      </c>
      <c r="BN361" s="55">
        <f t="shared" si="13"/>
        <v>0</v>
      </c>
      <c r="BO361" s="17">
        <f t="shared" si="14"/>
        <v>0</v>
      </c>
    </row>
    <row r="362">
      <c r="A362" s="1" t="s">
        <v>510</v>
      </c>
      <c r="B362" s="32"/>
      <c r="C362" s="65"/>
      <c r="D362" s="29"/>
      <c r="E362" s="1"/>
      <c r="F362" s="21"/>
      <c r="G362" s="56"/>
      <c r="H362" s="35"/>
      <c r="I362" s="1" t="s">
        <v>511</v>
      </c>
      <c r="J362" s="32"/>
      <c r="K362" s="33"/>
      <c r="L362" s="57"/>
      <c r="M362" s="49"/>
      <c r="N362" s="21"/>
      <c r="O362" s="56"/>
      <c r="P362" s="35"/>
      <c r="Q362" s="1" t="s">
        <v>511</v>
      </c>
      <c r="R362" s="61"/>
      <c r="S362" s="33"/>
      <c r="T362" s="57"/>
      <c r="U362" s="49"/>
      <c r="V362" s="21"/>
      <c r="W362" s="56"/>
      <c r="X362" s="35"/>
      <c r="Y362" s="1" t="s">
        <v>511</v>
      </c>
      <c r="Z362" s="59"/>
      <c r="AA362" s="37"/>
      <c r="AB362" s="8"/>
      <c r="AC362" s="8"/>
      <c r="AD362" s="4"/>
      <c r="AE362" s="39"/>
      <c r="AF362" s="1"/>
      <c r="AG362" s="33"/>
      <c r="AH362" s="74"/>
      <c r="AI362" s="74"/>
      <c r="AJ362" s="21"/>
      <c r="AK362" s="56"/>
      <c r="AL362" s="41"/>
      <c r="AM362" s="33"/>
      <c r="AN362" s="74"/>
      <c r="AO362" s="74"/>
      <c r="AP362" s="21"/>
      <c r="AQ362" s="56"/>
      <c r="AR362" s="41"/>
      <c r="AS362" s="43">
        <f>'17 Oct'!AW362</f>
        <v>0</v>
      </c>
      <c r="AT362" s="76"/>
      <c r="AU362" s="44">
        <f t="shared" si="1"/>
        <v>0</v>
      </c>
      <c r="AV362" s="44">
        <f t="shared" si="2"/>
        <v>0</v>
      </c>
      <c r="AW362" s="19">
        <f t="shared" si="3"/>
        <v>0</v>
      </c>
      <c r="AX362" s="43">
        <f>'17 Oct'!BB362</f>
        <v>0</v>
      </c>
      <c r="AY362" s="76"/>
      <c r="AZ362" s="44">
        <f t="shared" si="4"/>
        <v>0</v>
      </c>
      <c r="BA362" s="46">
        <f t="shared" si="5"/>
        <v>0</v>
      </c>
      <c r="BB362" s="19">
        <f t="shared" si="6"/>
        <v>0</v>
      </c>
      <c r="BC362" s="43">
        <f>'17 Oct'!BL362</f>
        <v>0</v>
      </c>
      <c r="BD362" s="47">
        <f t="shared" si="7"/>
        <v>0</v>
      </c>
      <c r="BE362" s="1">
        <f t="shared" si="15"/>
        <v>0</v>
      </c>
      <c r="BF362" s="1" t="s">
        <v>511</v>
      </c>
      <c r="BG362" s="17"/>
      <c r="BH362">
        <f>'17 Oct'!BG362+AT362+AY362-BN362</f>
        <v>0</v>
      </c>
      <c r="BI362" s="48"/>
      <c r="BJ362" s="52">
        <f t="shared" si="9"/>
        <v>0</v>
      </c>
      <c r="BK362" s="51">
        <f t="shared" si="10"/>
        <v>0</v>
      </c>
      <c r="BL362" s="53">
        <f t="shared" si="11"/>
        <v>0</v>
      </c>
      <c r="BM362" s="54">
        <f t="shared" si="12"/>
        <v>0</v>
      </c>
      <c r="BN362" s="55">
        <f t="shared" si="13"/>
        <v>0</v>
      </c>
      <c r="BO362" s="17">
        <f t="shared" si="14"/>
        <v>0</v>
      </c>
    </row>
    <row r="363">
      <c r="A363" s="1" t="s">
        <v>512</v>
      </c>
      <c r="B363" s="32"/>
      <c r="C363" s="65"/>
      <c r="D363" s="29"/>
      <c r="E363" s="1"/>
      <c r="F363" s="21"/>
      <c r="G363" s="56"/>
      <c r="H363" s="35"/>
      <c r="I363" s="1" t="s">
        <v>513</v>
      </c>
      <c r="J363" s="61"/>
      <c r="K363" s="33"/>
      <c r="L363" s="57"/>
      <c r="M363" s="49"/>
      <c r="N363" s="21"/>
      <c r="O363" s="56"/>
      <c r="P363" s="35"/>
      <c r="Q363" s="1" t="s">
        <v>513</v>
      </c>
      <c r="R363" s="61"/>
      <c r="S363" s="33"/>
      <c r="T363" s="57"/>
      <c r="U363" s="49"/>
      <c r="V363" s="21"/>
      <c r="W363" s="56"/>
      <c r="X363" s="35"/>
      <c r="Y363" s="1" t="s">
        <v>513</v>
      </c>
      <c r="Z363" s="59"/>
      <c r="AA363" s="37"/>
      <c r="AB363" s="8"/>
      <c r="AC363" s="8"/>
      <c r="AD363" s="4"/>
      <c r="AE363" s="39"/>
      <c r="AF363" s="1"/>
      <c r="AG363" s="33"/>
      <c r="AH363" s="74"/>
      <c r="AI363" s="74"/>
      <c r="AJ363" s="21"/>
      <c r="AK363" s="56"/>
      <c r="AL363" s="41"/>
      <c r="AM363" s="33"/>
      <c r="AN363" s="74"/>
      <c r="AO363" s="74"/>
      <c r="AP363" s="21"/>
      <c r="AQ363" s="56"/>
      <c r="AR363" s="41"/>
      <c r="AS363" s="43">
        <f>'17 Oct'!AW363</f>
        <v>0</v>
      </c>
      <c r="AT363" s="76"/>
      <c r="AU363" s="44">
        <f t="shared" si="1"/>
        <v>0</v>
      </c>
      <c r="AV363" s="44">
        <f t="shared" si="2"/>
        <v>0</v>
      </c>
      <c r="AW363" s="19">
        <f t="shared" si="3"/>
        <v>0</v>
      </c>
      <c r="AX363" s="43">
        <f>'17 Oct'!BB363</f>
        <v>0</v>
      </c>
      <c r="AY363" s="76"/>
      <c r="AZ363" s="44">
        <f t="shared" si="4"/>
        <v>0</v>
      </c>
      <c r="BA363" s="46">
        <f t="shared" si="5"/>
        <v>0</v>
      </c>
      <c r="BB363" s="19">
        <f t="shared" si="6"/>
        <v>0</v>
      </c>
      <c r="BC363" s="43">
        <f>'17 Oct'!BL363</f>
        <v>0</v>
      </c>
      <c r="BD363" s="47">
        <f t="shared" si="7"/>
        <v>0</v>
      </c>
      <c r="BE363" s="1">
        <f t="shared" si="15"/>
        <v>0</v>
      </c>
      <c r="BF363" s="1" t="s">
        <v>513</v>
      </c>
      <c r="BG363" s="17"/>
      <c r="BH363">
        <f>'17 Oct'!BG363+AT363+AY363-BN363</f>
        <v>0</v>
      </c>
      <c r="BI363" s="48"/>
      <c r="BJ363" s="52">
        <f t="shared" si="9"/>
        <v>0</v>
      </c>
      <c r="BK363" s="51">
        <f t="shared" si="10"/>
        <v>0</v>
      </c>
      <c r="BL363" s="53">
        <f t="shared" si="11"/>
        <v>0</v>
      </c>
      <c r="BM363" s="54">
        <f t="shared" si="12"/>
        <v>0</v>
      </c>
      <c r="BN363" s="55">
        <f t="shared" si="13"/>
        <v>0</v>
      </c>
      <c r="BO363" s="17">
        <f t="shared" si="14"/>
        <v>0</v>
      </c>
    </row>
    <row r="364">
      <c r="A364" s="1" t="s">
        <v>514</v>
      </c>
      <c r="B364" s="32"/>
      <c r="C364" s="65"/>
      <c r="D364" s="29"/>
      <c r="E364" s="1"/>
      <c r="F364" s="21"/>
      <c r="G364" s="56"/>
      <c r="H364" s="35"/>
      <c r="I364" s="1" t="s">
        <v>515</v>
      </c>
      <c r="J364" s="32"/>
      <c r="K364" s="33"/>
      <c r="L364" s="57"/>
      <c r="M364" s="49"/>
      <c r="N364" s="21"/>
      <c r="O364" s="56"/>
      <c r="P364" s="35"/>
      <c r="Q364" s="1" t="s">
        <v>515</v>
      </c>
      <c r="R364" s="32"/>
      <c r="S364" s="33"/>
      <c r="T364" s="57"/>
      <c r="U364" s="49"/>
      <c r="V364" s="21"/>
      <c r="W364" s="56"/>
      <c r="X364" s="35"/>
      <c r="Y364" s="1" t="s">
        <v>515</v>
      </c>
      <c r="Z364" s="59"/>
      <c r="AA364" s="37"/>
      <c r="AB364" s="8"/>
      <c r="AC364" s="8"/>
      <c r="AD364" s="4"/>
      <c r="AE364" s="39"/>
      <c r="AF364" s="1"/>
      <c r="AG364" s="33"/>
      <c r="AH364" s="74"/>
      <c r="AI364" s="74"/>
      <c r="AJ364" s="21"/>
      <c r="AK364" s="56"/>
      <c r="AL364" s="41"/>
      <c r="AM364" s="33"/>
      <c r="AN364" s="74"/>
      <c r="AO364" s="74"/>
      <c r="AP364" s="21"/>
      <c r="AQ364" s="56"/>
      <c r="AR364" s="41"/>
      <c r="AS364" s="43">
        <f>'17 Oct'!AW364</f>
        <v>0</v>
      </c>
      <c r="AT364" s="76"/>
      <c r="AU364" s="44">
        <f t="shared" si="1"/>
        <v>0</v>
      </c>
      <c r="AV364" s="44">
        <f t="shared" si="2"/>
        <v>0</v>
      </c>
      <c r="AW364" s="19">
        <f t="shared" si="3"/>
        <v>0</v>
      </c>
      <c r="AX364" s="43">
        <f>'17 Oct'!BB364</f>
        <v>0</v>
      </c>
      <c r="AY364" s="76"/>
      <c r="AZ364" s="44">
        <f t="shared" si="4"/>
        <v>0</v>
      </c>
      <c r="BA364" s="46">
        <f t="shared" si="5"/>
        <v>0</v>
      </c>
      <c r="BB364" s="19">
        <f t="shared" si="6"/>
        <v>0</v>
      </c>
      <c r="BC364" s="43">
        <f>'17 Oct'!BL364</f>
        <v>0</v>
      </c>
      <c r="BD364" s="47">
        <f t="shared" si="7"/>
        <v>0</v>
      </c>
      <c r="BE364" s="1">
        <f t="shared" si="15"/>
        <v>0</v>
      </c>
      <c r="BF364" s="1" t="s">
        <v>515</v>
      </c>
      <c r="BG364" s="17"/>
      <c r="BH364">
        <f>'17 Oct'!BG364+AT364+AY364-BN364</f>
        <v>0</v>
      </c>
      <c r="BI364" s="48"/>
      <c r="BJ364" s="52">
        <f t="shared" si="9"/>
        <v>0</v>
      </c>
      <c r="BK364" s="51">
        <f t="shared" si="10"/>
        <v>0</v>
      </c>
      <c r="BL364" s="53">
        <f t="shared" si="11"/>
        <v>0</v>
      </c>
      <c r="BM364" s="54">
        <f t="shared" si="12"/>
        <v>0</v>
      </c>
      <c r="BN364" s="55">
        <f t="shared" si="13"/>
        <v>0</v>
      </c>
      <c r="BO364" s="17">
        <f t="shared" si="14"/>
        <v>0</v>
      </c>
    </row>
    <row r="365">
      <c r="A365" s="1" t="s">
        <v>516</v>
      </c>
      <c r="B365" s="61"/>
      <c r="C365" s="65"/>
      <c r="D365" s="29"/>
      <c r="E365" s="1"/>
      <c r="F365" s="21"/>
      <c r="G365" s="56"/>
      <c r="H365" s="35"/>
      <c r="I365" s="1" t="s">
        <v>517</v>
      </c>
      <c r="J365" s="61"/>
      <c r="K365" s="33"/>
      <c r="L365" s="57"/>
      <c r="M365" s="49"/>
      <c r="N365" s="21"/>
      <c r="O365" s="56"/>
      <c r="P365" s="35"/>
      <c r="Q365" s="1" t="s">
        <v>517</v>
      </c>
      <c r="R365" s="32"/>
      <c r="S365" s="33"/>
      <c r="T365" s="57"/>
      <c r="U365" s="49"/>
      <c r="V365" s="21"/>
      <c r="W365" s="56"/>
      <c r="X365" s="35"/>
      <c r="Y365" s="1" t="s">
        <v>517</v>
      </c>
      <c r="Z365" s="59"/>
      <c r="AA365" s="37"/>
      <c r="AB365" s="8"/>
      <c r="AC365" s="8"/>
      <c r="AD365" s="4"/>
      <c r="AE365" s="39"/>
      <c r="AF365" s="1"/>
      <c r="AG365" s="33"/>
      <c r="AH365" s="74"/>
      <c r="AI365" s="74"/>
      <c r="AJ365" s="21"/>
      <c r="AK365" s="56"/>
      <c r="AL365" s="41"/>
      <c r="AM365" s="33"/>
      <c r="AN365" s="74"/>
      <c r="AO365" s="74"/>
      <c r="AP365" s="21"/>
      <c r="AQ365" s="56"/>
      <c r="AR365" s="41"/>
      <c r="AS365" s="43">
        <f>'17 Oct'!AW365</f>
        <v>0</v>
      </c>
      <c r="AT365" s="76"/>
      <c r="AU365" s="44">
        <f t="shared" si="1"/>
        <v>0</v>
      </c>
      <c r="AV365" s="44">
        <f t="shared" si="2"/>
        <v>0</v>
      </c>
      <c r="AW365" s="19">
        <f t="shared" si="3"/>
        <v>0</v>
      </c>
      <c r="AX365" s="43">
        <f>'17 Oct'!BB365</f>
        <v>0</v>
      </c>
      <c r="AY365" s="76"/>
      <c r="AZ365" s="44">
        <f t="shared" si="4"/>
        <v>0</v>
      </c>
      <c r="BA365" s="46">
        <f t="shared" si="5"/>
        <v>0</v>
      </c>
      <c r="BB365" s="19">
        <f t="shared" si="6"/>
        <v>0</v>
      </c>
      <c r="BC365" s="43">
        <f>'17 Oct'!BL365</f>
        <v>0</v>
      </c>
      <c r="BD365" s="47">
        <f t="shared" si="7"/>
        <v>0</v>
      </c>
      <c r="BE365" s="1">
        <f t="shared" si="15"/>
        <v>0</v>
      </c>
      <c r="BF365" s="1" t="s">
        <v>517</v>
      </c>
      <c r="BG365" s="17"/>
      <c r="BH365">
        <f>'17 Oct'!BG365+AT365+AY365-BN365</f>
        <v>0</v>
      </c>
      <c r="BI365" s="48"/>
      <c r="BJ365" s="52">
        <f t="shared" si="9"/>
        <v>0</v>
      </c>
      <c r="BK365" s="51">
        <f t="shared" si="10"/>
        <v>0</v>
      </c>
      <c r="BL365" s="53">
        <f t="shared" si="11"/>
        <v>0</v>
      </c>
      <c r="BM365" s="54">
        <f t="shared" si="12"/>
        <v>0</v>
      </c>
      <c r="BN365" s="55">
        <f t="shared" si="13"/>
        <v>0</v>
      </c>
      <c r="BO365" s="17">
        <f t="shared" si="14"/>
        <v>0</v>
      </c>
    </row>
    <row r="366">
      <c r="A366" s="1" t="s">
        <v>518</v>
      </c>
      <c r="B366" s="61"/>
      <c r="C366" s="65"/>
      <c r="D366" s="29"/>
      <c r="E366" s="1"/>
      <c r="F366" s="21"/>
      <c r="G366" s="56"/>
      <c r="H366" s="35"/>
      <c r="I366" s="1" t="s">
        <v>518</v>
      </c>
      <c r="J366" s="61"/>
      <c r="K366" s="65"/>
      <c r="L366" s="57"/>
      <c r="M366" s="49"/>
      <c r="N366" s="21"/>
      <c r="O366" s="56"/>
      <c r="P366" s="7"/>
      <c r="Q366" s="1" t="s">
        <v>518</v>
      </c>
      <c r="R366" s="32"/>
      <c r="S366" s="33"/>
      <c r="T366" s="29"/>
      <c r="U366" s="43"/>
      <c r="V366" s="21"/>
      <c r="W366" s="56"/>
      <c r="X366" s="35"/>
      <c r="Y366" s="1" t="s">
        <v>518</v>
      </c>
      <c r="Z366" s="59"/>
      <c r="AA366" s="66"/>
      <c r="AB366" s="8"/>
      <c r="AC366" s="8"/>
      <c r="AD366" s="4"/>
      <c r="AE366" s="39"/>
      <c r="AG366" s="33"/>
      <c r="AH366" s="74"/>
      <c r="AI366" s="74"/>
      <c r="AJ366" s="21"/>
      <c r="AK366" s="56"/>
      <c r="AL366" s="41"/>
      <c r="AM366" s="33"/>
      <c r="AN366" s="74"/>
      <c r="AO366" s="74"/>
      <c r="AP366" s="21"/>
      <c r="AQ366" s="56"/>
      <c r="AR366" s="41"/>
      <c r="AS366" s="43">
        <f>'17 Oct'!AW366</f>
        <v>0</v>
      </c>
      <c r="AT366" s="76"/>
      <c r="AU366" s="44">
        <f t="shared" si="1"/>
        <v>0</v>
      </c>
      <c r="AV366" s="44">
        <f t="shared" si="2"/>
        <v>0</v>
      </c>
      <c r="AW366" s="19">
        <f t="shared" si="3"/>
        <v>0</v>
      </c>
      <c r="AX366" s="43">
        <f>'17 Oct'!BB366</f>
        <v>0</v>
      </c>
      <c r="AY366" s="76"/>
      <c r="AZ366" s="44">
        <f t="shared" si="4"/>
        <v>0</v>
      </c>
      <c r="BA366" s="46">
        <f t="shared" si="5"/>
        <v>0</v>
      </c>
      <c r="BB366" s="19">
        <f t="shared" si="6"/>
        <v>0</v>
      </c>
      <c r="BC366" s="43">
        <f>'17 Oct'!BL366</f>
        <v>0</v>
      </c>
      <c r="BD366" s="47">
        <f t="shared" si="7"/>
        <v>0</v>
      </c>
      <c r="BE366" s="1">
        <f t="shared" si="15"/>
        <v>0</v>
      </c>
      <c r="BF366" s="1" t="s">
        <v>518</v>
      </c>
      <c r="BG366" s="75"/>
      <c r="BH366">
        <f>'17 Oct'!BG366+AT366+AY366-BN366</f>
        <v>0</v>
      </c>
      <c r="BI366" s="48"/>
      <c r="BJ366" s="52">
        <f t="shared" si="9"/>
        <v>0</v>
      </c>
      <c r="BK366" s="51">
        <f t="shared" si="10"/>
        <v>0</v>
      </c>
      <c r="BL366" s="53">
        <f t="shared" si="11"/>
        <v>0</v>
      </c>
      <c r="BM366" s="54">
        <f t="shared" si="12"/>
        <v>0</v>
      </c>
      <c r="BN366" s="55">
        <f t="shared" si="13"/>
        <v>0</v>
      </c>
      <c r="BO366" s="17">
        <f t="shared" si="14"/>
        <v>0</v>
      </c>
    </row>
    <row r="367">
      <c r="A367" s="1" t="s">
        <v>519</v>
      </c>
      <c r="B367" s="32"/>
      <c r="C367" s="33"/>
      <c r="D367" s="29"/>
      <c r="E367" s="1"/>
      <c r="F367" s="21"/>
      <c r="G367" s="56"/>
      <c r="H367" s="35"/>
      <c r="I367" s="1" t="s">
        <v>519</v>
      </c>
      <c r="J367" s="32"/>
      <c r="K367" s="33"/>
      <c r="L367" s="29"/>
      <c r="M367" s="43"/>
      <c r="N367" s="21"/>
      <c r="O367" s="56"/>
      <c r="P367" s="7"/>
      <c r="Q367" s="1" t="s">
        <v>519</v>
      </c>
      <c r="R367" s="32"/>
      <c r="S367" s="33"/>
      <c r="T367" s="29"/>
      <c r="U367" s="43"/>
      <c r="V367" s="21"/>
      <c r="W367" s="56"/>
      <c r="X367" s="7"/>
      <c r="Y367" s="1" t="s">
        <v>519</v>
      </c>
      <c r="Z367" s="59"/>
      <c r="AA367" s="37"/>
      <c r="AB367" s="4"/>
      <c r="AC367" s="4"/>
      <c r="AD367" s="4"/>
      <c r="AE367" s="39"/>
      <c r="AG367" s="33"/>
      <c r="AH367" s="110"/>
      <c r="AI367" s="110"/>
      <c r="AJ367" s="21"/>
      <c r="AK367" s="56"/>
      <c r="AL367" s="41"/>
      <c r="AM367" s="33"/>
      <c r="AN367" s="110"/>
      <c r="AO367" s="110"/>
      <c r="AP367" s="21"/>
      <c r="AQ367" s="56"/>
      <c r="AR367" s="41"/>
      <c r="AS367" s="43">
        <f>'17 Oct'!AW367</f>
        <v>0</v>
      </c>
      <c r="AT367" s="75"/>
      <c r="AU367" s="44">
        <f t="shared" si="1"/>
        <v>0</v>
      </c>
      <c r="AV367" s="44">
        <f t="shared" si="2"/>
        <v>0</v>
      </c>
      <c r="AW367" s="19">
        <f t="shared" si="3"/>
        <v>0</v>
      </c>
      <c r="AX367" s="43">
        <f>'17 Oct'!BB367</f>
        <v>0</v>
      </c>
      <c r="AY367" s="75"/>
      <c r="AZ367" s="44">
        <f t="shared" si="4"/>
        <v>0</v>
      </c>
      <c r="BA367" s="46">
        <f t="shared" si="5"/>
        <v>0</v>
      </c>
      <c r="BB367" s="19">
        <f t="shared" si="6"/>
        <v>0</v>
      </c>
      <c r="BC367" s="43">
        <f>'17 Oct'!BL367</f>
        <v>0</v>
      </c>
      <c r="BD367" s="47">
        <f t="shared" si="7"/>
        <v>0</v>
      </c>
      <c r="BE367" s="1">
        <f t="shared" si="15"/>
        <v>0</v>
      </c>
      <c r="BF367" s="1" t="s">
        <v>519</v>
      </c>
      <c r="BG367" s="75"/>
      <c r="BH367">
        <f>'17 Oct'!BG367+AT367+AY367-BN367</f>
        <v>0</v>
      </c>
      <c r="BI367" s="48"/>
      <c r="BJ367" s="52">
        <f t="shared" si="9"/>
        <v>0</v>
      </c>
      <c r="BK367" s="51">
        <f t="shared" si="10"/>
        <v>0</v>
      </c>
      <c r="BL367" s="53">
        <f t="shared" si="11"/>
        <v>0</v>
      </c>
      <c r="BM367" s="54">
        <f t="shared" si="12"/>
        <v>0</v>
      </c>
      <c r="BN367" s="55">
        <f t="shared" si="13"/>
        <v>0</v>
      </c>
      <c r="BO367" s="17">
        <f t="shared" si="14"/>
        <v>0</v>
      </c>
    </row>
    <row r="368">
      <c r="A368" s="1" t="s">
        <v>520</v>
      </c>
      <c r="B368" s="32"/>
      <c r="C368" s="33"/>
      <c r="D368" s="29"/>
      <c r="E368" s="1"/>
      <c r="F368" s="21"/>
      <c r="G368" s="56"/>
      <c r="H368" s="35"/>
      <c r="I368" s="1" t="s">
        <v>520</v>
      </c>
      <c r="J368" s="32"/>
      <c r="K368" s="33"/>
      <c r="N368" s="21"/>
      <c r="O368" s="56"/>
      <c r="P368" s="7"/>
      <c r="Q368" s="1" t="s">
        <v>520</v>
      </c>
      <c r="R368" s="32"/>
      <c r="S368" s="33"/>
      <c r="T368" s="29"/>
      <c r="U368" s="43"/>
      <c r="V368" s="21"/>
      <c r="W368" s="56"/>
      <c r="X368" s="7"/>
      <c r="Y368" s="1" t="s">
        <v>520</v>
      </c>
      <c r="Z368" s="69"/>
      <c r="AA368" s="63"/>
      <c r="AB368" s="40"/>
      <c r="AC368" s="8"/>
      <c r="AD368" s="4"/>
      <c r="AE368" s="39"/>
      <c r="AF368" s="1"/>
      <c r="AG368" s="33"/>
      <c r="AH368" s="74"/>
      <c r="AI368" s="74"/>
      <c r="AJ368" s="21"/>
      <c r="AK368" s="56"/>
      <c r="AL368" s="41"/>
      <c r="AM368" s="33"/>
      <c r="AN368" s="74"/>
      <c r="AO368" s="74"/>
      <c r="AP368" s="21"/>
      <c r="AQ368" s="56"/>
      <c r="AR368" s="41"/>
      <c r="AS368" s="43">
        <f>'17 Oct'!AW368</f>
        <v>4</v>
      </c>
      <c r="AT368" s="75"/>
      <c r="AU368" s="44">
        <f t="shared" si="1"/>
        <v>4</v>
      </c>
      <c r="AV368" s="44">
        <f t="shared" si="2"/>
        <v>0</v>
      </c>
      <c r="AW368" s="19">
        <f t="shared" si="3"/>
        <v>4</v>
      </c>
      <c r="AX368" s="43">
        <f>'17 Oct'!BB368</f>
        <v>0</v>
      </c>
      <c r="AY368" s="75"/>
      <c r="AZ368" s="44">
        <f t="shared" si="4"/>
        <v>0</v>
      </c>
      <c r="BA368" s="46">
        <f t="shared" si="5"/>
        <v>0</v>
      </c>
      <c r="BB368" s="19">
        <f t="shared" si="6"/>
        <v>0</v>
      </c>
      <c r="BC368" s="43">
        <f>'17 Oct'!BL368</f>
        <v>0</v>
      </c>
      <c r="BD368" s="47">
        <f t="shared" si="7"/>
        <v>0</v>
      </c>
      <c r="BE368" s="1">
        <f t="shared" si="15"/>
        <v>0</v>
      </c>
      <c r="BF368" s="1" t="s">
        <v>520</v>
      </c>
      <c r="BG368" s="76"/>
      <c r="BH368">
        <f>'17 Oct'!BG368+AT368+AY368-BN368</f>
        <v>0</v>
      </c>
      <c r="BI368" s="48"/>
      <c r="BJ368" s="52">
        <f t="shared" si="9"/>
        <v>0</v>
      </c>
      <c r="BK368" s="51">
        <f t="shared" si="10"/>
        <v>0</v>
      </c>
      <c r="BL368" s="53">
        <f t="shared" si="11"/>
        <v>0</v>
      </c>
      <c r="BM368" s="54">
        <f t="shared" si="12"/>
        <v>0</v>
      </c>
      <c r="BN368" s="55">
        <f t="shared" si="13"/>
        <v>0</v>
      </c>
      <c r="BO368" s="17">
        <f t="shared" si="14"/>
        <v>4</v>
      </c>
    </row>
    <row r="369">
      <c r="A369" s="1" t="s">
        <v>521</v>
      </c>
      <c r="B369" s="61"/>
      <c r="C369" s="33"/>
      <c r="D369" s="29"/>
      <c r="E369" s="1"/>
      <c r="F369" s="21"/>
      <c r="G369" s="56"/>
      <c r="H369" s="35"/>
      <c r="I369" s="1" t="s">
        <v>521</v>
      </c>
      <c r="J369" s="61"/>
      <c r="K369" s="33"/>
      <c r="N369" s="21"/>
      <c r="O369" s="56"/>
      <c r="P369" s="35"/>
      <c r="Q369" s="1" t="s">
        <v>521</v>
      </c>
      <c r="R369" s="32"/>
      <c r="S369" s="33"/>
      <c r="T369" s="57"/>
      <c r="U369" s="49"/>
      <c r="V369" s="21"/>
      <c r="W369" s="56"/>
      <c r="X369" s="35"/>
      <c r="Y369" s="1" t="s">
        <v>521</v>
      </c>
      <c r="Z369" s="59"/>
      <c r="AA369" s="37"/>
      <c r="AB369" s="8"/>
      <c r="AC369" s="8"/>
      <c r="AD369" s="4"/>
      <c r="AE369" s="39"/>
      <c r="AG369" s="33"/>
      <c r="AH369" s="74"/>
      <c r="AI369" s="74"/>
      <c r="AJ369" s="21"/>
      <c r="AK369" s="56"/>
      <c r="AL369" s="41"/>
      <c r="AM369" s="33"/>
      <c r="AN369" s="74"/>
      <c r="AO369" s="74"/>
      <c r="AP369" s="21"/>
      <c r="AQ369" s="56"/>
      <c r="AR369" s="41"/>
      <c r="AS369" s="43">
        <f>'17 Oct'!AW369</f>
        <v>0</v>
      </c>
      <c r="AT369" s="76"/>
      <c r="AU369" s="44">
        <f t="shared" si="1"/>
        <v>0</v>
      </c>
      <c r="AV369" s="44">
        <f t="shared" si="2"/>
        <v>0</v>
      </c>
      <c r="AW369" s="19">
        <f t="shared" si="3"/>
        <v>0</v>
      </c>
      <c r="AX369" s="43">
        <f>'17 Oct'!BB369</f>
        <v>0</v>
      </c>
      <c r="AY369" s="76"/>
      <c r="AZ369" s="44">
        <f t="shared" si="4"/>
        <v>0</v>
      </c>
      <c r="BA369" s="46">
        <f t="shared" si="5"/>
        <v>0</v>
      </c>
      <c r="BB369" s="19">
        <f t="shared" si="6"/>
        <v>0</v>
      </c>
      <c r="BC369" s="43">
        <f>'17 Oct'!BL369</f>
        <v>0</v>
      </c>
      <c r="BD369" s="47">
        <f t="shared" si="7"/>
        <v>0</v>
      </c>
      <c r="BE369" s="1">
        <f t="shared" si="15"/>
        <v>0</v>
      </c>
      <c r="BF369" s="1" t="s">
        <v>521</v>
      </c>
      <c r="BG369" s="75"/>
      <c r="BH369">
        <f>'17 Oct'!BG369+AT369+AY369-BN369</f>
        <v>0</v>
      </c>
      <c r="BI369" s="48"/>
      <c r="BJ369" s="52">
        <f t="shared" si="9"/>
        <v>0</v>
      </c>
      <c r="BK369" s="51">
        <f t="shared" si="10"/>
        <v>0</v>
      </c>
      <c r="BL369" s="53">
        <f t="shared" si="11"/>
        <v>0</v>
      </c>
      <c r="BM369" s="54">
        <f t="shared" si="12"/>
        <v>0</v>
      </c>
      <c r="BN369" s="55">
        <f t="shared" si="13"/>
        <v>0</v>
      </c>
      <c r="BO369" s="17">
        <f t="shared" si="14"/>
        <v>0</v>
      </c>
    </row>
    <row r="370">
      <c r="A370" s="1" t="s">
        <v>522</v>
      </c>
      <c r="B370" s="61"/>
      <c r="C370" s="33"/>
      <c r="D370" s="29"/>
      <c r="E370" s="1"/>
      <c r="F370" s="21"/>
      <c r="G370" s="56"/>
      <c r="H370" s="35"/>
      <c r="I370" s="1" t="s">
        <v>522</v>
      </c>
      <c r="J370" s="32"/>
      <c r="K370" s="33"/>
      <c r="N370" s="21"/>
      <c r="O370" s="56"/>
      <c r="P370" s="35"/>
      <c r="Q370" s="1" t="s">
        <v>522</v>
      </c>
      <c r="R370" s="32"/>
      <c r="S370" s="33"/>
      <c r="T370" s="57"/>
      <c r="U370" s="49"/>
      <c r="V370" s="21"/>
      <c r="W370" s="56"/>
      <c r="X370" s="35"/>
      <c r="Y370" s="1" t="s">
        <v>522</v>
      </c>
      <c r="Z370" s="59"/>
      <c r="AA370" s="37"/>
      <c r="AB370" s="8"/>
      <c r="AC370" s="8"/>
      <c r="AD370" s="4"/>
      <c r="AE370" s="39"/>
      <c r="AG370" s="33"/>
      <c r="AH370" s="74"/>
      <c r="AI370" s="74"/>
      <c r="AJ370" s="21"/>
      <c r="AK370" s="56"/>
      <c r="AL370" s="41"/>
      <c r="AM370" s="33"/>
      <c r="AN370" s="74"/>
      <c r="AO370" s="74"/>
      <c r="AP370" s="21"/>
      <c r="AQ370" s="56"/>
      <c r="AR370" s="41"/>
      <c r="AS370" s="43">
        <f>'17 Oct'!AW370</f>
        <v>0</v>
      </c>
      <c r="AT370" s="76"/>
      <c r="AU370" s="44">
        <f t="shared" si="1"/>
        <v>0</v>
      </c>
      <c r="AV370" s="44">
        <f t="shared" si="2"/>
        <v>0</v>
      </c>
      <c r="AW370" s="19">
        <f t="shared" si="3"/>
        <v>0</v>
      </c>
      <c r="AX370" s="43">
        <f>'17 Oct'!BB370</f>
        <v>0</v>
      </c>
      <c r="AY370" s="76"/>
      <c r="AZ370" s="44">
        <f t="shared" si="4"/>
        <v>0</v>
      </c>
      <c r="BA370" s="46">
        <f t="shared" si="5"/>
        <v>0</v>
      </c>
      <c r="BB370" s="19">
        <f t="shared" si="6"/>
        <v>0</v>
      </c>
      <c r="BC370" s="43">
        <f>'17 Oct'!BL370</f>
        <v>0</v>
      </c>
      <c r="BD370" s="47">
        <f t="shared" si="7"/>
        <v>0</v>
      </c>
      <c r="BE370" s="1">
        <f t="shared" si="15"/>
        <v>0</v>
      </c>
      <c r="BF370" s="1" t="s">
        <v>522</v>
      </c>
      <c r="BG370" s="75"/>
      <c r="BH370">
        <f>'17 Oct'!BG370+AT370+AY370-BN370</f>
        <v>0</v>
      </c>
      <c r="BI370" s="48"/>
      <c r="BJ370" s="52">
        <f t="shared" si="9"/>
        <v>0</v>
      </c>
      <c r="BK370" s="51">
        <f t="shared" si="10"/>
        <v>0</v>
      </c>
      <c r="BL370" s="53">
        <f t="shared" si="11"/>
        <v>0</v>
      </c>
      <c r="BM370" s="54">
        <f t="shared" si="12"/>
        <v>0</v>
      </c>
      <c r="BN370" s="55">
        <f t="shared" si="13"/>
        <v>0</v>
      </c>
      <c r="BO370" s="17">
        <f t="shared" si="14"/>
        <v>0</v>
      </c>
      <c r="BP370" s="1"/>
    </row>
    <row r="371">
      <c r="A371" s="1" t="s">
        <v>523</v>
      </c>
      <c r="B371" s="32"/>
      <c r="C371" s="33"/>
      <c r="D371" s="29"/>
      <c r="E371" s="1"/>
      <c r="F371" s="21"/>
      <c r="G371" s="56"/>
      <c r="H371" s="35"/>
      <c r="I371" s="1" t="s">
        <v>523</v>
      </c>
      <c r="J371" s="32"/>
      <c r="K371" s="33"/>
      <c r="N371" s="21"/>
      <c r="O371" s="56"/>
      <c r="P371" s="35"/>
      <c r="Q371" s="1" t="s">
        <v>523</v>
      </c>
      <c r="R371" s="32"/>
      <c r="S371" s="33"/>
      <c r="T371" s="57"/>
      <c r="U371" s="49"/>
      <c r="V371" s="21"/>
      <c r="W371" s="56"/>
      <c r="X371" s="35"/>
      <c r="Y371" s="1" t="s">
        <v>523</v>
      </c>
      <c r="Z371" s="59"/>
      <c r="AA371" s="37"/>
      <c r="AB371" s="8"/>
      <c r="AC371" s="8"/>
      <c r="AD371" s="4"/>
      <c r="AE371" s="39"/>
      <c r="AG371" s="33"/>
      <c r="AH371" s="74"/>
      <c r="AI371" s="74"/>
      <c r="AJ371" s="21"/>
      <c r="AK371" s="56"/>
      <c r="AL371" s="41"/>
      <c r="AM371" s="33"/>
      <c r="AN371" s="74"/>
      <c r="AO371" s="74"/>
      <c r="AP371" s="21"/>
      <c r="AQ371" s="56"/>
      <c r="AR371" s="41"/>
      <c r="AS371" s="43">
        <f>'17 Oct'!AW371</f>
        <v>0</v>
      </c>
      <c r="AT371" s="76"/>
      <c r="AU371" s="44">
        <f t="shared" si="1"/>
        <v>0</v>
      </c>
      <c r="AV371" s="44">
        <f t="shared" si="2"/>
        <v>0</v>
      </c>
      <c r="AW371" s="19">
        <f>IF(AU371-AV372&lt;0,"ERROR",AU371-AV372)</f>
        <v>0</v>
      </c>
      <c r="AX371" s="43">
        <f>'17 Oct'!BB371</f>
        <v>0</v>
      </c>
      <c r="AY371" s="76"/>
      <c r="AZ371" s="44">
        <f t="shared" si="4"/>
        <v>0</v>
      </c>
      <c r="BA371" s="46">
        <f t="shared" si="5"/>
        <v>0</v>
      </c>
      <c r="BB371" s="19">
        <f>IF(AZ371-BA372&lt;0,"ERROR",AZ371-BA372)</f>
        <v>0</v>
      </c>
      <c r="BC371" s="43">
        <f>'17 Oct'!BL371</f>
        <v>0</v>
      </c>
      <c r="BD371" s="47">
        <f t="shared" si="7"/>
        <v>0</v>
      </c>
      <c r="BE371" s="1">
        <f t="shared" si="15"/>
        <v>0</v>
      </c>
      <c r="BF371" s="1" t="s">
        <v>523</v>
      </c>
      <c r="BG371" s="75"/>
      <c r="BH371">
        <f>'17 Oct'!BG371+AT371+AY371-BN371</f>
        <v>0</v>
      </c>
      <c r="BI371" s="48"/>
      <c r="BJ371" s="52">
        <f t="shared" si="9"/>
        <v>0</v>
      </c>
      <c r="BK371" s="51">
        <f t="shared" si="10"/>
        <v>0</v>
      </c>
      <c r="BL371" s="53">
        <f t="shared" si="11"/>
        <v>0</v>
      </c>
      <c r="BM371" s="54">
        <f t="shared" si="12"/>
        <v>0</v>
      </c>
      <c r="BN371" s="55">
        <f t="shared" si="13"/>
        <v>0</v>
      </c>
      <c r="BO371" s="17">
        <f t="shared" si="14"/>
        <v>0</v>
      </c>
    </row>
    <row r="372">
      <c r="A372" s="1" t="s">
        <v>524</v>
      </c>
      <c r="B372" s="32"/>
      <c r="C372" s="33"/>
      <c r="D372" s="29"/>
      <c r="E372" s="1"/>
      <c r="F372" s="21"/>
      <c r="G372" s="56"/>
      <c r="H372" s="7"/>
      <c r="I372" s="1" t="s">
        <v>524</v>
      </c>
      <c r="J372" s="32"/>
      <c r="K372" s="33"/>
      <c r="N372" s="21"/>
      <c r="O372" s="56"/>
      <c r="P372" s="35"/>
      <c r="Q372" s="1" t="s">
        <v>524</v>
      </c>
      <c r="R372" s="32"/>
      <c r="S372" s="33"/>
      <c r="T372" s="57"/>
      <c r="U372" s="49"/>
      <c r="V372" s="21"/>
      <c r="W372" s="56"/>
      <c r="X372" s="35"/>
      <c r="Y372" s="1" t="s">
        <v>524</v>
      </c>
      <c r="Z372" s="36"/>
      <c r="AA372" s="37"/>
      <c r="AB372" s="8"/>
      <c r="AC372" s="8"/>
      <c r="AD372" s="4"/>
      <c r="AE372" s="39"/>
      <c r="AG372" s="33"/>
      <c r="AH372" s="74"/>
      <c r="AI372" s="74"/>
      <c r="AJ372" s="21"/>
      <c r="AK372" s="56"/>
      <c r="AL372" s="41"/>
      <c r="AM372" s="33"/>
      <c r="AN372" s="74"/>
      <c r="AO372" s="74"/>
      <c r="AP372" s="21"/>
      <c r="AQ372" s="56"/>
      <c r="AR372" s="41"/>
      <c r="AS372" s="43">
        <f>'17 Oct'!AW372</f>
        <v>0</v>
      </c>
      <c r="AT372" s="76"/>
      <c r="AU372" s="44">
        <f t="shared" si="1"/>
        <v>0</v>
      </c>
      <c r="AV372" s="44">
        <f t="shared" si="2"/>
        <v>0</v>
      </c>
      <c r="AW372" s="19">
        <f t="shared" ref="AW372:AW376" si="16">IF(AU372-AV372&lt;0,"ERROR",AU372-AV372)</f>
        <v>0</v>
      </c>
      <c r="AX372" s="43">
        <f>'17 Oct'!BB372</f>
        <v>0</v>
      </c>
      <c r="AY372" s="76"/>
      <c r="AZ372" s="44">
        <f t="shared" si="4"/>
        <v>0</v>
      </c>
      <c r="BA372" s="46">
        <f t="shared" si="5"/>
        <v>0</v>
      </c>
      <c r="BB372" s="19">
        <f t="shared" ref="BB372:BB376" si="17">IF(AZ372-BA372&lt;0,"ERROR",AZ372-BA372)</f>
        <v>0</v>
      </c>
      <c r="BC372" s="43">
        <f>'17 Oct'!BL372</f>
        <v>0</v>
      </c>
      <c r="BD372" s="47">
        <f t="shared" si="7"/>
        <v>0</v>
      </c>
      <c r="BE372" s="1">
        <f t="shared" si="15"/>
        <v>0</v>
      </c>
      <c r="BF372" s="1" t="s">
        <v>524</v>
      </c>
      <c r="BG372" s="75"/>
      <c r="BH372">
        <f>'17 Oct'!BG372+AT372+AY372-BN372</f>
        <v>0</v>
      </c>
      <c r="BI372" s="48"/>
      <c r="BJ372" s="52">
        <f t="shared" si="9"/>
        <v>0</v>
      </c>
      <c r="BK372" s="51">
        <f t="shared" si="10"/>
        <v>0</v>
      </c>
      <c r="BL372" s="53">
        <f t="shared" si="11"/>
        <v>0</v>
      </c>
      <c r="BM372" s="54">
        <f t="shared" si="12"/>
        <v>0</v>
      </c>
      <c r="BN372" s="55">
        <f t="shared" si="13"/>
        <v>0</v>
      </c>
      <c r="BO372" s="17">
        <f t="shared" si="14"/>
        <v>0</v>
      </c>
    </row>
    <row r="373">
      <c r="A373" s="1" t="s">
        <v>525</v>
      </c>
      <c r="B373" s="32"/>
      <c r="C373" s="33"/>
      <c r="D373" s="29"/>
      <c r="E373" s="1"/>
      <c r="F373" s="21"/>
      <c r="G373" s="56"/>
      <c r="H373" s="35"/>
      <c r="I373" s="1" t="s">
        <v>525</v>
      </c>
      <c r="J373" s="32"/>
      <c r="K373" s="33"/>
      <c r="N373" s="21"/>
      <c r="O373" s="56"/>
      <c r="P373" s="35"/>
      <c r="Q373" s="1" t="s">
        <v>525</v>
      </c>
      <c r="R373" s="32"/>
      <c r="S373" s="33"/>
      <c r="T373" s="57"/>
      <c r="U373" s="49"/>
      <c r="V373" s="21"/>
      <c r="W373" s="56"/>
      <c r="X373" s="7"/>
      <c r="Y373" s="1" t="s">
        <v>525</v>
      </c>
      <c r="Z373" s="59"/>
      <c r="AA373" s="37"/>
      <c r="AB373" s="8"/>
      <c r="AC373" s="8"/>
      <c r="AD373" s="4"/>
      <c r="AE373" s="39"/>
      <c r="AG373" s="33"/>
      <c r="AH373" s="74"/>
      <c r="AI373" s="74"/>
      <c r="AJ373" s="21"/>
      <c r="AK373" s="56"/>
      <c r="AL373" s="41"/>
      <c r="AM373" s="33"/>
      <c r="AN373" s="74"/>
      <c r="AO373" s="74"/>
      <c r="AP373" s="21"/>
      <c r="AQ373" s="56"/>
      <c r="AR373" s="41"/>
      <c r="AS373" s="43">
        <f>'17 Oct'!AW373</f>
        <v>0</v>
      </c>
      <c r="AT373" s="75"/>
      <c r="AU373" s="44">
        <f t="shared" si="1"/>
        <v>0</v>
      </c>
      <c r="AV373" s="44">
        <f t="shared" si="2"/>
        <v>0</v>
      </c>
      <c r="AW373" s="19">
        <f t="shared" si="16"/>
        <v>0</v>
      </c>
      <c r="AX373" s="43">
        <f>'17 Oct'!BB373</f>
        <v>0</v>
      </c>
      <c r="AY373" s="75"/>
      <c r="AZ373" s="44">
        <f t="shared" si="4"/>
        <v>0</v>
      </c>
      <c r="BA373" s="46">
        <f t="shared" si="5"/>
        <v>0</v>
      </c>
      <c r="BB373" s="19">
        <f t="shared" si="17"/>
        <v>0</v>
      </c>
      <c r="BC373" s="43">
        <f>'17 Oct'!BL373</f>
        <v>0</v>
      </c>
      <c r="BD373" s="47">
        <f t="shared" si="7"/>
        <v>0</v>
      </c>
      <c r="BE373" s="1">
        <f t="shared" si="15"/>
        <v>0</v>
      </c>
      <c r="BF373" s="1" t="s">
        <v>525</v>
      </c>
      <c r="BG373" s="76"/>
      <c r="BH373">
        <f>'17 Oct'!BG373+AT373+AY373-BN373</f>
        <v>0</v>
      </c>
      <c r="BI373" s="48"/>
      <c r="BJ373" s="52">
        <f t="shared" si="9"/>
        <v>0</v>
      </c>
      <c r="BK373" s="51">
        <f t="shared" si="10"/>
        <v>0</v>
      </c>
      <c r="BL373" s="53">
        <f t="shared" si="11"/>
        <v>0</v>
      </c>
      <c r="BM373" s="54">
        <f t="shared" si="12"/>
        <v>0</v>
      </c>
      <c r="BN373" s="55">
        <f t="shared" si="13"/>
        <v>0</v>
      </c>
      <c r="BO373" s="17">
        <f t="shared" si="14"/>
        <v>0</v>
      </c>
    </row>
    <row r="374">
      <c r="A374" s="1" t="s">
        <v>526</v>
      </c>
      <c r="B374" s="61"/>
      <c r="C374" s="33"/>
      <c r="D374" s="29"/>
      <c r="E374" s="1"/>
      <c r="F374" s="21"/>
      <c r="G374" s="56"/>
      <c r="H374" s="7"/>
      <c r="I374" s="1" t="s">
        <v>526</v>
      </c>
      <c r="J374" s="61"/>
      <c r="K374" s="33"/>
      <c r="N374" s="21"/>
      <c r="O374" s="56"/>
      <c r="P374" s="35"/>
      <c r="Q374" s="1" t="s">
        <v>526</v>
      </c>
      <c r="R374" s="32"/>
      <c r="S374" s="33"/>
      <c r="V374" s="21"/>
      <c r="W374" s="56"/>
      <c r="X374" s="35"/>
      <c r="Y374" s="1" t="s">
        <v>526</v>
      </c>
      <c r="Z374" s="59"/>
      <c r="AA374" s="37"/>
      <c r="AB374" s="8"/>
      <c r="AC374" s="8"/>
      <c r="AD374" s="4"/>
      <c r="AE374" s="39"/>
      <c r="AG374" s="33"/>
      <c r="AH374" s="74"/>
      <c r="AI374" s="74"/>
      <c r="AJ374" s="21"/>
      <c r="AK374" s="56"/>
      <c r="AL374" s="41"/>
      <c r="AM374" s="33"/>
      <c r="AN374" s="74"/>
      <c r="AO374" s="74"/>
      <c r="AP374" s="21"/>
      <c r="AQ374" s="56"/>
      <c r="AR374" s="41"/>
      <c r="AS374" s="43">
        <f>'17 Oct'!AW374</f>
        <v>0</v>
      </c>
      <c r="AT374" s="75"/>
      <c r="AU374" s="44">
        <f t="shared" si="1"/>
        <v>0</v>
      </c>
      <c r="AV374" s="44">
        <f t="shared" si="2"/>
        <v>0</v>
      </c>
      <c r="AW374" s="19">
        <f t="shared" si="16"/>
        <v>0</v>
      </c>
      <c r="AX374" s="43">
        <f>'17 Oct'!BB374</f>
        <v>0</v>
      </c>
      <c r="AY374" s="75"/>
      <c r="AZ374" s="44">
        <f t="shared" si="4"/>
        <v>0</v>
      </c>
      <c r="BA374" s="46">
        <f t="shared" si="5"/>
        <v>0</v>
      </c>
      <c r="BB374" s="19">
        <f t="shared" si="17"/>
        <v>0</v>
      </c>
      <c r="BC374" s="43">
        <f>'17 Oct'!BL374</f>
        <v>0</v>
      </c>
      <c r="BD374" s="47">
        <f t="shared" si="7"/>
        <v>0</v>
      </c>
      <c r="BE374" s="1">
        <f t="shared" si="15"/>
        <v>0</v>
      </c>
      <c r="BF374" s="1" t="s">
        <v>526</v>
      </c>
      <c r="BG374" s="75"/>
      <c r="BH374">
        <f>'17 Oct'!BG374+AT374+AY374-BN374</f>
        <v>0</v>
      </c>
      <c r="BI374" s="48"/>
      <c r="BJ374" s="52">
        <f t="shared" si="9"/>
        <v>0</v>
      </c>
      <c r="BK374" s="51">
        <f t="shared" si="10"/>
        <v>0</v>
      </c>
      <c r="BL374" s="53">
        <f t="shared" si="11"/>
        <v>0</v>
      </c>
      <c r="BM374" s="54">
        <f t="shared" si="12"/>
        <v>0</v>
      </c>
      <c r="BN374" s="55">
        <f t="shared" si="13"/>
        <v>0</v>
      </c>
      <c r="BO374" s="17">
        <f t="shared" si="14"/>
        <v>0</v>
      </c>
    </row>
    <row r="375">
      <c r="A375" s="1" t="s">
        <v>527</v>
      </c>
      <c r="B375" s="61"/>
      <c r="C375" s="33"/>
      <c r="D375" s="29"/>
      <c r="E375" s="1"/>
      <c r="F375" s="21"/>
      <c r="G375" s="56"/>
      <c r="H375" s="7"/>
      <c r="I375" s="1" t="s">
        <v>527</v>
      </c>
      <c r="J375" s="61"/>
      <c r="K375" s="33"/>
      <c r="N375" s="21"/>
      <c r="O375" s="56"/>
      <c r="P375" s="7"/>
      <c r="Q375" s="1" t="s">
        <v>527</v>
      </c>
      <c r="R375" s="32"/>
      <c r="S375" s="33"/>
      <c r="T375" s="1"/>
      <c r="V375" s="21"/>
      <c r="W375" s="109"/>
      <c r="X375" s="7"/>
      <c r="Y375" s="1" t="s">
        <v>527</v>
      </c>
      <c r="Z375" s="59"/>
      <c r="AA375" s="37"/>
      <c r="AB375" s="8"/>
      <c r="AC375" s="8"/>
      <c r="AD375" s="4"/>
      <c r="AE375" s="39"/>
      <c r="AG375" s="33"/>
      <c r="AH375" s="74"/>
      <c r="AI375" s="74"/>
      <c r="AJ375" s="21"/>
      <c r="AK375" s="56"/>
      <c r="AL375" s="41"/>
      <c r="AM375" s="33"/>
      <c r="AN375" s="74"/>
      <c r="AO375" s="74"/>
      <c r="AP375" s="21"/>
      <c r="AQ375" s="56"/>
      <c r="AR375" s="41"/>
      <c r="AS375" s="43">
        <f>'17 Oct'!AW375</f>
        <v>0</v>
      </c>
      <c r="AT375" s="75"/>
      <c r="AU375" s="44">
        <f t="shared" si="1"/>
        <v>0</v>
      </c>
      <c r="AV375" s="44">
        <f t="shared" si="2"/>
        <v>0</v>
      </c>
      <c r="AW375" s="19">
        <f t="shared" si="16"/>
        <v>0</v>
      </c>
      <c r="AX375" s="43">
        <f>'17 Oct'!BB375</f>
        <v>0</v>
      </c>
      <c r="AY375" s="75"/>
      <c r="AZ375" s="44">
        <f t="shared" si="4"/>
        <v>0</v>
      </c>
      <c r="BA375" s="46">
        <f t="shared" si="5"/>
        <v>0</v>
      </c>
      <c r="BB375" s="19">
        <f t="shared" si="17"/>
        <v>0</v>
      </c>
      <c r="BC375" s="43">
        <f>'17 Oct'!BL375</f>
        <v>0</v>
      </c>
      <c r="BD375" s="47">
        <f t="shared" si="7"/>
        <v>0</v>
      </c>
      <c r="BE375" s="1">
        <f t="shared" si="15"/>
        <v>0</v>
      </c>
      <c r="BF375" s="1" t="s">
        <v>527</v>
      </c>
      <c r="BG375" s="76"/>
      <c r="BH375">
        <f>'17 Oct'!BG375+AT375+AY375-BN375</f>
        <v>0</v>
      </c>
      <c r="BI375" s="6"/>
      <c r="BJ375" s="52">
        <f t="shared" si="9"/>
        <v>0</v>
      </c>
      <c r="BK375" s="51">
        <f t="shared" si="10"/>
        <v>0</v>
      </c>
      <c r="BL375" s="53">
        <f t="shared" si="11"/>
        <v>0</v>
      </c>
      <c r="BM375" s="54">
        <f t="shared" si="12"/>
        <v>0</v>
      </c>
      <c r="BN375" s="55">
        <f t="shared" si="13"/>
        <v>0</v>
      </c>
      <c r="BO375" s="17">
        <f t="shared" si="14"/>
        <v>0</v>
      </c>
    </row>
    <row r="376">
      <c r="A376" s="1" t="s">
        <v>528</v>
      </c>
      <c r="B376" s="61"/>
      <c r="C376" s="33"/>
      <c r="D376" s="29"/>
      <c r="E376" s="1"/>
      <c r="F376" s="21"/>
      <c r="G376" s="56"/>
      <c r="H376" s="7"/>
      <c r="I376" s="1" t="s">
        <v>528</v>
      </c>
      <c r="J376" s="61"/>
      <c r="K376" s="33"/>
      <c r="N376" s="21"/>
      <c r="O376" s="56"/>
      <c r="P376" s="7"/>
      <c r="Q376" s="1" t="s">
        <v>528</v>
      </c>
      <c r="R376" s="32"/>
      <c r="S376" s="33"/>
      <c r="V376" s="21"/>
      <c r="W376" s="56"/>
      <c r="X376" s="7"/>
      <c r="Y376" s="1" t="s">
        <v>528</v>
      </c>
      <c r="Z376" s="59"/>
      <c r="AA376" s="37"/>
      <c r="AB376" s="8"/>
      <c r="AC376" s="8"/>
      <c r="AD376" s="4"/>
      <c r="AE376" s="39"/>
      <c r="AG376" s="33"/>
      <c r="AH376" s="74"/>
      <c r="AI376" s="74"/>
      <c r="AJ376" s="21"/>
      <c r="AK376" s="56"/>
      <c r="AL376" s="41"/>
      <c r="AM376" s="33"/>
      <c r="AN376" s="74"/>
      <c r="AO376" s="74"/>
      <c r="AP376" s="21"/>
      <c r="AQ376" s="56"/>
      <c r="AR376" s="41"/>
      <c r="AS376" s="43">
        <f>'17 Oct'!AW376</f>
        <v>0</v>
      </c>
      <c r="AT376" s="75"/>
      <c r="AU376" s="44">
        <f t="shared" si="1"/>
        <v>0</v>
      </c>
      <c r="AV376" s="44">
        <f t="shared" si="2"/>
        <v>0</v>
      </c>
      <c r="AW376" s="19">
        <f t="shared" si="16"/>
        <v>0</v>
      </c>
      <c r="AX376" s="43">
        <f>'17 Oct'!BB376</f>
        <v>0</v>
      </c>
      <c r="AY376" s="75"/>
      <c r="AZ376" s="44">
        <f t="shared" si="4"/>
        <v>0</v>
      </c>
      <c r="BA376" s="46">
        <f t="shared" si="5"/>
        <v>0</v>
      </c>
      <c r="BB376" s="19">
        <f t="shared" si="17"/>
        <v>0</v>
      </c>
      <c r="BC376" s="43">
        <f>'17 Oct'!BL376</f>
        <v>0</v>
      </c>
      <c r="BD376" s="47">
        <f t="shared" si="7"/>
        <v>0</v>
      </c>
      <c r="BE376" s="1">
        <f t="shared" si="15"/>
        <v>0</v>
      </c>
      <c r="BF376" s="1" t="s">
        <v>528</v>
      </c>
      <c r="BG376" s="76"/>
      <c r="BH376">
        <f>'17 Oct'!BG376+AT376+AY376-BN376</f>
        <v>0</v>
      </c>
      <c r="BI376" s="6"/>
      <c r="BJ376" s="52">
        <f t="shared" si="9"/>
        <v>0</v>
      </c>
      <c r="BK376" s="51">
        <f t="shared" si="10"/>
        <v>0</v>
      </c>
      <c r="BL376" s="53">
        <f t="shared" si="11"/>
        <v>0</v>
      </c>
      <c r="BM376" s="54">
        <f t="shared" si="12"/>
        <v>0</v>
      </c>
      <c r="BN376" s="55">
        <f t="shared" si="13"/>
        <v>0</v>
      </c>
      <c r="BO376" s="17">
        <f t="shared" si="14"/>
        <v>0</v>
      </c>
    </row>
    <row r="377">
      <c r="A377" s="1" t="s">
        <v>529</v>
      </c>
      <c r="B377" s="1"/>
      <c r="F377" s="21"/>
      <c r="I377" s="1" t="s">
        <v>539</v>
      </c>
      <c r="J377" s="1"/>
      <c r="V377" s="21"/>
      <c r="W377" s="1"/>
      <c r="AA377" s="73"/>
      <c r="AD377" s="4"/>
      <c r="AE377" s="73"/>
      <c r="AJ377" s="21"/>
      <c r="AL377" s="41"/>
      <c r="AP377" s="21"/>
      <c r="AR377" s="41"/>
      <c r="AS377" s="41"/>
      <c r="AX377" s="41"/>
      <c r="BC377" s="43" t="str">
        <f>'17 Oct'!BL377</f>
        <v/>
      </c>
      <c r="BI377" s="6"/>
    </row>
    <row r="378">
      <c r="F378" s="21"/>
      <c r="I378" s="1"/>
      <c r="J378" s="1"/>
      <c r="V378" s="21"/>
      <c r="W378" s="1"/>
      <c r="AA378" s="73"/>
      <c r="AD378" s="4"/>
      <c r="AE378" s="73"/>
      <c r="AJ378" s="21"/>
      <c r="AL378" s="8"/>
      <c r="AP378" s="21"/>
      <c r="AR378" s="8"/>
      <c r="AS378" s="8"/>
      <c r="AX378" s="8"/>
      <c r="BC378" s="43" t="str">
        <f>'17 Oct'!BL378</f>
        <v/>
      </c>
      <c r="BI378" s="6"/>
    </row>
    <row r="379">
      <c r="A379" s="1" t="s">
        <v>534</v>
      </c>
      <c r="F379" s="21"/>
      <c r="V379" s="21"/>
      <c r="X379" s="1"/>
      <c r="AA379" s="73"/>
      <c r="AD379" s="4"/>
      <c r="AE379" s="73"/>
      <c r="AJ379" s="21"/>
      <c r="AL379" s="8"/>
      <c r="AP379" s="21"/>
      <c r="AR379" s="8"/>
      <c r="AS379" s="8"/>
      <c r="AX379" s="8"/>
      <c r="BC379" s="43" t="str">
        <f>'17 Oct'!BL379</f>
        <v/>
      </c>
      <c r="BI379" s="6"/>
    </row>
    <row r="380">
      <c r="A380" s="114" t="s">
        <v>535</v>
      </c>
      <c r="E380" s="1"/>
      <c r="F380" s="21"/>
      <c r="H380" s="1"/>
      <c r="P380" s="1"/>
      <c r="U380" s="1"/>
      <c r="V380" s="21"/>
      <c r="AD380" s="4"/>
      <c r="AJ380" s="21"/>
      <c r="AL380" s="8"/>
      <c r="AP380" s="21"/>
      <c r="AR380" s="8"/>
      <c r="AS380" s="8"/>
      <c r="AX380" s="8"/>
      <c r="BC380" s="43" t="str">
        <f>'17 Oct'!BL380</f>
        <v/>
      </c>
      <c r="BI380" s="6"/>
    </row>
    <row r="381">
      <c r="A381" s="115" t="s">
        <v>536</v>
      </c>
      <c r="E381" s="1"/>
      <c r="F381" s="21"/>
      <c r="H381" s="1"/>
      <c r="M381" s="1"/>
      <c r="U381" s="1"/>
      <c r="V381" s="21"/>
      <c r="AC381" s="1"/>
      <c r="AD381" s="4"/>
      <c r="AJ381" s="21"/>
      <c r="AL381" s="8"/>
      <c r="AP381" s="21"/>
      <c r="AR381" s="8"/>
      <c r="AS381" s="8"/>
      <c r="AX381" s="8"/>
      <c r="BC381" s="43" t="str">
        <f>'17 Oct'!BL381</f>
        <v/>
      </c>
      <c r="BI381" s="6"/>
    </row>
    <row r="382">
      <c r="F382" s="21"/>
      <c r="V382" s="21"/>
      <c r="AD382" s="4"/>
      <c r="AJ382" s="21"/>
      <c r="AL382" s="8"/>
      <c r="AP382" s="21"/>
      <c r="AR382" s="8"/>
      <c r="AS382" s="8"/>
      <c r="AX382" s="8"/>
      <c r="BC382" s="43" t="str">
        <f>'17 Oct'!BL382</f>
        <v/>
      </c>
      <c r="BI382" s="6"/>
    </row>
    <row r="383">
      <c r="F383" s="21"/>
      <c r="AD383" s="4"/>
      <c r="AJ383" s="21"/>
      <c r="AP383" s="21"/>
      <c r="BC383" s="43" t="str">
        <f>'17 Oct'!BL383</f>
        <v/>
      </c>
      <c r="BI383" s="6"/>
    </row>
  </sheetData>
  <mergeCells count="27">
    <mergeCell ref="BK3:BK4"/>
    <mergeCell ref="BJ3:BJ4"/>
    <mergeCell ref="BI3:BI4"/>
    <mergeCell ref="BL3:BL4"/>
    <mergeCell ref="BM3:BM4"/>
    <mergeCell ref="BN3:BN4"/>
    <mergeCell ref="BO3:BO4"/>
    <mergeCell ref="AS3:AS4"/>
    <mergeCell ref="AT3:AT4"/>
    <mergeCell ref="AX3:AX4"/>
    <mergeCell ref="AV3:AV4"/>
    <mergeCell ref="AW3:AW4"/>
    <mergeCell ref="BH3:BH4"/>
    <mergeCell ref="BD3:BD4"/>
    <mergeCell ref="BE3:BE4"/>
    <mergeCell ref="BF3:BF4"/>
    <mergeCell ref="BG3:BG4"/>
    <mergeCell ref="BC3:BC4"/>
    <mergeCell ref="BB3:BB4"/>
    <mergeCell ref="BA3:BA4"/>
    <mergeCell ref="AG3:AK3"/>
    <mergeCell ref="AM3:AQ3"/>
    <mergeCell ref="J3:O3"/>
    <mergeCell ref="B3:G3"/>
    <mergeCell ref="R3:W3"/>
    <mergeCell ref="Z3:AE3"/>
    <mergeCell ref="AY3:AY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1" max="1" width="17.71"/>
    <col customWidth="1" min="2" max="4" width="6.29"/>
    <col customWidth="1" min="5" max="7" width="9.14"/>
    <col customWidth="1" min="8" max="8" width="9.57"/>
    <col customWidth="1" min="9" max="9" width="16.14"/>
    <col customWidth="1" min="10" max="10" width="6.29"/>
    <col customWidth="1" min="11" max="11" width="5.71"/>
    <col customWidth="1" min="12" max="12" width="7.71"/>
    <col customWidth="1" min="13" max="13" width="8.71"/>
    <col customWidth="1" min="14" max="15" width="9.14"/>
    <col customWidth="1" min="16" max="16" width="9.71"/>
    <col customWidth="1" min="17" max="17" width="19.43"/>
    <col customWidth="1" min="18" max="18" width="6.29"/>
    <col customWidth="1" min="19" max="19" width="5.71"/>
    <col customWidth="1" min="20" max="21" width="7.71"/>
    <col customWidth="1" min="22" max="23" width="9.0"/>
    <col customWidth="1" min="24" max="24" width="9.71"/>
    <col customWidth="1" min="25" max="25" width="15.86"/>
    <col customWidth="1" min="26" max="26" width="6.29"/>
    <col customWidth="1" min="27" max="27" width="7.29"/>
    <col customWidth="1" min="28" max="28" width="7.43"/>
    <col customWidth="1" min="29" max="29" width="10.57"/>
    <col customWidth="1" min="30" max="31" width="7.71"/>
    <col customWidth="1" min="32" max="32" width="9.71"/>
    <col customWidth="1" min="33" max="46" width="7.71"/>
    <col customWidth="1" min="47" max="48" width="9.71"/>
    <col customWidth="1" min="49" max="49" width="8.14"/>
    <col customWidth="1" min="50" max="50" width="7.71"/>
    <col customWidth="1" min="51" max="51" width="10.86"/>
    <col customWidth="1" min="52" max="53" width="9.71"/>
    <col customWidth="1" min="54" max="54" width="8.14"/>
    <col customWidth="1" min="55" max="55" width="7.71"/>
    <col customWidth="1" min="56" max="56" width="9.71"/>
    <col customWidth="1" min="57" max="57" width="8.14"/>
    <col customWidth="1" min="58" max="58" width="15.86"/>
    <col customWidth="1" min="59" max="59" width="8.86"/>
    <col customWidth="1" min="60" max="60" width="12.0"/>
    <col customWidth="1" min="61" max="62" width="8.86"/>
    <col customWidth="1" min="63" max="63" width="9.0"/>
    <col customWidth="1" min="64" max="64" width="8.14"/>
    <col customWidth="1" min="65" max="65" width="5.71"/>
    <col customWidth="1" min="66" max="66" width="7.86"/>
    <col customWidth="1" min="67" max="67" width="9.0"/>
    <col customWidth="1" min="68" max="68" width="7.71"/>
    <col customWidth="1" min="69" max="69" width="10.57"/>
    <col customWidth="1" min="70" max="70" width="5.71"/>
  </cols>
  <sheetData>
    <row r="1">
      <c r="A1" s="1"/>
      <c r="B1" s="2"/>
      <c r="C1" s="2"/>
      <c r="D1" s="2"/>
      <c r="E1" s="2"/>
      <c r="F1" s="2"/>
      <c r="G1" s="2"/>
      <c r="H1" s="3"/>
      <c r="I1" s="2" t="s">
        <v>0</v>
      </c>
      <c r="J1" s="2"/>
      <c r="K1" s="2"/>
      <c r="L1" s="2"/>
      <c r="M1" s="2"/>
      <c r="N1" s="2"/>
      <c r="O1" s="2"/>
      <c r="P1" s="3"/>
      <c r="Q1" s="2"/>
      <c r="R1" s="2"/>
      <c r="S1" s="2"/>
      <c r="T1" s="2"/>
      <c r="U1" s="2"/>
      <c r="V1" s="2"/>
      <c r="W1" s="2"/>
      <c r="X1" s="3"/>
      <c r="Y1" s="2"/>
      <c r="Z1" s="4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4"/>
      <c r="AM1" s="2"/>
      <c r="AN1" s="2"/>
      <c r="AO1" s="2"/>
      <c r="AP1" s="2"/>
      <c r="AQ1" s="2"/>
      <c r="AR1" s="4"/>
      <c r="AS1" s="4"/>
      <c r="AT1" s="2"/>
      <c r="AU1" s="2"/>
      <c r="AV1" s="2"/>
      <c r="AW1" s="5"/>
      <c r="AX1" s="4"/>
      <c r="AY1" s="2"/>
      <c r="AZ1" s="2"/>
      <c r="BA1" s="2"/>
      <c r="BB1" s="5"/>
      <c r="BC1" s="2"/>
      <c r="BG1" s="2"/>
      <c r="BI1" s="6"/>
      <c r="BO1" s="2"/>
    </row>
    <row r="2">
      <c r="H2" s="7"/>
      <c r="M2" s="1" t="s">
        <v>557</v>
      </c>
      <c r="P2" s="7"/>
      <c r="X2" s="7"/>
      <c r="Z2" s="8"/>
      <c r="AL2" s="8"/>
      <c r="AR2" s="8"/>
      <c r="AS2" s="8"/>
      <c r="AW2" s="9"/>
      <c r="AX2" s="8"/>
      <c r="BB2" s="9"/>
      <c r="BI2" s="6"/>
    </row>
    <row r="3" ht="56.25" customHeight="1">
      <c r="A3" s="1" t="s">
        <v>2</v>
      </c>
      <c r="B3" s="10" t="s">
        <v>3</v>
      </c>
      <c r="H3" s="3"/>
      <c r="I3" s="3"/>
      <c r="J3" s="11" t="s">
        <v>4</v>
      </c>
      <c r="P3" s="3"/>
      <c r="Q3" s="3"/>
      <c r="R3" s="12" t="s">
        <v>5</v>
      </c>
      <c r="X3" s="3"/>
      <c r="Y3" s="3"/>
      <c r="Z3" s="13" t="s">
        <v>6</v>
      </c>
      <c r="AF3" s="3"/>
      <c r="AG3" s="11" t="s">
        <v>7</v>
      </c>
      <c r="AL3" s="14"/>
      <c r="AM3" s="15" t="s">
        <v>8</v>
      </c>
      <c r="AR3" s="14"/>
      <c r="AS3" s="14" t="s">
        <v>9</v>
      </c>
      <c r="AT3" s="16" t="s">
        <v>10</v>
      </c>
      <c r="AU3" s="17" t="s">
        <v>11</v>
      </c>
      <c r="AV3" s="18" t="s">
        <v>12</v>
      </c>
      <c r="AW3" s="19" t="s">
        <v>13</v>
      </c>
      <c r="AX3" s="17" t="s">
        <v>14</v>
      </c>
      <c r="AY3" s="16" t="s">
        <v>15</v>
      </c>
      <c r="AZ3" s="17" t="s">
        <v>16</v>
      </c>
      <c r="BA3" s="18" t="s">
        <v>17</v>
      </c>
      <c r="BB3" s="20" t="s">
        <v>18</v>
      </c>
      <c r="BC3" s="21" t="s">
        <v>19</v>
      </c>
      <c r="BD3" s="22" t="s">
        <v>20</v>
      </c>
      <c r="BE3" s="22" t="s">
        <v>23</v>
      </c>
      <c r="BF3" s="23" t="s">
        <v>24</v>
      </c>
      <c r="BG3" s="16" t="s">
        <v>25</v>
      </c>
      <c r="BH3" s="24" t="s">
        <v>558</v>
      </c>
      <c r="BI3" s="25" t="s">
        <v>29</v>
      </c>
      <c r="BJ3" s="23" t="s">
        <v>30</v>
      </c>
      <c r="BK3" s="21" t="s">
        <v>31</v>
      </c>
      <c r="BL3" s="26" t="s">
        <v>32</v>
      </c>
      <c r="BM3" s="16" t="s">
        <v>33</v>
      </c>
      <c r="BN3" s="27" t="s">
        <v>34</v>
      </c>
      <c r="BO3" s="16" t="s">
        <v>35</v>
      </c>
    </row>
    <row r="4">
      <c r="B4" s="28" t="s">
        <v>36</v>
      </c>
      <c r="C4" s="28" t="s">
        <v>37</v>
      </c>
      <c r="D4" s="29" t="s">
        <v>38</v>
      </c>
      <c r="E4" s="21" t="s">
        <v>39</v>
      </c>
      <c r="F4" s="30" t="s">
        <v>40</v>
      </c>
      <c r="G4" s="17" t="s">
        <v>41</v>
      </c>
      <c r="H4" s="3" t="s">
        <v>42</v>
      </c>
      <c r="I4" s="1"/>
      <c r="J4" s="28" t="s">
        <v>36</v>
      </c>
      <c r="K4" s="28" t="s">
        <v>37</v>
      </c>
      <c r="L4" s="29" t="s">
        <v>38</v>
      </c>
      <c r="M4" s="21" t="s">
        <v>39</v>
      </c>
      <c r="N4" s="30" t="s">
        <v>40</v>
      </c>
      <c r="O4" s="17" t="s">
        <v>41</v>
      </c>
      <c r="P4" s="3" t="s">
        <v>43</v>
      </c>
      <c r="Q4" s="1"/>
      <c r="R4" s="28" t="s">
        <v>36</v>
      </c>
      <c r="S4" s="28" t="s">
        <v>37</v>
      </c>
      <c r="T4" s="29" t="s">
        <v>38</v>
      </c>
      <c r="U4" s="21" t="s">
        <v>39</v>
      </c>
      <c r="V4" s="30" t="s">
        <v>40</v>
      </c>
      <c r="W4" s="17" t="s">
        <v>41</v>
      </c>
      <c r="X4" s="3" t="s">
        <v>43</v>
      </c>
      <c r="Y4" s="1"/>
      <c r="Z4" s="31" t="s">
        <v>36</v>
      </c>
      <c r="AA4" s="28" t="s">
        <v>37</v>
      </c>
      <c r="AB4" s="29" t="s">
        <v>38</v>
      </c>
      <c r="AC4" s="21" t="s">
        <v>39</v>
      </c>
      <c r="AD4" s="30" t="s">
        <v>40</v>
      </c>
      <c r="AE4" s="17" t="s">
        <v>41</v>
      </c>
      <c r="AF4" s="23" t="s">
        <v>43</v>
      </c>
      <c r="AG4" s="28" t="s">
        <v>37</v>
      </c>
      <c r="AH4" s="29" t="s">
        <v>38</v>
      </c>
      <c r="AI4" s="21" t="s">
        <v>39</v>
      </c>
      <c r="AJ4" s="30" t="s">
        <v>40</v>
      </c>
      <c r="AK4" s="17" t="s">
        <v>41</v>
      </c>
      <c r="AL4" s="23" t="s">
        <v>43</v>
      </c>
      <c r="AM4" s="28" t="s">
        <v>37</v>
      </c>
      <c r="AN4" s="29" t="s">
        <v>38</v>
      </c>
      <c r="AO4" s="21" t="s">
        <v>39</v>
      </c>
      <c r="AP4" s="30" t="s">
        <v>40</v>
      </c>
      <c r="AQ4" s="17" t="s">
        <v>41</v>
      </c>
      <c r="AR4" s="23" t="s">
        <v>43</v>
      </c>
      <c r="AU4" s="18"/>
      <c r="AZ4" s="18"/>
    </row>
    <row r="5">
      <c r="A5" s="1" t="s">
        <v>44</v>
      </c>
      <c r="B5" s="32"/>
      <c r="C5" s="33"/>
      <c r="D5" s="29"/>
      <c r="E5" s="21"/>
      <c r="F5" s="21"/>
      <c r="G5" s="34"/>
      <c r="H5" s="35"/>
      <c r="I5" s="1" t="s">
        <v>44</v>
      </c>
      <c r="J5" s="32"/>
      <c r="K5" s="33"/>
      <c r="L5" s="29"/>
      <c r="M5" s="21"/>
      <c r="N5" s="21"/>
      <c r="O5" s="34"/>
      <c r="P5" s="35"/>
      <c r="Q5" s="1" t="s">
        <v>44</v>
      </c>
      <c r="R5" s="32"/>
      <c r="S5" s="33"/>
      <c r="T5" s="29"/>
      <c r="U5" s="21"/>
      <c r="V5" s="21"/>
      <c r="W5" s="34"/>
      <c r="X5" s="35"/>
      <c r="Y5" s="1" t="s">
        <v>44</v>
      </c>
      <c r="Z5" s="36"/>
      <c r="AA5" s="37"/>
      <c r="AB5" s="4"/>
      <c r="AC5" s="4"/>
      <c r="AD5" s="4"/>
      <c r="AE5" s="39"/>
      <c r="AF5" s="1"/>
      <c r="AG5" s="33"/>
      <c r="AH5" s="29"/>
      <c r="AI5" s="21"/>
      <c r="AJ5" s="21"/>
      <c r="AK5" s="34"/>
      <c r="AL5" s="41"/>
      <c r="AM5" s="33"/>
      <c r="AN5" s="29"/>
      <c r="AO5" s="21"/>
      <c r="AP5" s="21"/>
      <c r="AQ5" s="34"/>
      <c r="AR5" s="41"/>
      <c r="AS5" s="43">
        <f>'18 Oct'!AW5</f>
        <v>0</v>
      </c>
      <c r="AT5" s="17"/>
      <c r="AU5" s="44">
        <f t="shared" ref="AU5:AU376" si="1">AS5+AT5</f>
        <v>0</v>
      </c>
      <c r="AV5" s="44">
        <f t="shared" ref="AV5:AV376" si="2">D5+L5+T5+AB5+AH5+AN5</f>
        <v>0</v>
      </c>
      <c r="AW5" s="19">
        <f t="shared" ref="AW5:AW370" si="3">IF(AU5-AV5&lt;0,"ERROR",AU5-AV5)</f>
        <v>0</v>
      </c>
      <c r="AX5" s="43">
        <f>'18 Oct'!BB5</f>
        <v>0</v>
      </c>
      <c r="AY5" s="17"/>
      <c r="AZ5" s="44">
        <f t="shared" ref="AZ5:AZ376" si="4">AX5+AY5</f>
        <v>0</v>
      </c>
      <c r="BA5" s="46">
        <f t="shared" ref="BA5:BA376" si="5">F5+N5+V5+AD5+AJ5+AP5</f>
        <v>0</v>
      </c>
      <c r="BB5" s="19">
        <f t="shared" ref="BB5:BB370" si="6">IF(AZ5-BA5&lt;0,"ERROR",AZ5-BA5)</f>
        <v>0</v>
      </c>
      <c r="BC5" s="43">
        <f>'18 Oct'!BL5</f>
        <v>0</v>
      </c>
      <c r="BD5" s="46">
        <f t="shared" ref="BD5:BD376" si="7">E5+M5+U5+AC5+AI5+AO5</f>
        <v>0</v>
      </c>
      <c r="BE5" s="1">
        <f t="shared" ref="BE5:BE331" si="8">IF(BC5-BD5&lt;0,"ERROR",BC5-BD5)</f>
        <v>0</v>
      </c>
      <c r="BF5" s="1" t="s">
        <v>44</v>
      </c>
      <c r="BG5" s="17"/>
      <c r="BH5">
        <f>'18 Oct'!BG5+AT5+AY5-BN5</f>
        <v>0</v>
      </c>
      <c r="BI5" s="48"/>
      <c r="BJ5" s="52">
        <f t="shared" ref="BJ5:BJ376" si="9">IF(BG5-(G5+O5+W5+AE5+AK5+AQ5)&lt;0,"ERROR",G5+O5+W5+AE5+AK5+AQ5)</f>
        <v>0</v>
      </c>
      <c r="BK5" s="51">
        <f t="shared" ref="BK5:BK376" si="10">BG5-BJ5</f>
        <v>0</v>
      </c>
      <c r="BL5" s="53">
        <f t="shared" ref="BL5:BL376" si="11">BK5+BE5</f>
        <v>0</v>
      </c>
      <c r="BM5" s="54">
        <f t="shared" ref="BM5:BM376" si="12">C5+K5+S5+AA5+AG5+AM5</f>
        <v>0</v>
      </c>
      <c r="BN5" s="55">
        <f t="shared" ref="BN5:BN376" si="13">IF((BM5-AU5-AZ5-BC5)&gt;0, (BM5-AU5-AZ5-BC5),0)</f>
        <v>0</v>
      </c>
      <c r="BO5" s="17">
        <f t="shared" ref="BO5:BO376" si="14">AW5+BB5+BL5</f>
        <v>0</v>
      </c>
      <c r="BP5" s="1"/>
    </row>
    <row r="6">
      <c r="A6" s="1" t="s">
        <v>45</v>
      </c>
      <c r="B6" s="32"/>
      <c r="C6" s="33"/>
      <c r="D6" s="29"/>
      <c r="E6" s="1"/>
      <c r="F6" s="21"/>
      <c r="G6" s="56"/>
      <c r="H6" s="35"/>
      <c r="I6" s="1" t="s">
        <v>45</v>
      </c>
      <c r="J6" s="32"/>
      <c r="K6" s="33"/>
      <c r="L6" s="29"/>
      <c r="M6" s="43"/>
      <c r="N6" s="21"/>
      <c r="O6" s="56"/>
      <c r="P6" s="35"/>
      <c r="Q6" s="1" t="s">
        <v>45</v>
      </c>
      <c r="R6" s="32"/>
      <c r="S6" s="33"/>
      <c r="T6" s="57"/>
      <c r="U6" s="43"/>
      <c r="V6" s="21"/>
      <c r="W6" s="56"/>
      <c r="X6" s="35"/>
      <c r="Y6" s="1" t="s">
        <v>45</v>
      </c>
      <c r="Z6" s="58"/>
      <c r="AA6" s="37"/>
      <c r="AB6" s="4"/>
      <c r="AC6" s="4"/>
      <c r="AD6" s="4"/>
      <c r="AE6" s="39"/>
      <c r="AF6" s="1"/>
      <c r="AG6" s="33"/>
      <c r="AH6" s="57"/>
      <c r="AI6" s="43"/>
      <c r="AJ6" s="21"/>
      <c r="AK6" s="56"/>
      <c r="AL6" s="41"/>
      <c r="AM6" s="33"/>
      <c r="AN6" s="57"/>
      <c r="AO6" s="43"/>
      <c r="AP6" s="21"/>
      <c r="AQ6" s="56"/>
      <c r="AR6" s="41"/>
      <c r="AS6" s="43">
        <f>'18 Oct'!AW6</f>
        <v>0</v>
      </c>
      <c r="AT6" s="17"/>
      <c r="AU6" s="44">
        <f t="shared" si="1"/>
        <v>0</v>
      </c>
      <c r="AV6" s="44">
        <f t="shared" si="2"/>
        <v>0</v>
      </c>
      <c r="AW6" s="19">
        <f t="shared" si="3"/>
        <v>0</v>
      </c>
      <c r="AX6" s="43">
        <f>'18 Oct'!BB6</f>
        <v>0</v>
      </c>
      <c r="AY6" s="17"/>
      <c r="AZ6" s="44">
        <f t="shared" si="4"/>
        <v>0</v>
      </c>
      <c r="BA6" s="46">
        <f t="shared" si="5"/>
        <v>0</v>
      </c>
      <c r="BB6" s="19">
        <f t="shared" si="6"/>
        <v>0</v>
      </c>
      <c r="BC6" s="43">
        <f>'18 Oct'!BL6</f>
        <v>0</v>
      </c>
      <c r="BD6" s="46">
        <f t="shared" si="7"/>
        <v>0</v>
      </c>
      <c r="BE6" s="1">
        <f t="shared" si="8"/>
        <v>0</v>
      </c>
      <c r="BF6" s="1" t="s">
        <v>45</v>
      </c>
      <c r="BG6" s="35"/>
      <c r="BH6">
        <f>'18 Oct'!BG6+AT6+AY6-BN6</f>
        <v>0</v>
      </c>
      <c r="BI6" s="48"/>
      <c r="BJ6" s="52">
        <f t="shared" si="9"/>
        <v>0</v>
      </c>
      <c r="BK6" s="51">
        <f t="shared" si="10"/>
        <v>0</v>
      </c>
      <c r="BL6" s="53">
        <f t="shared" si="11"/>
        <v>0</v>
      </c>
      <c r="BM6" s="54">
        <f t="shared" si="12"/>
        <v>0</v>
      </c>
      <c r="BN6" s="55">
        <f t="shared" si="13"/>
        <v>0</v>
      </c>
      <c r="BO6" s="17">
        <f t="shared" si="14"/>
        <v>0</v>
      </c>
      <c r="BP6" s="1"/>
      <c r="BQ6" s="1"/>
    </row>
    <row r="7">
      <c r="A7" s="1" t="s">
        <v>46</v>
      </c>
      <c r="B7" s="32"/>
      <c r="C7" s="33"/>
      <c r="D7" s="29"/>
      <c r="E7" s="1"/>
      <c r="F7" s="21"/>
      <c r="G7" s="56"/>
      <c r="H7" s="35"/>
      <c r="I7" s="1" t="s">
        <v>46</v>
      </c>
      <c r="J7" s="32"/>
      <c r="K7" s="33"/>
      <c r="L7" s="29"/>
      <c r="M7" s="43"/>
      <c r="N7" s="21"/>
      <c r="O7" s="56"/>
      <c r="P7" s="35"/>
      <c r="Q7" s="1" t="s">
        <v>46</v>
      </c>
      <c r="R7" s="32"/>
      <c r="S7" s="33"/>
      <c r="T7" s="57"/>
      <c r="U7" s="43"/>
      <c r="V7" s="21"/>
      <c r="W7" s="56"/>
      <c r="X7" s="35"/>
      <c r="Y7" s="1" t="s">
        <v>46</v>
      </c>
      <c r="Z7" s="59"/>
      <c r="AA7" s="37"/>
      <c r="AB7" s="4"/>
      <c r="AC7" s="4"/>
      <c r="AD7" s="4"/>
      <c r="AE7" s="39"/>
      <c r="AF7" s="1"/>
      <c r="AG7" s="33"/>
      <c r="AH7" s="60"/>
      <c r="AI7" s="60"/>
      <c r="AJ7" s="21"/>
      <c r="AK7" s="56"/>
      <c r="AL7" s="41"/>
      <c r="AM7" s="33"/>
      <c r="AN7" s="60"/>
      <c r="AO7" s="60"/>
      <c r="AP7" s="21"/>
      <c r="AQ7" s="56"/>
      <c r="AR7" s="41"/>
      <c r="AS7" s="43">
        <f>'18 Oct'!AW7</f>
        <v>0</v>
      </c>
      <c r="AT7" s="17"/>
      <c r="AU7" s="44">
        <f t="shared" si="1"/>
        <v>0</v>
      </c>
      <c r="AV7" s="44">
        <f t="shared" si="2"/>
        <v>0</v>
      </c>
      <c r="AW7" s="19">
        <f t="shared" si="3"/>
        <v>0</v>
      </c>
      <c r="AX7" s="43">
        <f>'18 Oct'!BB7</f>
        <v>0</v>
      </c>
      <c r="AY7" s="17"/>
      <c r="AZ7" s="44">
        <f t="shared" si="4"/>
        <v>0</v>
      </c>
      <c r="BA7" s="46">
        <f t="shared" si="5"/>
        <v>0</v>
      </c>
      <c r="BB7" s="19">
        <f t="shared" si="6"/>
        <v>0</v>
      </c>
      <c r="BC7" s="43">
        <f>'18 Oct'!BL7</f>
        <v>11</v>
      </c>
      <c r="BD7" s="46">
        <f t="shared" si="7"/>
        <v>0</v>
      </c>
      <c r="BE7" s="1">
        <f t="shared" si="8"/>
        <v>11</v>
      </c>
      <c r="BF7" s="1" t="s">
        <v>46</v>
      </c>
      <c r="BG7" s="30"/>
      <c r="BH7">
        <f>'18 Oct'!BG7+AT7+AY7-BN7</f>
        <v>0</v>
      </c>
      <c r="BI7" s="48"/>
      <c r="BJ7" s="52">
        <f t="shared" si="9"/>
        <v>0</v>
      </c>
      <c r="BK7" s="51">
        <f t="shared" si="10"/>
        <v>0</v>
      </c>
      <c r="BL7" s="53">
        <f t="shared" si="11"/>
        <v>11</v>
      </c>
      <c r="BM7" s="54">
        <f t="shared" si="12"/>
        <v>0</v>
      </c>
      <c r="BN7" s="55">
        <f t="shared" si="13"/>
        <v>0</v>
      </c>
      <c r="BO7" s="17">
        <f t="shared" si="14"/>
        <v>11</v>
      </c>
    </row>
    <row r="8">
      <c r="A8" s="1" t="s">
        <v>47</v>
      </c>
      <c r="B8" s="61"/>
      <c r="C8" s="33"/>
      <c r="D8" s="29"/>
      <c r="E8" s="1"/>
      <c r="F8" s="21"/>
      <c r="G8" s="56"/>
      <c r="H8" s="35"/>
      <c r="I8" s="1" t="s">
        <v>47</v>
      </c>
      <c r="J8" s="61"/>
      <c r="K8" s="33"/>
      <c r="L8" s="29"/>
      <c r="M8" s="43"/>
      <c r="N8" s="21"/>
      <c r="O8" s="56"/>
      <c r="P8" s="35"/>
      <c r="Q8" s="1" t="s">
        <v>47</v>
      </c>
      <c r="R8" s="32"/>
      <c r="S8" s="33"/>
      <c r="T8" s="57"/>
      <c r="U8" s="43"/>
      <c r="V8" s="21"/>
      <c r="W8" s="56"/>
      <c r="X8" s="35"/>
      <c r="Y8" s="1" t="s">
        <v>47</v>
      </c>
      <c r="Z8" s="59"/>
      <c r="AA8" s="37"/>
      <c r="AB8" s="4"/>
      <c r="AC8" s="4"/>
      <c r="AD8" s="4"/>
      <c r="AE8" s="39"/>
      <c r="AF8" s="1"/>
      <c r="AG8" s="33"/>
      <c r="AH8" s="60"/>
      <c r="AI8" s="60"/>
      <c r="AJ8" s="21"/>
      <c r="AK8" s="56"/>
      <c r="AL8" s="41"/>
      <c r="AM8" s="33"/>
      <c r="AN8" s="60"/>
      <c r="AO8" s="60"/>
      <c r="AP8" s="21"/>
      <c r="AQ8" s="56"/>
      <c r="AR8" s="41"/>
      <c r="AS8" s="43">
        <f>'18 Oct'!AW8</f>
        <v>0</v>
      </c>
      <c r="AT8" s="17"/>
      <c r="AU8" s="44">
        <f t="shared" si="1"/>
        <v>0</v>
      </c>
      <c r="AV8" s="44">
        <f t="shared" si="2"/>
        <v>0</v>
      </c>
      <c r="AW8" s="19">
        <f t="shared" si="3"/>
        <v>0</v>
      </c>
      <c r="AX8" s="43">
        <f>'18 Oct'!BB8</f>
        <v>0</v>
      </c>
      <c r="AY8" s="17"/>
      <c r="AZ8" s="44">
        <f t="shared" si="4"/>
        <v>0</v>
      </c>
      <c r="BA8" s="46">
        <f t="shared" si="5"/>
        <v>0</v>
      </c>
      <c r="BB8" s="19">
        <f t="shared" si="6"/>
        <v>0</v>
      </c>
      <c r="BC8" s="43">
        <f>'18 Oct'!BL8</f>
        <v>0</v>
      </c>
      <c r="BD8" s="46">
        <f t="shared" si="7"/>
        <v>0</v>
      </c>
      <c r="BE8" s="1">
        <f t="shared" si="8"/>
        <v>0</v>
      </c>
      <c r="BF8" s="1" t="s">
        <v>47</v>
      </c>
      <c r="BG8" s="30"/>
      <c r="BH8">
        <f>'18 Oct'!BG8+AT8+AY8-BN8</f>
        <v>0</v>
      </c>
      <c r="BI8" s="48"/>
      <c r="BJ8" s="52">
        <f t="shared" si="9"/>
        <v>0</v>
      </c>
      <c r="BK8" s="51">
        <f t="shared" si="10"/>
        <v>0</v>
      </c>
      <c r="BL8" s="53">
        <f t="shared" si="11"/>
        <v>0</v>
      </c>
      <c r="BM8" s="54">
        <f t="shared" si="12"/>
        <v>0</v>
      </c>
      <c r="BN8" s="55">
        <f t="shared" si="13"/>
        <v>0</v>
      </c>
      <c r="BO8" s="17">
        <f t="shared" si="14"/>
        <v>0</v>
      </c>
    </row>
    <row r="9">
      <c r="A9" s="1" t="s">
        <v>51</v>
      </c>
      <c r="B9" s="32"/>
      <c r="C9" s="33"/>
      <c r="D9" s="29"/>
      <c r="E9" s="1"/>
      <c r="F9" s="21"/>
      <c r="G9" s="56"/>
      <c r="H9" s="35"/>
      <c r="I9" s="1" t="s">
        <v>51</v>
      </c>
      <c r="J9" s="32"/>
      <c r="K9" s="33"/>
      <c r="L9" s="29"/>
      <c r="M9" s="43"/>
      <c r="N9" s="21"/>
      <c r="O9" s="56"/>
      <c r="P9" s="35"/>
      <c r="Q9" s="1" t="s">
        <v>51</v>
      </c>
      <c r="R9" s="32"/>
      <c r="S9" s="33"/>
      <c r="T9" s="29"/>
      <c r="U9" s="49"/>
      <c r="V9" s="21"/>
      <c r="W9" s="56"/>
      <c r="X9" s="35"/>
      <c r="Y9" s="1" t="s">
        <v>51</v>
      </c>
      <c r="Z9" s="69"/>
      <c r="AA9" s="63"/>
      <c r="AB9" s="4"/>
      <c r="AC9" s="8"/>
      <c r="AD9" s="4"/>
      <c r="AE9" s="39"/>
      <c r="AF9" s="1"/>
      <c r="AG9" s="33"/>
      <c r="AH9" s="60"/>
      <c r="AI9" s="60"/>
      <c r="AJ9" s="21"/>
      <c r="AK9" s="56"/>
      <c r="AL9" s="41"/>
      <c r="AM9" s="33"/>
      <c r="AN9" s="60"/>
      <c r="AO9" s="60"/>
      <c r="AP9" s="21"/>
      <c r="AQ9" s="56"/>
      <c r="AR9" s="41"/>
      <c r="AS9" s="43">
        <f>'18 Oct'!AW9</f>
        <v>0</v>
      </c>
      <c r="AT9" s="17"/>
      <c r="AU9" s="44">
        <f t="shared" si="1"/>
        <v>0</v>
      </c>
      <c r="AV9" s="44">
        <f t="shared" si="2"/>
        <v>0</v>
      </c>
      <c r="AW9" s="19">
        <f t="shared" si="3"/>
        <v>0</v>
      </c>
      <c r="AX9" s="43">
        <f>'18 Oct'!BB9</f>
        <v>0</v>
      </c>
      <c r="AY9" s="17"/>
      <c r="AZ9" s="44">
        <f t="shared" si="4"/>
        <v>0</v>
      </c>
      <c r="BA9" s="46">
        <f t="shared" si="5"/>
        <v>0</v>
      </c>
      <c r="BB9" s="19">
        <f t="shared" si="6"/>
        <v>0</v>
      </c>
      <c r="BC9" s="43">
        <f>'18 Oct'!BL9</f>
        <v>0</v>
      </c>
      <c r="BD9" s="46">
        <f t="shared" si="7"/>
        <v>0</v>
      </c>
      <c r="BE9" s="1">
        <f t="shared" si="8"/>
        <v>0</v>
      </c>
      <c r="BF9" s="1" t="s">
        <v>51</v>
      </c>
      <c r="BG9" s="30"/>
      <c r="BH9">
        <f>'18 Oct'!BG9+AT9+AY9-BN9</f>
        <v>0</v>
      </c>
      <c r="BI9" s="48"/>
      <c r="BJ9" s="52">
        <f t="shared" si="9"/>
        <v>0</v>
      </c>
      <c r="BK9" s="51">
        <f t="shared" si="10"/>
        <v>0</v>
      </c>
      <c r="BL9" s="53">
        <f t="shared" si="11"/>
        <v>0</v>
      </c>
      <c r="BM9" s="54">
        <f t="shared" si="12"/>
        <v>0</v>
      </c>
      <c r="BN9" s="55">
        <f t="shared" si="13"/>
        <v>0</v>
      </c>
      <c r="BO9" s="17">
        <f t="shared" si="14"/>
        <v>0</v>
      </c>
    </row>
    <row r="10">
      <c r="A10" s="1" t="s">
        <v>52</v>
      </c>
      <c r="B10" s="32"/>
      <c r="C10" s="33"/>
      <c r="D10" s="29"/>
      <c r="E10" s="1"/>
      <c r="F10" s="21"/>
      <c r="G10" s="56"/>
      <c r="H10" s="35"/>
      <c r="I10" s="1" t="s">
        <v>52</v>
      </c>
      <c r="J10" s="32"/>
      <c r="K10" s="33"/>
      <c r="L10" s="29"/>
      <c r="M10" s="49"/>
      <c r="N10" s="21"/>
      <c r="O10" s="56"/>
      <c r="P10" s="35"/>
      <c r="Q10" s="1" t="s">
        <v>52</v>
      </c>
      <c r="R10" s="32"/>
      <c r="S10" s="33"/>
      <c r="T10" s="29"/>
      <c r="U10" s="49"/>
      <c r="V10" s="21"/>
      <c r="W10" s="56"/>
      <c r="X10" s="35"/>
      <c r="Y10" s="1" t="s">
        <v>52</v>
      </c>
      <c r="Z10" s="58"/>
      <c r="AA10" s="37"/>
      <c r="AB10" s="40"/>
      <c r="AC10" s="8"/>
      <c r="AD10" s="4"/>
      <c r="AE10" s="39"/>
      <c r="AF10" s="1"/>
      <c r="AG10" s="33"/>
      <c r="AH10" s="60"/>
      <c r="AI10" s="60"/>
      <c r="AJ10" s="21"/>
      <c r="AK10" s="56"/>
      <c r="AL10" s="41"/>
      <c r="AM10" s="33"/>
      <c r="AN10" s="60"/>
      <c r="AO10" s="60"/>
      <c r="AP10" s="21"/>
      <c r="AQ10" s="56"/>
      <c r="AR10" s="41"/>
      <c r="AS10" s="43">
        <f>'18 Oct'!AW10</f>
        <v>24</v>
      </c>
      <c r="AT10" s="17"/>
      <c r="AU10" s="44">
        <f t="shared" si="1"/>
        <v>24</v>
      </c>
      <c r="AV10" s="44">
        <f t="shared" si="2"/>
        <v>0</v>
      </c>
      <c r="AW10" s="19">
        <f t="shared" si="3"/>
        <v>24</v>
      </c>
      <c r="AX10" s="43">
        <f>'18 Oct'!BB10</f>
        <v>0</v>
      </c>
      <c r="AY10" s="17"/>
      <c r="AZ10" s="44">
        <f t="shared" si="4"/>
        <v>0</v>
      </c>
      <c r="BA10" s="46">
        <f t="shared" si="5"/>
        <v>0</v>
      </c>
      <c r="BB10" s="19">
        <f t="shared" si="6"/>
        <v>0</v>
      </c>
      <c r="BC10" s="43">
        <f>'18 Oct'!BL10</f>
        <v>0</v>
      </c>
      <c r="BD10" s="46">
        <f t="shared" si="7"/>
        <v>0</v>
      </c>
      <c r="BE10" s="1">
        <f t="shared" si="8"/>
        <v>0</v>
      </c>
      <c r="BF10" s="1" t="s">
        <v>52</v>
      </c>
      <c r="BG10" s="17"/>
      <c r="BH10">
        <f>'18 Oct'!BG10+AT10+AY10-BN10</f>
        <v>0</v>
      </c>
      <c r="BI10" s="48"/>
      <c r="BJ10" s="52">
        <f t="shared" si="9"/>
        <v>0</v>
      </c>
      <c r="BK10" s="51">
        <f t="shared" si="10"/>
        <v>0</v>
      </c>
      <c r="BL10" s="53">
        <f t="shared" si="11"/>
        <v>0</v>
      </c>
      <c r="BM10" s="54">
        <f t="shared" si="12"/>
        <v>0</v>
      </c>
      <c r="BN10" s="55">
        <f t="shared" si="13"/>
        <v>0</v>
      </c>
      <c r="BO10" s="17">
        <f t="shared" si="14"/>
        <v>24</v>
      </c>
      <c r="BQ10" s="1"/>
    </row>
    <row r="11">
      <c r="A11" s="1" t="s">
        <v>53</v>
      </c>
      <c r="B11" s="32"/>
      <c r="C11" s="33"/>
      <c r="D11" s="29"/>
      <c r="E11" s="1"/>
      <c r="F11" s="21"/>
      <c r="G11" s="56"/>
      <c r="H11" s="35"/>
      <c r="I11" s="1" t="s">
        <v>53</v>
      </c>
      <c r="J11" s="32"/>
      <c r="K11" s="33"/>
      <c r="L11" s="57"/>
      <c r="M11" s="49"/>
      <c r="N11" s="21"/>
      <c r="O11" s="56"/>
      <c r="P11" s="35"/>
      <c r="Q11" s="1" t="s">
        <v>53</v>
      </c>
      <c r="R11" s="61"/>
      <c r="S11" s="65"/>
      <c r="T11" s="57"/>
      <c r="U11" s="49"/>
      <c r="V11" s="21"/>
      <c r="W11" s="56"/>
      <c r="X11" s="35"/>
      <c r="Y11" s="1" t="s">
        <v>53</v>
      </c>
      <c r="Z11" s="59"/>
      <c r="AA11" s="66"/>
      <c r="AB11" s="8"/>
      <c r="AC11" s="8"/>
      <c r="AD11" s="4"/>
      <c r="AE11" s="39"/>
      <c r="AF11" s="1"/>
      <c r="AG11" s="33"/>
      <c r="AH11" s="67"/>
      <c r="AI11" s="67"/>
      <c r="AJ11" s="21"/>
      <c r="AK11" s="56"/>
      <c r="AL11" s="41"/>
      <c r="AM11" s="33"/>
      <c r="AN11" s="67"/>
      <c r="AO11" s="67"/>
      <c r="AP11" s="21"/>
      <c r="AQ11" s="56"/>
      <c r="AR11" s="41"/>
      <c r="AS11" s="43">
        <f>'18 Oct'!AW11</f>
        <v>0</v>
      </c>
      <c r="AT11" s="54"/>
      <c r="AU11" s="44">
        <f t="shared" si="1"/>
        <v>0</v>
      </c>
      <c r="AV11" s="44">
        <f t="shared" si="2"/>
        <v>0</v>
      </c>
      <c r="AW11" s="19">
        <f t="shared" si="3"/>
        <v>0</v>
      </c>
      <c r="AX11" s="43">
        <f>'18 Oct'!BB11</f>
        <v>0</v>
      </c>
      <c r="AY11" s="54"/>
      <c r="AZ11" s="44">
        <f t="shared" si="4"/>
        <v>0</v>
      </c>
      <c r="BA11" s="46">
        <f t="shared" si="5"/>
        <v>0</v>
      </c>
      <c r="BB11" s="19">
        <f t="shared" si="6"/>
        <v>0</v>
      </c>
      <c r="BC11" s="43">
        <f>'18 Oct'!BL11</f>
        <v>0</v>
      </c>
      <c r="BD11" s="46">
        <f t="shared" si="7"/>
        <v>0</v>
      </c>
      <c r="BE11" s="1">
        <f t="shared" si="8"/>
        <v>0</v>
      </c>
      <c r="BF11" s="1" t="s">
        <v>53</v>
      </c>
      <c r="BG11" s="54"/>
      <c r="BH11">
        <f>'18 Oct'!BG11+AT11+AY11-BN11</f>
        <v>0</v>
      </c>
      <c r="BI11" s="48"/>
      <c r="BJ11" s="52">
        <f t="shared" si="9"/>
        <v>0</v>
      </c>
      <c r="BK11" s="51">
        <f t="shared" si="10"/>
        <v>0</v>
      </c>
      <c r="BL11" s="53">
        <f t="shared" si="11"/>
        <v>0</v>
      </c>
      <c r="BM11" s="54">
        <f t="shared" si="12"/>
        <v>0</v>
      </c>
      <c r="BN11" s="55">
        <f t="shared" si="13"/>
        <v>0</v>
      </c>
      <c r="BO11" s="17">
        <f t="shared" si="14"/>
        <v>0</v>
      </c>
    </row>
    <row r="12">
      <c r="A12" s="1" t="s">
        <v>54</v>
      </c>
      <c r="B12" s="32"/>
      <c r="C12" s="33"/>
      <c r="D12" s="29"/>
      <c r="E12" s="1"/>
      <c r="F12" s="21"/>
      <c r="G12" s="56"/>
      <c r="H12" s="35"/>
      <c r="I12" s="1" t="s">
        <v>54</v>
      </c>
      <c r="J12" s="32"/>
      <c r="K12" s="33"/>
      <c r="L12" s="57"/>
      <c r="M12" s="49"/>
      <c r="N12" s="21"/>
      <c r="O12" s="56"/>
      <c r="P12" s="35"/>
      <c r="Q12" s="1" t="s">
        <v>54</v>
      </c>
      <c r="R12" s="32"/>
      <c r="S12" s="33"/>
      <c r="T12" s="57"/>
      <c r="U12" s="43"/>
      <c r="V12" s="21"/>
      <c r="W12" s="56"/>
      <c r="X12" s="35"/>
      <c r="Y12" s="1" t="s">
        <v>54</v>
      </c>
      <c r="Z12" s="59"/>
      <c r="AA12" s="37"/>
      <c r="AB12" s="8"/>
      <c r="AC12" s="8"/>
      <c r="AD12" s="4"/>
      <c r="AE12" s="39"/>
      <c r="AF12" s="1"/>
      <c r="AG12" s="33"/>
      <c r="AH12" s="67"/>
      <c r="AI12" s="67"/>
      <c r="AJ12" s="21"/>
      <c r="AK12" s="56"/>
      <c r="AL12" s="41"/>
      <c r="AM12" s="33"/>
      <c r="AN12" s="67"/>
      <c r="AO12" s="67"/>
      <c r="AP12" s="21"/>
      <c r="AQ12" s="56"/>
      <c r="AR12" s="41"/>
      <c r="AS12" s="43">
        <f>'18 Oct'!AW12</f>
        <v>0</v>
      </c>
      <c r="AT12" s="54"/>
      <c r="AU12" s="44">
        <f t="shared" si="1"/>
        <v>0</v>
      </c>
      <c r="AV12" s="44">
        <f t="shared" si="2"/>
        <v>0</v>
      </c>
      <c r="AW12" s="19">
        <f t="shared" si="3"/>
        <v>0</v>
      </c>
      <c r="AX12" s="43">
        <f>'18 Oct'!BB12</f>
        <v>0</v>
      </c>
      <c r="AY12" s="54"/>
      <c r="AZ12" s="44">
        <f t="shared" si="4"/>
        <v>0</v>
      </c>
      <c r="BA12" s="46">
        <f t="shared" si="5"/>
        <v>0</v>
      </c>
      <c r="BB12" s="19">
        <f t="shared" si="6"/>
        <v>0</v>
      </c>
      <c r="BC12" s="43">
        <f>'18 Oct'!BL12</f>
        <v>0</v>
      </c>
      <c r="BD12" s="46">
        <f t="shared" si="7"/>
        <v>0</v>
      </c>
      <c r="BE12" s="1">
        <f t="shared" si="8"/>
        <v>0</v>
      </c>
      <c r="BF12" s="1" t="s">
        <v>54</v>
      </c>
      <c r="BG12" s="17"/>
      <c r="BH12">
        <f>'18 Oct'!BG12+AT12+AY12-BN12</f>
        <v>0</v>
      </c>
      <c r="BI12" s="68"/>
      <c r="BJ12" s="52">
        <f t="shared" si="9"/>
        <v>0</v>
      </c>
      <c r="BK12" s="51">
        <f t="shared" si="10"/>
        <v>0</v>
      </c>
      <c r="BL12" s="53">
        <f t="shared" si="11"/>
        <v>0</v>
      </c>
      <c r="BM12" s="54">
        <f t="shared" si="12"/>
        <v>0</v>
      </c>
      <c r="BN12" s="55">
        <f t="shared" si="13"/>
        <v>0</v>
      </c>
      <c r="BO12" s="17">
        <f t="shared" si="14"/>
        <v>0</v>
      </c>
      <c r="BP12" s="1"/>
    </row>
    <row r="13">
      <c r="A13" s="8" t="s">
        <v>56</v>
      </c>
      <c r="B13" s="32"/>
      <c r="C13" s="33"/>
      <c r="D13" s="29"/>
      <c r="E13" s="1"/>
      <c r="F13" s="21"/>
      <c r="G13" s="56"/>
      <c r="H13" s="35"/>
      <c r="I13" s="8" t="s">
        <v>56</v>
      </c>
      <c r="J13" s="32"/>
      <c r="K13" s="33"/>
      <c r="L13" s="57"/>
      <c r="M13" s="49"/>
      <c r="N13" s="21"/>
      <c r="O13" s="56"/>
      <c r="P13" s="35"/>
      <c r="Q13" s="8" t="s">
        <v>56</v>
      </c>
      <c r="R13" s="61"/>
      <c r="S13" s="33"/>
      <c r="T13" s="57"/>
      <c r="U13" s="49"/>
      <c r="V13" s="21"/>
      <c r="W13" s="56"/>
      <c r="X13" s="35"/>
      <c r="Y13" s="8" t="s">
        <v>56</v>
      </c>
      <c r="Z13" s="69"/>
      <c r="AA13" s="66"/>
      <c r="AB13" s="8"/>
      <c r="AC13" s="8"/>
      <c r="AD13" s="4"/>
      <c r="AE13" s="39"/>
      <c r="AF13" s="1"/>
      <c r="AG13" s="33"/>
      <c r="AH13" s="60"/>
      <c r="AI13" s="60"/>
      <c r="AJ13" s="21"/>
      <c r="AK13" s="56"/>
      <c r="AL13" s="41"/>
      <c r="AM13" s="33"/>
      <c r="AN13" s="60"/>
      <c r="AO13" s="60"/>
      <c r="AP13" s="21"/>
      <c r="AQ13" s="56"/>
      <c r="AR13" s="41"/>
      <c r="AS13" s="43">
        <f>'18 Oct'!AW13</f>
        <v>0</v>
      </c>
      <c r="AT13" s="17"/>
      <c r="AU13" s="44">
        <f t="shared" si="1"/>
        <v>0</v>
      </c>
      <c r="AV13" s="44">
        <f t="shared" si="2"/>
        <v>0</v>
      </c>
      <c r="AW13" s="19">
        <f t="shared" si="3"/>
        <v>0</v>
      </c>
      <c r="AX13" s="43">
        <f>'18 Oct'!BB13</f>
        <v>0</v>
      </c>
      <c r="AY13" s="17"/>
      <c r="AZ13" s="44">
        <f t="shared" si="4"/>
        <v>0</v>
      </c>
      <c r="BA13" s="46">
        <f t="shared" si="5"/>
        <v>0</v>
      </c>
      <c r="BB13" s="19">
        <f t="shared" si="6"/>
        <v>0</v>
      </c>
      <c r="BC13" s="43">
        <f>'18 Oct'!BL13</f>
        <v>0</v>
      </c>
      <c r="BD13" s="46">
        <f t="shared" si="7"/>
        <v>0</v>
      </c>
      <c r="BE13" s="1">
        <f t="shared" si="8"/>
        <v>0</v>
      </c>
      <c r="BF13" s="8" t="s">
        <v>56</v>
      </c>
      <c r="BG13" s="54"/>
      <c r="BH13">
        <f>'18 Oct'!BG13+AT13+AY13-BN13</f>
        <v>0</v>
      </c>
      <c r="BI13" s="48"/>
      <c r="BJ13" s="52">
        <f t="shared" si="9"/>
        <v>0</v>
      </c>
      <c r="BK13" s="51">
        <f t="shared" si="10"/>
        <v>0</v>
      </c>
      <c r="BL13" s="53">
        <f t="shared" si="11"/>
        <v>0</v>
      </c>
      <c r="BM13" s="54">
        <f t="shared" si="12"/>
        <v>0</v>
      </c>
      <c r="BN13" s="55">
        <f t="shared" si="13"/>
        <v>0</v>
      </c>
      <c r="BO13" s="17">
        <f t="shared" si="14"/>
        <v>0</v>
      </c>
    </row>
    <row r="14">
      <c r="A14" s="1" t="s">
        <v>57</v>
      </c>
      <c r="B14" s="32"/>
      <c r="C14" s="33"/>
      <c r="D14" s="29"/>
      <c r="E14" s="1"/>
      <c r="F14" s="21"/>
      <c r="G14" s="56"/>
      <c r="H14" s="70"/>
      <c r="I14" s="1" t="s">
        <v>57</v>
      </c>
      <c r="J14" s="32"/>
      <c r="K14" s="33"/>
      <c r="L14" s="29"/>
      <c r="M14" s="43"/>
      <c r="N14" s="21"/>
      <c r="O14" s="56"/>
      <c r="P14" s="35"/>
      <c r="Q14" s="1" t="s">
        <v>57</v>
      </c>
      <c r="R14" s="32"/>
      <c r="S14" s="33"/>
      <c r="T14" s="29"/>
      <c r="U14" s="43"/>
      <c r="V14" s="21"/>
      <c r="W14" s="56"/>
      <c r="X14" s="35"/>
      <c r="Y14" s="1" t="s">
        <v>57</v>
      </c>
      <c r="Z14" s="69"/>
      <c r="AA14" s="37"/>
      <c r="AB14" s="8"/>
      <c r="AC14" s="8"/>
      <c r="AD14" s="4"/>
      <c r="AE14" s="39"/>
      <c r="AF14" s="1"/>
      <c r="AG14" s="33"/>
      <c r="AH14" s="60"/>
      <c r="AI14" s="60"/>
      <c r="AJ14" s="21"/>
      <c r="AK14" s="56"/>
      <c r="AL14" s="41"/>
      <c r="AM14" s="33"/>
      <c r="AN14" s="60"/>
      <c r="AO14" s="60"/>
      <c r="AP14" s="21"/>
      <c r="AQ14" s="56"/>
      <c r="AR14" s="41"/>
      <c r="AS14" s="43">
        <f>'18 Oct'!AW14</f>
        <v>0</v>
      </c>
      <c r="AT14" s="54"/>
      <c r="AU14" s="44">
        <f t="shared" si="1"/>
        <v>0</v>
      </c>
      <c r="AV14" s="44">
        <f t="shared" si="2"/>
        <v>0</v>
      </c>
      <c r="AW14" s="19">
        <f t="shared" si="3"/>
        <v>0</v>
      </c>
      <c r="AX14" s="43">
        <f>'18 Oct'!BB14</f>
        <v>0</v>
      </c>
      <c r="AY14" s="54"/>
      <c r="AZ14" s="44">
        <f t="shared" si="4"/>
        <v>0</v>
      </c>
      <c r="BA14" s="46">
        <f t="shared" si="5"/>
        <v>0</v>
      </c>
      <c r="BB14" s="19">
        <f t="shared" si="6"/>
        <v>0</v>
      </c>
      <c r="BC14" s="43">
        <f>'18 Oct'!BL14</f>
        <v>0</v>
      </c>
      <c r="BD14" s="46">
        <f t="shared" si="7"/>
        <v>0</v>
      </c>
      <c r="BE14" s="1">
        <f t="shared" si="8"/>
        <v>0</v>
      </c>
      <c r="BF14" s="1" t="s">
        <v>57</v>
      </c>
      <c r="BG14" s="54"/>
      <c r="BH14">
        <f>'18 Oct'!BG14+AT14+AY14-BN14</f>
        <v>0</v>
      </c>
      <c r="BI14" s="48"/>
      <c r="BJ14" s="52">
        <f t="shared" si="9"/>
        <v>0</v>
      </c>
      <c r="BK14" s="51">
        <f t="shared" si="10"/>
        <v>0</v>
      </c>
      <c r="BL14" s="53">
        <f t="shared" si="11"/>
        <v>0</v>
      </c>
      <c r="BM14" s="54">
        <f t="shared" si="12"/>
        <v>0</v>
      </c>
      <c r="BN14" s="55">
        <f t="shared" si="13"/>
        <v>0</v>
      </c>
      <c r="BO14" s="17">
        <f t="shared" si="14"/>
        <v>0</v>
      </c>
    </row>
    <row r="15">
      <c r="A15" s="1" t="s">
        <v>58</v>
      </c>
      <c r="B15" s="32"/>
      <c r="C15" s="33"/>
      <c r="D15" s="29"/>
      <c r="E15" s="1"/>
      <c r="F15" s="21"/>
      <c r="G15" s="56"/>
      <c r="H15" s="70"/>
      <c r="I15" s="1" t="s">
        <v>58</v>
      </c>
      <c r="J15" s="32"/>
      <c r="K15" s="33"/>
      <c r="L15" s="57"/>
      <c r="M15" s="43"/>
      <c r="N15" s="21"/>
      <c r="O15" s="56"/>
      <c r="P15" s="35"/>
      <c r="Q15" s="1" t="s">
        <v>58</v>
      </c>
      <c r="R15" s="32"/>
      <c r="S15" s="33"/>
      <c r="T15" s="29"/>
      <c r="U15" s="43"/>
      <c r="V15" s="21"/>
      <c r="W15" s="56"/>
      <c r="X15" s="35"/>
      <c r="Y15" s="1" t="s">
        <v>58</v>
      </c>
      <c r="Z15" s="69"/>
      <c r="AA15" s="37"/>
      <c r="AB15" s="8"/>
      <c r="AC15" s="8"/>
      <c r="AD15" s="4"/>
      <c r="AE15" s="39"/>
      <c r="AF15" s="1"/>
      <c r="AG15" s="33"/>
      <c r="AH15" s="60"/>
      <c r="AI15" s="60"/>
      <c r="AJ15" s="21"/>
      <c r="AK15" s="56"/>
      <c r="AL15" s="41"/>
      <c r="AM15" s="33"/>
      <c r="AN15" s="60"/>
      <c r="AO15" s="60"/>
      <c r="AP15" s="21"/>
      <c r="AQ15" s="56"/>
      <c r="AR15" s="41"/>
      <c r="AS15" s="43">
        <f>'18 Oct'!AW15</f>
        <v>0</v>
      </c>
      <c r="AT15" s="54"/>
      <c r="AU15" s="44">
        <f t="shared" si="1"/>
        <v>0</v>
      </c>
      <c r="AV15" s="44">
        <f t="shared" si="2"/>
        <v>0</v>
      </c>
      <c r="AW15" s="19">
        <f t="shared" si="3"/>
        <v>0</v>
      </c>
      <c r="AX15" s="43">
        <f>'18 Oct'!BB15</f>
        <v>0</v>
      </c>
      <c r="AY15" s="54"/>
      <c r="AZ15" s="44">
        <f t="shared" si="4"/>
        <v>0</v>
      </c>
      <c r="BA15" s="46">
        <f t="shared" si="5"/>
        <v>0</v>
      </c>
      <c r="BB15" s="19">
        <f t="shared" si="6"/>
        <v>0</v>
      </c>
      <c r="BC15" s="43">
        <f>'18 Oct'!BL15</f>
        <v>0</v>
      </c>
      <c r="BD15" s="46">
        <f t="shared" si="7"/>
        <v>0</v>
      </c>
      <c r="BE15" s="1">
        <f t="shared" si="8"/>
        <v>0</v>
      </c>
      <c r="BF15" s="1" t="s">
        <v>58</v>
      </c>
      <c r="BG15" s="54"/>
      <c r="BH15">
        <f>'18 Oct'!BG15+AT15+AY15-BN15</f>
        <v>0</v>
      </c>
      <c r="BI15" s="48"/>
      <c r="BJ15" s="52">
        <f t="shared" si="9"/>
        <v>0</v>
      </c>
      <c r="BK15" s="51">
        <f t="shared" si="10"/>
        <v>0</v>
      </c>
      <c r="BL15" s="53">
        <f t="shared" si="11"/>
        <v>0</v>
      </c>
      <c r="BM15" s="54">
        <f t="shared" si="12"/>
        <v>0</v>
      </c>
      <c r="BN15" s="55">
        <f t="shared" si="13"/>
        <v>0</v>
      </c>
      <c r="BO15" s="17">
        <f t="shared" si="14"/>
        <v>0</v>
      </c>
    </row>
    <row r="16">
      <c r="A16" s="1" t="s">
        <v>59</v>
      </c>
      <c r="B16" s="32"/>
      <c r="C16" s="33"/>
      <c r="D16" s="29"/>
      <c r="E16" s="1"/>
      <c r="F16" s="21"/>
      <c r="G16" s="56"/>
      <c r="H16" s="35"/>
      <c r="I16" s="1" t="s">
        <v>59</v>
      </c>
      <c r="J16" s="32"/>
      <c r="K16" s="33"/>
      <c r="L16" s="29"/>
      <c r="M16" s="43"/>
      <c r="N16" s="21"/>
      <c r="O16" s="56"/>
      <c r="P16" s="35"/>
      <c r="Q16" s="1" t="s">
        <v>59</v>
      </c>
      <c r="R16" s="32"/>
      <c r="S16" s="33"/>
      <c r="T16" s="57"/>
      <c r="U16" s="49"/>
      <c r="V16" s="21"/>
      <c r="W16" s="56"/>
      <c r="X16" s="35"/>
      <c r="Y16" s="1" t="s">
        <v>59</v>
      </c>
      <c r="Z16" s="59"/>
      <c r="AA16" s="66"/>
      <c r="AB16" s="8"/>
      <c r="AC16" s="8"/>
      <c r="AD16" s="4"/>
      <c r="AE16" s="39"/>
      <c r="AF16" s="1"/>
      <c r="AG16" s="33"/>
      <c r="AH16" s="67"/>
      <c r="AI16" s="67"/>
      <c r="AJ16" s="21"/>
      <c r="AK16" s="56"/>
      <c r="AL16" s="41"/>
      <c r="AM16" s="33"/>
      <c r="AN16" s="67"/>
      <c r="AO16" s="67"/>
      <c r="AP16" s="21"/>
      <c r="AQ16" s="56"/>
      <c r="AR16" s="41"/>
      <c r="AS16" s="43">
        <f>'18 Oct'!AW16</f>
        <v>0</v>
      </c>
      <c r="AT16" s="54"/>
      <c r="AU16" s="44">
        <f t="shared" si="1"/>
        <v>0</v>
      </c>
      <c r="AV16" s="44">
        <f t="shared" si="2"/>
        <v>0</v>
      </c>
      <c r="AW16" s="19">
        <f t="shared" si="3"/>
        <v>0</v>
      </c>
      <c r="AX16" s="43">
        <f>'18 Oct'!BB16</f>
        <v>0</v>
      </c>
      <c r="AY16" s="54"/>
      <c r="AZ16" s="44">
        <f t="shared" si="4"/>
        <v>0</v>
      </c>
      <c r="BA16" s="46">
        <f t="shared" si="5"/>
        <v>0</v>
      </c>
      <c r="BB16" s="19">
        <f t="shared" si="6"/>
        <v>0</v>
      </c>
      <c r="BC16" s="43">
        <f>'18 Oct'!BL16</f>
        <v>0</v>
      </c>
      <c r="BD16" s="46">
        <f t="shared" si="7"/>
        <v>0</v>
      </c>
      <c r="BE16" s="1">
        <f t="shared" si="8"/>
        <v>0</v>
      </c>
      <c r="BF16" s="1" t="s">
        <v>59</v>
      </c>
      <c r="BG16" s="54"/>
      <c r="BH16">
        <f>'18 Oct'!BG16+AT16+AY16-BN16</f>
        <v>0</v>
      </c>
      <c r="BI16" s="48"/>
      <c r="BJ16" s="52">
        <f t="shared" si="9"/>
        <v>0</v>
      </c>
      <c r="BK16" s="51">
        <f t="shared" si="10"/>
        <v>0</v>
      </c>
      <c r="BL16" s="53">
        <f t="shared" si="11"/>
        <v>0</v>
      </c>
      <c r="BM16" s="54">
        <f t="shared" si="12"/>
        <v>0</v>
      </c>
      <c r="BN16" s="55">
        <f t="shared" si="13"/>
        <v>0</v>
      </c>
      <c r="BO16" s="17">
        <f t="shared" si="14"/>
        <v>0</v>
      </c>
    </row>
    <row r="17">
      <c r="A17" s="1" t="s">
        <v>62</v>
      </c>
      <c r="B17" s="32"/>
      <c r="C17" s="33"/>
      <c r="D17" s="29"/>
      <c r="E17" s="1"/>
      <c r="F17" s="21"/>
      <c r="G17" s="56"/>
      <c r="H17" s="35"/>
      <c r="I17" s="1" t="s">
        <v>62</v>
      </c>
      <c r="J17" s="32"/>
      <c r="K17" s="33"/>
      <c r="L17" s="57"/>
      <c r="M17" s="43"/>
      <c r="N17" s="21"/>
      <c r="O17" s="56"/>
      <c r="P17" s="35"/>
      <c r="Q17" s="1" t="s">
        <v>62</v>
      </c>
      <c r="R17" s="32"/>
      <c r="S17" s="33"/>
      <c r="T17" s="57"/>
      <c r="U17" s="43"/>
      <c r="V17" s="21"/>
      <c r="W17" s="56"/>
      <c r="X17" s="35"/>
      <c r="Y17" s="1" t="s">
        <v>62</v>
      </c>
      <c r="Z17" s="36"/>
      <c r="AA17" s="63"/>
      <c r="AB17" s="71"/>
      <c r="AC17" s="4"/>
      <c r="AD17" s="4"/>
      <c r="AE17" s="39"/>
      <c r="AF17" s="1"/>
      <c r="AG17" s="33"/>
      <c r="AH17" s="60"/>
      <c r="AI17" s="60"/>
      <c r="AJ17" s="21"/>
      <c r="AK17" s="56"/>
      <c r="AL17" s="41"/>
      <c r="AM17" s="33"/>
      <c r="AN17" s="60"/>
      <c r="AO17" s="60"/>
      <c r="AP17" s="21"/>
      <c r="AQ17" s="56"/>
      <c r="AR17" s="41"/>
      <c r="AS17" s="43">
        <f>'18 Oct'!AW17</f>
        <v>120</v>
      </c>
      <c r="AT17" s="17"/>
      <c r="AU17" s="44">
        <f t="shared" si="1"/>
        <v>120</v>
      </c>
      <c r="AV17" s="44">
        <f t="shared" si="2"/>
        <v>0</v>
      </c>
      <c r="AW17" s="19">
        <f t="shared" si="3"/>
        <v>120</v>
      </c>
      <c r="AX17" s="43">
        <f>'18 Oct'!BB17</f>
        <v>0</v>
      </c>
      <c r="AY17" s="17"/>
      <c r="AZ17" s="44">
        <f t="shared" si="4"/>
        <v>0</v>
      </c>
      <c r="BA17" s="46">
        <f t="shared" si="5"/>
        <v>0</v>
      </c>
      <c r="BB17" s="19">
        <f t="shared" si="6"/>
        <v>0</v>
      </c>
      <c r="BC17" s="43">
        <f>'18 Oct'!BL17</f>
        <v>0</v>
      </c>
      <c r="BD17" s="46">
        <f t="shared" si="7"/>
        <v>0</v>
      </c>
      <c r="BE17" s="1">
        <f t="shared" si="8"/>
        <v>0</v>
      </c>
      <c r="BF17" s="1" t="s">
        <v>62</v>
      </c>
      <c r="BG17" s="17"/>
      <c r="BH17">
        <f>'18 Oct'!BG17+AT17+AY17-BN17</f>
        <v>0</v>
      </c>
      <c r="BI17" s="68"/>
      <c r="BJ17" s="52">
        <f t="shared" si="9"/>
        <v>0</v>
      </c>
      <c r="BK17" s="51">
        <f t="shared" si="10"/>
        <v>0</v>
      </c>
      <c r="BL17" s="53">
        <f t="shared" si="11"/>
        <v>0</v>
      </c>
      <c r="BM17" s="54">
        <f t="shared" si="12"/>
        <v>0</v>
      </c>
      <c r="BN17" s="55">
        <f t="shared" si="13"/>
        <v>0</v>
      </c>
      <c r="BO17" s="17">
        <f t="shared" si="14"/>
        <v>120</v>
      </c>
      <c r="BP17" s="1"/>
      <c r="BQ17" s="1"/>
      <c r="BR17" s="1"/>
    </row>
    <row r="18">
      <c r="A18" s="1" t="s">
        <v>68</v>
      </c>
      <c r="B18" s="32"/>
      <c r="C18" s="33"/>
      <c r="D18" s="29"/>
      <c r="E18" s="1"/>
      <c r="F18" s="21"/>
      <c r="G18" s="56"/>
      <c r="H18" s="35"/>
      <c r="I18" s="1" t="s">
        <v>69</v>
      </c>
      <c r="J18" s="32"/>
      <c r="K18" s="33"/>
      <c r="L18" s="29"/>
      <c r="M18" s="49"/>
      <c r="N18" s="21"/>
      <c r="O18" s="56"/>
      <c r="P18" s="35"/>
      <c r="Q18" s="1" t="s">
        <v>69</v>
      </c>
      <c r="R18" s="32"/>
      <c r="S18" s="33"/>
      <c r="T18" s="29"/>
      <c r="U18" s="49"/>
      <c r="V18" s="21"/>
      <c r="W18" s="56"/>
      <c r="X18" s="35"/>
      <c r="Y18" s="1" t="s">
        <v>69</v>
      </c>
      <c r="Z18" s="36"/>
      <c r="AA18" s="37"/>
      <c r="AB18" s="4"/>
      <c r="AC18" s="8"/>
      <c r="AD18" s="4"/>
      <c r="AE18" s="39"/>
      <c r="AF18" s="1"/>
      <c r="AG18" s="33"/>
      <c r="AH18" s="60"/>
      <c r="AI18" s="60"/>
      <c r="AJ18" s="21"/>
      <c r="AK18" s="56"/>
      <c r="AL18" s="41"/>
      <c r="AM18" s="33"/>
      <c r="AN18" s="60"/>
      <c r="AO18" s="60"/>
      <c r="AP18" s="21"/>
      <c r="AQ18" s="56"/>
      <c r="AR18" s="41"/>
      <c r="AS18" s="43">
        <f>'18 Oct'!AW18</f>
        <v>0</v>
      </c>
      <c r="AT18" s="17"/>
      <c r="AU18" s="44">
        <f t="shared" si="1"/>
        <v>0</v>
      </c>
      <c r="AV18" s="44">
        <f t="shared" si="2"/>
        <v>0</v>
      </c>
      <c r="AW18" s="19">
        <f t="shared" si="3"/>
        <v>0</v>
      </c>
      <c r="AX18" s="43">
        <f>'18 Oct'!BB18</f>
        <v>0</v>
      </c>
      <c r="AY18" s="17"/>
      <c r="AZ18" s="44">
        <f t="shared" si="4"/>
        <v>0</v>
      </c>
      <c r="BA18" s="46">
        <f t="shared" si="5"/>
        <v>0</v>
      </c>
      <c r="BB18" s="19">
        <f t="shared" si="6"/>
        <v>0</v>
      </c>
      <c r="BC18" s="43">
        <f>'18 Oct'!BL18</f>
        <v>0</v>
      </c>
      <c r="BD18" s="46">
        <f t="shared" si="7"/>
        <v>0</v>
      </c>
      <c r="BE18" s="1">
        <f t="shared" si="8"/>
        <v>0</v>
      </c>
      <c r="BF18" s="1" t="s">
        <v>69</v>
      </c>
      <c r="BG18" s="17"/>
      <c r="BH18">
        <f>'18 Oct'!BG18+AT18+AY18-BN18</f>
        <v>0</v>
      </c>
      <c r="BI18" s="48"/>
      <c r="BJ18" s="52">
        <f t="shared" si="9"/>
        <v>0</v>
      </c>
      <c r="BK18" s="51">
        <f t="shared" si="10"/>
        <v>0</v>
      </c>
      <c r="BL18" s="53">
        <f t="shared" si="11"/>
        <v>0</v>
      </c>
      <c r="BM18" s="54">
        <f t="shared" si="12"/>
        <v>0</v>
      </c>
      <c r="BN18" s="55">
        <f t="shared" si="13"/>
        <v>0</v>
      </c>
      <c r="BO18" s="17">
        <f t="shared" si="14"/>
        <v>0</v>
      </c>
    </row>
    <row r="19">
      <c r="A19" s="1" t="s">
        <v>73</v>
      </c>
      <c r="B19" s="32"/>
      <c r="C19" s="65"/>
      <c r="D19" s="29"/>
      <c r="E19" s="1"/>
      <c r="F19" s="21"/>
      <c r="G19" s="56"/>
      <c r="H19" s="35"/>
      <c r="I19" s="1" t="s">
        <v>73</v>
      </c>
      <c r="J19" s="32"/>
      <c r="K19" s="65"/>
      <c r="L19" s="57"/>
      <c r="M19" s="49"/>
      <c r="N19" s="21"/>
      <c r="O19" s="56"/>
      <c r="P19" s="35"/>
      <c r="Q19" s="1" t="s">
        <v>73</v>
      </c>
      <c r="R19" s="32"/>
      <c r="S19" s="33"/>
      <c r="T19" s="29"/>
      <c r="U19" s="43"/>
      <c r="V19" s="21"/>
      <c r="W19" s="56"/>
      <c r="X19" s="35"/>
      <c r="Y19" s="1" t="s">
        <v>73</v>
      </c>
      <c r="Z19" s="69"/>
      <c r="AA19" s="37"/>
      <c r="AB19" s="8"/>
      <c r="AC19" s="8"/>
      <c r="AD19" s="4"/>
      <c r="AE19" s="39"/>
      <c r="AF19" s="1"/>
      <c r="AG19" s="33"/>
      <c r="AH19" s="60"/>
      <c r="AI19" s="60"/>
      <c r="AJ19" s="21"/>
      <c r="AK19" s="56"/>
      <c r="AL19" s="41"/>
      <c r="AM19" s="33"/>
      <c r="AN19" s="60"/>
      <c r="AO19" s="60"/>
      <c r="AP19" s="21"/>
      <c r="AQ19" s="56"/>
      <c r="AR19" s="41"/>
      <c r="AS19" s="43">
        <f>'18 Oct'!AW19</f>
        <v>0</v>
      </c>
      <c r="AT19" s="17"/>
      <c r="AU19" s="44">
        <f t="shared" si="1"/>
        <v>0</v>
      </c>
      <c r="AV19" s="44">
        <f t="shared" si="2"/>
        <v>0</v>
      </c>
      <c r="AW19" s="19">
        <f t="shared" si="3"/>
        <v>0</v>
      </c>
      <c r="AX19" s="43">
        <f>'18 Oct'!BB19</f>
        <v>0</v>
      </c>
      <c r="AY19" s="17"/>
      <c r="AZ19" s="44">
        <f t="shared" si="4"/>
        <v>0</v>
      </c>
      <c r="BA19" s="46">
        <f t="shared" si="5"/>
        <v>0</v>
      </c>
      <c r="BB19" s="19">
        <f t="shared" si="6"/>
        <v>0</v>
      </c>
      <c r="BC19" s="43">
        <f>'18 Oct'!BL19</f>
        <v>0</v>
      </c>
      <c r="BD19" s="46">
        <f t="shared" si="7"/>
        <v>0</v>
      </c>
      <c r="BE19" s="1">
        <f t="shared" si="8"/>
        <v>0</v>
      </c>
      <c r="BF19" s="1" t="s">
        <v>73</v>
      </c>
      <c r="BG19" s="17"/>
      <c r="BH19">
        <f>'18 Oct'!BG19+AT19+AY19-BN19</f>
        <v>0</v>
      </c>
      <c r="BI19" s="48"/>
      <c r="BJ19" s="52">
        <f t="shared" si="9"/>
        <v>0</v>
      </c>
      <c r="BK19" s="51">
        <f t="shared" si="10"/>
        <v>0</v>
      </c>
      <c r="BL19" s="53">
        <f t="shared" si="11"/>
        <v>0</v>
      </c>
      <c r="BM19" s="54">
        <f t="shared" si="12"/>
        <v>0</v>
      </c>
      <c r="BN19" s="55">
        <f t="shared" si="13"/>
        <v>0</v>
      </c>
      <c r="BO19" s="17">
        <f t="shared" si="14"/>
        <v>0</v>
      </c>
    </row>
    <row r="20">
      <c r="A20" s="1" t="s">
        <v>74</v>
      </c>
      <c r="B20" s="32"/>
      <c r="C20" s="33"/>
      <c r="D20" s="29"/>
      <c r="E20" s="1"/>
      <c r="F20" s="21"/>
      <c r="G20" s="56"/>
      <c r="H20" s="35"/>
      <c r="I20" s="1" t="s">
        <v>74</v>
      </c>
      <c r="J20" s="32"/>
      <c r="K20" s="33"/>
      <c r="L20" s="57"/>
      <c r="M20" s="49"/>
      <c r="N20" s="21"/>
      <c r="O20" s="56"/>
      <c r="P20" s="35"/>
      <c r="Q20" s="1" t="s">
        <v>74</v>
      </c>
      <c r="R20" s="32"/>
      <c r="S20" s="33"/>
      <c r="T20" s="57"/>
      <c r="U20" s="49"/>
      <c r="V20" s="21"/>
      <c r="W20" s="56"/>
      <c r="X20" s="35"/>
      <c r="Y20" s="1" t="s">
        <v>74</v>
      </c>
      <c r="Z20" s="59"/>
      <c r="AA20" s="66"/>
      <c r="AB20" s="8"/>
      <c r="AC20" s="8"/>
      <c r="AD20" s="4"/>
      <c r="AE20" s="39"/>
      <c r="AF20" s="1"/>
      <c r="AG20" s="33"/>
      <c r="AH20" s="60"/>
      <c r="AI20" s="60"/>
      <c r="AJ20" s="21"/>
      <c r="AK20" s="56"/>
      <c r="AL20" s="41"/>
      <c r="AM20" s="33"/>
      <c r="AN20" s="60"/>
      <c r="AO20" s="60"/>
      <c r="AP20" s="21"/>
      <c r="AQ20" s="56"/>
      <c r="AR20" s="41"/>
      <c r="AS20" s="43">
        <f>'18 Oct'!AW20</f>
        <v>0</v>
      </c>
      <c r="AT20" s="17"/>
      <c r="AU20" s="44">
        <f t="shared" si="1"/>
        <v>0</v>
      </c>
      <c r="AV20" s="44">
        <f t="shared" si="2"/>
        <v>0</v>
      </c>
      <c r="AW20" s="19">
        <f t="shared" si="3"/>
        <v>0</v>
      </c>
      <c r="AX20" s="43">
        <f>'18 Oct'!BB20</f>
        <v>0</v>
      </c>
      <c r="AY20" s="17"/>
      <c r="AZ20" s="44">
        <f t="shared" si="4"/>
        <v>0</v>
      </c>
      <c r="BA20" s="46">
        <f t="shared" si="5"/>
        <v>0</v>
      </c>
      <c r="BB20" s="19">
        <f t="shared" si="6"/>
        <v>0</v>
      </c>
      <c r="BC20" s="43">
        <f>'18 Oct'!BL20</f>
        <v>0</v>
      </c>
      <c r="BD20" s="46">
        <f t="shared" si="7"/>
        <v>0</v>
      </c>
      <c r="BE20" s="1">
        <f t="shared" si="8"/>
        <v>0</v>
      </c>
      <c r="BF20" s="1" t="s">
        <v>74</v>
      </c>
      <c r="BG20" s="17"/>
      <c r="BH20">
        <f>'18 Oct'!BG20+AT20+AY20-BN20</f>
        <v>0</v>
      </c>
      <c r="BI20" s="68"/>
      <c r="BJ20" s="52">
        <f t="shared" si="9"/>
        <v>0</v>
      </c>
      <c r="BK20" s="51">
        <f t="shared" si="10"/>
        <v>0</v>
      </c>
      <c r="BL20" s="53">
        <f t="shared" si="11"/>
        <v>0</v>
      </c>
      <c r="BM20" s="54">
        <f t="shared" si="12"/>
        <v>0</v>
      </c>
      <c r="BN20" s="55">
        <f t="shared" si="13"/>
        <v>0</v>
      </c>
      <c r="BO20" s="17">
        <f t="shared" si="14"/>
        <v>0</v>
      </c>
      <c r="BP20" s="1"/>
      <c r="BQ20" s="1"/>
    </row>
    <row r="21">
      <c r="A21" s="1" t="s">
        <v>75</v>
      </c>
      <c r="B21" s="32"/>
      <c r="C21" s="33"/>
      <c r="D21" s="29"/>
      <c r="E21" s="1"/>
      <c r="F21" s="21"/>
      <c r="G21" s="56"/>
      <c r="H21" s="35"/>
      <c r="I21" s="1" t="s">
        <v>76</v>
      </c>
      <c r="J21" s="32"/>
      <c r="K21" s="33"/>
      <c r="L21" s="57"/>
      <c r="M21" s="49"/>
      <c r="N21" s="21"/>
      <c r="O21" s="56"/>
      <c r="P21" s="35"/>
      <c r="Q21" s="1" t="s">
        <v>76</v>
      </c>
      <c r="R21" s="32"/>
      <c r="S21" s="33"/>
      <c r="T21" s="57"/>
      <c r="U21" s="49"/>
      <c r="V21" s="21"/>
      <c r="W21" s="56"/>
      <c r="X21" s="35"/>
      <c r="Y21" s="1" t="s">
        <v>76</v>
      </c>
      <c r="Z21" s="59"/>
      <c r="AA21" s="63"/>
      <c r="AB21" s="8"/>
      <c r="AC21" s="8"/>
      <c r="AD21" s="4"/>
      <c r="AE21" s="39"/>
      <c r="AF21" s="1"/>
      <c r="AG21" s="33"/>
      <c r="AH21" s="67"/>
      <c r="AI21" s="67"/>
      <c r="AJ21" s="21"/>
      <c r="AK21" s="56"/>
      <c r="AL21" s="41"/>
      <c r="AM21" s="33"/>
      <c r="AN21" s="67"/>
      <c r="AO21" s="67"/>
      <c r="AP21" s="21"/>
      <c r="AQ21" s="56"/>
      <c r="AR21" s="41"/>
      <c r="AS21" s="43">
        <f>'18 Oct'!AW21</f>
        <v>0</v>
      </c>
      <c r="AT21" s="54"/>
      <c r="AU21" s="44">
        <f t="shared" si="1"/>
        <v>0</v>
      </c>
      <c r="AV21" s="44">
        <f t="shared" si="2"/>
        <v>0</v>
      </c>
      <c r="AW21" s="19">
        <f t="shared" si="3"/>
        <v>0</v>
      </c>
      <c r="AX21" s="43">
        <f>'18 Oct'!BB21</f>
        <v>0</v>
      </c>
      <c r="AY21" s="54"/>
      <c r="AZ21" s="44">
        <f t="shared" si="4"/>
        <v>0</v>
      </c>
      <c r="BA21" s="46">
        <f t="shared" si="5"/>
        <v>0</v>
      </c>
      <c r="BB21" s="19">
        <f t="shared" si="6"/>
        <v>0</v>
      </c>
      <c r="BC21" s="43">
        <f>'18 Oct'!BL21</f>
        <v>0</v>
      </c>
      <c r="BD21" s="46">
        <f t="shared" si="7"/>
        <v>0</v>
      </c>
      <c r="BE21" s="1">
        <f t="shared" si="8"/>
        <v>0</v>
      </c>
      <c r="BF21" s="1" t="s">
        <v>76</v>
      </c>
      <c r="BG21" s="17"/>
      <c r="BH21">
        <f>'18 Oct'!BG21+AT21+AY21-BN21</f>
        <v>0</v>
      </c>
      <c r="BI21" s="68"/>
      <c r="BJ21" s="52">
        <f t="shared" si="9"/>
        <v>0</v>
      </c>
      <c r="BK21" s="51">
        <f t="shared" si="10"/>
        <v>0</v>
      </c>
      <c r="BL21" s="53">
        <f t="shared" si="11"/>
        <v>0</v>
      </c>
      <c r="BM21" s="54">
        <f t="shared" si="12"/>
        <v>0</v>
      </c>
      <c r="BN21" s="55">
        <f t="shared" si="13"/>
        <v>0</v>
      </c>
      <c r="BO21" s="17">
        <f t="shared" si="14"/>
        <v>0</v>
      </c>
      <c r="BQ21" s="1"/>
    </row>
    <row r="22">
      <c r="A22" s="1" t="s">
        <v>77</v>
      </c>
      <c r="B22" s="32"/>
      <c r="C22" s="33"/>
      <c r="D22" s="29"/>
      <c r="E22" s="1"/>
      <c r="F22" s="21"/>
      <c r="G22" s="56"/>
      <c r="H22" s="35"/>
      <c r="I22" s="1" t="s">
        <v>77</v>
      </c>
      <c r="J22" s="32"/>
      <c r="K22" s="33"/>
      <c r="L22" s="57"/>
      <c r="M22" s="43"/>
      <c r="N22" s="21"/>
      <c r="O22" s="56"/>
      <c r="P22" s="35"/>
      <c r="Q22" s="1" t="s">
        <v>77</v>
      </c>
      <c r="R22" s="32"/>
      <c r="S22" s="33"/>
      <c r="T22" s="29"/>
      <c r="U22" s="43"/>
      <c r="V22" s="21"/>
      <c r="W22" s="56"/>
      <c r="X22" s="35"/>
      <c r="Y22" s="1" t="s">
        <v>77</v>
      </c>
      <c r="Z22" s="58"/>
      <c r="AA22" s="63"/>
      <c r="AB22" s="71"/>
      <c r="AC22" s="8"/>
      <c r="AD22" s="4"/>
      <c r="AE22" s="39"/>
      <c r="AF22" s="1"/>
      <c r="AG22" s="33"/>
      <c r="AH22" s="60"/>
      <c r="AI22" s="60"/>
      <c r="AJ22" s="21"/>
      <c r="AK22" s="56"/>
      <c r="AL22" s="41"/>
      <c r="AM22" s="33"/>
      <c r="AN22" s="60"/>
      <c r="AO22" s="60"/>
      <c r="AP22" s="21"/>
      <c r="AQ22" s="56"/>
      <c r="AR22" s="41"/>
      <c r="AS22" s="43">
        <f>'18 Oct'!AW22</f>
        <v>48</v>
      </c>
      <c r="AT22" s="17"/>
      <c r="AU22" s="44">
        <f t="shared" si="1"/>
        <v>48</v>
      </c>
      <c r="AV22" s="44">
        <f t="shared" si="2"/>
        <v>0</v>
      </c>
      <c r="AW22" s="19">
        <f t="shared" si="3"/>
        <v>48</v>
      </c>
      <c r="AX22" s="43">
        <f>'18 Oct'!BB22</f>
        <v>0</v>
      </c>
      <c r="AY22" s="17"/>
      <c r="AZ22" s="44">
        <f t="shared" si="4"/>
        <v>0</v>
      </c>
      <c r="BA22" s="46">
        <f t="shared" si="5"/>
        <v>0</v>
      </c>
      <c r="BB22" s="19">
        <f t="shared" si="6"/>
        <v>0</v>
      </c>
      <c r="BC22" s="43">
        <f>'18 Oct'!BL22</f>
        <v>0</v>
      </c>
      <c r="BD22" s="46">
        <f t="shared" si="7"/>
        <v>0</v>
      </c>
      <c r="BE22" s="1">
        <f t="shared" si="8"/>
        <v>0</v>
      </c>
      <c r="BF22" s="1" t="s">
        <v>77</v>
      </c>
      <c r="BG22" s="17"/>
      <c r="BH22">
        <f>'18 Oct'!BG22+AT22+AY22-BN22</f>
        <v>0</v>
      </c>
      <c r="BI22" s="48"/>
      <c r="BJ22" s="52">
        <f t="shared" si="9"/>
        <v>0</v>
      </c>
      <c r="BK22" s="51">
        <f t="shared" si="10"/>
        <v>0</v>
      </c>
      <c r="BL22" s="53">
        <f t="shared" si="11"/>
        <v>0</v>
      </c>
      <c r="BM22" s="54">
        <f t="shared" si="12"/>
        <v>0</v>
      </c>
      <c r="BN22" s="55">
        <f t="shared" si="13"/>
        <v>0</v>
      </c>
      <c r="BO22" s="17">
        <f t="shared" si="14"/>
        <v>48</v>
      </c>
    </row>
    <row r="23">
      <c r="A23" s="1" t="s">
        <v>78</v>
      </c>
      <c r="B23" s="61"/>
      <c r="C23" s="65"/>
      <c r="D23" s="29"/>
      <c r="E23" s="1"/>
      <c r="F23" s="21"/>
      <c r="G23" s="56"/>
      <c r="H23" s="35"/>
      <c r="I23" s="1" t="s">
        <v>78</v>
      </c>
      <c r="J23" s="32"/>
      <c r="K23" s="65"/>
      <c r="L23" s="57"/>
      <c r="M23" s="49"/>
      <c r="N23" s="21"/>
      <c r="O23" s="56"/>
      <c r="P23" s="35"/>
      <c r="Q23" s="1" t="s">
        <v>78</v>
      </c>
      <c r="R23" s="32"/>
      <c r="S23" s="33"/>
      <c r="T23" s="29"/>
      <c r="U23" s="49"/>
      <c r="V23" s="21"/>
      <c r="W23" s="56"/>
      <c r="X23" s="35"/>
      <c r="Y23" s="1" t="s">
        <v>78</v>
      </c>
      <c r="Z23" s="59"/>
      <c r="AA23" s="66"/>
      <c r="AB23" s="8"/>
      <c r="AC23" s="8"/>
      <c r="AD23" s="4"/>
      <c r="AE23" s="39"/>
      <c r="AF23" s="1"/>
      <c r="AG23" s="33"/>
      <c r="AH23" s="67"/>
      <c r="AI23" s="67"/>
      <c r="AJ23" s="21"/>
      <c r="AK23" s="56"/>
      <c r="AL23" s="41"/>
      <c r="AM23" s="33"/>
      <c r="AN23" s="67"/>
      <c r="AO23" s="67"/>
      <c r="AP23" s="21"/>
      <c r="AQ23" s="56"/>
      <c r="AR23" s="41"/>
      <c r="AS23" s="43">
        <f>'18 Oct'!AW23</f>
        <v>0</v>
      </c>
      <c r="AT23" s="54"/>
      <c r="AU23" s="44">
        <f t="shared" si="1"/>
        <v>0</v>
      </c>
      <c r="AV23" s="44">
        <f t="shared" si="2"/>
        <v>0</v>
      </c>
      <c r="AW23" s="19">
        <f t="shared" si="3"/>
        <v>0</v>
      </c>
      <c r="AX23" s="43">
        <f>'18 Oct'!BB23</f>
        <v>0</v>
      </c>
      <c r="AY23" s="54"/>
      <c r="AZ23" s="44">
        <f t="shared" si="4"/>
        <v>0</v>
      </c>
      <c r="BA23" s="46">
        <f t="shared" si="5"/>
        <v>0</v>
      </c>
      <c r="BB23" s="19">
        <f t="shared" si="6"/>
        <v>0</v>
      </c>
      <c r="BC23" s="43">
        <f>'18 Oct'!BL23</f>
        <v>0</v>
      </c>
      <c r="BD23" s="46">
        <f t="shared" si="7"/>
        <v>0</v>
      </c>
      <c r="BE23" s="1">
        <f t="shared" si="8"/>
        <v>0</v>
      </c>
      <c r="BF23" s="1" t="s">
        <v>78</v>
      </c>
      <c r="BG23" s="54"/>
      <c r="BH23">
        <f>'18 Oct'!BG23+AT23+AY23-BN23</f>
        <v>0</v>
      </c>
      <c r="BI23" s="48"/>
      <c r="BJ23" s="52">
        <f t="shared" si="9"/>
        <v>0</v>
      </c>
      <c r="BK23" s="51">
        <f t="shared" si="10"/>
        <v>0</v>
      </c>
      <c r="BL23" s="53">
        <f t="shared" si="11"/>
        <v>0</v>
      </c>
      <c r="BM23" s="54">
        <f t="shared" si="12"/>
        <v>0</v>
      </c>
      <c r="BN23" s="55">
        <f t="shared" si="13"/>
        <v>0</v>
      </c>
      <c r="BO23" s="17">
        <f t="shared" si="14"/>
        <v>0</v>
      </c>
    </row>
    <row r="24">
      <c r="A24" s="1" t="s">
        <v>79</v>
      </c>
      <c r="B24" s="32"/>
      <c r="C24" s="33"/>
      <c r="D24" s="29"/>
      <c r="E24" s="1"/>
      <c r="F24" s="21"/>
      <c r="G24" s="56"/>
      <c r="H24" s="35"/>
      <c r="I24" s="1" t="s">
        <v>79</v>
      </c>
      <c r="J24" s="32"/>
      <c r="K24" s="33"/>
      <c r="L24" s="57"/>
      <c r="M24" s="43"/>
      <c r="N24" s="21"/>
      <c r="O24" s="56"/>
      <c r="P24" s="35"/>
      <c r="Q24" s="1" t="s">
        <v>79</v>
      </c>
      <c r="R24" s="32"/>
      <c r="S24" s="33"/>
      <c r="T24" s="29"/>
      <c r="U24" s="49"/>
      <c r="V24" s="21"/>
      <c r="W24" s="56"/>
      <c r="X24" s="35"/>
      <c r="Y24" s="1" t="s">
        <v>79</v>
      </c>
      <c r="Z24" s="36"/>
      <c r="AA24" s="37"/>
      <c r="AB24" s="4"/>
      <c r="AC24" s="4"/>
      <c r="AD24" s="4"/>
      <c r="AE24" s="39"/>
      <c r="AF24" s="1"/>
      <c r="AG24" s="33"/>
      <c r="AH24" s="60"/>
      <c r="AI24" s="60"/>
      <c r="AJ24" s="21"/>
      <c r="AK24" s="56"/>
      <c r="AL24" s="41"/>
      <c r="AM24" s="33"/>
      <c r="AN24" s="60"/>
      <c r="AO24" s="60"/>
      <c r="AP24" s="21"/>
      <c r="AQ24" s="56"/>
      <c r="AR24" s="41"/>
      <c r="AS24" s="43">
        <f>'18 Oct'!AW24</f>
        <v>24</v>
      </c>
      <c r="AT24" s="17"/>
      <c r="AU24" s="44">
        <f t="shared" si="1"/>
        <v>24</v>
      </c>
      <c r="AV24" s="44">
        <f t="shared" si="2"/>
        <v>0</v>
      </c>
      <c r="AW24" s="19">
        <f t="shared" si="3"/>
        <v>24</v>
      </c>
      <c r="AX24" s="43">
        <f>'18 Oct'!BB24</f>
        <v>0</v>
      </c>
      <c r="AY24" s="17"/>
      <c r="AZ24" s="44">
        <f t="shared" si="4"/>
        <v>0</v>
      </c>
      <c r="BA24" s="46">
        <f t="shared" si="5"/>
        <v>0</v>
      </c>
      <c r="BB24" s="19">
        <f t="shared" si="6"/>
        <v>0</v>
      </c>
      <c r="BC24" s="43">
        <f>'18 Oct'!BL24</f>
        <v>0</v>
      </c>
      <c r="BD24" s="46">
        <f t="shared" si="7"/>
        <v>0</v>
      </c>
      <c r="BE24" s="1">
        <f t="shared" si="8"/>
        <v>0</v>
      </c>
      <c r="BF24" s="1" t="s">
        <v>79</v>
      </c>
      <c r="BG24" s="17"/>
      <c r="BH24">
        <f>'18 Oct'!BG24+AT24+AY24-BN24</f>
        <v>0</v>
      </c>
      <c r="BI24" s="68"/>
      <c r="BJ24" s="52">
        <f t="shared" si="9"/>
        <v>0</v>
      </c>
      <c r="BK24" s="51">
        <f t="shared" si="10"/>
        <v>0</v>
      </c>
      <c r="BL24" s="53">
        <f t="shared" si="11"/>
        <v>0</v>
      </c>
      <c r="BM24" s="54">
        <f t="shared" si="12"/>
        <v>0</v>
      </c>
      <c r="BN24" s="55">
        <f t="shared" si="13"/>
        <v>0</v>
      </c>
      <c r="BO24" s="17">
        <f t="shared" si="14"/>
        <v>24</v>
      </c>
      <c r="BP24" s="1"/>
    </row>
    <row r="25">
      <c r="A25" s="1" t="s">
        <v>80</v>
      </c>
      <c r="B25" s="32"/>
      <c r="C25" s="33"/>
      <c r="D25" s="29"/>
      <c r="E25" s="1"/>
      <c r="F25" s="21"/>
      <c r="G25" s="56"/>
      <c r="H25" s="35"/>
      <c r="I25" s="1" t="s">
        <v>80</v>
      </c>
      <c r="J25" s="32"/>
      <c r="K25" s="33"/>
      <c r="L25" s="29"/>
      <c r="M25" s="43"/>
      <c r="N25" s="21"/>
      <c r="O25" s="56"/>
      <c r="P25" s="35"/>
      <c r="Q25" s="1" t="s">
        <v>80</v>
      </c>
      <c r="R25" s="32"/>
      <c r="S25" s="33"/>
      <c r="T25" s="29"/>
      <c r="U25" s="43"/>
      <c r="V25" s="21"/>
      <c r="W25" s="56"/>
      <c r="X25" s="35"/>
      <c r="Y25" s="1" t="s">
        <v>80</v>
      </c>
      <c r="Z25" s="69"/>
      <c r="AA25" s="37"/>
      <c r="AB25" s="4"/>
      <c r="AC25" s="4"/>
      <c r="AD25" s="4"/>
      <c r="AE25" s="39"/>
      <c r="AF25" s="1"/>
      <c r="AG25" s="33"/>
      <c r="AH25" s="60"/>
      <c r="AI25" s="67"/>
      <c r="AJ25" s="21"/>
      <c r="AK25" s="56"/>
      <c r="AL25" s="41"/>
      <c r="AM25" s="33"/>
      <c r="AN25" s="60"/>
      <c r="AO25" s="67"/>
      <c r="AP25" s="21"/>
      <c r="AQ25" s="56"/>
      <c r="AR25" s="41"/>
      <c r="AS25" s="43">
        <f>'18 Oct'!AW25</f>
        <v>8</v>
      </c>
      <c r="AT25" s="17"/>
      <c r="AU25" s="44">
        <f t="shared" si="1"/>
        <v>8</v>
      </c>
      <c r="AV25" s="44">
        <f t="shared" si="2"/>
        <v>0</v>
      </c>
      <c r="AW25" s="19">
        <f t="shared" si="3"/>
        <v>8</v>
      </c>
      <c r="AX25" s="43">
        <f>'18 Oct'!BB25</f>
        <v>0</v>
      </c>
      <c r="AY25" s="17"/>
      <c r="AZ25" s="44">
        <f t="shared" si="4"/>
        <v>0</v>
      </c>
      <c r="BA25" s="46">
        <f t="shared" si="5"/>
        <v>0</v>
      </c>
      <c r="BB25" s="19">
        <f t="shared" si="6"/>
        <v>0</v>
      </c>
      <c r="BC25" s="43">
        <f>'18 Oct'!BL25</f>
        <v>0</v>
      </c>
      <c r="BD25" s="46">
        <f t="shared" si="7"/>
        <v>0</v>
      </c>
      <c r="BE25" s="1">
        <f t="shared" si="8"/>
        <v>0</v>
      </c>
      <c r="BF25" s="1" t="s">
        <v>80</v>
      </c>
      <c r="BG25" s="54"/>
      <c r="BH25">
        <f>'18 Oct'!BG25+AT25+AY25-BN25</f>
        <v>0</v>
      </c>
      <c r="BI25" s="48"/>
      <c r="BJ25" s="52">
        <f t="shared" si="9"/>
        <v>0</v>
      </c>
      <c r="BK25" s="51">
        <f t="shared" si="10"/>
        <v>0</v>
      </c>
      <c r="BL25" s="53">
        <f t="shared" si="11"/>
        <v>0</v>
      </c>
      <c r="BM25" s="54">
        <f t="shared" si="12"/>
        <v>0</v>
      </c>
      <c r="BN25" s="55">
        <f t="shared" si="13"/>
        <v>0</v>
      </c>
      <c r="BO25" s="17">
        <f t="shared" si="14"/>
        <v>8</v>
      </c>
    </row>
    <row r="26">
      <c r="A26" s="1" t="s">
        <v>83</v>
      </c>
      <c r="B26" s="32"/>
      <c r="C26" s="33"/>
      <c r="D26" s="29"/>
      <c r="E26" s="1"/>
      <c r="F26" s="21"/>
      <c r="G26" s="56"/>
      <c r="H26" s="35"/>
      <c r="I26" s="1" t="s">
        <v>83</v>
      </c>
      <c r="J26" s="32"/>
      <c r="K26" s="33"/>
      <c r="L26" s="57"/>
      <c r="M26" s="49"/>
      <c r="N26" s="21"/>
      <c r="O26" s="56"/>
      <c r="P26" s="35"/>
      <c r="Q26" s="1" t="s">
        <v>83</v>
      </c>
      <c r="R26" s="32"/>
      <c r="S26" s="33"/>
      <c r="T26" s="29"/>
      <c r="U26" s="43"/>
      <c r="V26" s="21"/>
      <c r="W26" s="56"/>
      <c r="X26" s="35"/>
      <c r="Y26" s="1" t="s">
        <v>83</v>
      </c>
      <c r="Z26" s="58"/>
      <c r="AA26" s="37"/>
      <c r="AB26" s="4"/>
      <c r="AC26" s="4"/>
      <c r="AD26" s="4"/>
      <c r="AE26" s="39"/>
      <c r="AF26" s="1"/>
      <c r="AG26" s="33"/>
      <c r="AH26" s="60"/>
      <c r="AI26" s="60"/>
      <c r="AJ26" s="21"/>
      <c r="AK26" s="56"/>
      <c r="AL26" s="41"/>
      <c r="AM26" s="33"/>
      <c r="AN26" s="60"/>
      <c r="AO26" s="60"/>
      <c r="AP26" s="21"/>
      <c r="AQ26" s="56"/>
      <c r="AR26" s="41"/>
      <c r="AS26" s="43">
        <f>'18 Oct'!AW26</f>
        <v>118</v>
      </c>
      <c r="AT26" s="17"/>
      <c r="AU26" s="44">
        <f t="shared" si="1"/>
        <v>118</v>
      </c>
      <c r="AV26" s="44">
        <f t="shared" si="2"/>
        <v>0</v>
      </c>
      <c r="AW26" s="19">
        <f t="shared" si="3"/>
        <v>118</v>
      </c>
      <c r="AX26" s="43">
        <f>'18 Oct'!BB26</f>
        <v>0</v>
      </c>
      <c r="AY26" s="17"/>
      <c r="AZ26" s="44">
        <f t="shared" si="4"/>
        <v>0</v>
      </c>
      <c r="BA26" s="46">
        <f t="shared" si="5"/>
        <v>0</v>
      </c>
      <c r="BB26" s="19">
        <f t="shared" si="6"/>
        <v>0</v>
      </c>
      <c r="BC26" s="43">
        <f>'18 Oct'!BL26</f>
        <v>0</v>
      </c>
      <c r="BD26" s="46">
        <f t="shared" si="7"/>
        <v>0</v>
      </c>
      <c r="BE26" s="1">
        <f t="shared" si="8"/>
        <v>0</v>
      </c>
      <c r="BF26" s="1" t="s">
        <v>83</v>
      </c>
      <c r="BG26" s="54"/>
      <c r="BH26">
        <f>'18 Oct'!BG26+AT26+AY26-BN26</f>
        <v>0</v>
      </c>
      <c r="BI26" s="48"/>
      <c r="BJ26" s="52">
        <f t="shared" si="9"/>
        <v>0</v>
      </c>
      <c r="BK26" s="51">
        <f t="shared" si="10"/>
        <v>0</v>
      </c>
      <c r="BL26" s="53">
        <f t="shared" si="11"/>
        <v>0</v>
      </c>
      <c r="BM26" s="54">
        <f t="shared" si="12"/>
        <v>0</v>
      </c>
      <c r="BN26" s="55">
        <f t="shared" si="13"/>
        <v>0</v>
      </c>
      <c r="BO26" s="17">
        <f t="shared" si="14"/>
        <v>118</v>
      </c>
    </row>
    <row r="27">
      <c r="A27" s="1" t="s">
        <v>84</v>
      </c>
      <c r="B27" s="32"/>
      <c r="C27" s="33"/>
      <c r="D27" s="29"/>
      <c r="E27" s="1"/>
      <c r="F27" s="21"/>
      <c r="G27" s="56"/>
      <c r="H27" s="35"/>
      <c r="I27" s="1" t="s">
        <v>84</v>
      </c>
      <c r="J27" s="32"/>
      <c r="K27" s="33"/>
      <c r="N27" s="21"/>
      <c r="O27" s="56"/>
      <c r="P27" s="7"/>
      <c r="Q27" s="1" t="s">
        <v>84</v>
      </c>
      <c r="R27" s="32"/>
      <c r="S27" s="33"/>
      <c r="U27" s="1"/>
      <c r="V27" s="21"/>
      <c r="W27" s="56"/>
      <c r="X27" s="7"/>
      <c r="Y27" s="1" t="s">
        <v>84</v>
      </c>
      <c r="Z27" s="69"/>
      <c r="AA27" s="37"/>
      <c r="AB27" s="8"/>
      <c r="AC27" s="8"/>
      <c r="AD27" s="4"/>
      <c r="AE27" s="39"/>
      <c r="AF27" s="73"/>
      <c r="AG27" s="33"/>
      <c r="AH27" s="74"/>
      <c r="AI27" s="74"/>
      <c r="AJ27" s="21"/>
      <c r="AK27" s="56"/>
      <c r="AL27" s="41"/>
      <c r="AM27" s="33"/>
      <c r="AN27" s="74"/>
      <c r="AO27" s="74"/>
      <c r="AP27" s="21"/>
      <c r="AQ27" s="56"/>
      <c r="AR27" s="41"/>
      <c r="AS27" s="43">
        <f>'18 Oct'!AW27</f>
        <v>0</v>
      </c>
      <c r="AT27" s="75"/>
      <c r="AU27" s="44">
        <f t="shared" si="1"/>
        <v>0</v>
      </c>
      <c r="AV27" s="44">
        <f t="shared" si="2"/>
        <v>0</v>
      </c>
      <c r="AW27" s="19">
        <f t="shared" si="3"/>
        <v>0</v>
      </c>
      <c r="AX27" s="43">
        <f>'18 Oct'!BB27</f>
        <v>0</v>
      </c>
      <c r="AY27" s="75"/>
      <c r="AZ27" s="44">
        <f t="shared" si="4"/>
        <v>0</v>
      </c>
      <c r="BA27" s="46">
        <f t="shared" si="5"/>
        <v>0</v>
      </c>
      <c r="BB27" s="19">
        <f t="shared" si="6"/>
        <v>0</v>
      </c>
      <c r="BC27" s="43">
        <f>'18 Oct'!BL27</f>
        <v>51</v>
      </c>
      <c r="BD27" s="46">
        <f t="shared" si="7"/>
        <v>0</v>
      </c>
      <c r="BE27" s="1">
        <f t="shared" si="8"/>
        <v>51</v>
      </c>
      <c r="BF27" s="1" t="s">
        <v>84</v>
      </c>
      <c r="BG27" s="76"/>
      <c r="BH27">
        <f>'18 Oct'!BG27+AT27+AY27-BN27</f>
        <v>0</v>
      </c>
      <c r="BI27" s="6"/>
      <c r="BJ27" s="52">
        <f t="shared" si="9"/>
        <v>0</v>
      </c>
      <c r="BK27" s="51">
        <f t="shared" si="10"/>
        <v>0</v>
      </c>
      <c r="BL27" s="53">
        <f t="shared" si="11"/>
        <v>51</v>
      </c>
      <c r="BM27" s="54">
        <f t="shared" si="12"/>
        <v>0</v>
      </c>
      <c r="BN27" s="55">
        <f t="shared" si="13"/>
        <v>0</v>
      </c>
      <c r="BO27" s="17">
        <f t="shared" si="14"/>
        <v>51</v>
      </c>
    </row>
    <row r="28">
      <c r="A28" s="1" t="s">
        <v>85</v>
      </c>
      <c r="B28" s="32"/>
      <c r="C28" s="33"/>
      <c r="D28" s="29"/>
      <c r="E28" s="1"/>
      <c r="F28" s="21"/>
      <c r="G28" s="56"/>
      <c r="H28" s="35"/>
      <c r="I28" s="1" t="s">
        <v>85</v>
      </c>
      <c r="J28" s="32"/>
      <c r="K28" s="33"/>
      <c r="L28" s="57"/>
      <c r="M28" s="43"/>
      <c r="N28" s="21"/>
      <c r="O28" s="56"/>
      <c r="P28" s="35"/>
      <c r="Q28" s="1" t="s">
        <v>85</v>
      </c>
      <c r="R28" s="32"/>
      <c r="S28" s="33"/>
      <c r="T28" s="29"/>
      <c r="U28" s="43"/>
      <c r="V28" s="21"/>
      <c r="W28" s="56"/>
      <c r="X28" s="35"/>
      <c r="Y28" s="1" t="s">
        <v>85</v>
      </c>
      <c r="Z28" s="58"/>
      <c r="AA28" s="37"/>
      <c r="AB28" s="8"/>
      <c r="AC28" s="77"/>
      <c r="AD28" s="4"/>
      <c r="AE28" s="39"/>
      <c r="AF28" s="1"/>
      <c r="AG28" s="33"/>
      <c r="AH28" s="67"/>
      <c r="AI28" s="67"/>
      <c r="AJ28" s="21"/>
      <c r="AK28" s="56"/>
      <c r="AL28" s="41"/>
      <c r="AM28" s="33"/>
      <c r="AN28" s="67"/>
      <c r="AO28" s="67"/>
      <c r="AP28" s="21"/>
      <c r="AQ28" s="56"/>
      <c r="AR28" s="41"/>
      <c r="AS28" s="43">
        <f>'18 Oct'!AW28</f>
        <v>0</v>
      </c>
      <c r="AT28" s="54"/>
      <c r="AU28" s="44">
        <f t="shared" si="1"/>
        <v>0</v>
      </c>
      <c r="AV28" s="44">
        <f t="shared" si="2"/>
        <v>0</v>
      </c>
      <c r="AW28" s="19">
        <f t="shared" si="3"/>
        <v>0</v>
      </c>
      <c r="AX28" s="43">
        <f>'18 Oct'!BB28</f>
        <v>0</v>
      </c>
      <c r="AY28" s="54"/>
      <c r="AZ28" s="44">
        <f t="shared" si="4"/>
        <v>0</v>
      </c>
      <c r="BA28" s="46">
        <f t="shared" si="5"/>
        <v>0</v>
      </c>
      <c r="BB28" s="19">
        <f t="shared" si="6"/>
        <v>0</v>
      </c>
      <c r="BC28" s="43">
        <f>'18 Oct'!BL28</f>
        <v>0</v>
      </c>
      <c r="BD28" s="46">
        <f t="shared" si="7"/>
        <v>0</v>
      </c>
      <c r="BE28" s="1">
        <f t="shared" si="8"/>
        <v>0</v>
      </c>
      <c r="BF28" s="1" t="s">
        <v>85</v>
      </c>
      <c r="BG28" s="17"/>
      <c r="BH28">
        <f>'18 Oct'!BG28+AT28+AY28-BN28</f>
        <v>0</v>
      </c>
      <c r="BI28" s="68"/>
      <c r="BJ28" s="52">
        <f t="shared" si="9"/>
        <v>0</v>
      </c>
      <c r="BK28" s="51">
        <f t="shared" si="10"/>
        <v>0</v>
      </c>
      <c r="BL28" s="53">
        <f t="shared" si="11"/>
        <v>0</v>
      </c>
      <c r="BM28" s="54">
        <f t="shared" si="12"/>
        <v>0</v>
      </c>
      <c r="BN28" s="55">
        <f t="shared" si="13"/>
        <v>0</v>
      </c>
      <c r="BO28" s="17">
        <f t="shared" si="14"/>
        <v>0</v>
      </c>
      <c r="BP28" s="1"/>
    </row>
    <row r="29">
      <c r="A29" s="1" t="s">
        <v>86</v>
      </c>
      <c r="B29" s="32"/>
      <c r="C29" s="33"/>
      <c r="D29" s="29"/>
      <c r="E29" s="1"/>
      <c r="F29" s="21"/>
      <c r="G29" s="56"/>
      <c r="H29" s="35"/>
      <c r="I29" s="1" t="s">
        <v>87</v>
      </c>
      <c r="J29" s="32"/>
      <c r="K29" s="33"/>
      <c r="L29" s="57"/>
      <c r="M29" s="49"/>
      <c r="N29" s="21"/>
      <c r="O29" s="56"/>
      <c r="P29" s="35"/>
      <c r="Q29" s="1" t="s">
        <v>87</v>
      </c>
      <c r="R29" s="32"/>
      <c r="S29" s="33"/>
      <c r="T29" s="57"/>
      <c r="U29" s="43"/>
      <c r="V29" s="21"/>
      <c r="W29" s="56"/>
      <c r="X29" s="35"/>
      <c r="Y29" s="1" t="s">
        <v>87</v>
      </c>
      <c r="Z29" s="59"/>
      <c r="AA29" s="37"/>
      <c r="AB29" s="8"/>
      <c r="AC29" s="8"/>
      <c r="AD29" s="4"/>
      <c r="AE29" s="39"/>
      <c r="AF29" s="1"/>
      <c r="AG29" s="33"/>
      <c r="AH29" s="67"/>
      <c r="AI29" s="67"/>
      <c r="AJ29" s="21"/>
      <c r="AK29" s="56"/>
      <c r="AL29" s="41"/>
      <c r="AM29" s="33"/>
      <c r="AN29" s="67"/>
      <c r="AO29" s="67"/>
      <c r="AP29" s="21"/>
      <c r="AQ29" s="56"/>
      <c r="AR29" s="41"/>
      <c r="AS29" s="43">
        <f>'18 Oct'!AW29</f>
        <v>0</v>
      </c>
      <c r="AT29" s="54"/>
      <c r="AU29" s="44">
        <f t="shared" si="1"/>
        <v>0</v>
      </c>
      <c r="AV29" s="44">
        <f t="shared" si="2"/>
        <v>0</v>
      </c>
      <c r="AW29" s="19">
        <f t="shared" si="3"/>
        <v>0</v>
      </c>
      <c r="AX29" s="43">
        <f>'18 Oct'!BB29</f>
        <v>0</v>
      </c>
      <c r="AY29" s="54"/>
      <c r="AZ29" s="44">
        <f t="shared" si="4"/>
        <v>0</v>
      </c>
      <c r="BA29" s="46">
        <f t="shared" si="5"/>
        <v>0</v>
      </c>
      <c r="BB29" s="19">
        <f t="shared" si="6"/>
        <v>0</v>
      </c>
      <c r="BC29" s="43">
        <f>'18 Oct'!BL29</f>
        <v>0</v>
      </c>
      <c r="BD29" s="46">
        <f t="shared" si="7"/>
        <v>0</v>
      </c>
      <c r="BE29" s="1">
        <f t="shared" si="8"/>
        <v>0</v>
      </c>
      <c r="BF29" s="1" t="s">
        <v>87</v>
      </c>
      <c r="BG29" s="54"/>
      <c r="BH29">
        <f>'18 Oct'!BG29+AT29+AY29-BN29</f>
        <v>0</v>
      </c>
      <c r="BI29" s="48"/>
      <c r="BJ29" s="52">
        <f t="shared" si="9"/>
        <v>0</v>
      </c>
      <c r="BK29" s="51">
        <f t="shared" si="10"/>
        <v>0</v>
      </c>
      <c r="BL29" s="53">
        <f t="shared" si="11"/>
        <v>0</v>
      </c>
      <c r="BM29" s="54">
        <f t="shared" si="12"/>
        <v>0</v>
      </c>
      <c r="BN29" s="55">
        <f t="shared" si="13"/>
        <v>0</v>
      </c>
      <c r="BO29" s="17">
        <f t="shared" si="14"/>
        <v>0</v>
      </c>
    </row>
    <row r="30">
      <c r="A30" s="1" t="s">
        <v>88</v>
      </c>
      <c r="B30" s="32"/>
      <c r="C30" s="33"/>
      <c r="D30" s="29"/>
      <c r="E30" s="1"/>
      <c r="F30" s="21"/>
      <c r="G30" s="56"/>
      <c r="H30" s="35"/>
      <c r="I30" s="1" t="s">
        <v>89</v>
      </c>
      <c r="J30" s="32"/>
      <c r="K30" s="33"/>
      <c r="L30" s="29"/>
      <c r="M30" s="43"/>
      <c r="N30" s="21"/>
      <c r="O30" s="56"/>
      <c r="P30" s="35"/>
      <c r="Q30" s="1" t="s">
        <v>89</v>
      </c>
      <c r="R30" s="32"/>
      <c r="S30" s="33"/>
      <c r="T30" s="57"/>
      <c r="U30" s="43"/>
      <c r="V30" s="21"/>
      <c r="W30" s="56"/>
      <c r="X30" s="35"/>
      <c r="Y30" s="1" t="s">
        <v>89</v>
      </c>
      <c r="Z30" s="58"/>
      <c r="AA30" s="37"/>
      <c r="AB30" s="8"/>
      <c r="AC30" s="8"/>
      <c r="AD30" s="4"/>
      <c r="AE30" s="39"/>
      <c r="AF30" s="1"/>
      <c r="AG30" s="33"/>
      <c r="AH30" s="60"/>
      <c r="AI30" s="60"/>
      <c r="AJ30" s="21"/>
      <c r="AK30" s="56"/>
      <c r="AL30" s="41"/>
      <c r="AM30" s="33"/>
      <c r="AN30" s="60"/>
      <c r="AO30" s="60"/>
      <c r="AP30" s="21"/>
      <c r="AQ30" s="56"/>
      <c r="AR30" s="41"/>
      <c r="AS30" s="43">
        <f>'18 Oct'!AW30</f>
        <v>0</v>
      </c>
      <c r="AT30" s="17"/>
      <c r="AU30" s="44">
        <f t="shared" si="1"/>
        <v>0</v>
      </c>
      <c r="AV30" s="44">
        <f t="shared" si="2"/>
        <v>0</v>
      </c>
      <c r="AW30" s="19">
        <f t="shared" si="3"/>
        <v>0</v>
      </c>
      <c r="AX30" s="43">
        <f>'18 Oct'!BB30</f>
        <v>0</v>
      </c>
      <c r="AY30" s="17"/>
      <c r="AZ30" s="44">
        <f t="shared" si="4"/>
        <v>0</v>
      </c>
      <c r="BA30" s="46">
        <f t="shared" si="5"/>
        <v>0</v>
      </c>
      <c r="BB30" s="19">
        <f t="shared" si="6"/>
        <v>0</v>
      </c>
      <c r="BC30" s="43">
        <f>'18 Oct'!BL30</f>
        <v>38</v>
      </c>
      <c r="BD30" s="46">
        <f t="shared" si="7"/>
        <v>0</v>
      </c>
      <c r="BE30" s="1">
        <f t="shared" si="8"/>
        <v>38</v>
      </c>
      <c r="BF30" s="1" t="s">
        <v>89</v>
      </c>
      <c r="BG30" s="17"/>
      <c r="BH30">
        <f>'18 Oct'!BG30+AT30+AY30-BN30</f>
        <v>0</v>
      </c>
      <c r="BI30" s="48"/>
      <c r="BJ30" s="52">
        <f t="shared" si="9"/>
        <v>0</v>
      </c>
      <c r="BK30" s="51">
        <f t="shared" si="10"/>
        <v>0</v>
      </c>
      <c r="BL30" s="53">
        <f t="shared" si="11"/>
        <v>38</v>
      </c>
      <c r="BM30" s="54">
        <f t="shared" si="12"/>
        <v>0</v>
      </c>
      <c r="BN30" s="55">
        <f t="shared" si="13"/>
        <v>0</v>
      </c>
      <c r="BO30" s="17">
        <f t="shared" si="14"/>
        <v>38</v>
      </c>
      <c r="BQ30" s="1"/>
    </row>
    <row r="31">
      <c r="A31" s="1" t="s">
        <v>90</v>
      </c>
      <c r="B31" s="32"/>
      <c r="C31" s="33"/>
      <c r="D31" s="29"/>
      <c r="E31" s="1"/>
      <c r="F31" s="21"/>
      <c r="G31" s="56"/>
      <c r="H31" s="35"/>
      <c r="I31" s="1" t="s">
        <v>90</v>
      </c>
      <c r="J31" s="32"/>
      <c r="K31" s="33"/>
      <c r="L31" s="29"/>
      <c r="M31" s="43"/>
      <c r="N31" s="21"/>
      <c r="O31" s="56"/>
      <c r="P31" s="35"/>
      <c r="Q31" s="1" t="s">
        <v>90</v>
      </c>
      <c r="R31" s="32"/>
      <c r="S31" s="33"/>
      <c r="T31" s="29"/>
      <c r="U31" s="43"/>
      <c r="V31" s="21"/>
      <c r="W31" s="56"/>
      <c r="X31" s="35"/>
      <c r="Y31" s="1" t="s">
        <v>90</v>
      </c>
      <c r="Z31" s="59"/>
      <c r="AA31" s="63"/>
      <c r="AB31" s="4"/>
      <c r="AC31" s="4"/>
      <c r="AD31" s="4"/>
      <c r="AE31" s="39"/>
      <c r="AF31" s="1"/>
      <c r="AG31" s="33"/>
      <c r="AH31" s="60"/>
      <c r="AI31" s="60"/>
      <c r="AJ31" s="21"/>
      <c r="AK31" s="56"/>
      <c r="AL31" s="41"/>
      <c r="AM31" s="33"/>
      <c r="AN31" s="60"/>
      <c r="AO31" s="60"/>
      <c r="AP31" s="21"/>
      <c r="AQ31" s="56"/>
      <c r="AR31" s="41"/>
      <c r="AS31" s="43">
        <f>'18 Oct'!AW31</f>
        <v>0</v>
      </c>
      <c r="AT31" s="17"/>
      <c r="AU31" s="44">
        <f t="shared" si="1"/>
        <v>0</v>
      </c>
      <c r="AV31" s="44">
        <f t="shared" si="2"/>
        <v>0</v>
      </c>
      <c r="AW31" s="19">
        <f t="shared" si="3"/>
        <v>0</v>
      </c>
      <c r="AX31" s="43">
        <f>'18 Oct'!BB31</f>
        <v>0</v>
      </c>
      <c r="AY31" s="17"/>
      <c r="AZ31" s="44">
        <f t="shared" si="4"/>
        <v>0</v>
      </c>
      <c r="BA31" s="46">
        <f t="shared" si="5"/>
        <v>0</v>
      </c>
      <c r="BB31" s="19">
        <f t="shared" si="6"/>
        <v>0</v>
      </c>
      <c r="BC31" s="43">
        <f>'18 Oct'!BL31</f>
        <v>56</v>
      </c>
      <c r="BD31" s="46">
        <f t="shared" si="7"/>
        <v>0</v>
      </c>
      <c r="BE31" s="1">
        <f t="shared" si="8"/>
        <v>56</v>
      </c>
      <c r="BF31" s="1" t="s">
        <v>90</v>
      </c>
      <c r="BG31" s="17"/>
      <c r="BH31">
        <f>'18 Oct'!BG31+AT31+AY31-BN31</f>
        <v>0</v>
      </c>
      <c r="BI31" s="48"/>
      <c r="BJ31" s="52">
        <f t="shared" si="9"/>
        <v>0</v>
      </c>
      <c r="BK31" s="51">
        <f t="shared" si="10"/>
        <v>0</v>
      </c>
      <c r="BL31" s="53">
        <f t="shared" si="11"/>
        <v>56</v>
      </c>
      <c r="BM31" s="54">
        <f t="shared" si="12"/>
        <v>0</v>
      </c>
      <c r="BN31" s="55">
        <f t="shared" si="13"/>
        <v>0</v>
      </c>
      <c r="BO31" s="17">
        <f t="shared" si="14"/>
        <v>56</v>
      </c>
    </row>
    <row r="32">
      <c r="A32" s="1" t="s">
        <v>91</v>
      </c>
      <c r="B32" s="32"/>
      <c r="C32" s="33"/>
      <c r="D32" s="29"/>
      <c r="E32" s="1"/>
      <c r="F32" s="21"/>
      <c r="G32" s="56"/>
      <c r="H32" s="35"/>
      <c r="I32" s="1" t="s">
        <v>91</v>
      </c>
      <c r="J32" s="32"/>
      <c r="K32" s="33"/>
      <c r="L32" s="57"/>
      <c r="M32" s="49"/>
      <c r="N32" s="21"/>
      <c r="O32" s="56"/>
      <c r="P32" s="35"/>
      <c r="Q32" s="1" t="s">
        <v>91</v>
      </c>
      <c r="R32" s="32"/>
      <c r="S32" s="33"/>
      <c r="T32" s="29"/>
      <c r="U32" s="43"/>
      <c r="V32" s="21"/>
      <c r="W32" s="56"/>
      <c r="X32" s="35"/>
      <c r="Y32" s="1" t="s">
        <v>91</v>
      </c>
      <c r="Z32" s="69"/>
      <c r="AA32" s="78"/>
      <c r="AB32" s="8"/>
      <c r="AC32" s="8"/>
      <c r="AD32" s="4"/>
      <c r="AE32" s="39"/>
      <c r="AF32" s="1"/>
      <c r="AG32" s="33"/>
      <c r="AH32" s="60"/>
      <c r="AI32" s="60"/>
      <c r="AJ32" s="21"/>
      <c r="AK32" s="56"/>
      <c r="AL32" s="41"/>
      <c r="AM32" s="33"/>
      <c r="AN32" s="60"/>
      <c r="AO32" s="60"/>
      <c r="AP32" s="21"/>
      <c r="AQ32" s="56"/>
      <c r="AR32" s="41"/>
      <c r="AS32" s="43">
        <f>'18 Oct'!AW32</f>
        <v>0</v>
      </c>
      <c r="AT32" s="17"/>
      <c r="AU32" s="44">
        <f t="shared" si="1"/>
        <v>0</v>
      </c>
      <c r="AV32" s="44">
        <f t="shared" si="2"/>
        <v>0</v>
      </c>
      <c r="AW32" s="19">
        <f t="shared" si="3"/>
        <v>0</v>
      </c>
      <c r="AX32" s="43">
        <f>'18 Oct'!BB32</f>
        <v>0</v>
      </c>
      <c r="AY32" s="17"/>
      <c r="AZ32" s="44">
        <f t="shared" si="4"/>
        <v>0</v>
      </c>
      <c r="BA32" s="46">
        <f t="shared" si="5"/>
        <v>0</v>
      </c>
      <c r="BB32" s="19">
        <f t="shared" si="6"/>
        <v>0</v>
      </c>
      <c r="BC32" s="43">
        <f>'18 Oct'!BL32</f>
        <v>0</v>
      </c>
      <c r="BD32" s="46">
        <f t="shared" si="7"/>
        <v>0</v>
      </c>
      <c r="BE32" s="1">
        <f t="shared" si="8"/>
        <v>0</v>
      </c>
      <c r="BF32" s="1" t="s">
        <v>91</v>
      </c>
      <c r="BG32" s="17"/>
      <c r="BH32">
        <f>'18 Oct'!BG32+AT32+AY32-BN32</f>
        <v>0</v>
      </c>
      <c r="BI32" s="48"/>
      <c r="BJ32" s="52">
        <f t="shared" si="9"/>
        <v>0</v>
      </c>
      <c r="BK32" s="51">
        <f t="shared" si="10"/>
        <v>0</v>
      </c>
      <c r="BL32" s="53">
        <f t="shared" si="11"/>
        <v>0</v>
      </c>
      <c r="BM32" s="54">
        <f t="shared" si="12"/>
        <v>0</v>
      </c>
      <c r="BN32" s="55">
        <f t="shared" si="13"/>
        <v>0</v>
      </c>
      <c r="BO32" s="17">
        <f t="shared" si="14"/>
        <v>0</v>
      </c>
      <c r="BP32" s="1"/>
    </row>
    <row r="33">
      <c r="A33" s="1" t="s">
        <v>92</v>
      </c>
      <c r="B33" s="32"/>
      <c r="C33" s="33"/>
      <c r="D33" s="29"/>
      <c r="E33" s="1"/>
      <c r="F33" s="21"/>
      <c r="G33" s="56"/>
      <c r="H33" s="35"/>
      <c r="I33" s="1" t="s">
        <v>92</v>
      </c>
      <c r="J33" s="32"/>
      <c r="K33" s="33"/>
      <c r="L33" s="57"/>
      <c r="M33" s="43"/>
      <c r="N33" s="21"/>
      <c r="O33" s="56"/>
      <c r="P33" s="35"/>
      <c r="Q33" s="1" t="s">
        <v>92</v>
      </c>
      <c r="R33" s="32"/>
      <c r="S33" s="33"/>
      <c r="T33" s="57"/>
      <c r="U33" s="43"/>
      <c r="V33" s="21"/>
      <c r="W33" s="56"/>
      <c r="X33" s="35"/>
      <c r="Y33" s="1" t="s">
        <v>92</v>
      </c>
      <c r="Z33" s="36"/>
      <c r="AA33" s="38"/>
      <c r="AB33" s="8"/>
      <c r="AC33" s="8"/>
      <c r="AD33" s="4"/>
      <c r="AE33" s="42"/>
      <c r="AF33" s="1"/>
      <c r="AG33" s="33"/>
      <c r="AH33" s="60"/>
      <c r="AI33" s="60"/>
      <c r="AJ33" s="21"/>
      <c r="AK33" s="56"/>
      <c r="AL33" s="41"/>
      <c r="AM33" s="33"/>
      <c r="AN33" s="60"/>
      <c r="AO33" s="60"/>
      <c r="AP33" s="21"/>
      <c r="AQ33" s="56"/>
      <c r="AR33" s="41"/>
      <c r="AS33" s="43">
        <f>'18 Oct'!AW33</f>
        <v>0</v>
      </c>
      <c r="AT33" s="17"/>
      <c r="AU33" s="44">
        <f t="shared" si="1"/>
        <v>0</v>
      </c>
      <c r="AV33" s="44">
        <f t="shared" si="2"/>
        <v>0</v>
      </c>
      <c r="AW33" s="19">
        <f t="shared" si="3"/>
        <v>0</v>
      </c>
      <c r="AX33" s="43">
        <f>'18 Oct'!BB33</f>
        <v>0</v>
      </c>
      <c r="AY33" s="17"/>
      <c r="AZ33" s="44">
        <f t="shared" si="4"/>
        <v>0</v>
      </c>
      <c r="BA33" s="46">
        <f t="shared" si="5"/>
        <v>0</v>
      </c>
      <c r="BB33" s="19">
        <f t="shared" si="6"/>
        <v>0</v>
      </c>
      <c r="BC33" s="43">
        <f>'18 Oct'!BL33</f>
        <v>8</v>
      </c>
      <c r="BD33" s="46">
        <f t="shared" si="7"/>
        <v>0</v>
      </c>
      <c r="BE33" s="1">
        <f t="shared" si="8"/>
        <v>8</v>
      </c>
      <c r="BF33" s="1" t="s">
        <v>92</v>
      </c>
      <c r="BG33" s="17"/>
      <c r="BH33">
        <f>'18 Oct'!BG33+AT33+AY33-BN33</f>
        <v>0</v>
      </c>
      <c r="BI33" s="68"/>
      <c r="BJ33" s="52">
        <f t="shared" si="9"/>
        <v>0</v>
      </c>
      <c r="BK33" s="51">
        <f t="shared" si="10"/>
        <v>0</v>
      </c>
      <c r="BL33" s="53">
        <f t="shared" si="11"/>
        <v>8</v>
      </c>
      <c r="BM33" s="54">
        <f t="shared" si="12"/>
        <v>0</v>
      </c>
      <c r="BN33" s="55">
        <f t="shared" si="13"/>
        <v>0</v>
      </c>
      <c r="BO33" s="17">
        <f t="shared" si="14"/>
        <v>8</v>
      </c>
      <c r="BP33" s="1"/>
      <c r="BQ33" s="1"/>
    </row>
    <row r="34">
      <c r="A34" s="1" t="s">
        <v>93</v>
      </c>
      <c r="B34" s="32"/>
      <c r="C34" s="33"/>
      <c r="D34" s="29"/>
      <c r="E34" s="1"/>
      <c r="F34" s="21"/>
      <c r="G34" s="56"/>
      <c r="H34" s="35"/>
      <c r="I34" s="1" t="s">
        <v>93</v>
      </c>
      <c r="J34" s="32"/>
      <c r="K34" s="33"/>
      <c r="L34" s="57"/>
      <c r="M34" s="43"/>
      <c r="N34" s="21"/>
      <c r="O34" s="56"/>
      <c r="P34" s="35"/>
      <c r="Q34" s="1" t="s">
        <v>93</v>
      </c>
      <c r="R34" s="32"/>
      <c r="S34" s="33"/>
      <c r="T34" s="57"/>
      <c r="U34" s="49"/>
      <c r="V34" s="21"/>
      <c r="W34" s="56"/>
      <c r="X34" s="35"/>
      <c r="Y34" s="1" t="s">
        <v>93</v>
      </c>
      <c r="Z34" s="69"/>
      <c r="AA34" s="37"/>
      <c r="AB34" s="8"/>
      <c r="AC34" s="8"/>
      <c r="AD34" s="4"/>
      <c r="AE34" s="39"/>
      <c r="AF34" s="1"/>
      <c r="AG34" s="33"/>
      <c r="AH34" s="60"/>
      <c r="AI34" s="60"/>
      <c r="AJ34" s="21"/>
      <c r="AK34" s="56"/>
      <c r="AL34" s="41"/>
      <c r="AM34" s="33"/>
      <c r="AN34" s="60"/>
      <c r="AO34" s="60"/>
      <c r="AP34" s="21"/>
      <c r="AQ34" s="56"/>
      <c r="AR34" s="41"/>
      <c r="AS34" s="43">
        <f>'18 Oct'!AW34</f>
        <v>0</v>
      </c>
      <c r="AT34" s="17"/>
      <c r="AU34" s="44">
        <f t="shared" si="1"/>
        <v>0</v>
      </c>
      <c r="AV34" s="44">
        <f t="shared" si="2"/>
        <v>0</v>
      </c>
      <c r="AW34" s="19">
        <f t="shared" si="3"/>
        <v>0</v>
      </c>
      <c r="AX34" s="43">
        <f>'18 Oct'!BB34</f>
        <v>0</v>
      </c>
      <c r="AY34" s="17"/>
      <c r="AZ34" s="44">
        <f t="shared" si="4"/>
        <v>0</v>
      </c>
      <c r="BA34" s="46">
        <f t="shared" si="5"/>
        <v>0</v>
      </c>
      <c r="BB34" s="19">
        <f t="shared" si="6"/>
        <v>0</v>
      </c>
      <c r="BC34" s="43">
        <f>'18 Oct'!BL34</f>
        <v>8</v>
      </c>
      <c r="BD34" s="46">
        <f t="shared" si="7"/>
        <v>0</v>
      </c>
      <c r="BE34" s="1">
        <f t="shared" si="8"/>
        <v>8</v>
      </c>
      <c r="BF34" s="1" t="s">
        <v>93</v>
      </c>
      <c r="BG34" s="17"/>
      <c r="BH34">
        <f>'18 Oct'!BG34+AT34+AY34-BN34</f>
        <v>0</v>
      </c>
      <c r="BI34" s="68"/>
      <c r="BJ34" s="52">
        <f t="shared" si="9"/>
        <v>0</v>
      </c>
      <c r="BK34" s="51">
        <f t="shared" si="10"/>
        <v>0</v>
      </c>
      <c r="BL34" s="53">
        <f t="shared" si="11"/>
        <v>8</v>
      </c>
      <c r="BM34" s="54">
        <f t="shared" si="12"/>
        <v>0</v>
      </c>
      <c r="BN34" s="55">
        <f t="shared" si="13"/>
        <v>0</v>
      </c>
      <c r="BO34" s="17">
        <f t="shared" si="14"/>
        <v>8</v>
      </c>
      <c r="BP34" s="1"/>
      <c r="BQ34" s="1"/>
    </row>
    <row r="35">
      <c r="A35" s="1" t="s">
        <v>97</v>
      </c>
      <c r="B35" s="32"/>
      <c r="C35" s="33"/>
      <c r="D35" s="29"/>
      <c r="E35" s="1"/>
      <c r="F35" s="21"/>
      <c r="G35" s="56"/>
      <c r="H35" s="35"/>
      <c r="I35" s="1" t="s">
        <v>97</v>
      </c>
      <c r="J35" s="32"/>
      <c r="K35" s="33"/>
      <c r="L35" s="57"/>
      <c r="M35" s="49"/>
      <c r="N35" s="21"/>
      <c r="O35" s="56"/>
      <c r="P35" s="35"/>
      <c r="Q35" s="1" t="s">
        <v>97</v>
      </c>
      <c r="R35" s="32"/>
      <c r="S35" s="33"/>
      <c r="T35" s="57"/>
      <c r="U35" s="43"/>
      <c r="V35" s="21"/>
      <c r="W35" s="56"/>
      <c r="X35" s="35"/>
      <c r="Y35" s="1" t="s">
        <v>97</v>
      </c>
      <c r="Z35" s="58"/>
      <c r="AA35" s="37"/>
      <c r="AB35" s="8"/>
      <c r="AC35" s="8"/>
      <c r="AD35" s="4"/>
      <c r="AE35" s="39"/>
      <c r="AF35" s="1"/>
      <c r="AG35" s="33"/>
      <c r="AH35" s="60"/>
      <c r="AI35" s="60"/>
      <c r="AJ35" s="21"/>
      <c r="AK35" s="56"/>
      <c r="AL35" s="41"/>
      <c r="AM35" s="33"/>
      <c r="AN35" s="60"/>
      <c r="AO35" s="60"/>
      <c r="AP35" s="21"/>
      <c r="AQ35" s="56"/>
      <c r="AR35" s="41"/>
      <c r="AS35" s="43">
        <f>'18 Oct'!AW35</f>
        <v>0</v>
      </c>
      <c r="AT35" s="17"/>
      <c r="AU35" s="44">
        <f t="shared" si="1"/>
        <v>0</v>
      </c>
      <c r="AV35" s="44">
        <f t="shared" si="2"/>
        <v>0</v>
      </c>
      <c r="AW35" s="19">
        <f t="shared" si="3"/>
        <v>0</v>
      </c>
      <c r="AX35" s="43">
        <f>'18 Oct'!BB35</f>
        <v>0</v>
      </c>
      <c r="AY35" s="17"/>
      <c r="AZ35" s="44">
        <f t="shared" si="4"/>
        <v>0</v>
      </c>
      <c r="BA35" s="46">
        <f t="shared" si="5"/>
        <v>0</v>
      </c>
      <c r="BB35" s="19">
        <f t="shared" si="6"/>
        <v>0</v>
      </c>
      <c r="BC35" s="43">
        <f>'18 Oct'!BL35</f>
        <v>0</v>
      </c>
      <c r="BD35" s="46">
        <f t="shared" si="7"/>
        <v>0</v>
      </c>
      <c r="BE35" s="1">
        <f t="shared" si="8"/>
        <v>0</v>
      </c>
      <c r="BF35" s="1" t="s">
        <v>97</v>
      </c>
      <c r="BG35" s="17"/>
      <c r="BH35">
        <f>'18 Oct'!BG35+AT35+AY35-BN35</f>
        <v>0</v>
      </c>
      <c r="BI35" s="68"/>
      <c r="BJ35" s="52">
        <f t="shared" si="9"/>
        <v>0</v>
      </c>
      <c r="BK35" s="51">
        <f t="shared" si="10"/>
        <v>0</v>
      </c>
      <c r="BL35" s="53">
        <f t="shared" si="11"/>
        <v>0</v>
      </c>
      <c r="BM35" s="54">
        <f t="shared" si="12"/>
        <v>0</v>
      </c>
      <c r="BN35" s="55">
        <f t="shared" si="13"/>
        <v>0</v>
      </c>
      <c r="BO35" s="17">
        <f t="shared" si="14"/>
        <v>0</v>
      </c>
      <c r="BP35" s="1"/>
      <c r="BQ35" s="1"/>
      <c r="BS35" s="1"/>
    </row>
    <row r="36">
      <c r="A36" s="1" t="s">
        <v>99</v>
      </c>
      <c r="B36" s="61"/>
      <c r="C36" s="65"/>
      <c r="D36" s="29"/>
      <c r="E36" s="1"/>
      <c r="F36" s="21"/>
      <c r="G36" s="56"/>
      <c r="H36" s="35"/>
      <c r="I36" s="1" t="s">
        <v>99</v>
      </c>
      <c r="J36" s="32"/>
      <c r="K36" s="33"/>
      <c r="L36" s="57"/>
      <c r="M36" s="49"/>
      <c r="N36" s="21"/>
      <c r="O36" s="56"/>
      <c r="P36" s="35"/>
      <c r="Q36" s="1" t="s">
        <v>99</v>
      </c>
      <c r="R36" s="32"/>
      <c r="S36" s="33"/>
      <c r="T36" s="57"/>
      <c r="U36" s="49"/>
      <c r="V36" s="21"/>
      <c r="W36" s="56"/>
      <c r="X36" s="35"/>
      <c r="Y36" s="1" t="s">
        <v>99</v>
      </c>
      <c r="Z36" s="36"/>
      <c r="AA36" s="37"/>
      <c r="AB36" s="8"/>
      <c r="AC36" s="8"/>
      <c r="AD36" s="4"/>
      <c r="AE36" s="39"/>
      <c r="AF36" s="1"/>
      <c r="AG36" s="33"/>
      <c r="AH36" s="60"/>
      <c r="AI36" s="60"/>
      <c r="AJ36" s="21"/>
      <c r="AK36" s="56"/>
      <c r="AL36" s="41"/>
      <c r="AM36" s="33"/>
      <c r="AN36" s="60"/>
      <c r="AO36" s="60"/>
      <c r="AP36" s="21"/>
      <c r="AQ36" s="56"/>
      <c r="AR36" s="41"/>
      <c r="AS36" s="43">
        <f>'18 Oct'!AW36</f>
        <v>0</v>
      </c>
      <c r="AT36" s="17"/>
      <c r="AU36" s="44">
        <f t="shared" si="1"/>
        <v>0</v>
      </c>
      <c r="AV36" s="44">
        <f t="shared" si="2"/>
        <v>0</v>
      </c>
      <c r="AW36" s="19">
        <f t="shared" si="3"/>
        <v>0</v>
      </c>
      <c r="AX36" s="43">
        <f>'18 Oct'!BB36</f>
        <v>0</v>
      </c>
      <c r="AY36" s="17"/>
      <c r="AZ36" s="44">
        <f t="shared" si="4"/>
        <v>0</v>
      </c>
      <c r="BA36" s="46">
        <f t="shared" si="5"/>
        <v>0</v>
      </c>
      <c r="BB36" s="19">
        <f t="shared" si="6"/>
        <v>0</v>
      </c>
      <c r="BC36" s="43">
        <f>'18 Oct'!BL36</f>
        <v>0</v>
      </c>
      <c r="BD36" s="46">
        <f t="shared" si="7"/>
        <v>0</v>
      </c>
      <c r="BE36" s="1">
        <f t="shared" si="8"/>
        <v>0</v>
      </c>
      <c r="BF36" s="1" t="s">
        <v>99</v>
      </c>
      <c r="BG36" s="17"/>
      <c r="BH36">
        <f>'18 Oct'!BG36+AT36+AY36-BN36</f>
        <v>0</v>
      </c>
      <c r="BI36" s="48"/>
      <c r="BJ36" s="52">
        <f t="shared" si="9"/>
        <v>0</v>
      </c>
      <c r="BK36" s="51">
        <f t="shared" si="10"/>
        <v>0</v>
      </c>
      <c r="BL36" s="53">
        <f t="shared" si="11"/>
        <v>0</v>
      </c>
      <c r="BM36" s="54">
        <f t="shared" si="12"/>
        <v>0</v>
      </c>
      <c r="BN36" s="55">
        <f t="shared" si="13"/>
        <v>0</v>
      </c>
      <c r="BO36" s="17">
        <f t="shared" si="14"/>
        <v>0</v>
      </c>
      <c r="BQ36" s="1"/>
    </row>
    <row r="37">
      <c r="A37" s="1" t="s">
        <v>100</v>
      </c>
      <c r="B37" s="32"/>
      <c r="C37" s="33"/>
      <c r="D37" s="29"/>
      <c r="E37" s="1"/>
      <c r="F37" s="21"/>
      <c r="G37" s="56"/>
      <c r="H37" s="35"/>
      <c r="I37" s="1" t="s">
        <v>100</v>
      </c>
      <c r="J37" s="32"/>
      <c r="K37" s="33"/>
      <c r="L37" s="57"/>
      <c r="M37" s="49"/>
      <c r="N37" s="21"/>
      <c r="O37" s="56"/>
      <c r="P37" s="35"/>
      <c r="Q37" s="1" t="s">
        <v>100</v>
      </c>
      <c r="R37" s="32"/>
      <c r="S37" s="33"/>
      <c r="T37" s="57"/>
      <c r="U37" s="43"/>
      <c r="V37" s="21"/>
      <c r="W37" s="56"/>
      <c r="X37" s="35"/>
      <c r="Y37" s="1" t="s">
        <v>100</v>
      </c>
      <c r="Z37" s="36"/>
      <c r="AA37" s="37"/>
      <c r="AB37" s="8"/>
      <c r="AC37" s="4"/>
      <c r="AD37" s="4"/>
      <c r="AE37" s="39"/>
      <c r="AF37" s="1"/>
      <c r="AG37" s="33"/>
      <c r="AH37" s="67"/>
      <c r="AI37" s="67"/>
      <c r="AJ37" s="21"/>
      <c r="AK37" s="56"/>
      <c r="AL37" s="41"/>
      <c r="AM37" s="33"/>
      <c r="AN37" s="67"/>
      <c r="AO37" s="67"/>
      <c r="AP37" s="21"/>
      <c r="AQ37" s="56"/>
      <c r="AR37" s="41"/>
      <c r="AS37" s="43">
        <f>'18 Oct'!AW37</f>
        <v>0</v>
      </c>
      <c r="AT37" s="54"/>
      <c r="AU37" s="44">
        <f t="shared" si="1"/>
        <v>0</v>
      </c>
      <c r="AV37" s="44">
        <f t="shared" si="2"/>
        <v>0</v>
      </c>
      <c r="AW37" s="19">
        <f t="shared" si="3"/>
        <v>0</v>
      </c>
      <c r="AX37" s="43">
        <f>'18 Oct'!BB37</f>
        <v>0</v>
      </c>
      <c r="AY37" s="54"/>
      <c r="AZ37" s="44">
        <f t="shared" si="4"/>
        <v>0</v>
      </c>
      <c r="BA37" s="46">
        <f t="shared" si="5"/>
        <v>0</v>
      </c>
      <c r="BB37" s="19">
        <f t="shared" si="6"/>
        <v>0</v>
      </c>
      <c r="BC37" s="43">
        <f>'18 Oct'!BL37</f>
        <v>0</v>
      </c>
      <c r="BD37" s="46">
        <f t="shared" si="7"/>
        <v>0</v>
      </c>
      <c r="BE37" s="1">
        <f t="shared" si="8"/>
        <v>0</v>
      </c>
      <c r="BF37" s="1" t="s">
        <v>100</v>
      </c>
      <c r="BG37" s="17"/>
      <c r="BH37">
        <f>'18 Oct'!BG37+AT37+AY37-BN37</f>
        <v>0</v>
      </c>
      <c r="BI37" s="48"/>
      <c r="BJ37" s="52">
        <f t="shared" si="9"/>
        <v>0</v>
      </c>
      <c r="BK37" s="51">
        <f t="shared" si="10"/>
        <v>0</v>
      </c>
      <c r="BL37" s="53">
        <f t="shared" si="11"/>
        <v>0</v>
      </c>
      <c r="BM37" s="54">
        <f t="shared" si="12"/>
        <v>0</v>
      </c>
      <c r="BN37" s="55">
        <f t="shared" si="13"/>
        <v>0</v>
      </c>
      <c r="BO37" s="17">
        <f t="shared" si="14"/>
        <v>0</v>
      </c>
    </row>
    <row r="38">
      <c r="A38" s="1" t="s">
        <v>102</v>
      </c>
      <c r="B38" s="32"/>
      <c r="C38" s="33"/>
      <c r="D38" s="29"/>
      <c r="E38" s="1"/>
      <c r="F38" s="21"/>
      <c r="G38" s="56"/>
      <c r="H38" s="35"/>
      <c r="I38" s="1" t="s">
        <v>102</v>
      </c>
      <c r="J38" s="32"/>
      <c r="K38" s="33"/>
      <c r="L38" s="57"/>
      <c r="M38" s="49"/>
      <c r="N38" s="21"/>
      <c r="O38" s="56"/>
      <c r="P38" s="35"/>
      <c r="Q38" s="1" t="s">
        <v>102</v>
      </c>
      <c r="R38" s="32"/>
      <c r="S38" s="33"/>
      <c r="T38" s="57"/>
      <c r="U38" s="43"/>
      <c r="V38" s="21"/>
      <c r="W38" s="56"/>
      <c r="X38" s="35"/>
      <c r="Y38" s="1" t="s">
        <v>102</v>
      </c>
      <c r="Z38" s="59"/>
      <c r="AA38" s="66"/>
      <c r="AB38" s="8"/>
      <c r="AC38" s="8"/>
      <c r="AD38" s="4"/>
      <c r="AE38" s="39"/>
      <c r="AF38" s="1"/>
      <c r="AG38" s="33"/>
      <c r="AH38" s="67"/>
      <c r="AI38" s="67"/>
      <c r="AJ38" s="21"/>
      <c r="AK38" s="56"/>
      <c r="AL38" s="41"/>
      <c r="AM38" s="33"/>
      <c r="AN38" s="67"/>
      <c r="AO38" s="67"/>
      <c r="AP38" s="21"/>
      <c r="AQ38" s="56"/>
      <c r="AR38" s="41"/>
      <c r="AS38" s="43">
        <f>'18 Oct'!AW38</f>
        <v>0</v>
      </c>
      <c r="AT38" s="54"/>
      <c r="AU38" s="44">
        <f t="shared" si="1"/>
        <v>0</v>
      </c>
      <c r="AV38" s="44">
        <f t="shared" si="2"/>
        <v>0</v>
      </c>
      <c r="AW38" s="19">
        <f t="shared" si="3"/>
        <v>0</v>
      </c>
      <c r="AX38" s="43">
        <f>'18 Oct'!BB38</f>
        <v>0</v>
      </c>
      <c r="AY38" s="54"/>
      <c r="AZ38" s="44">
        <f t="shared" si="4"/>
        <v>0</v>
      </c>
      <c r="BA38" s="46">
        <f t="shared" si="5"/>
        <v>0</v>
      </c>
      <c r="BB38" s="19">
        <f t="shared" si="6"/>
        <v>0</v>
      </c>
      <c r="BC38" s="43">
        <f>'18 Oct'!BL38</f>
        <v>0</v>
      </c>
      <c r="BD38" s="46">
        <f t="shared" si="7"/>
        <v>0</v>
      </c>
      <c r="BE38" s="1">
        <f t="shared" si="8"/>
        <v>0</v>
      </c>
      <c r="BF38" s="1" t="s">
        <v>102</v>
      </c>
      <c r="BG38" s="17"/>
      <c r="BH38">
        <f>'18 Oct'!BG38+AT38+AY38-BN38</f>
        <v>0</v>
      </c>
      <c r="BI38" s="68"/>
      <c r="BJ38" s="52">
        <f t="shared" si="9"/>
        <v>0</v>
      </c>
      <c r="BK38" s="51">
        <f t="shared" si="10"/>
        <v>0</v>
      </c>
      <c r="BL38" s="53">
        <f t="shared" si="11"/>
        <v>0</v>
      </c>
      <c r="BM38" s="54">
        <f t="shared" si="12"/>
        <v>0</v>
      </c>
      <c r="BN38" s="55">
        <f t="shared" si="13"/>
        <v>0</v>
      </c>
      <c r="BO38" s="17">
        <f t="shared" si="14"/>
        <v>0</v>
      </c>
      <c r="BP38" s="1"/>
    </row>
    <row r="39">
      <c r="A39" s="1" t="s">
        <v>103</v>
      </c>
      <c r="B39" s="32"/>
      <c r="C39" s="33"/>
      <c r="D39" s="29"/>
      <c r="E39" s="1"/>
      <c r="F39" s="21"/>
      <c r="G39" s="56"/>
      <c r="H39" s="35"/>
      <c r="I39" s="1" t="s">
        <v>103</v>
      </c>
      <c r="J39" s="32"/>
      <c r="K39" s="33"/>
      <c r="L39" s="57"/>
      <c r="M39" s="49"/>
      <c r="N39" s="21"/>
      <c r="O39" s="56"/>
      <c r="P39" s="35"/>
      <c r="Q39" s="1" t="s">
        <v>103</v>
      </c>
      <c r="R39" s="32"/>
      <c r="S39" s="33"/>
      <c r="T39" s="57"/>
      <c r="U39" s="49"/>
      <c r="V39" s="21"/>
      <c r="W39" s="56"/>
      <c r="X39" s="35"/>
      <c r="Y39" s="1" t="s">
        <v>103</v>
      </c>
      <c r="Z39" s="59"/>
      <c r="AA39" s="66"/>
      <c r="AB39" s="8"/>
      <c r="AC39" s="8"/>
      <c r="AD39" s="4"/>
      <c r="AE39" s="39"/>
      <c r="AF39" s="1"/>
      <c r="AG39" s="33"/>
      <c r="AH39" s="67"/>
      <c r="AI39" s="67"/>
      <c r="AJ39" s="21"/>
      <c r="AK39" s="56"/>
      <c r="AL39" s="41"/>
      <c r="AM39" s="33"/>
      <c r="AN39" s="67"/>
      <c r="AO39" s="67"/>
      <c r="AP39" s="21"/>
      <c r="AQ39" s="56"/>
      <c r="AR39" s="41"/>
      <c r="AS39" s="43">
        <f>'18 Oct'!AW39</f>
        <v>0</v>
      </c>
      <c r="AT39" s="54"/>
      <c r="AU39" s="44">
        <f t="shared" si="1"/>
        <v>0</v>
      </c>
      <c r="AV39" s="44">
        <f t="shared" si="2"/>
        <v>0</v>
      </c>
      <c r="AW39" s="19">
        <f t="shared" si="3"/>
        <v>0</v>
      </c>
      <c r="AX39" s="43">
        <f>'18 Oct'!BB39</f>
        <v>0</v>
      </c>
      <c r="AY39" s="54"/>
      <c r="AZ39" s="44">
        <f t="shared" si="4"/>
        <v>0</v>
      </c>
      <c r="BA39" s="46">
        <f t="shared" si="5"/>
        <v>0</v>
      </c>
      <c r="BB39" s="19">
        <f t="shared" si="6"/>
        <v>0</v>
      </c>
      <c r="BC39" s="43">
        <f>'18 Oct'!BL39</f>
        <v>0</v>
      </c>
      <c r="BD39" s="46">
        <f t="shared" si="7"/>
        <v>0</v>
      </c>
      <c r="BE39" s="1">
        <f t="shared" si="8"/>
        <v>0</v>
      </c>
      <c r="BF39" s="1" t="s">
        <v>103</v>
      </c>
      <c r="BG39" s="54"/>
      <c r="BH39">
        <f>'18 Oct'!BG39+AT39+AY39-BN39</f>
        <v>0</v>
      </c>
      <c r="BI39" s="48"/>
      <c r="BJ39" s="52">
        <f t="shared" si="9"/>
        <v>0</v>
      </c>
      <c r="BK39" s="51">
        <f t="shared" si="10"/>
        <v>0</v>
      </c>
      <c r="BL39" s="53">
        <f t="shared" si="11"/>
        <v>0</v>
      </c>
      <c r="BM39" s="54">
        <f t="shared" si="12"/>
        <v>0</v>
      </c>
      <c r="BN39" s="55">
        <f t="shared" si="13"/>
        <v>0</v>
      </c>
      <c r="BO39" s="17">
        <f t="shared" si="14"/>
        <v>0</v>
      </c>
    </row>
    <row r="40">
      <c r="A40" s="1" t="s">
        <v>104</v>
      </c>
      <c r="B40" s="32"/>
      <c r="C40" s="33"/>
      <c r="D40" s="29"/>
      <c r="E40" s="1"/>
      <c r="F40" s="21"/>
      <c r="G40" s="56"/>
      <c r="H40" s="35"/>
      <c r="I40" s="1" t="s">
        <v>104</v>
      </c>
      <c r="J40" s="32"/>
      <c r="K40" s="33"/>
      <c r="L40" s="57"/>
      <c r="M40" s="49"/>
      <c r="N40" s="21"/>
      <c r="O40" s="56"/>
      <c r="P40" s="35"/>
      <c r="Q40" s="1" t="s">
        <v>104</v>
      </c>
      <c r="R40" s="32"/>
      <c r="S40" s="33"/>
      <c r="T40" s="57"/>
      <c r="U40" s="49"/>
      <c r="V40" s="21"/>
      <c r="W40" s="56"/>
      <c r="X40" s="35"/>
      <c r="Y40" s="1" t="s">
        <v>104</v>
      </c>
      <c r="Z40" s="59"/>
      <c r="AA40" s="66"/>
      <c r="AB40" s="8"/>
      <c r="AC40" s="8"/>
      <c r="AD40" s="4"/>
      <c r="AE40" s="39"/>
      <c r="AF40" s="1"/>
      <c r="AG40" s="33"/>
      <c r="AH40" s="67"/>
      <c r="AI40" s="67"/>
      <c r="AJ40" s="21"/>
      <c r="AK40" s="56"/>
      <c r="AL40" s="41"/>
      <c r="AM40" s="33"/>
      <c r="AN40" s="67"/>
      <c r="AO40" s="67"/>
      <c r="AP40" s="21"/>
      <c r="AQ40" s="56"/>
      <c r="AR40" s="41"/>
      <c r="AS40" s="43">
        <f>'18 Oct'!AW40</f>
        <v>0</v>
      </c>
      <c r="AT40" s="54"/>
      <c r="AU40" s="44">
        <f t="shared" si="1"/>
        <v>0</v>
      </c>
      <c r="AV40" s="44">
        <f t="shared" si="2"/>
        <v>0</v>
      </c>
      <c r="AW40" s="19">
        <f t="shared" si="3"/>
        <v>0</v>
      </c>
      <c r="AX40" s="43">
        <f>'18 Oct'!BB40</f>
        <v>0</v>
      </c>
      <c r="AY40" s="54"/>
      <c r="AZ40" s="44">
        <f t="shared" si="4"/>
        <v>0</v>
      </c>
      <c r="BA40" s="46">
        <f t="shared" si="5"/>
        <v>0</v>
      </c>
      <c r="BB40" s="19">
        <f t="shared" si="6"/>
        <v>0</v>
      </c>
      <c r="BC40" s="43">
        <f>'18 Oct'!BL40</f>
        <v>0</v>
      </c>
      <c r="BD40" s="46">
        <f t="shared" si="7"/>
        <v>0</v>
      </c>
      <c r="BE40" s="1">
        <f t="shared" si="8"/>
        <v>0</v>
      </c>
      <c r="BF40" s="1" t="s">
        <v>104</v>
      </c>
      <c r="BG40" s="54"/>
      <c r="BH40">
        <f>'18 Oct'!BG40+AT40+AY40-BN40</f>
        <v>0</v>
      </c>
      <c r="BI40" s="48"/>
      <c r="BJ40" s="52">
        <f t="shared" si="9"/>
        <v>0</v>
      </c>
      <c r="BK40" s="51">
        <f t="shared" si="10"/>
        <v>0</v>
      </c>
      <c r="BL40" s="53">
        <f t="shared" si="11"/>
        <v>0</v>
      </c>
      <c r="BM40" s="54">
        <f t="shared" si="12"/>
        <v>0</v>
      </c>
      <c r="BN40" s="55">
        <f t="shared" si="13"/>
        <v>0</v>
      </c>
      <c r="BO40" s="17">
        <f t="shared" si="14"/>
        <v>0</v>
      </c>
    </row>
    <row r="41">
      <c r="A41" s="1" t="s">
        <v>105</v>
      </c>
      <c r="B41" s="32"/>
      <c r="C41" s="33"/>
      <c r="D41" s="29"/>
      <c r="E41" s="1"/>
      <c r="F41" s="21"/>
      <c r="G41" s="56"/>
      <c r="H41" s="35"/>
      <c r="I41" s="1" t="s">
        <v>105</v>
      </c>
      <c r="J41" s="32"/>
      <c r="K41" s="33"/>
      <c r="L41" s="57"/>
      <c r="M41" s="49"/>
      <c r="N41" s="21"/>
      <c r="O41" s="56"/>
      <c r="P41" s="35"/>
      <c r="Q41" s="1" t="s">
        <v>105</v>
      </c>
      <c r="R41" s="32"/>
      <c r="S41" s="33"/>
      <c r="T41" s="57"/>
      <c r="U41" s="49"/>
      <c r="V41" s="21"/>
      <c r="W41" s="56"/>
      <c r="X41" s="35"/>
      <c r="Y41" s="1" t="s">
        <v>105</v>
      </c>
      <c r="Z41" s="59"/>
      <c r="AA41" s="66"/>
      <c r="AB41" s="8"/>
      <c r="AC41" s="8"/>
      <c r="AD41" s="4"/>
      <c r="AE41" s="39"/>
      <c r="AF41" s="1"/>
      <c r="AG41" s="33"/>
      <c r="AH41" s="67"/>
      <c r="AI41" s="67"/>
      <c r="AJ41" s="21"/>
      <c r="AK41" s="56"/>
      <c r="AL41" s="41"/>
      <c r="AM41" s="33"/>
      <c r="AN41" s="67"/>
      <c r="AO41" s="67"/>
      <c r="AP41" s="21"/>
      <c r="AQ41" s="56"/>
      <c r="AR41" s="41"/>
      <c r="AS41" s="43">
        <f>'18 Oct'!AW41</f>
        <v>0</v>
      </c>
      <c r="AT41" s="54"/>
      <c r="AU41" s="44">
        <f t="shared" si="1"/>
        <v>0</v>
      </c>
      <c r="AV41" s="44">
        <f t="shared" si="2"/>
        <v>0</v>
      </c>
      <c r="AW41" s="19">
        <f t="shared" si="3"/>
        <v>0</v>
      </c>
      <c r="AX41" s="43">
        <f>'18 Oct'!BB41</f>
        <v>0</v>
      </c>
      <c r="AY41" s="54"/>
      <c r="AZ41" s="44">
        <f t="shared" si="4"/>
        <v>0</v>
      </c>
      <c r="BA41" s="46">
        <f t="shared" si="5"/>
        <v>0</v>
      </c>
      <c r="BB41" s="19">
        <f t="shared" si="6"/>
        <v>0</v>
      </c>
      <c r="BC41" s="43">
        <f>'18 Oct'!BL41</f>
        <v>0</v>
      </c>
      <c r="BD41" s="46">
        <f t="shared" si="7"/>
        <v>0</v>
      </c>
      <c r="BE41" s="1">
        <f t="shared" si="8"/>
        <v>0</v>
      </c>
      <c r="BF41" s="1" t="s">
        <v>105</v>
      </c>
      <c r="BG41" s="54"/>
      <c r="BH41">
        <f>'18 Oct'!BG41+AT41+AY41-BN41</f>
        <v>0</v>
      </c>
      <c r="BI41" s="48"/>
      <c r="BJ41" s="52">
        <f t="shared" si="9"/>
        <v>0</v>
      </c>
      <c r="BK41" s="51">
        <f t="shared" si="10"/>
        <v>0</v>
      </c>
      <c r="BL41" s="53">
        <f t="shared" si="11"/>
        <v>0</v>
      </c>
      <c r="BM41" s="54">
        <f t="shared" si="12"/>
        <v>0</v>
      </c>
      <c r="BN41" s="55">
        <f t="shared" si="13"/>
        <v>0</v>
      </c>
      <c r="BO41" s="17">
        <f t="shared" si="14"/>
        <v>0</v>
      </c>
    </row>
    <row r="42">
      <c r="A42" s="1" t="s">
        <v>106</v>
      </c>
      <c r="B42" s="32"/>
      <c r="C42" s="33"/>
      <c r="D42" s="29"/>
      <c r="E42" s="1"/>
      <c r="F42" s="21"/>
      <c r="G42" s="56"/>
      <c r="H42" s="35"/>
      <c r="I42" s="1" t="s">
        <v>106</v>
      </c>
      <c r="J42" s="32"/>
      <c r="K42" s="33"/>
      <c r="L42" s="57"/>
      <c r="M42" s="43"/>
      <c r="N42" s="21"/>
      <c r="O42" s="56"/>
      <c r="P42" s="35"/>
      <c r="Q42" s="1" t="s">
        <v>106</v>
      </c>
      <c r="R42" s="32"/>
      <c r="S42" s="33"/>
      <c r="T42" s="57"/>
      <c r="U42" s="43"/>
      <c r="V42" s="21"/>
      <c r="W42" s="56"/>
      <c r="X42" s="35"/>
      <c r="Y42" s="1" t="s">
        <v>106</v>
      </c>
      <c r="Z42" s="69"/>
      <c r="AA42" s="38"/>
      <c r="AB42" s="4"/>
      <c r="AC42" s="40"/>
      <c r="AD42" s="4"/>
      <c r="AE42" s="39"/>
      <c r="AF42" s="1"/>
      <c r="AG42" s="33"/>
      <c r="AH42" s="67"/>
      <c r="AI42" s="67"/>
      <c r="AJ42" s="21"/>
      <c r="AK42" s="56"/>
      <c r="AL42" s="41"/>
      <c r="AM42" s="33"/>
      <c r="AN42" s="67"/>
      <c r="AO42" s="67"/>
      <c r="AP42" s="21"/>
      <c r="AQ42" s="56"/>
      <c r="AR42" s="41"/>
      <c r="AS42" s="43">
        <f>'18 Oct'!AW42</f>
        <v>0</v>
      </c>
      <c r="AT42" s="17"/>
      <c r="AU42" s="44">
        <f t="shared" si="1"/>
        <v>0</v>
      </c>
      <c r="AV42" s="44">
        <f t="shared" si="2"/>
        <v>0</v>
      </c>
      <c r="AW42" s="19">
        <f t="shared" si="3"/>
        <v>0</v>
      </c>
      <c r="AX42" s="43">
        <f>'18 Oct'!BB42</f>
        <v>0</v>
      </c>
      <c r="AY42" s="17"/>
      <c r="AZ42" s="44">
        <f t="shared" si="4"/>
        <v>0</v>
      </c>
      <c r="BA42" s="46">
        <f t="shared" si="5"/>
        <v>0</v>
      </c>
      <c r="BB42" s="19">
        <f t="shared" si="6"/>
        <v>0</v>
      </c>
      <c r="BC42" s="43">
        <f>'18 Oct'!BL42</f>
        <v>0</v>
      </c>
      <c r="BD42" s="46">
        <f t="shared" si="7"/>
        <v>0</v>
      </c>
      <c r="BE42" s="1">
        <f t="shared" si="8"/>
        <v>0</v>
      </c>
      <c r="BF42" s="1" t="s">
        <v>106</v>
      </c>
      <c r="BG42" s="17"/>
      <c r="BH42">
        <f>'18 Oct'!BG42+AT42+AY42-BN42</f>
        <v>0</v>
      </c>
      <c r="BI42" s="48"/>
      <c r="BJ42" s="52">
        <f t="shared" si="9"/>
        <v>0</v>
      </c>
      <c r="BK42" s="51">
        <f t="shared" si="10"/>
        <v>0</v>
      </c>
      <c r="BL42" s="53">
        <f t="shared" si="11"/>
        <v>0</v>
      </c>
      <c r="BM42" s="54">
        <f t="shared" si="12"/>
        <v>0</v>
      </c>
      <c r="BN42" s="55">
        <f t="shared" si="13"/>
        <v>0</v>
      </c>
      <c r="BO42" s="17">
        <f t="shared" si="14"/>
        <v>0</v>
      </c>
    </row>
    <row r="43">
      <c r="A43" s="1" t="s">
        <v>107</v>
      </c>
      <c r="B43" s="32"/>
      <c r="C43" s="33"/>
      <c r="D43" s="29"/>
      <c r="E43" s="1"/>
      <c r="F43" s="21"/>
      <c r="G43" s="56"/>
      <c r="H43" s="35"/>
      <c r="I43" s="1" t="s">
        <v>107</v>
      </c>
      <c r="J43" s="32"/>
      <c r="K43" s="33"/>
      <c r="L43" s="57"/>
      <c r="M43" s="49"/>
      <c r="N43" s="21"/>
      <c r="O43" s="56"/>
      <c r="P43" s="35"/>
      <c r="Q43" s="1" t="s">
        <v>107</v>
      </c>
      <c r="R43" s="32"/>
      <c r="S43" s="33"/>
      <c r="T43" s="29"/>
      <c r="U43" s="43"/>
      <c r="V43" s="21"/>
      <c r="W43" s="56"/>
      <c r="X43" s="35"/>
      <c r="Y43" s="1" t="s">
        <v>107</v>
      </c>
      <c r="Z43" s="36"/>
      <c r="AA43" s="37"/>
      <c r="AB43" s="4"/>
      <c r="AC43" s="4"/>
      <c r="AD43" s="4"/>
      <c r="AE43" s="39"/>
      <c r="AF43" s="1"/>
      <c r="AG43" s="33"/>
      <c r="AH43" s="67"/>
      <c r="AI43" s="67"/>
      <c r="AJ43" s="21"/>
      <c r="AK43" s="56"/>
      <c r="AL43" s="41"/>
      <c r="AM43" s="33"/>
      <c r="AN43" s="67"/>
      <c r="AO43" s="67"/>
      <c r="AP43" s="21"/>
      <c r="AQ43" s="56"/>
      <c r="AR43" s="41"/>
      <c r="AS43" s="43">
        <f>'18 Oct'!AW43</f>
        <v>0</v>
      </c>
      <c r="AT43" s="17"/>
      <c r="AU43" s="44">
        <f t="shared" si="1"/>
        <v>0</v>
      </c>
      <c r="AV43" s="44">
        <f t="shared" si="2"/>
        <v>0</v>
      </c>
      <c r="AW43" s="19">
        <f t="shared" si="3"/>
        <v>0</v>
      </c>
      <c r="AX43" s="43">
        <f>'18 Oct'!BB43</f>
        <v>0</v>
      </c>
      <c r="AY43" s="17"/>
      <c r="AZ43" s="44">
        <f t="shared" si="4"/>
        <v>0</v>
      </c>
      <c r="BA43" s="46">
        <f t="shared" si="5"/>
        <v>0</v>
      </c>
      <c r="BB43" s="19">
        <f t="shared" si="6"/>
        <v>0</v>
      </c>
      <c r="BC43" s="43">
        <f>'18 Oct'!BL43</f>
        <v>0</v>
      </c>
      <c r="BD43" s="46">
        <f t="shared" si="7"/>
        <v>0</v>
      </c>
      <c r="BE43" s="1">
        <f t="shared" si="8"/>
        <v>0</v>
      </c>
      <c r="BF43" s="1" t="s">
        <v>107</v>
      </c>
      <c r="BG43" s="54"/>
      <c r="BH43">
        <f>'18 Oct'!BG43+AT43+AY43-BN43</f>
        <v>0</v>
      </c>
      <c r="BI43" s="48"/>
      <c r="BJ43" s="52">
        <f t="shared" si="9"/>
        <v>0</v>
      </c>
      <c r="BK43" s="51">
        <f t="shared" si="10"/>
        <v>0</v>
      </c>
      <c r="BL43" s="53">
        <f t="shared" si="11"/>
        <v>0</v>
      </c>
      <c r="BM43" s="54">
        <f t="shared" si="12"/>
        <v>0</v>
      </c>
      <c r="BN43" s="55">
        <f t="shared" si="13"/>
        <v>0</v>
      </c>
      <c r="BO43" s="17">
        <f t="shared" si="14"/>
        <v>0</v>
      </c>
    </row>
    <row r="44">
      <c r="A44" s="1" t="s">
        <v>109</v>
      </c>
      <c r="B44" s="32"/>
      <c r="C44" s="33"/>
      <c r="D44" s="29"/>
      <c r="E44" s="1"/>
      <c r="F44" s="21"/>
      <c r="G44" s="56"/>
      <c r="H44" s="35"/>
      <c r="I44" s="1" t="s">
        <v>109</v>
      </c>
      <c r="J44" s="32"/>
      <c r="K44" s="33"/>
      <c r="L44" s="57"/>
      <c r="M44" s="43"/>
      <c r="N44" s="21"/>
      <c r="O44" s="56"/>
      <c r="P44" s="35"/>
      <c r="Q44" s="1" t="s">
        <v>109</v>
      </c>
      <c r="R44" s="32"/>
      <c r="S44" s="33"/>
      <c r="T44" s="29"/>
      <c r="U44" s="49"/>
      <c r="V44" s="21"/>
      <c r="W44" s="56"/>
      <c r="X44" s="35"/>
      <c r="Y44" s="1" t="s">
        <v>109</v>
      </c>
      <c r="Z44" s="59"/>
      <c r="AA44" s="66"/>
      <c r="AB44" s="8"/>
      <c r="AC44" s="8"/>
      <c r="AD44" s="4"/>
      <c r="AE44" s="39"/>
      <c r="AF44" s="1"/>
      <c r="AG44" s="33"/>
      <c r="AH44" s="60"/>
      <c r="AI44" s="60"/>
      <c r="AJ44" s="21"/>
      <c r="AK44" s="56"/>
      <c r="AL44" s="41"/>
      <c r="AM44" s="33"/>
      <c r="AN44" s="60"/>
      <c r="AO44" s="60"/>
      <c r="AP44" s="21"/>
      <c r="AQ44" s="56"/>
      <c r="AR44" s="41"/>
      <c r="AS44" s="43">
        <f>'18 Oct'!AW44</f>
        <v>0</v>
      </c>
      <c r="AT44" s="17"/>
      <c r="AU44" s="44">
        <f t="shared" si="1"/>
        <v>0</v>
      </c>
      <c r="AV44" s="44">
        <f t="shared" si="2"/>
        <v>0</v>
      </c>
      <c r="AW44" s="19">
        <f t="shared" si="3"/>
        <v>0</v>
      </c>
      <c r="AX44" s="43">
        <f>'18 Oct'!BB44</f>
        <v>0</v>
      </c>
      <c r="AY44" s="17"/>
      <c r="AZ44" s="44">
        <f t="shared" si="4"/>
        <v>0</v>
      </c>
      <c r="BA44" s="46">
        <f t="shared" si="5"/>
        <v>0</v>
      </c>
      <c r="BB44" s="19">
        <f t="shared" si="6"/>
        <v>0</v>
      </c>
      <c r="BC44" s="43">
        <f>'18 Oct'!BL44</f>
        <v>0</v>
      </c>
      <c r="BD44" s="46">
        <f t="shared" si="7"/>
        <v>0</v>
      </c>
      <c r="BE44" s="1">
        <f t="shared" si="8"/>
        <v>0</v>
      </c>
      <c r="BF44" s="1" t="s">
        <v>109</v>
      </c>
      <c r="BG44" s="54"/>
      <c r="BH44">
        <f>'18 Oct'!BG44+AT44+AY44-BN44</f>
        <v>0</v>
      </c>
      <c r="BI44" s="48"/>
      <c r="BJ44" s="52">
        <f t="shared" si="9"/>
        <v>0</v>
      </c>
      <c r="BK44" s="51">
        <f t="shared" si="10"/>
        <v>0</v>
      </c>
      <c r="BL44" s="53">
        <f t="shared" si="11"/>
        <v>0</v>
      </c>
      <c r="BM44" s="54">
        <f t="shared" si="12"/>
        <v>0</v>
      </c>
      <c r="BN44" s="55">
        <f t="shared" si="13"/>
        <v>0</v>
      </c>
      <c r="BO44" s="17">
        <f t="shared" si="14"/>
        <v>0</v>
      </c>
    </row>
    <row r="45">
      <c r="A45" s="1" t="s">
        <v>110</v>
      </c>
      <c r="B45" s="32"/>
      <c r="C45" s="33"/>
      <c r="D45" s="29"/>
      <c r="E45" s="1"/>
      <c r="F45" s="21"/>
      <c r="G45" s="56"/>
      <c r="H45" s="35"/>
      <c r="I45" s="1" t="s">
        <v>110</v>
      </c>
      <c r="J45" s="32"/>
      <c r="K45" s="33"/>
      <c r="L45" s="57"/>
      <c r="M45" s="49"/>
      <c r="N45" s="21"/>
      <c r="O45" s="56"/>
      <c r="P45" s="35"/>
      <c r="Q45" s="1" t="s">
        <v>110</v>
      </c>
      <c r="R45" s="32"/>
      <c r="S45" s="33"/>
      <c r="T45" s="57"/>
      <c r="U45" s="43"/>
      <c r="V45" s="21"/>
      <c r="W45" s="56"/>
      <c r="X45" s="35"/>
      <c r="Y45" s="1" t="s">
        <v>110</v>
      </c>
      <c r="Z45" s="69"/>
      <c r="AA45" s="66"/>
      <c r="AB45" s="8"/>
      <c r="AC45" s="8"/>
      <c r="AD45" s="4"/>
      <c r="AE45" s="39"/>
      <c r="AF45" s="1"/>
      <c r="AG45" s="33"/>
      <c r="AH45" s="60"/>
      <c r="AI45" s="60"/>
      <c r="AJ45" s="21"/>
      <c r="AK45" s="56"/>
      <c r="AL45" s="41"/>
      <c r="AM45" s="33"/>
      <c r="AN45" s="60"/>
      <c r="AO45" s="60"/>
      <c r="AP45" s="21"/>
      <c r="AQ45" s="56"/>
      <c r="AR45" s="41"/>
      <c r="AS45" s="43">
        <f>'18 Oct'!AW45</f>
        <v>0</v>
      </c>
      <c r="AT45" s="54"/>
      <c r="AU45" s="44">
        <f t="shared" si="1"/>
        <v>0</v>
      </c>
      <c r="AV45" s="44">
        <f t="shared" si="2"/>
        <v>0</v>
      </c>
      <c r="AW45" s="19">
        <f t="shared" si="3"/>
        <v>0</v>
      </c>
      <c r="AX45" s="43">
        <f>'18 Oct'!BB45</f>
        <v>0</v>
      </c>
      <c r="AY45" s="54"/>
      <c r="AZ45" s="44">
        <f t="shared" si="4"/>
        <v>0</v>
      </c>
      <c r="BA45" s="46">
        <f t="shared" si="5"/>
        <v>0</v>
      </c>
      <c r="BB45" s="19">
        <f t="shared" si="6"/>
        <v>0</v>
      </c>
      <c r="BC45" s="43">
        <f>'18 Oct'!BL45</f>
        <v>0</v>
      </c>
      <c r="BD45" s="46">
        <f t="shared" si="7"/>
        <v>0</v>
      </c>
      <c r="BE45" s="1">
        <f t="shared" si="8"/>
        <v>0</v>
      </c>
      <c r="BF45" s="1" t="s">
        <v>110</v>
      </c>
      <c r="BG45" s="17"/>
      <c r="BH45">
        <f>'18 Oct'!BG45+AT45+AY45-BN45</f>
        <v>0</v>
      </c>
      <c r="BI45" s="48"/>
      <c r="BJ45" s="52">
        <f t="shared" si="9"/>
        <v>0</v>
      </c>
      <c r="BK45" s="51">
        <f t="shared" si="10"/>
        <v>0</v>
      </c>
      <c r="BL45" s="53">
        <f t="shared" si="11"/>
        <v>0</v>
      </c>
      <c r="BM45" s="54">
        <f t="shared" si="12"/>
        <v>0</v>
      </c>
      <c r="BN45" s="55">
        <f t="shared" si="13"/>
        <v>0</v>
      </c>
      <c r="BO45" s="17">
        <f t="shared" si="14"/>
        <v>0</v>
      </c>
      <c r="BP45" s="1"/>
    </row>
    <row r="46">
      <c r="A46" s="1" t="s">
        <v>111</v>
      </c>
      <c r="B46" s="32"/>
      <c r="C46" s="33"/>
      <c r="D46" s="29"/>
      <c r="E46" s="1"/>
      <c r="F46" s="21"/>
      <c r="G46" s="56"/>
      <c r="H46" s="35"/>
      <c r="I46" s="1" t="s">
        <v>111</v>
      </c>
      <c r="J46" s="32"/>
      <c r="K46" s="33"/>
      <c r="L46" s="57"/>
      <c r="M46" s="49"/>
      <c r="N46" s="21"/>
      <c r="O46" s="56"/>
      <c r="P46" s="35"/>
      <c r="Q46" s="1" t="s">
        <v>111</v>
      </c>
      <c r="R46" s="32"/>
      <c r="S46" s="33"/>
      <c r="T46" s="29"/>
      <c r="U46" s="43"/>
      <c r="V46" s="21"/>
      <c r="W46" s="56"/>
      <c r="X46" s="35"/>
      <c r="Y46" s="1" t="s">
        <v>111</v>
      </c>
      <c r="Z46" s="59"/>
      <c r="AA46" s="66"/>
      <c r="AB46" s="8"/>
      <c r="AC46" s="8"/>
      <c r="AD46" s="4"/>
      <c r="AE46" s="39"/>
      <c r="AF46" s="1"/>
      <c r="AG46" s="33"/>
      <c r="AH46" s="67"/>
      <c r="AI46" s="67"/>
      <c r="AJ46" s="21"/>
      <c r="AK46" s="56"/>
      <c r="AL46" s="41"/>
      <c r="AM46" s="33"/>
      <c r="AN46" s="67"/>
      <c r="AO46" s="67"/>
      <c r="AP46" s="21"/>
      <c r="AQ46" s="56"/>
      <c r="AR46" s="41"/>
      <c r="AS46" s="43">
        <f>'18 Oct'!AW46</f>
        <v>0</v>
      </c>
      <c r="AT46" s="54"/>
      <c r="AU46" s="44">
        <f t="shared" si="1"/>
        <v>0</v>
      </c>
      <c r="AV46" s="44">
        <f t="shared" si="2"/>
        <v>0</v>
      </c>
      <c r="AW46" s="19">
        <f t="shared" si="3"/>
        <v>0</v>
      </c>
      <c r="AX46" s="43">
        <f>'18 Oct'!BB46</f>
        <v>0</v>
      </c>
      <c r="AY46" s="54"/>
      <c r="AZ46" s="44">
        <f t="shared" si="4"/>
        <v>0</v>
      </c>
      <c r="BA46" s="46">
        <f t="shared" si="5"/>
        <v>0</v>
      </c>
      <c r="BB46" s="19">
        <f t="shared" si="6"/>
        <v>0</v>
      </c>
      <c r="BC46" s="43">
        <f>'18 Oct'!BL46</f>
        <v>0</v>
      </c>
      <c r="BD46" s="46">
        <f t="shared" si="7"/>
        <v>0</v>
      </c>
      <c r="BE46" s="1">
        <f t="shared" si="8"/>
        <v>0</v>
      </c>
      <c r="BF46" s="1" t="s">
        <v>111</v>
      </c>
      <c r="BG46" s="17"/>
      <c r="BH46">
        <f>'18 Oct'!BG46+AT46+AY46-BN46</f>
        <v>0</v>
      </c>
      <c r="BI46" s="48"/>
      <c r="BJ46" s="52">
        <f t="shared" si="9"/>
        <v>0</v>
      </c>
      <c r="BK46" s="51">
        <f t="shared" si="10"/>
        <v>0</v>
      </c>
      <c r="BL46" s="53">
        <f t="shared" si="11"/>
        <v>0</v>
      </c>
      <c r="BM46" s="54">
        <f t="shared" si="12"/>
        <v>0</v>
      </c>
      <c r="BN46" s="55">
        <f t="shared" si="13"/>
        <v>0</v>
      </c>
      <c r="BO46" s="17">
        <f t="shared" si="14"/>
        <v>0</v>
      </c>
      <c r="BQ46" s="1"/>
    </row>
    <row r="47">
      <c r="A47" s="1" t="s">
        <v>112</v>
      </c>
      <c r="B47" s="32"/>
      <c r="C47" s="33"/>
      <c r="D47" s="29"/>
      <c r="E47" s="1"/>
      <c r="F47" s="21"/>
      <c r="G47" s="56"/>
      <c r="H47" s="35"/>
      <c r="I47" s="1" t="s">
        <v>112</v>
      </c>
      <c r="J47" s="32"/>
      <c r="K47" s="33"/>
      <c r="L47" s="57"/>
      <c r="M47" s="49"/>
      <c r="N47" s="21"/>
      <c r="O47" s="56"/>
      <c r="P47" s="35"/>
      <c r="Q47" s="1" t="s">
        <v>112</v>
      </c>
      <c r="R47" s="32"/>
      <c r="S47" s="33"/>
      <c r="T47" s="57"/>
      <c r="U47" s="49"/>
      <c r="V47" s="21"/>
      <c r="W47" s="56"/>
      <c r="X47" s="35"/>
      <c r="Y47" s="1" t="s">
        <v>112</v>
      </c>
      <c r="Z47" s="59"/>
      <c r="AA47" s="37"/>
      <c r="AB47" s="8"/>
      <c r="AC47" s="8"/>
      <c r="AD47" s="4"/>
      <c r="AE47" s="39"/>
      <c r="AF47" s="1"/>
      <c r="AG47" s="33"/>
      <c r="AH47" s="67"/>
      <c r="AI47" s="67"/>
      <c r="AJ47" s="21"/>
      <c r="AK47" s="56"/>
      <c r="AL47" s="41"/>
      <c r="AM47" s="33"/>
      <c r="AN47" s="67"/>
      <c r="AO47" s="67"/>
      <c r="AP47" s="21"/>
      <c r="AQ47" s="56"/>
      <c r="AR47" s="41"/>
      <c r="AS47" s="43">
        <f>'18 Oct'!AW47</f>
        <v>0</v>
      </c>
      <c r="AT47" s="54"/>
      <c r="AU47" s="44">
        <f t="shared" si="1"/>
        <v>0</v>
      </c>
      <c r="AV47" s="44">
        <f t="shared" si="2"/>
        <v>0</v>
      </c>
      <c r="AW47" s="19">
        <f t="shared" si="3"/>
        <v>0</v>
      </c>
      <c r="AX47" s="43">
        <f>'18 Oct'!BB47</f>
        <v>0</v>
      </c>
      <c r="AY47" s="54"/>
      <c r="AZ47" s="44">
        <f t="shared" si="4"/>
        <v>0</v>
      </c>
      <c r="BA47" s="46">
        <f t="shared" si="5"/>
        <v>0</v>
      </c>
      <c r="BB47" s="19">
        <f t="shared" si="6"/>
        <v>0</v>
      </c>
      <c r="BC47" s="43">
        <f>'18 Oct'!BL47</f>
        <v>0</v>
      </c>
      <c r="BD47" s="46">
        <f t="shared" si="7"/>
        <v>0</v>
      </c>
      <c r="BE47" s="1">
        <f t="shared" si="8"/>
        <v>0</v>
      </c>
      <c r="BF47" s="1" t="s">
        <v>112</v>
      </c>
      <c r="BG47" s="17"/>
      <c r="BH47">
        <f>'18 Oct'!BG47+AT47+AY47-BN47</f>
        <v>0</v>
      </c>
      <c r="BI47" s="48"/>
      <c r="BJ47" s="52">
        <f t="shared" si="9"/>
        <v>0</v>
      </c>
      <c r="BK47" s="51">
        <f t="shared" si="10"/>
        <v>0</v>
      </c>
      <c r="BL47" s="53">
        <f t="shared" si="11"/>
        <v>0</v>
      </c>
      <c r="BM47" s="54">
        <f t="shared" si="12"/>
        <v>0</v>
      </c>
      <c r="BN47" s="55">
        <f t="shared" si="13"/>
        <v>0</v>
      </c>
      <c r="BO47" s="17">
        <f t="shared" si="14"/>
        <v>0</v>
      </c>
      <c r="BQ47" s="1"/>
    </row>
    <row r="48">
      <c r="A48" s="1" t="s">
        <v>114</v>
      </c>
      <c r="B48" s="32"/>
      <c r="C48" s="33"/>
      <c r="D48" s="29"/>
      <c r="E48" s="1"/>
      <c r="F48" s="21"/>
      <c r="G48" s="56"/>
      <c r="H48" s="35"/>
      <c r="I48" s="1" t="s">
        <v>114</v>
      </c>
      <c r="J48" s="32"/>
      <c r="K48" s="33"/>
      <c r="L48" s="57"/>
      <c r="M48" s="49"/>
      <c r="N48" s="21"/>
      <c r="O48" s="56"/>
      <c r="P48" s="35"/>
      <c r="Q48" s="1" t="s">
        <v>114</v>
      </c>
      <c r="R48" s="32"/>
      <c r="S48" s="33"/>
      <c r="T48" s="57"/>
      <c r="U48" s="49"/>
      <c r="V48" s="21"/>
      <c r="W48" s="56"/>
      <c r="X48" s="35"/>
      <c r="Y48" s="1" t="s">
        <v>114</v>
      </c>
      <c r="Z48" s="59"/>
      <c r="AA48" s="37"/>
      <c r="AB48" s="4"/>
      <c r="AC48" s="4"/>
      <c r="AD48" s="4"/>
      <c r="AE48" s="39"/>
      <c r="AF48" s="1"/>
      <c r="AG48" s="33"/>
      <c r="AH48" s="60"/>
      <c r="AI48" s="60"/>
      <c r="AJ48" s="21"/>
      <c r="AK48" s="56"/>
      <c r="AL48" s="41"/>
      <c r="AM48" s="33"/>
      <c r="AN48" s="60"/>
      <c r="AO48" s="60"/>
      <c r="AP48" s="21"/>
      <c r="AQ48" s="56"/>
      <c r="AR48" s="41"/>
      <c r="AS48" s="43">
        <f>'18 Oct'!AW48</f>
        <v>15</v>
      </c>
      <c r="AT48" s="17"/>
      <c r="AU48" s="44">
        <f t="shared" si="1"/>
        <v>15</v>
      </c>
      <c r="AV48" s="44">
        <f t="shared" si="2"/>
        <v>0</v>
      </c>
      <c r="AW48" s="19">
        <f t="shared" si="3"/>
        <v>15</v>
      </c>
      <c r="AX48" s="43">
        <f>'18 Oct'!BB48</f>
        <v>0</v>
      </c>
      <c r="AY48" s="17"/>
      <c r="AZ48" s="44">
        <f t="shared" si="4"/>
        <v>0</v>
      </c>
      <c r="BA48" s="46">
        <f t="shared" si="5"/>
        <v>0</v>
      </c>
      <c r="BB48" s="19">
        <f t="shared" si="6"/>
        <v>0</v>
      </c>
      <c r="BC48" s="43">
        <f>'18 Oct'!BL48</f>
        <v>0</v>
      </c>
      <c r="BD48" s="46">
        <f t="shared" si="7"/>
        <v>0</v>
      </c>
      <c r="BE48" s="1">
        <f t="shared" si="8"/>
        <v>0</v>
      </c>
      <c r="BF48" s="1" t="s">
        <v>114</v>
      </c>
      <c r="BG48" s="54"/>
      <c r="BH48">
        <f>'18 Oct'!BG48+AT48+AY48-BN48</f>
        <v>0</v>
      </c>
      <c r="BI48" s="48"/>
      <c r="BJ48" s="52">
        <f t="shared" si="9"/>
        <v>0</v>
      </c>
      <c r="BK48" s="51">
        <f t="shared" si="10"/>
        <v>0</v>
      </c>
      <c r="BL48" s="53">
        <f t="shared" si="11"/>
        <v>0</v>
      </c>
      <c r="BM48" s="54">
        <f t="shared" si="12"/>
        <v>0</v>
      </c>
      <c r="BN48" s="55">
        <f t="shared" si="13"/>
        <v>0</v>
      </c>
      <c r="BO48" s="17">
        <f t="shared" si="14"/>
        <v>15</v>
      </c>
    </row>
    <row r="49">
      <c r="A49" s="1" t="s">
        <v>118</v>
      </c>
      <c r="B49" s="32"/>
      <c r="C49" s="33"/>
      <c r="D49" s="29"/>
      <c r="E49" s="1"/>
      <c r="F49" s="21"/>
      <c r="G49" s="56"/>
      <c r="H49" s="35"/>
      <c r="I49" s="1" t="s">
        <v>118</v>
      </c>
      <c r="J49" s="32"/>
      <c r="K49" s="33"/>
      <c r="L49" s="57"/>
      <c r="M49" s="49"/>
      <c r="N49" s="21"/>
      <c r="O49" s="56"/>
      <c r="P49" s="35"/>
      <c r="Q49" s="1" t="s">
        <v>118</v>
      </c>
      <c r="R49" s="32"/>
      <c r="S49" s="33"/>
      <c r="T49" s="29"/>
      <c r="U49" s="43"/>
      <c r="V49" s="21"/>
      <c r="W49" s="56"/>
      <c r="X49" s="35"/>
      <c r="Y49" s="1" t="s">
        <v>118</v>
      </c>
      <c r="Z49" s="36"/>
      <c r="AA49" s="37"/>
      <c r="AB49" s="8"/>
      <c r="AC49" s="4"/>
      <c r="AD49" s="4"/>
      <c r="AE49" s="39"/>
      <c r="AF49" s="1"/>
      <c r="AG49" s="33"/>
      <c r="AH49" s="60"/>
      <c r="AI49" s="60"/>
      <c r="AJ49" s="21"/>
      <c r="AK49" s="56"/>
      <c r="AL49" s="41"/>
      <c r="AM49" s="33"/>
      <c r="AN49" s="60"/>
      <c r="AO49" s="60"/>
      <c r="AP49" s="21"/>
      <c r="AQ49" s="56"/>
      <c r="AR49" s="41"/>
      <c r="AS49" s="43">
        <f>'18 Oct'!AW49</f>
        <v>0</v>
      </c>
      <c r="AT49" s="17"/>
      <c r="AU49" s="44">
        <f t="shared" si="1"/>
        <v>0</v>
      </c>
      <c r="AV49" s="44">
        <f t="shared" si="2"/>
        <v>0</v>
      </c>
      <c r="AW49" s="19">
        <f t="shared" si="3"/>
        <v>0</v>
      </c>
      <c r="AX49" s="43">
        <f>'18 Oct'!BB49</f>
        <v>0</v>
      </c>
      <c r="AY49" s="17"/>
      <c r="AZ49" s="44">
        <f t="shared" si="4"/>
        <v>0</v>
      </c>
      <c r="BA49" s="46">
        <f t="shared" si="5"/>
        <v>0</v>
      </c>
      <c r="BB49" s="19">
        <f t="shared" si="6"/>
        <v>0</v>
      </c>
      <c r="BC49" s="43">
        <f>'18 Oct'!BL49</f>
        <v>2</v>
      </c>
      <c r="BD49" s="46">
        <f t="shared" si="7"/>
        <v>0</v>
      </c>
      <c r="BE49" s="1">
        <f t="shared" si="8"/>
        <v>2</v>
      </c>
      <c r="BF49" s="1" t="s">
        <v>118</v>
      </c>
      <c r="BG49" s="17"/>
      <c r="BH49">
        <f>'18 Oct'!BG49+AT49+AY49-BN49</f>
        <v>0</v>
      </c>
      <c r="BI49" s="68"/>
      <c r="BJ49" s="52">
        <f t="shared" si="9"/>
        <v>0</v>
      </c>
      <c r="BK49" s="51">
        <f t="shared" si="10"/>
        <v>0</v>
      </c>
      <c r="BL49" s="53">
        <f t="shared" si="11"/>
        <v>2</v>
      </c>
      <c r="BM49" s="54">
        <f t="shared" si="12"/>
        <v>0</v>
      </c>
      <c r="BN49" s="55">
        <f t="shared" si="13"/>
        <v>0</v>
      </c>
      <c r="BO49" s="17">
        <f t="shared" si="14"/>
        <v>2</v>
      </c>
      <c r="BP49" s="1"/>
    </row>
    <row r="50">
      <c r="A50" s="1" t="s">
        <v>123</v>
      </c>
      <c r="B50" s="32"/>
      <c r="C50" s="33"/>
      <c r="D50" s="29"/>
      <c r="E50" s="1"/>
      <c r="F50" s="21"/>
      <c r="G50" s="56"/>
      <c r="H50" s="35"/>
      <c r="I50" s="1" t="s">
        <v>123</v>
      </c>
      <c r="J50" s="32"/>
      <c r="K50" s="33"/>
      <c r="L50" s="57"/>
      <c r="M50" s="49"/>
      <c r="N50" s="21"/>
      <c r="O50" s="56"/>
      <c r="P50" s="35"/>
      <c r="Q50" s="1" t="s">
        <v>123</v>
      </c>
      <c r="R50" s="32"/>
      <c r="S50" s="33"/>
      <c r="T50" s="29"/>
      <c r="U50" s="43"/>
      <c r="V50" s="21"/>
      <c r="W50" s="56"/>
      <c r="X50" s="35"/>
      <c r="Y50" s="1" t="s">
        <v>123</v>
      </c>
      <c r="Z50" s="69"/>
      <c r="AA50" s="37"/>
      <c r="AB50" s="8"/>
      <c r="AC50" s="8"/>
      <c r="AD50" s="4"/>
      <c r="AE50" s="39"/>
      <c r="AF50" s="1"/>
      <c r="AG50" s="33"/>
      <c r="AH50" s="60"/>
      <c r="AI50" s="60"/>
      <c r="AJ50" s="21"/>
      <c r="AK50" s="56"/>
      <c r="AL50" s="41"/>
      <c r="AM50" s="33"/>
      <c r="AN50" s="60"/>
      <c r="AO50" s="60"/>
      <c r="AP50" s="21"/>
      <c r="AQ50" s="56"/>
      <c r="AR50" s="41"/>
      <c r="AS50" s="43">
        <f>'18 Oct'!AW50</f>
        <v>0</v>
      </c>
      <c r="AT50" s="17"/>
      <c r="AU50" s="44">
        <f t="shared" si="1"/>
        <v>0</v>
      </c>
      <c r="AV50" s="44">
        <f t="shared" si="2"/>
        <v>0</v>
      </c>
      <c r="AW50" s="19">
        <f t="shared" si="3"/>
        <v>0</v>
      </c>
      <c r="AX50" s="43">
        <f>'18 Oct'!BB50</f>
        <v>0</v>
      </c>
      <c r="AY50" s="17"/>
      <c r="AZ50" s="44">
        <f t="shared" si="4"/>
        <v>0</v>
      </c>
      <c r="BA50" s="46">
        <f t="shared" si="5"/>
        <v>0</v>
      </c>
      <c r="BB50" s="19">
        <f t="shared" si="6"/>
        <v>0</v>
      </c>
      <c r="BC50" s="43">
        <f>'18 Oct'!BL50</f>
        <v>0</v>
      </c>
      <c r="BD50" s="46">
        <f t="shared" si="7"/>
        <v>0</v>
      </c>
      <c r="BE50" s="1">
        <f t="shared" si="8"/>
        <v>0</v>
      </c>
      <c r="BF50" s="1" t="s">
        <v>123</v>
      </c>
      <c r="BG50" s="17"/>
      <c r="BH50">
        <f>'18 Oct'!BG50+AT50+AY50-BN50</f>
        <v>0</v>
      </c>
      <c r="BI50" s="79"/>
      <c r="BJ50" s="52">
        <f t="shared" si="9"/>
        <v>0</v>
      </c>
      <c r="BK50" s="51">
        <f t="shared" si="10"/>
        <v>0</v>
      </c>
      <c r="BL50" s="53">
        <f t="shared" si="11"/>
        <v>0</v>
      </c>
      <c r="BM50" s="54">
        <f t="shared" si="12"/>
        <v>0</v>
      </c>
      <c r="BN50" s="55">
        <f t="shared" si="13"/>
        <v>0</v>
      </c>
      <c r="BO50" s="17">
        <f t="shared" si="14"/>
        <v>0</v>
      </c>
      <c r="BP50" s="1"/>
    </row>
    <row r="51">
      <c r="A51" s="1" t="s">
        <v>124</v>
      </c>
      <c r="B51" s="32"/>
      <c r="C51" s="33"/>
      <c r="D51" s="29"/>
      <c r="E51" s="1"/>
      <c r="F51" s="21"/>
      <c r="G51" s="56"/>
      <c r="H51" s="35"/>
      <c r="I51" s="1" t="s">
        <v>125</v>
      </c>
      <c r="J51" s="32"/>
      <c r="K51" s="33"/>
      <c r="L51" s="57"/>
      <c r="M51" s="49"/>
      <c r="N51" s="21"/>
      <c r="O51" s="56"/>
      <c r="P51" s="35"/>
      <c r="Q51" s="1" t="s">
        <v>125</v>
      </c>
      <c r="R51" s="32"/>
      <c r="S51" s="33"/>
      <c r="T51" s="29"/>
      <c r="U51" s="43"/>
      <c r="V51" s="21"/>
      <c r="W51" s="56"/>
      <c r="X51" s="35"/>
      <c r="Y51" s="1" t="s">
        <v>125</v>
      </c>
      <c r="Z51" s="69"/>
      <c r="AA51" s="37"/>
      <c r="AB51" s="4"/>
      <c r="AC51" s="8"/>
      <c r="AD51" s="4"/>
      <c r="AE51" s="39"/>
      <c r="AF51" s="1"/>
      <c r="AG51" s="33"/>
      <c r="AH51" s="60"/>
      <c r="AI51" s="60"/>
      <c r="AJ51" s="21"/>
      <c r="AK51" s="56"/>
      <c r="AL51" s="41"/>
      <c r="AM51" s="33"/>
      <c r="AN51" s="60"/>
      <c r="AO51" s="60"/>
      <c r="AP51" s="21"/>
      <c r="AQ51" s="56"/>
      <c r="AR51" s="41"/>
      <c r="AS51" s="43">
        <f>'18 Oct'!AW51</f>
        <v>4</v>
      </c>
      <c r="AT51" s="17"/>
      <c r="AU51" s="44">
        <f t="shared" si="1"/>
        <v>4</v>
      </c>
      <c r="AV51" s="44">
        <f t="shared" si="2"/>
        <v>0</v>
      </c>
      <c r="AW51" s="19">
        <f t="shared" si="3"/>
        <v>4</v>
      </c>
      <c r="AX51" s="43">
        <f>'18 Oct'!BB51</f>
        <v>0</v>
      </c>
      <c r="AY51" s="17"/>
      <c r="AZ51" s="44">
        <f t="shared" si="4"/>
        <v>0</v>
      </c>
      <c r="BA51" s="46">
        <f t="shared" si="5"/>
        <v>0</v>
      </c>
      <c r="BB51" s="19">
        <f t="shared" si="6"/>
        <v>0</v>
      </c>
      <c r="BC51" s="43">
        <f>'18 Oct'!BL51</f>
        <v>0</v>
      </c>
      <c r="BD51" s="46">
        <f t="shared" si="7"/>
        <v>0</v>
      </c>
      <c r="BE51" s="1">
        <f t="shared" si="8"/>
        <v>0</v>
      </c>
      <c r="BF51" s="1" t="s">
        <v>124</v>
      </c>
      <c r="BG51" s="17"/>
      <c r="BH51">
        <f>'18 Oct'!BG51+AT51+AY51-BN51</f>
        <v>0</v>
      </c>
      <c r="BI51" s="68"/>
      <c r="BJ51" s="52">
        <f t="shared" si="9"/>
        <v>0</v>
      </c>
      <c r="BK51" s="51">
        <f t="shared" si="10"/>
        <v>0</v>
      </c>
      <c r="BL51" s="53">
        <f t="shared" si="11"/>
        <v>0</v>
      </c>
      <c r="BM51" s="54">
        <f t="shared" si="12"/>
        <v>0</v>
      </c>
      <c r="BN51" s="55">
        <f t="shared" si="13"/>
        <v>0</v>
      </c>
      <c r="BO51" s="17">
        <f t="shared" si="14"/>
        <v>4</v>
      </c>
    </row>
    <row r="52">
      <c r="A52" s="1" t="s">
        <v>126</v>
      </c>
      <c r="B52" s="32"/>
      <c r="C52" s="33"/>
      <c r="D52" s="29"/>
      <c r="E52" s="1"/>
      <c r="F52" s="21"/>
      <c r="G52" s="56"/>
      <c r="H52" s="35"/>
      <c r="I52" s="1" t="s">
        <v>126</v>
      </c>
      <c r="J52" s="32"/>
      <c r="K52" s="33"/>
      <c r="L52" s="57"/>
      <c r="M52" s="49"/>
      <c r="N52" s="21"/>
      <c r="O52" s="56"/>
      <c r="P52" s="35"/>
      <c r="Q52" s="1" t="s">
        <v>126</v>
      </c>
      <c r="R52" s="32"/>
      <c r="S52" s="33"/>
      <c r="T52" s="29"/>
      <c r="U52" s="43"/>
      <c r="V52" s="21"/>
      <c r="W52" s="56"/>
      <c r="X52" s="35"/>
      <c r="Y52" s="1" t="s">
        <v>126</v>
      </c>
      <c r="Z52" s="69"/>
      <c r="AA52" s="37"/>
      <c r="AB52" s="4"/>
      <c r="AC52" s="4"/>
      <c r="AD52" s="4"/>
      <c r="AE52" s="39"/>
      <c r="AF52" s="1"/>
      <c r="AG52" s="33"/>
      <c r="AH52" s="60"/>
      <c r="AI52" s="60"/>
      <c r="AJ52" s="21"/>
      <c r="AK52" s="56"/>
      <c r="AL52" s="41"/>
      <c r="AM52" s="33"/>
      <c r="AN52" s="60"/>
      <c r="AO52" s="60"/>
      <c r="AP52" s="21"/>
      <c r="AQ52" s="56"/>
      <c r="AR52" s="41"/>
      <c r="AS52" s="43">
        <f>'18 Oct'!AW52</f>
        <v>0</v>
      </c>
      <c r="AT52" s="17"/>
      <c r="AU52" s="44">
        <f t="shared" si="1"/>
        <v>0</v>
      </c>
      <c r="AV52" s="44">
        <f t="shared" si="2"/>
        <v>0</v>
      </c>
      <c r="AW52" s="19">
        <f t="shared" si="3"/>
        <v>0</v>
      </c>
      <c r="AX52" s="43">
        <f>'18 Oct'!BB52</f>
        <v>0</v>
      </c>
      <c r="AY52" s="17"/>
      <c r="AZ52" s="44">
        <f t="shared" si="4"/>
        <v>0</v>
      </c>
      <c r="BA52" s="46">
        <f t="shared" si="5"/>
        <v>0</v>
      </c>
      <c r="BB52" s="19">
        <f t="shared" si="6"/>
        <v>0</v>
      </c>
      <c r="BC52" s="43">
        <f>'18 Oct'!BL52</f>
        <v>0</v>
      </c>
      <c r="BD52" s="46">
        <f t="shared" si="7"/>
        <v>0</v>
      </c>
      <c r="BE52" s="1">
        <f t="shared" si="8"/>
        <v>0</v>
      </c>
      <c r="BF52" s="1" t="s">
        <v>126</v>
      </c>
      <c r="BG52" s="17"/>
      <c r="BH52">
        <f>'18 Oct'!BG52+AT52+AY52-BN52</f>
        <v>0</v>
      </c>
      <c r="BI52" s="48"/>
      <c r="BJ52" s="52">
        <f t="shared" si="9"/>
        <v>0</v>
      </c>
      <c r="BK52" s="51">
        <f t="shared" si="10"/>
        <v>0</v>
      </c>
      <c r="BL52" s="53">
        <f t="shared" si="11"/>
        <v>0</v>
      </c>
      <c r="BM52" s="54">
        <f t="shared" si="12"/>
        <v>0</v>
      </c>
      <c r="BN52" s="55">
        <f t="shared" si="13"/>
        <v>0</v>
      </c>
      <c r="BO52" s="17">
        <f t="shared" si="14"/>
        <v>0</v>
      </c>
      <c r="BQ52" s="1"/>
    </row>
    <row r="53">
      <c r="A53" s="1" t="s">
        <v>127</v>
      </c>
      <c r="B53" s="32"/>
      <c r="C53" s="33"/>
      <c r="D53" s="29"/>
      <c r="E53" s="1"/>
      <c r="F53" s="21"/>
      <c r="G53" s="56"/>
      <c r="H53" s="35"/>
      <c r="I53" s="1" t="s">
        <v>127</v>
      </c>
      <c r="J53" s="32"/>
      <c r="K53" s="33"/>
      <c r="L53" s="57"/>
      <c r="M53" s="49"/>
      <c r="N53" s="21"/>
      <c r="O53" s="56"/>
      <c r="P53" s="35"/>
      <c r="Q53" s="1" t="s">
        <v>127</v>
      </c>
      <c r="R53" s="32"/>
      <c r="S53" s="33"/>
      <c r="T53" s="57"/>
      <c r="U53" s="49"/>
      <c r="V53" s="21"/>
      <c r="W53" s="56"/>
      <c r="X53" s="35"/>
      <c r="Y53" s="1" t="s">
        <v>127</v>
      </c>
      <c r="Z53" s="58"/>
      <c r="AA53" s="37"/>
      <c r="AB53" s="4"/>
      <c r="AC53" s="4"/>
      <c r="AD53" s="4"/>
      <c r="AE53" s="39"/>
      <c r="AF53" s="1"/>
      <c r="AG53" s="33"/>
      <c r="AH53" s="60"/>
      <c r="AI53" s="60"/>
      <c r="AJ53" s="21"/>
      <c r="AK53" s="56"/>
      <c r="AL53" s="41"/>
      <c r="AM53" s="33"/>
      <c r="AN53" s="60"/>
      <c r="AO53" s="60"/>
      <c r="AP53" s="21"/>
      <c r="AQ53" s="56"/>
      <c r="AR53" s="41"/>
      <c r="AS53" s="43">
        <f>'18 Oct'!AW53</f>
        <v>11</v>
      </c>
      <c r="AT53" s="17"/>
      <c r="AU53" s="44">
        <f t="shared" si="1"/>
        <v>11</v>
      </c>
      <c r="AV53" s="44">
        <f t="shared" si="2"/>
        <v>0</v>
      </c>
      <c r="AW53" s="19">
        <f t="shared" si="3"/>
        <v>11</v>
      </c>
      <c r="AX53" s="43">
        <f>'18 Oct'!BB53</f>
        <v>0</v>
      </c>
      <c r="AY53" s="17"/>
      <c r="AZ53" s="44">
        <f t="shared" si="4"/>
        <v>0</v>
      </c>
      <c r="BA53" s="46">
        <f t="shared" si="5"/>
        <v>0</v>
      </c>
      <c r="BB53" s="19">
        <f t="shared" si="6"/>
        <v>0</v>
      </c>
      <c r="BC53" s="43">
        <f>'18 Oct'!BL53</f>
        <v>0</v>
      </c>
      <c r="BD53" s="46">
        <f t="shared" si="7"/>
        <v>0</v>
      </c>
      <c r="BE53" s="1">
        <f t="shared" si="8"/>
        <v>0</v>
      </c>
      <c r="BF53" s="1" t="s">
        <v>127</v>
      </c>
      <c r="BG53" s="17"/>
      <c r="BH53">
        <f>'18 Oct'!BG53+AT53+AY53-BN53</f>
        <v>0</v>
      </c>
      <c r="BI53" s="48"/>
      <c r="BJ53" s="52">
        <f t="shared" si="9"/>
        <v>0</v>
      </c>
      <c r="BK53" s="51">
        <f t="shared" si="10"/>
        <v>0</v>
      </c>
      <c r="BL53" s="53">
        <f t="shared" si="11"/>
        <v>0</v>
      </c>
      <c r="BM53" s="54">
        <f t="shared" si="12"/>
        <v>0</v>
      </c>
      <c r="BN53" s="55">
        <f t="shared" si="13"/>
        <v>0</v>
      </c>
      <c r="BO53" s="17">
        <f t="shared" si="14"/>
        <v>11</v>
      </c>
    </row>
    <row r="54">
      <c r="A54" s="1" t="s">
        <v>128</v>
      </c>
      <c r="B54" s="32"/>
      <c r="C54" s="33"/>
      <c r="D54" s="29"/>
      <c r="E54" s="1"/>
      <c r="F54" s="21"/>
      <c r="G54" s="56"/>
      <c r="H54" s="35"/>
      <c r="I54" s="1" t="s">
        <v>128</v>
      </c>
      <c r="J54" s="32"/>
      <c r="K54" s="33"/>
      <c r="L54" s="29"/>
      <c r="M54" s="49"/>
      <c r="N54" s="21"/>
      <c r="O54" s="56"/>
      <c r="P54" s="35"/>
      <c r="Q54" s="1" t="s">
        <v>130</v>
      </c>
      <c r="R54" s="32"/>
      <c r="S54" s="33"/>
      <c r="T54" s="29"/>
      <c r="U54" s="43"/>
      <c r="V54" s="21"/>
      <c r="W54" s="56"/>
      <c r="X54" s="35"/>
      <c r="Y54" s="1" t="s">
        <v>128</v>
      </c>
      <c r="Z54" s="69"/>
      <c r="AA54" s="37"/>
      <c r="AB54" s="4"/>
      <c r="AC54" s="8"/>
      <c r="AD54" s="4"/>
      <c r="AE54" s="39"/>
      <c r="AF54" s="1"/>
      <c r="AG54" s="33"/>
      <c r="AH54" s="60"/>
      <c r="AI54" s="60"/>
      <c r="AJ54" s="21"/>
      <c r="AK54" s="56"/>
      <c r="AL54" s="41"/>
      <c r="AM54" s="33"/>
      <c r="AN54" s="60"/>
      <c r="AO54" s="60"/>
      <c r="AP54" s="21"/>
      <c r="AQ54" s="56"/>
      <c r="AR54" s="41"/>
      <c r="AS54" s="43">
        <f>'18 Oct'!AW54</f>
        <v>0</v>
      </c>
      <c r="AT54" s="17"/>
      <c r="AU54" s="44">
        <f t="shared" si="1"/>
        <v>0</v>
      </c>
      <c r="AV54" s="44">
        <f t="shared" si="2"/>
        <v>0</v>
      </c>
      <c r="AW54" s="19">
        <f t="shared" si="3"/>
        <v>0</v>
      </c>
      <c r="AX54" s="43">
        <f>'18 Oct'!BB54</f>
        <v>0</v>
      </c>
      <c r="AY54" s="17"/>
      <c r="AZ54" s="44">
        <f t="shared" si="4"/>
        <v>0</v>
      </c>
      <c r="BA54" s="46">
        <f t="shared" si="5"/>
        <v>0</v>
      </c>
      <c r="BB54" s="19">
        <f t="shared" si="6"/>
        <v>0</v>
      </c>
      <c r="BC54" s="43">
        <f>'18 Oct'!BL54</f>
        <v>0</v>
      </c>
      <c r="BD54" s="46">
        <f t="shared" si="7"/>
        <v>0</v>
      </c>
      <c r="BE54" s="1">
        <f t="shared" si="8"/>
        <v>0</v>
      </c>
      <c r="BF54" s="1" t="s">
        <v>128</v>
      </c>
      <c r="BG54" s="17"/>
      <c r="BH54">
        <f>'18 Oct'!BG54+AT54+AY54-BN54</f>
        <v>0</v>
      </c>
      <c r="BI54" s="68"/>
      <c r="BJ54" s="52">
        <f t="shared" si="9"/>
        <v>0</v>
      </c>
      <c r="BK54" s="51">
        <f t="shared" si="10"/>
        <v>0</v>
      </c>
      <c r="BL54" s="53">
        <f t="shared" si="11"/>
        <v>0</v>
      </c>
      <c r="BM54" s="54">
        <f t="shared" si="12"/>
        <v>0</v>
      </c>
      <c r="BN54" s="55">
        <f t="shared" si="13"/>
        <v>0</v>
      </c>
      <c r="BO54" s="17">
        <f t="shared" si="14"/>
        <v>0</v>
      </c>
      <c r="BP54" s="1"/>
    </row>
    <row r="55">
      <c r="A55" s="1" t="s">
        <v>132</v>
      </c>
      <c r="B55" s="32"/>
      <c r="C55" s="33"/>
      <c r="D55" s="29"/>
      <c r="E55" s="1"/>
      <c r="F55" s="21"/>
      <c r="G55" s="56"/>
      <c r="H55" s="35"/>
      <c r="I55" s="1" t="s">
        <v>132</v>
      </c>
      <c r="J55" s="32"/>
      <c r="K55" s="33"/>
      <c r="L55" s="57"/>
      <c r="M55" s="49"/>
      <c r="N55" s="21"/>
      <c r="O55" s="56"/>
      <c r="P55" s="35"/>
      <c r="Q55" s="1" t="s">
        <v>132</v>
      </c>
      <c r="R55" s="32"/>
      <c r="S55" s="33"/>
      <c r="T55" s="29"/>
      <c r="U55" s="49"/>
      <c r="V55" s="21"/>
      <c r="W55" s="56"/>
      <c r="X55" s="35"/>
      <c r="Y55" s="1" t="s">
        <v>132</v>
      </c>
      <c r="Z55" s="69"/>
      <c r="AA55" s="66"/>
      <c r="AB55" s="8"/>
      <c r="AC55" s="8"/>
      <c r="AD55" s="4"/>
      <c r="AE55" s="39"/>
      <c r="AF55" s="1"/>
      <c r="AG55" s="33"/>
      <c r="AH55" s="67"/>
      <c r="AI55" s="67"/>
      <c r="AJ55" s="21"/>
      <c r="AK55" s="56"/>
      <c r="AL55" s="41"/>
      <c r="AM55" s="33"/>
      <c r="AN55" s="67"/>
      <c r="AO55" s="67"/>
      <c r="AP55" s="21"/>
      <c r="AQ55" s="56"/>
      <c r="AR55" s="41"/>
      <c r="AS55" s="43">
        <f>'18 Oct'!AW55</f>
        <v>0</v>
      </c>
      <c r="AT55" s="17"/>
      <c r="AU55" s="44">
        <f t="shared" si="1"/>
        <v>0</v>
      </c>
      <c r="AV55" s="44">
        <f t="shared" si="2"/>
        <v>0</v>
      </c>
      <c r="AW55" s="19">
        <f t="shared" si="3"/>
        <v>0</v>
      </c>
      <c r="AX55" s="43">
        <f>'18 Oct'!BB55</f>
        <v>0</v>
      </c>
      <c r="AY55" s="17"/>
      <c r="AZ55" s="44">
        <f t="shared" si="4"/>
        <v>0</v>
      </c>
      <c r="BA55" s="46">
        <f t="shared" si="5"/>
        <v>0</v>
      </c>
      <c r="BB55" s="19">
        <f t="shared" si="6"/>
        <v>0</v>
      </c>
      <c r="BC55" s="43">
        <f>'18 Oct'!BL55</f>
        <v>0</v>
      </c>
      <c r="BD55" s="46">
        <f t="shared" si="7"/>
        <v>0</v>
      </c>
      <c r="BE55" s="1">
        <f t="shared" si="8"/>
        <v>0</v>
      </c>
      <c r="BF55" s="1" t="s">
        <v>132</v>
      </c>
      <c r="BG55" s="17"/>
      <c r="BH55">
        <f>'18 Oct'!BG55+AT55+AY55-BN55</f>
        <v>0</v>
      </c>
      <c r="BI55" s="48"/>
      <c r="BJ55" s="52">
        <f t="shared" si="9"/>
        <v>0</v>
      </c>
      <c r="BK55" s="51">
        <f t="shared" si="10"/>
        <v>0</v>
      </c>
      <c r="BL55" s="53">
        <f t="shared" si="11"/>
        <v>0</v>
      </c>
      <c r="BM55" s="54">
        <f t="shared" si="12"/>
        <v>0</v>
      </c>
      <c r="BN55" s="55">
        <f t="shared" si="13"/>
        <v>0</v>
      </c>
      <c r="BO55" s="17">
        <f t="shared" si="14"/>
        <v>0</v>
      </c>
    </row>
    <row r="56">
      <c r="A56" s="1" t="s">
        <v>133</v>
      </c>
      <c r="B56" s="32"/>
      <c r="C56" s="33"/>
      <c r="D56" s="29"/>
      <c r="E56" s="1"/>
      <c r="F56" s="21"/>
      <c r="G56" s="56"/>
      <c r="H56" s="35"/>
      <c r="I56" s="1" t="s">
        <v>133</v>
      </c>
      <c r="J56" s="32"/>
      <c r="K56" s="33"/>
      <c r="L56" s="57"/>
      <c r="M56" s="49"/>
      <c r="N56" s="21"/>
      <c r="O56" s="56"/>
      <c r="P56" s="35"/>
      <c r="Q56" s="1" t="s">
        <v>133</v>
      </c>
      <c r="R56" s="32"/>
      <c r="S56" s="33"/>
      <c r="T56" s="57"/>
      <c r="U56" s="49"/>
      <c r="V56" s="21"/>
      <c r="W56" s="56"/>
      <c r="X56" s="35"/>
      <c r="Y56" s="1" t="s">
        <v>133</v>
      </c>
      <c r="Z56" s="59"/>
      <c r="AA56" s="66"/>
      <c r="AB56" s="8"/>
      <c r="AC56" s="8"/>
      <c r="AD56" s="4"/>
      <c r="AE56" s="39"/>
      <c r="AF56" s="1"/>
      <c r="AG56" s="33"/>
      <c r="AH56" s="67"/>
      <c r="AI56" s="67"/>
      <c r="AJ56" s="21"/>
      <c r="AK56" s="56"/>
      <c r="AL56" s="41"/>
      <c r="AM56" s="33"/>
      <c r="AN56" s="67"/>
      <c r="AO56" s="67"/>
      <c r="AP56" s="21"/>
      <c r="AQ56" s="56"/>
      <c r="AR56" s="41"/>
      <c r="AS56" s="43">
        <f>'18 Oct'!AW56</f>
        <v>0</v>
      </c>
      <c r="AT56" s="54"/>
      <c r="AU56" s="44">
        <f t="shared" si="1"/>
        <v>0</v>
      </c>
      <c r="AV56" s="44">
        <f t="shared" si="2"/>
        <v>0</v>
      </c>
      <c r="AW56" s="19">
        <f t="shared" si="3"/>
        <v>0</v>
      </c>
      <c r="AX56" s="43">
        <f>'18 Oct'!BB56</f>
        <v>0</v>
      </c>
      <c r="AY56" s="54"/>
      <c r="AZ56" s="44">
        <f t="shared" si="4"/>
        <v>0</v>
      </c>
      <c r="BA56" s="46">
        <f t="shared" si="5"/>
        <v>0</v>
      </c>
      <c r="BB56" s="19">
        <f t="shared" si="6"/>
        <v>0</v>
      </c>
      <c r="BC56" s="43">
        <f>'18 Oct'!BL56</f>
        <v>0</v>
      </c>
      <c r="BD56" s="46">
        <f t="shared" si="7"/>
        <v>0</v>
      </c>
      <c r="BE56" s="1">
        <f t="shared" si="8"/>
        <v>0</v>
      </c>
      <c r="BF56" s="1" t="s">
        <v>133</v>
      </c>
      <c r="BG56" s="54"/>
      <c r="BH56">
        <f>'18 Oct'!BG56+AT56+AY56-BN56</f>
        <v>0</v>
      </c>
      <c r="BI56" s="48"/>
      <c r="BJ56" s="52">
        <f t="shared" si="9"/>
        <v>0</v>
      </c>
      <c r="BK56" s="51">
        <f t="shared" si="10"/>
        <v>0</v>
      </c>
      <c r="BL56" s="53">
        <f t="shared" si="11"/>
        <v>0</v>
      </c>
      <c r="BM56" s="54">
        <f t="shared" si="12"/>
        <v>0</v>
      </c>
      <c r="BN56" s="55">
        <f t="shared" si="13"/>
        <v>0</v>
      </c>
      <c r="BO56" s="17">
        <f t="shared" si="14"/>
        <v>0</v>
      </c>
    </row>
    <row r="57">
      <c r="A57" s="1" t="s">
        <v>134</v>
      </c>
      <c r="B57" s="32"/>
      <c r="C57" s="33"/>
      <c r="D57" s="29"/>
      <c r="E57" s="1"/>
      <c r="F57" s="21"/>
      <c r="G57" s="56"/>
      <c r="H57" s="35"/>
      <c r="I57" s="1" t="s">
        <v>134</v>
      </c>
      <c r="J57" s="61"/>
      <c r="K57" s="33"/>
      <c r="L57" s="57"/>
      <c r="M57" s="49"/>
      <c r="N57" s="21"/>
      <c r="O57" s="56"/>
      <c r="P57" s="35"/>
      <c r="Q57" s="1" t="s">
        <v>134</v>
      </c>
      <c r="R57" s="32"/>
      <c r="S57" s="33"/>
      <c r="T57" s="57"/>
      <c r="U57" s="49"/>
      <c r="V57" s="21"/>
      <c r="W57" s="56"/>
      <c r="X57" s="35"/>
      <c r="Y57" s="1" t="s">
        <v>134</v>
      </c>
      <c r="Z57" s="59"/>
      <c r="AA57" s="66"/>
      <c r="AB57" s="8"/>
      <c r="AC57" s="8"/>
      <c r="AD57" s="4"/>
      <c r="AE57" s="39"/>
      <c r="AF57" s="1"/>
      <c r="AG57" s="33"/>
      <c r="AH57" s="67"/>
      <c r="AI57" s="67"/>
      <c r="AJ57" s="21"/>
      <c r="AK57" s="56"/>
      <c r="AL57" s="41"/>
      <c r="AM57" s="33"/>
      <c r="AN57" s="67"/>
      <c r="AO57" s="67"/>
      <c r="AP57" s="21"/>
      <c r="AQ57" s="56"/>
      <c r="AR57" s="41"/>
      <c r="AS57" s="43">
        <f>'18 Oct'!AW57</f>
        <v>0</v>
      </c>
      <c r="AT57" s="54"/>
      <c r="AU57" s="44">
        <f t="shared" si="1"/>
        <v>0</v>
      </c>
      <c r="AV57" s="44">
        <f t="shared" si="2"/>
        <v>0</v>
      </c>
      <c r="AW57" s="19">
        <f t="shared" si="3"/>
        <v>0</v>
      </c>
      <c r="AX57" s="43">
        <f>'18 Oct'!BB57</f>
        <v>0</v>
      </c>
      <c r="AY57" s="54"/>
      <c r="AZ57" s="44">
        <f t="shared" si="4"/>
        <v>0</v>
      </c>
      <c r="BA57" s="46">
        <f t="shared" si="5"/>
        <v>0</v>
      </c>
      <c r="BB57" s="19">
        <f t="shared" si="6"/>
        <v>0</v>
      </c>
      <c r="BC57" s="43">
        <f>'18 Oct'!BL57</f>
        <v>0</v>
      </c>
      <c r="BD57" s="46">
        <f t="shared" si="7"/>
        <v>0</v>
      </c>
      <c r="BE57" s="1">
        <f t="shared" si="8"/>
        <v>0</v>
      </c>
      <c r="BF57" s="1" t="s">
        <v>134</v>
      </c>
      <c r="BG57" s="54"/>
      <c r="BH57">
        <f>'18 Oct'!BG57+AT57+AY57-BN57</f>
        <v>0</v>
      </c>
      <c r="BI57" s="48"/>
      <c r="BJ57" s="52">
        <f t="shared" si="9"/>
        <v>0</v>
      </c>
      <c r="BK57" s="51">
        <f t="shared" si="10"/>
        <v>0</v>
      </c>
      <c r="BL57" s="53">
        <f t="shared" si="11"/>
        <v>0</v>
      </c>
      <c r="BM57" s="54">
        <f t="shared" si="12"/>
        <v>0</v>
      </c>
      <c r="BN57" s="55">
        <f t="shared" si="13"/>
        <v>0</v>
      </c>
      <c r="BO57" s="17">
        <f t="shared" si="14"/>
        <v>0</v>
      </c>
    </row>
    <row r="58">
      <c r="A58" s="1" t="s">
        <v>135</v>
      </c>
      <c r="B58" s="32"/>
      <c r="C58" s="33"/>
      <c r="D58" s="29"/>
      <c r="E58" s="1"/>
      <c r="F58" s="21"/>
      <c r="G58" s="56"/>
      <c r="H58" s="35"/>
      <c r="I58" s="1" t="s">
        <v>136</v>
      </c>
      <c r="J58" s="32"/>
      <c r="K58" s="33"/>
      <c r="L58" s="29"/>
      <c r="M58" s="43"/>
      <c r="N58" s="21"/>
      <c r="O58" s="56"/>
      <c r="P58" s="35"/>
      <c r="Q58" s="1" t="s">
        <v>135</v>
      </c>
      <c r="R58" s="32"/>
      <c r="S58" s="33"/>
      <c r="T58" s="57"/>
      <c r="U58" s="43"/>
      <c r="V58" s="21"/>
      <c r="W58" s="56"/>
      <c r="X58" s="35"/>
      <c r="Y58" s="1" t="s">
        <v>135</v>
      </c>
      <c r="Z58" s="36"/>
      <c r="AA58" s="37"/>
      <c r="AB58" s="4"/>
      <c r="AC58" s="4"/>
      <c r="AD58" s="4"/>
      <c r="AE58" s="39"/>
      <c r="AF58" s="1"/>
      <c r="AG58" s="33"/>
      <c r="AH58" s="60"/>
      <c r="AI58" s="60"/>
      <c r="AJ58" s="21"/>
      <c r="AK58" s="56"/>
      <c r="AL58" s="41"/>
      <c r="AM58" s="33"/>
      <c r="AN58" s="60"/>
      <c r="AO58" s="60"/>
      <c r="AP58" s="21"/>
      <c r="AQ58" s="56"/>
      <c r="AR58" s="41"/>
      <c r="AS58" s="43">
        <f>'18 Oct'!AW58</f>
        <v>0</v>
      </c>
      <c r="AT58" s="17"/>
      <c r="AU58" s="44">
        <f t="shared" si="1"/>
        <v>0</v>
      </c>
      <c r="AV58" s="44">
        <f t="shared" si="2"/>
        <v>0</v>
      </c>
      <c r="AW58" s="19">
        <f t="shared" si="3"/>
        <v>0</v>
      </c>
      <c r="AX58" s="43">
        <f>'18 Oct'!BB58</f>
        <v>0</v>
      </c>
      <c r="AY58" s="17"/>
      <c r="AZ58" s="44">
        <f t="shared" si="4"/>
        <v>0</v>
      </c>
      <c r="BA58" s="46">
        <f t="shared" si="5"/>
        <v>0</v>
      </c>
      <c r="BB58" s="19">
        <f t="shared" si="6"/>
        <v>0</v>
      </c>
      <c r="BC58" s="43">
        <f>'18 Oct'!BL58</f>
        <v>550</v>
      </c>
      <c r="BD58" s="46">
        <f t="shared" si="7"/>
        <v>0</v>
      </c>
      <c r="BE58" s="1">
        <f t="shared" si="8"/>
        <v>550</v>
      </c>
      <c r="BF58" s="1" t="s">
        <v>135</v>
      </c>
      <c r="BG58" s="17"/>
      <c r="BH58">
        <f>'18 Oct'!BG58+AT58+AY58-BN58</f>
        <v>0</v>
      </c>
      <c r="BI58" s="68"/>
      <c r="BJ58" s="52">
        <f t="shared" si="9"/>
        <v>0</v>
      </c>
      <c r="BK58" s="51">
        <f t="shared" si="10"/>
        <v>0</v>
      </c>
      <c r="BL58" s="53">
        <f t="shared" si="11"/>
        <v>550</v>
      </c>
      <c r="BM58" s="54">
        <f t="shared" si="12"/>
        <v>0</v>
      </c>
      <c r="BN58" s="55">
        <f t="shared" si="13"/>
        <v>0</v>
      </c>
      <c r="BO58" s="17">
        <f t="shared" si="14"/>
        <v>550</v>
      </c>
      <c r="BP58" s="1"/>
      <c r="BQ58" s="1"/>
    </row>
    <row r="59">
      <c r="A59" s="1" t="s">
        <v>137</v>
      </c>
      <c r="B59" s="32"/>
      <c r="C59" s="33"/>
      <c r="D59" s="29"/>
      <c r="E59" s="1"/>
      <c r="F59" s="21"/>
      <c r="G59" s="56"/>
      <c r="H59" s="35"/>
      <c r="I59" s="1" t="s">
        <v>137</v>
      </c>
      <c r="J59" s="32"/>
      <c r="K59" s="33"/>
      <c r="L59" s="57"/>
      <c r="M59" s="49"/>
      <c r="N59" s="21"/>
      <c r="O59" s="56"/>
      <c r="P59" s="35"/>
      <c r="Q59" s="1" t="s">
        <v>137</v>
      </c>
      <c r="R59" s="32"/>
      <c r="S59" s="33"/>
      <c r="T59" s="29"/>
      <c r="U59" s="43"/>
      <c r="V59" s="21"/>
      <c r="W59" s="56"/>
      <c r="X59" s="35"/>
      <c r="Y59" s="1" t="s">
        <v>137</v>
      </c>
      <c r="Z59" s="59"/>
      <c r="AA59" s="37"/>
      <c r="AB59" s="8"/>
      <c r="AC59" s="8"/>
      <c r="AD59" s="4"/>
      <c r="AE59" s="39"/>
      <c r="AF59" s="1"/>
      <c r="AG59" s="33"/>
      <c r="AH59" s="67"/>
      <c r="AI59" s="67"/>
      <c r="AJ59" s="21"/>
      <c r="AK59" s="56"/>
      <c r="AL59" s="41"/>
      <c r="AM59" s="33"/>
      <c r="AN59" s="67"/>
      <c r="AO59" s="67"/>
      <c r="AP59" s="21"/>
      <c r="AQ59" s="56"/>
      <c r="AR59" s="41"/>
      <c r="AS59" s="43">
        <f>'18 Oct'!AW59</f>
        <v>0</v>
      </c>
      <c r="AT59" s="54"/>
      <c r="AU59" s="44">
        <f t="shared" si="1"/>
        <v>0</v>
      </c>
      <c r="AV59" s="44">
        <f t="shared" si="2"/>
        <v>0</v>
      </c>
      <c r="AW59" s="19">
        <f t="shared" si="3"/>
        <v>0</v>
      </c>
      <c r="AX59" s="43">
        <f>'18 Oct'!BB59</f>
        <v>0</v>
      </c>
      <c r="AY59" s="54"/>
      <c r="AZ59" s="44">
        <f t="shared" si="4"/>
        <v>0</v>
      </c>
      <c r="BA59" s="46">
        <f t="shared" si="5"/>
        <v>0</v>
      </c>
      <c r="BB59" s="19">
        <f t="shared" si="6"/>
        <v>0</v>
      </c>
      <c r="BC59" s="43">
        <f>'18 Oct'!BL59</f>
        <v>0</v>
      </c>
      <c r="BD59" s="46">
        <f t="shared" si="7"/>
        <v>0</v>
      </c>
      <c r="BE59" s="1">
        <f t="shared" si="8"/>
        <v>0</v>
      </c>
      <c r="BF59" s="1" t="s">
        <v>137</v>
      </c>
      <c r="BG59" s="17"/>
      <c r="BH59">
        <f>'18 Oct'!BG59+AT59+AY59-BN59</f>
        <v>0</v>
      </c>
      <c r="BI59" s="48"/>
      <c r="BJ59" s="52">
        <f t="shared" si="9"/>
        <v>0</v>
      </c>
      <c r="BK59" s="51">
        <f t="shared" si="10"/>
        <v>0</v>
      </c>
      <c r="BL59" s="53">
        <f t="shared" si="11"/>
        <v>0</v>
      </c>
      <c r="BM59" s="54">
        <f t="shared" si="12"/>
        <v>0</v>
      </c>
      <c r="BN59" s="55">
        <f t="shared" si="13"/>
        <v>0</v>
      </c>
      <c r="BO59" s="17">
        <f t="shared" si="14"/>
        <v>0</v>
      </c>
      <c r="BQ59" s="1"/>
    </row>
    <row r="60">
      <c r="A60" s="1" t="s">
        <v>138</v>
      </c>
      <c r="B60" s="32"/>
      <c r="C60" s="33"/>
      <c r="D60" s="29"/>
      <c r="E60" s="1"/>
      <c r="F60" s="21"/>
      <c r="G60" s="56"/>
      <c r="H60" s="35"/>
      <c r="I60" s="1" t="s">
        <v>138</v>
      </c>
      <c r="J60" s="32"/>
      <c r="K60" s="33"/>
      <c r="L60" s="57"/>
      <c r="M60" s="49"/>
      <c r="N60" s="21"/>
      <c r="O60" s="56"/>
      <c r="P60" s="35"/>
      <c r="Q60" s="1" t="s">
        <v>138</v>
      </c>
      <c r="R60" s="32"/>
      <c r="S60" s="33"/>
      <c r="T60" s="57"/>
      <c r="U60" s="49"/>
      <c r="V60" s="21"/>
      <c r="W60" s="56"/>
      <c r="X60" s="35"/>
      <c r="Y60" s="1" t="s">
        <v>138</v>
      </c>
      <c r="Z60" s="59"/>
      <c r="AA60" s="37"/>
      <c r="AB60" s="8"/>
      <c r="AC60" s="8"/>
      <c r="AD60" s="4"/>
      <c r="AE60" s="39"/>
      <c r="AF60" s="1"/>
      <c r="AG60" s="33"/>
      <c r="AH60" s="67"/>
      <c r="AI60" s="67"/>
      <c r="AJ60" s="21"/>
      <c r="AK60" s="56"/>
      <c r="AL60" s="41"/>
      <c r="AM60" s="33"/>
      <c r="AN60" s="67"/>
      <c r="AO60" s="67"/>
      <c r="AP60" s="21"/>
      <c r="AQ60" s="56"/>
      <c r="AR60" s="41"/>
      <c r="AS60" s="43">
        <f>'18 Oct'!AW60</f>
        <v>0</v>
      </c>
      <c r="AT60" s="54"/>
      <c r="AU60" s="44">
        <f t="shared" si="1"/>
        <v>0</v>
      </c>
      <c r="AV60" s="44">
        <f t="shared" si="2"/>
        <v>0</v>
      </c>
      <c r="AW60" s="19">
        <f t="shared" si="3"/>
        <v>0</v>
      </c>
      <c r="AX60" s="43">
        <f>'18 Oct'!BB60</f>
        <v>0</v>
      </c>
      <c r="AY60" s="54"/>
      <c r="AZ60" s="44">
        <f t="shared" si="4"/>
        <v>0</v>
      </c>
      <c r="BA60" s="46">
        <f t="shared" si="5"/>
        <v>0</v>
      </c>
      <c r="BB60" s="19">
        <f t="shared" si="6"/>
        <v>0</v>
      </c>
      <c r="BC60" s="43">
        <f>'18 Oct'!BL60</f>
        <v>0</v>
      </c>
      <c r="BD60" s="46">
        <f t="shared" si="7"/>
        <v>0</v>
      </c>
      <c r="BE60" s="1">
        <f t="shared" si="8"/>
        <v>0</v>
      </c>
      <c r="BF60" s="1" t="s">
        <v>138</v>
      </c>
      <c r="BG60" s="17"/>
      <c r="BH60">
        <f>'18 Oct'!BG60+AT60+AY60-BN60</f>
        <v>0</v>
      </c>
      <c r="BI60" s="48"/>
      <c r="BJ60" s="52">
        <f t="shared" si="9"/>
        <v>0</v>
      </c>
      <c r="BK60" s="51">
        <f t="shared" si="10"/>
        <v>0</v>
      </c>
      <c r="BL60" s="53">
        <f t="shared" si="11"/>
        <v>0</v>
      </c>
      <c r="BM60" s="54">
        <f t="shared" si="12"/>
        <v>0</v>
      </c>
      <c r="BN60" s="55">
        <f t="shared" si="13"/>
        <v>0</v>
      </c>
      <c r="BO60" s="17">
        <f t="shared" si="14"/>
        <v>0</v>
      </c>
    </row>
    <row r="61">
      <c r="A61" s="1" t="s">
        <v>139</v>
      </c>
      <c r="B61" s="32"/>
      <c r="C61" s="33"/>
      <c r="D61" s="29"/>
      <c r="E61" s="1"/>
      <c r="F61" s="21"/>
      <c r="G61" s="56"/>
      <c r="H61" s="35"/>
      <c r="I61" s="1" t="s">
        <v>139</v>
      </c>
      <c r="J61" s="32"/>
      <c r="K61" s="33"/>
      <c r="L61" s="57"/>
      <c r="M61" s="49"/>
      <c r="N61" s="21"/>
      <c r="O61" s="56"/>
      <c r="P61" s="35"/>
      <c r="Q61" s="1" t="s">
        <v>139</v>
      </c>
      <c r="R61" s="61"/>
      <c r="S61" s="33"/>
      <c r="T61" s="57"/>
      <c r="U61" s="49"/>
      <c r="V61" s="21"/>
      <c r="W61" s="56"/>
      <c r="X61" s="35"/>
      <c r="Y61" s="1" t="s">
        <v>139</v>
      </c>
      <c r="Z61" s="59"/>
      <c r="AA61" s="37"/>
      <c r="AB61" s="8"/>
      <c r="AC61" s="8"/>
      <c r="AD61" s="4"/>
      <c r="AE61" s="39"/>
      <c r="AF61" s="1"/>
      <c r="AG61" s="33"/>
      <c r="AH61" s="67"/>
      <c r="AI61" s="67"/>
      <c r="AJ61" s="21"/>
      <c r="AK61" s="56"/>
      <c r="AL61" s="41"/>
      <c r="AM61" s="33"/>
      <c r="AN61" s="67"/>
      <c r="AO61" s="67"/>
      <c r="AP61" s="21"/>
      <c r="AQ61" s="56"/>
      <c r="AR61" s="41"/>
      <c r="AS61" s="43">
        <f>'18 Oct'!AW61</f>
        <v>0</v>
      </c>
      <c r="AT61" s="54"/>
      <c r="AU61" s="44">
        <f t="shared" si="1"/>
        <v>0</v>
      </c>
      <c r="AV61" s="44">
        <f t="shared" si="2"/>
        <v>0</v>
      </c>
      <c r="AW61" s="19">
        <f t="shared" si="3"/>
        <v>0</v>
      </c>
      <c r="AX61" s="43">
        <f>'18 Oct'!BB61</f>
        <v>0</v>
      </c>
      <c r="AY61" s="54"/>
      <c r="AZ61" s="44">
        <f t="shared" si="4"/>
        <v>0</v>
      </c>
      <c r="BA61" s="46">
        <f t="shared" si="5"/>
        <v>0</v>
      </c>
      <c r="BB61" s="19">
        <f t="shared" si="6"/>
        <v>0</v>
      </c>
      <c r="BC61" s="43">
        <f>'18 Oct'!BL61</f>
        <v>0</v>
      </c>
      <c r="BD61" s="46">
        <f t="shared" si="7"/>
        <v>0</v>
      </c>
      <c r="BE61" s="1">
        <f t="shared" si="8"/>
        <v>0</v>
      </c>
      <c r="BF61" s="1" t="s">
        <v>139</v>
      </c>
      <c r="BG61" s="17"/>
      <c r="BH61">
        <f>'18 Oct'!BG61+AT61+AY61-BN61</f>
        <v>0</v>
      </c>
      <c r="BI61" s="48"/>
      <c r="BJ61" s="52">
        <f t="shared" si="9"/>
        <v>0</v>
      </c>
      <c r="BK61" s="51">
        <f t="shared" si="10"/>
        <v>0</v>
      </c>
      <c r="BL61" s="53">
        <f t="shared" si="11"/>
        <v>0</v>
      </c>
      <c r="BM61" s="54">
        <f t="shared" si="12"/>
        <v>0</v>
      </c>
      <c r="BN61" s="55">
        <f t="shared" si="13"/>
        <v>0</v>
      </c>
      <c r="BO61" s="17">
        <f t="shared" si="14"/>
        <v>0</v>
      </c>
      <c r="BP61" s="1"/>
    </row>
    <row r="62">
      <c r="A62" s="1" t="s">
        <v>140</v>
      </c>
      <c r="B62" s="32"/>
      <c r="C62" s="33"/>
      <c r="D62" s="29"/>
      <c r="E62" s="1"/>
      <c r="F62" s="21"/>
      <c r="G62" s="56"/>
      <c r="H62" s="35"/>
      <c r="I62" s="1" t="s">
        <v>140</v>
      </c>
      <c r="J62" s="32"/>
      <c r="K62" s="33"/>
      <c r="L62" s="57"/>
      <c r="M62" s="49"/>
      <c r="N62" s="21"/>
      <c r="O62" s="56"/>
      <c r="P62" s="35"/>
      <c r="Q62" s="1" t="s">
        <v>140</v>
      </c>
      <c r="R62" s="61"/>
      <c r="S62" s="33"/>
      <c r="T62" s="57"/>
      <c r="U62" s="43"/>
      <c r="V62" s="21"/>
      <c r="W62" s="56"/>
      <c r="X62" s="35"/>
      <c r="Y62" s="1" t="s">
        <v>140</v>
      </c>
      <c r="Z62" s="59"/>
      <c r="AA62" s="37"/>
      <c r="AB62" s="8"/>
      <c r="AC62" s="8"/>
      <c r="AD62" s="4"/>
      <c r="AE62" s="39"/>
      <c r="AF62" s="1"/>
      <c r="AG62" s="33"/>
      <c r="AH62" s="67"/>
      <c r="AI62" s="67"/>
      <c r="AJ62" s="21"/>
      <c r="AK62" s="56"/>
      <c r="AL62" s="41"/>
      <c r="AM62" s="33"/>
      <c r="AN62" s="67"/>
      <c r="AO62" s="67"/>
      <c r="AP62" s="21"/>
      <c r="AQ62" s="56"/>
      <c r="AR62" s="41"/>
      <c r="AS62" s="43">
        <f>'18 Oct'!AW62</f>
        <v>0</v>
      </c>
      <c r="AT62" s="54"/>
      <c r="AU62" s="44">
        <f t="shared" si="1"/>
        <v>0</v>
      </c>
      <c r="AV62" s="44">
        <f t="shared" si="2"/>
        <v>0</v>
      </c>
      <c r="AW62" s="19">
        <f t="shared" si="3"/>
        <v>0</v>
      </c>
      <c r="AX62" s="43">
        <f>'18 Oct'!BB62</f>
        <v>0</v>
      </c>
      <c r="AY62" s="54"/>
      <c r="AZ62" s="44">
        <f t="shared" si="4"/>
        <v>0</v>
      </c>
      <c r="BA62" s="46">
        <f t="shared" si="5"/>
        <v>0</v>
      </c>
      <c r="BB62" s="19">
        <f t="shared" si="6"/>
        <v>0</v>
      </c>
      <c r="BC62" s="43">
        <f>'18 Oct'!BL62</f>
        <v>0</v>
      </c>
      <c r="BD62" s="46">
        <f t="shared" si="7"/>
        <v>0</v>
      </c>
      <c r="BE62" s="1">
        <f t="shared" si="8"/>
        <v>0</v>
      </c>
      <c r="BF62" s="1" t="s">
        <v>140</v>
      </c>
      <c r="BG62" s="17"/>
      <c r="BH62">
        <f>'18 Oct'!BG62+AT62+AY62-BN62</f>
        <v>0</v>
      </c>
      <c r="BI62" s="48"/>
      <c r="BJ62" s="52">
        <f t="shared" si="9"/>
        <v>0</v>
      </c>
      <c r="BK62" s="51">
        <f t="shared" si="10"/>
        <v>0</v>
      </c>
      <c r="BL62" s="53">
        <f t="shared" si="11"/>
        <v>0</v>
      </c>
      <c r="BM62" s="54">
        <f t="shared" si="12"/>
        <v>0</v>
      </c>
      <c r="BN62" s="55">
        <f t="shared" si="13"/>
        <v>0</v>
      </c>
      <c r="BO62" s="17">
        <f t="shared" si="14"/>
        <v>0</v>
      </c>
      <c r="BP62" s="1"/>
    </row>
    <row r="63">
      <c r="A63" s="1" t="s">
        <v>141</v>
      </c>
      <c r="B63" s="32"/>
      <c r="C63" s="33"/>
      <c r="D63" s="29"/>
      <c r="E63" s="1"/>
      <c r="F63" s="21"/>
      <c r="G63" s="56"/>
      <c r="H63" s="35"/>
      <c r="I63" s="1" t="s">
        <v>141</v>
      </c>
      <c r="J63" s="32"/>
      <c r="K63" s="33"/>
      <c r="L63" s="57"/>
      <c r="M63" s="49"/>
      <c r="N63" s="21"/>
      <c r="O63" s="56"/>
      <c r="P63" s="35"/>
      <c r="Q63" s="1" t="s">
        <v>141</v>
      </c>
      <c r="R63" s="32"/>
      <c r="S63" s="33"/>
      <c r="T63" s="57"/>
      <c r="U63" s="43"/>
      <c r="V63" s="21"/>
      <c r="W63" s="56"/>
      <c r="X63" s="35"/>
      <c r="Y63" s="1" t="s">
        <v>141</v>
      </c>
      <c r="Z63" s="58"/>
      <c r="AA63" s="63"/>
      <c r="AB63" s="4"/>
      <c r="AC63" s="71"/>
      <c r="AD63" s="4"/>
      <c r="AE63" s="39"/>
      <c r="AF63" s="1"/>
      <c r="AG63" s="33"/>
      <c r="AH63" s="67"/>
      <c r="AI63" s="67"/>
      <c r="AJ63" s="21"/>
      <c r="AK63" s="56"/>
      <c r="AL63" s="41"/>
      <c r="AM63" s="33"/>
      <c r="AN63" s="67"/>
      <c r="AO63" s="67"/>
      <c r="AP63" s="21"/>
      <c r="AQ63" s="56"/>
      <c r="AR63" s="41"/>
      <c r="AS63" s="43">
        <f>'18 Oct'!AW63</f>
        <v>0</v>
      </c>
      <c r="AT63" s="54"/>
      <c r="AU63" s="44">
        <f t="shared" si="1"/>
        <v>0</v>
      </c>
      <c r="AV63" s="44">
        <f t="shared" si="2"/>
        <v>0</v>
      </c>
      <c r="AW63" s="19">
        <f t="shared" si="3"/>
        <v>0</v>
      </c>
      <c r="AX63" s="43">
        <f>'18 Oct'!BB63</f>
        <v>0</v>
      </c>
      <c r="AY63" s="54"/>
      <c r="AZ63" s="44">
        <f t="shared" si="4"/>
        <v>0</v>
      </c>
      <c r="BA63" s="46">
        <f t="shared" si="5"/>
        <v>0</v>
      </c>
      <c r="BB63" s="19">
        <f t="shared" si="6"/>
        <v>0</v>
      </c>
      <c r="BC63" s="43">
        <f>'18 Oct'!BL63</f>
        <v>60</v>
      </c>
      <c r="BD63" s="46">
        <f t="shared" si="7"/>
        <v>0</v>
      </c>
      <c r="BE63" s="1">
        <f t="shared" si="8"/>
        <v>60</v>
      </c>
      <c r="BF63" s="1" t="s">
        <v>141</v>
      </c>
      <c r="BG63" s="17"/>
      <c r="BH63">
        <f>'18 Oct'!BG63+AT63+AY63-BN63</f>
        <v>0</v>
      </c>
      <c r="BI63" s="48"/>
      <c r="BJ63" s="52">
        <f t="shared" si="9"/>
        <v>0</v>
      </c>
      <c r="BK63" s="51">
        <f t="shared" si="10"/>
        <v>0</v>
      </c>
      <c r="BL63" s="53">
        <f t="shared" si="11"/>
        <v>60</v>
      </c>
      <c r="BM63" s="54">
        <f t="shared" si="12"/>
        <v>0</v>
      </c>
      <c r="BN63" s="55">
        <f t="shared" si="13"/>
        <v>0</v>
      </c>
      <c r="BO63" s="17">
        <f t="shared" si="14"/>
        <v>60</v>
      </c>
    </row>
    <row r="64">
      <c r="A64" s="1" t="s">
        <v>142</v>
      </c>
      <c r="B64" s="32"/>
      <c r="C64" s="33"/>
      <c r="D64" s="29"/>
      <c r="E64" s="1"/>
      <c r="F64" s="21"/>
      <c r="G64" s="56"/>
      <c r="H64" s="35"/>
      <c r="I64" s="1" t="s">
        <v>142</v>
      </c>
      <c r="J64" s="32"/>
      <c r="K64" s="33"/>
      <c r="L64" s="57"/>
      <c r="M64" s="49"/>
      <c r="N64" s="21"/>
      <c r="O64" s="56"/>
      <c r="P64" s="35"/>
      <c r="Q64" s="1" t="s">
        <v>142</v>
      </c>
      <c r="R64" s="32"/>
      <c r="S64" s="33"/>
      <c r="T64" s="57"/>
      <c r="U64" s="43"/>
      <c r="V64" s="21"/>
      <c r="W64" s="56"/>
      <c r="X64" s="35"/>
      <c r="Y64" s="1" t="s">
        <v>142</v>
      </c>
      <c r="Z64" s="69"/>
      <c r="AA64" s="66"/>
      <c r="AB64" s="8"/>
      <c r="AC64" s="8"/>
      <c r="AD64" s="4"/>
      <c r="AE64" s="39"/>
      <c r="AF64" s="1"/>
      <c r="AG64" s="33"/>
      <c r="AH64" s="67"/>
      <c r="AI64" s="67"/>
      <c r="AJ64" s="21"/>
      <c r="AK64" s="56"/>
      <c r="AL64" s="41"/>
      <c r="AM64" s="33"/>
      <c r="AN64" s="67"/>
      <c r="AO64" s="67"/>
      <c r="AP64" s="21"/>
      <c r="AQ64" s="56"/>
      <c r="AR64" s="41"/>
      <c r="AS64" s="43">
        <f>'18 Oct'!AW64</f>
        <v>0</v>
      </c>
      <c r="AT64" s="54"/>
      <c r="AU64" s="44">
        <f t="shared" si="1"/>
        <v>0</v>
      </c>
      <c r="AV64" s="44">
        <f t="shared" si="2"/>
        <v>0</v>
      </c>
      <c r="AW64" s="19">
        <f t="shared" si="3"/>
        <v>0</v>
      </c>
      <c r="AX64" s="43">
        <f>'18 Oct'!BB64</f>
        <v>0</v>
      </c>
      <c r="AY64" s="54"/>
      <c r="AZ64" s="44">
        <f t="shared" si="4"/>
        <v>0</v>
      </c>
      <c r="BA64" s="46">
        <f t="shared" si="5"/>
        <v>0</v>
      </c>
      <c r="BB64" s="19">
        <f t="shared" si="6"/>
        <v>0</v>
      </c>
      <c r="BC64" s="43">
        <f>'18 Oct'!BL64</f>
        <v>0</v>
      </c>
      <c r="BD64" s="46">
        <f t="shared" si="7"/>
        <v>0</v>
      </c>
      <c r="BE64" s="1">
        <f t="shared" si="8"/>
        <v>0</v>
      </c>
      <c r="BF64" s="1" t="s">
        <v>142</v>
      </c>
      <c r="BG64" s="54"/>
      <c r="BH64">
        <f>'18 Oct'!BG64+AT64+AY64-BN64</f>
        <v>0</v>
      </c>
      <c r="BI64" s="48"/>
      <c r="BJ64" s="52">
        <f t="shared" si="9"/>
        <v>0</v>
      </c>
      <c r="BK64" s="51">
        <f t="shared" si="10"/>
        <v>0</v>
      </c>
      <c r="BL64" s="53">
        <f t="shared" si="11"/>
        <v>0</v>
      </c>
      <c r="BM64" s="54">
        <f t="shared" si="12"/>
        <v>0</v>
      </c>
      <c r="BN64" s="55">
        <f t="shared" si="13"/>
        <v>0</v>
      </c>
      <c r="BO64" s="17">
        <f t="shared" si="14"/>
        <v>0</v>
      </c>
    </row>
    <row r="65">
      <c r="A65" s="1" t="s">
        <v>143</v>
      </c>
      <c r="B65" s="32"/>
      <c r="C65" s="33"/>
      <c r="D65" s="29"/>
      <c r="E65" s="1"/>
      <c r="F65" s="21"/>
      <c r="G65" s="56"/>
      <c r="H65" s="35"/>
      <c r="I65" s="1" t="s">
        <v>143</v>
      </c>
      <c r="J65" s="32"/>
      <c r="K65" s="33"/>
      <c r="L65" s="57"/>
      <c r="M65" s="43"/>
      <c r="N65" s="21"/>
      <c r="O65" s="56"/>
      <c r="P65" s="35"/>
      <c r="Q65" s="1" t="s">
        <v>143</v>
      </c>
      <c r="R65" s="32"/>
      <c r="S65" s="33"/>
      <c r="T65" s="57"/>
      <c r="U65" s="43"/>
      <c r="V65" s="21"/>
      <c r="W65" s="56"/>
      <c r="X65" s="35"/>
      <c r="Y65" s="1" t="s">
        <v>143</v>
      </c>
      <c r="Z65" s="59"/>
      <c r="AA65" s="37"/>
      <c r="AB65" s="8"/>
      <c r="AC65" s="8"/>
      <c r="AD65" s="4"/>
      <c r="AE65" s="39"/>
      <c r="AF65" s="1"/>
      <c r="AG65" s="33"/>
      <c r="AH65" s="67"/>
      <c r="AI65" s="67"/>
      <c r="AJ65" s="21"/>
      <c r="AK65" s="56"/>
      <c r="AL65" s="41"/>
      <c r="AM65" s="33"/>
      <c r="AN65" s="67"/>
      <c r="AO65" s="67"/>
      <c r="AP65" s="21"/>
      <c r="AQ65" s="56"/>
      <c r="AR65" s="41"/>
      <c r="AS65" s="43">
        <f>'18 Oct'!AW65</f>
        <v>0</v>
      </c>
      <c r="AT65" s="54"/>
      <c r="AU65" s="44">
        <f t="shared" si="1"/>
        <v>0</v>
      </c>
      <c r="AV65" s="44">
        <f t="shared" si="2"/>
        <v>0</v>
      </c>
      <c r="AW65" s="19">
        <f t="shared" si="3"/>
        <v>0</v>
      </c>
      <c r="AX65" s="43">
        <f>'18 Oct'!BB65</f>
        <v>0</v>
      </c>
      <c r="AY65" s="54"/>
      <c r="AZ65" s="44">
        <f t="shared" si="4"/>
        <v>0</v>
      </c>
      <c r="BA65" s="46">
        <f t="shared" si="5"/>
        <v>0</v>
      </c>
      <c r="BB65" s="19">
        <f t="shared" si="6"/>
        <v>0</v>
      </c>
      <c r="BC65" s="43">
        <f>'18 Oct'!BL65</f>
        <v>14</v>
      </c>
      <c r="BD65" s="46">
        <f t="shared" si="7"/>
        <v>0</v>
      </c>
      <c r="BE65" s="1">
        <f t="shared" si="8"/>
        <v>14</v>
      </c>
      <c r="BF65" s="1" t="s">
        <v>143</v>
      </c>
      <c r="BG65" s="54"/>
      <c r="BH65">
        <f>'18 Oct'!BG65+AT65+AY65-BN65</f>
        <v>0</v>
      </c>
      <c r="BI65" s="48"/>
      <c r="BJ65" s="52">
        <f t="shared" si="9"/>
        <v>0</v>
      </c>
      <c r="BK65" s="51">
        <f t="shared" si="10"/>
        <v>0</v>
      </c>
      <c r="BL65" s="53">
        <f t="shared" si="11"/>
        <v>14</v>
      </c>
      <c r="BM65" s="54">
        <f t="shared" si="12"/>
        <v>0</v>
      </c>
      <c r="BN65" s="55">
        <f t="shared" si="13"/>
        <v>0</v>
      </c>
      <c r="BO65" s="17">
        <f t="shared" si="14"/>
        <v>14</v>
      </c>
    </row>
    <row r="66">
      <c r="A66" s="1" t="s">
        <v>146</v>
      </c>
      <c r="B66" s="32"/>
      <c r="C66" s="33"/>
      <c r="D66" s="29"/>
      <c r="E66" s="1"/>
      <c r="F66" s="21"/>
      <c r="G66" s="56"/>
      <c r="H66" s="35"/>
      <c r="I66" s="1" t="s">
        <v>146</v>
      </c>
      <c r="J66" s="32"/>
      <c r="K66" s="33"/>
      <c r="L66" s="57"/>
      <c r="M66" s="49"/>
      <c r="N66" s="21"/>
      <c r="O66" s="56"/>
      <c r="P66" s="35"/>
      <c r="Q66" s="1" t="s">
        <v>146</v>
      </c>
      <c r="R66" s="32"/>
      <c r="S66" s="33"/>
      <c r="T66" s="57"/>
      <c r="U66" s="43"/>
      <c r="V66" s="21"/>
      <c r="W66" s="56"/>
      <c r="X66" s="35"/>
      <c r="Y66" s="1" t="s">
        <v>146</v>
      </c>
      <c r="Z66" s="36"/>
      <c r="AA66" s="37"/>
      <c r="AB66" s="8"/>
      <c r="AC66" s="8"/>
      <c r="AD66" s="4"/>
      <c r="AE66" s="39"/>
      <c r="AF66" s="1"/>
      <c r="AG66" s="33"/>
      <c r="AH66" s="60"/>
      <c r="AI66" s="60"/>
      <c r="AJ66" s="21"/>
      <c r="AK66" s="56"/>
      <c r="AL66" s="41"/>
      <c r="AM66" s="33"/>
      <c r="AN66" s="60"/>
      <c r="AO66" s="60"/>
      <c r="AP66" s="21"/>
      <c r="AQ66" s="56"/>
      <c r="AR66" s="41"/>
      <c r="AS66" s="43">
        <f>'18 Oct'!AW66</f>
        <v>0</v>
      </c>
      <c r="AT66" s="17"/>
      <c r="AU66" s="44">
        <f t="shared" si="1"/>
        <v>0</v>
      </c>
      <c r="AV66" s="44">
        <f t="shared" si="2"/>
        <v>0</v>
      </c>
      <c r="AW66" s="19">
        <f t="shared" si="3"/>
        <v>0</v>
      </c>
      <c r="AX66" s="43">
        <f>'18 Oct'!BB66</f>
        <v>0</v>
      </c>
      <c r="AY66" s="17"/>
      <c r="AZ66" s="44">
        <f t="shared" si="4"/>
        <v>0</v>
      </c>
      <c r="BA66" s="46">
        <f t="shared" si="5"/>
        <v>0</v>
      </c>
      <c r="BB66" s="19">
        <f t="shared" si="6"/>
        <v>0</v>
      </c>
      <c r="BC66" s="43">
        <f>'18 Oct'!BL66</f>
        <v>0</v>
      </c>
      <c r="BD66" s="46">
        <f t="shared" si="7"/>
        <v>0</v>
      </c>
      <c r="BE66" s="1">
        <f t="shared" si="8"/>
        <v>0</v>
      </c>
      <c r="BF66" s="1" t="s">
        <v>146</v>
      </c>
      <c r="BG66" s="17"/>
      <c r="BH66">
        <f>'18 Oct'!BG66+AT66+AY66-BN66</f>
        <v>0</v>
      </c>
      <c r="BI66" s="48"/>
      <c r="BJ66" s="52">
        <f t="shared" si="9"/>
        <v>0</v>
      </c>
      <c r="BK66" s="51">
        <f t="shared" si="10"/>
        <v>0</v>
      </c>
      <c r="BL66" s="53">
        <f t="shared" si="11"/>
        <v>0</v>
      </c>
      <c r="BM66" s="54">
        <f t="shared" si="12"/>
        <v>0</v>
      </c>
      <c r="BN66" s="55">
        <f t="shared" si="13"/>
        <v>0</v>
      </c>
      <c r="BO66" s="17">
        <f t="shared" si="14"/>
        <v>0</v>
      </c>
      <c r="BP66" s="1"/>
    </row>
    <row r="67">
      <c r="A67" s="1" t="s">
        <v>147</v>
      </c>
      <c r="B67" s="32"/>
      <c r="C67" s="33"/>
      <c r="D67" s="29"/>
      <c r="E67" s="1"/>
      <c r="F67" s="21"/>
      <c r="G67" s="56"/>
      <c r="H67" s="35"/>
      <c r="I67" s="1" t="s">
        <v>147</v>
      </c>
      <c r="J67" s="32"/>
      <c r="K67" s="33"/>
      <c r="L67" s="57"/>
      <c r="M67" s="49"/>
      <c r="N67" s="21"/>
      <c r="O67" s="56"/>
      <c r="P67" s="35"/>
      <c r="Q67" s="1" t="s">
        <v>147</v>
      </c>
      <c r="R67" s="32"/>
      <c r="S67" s="33"/>
      <c r="T67" s="29"/>
      <c r="U67" s="43"/>
      <c r="V67" s="21"/>
      <c r="W67" s="56"/>
      <c r="X67" s="35"/>
      <c r="Y67" s="1" t="s">
        <v>147</v>
      </c>
      <c r="Z67" s="59"/>
      <c r="AA67" s="37"/>
      <c r="AB67" s="8"/>
      <c r="AC67" s="8"/>
      <c r="AD67" s="4"/>
      <c r="AE67" s="39"/>
      <c r="AF67" s="1"/>
      <c r="AG67" s="33"/>
      <c r="AH67" s="60"/>
      <c r="AI67" s="60"/>
      <c r="AJ67" s="21"/>
      <c r="AK67" s="56"/>
      <c r="AL67" s="41"/>
      <c r="AM67" s="33"/>
      <c r="AN67" s="60"/>
      <c r="AO67" s="60"/>
      <c r="AP67" s="21"/>
      <c r="AQ67" s="56"/>
      <c r="AR67" s="41"/>
      <c r="AS67" s="43">
        <f>'18 Oct'!AW67</f>
        <v>0</v>
      </c>
      <c r="AT67" s="17"/>
      <c r="AU67" s="44">
        <f t="shared" si="1"/>
        <v>0</v>
      </c>
      <c r="AV67" s="44">
        <f t="shared" si="2"/>
        <v>0</v>
      </c>
      <c r="AW67" s="19">
        <f t="shared" si="3"/>
        <v>0</v>
      </c>
      <c r="AX67" s="43">
        <f>'18 Oct'!BB67</f>
        <v>0</v>
      </c>
      <c r="AY67" s="17"/>
      <c r="AZ67" s="44">
        <f t="shared" si="4"/>
        <v>0</v>
      </c>
      <c r="BA67" s="46">
        <f t="shared" si="5"/>
        <v>0</v>
      </c>
      <c r="BB67" s="19">
        <f t="shared" si="6"/>
        <v>0</v>
      </c>
      <c r="BC67" s="43">
        <f>'18 Oct'!BL67</f>
        <v>0</v>
      </c>
      <c r="BD67" s="46">
        <f t="shared" si="7"/>
        <v>0</v>
      </c>
      <c r="BE67" s="1">
        <f t="shared" si="8"/>
        <v>0</v>
      </c>
      <c r="BF67" s="1" t="s">
        <v>147</v>
      </c>
      <c r="BG67" s="17"/>
      <c r="BH67">
        <f>'18 Oct'!BG67+AT67+AY67-BN67</f>
        <v>0</v>
      </c>
      <c r="BI67" s="48"/>
      <c r="BJ67" s="52">
        <f t="shared" si="9"/>
        <v>0</v>
      </c>
      <c r="BK67" s="51">
        <f t="shared" si="10"/>
        <v>0</v>
      </c>
      <c r="BL67" s="53">
        <f t="shared" si="11"/>
        <v>0</v>
      </c>
      <c r="BM67" s="54">
        <f t="shared" si="12"/>
        <v>0</v>
      </c>
      <c r="BN67" s="55">
        <f t="shared" si="13"/>
        <v>0</v>
      </c>
      <c r="BO67" s="17">
        <f t="shared" si="14"/>
        <v>0</v>
      </c>
      <c r="BQ67" s="1"/>
    </row>
    <row r="68">
      <c r="A68" s="1" t="s">
        <v>148</v>
      </c>
      <c r="B68" s="32"/>
      <c r="C68" s="33"/>
      <c r="D68" s="29"/>
      <c r="E68" s="1"/>
      <c r="F68" s="21"/>
      <c r="G68" s="56"/>
      <c r="H68" s="35"/>
      <c r="I68" s="1" t="s">
        <v>148</v>
      </c>
      <c r="J68" s="32"/>
      <c r="K68" s="33"/>
      <c r="L68" s="29"/>
      <c r="M68" s="43"/>
      <c r="N68" s="21"/>
      <c r="O68" s="56"/>
      <c r="P68" s="35"/>
      <c r="Q68" s="1" t="s">
        <v>148</v>
      </c>
      <c r="R68" s="32"/>
      <c r="S68" s="33"/>
      <c r="T68" s="57"/>
      <c r="U68" s="49"/>
      <c r="V68" s="21"/>
      <c r="W68" s="56"/>
      <c r="X68" s="35"/>
      <c r="Y68" s="1" t="s">
        <v>148</v>
      </c>
      <c r="Z68" s="59"/>
      <c r="AA68" s="37"/>
      <c r="AB68" s="8"/>
      <c r="AC68" s="8"/>
      <c r="AD68" s="4"/>
      <c r="AE68" s="39"/>
      <c r="AF68" s="1"/>
      <c r="AG68" s="33"/>
      <c r="AH68" s="60"/>
      <c r="AI68" s="60"/>
      <c r="AJ68" s="21"/>
      <c r="AK68" s="56"/>
      <c r="AL68" s="41"/>
      <c r="AM68" s="33"/>
      <c r="AN68" s="60"/>
      <c r="AO68" s="60"/>
      <c r="AP68" s="21"/>
      <c r="AQ68" s="56"/>
      <c r="AR68" s="41"/>
      <c r="AS68" s="43">
        <f>'18 Oct'!AW68</f>
        <v>0</v>
      </c>
      <c r="AT68" s="17"/>
      <c r="AU68" s="44">
        <f t="shared" si="1"/>
        <v>0</v>
      </c>
      <c r="AV68" s="44">
        <f t="shared" si="2"/>
        <v>0</v>
      </c>
      <c r="AW68" s="19">
        <f t="shared" si="3"/>
        <v>0</v>
      </c>
      <c r="AX68" s="43">
        <f>'18 Oct'!BB68</f>
        <v>0</v>
      </c>
      <c r="AY68" s="17"/>
      <c r="AZ68" s="44">
        <f t="shared" si="4"/>
        <v>0</v>
      </c>
      <c r="BA68" s="46">
        <f t="shared" si="5"/>
        <v>0</v>
      </c>
      <c r="BB68" s="19">
        <f t="shared" si="6"/>
        <v>0</v>
      </c>
      <c r="BC68" s="43">
        <f>'18 Oct'!BL68</f>
        <v>0</v>
      </c>
      <c r="BD68" s="46">
        <f t="shared" si="7"/>
        <v>0</v>
      </c>
      <c r="BE68" s="1">
        <f t="shared" si="8"/>
        <v>0</v>
      </c>
      <c r="BF68" s="1" t="s">
        <v>148</v>
      </c>
      <c r="BG68" s="17"/>
      <c r="BH68">
        <f>'18 Oct'!BG68+AT68+AY68-BN68</f>
        <v>0</v>
      </c>
      <c r="BI68" s="48"/>
      <c r="BJ68" s="52">
        <f t="shared" si="9"/>
        <v>0</v>
      </c>
      <c r="BK68" s="51">
        <f t="shared" si="10"/>
        <v>0</v>
      </c>
      <c r="BL68" s="53">
        <f t="shared" si="11"/>
        <v>0</v>
      </c>
      <c r="BM68" s="54">
        <f t="shared" si="12"/>
        <v>0</v>
      </c>
      <c r="BN68" s="55">
        <f t="shared" si="13"/>
        <v>0</v>
      </c>
      <c r="BO68" s="17">
        <f t="shared" si="14"/>
        <v>0</v>
      </c>
      <c r="BQ68" s="1"/>
    </row>
    <row r="69">
      <c r="A69" s="1" t="s">
        <v>149</v>
      </c>
      <c r="B69" s="32"/>
      <c r="C69" s="33"/>
      <c r="D69" s="29"/>
      <c r="E69" s="1"/>
      <c r="F69" s="21"/>
      <c r="G69" s="56"/>
      <c r="H69" s="7"/>
      <c r="I69" s="1" t="s">
        <v>149</v>
      </c>
      <c r="J69" s="32"/>
      <c r="K69" s="33"/>
      <c r="N69" s="21"/>
      <c r="O69" s="56"/>
      <c r="P69" s="35"/>
      <c r="Q69" s="1" t="s">
        <v>149</v>
      </c>
      <c r="R69" s="32"/>
      <c r="S69" s="33"/>
      <c r="T69" s="57"/>
      <c r="U69" s="43"/>
      <c r="V69" s="21"/>
      <c r="W69" s="56"/>
      <c r="X69" s="35"/>
      <c r="Y69" s="1" t="s">
        <v>149</v>
      </c>
      <c r="Z69" s="59"/>
      <c r="AA69" s="37"/>
      <c r="AB69" s="8"/>
      <c r="AC69" s="8"/>
      <c r="AD69" s="4"/>
      <c r="AE69" s="39"/>
      <c r="AG69" s="33"/>
      <c r="AH69" s="74"/>
      <c r="AI69" s="74"/>
      <c r="AJ69" s="21"/>
      <c r="AK69" s="56"/>
      <c r="AL69" s="41"/>
      <c r="AM69" s="33"/>
      <c r="AN69" s="74"/>
      <c r="AO69" s="74"/>
      <c r="AP69" s="21"/>
      <c r="AQ69" s="56"/>
      <c r="AR69" s="41"/>
      <c r="AS69" s="43">
        <f>'18 Oct'!AW69</f>
        <v>0</v>
      </c>
      <c r="AT69" s="76"/>
      <c r="AU69" s="44">
        <f t="shared" si="1"/>
        <v>0</v>
      </c>
      <c r="AV69" s="44">
        <f t="shared" si="2"/>
        <v>0</v>
      </c>
      <c r="AW69" s="19">
        <f t="shared" si="3"/>
        <v>0</v>
      </c>
      <c r="AX69" s="43">
        <f>'18 Oct'!BB69</f>
        <v>0</v>
      </c>
      <c r="AY69" s="76"/>
      <c r="AZ69" s="44">
        <f t="shared" si="4"/>
        <v>0</v>
      </c>
      <c r="BA69" s="46">
        <f t="shared" si="5"/>
        <v>0</v>
      </c>
      <c r="BB69" s="19">
        <f t="shared" si="6"/>
        <v>0</v>
      </c>
      <c r="BC69" s="43">
        <f>'18 Oct'!BL69</f>
        <v>0</v>
      </c>
      <c r="BD69" s="46">
        <f t="shared" si="7"/>
        <v>0</v>
      </c>
      <c r="BE69" s="1">
        <f t="shared" si="8"/>
        <v>0</v>
      </c>
      <c r="BF69" s="1" t="s">
        <v>149</v>
      </c>
      <c r="BG69" s="75"/>
      <c r="BH69">
        <f>'18 Oct'!BG69+AT69+AY69-BN69</f>
        <v>0</v>
      </c>
      <c r="BI69" s="48"/>
      <c r="BJ69" s="52">
        <f t="shared" si="9"/>
        <v>0</v>
      </c>
      <c r="BK69" s="51">
        <f t="shared" si="10"/>
        <v>0</v>
      </c>
      <c r="BL69" s="53">
        <f t="shared" si="11"/>
        <v>0</v>
      </c>
      <c r="BM69" s="54">
        <f t="shared" si="12"/>
        <v>0</v>
      </c>
      <c r="BN69" s="55">
        <f t="shared" si="13"/>
        <v>0</v>
      </c>
      <c r="BO69" s="17">
        <f t="shared" si="14"/>
        <v>0</v>
      </c>
      <c r="BQ69" s="1"/>
      <c r="BT69" s="1"/>
    </row>
    <row r="70">
      <c r="A70" s="1" t="s">
        <v>150</v>
      </c>
      <c r="B70" s="32"/>
      <c r="C70" s="33"/>
      <c r="D70" s="29"/>
      <c r="E70" s="1"/>
      <c r="F70" s="21"/>
      <c r="G70" s="56"/>
      <c r="H70" s="7"/>
      <c r="I70" s="1" t="s">
        <v>150</v>
      </c>
      <c r="J70" s="32"/>
      <c r="K70" s="33"/>
      <c r="N70" s="21"/>
      <c r="O70" s="56"/>
      <c r="P70" s="35"/>
      <c r="Q70" s="1" t="s">
        <v>150</v>
      </c>
      <c r="R70" s="32"/>
      <c r="S70" s="33"/>
      <c r="T70" s="57"/>
      <c r="U70" s="43"/>
      <c r="V70" s="21"/>
      <c r="W70" s="56"/>
      <c r="X70" s="35"/>
      <c r="Y70" s="1" t="s">
        <v>150</v>
      </c>
      <c r="Z70" s="59"/>
      <c r="AA70" s="37"/>
      <c r="AB70" s="8"/>
      <c r="AC70" s="8"/>
      <c r="AD70" s="4"/>
      <c r="AE70" s="39"/>
      <c r="AG70" s="33"/>
      <c r="AH70" s="74"/>
      <c r="AI70" s="74"/>
      <c r="AJ70" s="21"/>
      <c r="AK70" s="56"/>
      <c r="AL70" s="41"/>
      <c r="AM70" s="33"/>
      <c r="AN70" s="74"/>
      <c r="AO70" s="74"/>
      <c r="AP70" s="21"/>
      <c r="AQ70" s="56"/>
      <c r="AR70" s="41"/>
      <c r="AS70" s="43">
        <f>'18 Oct'!AW70</f>
        <v>0</v>
      </c>
      <c r="AT70" s="76"/>
      <c r="AU70" s="44">
        <f t="shared" si="1"/>
        <v>0</v>
      </c>
      <c r="AV70" s="44">
        <f t="shared" si="2"/>
        <v>0</v>
      </c>
      <c r="AW70" s="19">
        <f t="shared" si="3"/>
        <v>0</v>
      </c>
      <c r="AX70" s="43">
        <f>'18 Oct'!BB70</f>
        <v>0</v>
      </c>
      <c r="AY70" s="76"/>
      <c r="AZ70" s="44">
        <f t="shared" si="4"/>
        <v>0</v>
      </c>
      <c r="BA70" s="46">
        <f t="shared" si="5"/>
        <v>0</v>
      </c>
      <c r="BB70" s="19">
        <f t="shared" si="6"/>
        <v>0</v>
      </c>
      <c r="BC70" s="43">
        <f>'18 Oct'!BL70</f>
        <v>0</v>
      </c>
      <c r="BD70" s="46">
        <f t="shared" si="7"/>
        <v>0</v>
      </c>
      <c r="BE70" s="1">
        <f t="shared" si="8"/>
        <v>0</v>
      </c>
      <c r="BF70" s="1" t="s">
        <v>150</v>
      </c>
      <c r="BG70" s="75"/>
      <c r="BH70">
        <f>'18 Oct'!BG70+AT70+AY70-BN70</f>
        <v>0</v>
      </c>
      <c r="BI70" s="48"/>
      <c r="BJ70" s="52">
        <f t="shared" si="9"/>
        <v>0</v>
      </c>
      <c r="BK70" s="51">
        <f t="shared" si="10"/>
        <v>0</v>
      </c>
      <c r="BL70" s="53">
        <f t="shared" si="11"/>
        <v>0</v>
      </c>
      <c r="BM70" s="54">
        <f t="shared" si="12"/>
        <v>0</v>
      </c>
      <c r="BN70" s="55">
        <f t="shared" si="13"/>
        <v>0</v>
      </c>
      <c r="BO70" s="17">
        <f t="shared" si="14"/>
        <v>0</v>
      </c>
      <c r="BQ70" s="1"/>
      <c r="BT70" s="1"/>
    </row>
    <row r="71">
      <c r="A71" s="1" t="s">
        <v>151</v>
      </c>
      <c r="B71" s="32"/>
      <c r="C71" s="33"/>
      <c r="D71" s="29"/>
      <c r="E71" s="1"/>
      <c r="F71" s="21"/>
      <c r="G71" s="56"/>
      <c r="H71" s="7"/>
      <c r="I71" s="1" t="s">
        <v>151</v>
      </c>
      <c r="J71" s="32"/>
      <c r="K71" s="33"/>
      <c r="N71" s="21"/>
      <c r="O71" s="56"/>
      <c r="P71" s="35"/>
      <c r="Q71" s="1" t="s">
        <v>151</v>
      </c>
      <c r="R71" s="32"/>
      <c r="S71" s="33"/>
      <c r="T71" s="57"/>
      <c r="U71" s="43"/>
      <c r="V71" s="21"/>
      <c r="W71" s="56"/>
      <c r="X71" s="35"/>
      <c r="Y71" s="1" t="s">
        <v>151</v>
      </c>
      <c r="Z71" s="59"/>
      <c r="AA71" s="37"/>
      <c r="AB71" s="8"/>
      <c r="AC71" s="8"/>
      <c r="AD71" s="4"/>
      <c r="AE71" s="39"/>
      <c r="AG71" s="33"/>
      <c r="AH71" s="74"/>
      <c r="AI71" s="74"/>
      <c r="AJ71" s="21"/>
      <c r="AK71" s="56"/>
      <c r="AL71" s="41"/>
      <c r="AM71" s="33"/>
      <c r="AN71" s="74"/>
      <c r="AO71" s="74"/>
      <c r="AP71" s="21"/>
      <c r="AQ71" s="56"/>
      <c r="AR71" s="41"/>
      <c r="AS71" s="43">
        <f>'18 Oct'!AW71</f>
        <v>0</v>
      </c>
      <c r="AT71" s="76"/>
      <c r="AU71" s="44">
        <f t="shared" si="1"/>
        <v>0</v>
      </c>
      <c r="AV71" s="44">
        <f t="shared" si="2"/>
        <v>0</v>
      </c>
      <c r="AW71" s="19">
        <f t="shared" si="3"/>
        <v>0</v>
      </c>
      <c r="AX71" s="43">
        <f>'18 Oct'!BB71</f>
        <v>0</v>
      </c>
      <c r="AY71" s="76"/>
      <c r="AZ71" s="44">
        <f t="shared" si="4"/>
        <v>0</v>
      </c>
      <c r="BA71" s="46">
        <f t="shared" si="5"/>
        <v>0</v>
      </c>
      <c r="BB71" s="19">
        <f t="shared" si="6"/>
        <v>0</v>
      </c>
      <c r="BC71" s="43">
        <f>'18 Oct'!BL71</f>
        <v>0</v>
      </c>
      <c r="BD71" s="46">
        <f t="shared" si="7"/>
        <v>0</v>
      </c>
      <c r="BE71" s="1">
        <f t="shared" si="8"/>
        <v>0</v>
      </c>
      <c r="BF71" s="1" t="s">
        <v>151</v>
      </c>
      <c r="BG71" s="75"/>
      <c r="BH71">
        <f>'18 Oct'!BG71+AT71+AY71-BN71</f>
        <v>0</v>
      </c>
      <c r="BI71" s="48"/>
      <c r="BJ71" s="52">
        <f t="shared" si="9"/>
        <v>0</v>
      </c>
      <c r="BK71" s="51">
        <f t="shared" si="10"/>
        <v>0</v>
      </c>
      <c r="BL71" s="53">
        <f t="shared" si="11"/>
        <v>0</v>
      </c>
      <c r="BM71" s="54">
        <f t="shared" si="12"/>
        <v>0</v>
      </c>
      <c r="BN71" s="55">
        <f t="shared" si="13"/>
        <v>0</v>
      </c>
      <c r="BO71" s="17">
        <f t="shared" si="14"/>
        <v>0</v>
      </c>
      <c r="BQ71" s="1"/>
      <c r="BT71" s="1"/>
    </row>
    <row r="72">
      <c r="A72" s="1" t="s">
        <v>152</v>
      </c>
      <c r="B72" s="32"/>
      <c r="C72" s="33"/>
      <c r="D72" s="29"/>
      <c r="E72" s="1"/>
      <c r="F72" s="21"/>
      <c r="G72" s="56"/>
      <c r="H72" s="35"/>
      <c r="I72" s="1" t="s">
        <v>152</v>
      </c>
      <c r="J72" s="32"/>
      <c r="K72" s="33"/>
      <c r="L72" s="29"/>
      <c r="M72" s="43"/>
      <c r="N72" s="21"/>
      <c r="O72" s="56"/>
      <c r="P72" s="35"/>
      <c r="Q72" s="1" t="s">
        <v>152</v>
      </c>
      <c r="R72" s="32"/>
      <c r="S72" s="33"/>
      <c r="T72" s="57"/>
      <c r="U72" s="43"/>
      <c r="V72" s="21"/>
      <c r="W72" s="56"/>
      <c r="X72" s="35"/>
      <c r="Y72" s="1" t="s">
        <v>152</v>
      </c>
      <c r="Z72" s="84"/>
      <c r="AA72" s="37"/>
      <c r="AB72" s="8"/>
      <c r="AC72" s="8"/>
      <c r="AD72" s="4"/>
      <c r="AE72" s="39"/>
      <c r="AF72" s="1"/>
      <c r="AG72" s="33"/>
      <c r="AH72" s="60"/>
      <c r="AI72" s="60"/>
      <c r="AJ72" s="21"/>
      <c r="AK72" s="56"/>
      <c r="AL72" s="41"/>
      <c r="AM72" s="33"/>
      <c r="AN72" s="60"/>
      <c r="AO72" s="60"/>
      <c r="AP72" s="21"/>
      <c r="AQ72" s="56"/>
      <c r="AR72" s="41"/>
      <c r="AS72" s="43">
        <f>'18 Oct'!AW72</f>
        <v>0</v>
      </c>
      <c r="AT72" s="17"/>
      <c r="AU72" s="44">
        <f t="shared" si="1"/>
        <v>0</v>
      </c>
      <c r="AV72" s="44">
        <f t="shared" si="2"/>
        <v>0</v>
      </c>
      <c r="AW72" s="19">
        <f t="shared" si="3"/>
        <v>0</v>
      </c>
      <c r="AX72" s="43">
        <f>'18 Oct'!BB72</f>
        <v>0</v>
      </c>
      <c r="AY72" s="17"/>
      <c r="AZ72" s="44">
        <f t="shared" si="4"/>
        <v>0</v>
      </c>
      <c r="BA72" s="46">
        <f t="shared" si="5"/>
        <v>0</v>
      </c>
      <c r="BB72" s="19">
        <f t="shared" si="6"/>
        <v>0</v>
      </c>
      <c r="BC72" s="43">
        <f>'18 Oct'!BL72</f>
        <v>0</v>
      </c>
      <c r="BD72" s="46">
        <f t="shared" si="7"/>
        <v>0</v>
      </c>
      <c r="BE72" s="1">
        <f t="shared" si="8"/>
        <v>0</v>
      </c>
      <c r="BF72" s="1" t="s">
        <v>152</v>
      </c>
      <c r="BG72" s="17"/>
      <c r="BH72">
        <f>'18 Oct'!BG72+AT72+AY72-BN72</f>
        <v>0</v>
      </c>
      <c r="BI72" s="48"/>
      <c r="BJ72" s="52">
        <f t="shared" si="9"/>
        <v>0</v>
      </c>
      <c r="BK72" s="51">
        <f t="shared" si="10"/>
        <v>0</v>
      </c>
      <c r="BL72" s="53">
        <f t="shared" si="11"/>
        <v>0</v>
      </c>
      <c r="BM72" s="54">
        <f t="shared" si="12"/>
        <v>0</v>
      </c>
      <c r="BN72" s="55">
        <f t="shared" si="13"/>
        <v>0</v>
      </c>
      <c r="BO72" s="17">
        <f t="shared" si="14"/>
        <v>0</v>
      </c>
    </row>
    <row r="73">
      <c r="A73" s="1" t="s">
        <v>153</v>
      </c>
      <c r="B73" s="32"/>
      <c r="C73" s="65"/>
      <c r="D73" s="29"/>
      <c r="E73" s="1"/>
      <c r="F73" s="21"/>
      <c r="G73" s="56"/>
      <c r="H73" s="35"/>
      <c r="I73" s="1" t="s">
        <v>153</v>
      </c>
      <c r="J73" s="32"/>
      <c r="K73" s="33"/>
      <c r="L73" s="29"/>
      <c r="M73" s="43"/>
      <c r="N73" s="21"/>
      <c r="O73" s="56"/>
      <c r="P73" s="35"/>
      <c r="Q73" s="1" t="s">
        <v>153</v>
      </c>
      <c r="R73" s="32"/>
      <c r="S73" s="33"/>
      <c r="U73" s="1"/>
      <c r="V73" s="21"/>
      <c r="W73" s="56"/>
      <c r="X73" s="35"/>
      <c r="Y73" s="1" t="s">
        <v>153</v>
      </c>
      <c r="Z73" s="59"/>
      <c r="AA73" s="37"/>
      <c r="AB73" s="8"/>
      <c r="AC73" s="8"/>
      <c r="AD73" s="4"/>
      <c r="AE73" s="39"/>
      <c r="AF73" s="1"/>
      <c r="AG73" s="33"/>
      <c r="AH73" s="60"/>
      <c r="AI73" s="60"/>
      <c r="AJ73" s="21"/>
      <c r="AK73" s="56"/>
      <c r="AL73" s="41"/>
      <c r="AM73" s="33"/>
      <c r="AN73" s="60"/>
      <c r="AO73" s="60"/>
      <c r="AP73" s="21"/>
      <c r="AQ73" s="56"/>
      <c r="AR73" s="41"/>
      <c r="AS73" s="43">
        <f>'18 Oct'!AW73</f>
        <v>0</v>
      </c>
      <c r="AT73" s="17"/>
      <c r="AU73" s="44">
        <f t="shared" si="1"/>
        <v>0</v>
      </c>
      <c r="AV73" s="44">
        <f t="shared" si="2"/>
        <v>0</v>
      </c>
      <c r="AW73" s="19">
        <f t="shared" si="3"/>
        <v>0</v>
      </c>
      <c r="AX73" s="43">
        <f>'18 Oct'!BB73</f>
        <v>0</v>
      </c>
      <c r="AY73" s="17"/>
      <c r="AZ73" s="44">
        <f t="shared" si="4"/>
        <v>0</v>
      </c>
      <c r="BA73" s="46">
        <f t="shared" si="5"/>
        <v>0</v>
      </c>
      <c r="BB73" s="19">
        <f t="shared" si="6"/>
        <v>0</v>
      </c>
      <c r="BC73" s="43">
        <f>'18 Oct'!BL73</f>
        <v>0</v>
      </c>
      <c r="BD73" s="46">
        <f t="shared" si="7"/>
        <v>0</v>
      </c>
      <c r="BE73" s="1">
        <f t="shared" si="8"/>
        <v>0</v>
      </c>
      <c r="BF73" s="1" t="s">
        <v>153</v>
      </c>
      <c r="BG73" s="54"/>
      <c r="BH73">
        <f>'18 Oct'!BG73+AT73+AY73-BN73</f>
        <v>0</v>
      </c>
      <c r="BI73" s="48"/>
      <c r="BJ73" s="52">
        <f t="shared" si="9"/>
        <v>0</v>
      </c>
      <c r="BK73" s="51">
        <f t="shared" si="10"/>
        <v>0</v>
      </c>
      <c r="BL73" s="53">
        <f t="shared" si="11"/>
        <v>0</v>
      </c>
      <c r="BM73" s="54">
        <f t="shared" si="12"/>
        <v>0</v>
      </c>
      <c r="BN73" s="55">
        <f t="shared" si="13"/>
        <v>0</v>
      </c>
      <c r="BO73" s="17">
        <f t="shared" si="14"/>
        <v>0</v>
      </c>
    </row>
    <row r="74">
      <c r="A74" s="1" t="s">
        <v>154</v>
      </c>
      <c r="B74" s="32"/>
      <c r="C74" s="33"/>
      <c r="D74" s="29"/>
      <c r="E74" s="1"/>
      <c r="F74" s="21"/>
      <c r="G74" s="56"/>
      <c r="H74" s="35"/>
      <c r="I74" s="1" t="s">
        <v>154</v>
      </c>
      <c r="J74" s="32"/>
      <c r="K74" s="33"/>
      <c r="L74" s="29"/>
      <c r="M74" s="43"/>
      <c r="N74" s="21"/>
      <c r="O74" s="56"/>
      <c r="P74" s="35"/>
      <c r="Q74" s="1" t="s">
        <v>154</v>
      </c>
      <c r="R74" s="32"/>
      <c r="S74" s="33"/>
      <c r="T74" s="57"/>
      <c r="U74" s="43"/>
      <c r="V74" s="21"/>
      <c r="W74" s="56"/>
      <c r="X74" s="35"/>
      <c r="Y74" s="1" t="s">
        <v>154</v>
      </c>
      <c r="Z74" s="59"/>
      <c r="AA74" s="37"/>
      <c r="AB74" s="8"/>
      <c r="AC74" s="8"/>
      <c r="AD74" s="4"/>
      <c r="AE74" s="39"/>
      <c r="AF74" s="35"/>
      <c r="AG74" s="33"/>
      <c r="AH74" s="60"/>
      <c r="AI74" s="60"/>
      <c r="AJ74" s="21"/>
      <c r="AK74" s="56"/>
      <c r="AL74" s="41"/>
      <c r="AM74" s="33"/>
      <c r="AN74" s="60"/>
      <c r="AO74" s="60"/>
      <c r="AP74" s="21"/>
      <c r="AQ74" s="56"/>
      <c r="AR74" s="41"/>
      <c r="AS74" s="43">
        <f>'18 Oct'!AW74</f>
        <v>0</v>
      </c>
      <c r="AT74" s="17"/>
      <c r="AU74" s="44">
        <f t="shared" si="1"/>
        <v>0</v>
      </c>
      <c r="AV74" s="44">
        <f t="shared" si="2"/>
        <v>0</v>
      </c>
      <c r="AW74" s="19">
        <f t="shared" si="3"/>
        <v>0</v>
      </c>
      <c r="AX74" s="43">
        <f>'18 Oct'!BB74</f>
        <v>0</v>
      </c>
      <c r="AY74" s="17"/>
      <c r="AZ74" s="44">
        <f t="shared" si="4"/>
        <v>0</v>
      </c>
      <c r="BA74" s="46">
        <f t="shared" si="5"/>
        <v>0</v>
      </c>
      <c r="BB74" s="19">
        <f t="shared" si="6"/>
        <v>0</v>
      </c>
      <c r="BC74" s="43">
        <f>'18 Oct'!BL74</f>
        <v>0</v>
      </c>
      <c r="BD74" s="46">
        <f t="shared" si="7"/>
        <v>0</v>
      </c>
      <c r="BE74" s="1">
        <f t="shared" si="8"/>
        <v>0</v>
      </c>
      <c r="BF74" s="1" t="s">
        <v>154</v>
      </c>
      <c r="BG74" s="54"/>
      <c r="BH74">
        <f>'18 Oct'!BG74+AT74+AY74-BN74</f>
        <v>0</v>
      </c>
      <c r="BI74" s="48"/>
      <c r="BJ74" s="52">
        <f t="shared" si="9"/>
        <v>0</v>
      </c>
      <c r="BK74" s="51">
        <f t="shared" si="10"/>
        <v>0</v>
      </c>
      <c r="BL74" s="53">
        <f t="shared" si="11"/>
        <v>0</v>
      </c>
      <c r="BM74" s="54">
        <f t="shared" si="12"/>
        <v>0</v>
      </c>
      <c r="BN74" s="55">
        <f t="shared" si="13"/>
        <v>0</v>
      </c>
      <c r="BO74" s="17">
        <f t="shared" si="14"/>
        <v>0</v>
      </c>
    </row>
    <row r="75">
      <c r="A75" s="1" t="s">
        <v>155</v>
      </c>
      <c r="B75" s="32"/>
      <c r="C75" s="65"/>
      <c r="D75" s="29"/>
      <c r="E75" s="1"/>
      <c r="F75" s="21"/>
      <c r="G75" s="56"/>
      <c r="H75" s="35"/>
      <c r="I75" s="1" t="s">
        <v>155</v>
      </c>
      <c r="J75" s="32"/>
      <c r="K75" s="33"/>
      <c r="L75" s="29"/>
      <c r="M75" s="43"/>
      <c r="N75" s="21"/>
      <c r="O75" s="56"/>
      <c r="P75" s="35"/>
      <c r="Q75" s="1" t="s">
        <v>155</v>
      </c>
      <c r="R75" s="32"/>
      <c r="S75" s="33"/>
      <c r="T75" s="57"/>
      <c r="U75" s="49"/>
      <c r="V75" s="21"/>
      <c r="W75" s="56"/>
      <c r="X75" s="35"/>
      <c r="Y75" s="1" t="s">
        <v>155</v>
      </c>
      <c r="Z75" s="58"/>
      <c r="AA75" s="37"/>
      <c r="AB75" s="8"/>
      <c r="AC75" s="8"/>
      <c r="AD75" s="4"/>
      <c r="AE75" s="39"/>
      <c r="AF75" s="35"/>
      <c r="AG75" s="33"/>
      <c r="AH75" s="60"/>
      <c r="AI75" s="60"/>
      <c r="AJ75" s="21"/>
      <c r="AK75" s="56"/>
      <c r="AL75" s="41"/>
      <c r="AM75" s="33"/>
      <c r="AN75" s="60"/>
      <c r="AO75" s="60"/>
      <c r="AP75" s="21"/>
      <c r="AQ75" s="56"/>
      <c r="AR75" s="41"/>
      <c r="AS75" s="43">
        <f>'18 Oct'!AW75</f>
        <v>0</v>
      </c>
      <c r="AT75" s="17"/>
      <c r="AU75" s="44">
        <f t="shared" si="1"/>
        <v>0</v>
      </c>
      <c r="AV75" s="44">
        <f t="shared" si="2"/>
        <v>0</v>
      </c>
      <c r="AW75" s="19">
        <f t="shared" si="3"/>
        <v>0</v>
      </c>
      <c r="AX75" s="43">
        <f>'18 Oct'!BB75</f>
        <v>0</v>
      </c>
      <c r="AY75" s="17"/>
      <c r="AZ75" s="44">
        <f t="shared" si="4"/>
        <v>0</v>
      </c>
      <c r="BA75" s="46">
        <f t="shared" si="5"/>
        <v>0</v>
      </c>
      <c r="BB75" s="19">
        <f t="shared" si="6"/>
        <v>0</v>
      </c>
      <c r="BC75" s="43">
        <f>'18 Oct'!BL75</f>
        <v>0</v>
      </c>
      <c r="BD75" s="46">
        <f t="shared" si="7"/>
        <v>0</v>
      </c>
      <c r="BE75" s="1">
        <f t="shared" si="8"/>
        <v>0</v>
      </c>
      <c r="BF75" s="1" t="s">
        <v>155</v>
      </c>
      <c r="BG75" s="54"/>
      <c r="BH75">
        <f>'18 Oct'!BG75+AT75+AY75-BN75</f>
        <v>0</v>
      </c>
      <c r="BI75" s="48"/>
      <c r="BJ75" s="52">
        <f t="shared" si="9"/>
        <v>0</v>
      </c>
      <c r="BK75" s="51">
        <f t="shared" si="10"/>
        <v>0</v>
      </c>
      <c r="BL75" s="53">
        <f t="shared" si="11"/>
        <v>0</v>
      </c>
      <c r="BM75" s="54">
        <f t="shared" si="12"/>
        <v>0</v>
      </c>
      <c r="BN75" s="55">
        <f t="shared" si="13"/>
        <v>0</v>
      </c>
      <c r="BO75" s="17">
        <f t="shared" si="14"/>
        <v>0</v>
      </c>
    </row>
    <row r="76">
      <c r="A76" s="1" t="s">
        <v>156</v>
      </c>
      <c r="B76" s="32"/>
      <c r="C76" s="33"/>
      <c r="D76" s="29"/>
      <c r="E76" s="1"/>
      <c r="F76" s="21"/>
      <c r="G76" s="56"/>
      <c r="H76" s="35"/>
      <c r="I76" s="1" t="s">
        <v>156</v>
      </c>
      <c r="J76" s="32"/>
      <c r="K76" s="33"/>
      <c r="L76" s="57"/>
      <c r="M76" s="49"/>
      <c r="N76" s="21"/>
      <c r="O76" s="56"/>
      <c r="P76" s="35"/>
      <c r="Q76" s="1" t="s">
        <v>156</v>
      </c>
      <c r="R76" s="32"/>
      <c r="S76" s="33"/>
      <c r="T76" s="57"/>
      <c r="U76" s="49"/>
      <c r="V76" s="21"/>
      <c r="W76" s="56"/>
      <c r="X76" s="35"/>
      <c r="Y76" s="1" t="s">
        <v>156</v>
      </c>
      <c r="Z76" s="69"/>
      <c r="AA76" s="37"/>
      <c r="AB76" s="8"/>
      <c r="AC76" s="8"/>
      <c r="AD76" s="4"/>
      <c r="AE76" s="39"/>
      <c r="AF76" s="1"/>
      <c r="AG76" s="33"/>
      <c r="AH76" s="60"/>
      <c r="AI76" s="60"/>
      <c r="AJ76" s="21"/>
      <c r="AK76" s="56"/>
      <c r="AL76" s="41"/>
      <c r="AM76" s="33"/>
      <c r="AN76" s="60"/>
      <c r="AO76" s="60"/>
      <c r="AP76" s="21"/>
      <c r="AQ76" s="56"/>
      <c r="AR76" s="41"/>
      <c r="AS76" s="43">
        <f>'18 Oct'!AW76</f>
        <v>0</v>
      </c>
      <c r="AT76" s="17"/>
      <c r="AU76" s="44">
        <f t="shared" si="1"/>
        <v>0</v>
      </c>
      <c r="AV76" s="44">
        <f t="shared" si="2"/>
        <v>0</v>
      </c>
      <c r="AW76" s="19">
        <f t="shared" si="3"/>
        <v>0</v>
      </c>
      <c r="AX76" s="43">
        <f>'18 Oct'!BB76</f>
        <v>0</v>
      </c>
      <c r="AY76" s="17"/>
      <c r="AZ76" s="44">
        <f t="shared" si="4"/>
        <v>0</v>
      </c>
      <c r="BA76" s="46">
        <f t="shared" si="5"/>
        <v>0</v>
      </c>
      <c r="BB76" s="19">
        <f t="shared" si="6"/>
        <v>0</v>
      </c>
      <c r="BC76" s="43">
        <f>'18 Oct'!BL76</f>
        <v>0</v>
      </c>
      <c r="BD76" s="46">
        <f t="shared" si="7"/>
        <v>0</v>
      </c>
      <c r="BE76" s="1">
        <f t="shared" si="8"/>
        <v>0</v>
      </c>
      <c r="BF76" s="1" t="s">
        <v>156</v>
      </c>
      <c r="BG76" s="17"/>
      <c r="BH76">
        <f>'18 Oct'!BG76+AT76+AY76-BN76</f>
        <v>0</v>
      </c>
      <c r="BI76" s="48"/>
      <c r="BJ76" s="52">
        <f t="shared" si="9"/>
        <v>0</v>
      </c>
      <c r="BK76" s="51">
        <f t="shared" si="10"/>
        <v>0</v>
      </c>
      <c r="BL76" s="53">
        <f t="shared" si="11"/>
        <v>0</v>
      </c>
      <c r="BM76" s="54">
        <f t="shared" si="12"/>
        <v>0</v>
      </c>
      <c r="BN76" s="55">
        <f t="shared" si="13"/>
        <v>0</v>
      </c>
      <c r="BO76" s="17">
        <f t="shared" si="14"/>
        <v>0</v>
      </c>
    </row>
    <row r="77">
      <c r="A77" s="1" t="s">
        <v>157</v>
      </c>
      <c r="B77" s="32"/>
      <c r="C77" s="33"/>
      <c r="D77" s="29"/>
      <c r="E77" s="1"/>
      <c r="F77" s="21"/>
      <c r="G77" s="56"/>
      <c r="H77" s="35"/>
      <c r="I77" s="1" t="s">
        <v>157</v>
      </c>
      <c r="J77" s="32"/>
      <c r="K77" s="33"/>
      <c r="L77" s="57"/>
      <c r="M77" s="49"/>
      <c r="N77" s="21"/>
      <c r="O77" s="56"/>
      <c r="P77" s="35"/>
      <c r="Q77" s="1" t="s">
        <v>157</v>
      </c>
      <c r="R77" s="32"/>
      <c r="S77" s="33"/>
      <c r="T77" s="57"/>
      <c r="U77" s="43"/>
      <c r="V77" s="21"/>
      <c r="W77" s="56"/>
      <c r="X77" s="35"/>
      <c r="Y77" s="1" t="s">
        <v>157</v>
      </c>
      <c r="Z77" s="69"/>
      <c r="AA77" s="37"/>
      <c r="AB77" s="8"/>
      <c r="AC77" s="8"/>
      <c r="AD77" s="4"/>
      <c r="AE77" s="39"/>
      <c r="AF77" s="1"/>
      <c r="AG77" s="33"/>
      <c r="AH77" s="60"/>
      <c r="AI77" s="60"/>
      <c r="AJ77" s="21"/>
      <c r="AK77" s="56"/>
      <c r="AL77" s="41"/>
      <c r="AM77" s="33"/>
      <c r="AN77" s="60"/>
      <c r="AO77" s="60"/>
      <c r="AP77" s="21"/>
      <c r="AQ77" s="56"/>
      <c r="AR77" s="41"/>
      <c r="AS77" s="43">
        <f>'18 Oct'!AW77</f>
        <v>0</v>
      </c>
      <c r="AT77" s="17"/>
      <c r="AU77" s="44">
        <f t="shared" si="1"/>
        <v>0</v>
      </c>
      <c r="AV77" s="44">
        <f t="shared" si="2"/>
        <v>0</v>
      </c>
      <c r="AW77" s="19">
        <f t="shared" si="3"/>
        <v>0</v>
      </c>
      <c r="AX77" s="43">
        <f>'18 Oct'!BB77</f>
        <v>0</v>
      </c>
      <c r="AY77" s="17"/>
      <c r="AZ77" s="44">
        <f t="shared" si="4"/>
        <v>0</v>
      </c>
      <c r="BA77" s="46">
        <f t="shared" si="5"/>
        <v>0</v>
      </c>
      <c r="BB77" s="19">
        <f t="shared" si="6"/>
        <v>0</v>
      </c>
      <c r="BC77" s="43">
        <f>'18 Oct'!BL77</f>
        <v>0</v>
      </c>
      <c r="BD77" s="46">
        <f t="shared" si="7"/>
        <v>0</v>
      </c>
      <c r="BE77" s="1">
        <f t="shared" si="8"/>
        <v>0</v>
      </c>
      <c r="BF77" s="1" t="s">
        <v>157</v>
      </c>
      <c r="BG77" s="17"/>
      <c r="BH77">
        <f>'18 Oct'!BG77+AT77+AY77-BN77</f>
        <v>0</v>
      </c>
      <c r="BI77" s="48"/>
      <c r="BJ77" s="52">
        <f t="shared" si="9"/>
        <v>0</v>
      </c>
      <c r="BK77" s="51">
        <f t="shared" si="10"/>
        <v>0</v>
      </c>
      <c r="BL77" s="53">
        <f t="shared" si="11"/>
        <v>0</v>
      </c>
      <c r="BM77" s="54">
        <f t="shared" si="12"/>
        <v>0</v>
      </c>
      <c r="BN77" s="55">
        <f t="shared" si="13"/>
        <v>0</v>
      </c>
      <c r="BO77" s="17">
        <f t="shared" si="14"/>
        <v>0</v>
      </c>
      <c r="BQ77" s="1"/>
    </row>
    <row r="78">
      <c r="A78" s="1" t="s">
        <v>159</v>
      </c>
      <c r="B78" s="32"/>
      <c r="C78" s="33"/>
      <c r="D78" s="29"/>
      <c r="E78" s="1"/>
      <c r="F78" s="21"/>
      <c r="G78" s="56"/>
      <c r="H78" s="7"/>
      <c r="I78" s="1" t="s">
        <v>159</v>
      </c>
      <c r="J78" s="32"/>
      <c r="K78" s="33"/>
      <c r="N78" s="21"/>
      <c r="O78" s="56"/>
      <c r="P78" s="35"/>
      <c r="Q78" s="1" t="s">
        <v>159</v>
      </c>
      <c r="R78" s="32"/>
      <c r="S78" s="33"/>
      <c r="T78" s="57"/>
      <c r="U78" s="43"/>
      <c r="V78" s="21"/>
      <c r="W78" s="56"/>
      <c r="X78" s="35"/>
      <c r="Y78" s="1" t="s">
        <v>159</v>
      </c>
      <c r="Z78" s="59"/>
      <c r="AA78" s="37"/>
      <c r="AB78" s="8"/>
      <c r="AC78" s="8"/>
      <c r="AD78" s="4"/>
      <c r="AE78" s="39"/>
      <c r="AG78" s="33"/>
      <c r="AH78" s="74"/>
      <c r="AI78" s="74"/>
      <c r="AJ78" s="21"/>
      <c r="AK78" s="56"/>
      <c r="AL78" s="41"/>
      <c r="AM78" s="33"/>
      <c r="AN78" s="74"/>
      <c r="AO78" s="74"/>
      <c r="AP78" s="21"/>
      <c r="AQ78" s="56"/>
      <c r="AR78" s="41"/>
      <c r="AS78" s="43">
        <f>'18 Oct'!AW78</f>
        <v>0</v>
      </c>
      <c r="AT78" s="76"/>
      <c r="AU78" s="44">
        <f t="shared" si="1"/>
        <v>0</v>
      </c>
      <c r="AV78" s="44">
        <f t="shared" si="2"/>
        <v>0</v>
      </c>
      <c r="AW78" s="19">
        <f t="shared" si="3"/>
        <v>0</v>
      </c>
      <c r="AX78" s="43">
        <f>'18 Oct'!BB78</f>
        <v>0</v>
      </c>
      <c r="AY78" s="76"/>
      <c r="AZ78" s="44">
        <f t="shared" si="4"/>
        <v>0</v>
      </c>
      <c r="BA78" s="46">
        <f t="shared" si="5"/>
        <v>0</v>
      </c>
      <c r="BB78" s="19">
        <f t="shared" si="6"/>
        <v>0</v>
      </c>
      <c r="BC78" s="43">
        <f>'18 Oct'!BL78</f>
        <v>0</v>
      </c>
      <c r="BD78" s="46">
        <f t="shared" si="7"/>
        <v>0</v>
      </c>
      <c r="BE78" s="1">
        <f t="shared" si="8"/>
        <v>0</v>
      </c>
      <c r="BF78" s="1" t="s">
        <v>159</v>
      </c>
      <c r="BG78" s="76"/>
      <c r="BH78">
        <f>'18 Oct'!BG78+AT78+AY78-BN78</f>
        <v>0</v>
      </c>
      <c r="BI78" s="6"/>
      <c r="BJ78" s="52">
        <f t="shared" si="9"/>
        <v>0</v>
      </c>
      <c r="BK78" s="51">
        <f t="shared" si="10"/>
        <v>0</v>
      </c>
      <c r="BL78" s="53">
        <f t="shared" si="11"/>
        <v>0</v>
      </c>
      <c r="BM78" s="54">
        <f t="shared" si="12"/>
        <v>0</v>
      </c>
      <c r="BN78" s="55">
        <f t="shared" si="13"/>
        <v>0</v>
      </c>
      <c r="BO78" s="17">
        <f t="shared" si="14"/>
        <v>0</v>
      </c>
    </row>
    <row r="79">
      <c r="A79" s="1" t="s">
        <v>160</v>
      </c>
      <c r="B79" s="32"/>
      <c r="C79" s="33"/>
      <c r="D79" s="29"/>
      <c r="E79" s="1"/>
      <c r="F79" s="21"/>
      <c r="G79" s="56"/>
      <c r="H79" s="35"/>
      <c r="I79" s="1" t="s">
        <v>160</v>
      </c>
      <c r="J79" s="32"/>
      <c r="K79" s="33"/>
      <c r="L79" s="29"/>
      <c r="M79" s="49"/>
      <c r="N79" s="21"/>
      <c r="O79" s="56"/>
      <c r="P79" s="35"/>
      <c r="Q79" s="1" t="s">
        <v>160</v>
      </c>
      <c r="R79" s="32"/>
      <c r="S79" s="33"/>
      <c r="T79" s="29"/>
      <c r="U79" s="49"/>
      <c r="V79" s="21"/>
      <c r="W79" s="56"/>
      <c r="X79" s="35"/>
      <c r="Y79" s="1" t="s">
        <v>160</v>
      </c>
      <c r="Z79" s="59"/>
      <c r="AA79" s="37"/>
      <c r="AB79" s="40"/>
      <c r="AC79" s="8"/>
      <c r="AD79" s="4"/>
      <c r="AE79" s="39"/>
      <c r="AF79" s="1"/>
      <c r="AG79" s="33"/>
      <c r="AH79" s="60"/>
      <c r="AI79" s="67"/>
      <c r="AJ79" s="21"/>
      <c r="AK79" s="56"/>
      <c r="AL79" s="41"/>
      <c r="AM79" s="33"/>
      <c r="AN79" s="60"/>
      <c r="AO79" s="67"/>
      <c r="AP79" s="21"/>
      <c r="AQ79" s="56"/>
      <c r="AR79" s="41"/>
      <c r="AS79" s="43">
        <f>'18 Oct'!AW79</f>
        <v>0</v>
      </c>
      <c r="AT79" s="54"/>
      <c r="AU79" s="44">
        <f t="shared" si="1"/>
        <v>0</v>
      </c>
      <c r="AV79" s="44">
        <f t="shared" si="2"/>
        <v>0</v>
      </c>
      <c r="AW79" s="19">
        <f t="shared" si="3"/>
        <v>0</v>
      </c>
      <c r="AX79" s="43">
        <f>'18 Oct'!BB79</f>
        <v>0</v>
      </c>
      <c r="AY79" s="54"/>
      <c r="AZ79" s="44">
        <f t="shared" si="4"/>
        <v>0</v>
      </c>
      <c r="BA79" s="46">
        <f t="shared" si="5"/>
        <v>0</v>
      </c>
      <c r="BB79" s="19">
        <f t="shared" si="6"/>
        <v>0</v>
      </c>
      <c r="BC79" s="43">
        <f>'18 Oct'!BL79</f>
        <v>0</v>
      </c>
      <c r="BD79" s="46">
        <f t="shared" si="7"/>
        <v>0</v>
      </c>
      <c r="BE79" s="1">
        <f t="shared" si="8"/>
        <v>0</v>
      </c>
      <c r="BF79" s="1" t="s">
        <v>160</v>
      </c>
      <c r="BG79" s="17"/>
      <c r="BH79">
        <f>'18 Oct'!BG79+AT79+AY79-BN79</f>
        <v>0</v>
      </c>
      <c r="BI79" s="48"/>
      <c r="BJ79" s="52">
        <f t="shared" si="9"/>
        <v>0</v>
      </c>
      <c r="BK79" s="51">
        <f t="shared" si="10"/>
        <v>0</v>
      </c>
      <c r="BL79" s="53">
        <f t="shared" si="11"/>
        <v>0</v>
      </c>
      <c r="BM79" s="54">
        <f t="shared" si="12"/>
        <v>0</v>
      </c>
      <c r="BN79" s="55">
        <f t="shared" si="13"/>
        <v>0</v>
      </c>
      <c r="BO79" s="17">
        <f t="shared" si="14"/>
        <v>0</v>
      </c>
      <c r="BQ79" s="1"/>
    </row>
    <row r="80">
      <c r="A80" s="1" t="s">
        <v>163</v>
      </c>
      <c r="B80" s="32"/>
      <c r="C80" s="33"/>
      <c r="D80" s="29"/>
      <c r="E80" s="1"/>
      <c r="F80" s="21"/>
      <c r="G80" s="56"/>
      <c r="H80" s="35"/>
      <c r="I80" s="1" t="s">
        <v>163</v>
      </c>
      <c r="J80" s="32"/>
      <c r="K80" s="33"/>
      <c r="L80" s="29"/>
      <c r="M80" s="49"/>
      <c r="N80" s="21"/>
      <c r="O80" s="56"/>
      <c r="P80" s="35"/>
      <c r="Q80" s="1" t="s">
        <v>163</v>
      </c>
      <c r="R80" s="32"/>
      <c r="S80" s="33"/>
      <c r="T80" s="1"/>
      <c r="V80" s="21"/>
      <c r="W80" s="56"/>
      <c r="X80" s="35"/>
      <c r="Y80" s="1" t="s">
        <v>163</v>
      </c>
      <c r="Z80" s="69"/>
      <c r="AA80" s="37"/>
      <c r="AB80" s="40"/>
      <c r="AC80" s="8"/>
      <c r="AD80" s="4"/>
      <c r="AE80" s="39"/>
      <c r="AF80" s="1"/>
      <c r="AG80" s="33"/>
      <c r="AH80" s="60"/>
      <c r="AI80" s="67"/>
      <c r="AJ80" s="21"/>
      <c r="AK80" s="56"/>
      <c r="AL80" s="41"/>
      <c r="AM80" s="33"/>
      <c r="AN80" s="60"/>
      <c r="AO80" s="67"/>
      <c r="AP80" s="21"/>
      <c r="AQ80" s="56"/>
      <c r="AR80" s="41"/>
      <c r="AS80" s="43">
        <f>'18 Oct'!AW80</f>
        <v>0</v>
      </c>
      <c r="AT80" s="54"/>
      <c r="AU80" s="44">
        <f t="shared" si="1"/>
        <v>0</v>
      </c>
      <c r="AV80" s="44">
        <f t="shared" si="2"/>
        <v>0</v>
      </c>
      <c r="AW80" s="19">
        <f t="shared" si="3"/>
        <v>0</v>
      </c>
      <c r="AX80" s="43">
        <f>'18 Oct'!BB80</f>
        <v>0</v>
      </c>
      <c r="AY80" s="54"/>
      <c r="AZ80" s="44">
        <f t="shared" si="4"/>
        <v>0</v>
      </c>
      <c r="BA80" s="46">
        <f t="shared" si="5"/>
        <v>0</v>
      </c>
      <c r="BB80" s="19">
        <f t="shared" si="6"/>
        <v>0</v>
      </c>
      <c r="BC80" s="43">
        <f>'18 Oct'!BL80</f>
        <v>0</v>
      </c>
      <c r="BD80" s="46">
        <f t="shared" si="7"/>
        <v>0</v>
      </c>
      <c r="BE80" s="1">
        <f t="shared" si="8"/>
        <v>0</v>
      </c>
      <c r="BF80" s="1" t="s">
        <v>163</v>
      </c>
      <c r="BG80" s="17"/>
      <c r="BH80">
        <f>'18 Oct'!BG80+AT80+AY80-BN80</f>
        <v>0</v>
      </c>
      <c r="BI80" s="48"/>
      <c r="BJ80" s="52">
        <f t="shared" si="9"/>
        <v>0</v>
      </c>
      <c r="BK80" s="51">
        <f t="shared" si="10"/>
        <v>0</v>
      </c>
      <c r="BL80" s="53">
        <f t="shared" si="11"/>
        <v>0</v>
      </c>
      <c r="BM80" s="54">
        <f t="shared" si="12"/>
        <v>0</v>
      </c>
      <c r="BN80" s="55">
        <f t="shared" si="13"/>
        <v>0</v>
      </c>
      <c r="BO80" s="17">
        <f t="shared" si="14"/>
        <v>0</v>
      </c>
    </row>
    <row r="81">
      <c r="A81" s="1" t="s">
        <v>166</v>
      </c>
      <c r="B81" s="32"/>
      <c r="C81" s="33"/>
      <c r="D81" s="29"/>
      <c r="E81" s="1"/>
      <c r="F81" s="21"/>
      <c r="G81" s="56"/>
      <c r="H81" s="35"/>
      <c r="I81" s="1" t="s">
        <v>166</v>
      </c>
      <c r="J81" s="32"/>
      <c r="K81" s="33"/>
      <c r="L81" s="29"/>
      <c r="M81" s="49"/>
      <c r="N81" s="21"/>
      <c r="O81" s="56"/>
      <c r="P81" s="35"/>
      <c r="Q81" s="1" t="s">
        <v>166</v>
      </c>
      <c r="R81" s="32"/>
      <c r="S81" s="33"/>
      <c r="T81" s="29"/>
      <c r="U81" s="43"/>
      <c r="V81" s="21"/>
      <c r="W81" s="56"/>
      <c r="X81" s="35"/>
      <c r="Y81" s="1" t="s">
        <v>166</v>
      </c>
      <c r="Z81" s="59"/>
      <c r="AA81" s="37"/>
      <c r="AB81" s="8"/>
      <c r="AC81" s="8"/>
      <c r="AD81" s="4"/>
      <c r="AE81" s="39"/>
      <c r="AF81" s="1"/>
      <c r="AG81" s="33"/>
      <c r="AH81" s="67"/>
      <c r="AI81" s="67"/>
      <c r="AJ81" s="21"/>
      <c r="AK81" s="56"/>
      <c r="AL81" s="41"/>
      <c r="AM81" s="33"/>
      <c r="AN81" s="67"/>
      <c r="AO81" s="67"/>
      <c r="AP81" s="21"/>
      <c r="AQ81" s="56"/>
      <c r="AR81" s="41"/>
      <c r="AS81" s="43">
        <f>'18 Oct'!AW81</f>
        <v>0</v>
      </c>
      <c r="AT81" s="54"/>
      <c r="AU81" s="44">
        <f t="shared" si="1"/>
        <v>0</v>
      </c>
      <c r="AV81" s="44">
        <f t="shared" si="2"/>
        <v>0</v>
      </c>
      <c r="AW81" s="19">
        <f t="shared" si="3"/>
        <v>0</v>
      </c>
      <c r="AX81" s="43">
        <f>'18 Oct'!BB81</f>
        <v>0</v>
      </c>
      <c r="AY81" s="54"/>
      <c r="AZ81" s="44">
        <f t="shared" si="4"/>
        <v>0</v>
      </c>
      <c r="BA81" s="46">
        <f t="shared" si="5"/>
        <v>0</v>
      </c>
      <c r="BB81" s="19">
        <f t="shared" si="6"/>
        <v>0</v>
      </c>
      <c r="BC81" s="43">
        <f>'18 Oct'!BL81</f>
        <v>0</v>
      </c>
      <c r="BD81" s="46">
        <f t="shared" si="7"/>
        <v>0</v>
      </c>
      <c r="BE81" s="1">
        <f t="shared" si="8"/>
        <v>0</v>
      </c>
      <c r="BF81" s="1" t="s">
        <v>166</v>
      </c>
      <c r="BG81" s="17"/>
      <c r="BH81">
        <f>'18 Oct'!BG81+AT81+AY81-BN81</f>
        <v>0</v>
      </c>
      <c r="BI81" s="68"/>
      <c r="BJ81" s="52">
        <f t="shared" si="9"/>
        <v>0</v>
      </c>
      <c r="BK81" s="51">
        <f t="shared" si="10"/>
        <v>0</v>
      </c>
      <c r="BL81" s="53">
        <f t="shared" si="11"/>
        <v>0</v>
      </c>
      <c r="BM81" s="54">
        <f t="shared" si="12"/>
        <v>0</v>
      </c>
      <c r="BN81" s="55">
        <f t="shared" si="13"/>
        <v>0</v>
      </c>
      <c r="BO81" s="17">
        <f t="shared" si="14"/>
        <v>0</v>
      </c>
      <c r="BQ81" s="1"/>
    </row>
    <row r="82">
      <c r="A82" s="1" t="s">
        <v>168</v>
      </c>
      <c r="B82" s="32"/>
      <c r="C82" s="33"/>
      <c r="D82" s="29"/>
      <c r="E82" s="1"/>
      <c r="F82" s="21"/>
      <c r="G82" s="56"/>
      <c r="H82" s="35"/>
      <c r="I82" s="1" t="s">
        <v>168</v>
      </c>
      <c r="J82" s="32"/>
      <c r="K82" s="33"/>
      <c r="L82" s="29"/>
      <c r="M82" s="49"/>
      <c r="N82" s="21"/>
      <c r="O82" s="56"/>
      <c r="P82" s="70"/>
      <c r="Q82" s="1" t="s">
        <v>168</v>
      </c>
      <c r="R82" s="32"/>
      <c r="S82" s="33"/>
      <c r="T82" s="29"/>
      <c r="U82" s="43"/>
      <c r="V82" s="21"/>
      <c r="W82" s="56"/>
      <c r="X82" s="35"/>
      <c r="Y82" s="1" t="s">
        <v>168</v>
      </c>
      <c r="Z82" s="84"/>
      <c r="AA82" s="37"/>
      <c r="AB82" s="4"/>
      <c r="AC82" s="8"/>
      <c r="AD82" s="4"/>
      <c r="AE82" s="39"/>
      <c r="AF82" s="1"/>
      <c r="AG82" s="33"/>
      <c r="AH82" s="67"/>
      <c r="AI82" s="67"/>
      <c r="AJ82" s="21"/>
      <c r="AK82" s="56"/>
      <c r="AL82" s="41"/>
      <c r="AM82" s="33"/>
      <c r="AN82" s="67"/>
      <c r="AO82" s="67"/>
      <c r="AP82" s="21"/>
      <c r="AQ82" s="56"/>
      <c r="AR82" s="41"/>
      <c r="AS82" s="43">
        <f>'18 Oct'!AW82</f>
        <v>16</v>
      </c>
      <c r="AT82" s="54"/>
      <c r="AU82" s="44">
        <f t="shared" si="1"/>
        <v>16</v>
      </c>
      <c r="AV82" s="44">
        <f t="shared" si="2"/>
        <v>0</v>
      </c>
      <c r="AW82" s="19">
        <f t="shared" si="3"/>
        <v>16</v>
      </c>
      <c r="AX82" s="43">
        <f>'18 Oct'!BB82</f>
        <v>0</v>
      </c>
      <c r="AY82" s="54"/>
      <c r="AZ82" s="44">
        <f t="shared" si="4"/>
        <v>0</v>
      </c>
      <c r="BA82" s="46">
        <f t="shared" si="5"/>
        <v>0</v>
      </c>
      <c r="BB82" s="19">
        <f t="shared" si="6"/>
        <v>0</v>
      </c>
      <c r="BC82" s="43">
        <f>'18 Oct'!BL82</f>
        <v>0</v>
      </c>
      <c r="BD82" s="46">
        <f t="shared" si="7"/>
        <v>0</v>
      </c>
      <c r="BE82" s="1">
        <f t="shared" si="8"/>
        <v>0</v>
      </c>
      <c r="BF82" s="1" t="s">
        <v>168</v>
      </c>
      <c r="BG82" s="54"/>
      <c r="BH82">
        <f>'18 Oct'!BG82+AT82+AY82-BN82</f>
        <v>0</v>
      </c>
      <c r="BI82" s="48"/>
      <c r="BJ82" s="52">
        <f t="shared" si="9"/>
        <v>0</v>
      </c>
      <c r="BK82" s="51">
        <f t="shared" si="10"/>
        <v>0</v>
      </c>
      <c r="BL82" s="53">
        <f t="shared" si="11"/>
        <v>0</v>
      </c>
      <c r="BM82" s="54">
        <f t="shared" si="12"/>
        <v>0</v>
      </c>
      <c r="BN82" s="55">
        <f t="shared" si="13"/>
        <v>0</v>
      </c>
      <c r="BO82" s="17">
        <f t="shared" si="14"/>
        <v>16</v>
      </c>
    </row>
    <row r="83">
      <c r="A83" s="1" t="s">
        <v>169</v>
      </c>
      <c r="B83" s="32"/>
      <c r="C83" s="33"/>
      <c r="D83" s="29"/>
      <c r="E83" s="1"/>
      <c r="F83" s="21"/>
      <c r="G83" s="56"/>
      <c r="H83" s="35"/>
      <c r="I83" s="1" t="s">
        <v>169</v>
      </c>
      <c r="J83" s="32"/>
      <c r="K83" s="33"/>
      <c r="L83" s="57"/>
      <c r="M83" s="49"/>
      <c r="N83" s="21"/>
      <c r="O83" s="56"/>
      <c r="P83" s="85"/>
      <c r="Q83" s="1" t="s">
        <v>169</v>
      </c>
      <c r="R83" s="32"/>
      <c r="S83" s="33"/>
      <c r="T83" s="29"/>
      <c r="U83" s="43"/>
      <c r="V83" s="21"/>
      <c r="W83" s="56"/>
      <c r="X83" s="35"/>
      <c r="Y83" s="1" t="s">
        <v>169</v>
      </c>
      <c r="Z83" s="59"/>
      <c r="AA83" s="66"/>
      <c r="AB83" s="8"/>
      <c r="AC83" s="8"/>
      <c r="AD83" s="4"/>
      <c r="AE83" s="39"/>
      <c r="AF83" s="1"/>
      <c r="AG83" s="33"/>
      <c r="AH83" s="60"/>
      <c r="AI83" s="60"/>
      <c r="AJ83" s="21"/>
      <c r="AK83" s="56"/>
      <c r="AL83" s="41"/>
      <c r="AM83" s="33"/>
      <c r="AN83" s="60"/>
      <c r="AO83" s="60"/>
      <c r="AP83" s="21"/>
      <c r="AQ83" s="56"/>
      <c r="AR83" s="41"/>
      <c r="AS83" s="43">
        <f>'18 Oct'!AW83</f>
        <v>0</v>
      </c>
      <c r="AT83" s="17"/>
      <c r="AU83" s="44">
        <f t="shared" si="1"/>
        <v>0</v>
      </c>
      <c r="AV83" s="44">
        <f t="shared" si="2"/>
        <v>0</v>
      </c>
      <c r="AW83" s="19">
        <f t="shared" si="3"/>
        <v>0</v>
      </c>
      <c r="AX83" s="43">
        <f>'18 Oct'!BB83</f>
        <v>0</v>
      </c>
      <c r="AY83" s="17"/>
      <c r="AZ83" s="44">
        <f t="shared" si="4"/>
        <v>0</v>
      </c>
      <c r="BA83" s="46">
        <f t="shared" si="5"/>
        <v>0</v>
      </c>
      <c r="BB83" s="19">
        <f t="shared" si="6"/>
        <v>0</v>
      </c>
      <c r="BC83" s="43">
        <f>'18 Oct'!BL83</f>
        <v>0</v>
      </c>
      <c r="BD83" s="46">
        <f t="shared" si="7"/>
        <v>0</v>
      </c>
      <c r="BE83" s="1">
        <f t="shared" si="8"/>
        <v>0</v>
      </c>
      <c r="BF83" s="1" t="s">
        <v>169</v>
      </c>
      <c r="BG83" s="54"/>
      <c r="BH83">
        <f>'18 Oct'!BG83+AT83+AY83-BN83</f>
        <v>0</v>
      </c>
      <c r="BI83" s="48"/>
      <c r="BJ83" s="52">
        <f t="shared" si="9"/>
        <v>0</v>
      </c>
      <c r="BK83" s="51">
        <f t="shared" si="10"/>
        <v>0</v>
      </c>
      <c r="BL83" s="53">
        <f t="shared" si="11"/>
        <v>0</v>
      </c>
      <c r="BM83" s="54">
        <f t="shared" si="12"/>
        <v>0</v>
      </c>
      <c r="BN83" s="55">
        <f t="shared" si="13"/>
        <v>0</v>
      </c>
      <c r="BO83" s="17">
        <f t="shared" si="14"/>
        <v>0</v>
      </c>
    </row>
    <row r="84">
      <c r="A84" s="1" t="s">
        <v>171</v>
      </c>
      <c r="B84" s="32"/>
      <c r="C84" s="33"/>
      <c r="D84" s="29"/>
      <c r="E84" s="1"/>
      <c r="F84" s="21"/>
      <c r="G84" s="56"/>
      <c r="H84" s="35"/>
      <c r="I84" s="1" t="s">
        <v>171</v>
      </c>
      <c r="J84" s="32"/>
      <c r="K84" s="33"/>
      <c r="L84" s="29"/>
      <c r="M84" s="49"/>
      <c r="N84" s="21"/>
      <c r="O84" s="56"/>
      <c r="P84" s="70"/>
      <c r="Q84" s="1" t="s">
        <v>171</v>
      </c>
      <c r="R84" s="32"/>
      <c r="S84" s="33"/>
      <c r="T84" s="29"/>
      <c r="U84" s="43"/>
      <c r="V84" s="21"/>
      <c r="W84" s="56"/>
      <c r="X84" s="35"/>
      <c r="Y84" s="1" t="s">
        <v>171</v>
      </c>
      <c r="Z84" s="59"/>
      <c r="AA84" s="66"/>
      <c r="AB84" s="8"/>
      <c r="AC84" s="8"/>
      <c r="AD84" s="4"/>
      <c r="AE84" s="39"/>
      <c r="AF84" s="1"/>
      <c r="AG84" s="33"/>
      <c r="AH84" s="67"/>
      <c r="AI84" s="67"/>
      <c r="AJ84" s="21"/>
      <c r="AK84" s="56"/>
      <c r="AL84" s="41"/>
      <c r="AM84" s="33"/>
      <c r="AN84" s="67"/>
      <c r="AO84" s="67"/>
      <c r="AP84" s="21"/>
      <c r="AQ84" s="56"/>
      <c r="AR84" s="41"/>
      <c r="AS84" s="43">
        <f>'18 Oct'!AW84</f>
        <v>0</v>
      </c>
      <c r="AT84" s="54"/>
      <c r="AU84" s="44">
        <f t="shared" si="1"/>
        <v>0</v>
      </c>
      <c r="AV84" s="44">
        <f t="shared" si="2"/>
        <v>0</v>
      </c>
      <c r="AW84" s="19">
        <f t="shared" si="3"/>
        <v>0</v>
      </c>
      <c r="AX84" s="43">
        <f>'18 Oct'!BB84</f>
        <v>0</v>
      </c>
      <c r="AY84" s="54"/>
      <c r="AZ84" s="44">
        <f t="shared" si="4"/>
        <v>0</v>
      </c>
      <c r="BA84" s="46">
        <f t="shared" si="5"/>
        <v>0</v>
      </c>
      <c r="BB84" s="19">
        <f t="shared" si="6"/>
        <v>0</v>
      </c>
      <c r="BC84" s="43">
        <f>'18 Oct'!BL84</f>
        <v>0</v>
      </c>
      <c r="BD84" s="46">
        <f t="shared" si="7"/>
        <v>0</v>
      </c>
      <c r="BE84" s="1">
        <f t="shared" si="8"/>
        <v>0</v>
      </c>
      <c r="BF84" s="1" t="s">
        <v>171</v>
      </c>
      <c r="BG84" s="54"/>
      <c r="BH84">
        <f>'18 Oct'!BG84+AT84+AY84-BN84</f>
        <v>0</v>
      </c>
      <c r="BI84" s="48"/>
      <c r="BJ84" s="52">
        <f t="shared" si="9"/>
        <v>0</v>
      </c>
      <c r="BK84" s="51">
        <f t="shared" si="10"/>
        <v>0</v>
      </c>
      <c r="BL84" s="53">
        <f t="shared" si="11"/>
        <v>0</v>
      </c>
      <c r="BM84" s="54">
        <f t="shared" si="12"/>
        <v>0</v>
      </c>
      <c r="BN84" s="55">
        <f t="shared" si="13"/>
        <v>0</v>
      </c>
      <c r="BO84" s="17">
        <f t="shared" si="14"/>
        <v>0</v>
      </c>
    </row>
    <row r="85">
      <c r="A85" s="1" t="s">
        <v>174</v>
      </c>
      <c r="B85" s="32"/>
      <c r="C85" s="33"/>
      <c r="D85" s="29"/>
      <c r="E85" s="1"/>
      <c r="F85" s="21"/>
      <c r="G85" s="56"/>
      <c r="H85" s="35"/>
      <c r="I85" s="1" t="s">
        <v>174</v>
      </c>
      <c r="J85" s="32"/>
      <c r="K85" s="33"/>
      <c r="L85" s="29"/>
      <c r="M85" s="43"/>
      <c r="N85" s="21"/>
      <c r="O85" s="56"/>
      <c r="P85" s="35"/>
      <c r="Q85" s="1" t="s">
        <v>174</v>
      </c>
      <c r="R85" s="61"/>
      <c r="S85" s="33"/>
      <c r="T85" s="29"/>
      <c r="U85" s="49"/>
      <c r="V85" s="21"/>
      <c r="W85" s="56"/>
      <c r="X85" s="35"/>
      <c r="Y85" s="1" t="s">
        <v>174</v>
      </c>
      <c r="Z85" s="36"/>
      <c r="AA85" s="37"/>
      <c r="AB85" s="40"/>
      <c r="AC85" s="4"/>
      <c r="AD85" s="4"/>
      <c r="AE85" s="39"/>
      <c r="AF85" s="1"/>
      <c r="AG85" s="33"/>
      <c r="AH85" s="60"/>
      <c r="AI85" s="67"/>
      <c r="AJ85" s="21"/>
      <c r="AK85" s="56"/>
      <c r="AL85" s="41"/>
      <c r="AM85" s="33"/>
      <c r="AN85" s="60"/>
      <c r="AO85" s="67"/>
      <c r="AP85" s="21"/>
      <c r="AQ85" s="56"/>
      <c r="AR85" s="41"/>
      <c r="AS85" s="43">
        <f>'18 Oct'!AW85</f>
        <v>0</v>
      </c>
      <c r="AT85" s="54"/>
      <c r="AU85" s="44">
        <f t="shared" si="1"/>
        <v>0</v>
      </c>
      <c r="AV85" s="44">
        <f t="shared" si="2"/>
        <v>0</v>
      </c>
      <c r="AW85" s="19">
        <f t="shared" si="3"/>
        <v>0</v>
      </c>
      <c r="AX85" s="43">
        <f>'18 Oct'!BB85</f>
        <v>0</v>
      </c>
      <c r="AY85" s="54"/>
      <c r="AZ85" s="44">
        <f t="shared" si="4"/>
        <v>0</v>
      </c>
      <c r="BA85" s="46">
        <f t="shared" si="5"/>
        <v>0</v>
      </c>
      <c r="BB85" s="19">
        <f t="shared" si="6"/>
        <v>0</v>
      </c>
      <c r="BC85" s="43">
        <f>'18 Oct'!BL85</f>
        <v>0</v>
      </c>
      <c r="BD85" s="46">
        <f t="shared" si="7"/>
        <v>0</v>
      </c>
      <c r="BE85" s="1">
        <f t="shared" si="8"/>
        <v>0</v>
      </c>
      <c r="BF85" s="1" t="s">
        <v>174</v>
      </c>
      <c r="BG85" s="17"/>
      <c r="BH85">
        <f>'18 Oct'!BG85+AT85+AY85-BN85</f>
        <v>0</v>
      </c>
      <c r="BI85" s="48"/>
      <c r="BJ85" s="52">
        <f t="shared" si="9"/>
        <v>0</v>
      </c>
      <c r="BK85" s="51">
        <f t="shared" si="10"/>
        <v>0</v>
      </c>
      <c r="BL85" s="53">
        <f t="shared" si="11"/>
        <v>0</v>
      </c>
      <c r="BM85" s="54">
        <f t="shared" si="12"/>
        <v>0</v>
      </c>
      <c r="BN85" s="55">
        <f t="shared" si="13"/>
        <v>0</v>
      </c>
      <c r="BO85" s="17">
        <f t="shared" si="14"/>
        <v>0</v>
      </c>
    </row>
    <row r="86">
      <c r="A86" s="1" t="s">
        <v>179</v>
      </c>
      <c r="B86" s="32"/>
      <c r="C86" s="33"/>
      <c r="D86" s="29"/>
      <c r="E86" s="1"/>
      <c r="F86" s="21"/>
      <c r="G86" s="56"/>
      <c r="H86" s="35"/>
      <c r="I86" s="1" t="s">
        <v>179</v>
      </c>
      <c r="J86" s="32"/>
      <c r="K86" s="33"/>
      <c r="L86" s="57"/>
      <c r="M86" s="43"/>
      <c r="N86" s="21"/>
      <c r="O86" s="56"/>
      <c r="P86" s="35"/>
      <c r="Q86" s="1" t="s">
        <v>179</v>
      </c>
      <c r="R86" s="32"/>
      <c r="S86" s="33"/>
      <c r="T86" s="29"/>
      <c r="U86" s="43"/>
      <c r="V86" s="21"/>
      <c r="W86" s="56"/>
      <c r="X86" s="35"/>
      <c r="Y86" s="1" t="s">
        <v>179</v>
      </c>
      <c r="Z86" s="36"/>
      <c r="AA86" s="38"/>
      <c r="AB86" s="4"/>
      <c r="AC86" s="40"/>
      <c r="AD86" s="4"/>
      <c r="AE86" s="39"/>
      <c r="AF86" s="1"/>
      <c r="AG86" s="33"/>
      <c r="AH86" s="60"/>
      <c r="AI86" s="60"/>
      <c r="AJ86" s="21"/>
      <c r="AK86" s="56"/>
      <c r="AL86" s="41"/>
      <c r="AM86" s="33"/>
      <c r="AN86" s="60"/>
      <c r="AO86" s="60"/>
      <c r="AP86" s="21"/>
      <c r="AQ86" s="56"/>
      <c r="AR86" s="41"/>
      <c r="AS86" s="43">
        <f>'18 Oct'!AW86</f>
        <v>0</v>
      </c>
      <c r="AT86" s="17"/>
      <c r="AU86" s="44">
        <f t="shared" si="1"/>
        <v>0</v>
      </c>
      <c r="AV86" s="44">
        <f t="shared" si="2"/>
        <v>0</v>
      </c>
      <c r="AW86" s="19">
        <f t="shared" si="3"/>
        <v>0</v>
      </c>
      <c r="AX86" s="43">
        <f>'18 Oct'!BB86</f>
        <v>0</v>
      </c>
      <c r="AY86" s="17"/>
      <c r="AZ86" s="44">
        <f t="shared" si="4"/>
        <v>0</v>
      </c>
      <c r="BA86" s="46">
        <f t="shared" si="5"/>
        <v>0</v>
      </c>
      <c r="BB86" s="19">
        <f t="shared" si="6"/>
        <v>0</v>
      </c>
      <c r="BC86" s="43">
        <f>'18 Oct'!BL86</f>
        <v>0</v>
      </c>
      <c r="BD86" s="46">
        <f t="shared" si="7"/>
        <v>0</v>
      </c>
      <c r="BE86" s="1">
        <f t="shared" si="8"/>
        <v>0</v>
      </c>
      <c r="BF86" s="1" t="s">
        <v>179</v>
      </c>
      <c r="BG86" s="17"/>
      <c r="BH86">
        <f>'18 Oct'!BG86+AT86+AY86-BN86</f>
        <v>0</v>
      </c>
      <c r="BI86" s="68"/>
      <c r="BJ86" s="52">
        <f t="shared" si="9"/>
        <v>0</v>
      </c>
      <c r="BK86" s="51">
        <f t="shared" si="10"/>
        <v>0</v>
      </c>
      <c r="BL86" s="53">
        <f t="shared" si="11"/>
        <v>0</v>
      </c>
      <c r="BM86" s="54">
        <f t="shared" si="12"/>
        <v>0</v>
      </c>
      <c r="BN86" s="55">
        <f t="shared" si="13"/>
        <v>0</v>
      </c>
      <c r="BO86" s="17">
        <f t="shared" si="14"/>
        <v>0</v>
      </c>
      <c r="BQ86" s="1"/>
    </row>
    <row r="87">
      <c r="A87" s="40" t="s">
        <v>181</v>
      </c>
      <c r="B87" s="32"/>
      <c r="C87" s="33"/>
      <c r="D87" s="29"/>
      <c r="E87" s="1"/>
      <c r="F87" s="21"/>
      <c r="G87" s="56"/>
      <c r="H87" s="35"/>
      <c r="I87" s="40" t="s">
        <v>181</v>
      </c>
      <c r="J87" s="61"/>
      <c r="K87" s="33"/>
      <c r="L87" s="57"/>
      <c r="M87" s="49"/>
      <c r="N87" s="21"/>
      <c r="O87" s="56"/>
      <c r="P87" s="35"/>
      <c r="Q87" s="40" t="s">
        <v>181</v>
      </c>
      <c r="R87" s="32"/>
      <c r="S87" s="33"/>
      <c r="T87" s="29"/>
      <c r="U87" s="43"/>
      <c r="V87" s="21"/>
      <c r="W87" s="56"/>
      <c r="X87" s="35"/>
      <c r="Y87" s="40" t="s">
        <v>181</v>
      </c>
      <c r="Z87" s="59"/>
      <c r="AA87" s="37"/>
      <c r="AB87" s="8"/>
      <c r="AC87" s="8"/>
      <c r="AD87" s="4"/>
      <c r="AE87" s="39"/>
      <c r="AF87" s="1"/>
      <c r="AG87" s="33"/>
      <c r="AH87" s="67"/>
      <c r="AI87" s="67"/>
      <c r="AJ87" s="21"/>
      <c r="AK87" s="56"/>
      <c r="AL87" s="41"/>
      <c r="AM87" s="33"/>
      <c r="AN87" s="67"/>
      <c r="AO87" s="67"/>
      <c r="AP87" s="21"/>
      <c r="AQ87" s="56"/>
      <c r="AR87" s="41"/>
      <c r="AS87" s="43">
        <f>'18 Oct'!AW87</f>
        <v>0</v>
      </c>
      <c r="AT87" s="54"/>
      <c r="AU87" s="44">
        <f t="shared" si="1"/>
        <v>0</v>
      </c>
      <c r="AV87" s="44">
        <f t="shared" si="2"/>
        <v>0</v>
      </c>
      <c r="AW87" s="19">
        <f t="shared" si="3"/>
        <v>0</v>
      </c>
      <c r="AX87" s="43">
        <f>'18 Oct'!BB87</f>
        <v>0</v>
      </c>
      <c r="AY87" s="54"/>
      <c r="AZ87" s="44">
        <f t="shared" si="4"/>
        <v>0</v>
      </c>
      <c r="BA87" s="46">
        <f t="shared" si="5"/>
        <v>0</v>
      </c>
      <c r="BB87" s="19">
        <f t="shared" si="6"/>
        <v>0</v>
      </c>
      <c r="BC87" s="43">
        <f>'18 Oct'!BL87</f>
        <v>0</v>
      </c>
      <c r="BD87" s="46">
        <f t="shared" si="7"/>
        <v>0</v>
      </c>
      <c r="BE87" s="1">
        <f t="shared" si="8"/>
        <v>0</v>
      </c>
      <c r="BF87" s="40" t="s">
        <v>181</v>
      </c>
      <c r="BG87" s="54"/>
      <c r="BH87">
        <f>'18 Oct'!BG87+AT87+AY87-BN87</f>
        <v>0</v>
      </c>
      <c r="BI87" s="48"/>
      <c r="BJ87" s="52">
        <f t="shared" si="9"/>
        <v>0</v>
      </c>
      <c r="BK87" s="51">
        <f t="shared" si="10"/>
        <v>0</v>
      </c>
      <c r="BL87" s="53">
        <f t="shared" si="11"/>
        <v>0</v>
      </c>
      <c r="BM87" s="54">
        <f t="shared" si="12"/>
        <v>0</v>
      </c>
      <c r="BN87" s="55">
        <f t="shared" si="13"/>
        <v>0</v>
      </c>
      <c r="BO87" s="17">
        <f t="shared" si="14"/>
        <v>0</v>
      </c>
    </row>
    <row r="88">
      <c r="A88" s="1" t="s">
        <v>182</v>
      </c>
      <c r="B88" s="61"/>
      <c r="C88" s="33"/>
      <c r="D88" s="29"/>
      <c r="E88" s="1"/>
      <c r="F88" s="21"/>
      <c r="G88" s="56"/>
      <c r="H88" s="35"/>
      <c r="I88" s="1" t="s">
        <v>182</v>
      </c>
      <c r="J88" s="61"/>
      <c r="K88" s="33"/>
      <c r="L88" s="57"/>
      <c r="M88" s="49"/>
      <c r="N88" s="21"/>
      <c r="O88" s="56"/>
      <c r="P88" s="35"/>
      <c r="Q88" s="1" t="s">
        <v>182</v>
      </c>
      <c r="R88" s="32"/>
      <c r="S88" s="33"/>
      <c r="T88" s="57"/>
      <c r="U88" s="49"/>
      <c r="V88" s="21"/>
      <c r="W88" s="56"/>
      <c r="X88" s="35"/>
      <c r="Y88" s="1" t="s">
        <v>182</v>
      </c>
      <c r="Z88" s="59"/>
      <c r="AA88" s="37"/>
      <c r="AB88" s="8"/>
      <c r="AC88" s="8"/>
      <c r="AD88" s="4"/>
      <c r="AE88" s="39"/>
      <c r="AF88" s="1"/>
      <c r="AG88" s="33"/>
      <c r="AH88" s="60"/>
      <c r="AI88" s="60"/>
      <c r="AJ88" s="21"/>
      <c r="AK88" s="56"/>
      <c r="AL88" s="41"/>
      <c r="AM88" s="33"/>
      <c r="AN88" s="60"/>
      <c r="AO88" s="60"/>
      <c r="AP88" s="21"/>
      <c r="AQ88" s="56"/>
      <c r="AR88" s="41"/>
      <c r="AS88" s="43">
        <f>'18 Oct'!AW88</f>
        <v>0</v>
      </c>
      <c r="AT88" s="17"/>
      <c r="AU88" s="44">
        <f t="shared" si="1"/>
        <v>0</v>
      </c>
      <c r="AV88" s="44">
        <f t="shared" si="2"/>
        <v>0</v>
      </c>
      <c r="AW88" s="19">
        <f t="shared" si="3"/>
        <v>0</v>
      </c>
      <c r="AX88" s="43">
        <f>'18 Oct'!BB88</f>
        <v>0</v>
      </c>
      <c r="AY88" s="17"/>
      <c r="AZ88" s="44">
        <f t="shared" si="4"/>
        <v>0</v>
      </c>
      <c r="BA88" s="46">
        <f t="shared" si="5"/>
        <v>0</v>
      </c>
      <c r="BB88" s="19">
        <f t="shared" si="6"/>
        <v>0</v>
      </c>
      <c r="BC88" s="43">
        <f>'18 Oct'!BL88</f>
        <v>0</v>
      </c>
      <c r="BD88" s="46">
        <f t="shared" si="7"/>
        <v>0</v>
      </c>
      <c r="BE88" s="1">
        <f t="shared" si="8"/>
        <v>0</v>
      </c>
      <c r="BF88" s="1" t="s">
        <v>182</v>
      </c>
      <c r="BG88" s="17"/>
      <c r="BH88">
        <f>'18 Oct'!BG88+AT88+AY88-BN88</f>
        <v>0</v>
      </c>
      <c r="BI88" s="68"/>
      <c r="BJ88" s="52">
        <f t="shared" si="9"/>
        <v>0</v>
      </c>
      <c r="BK88" s="51">
        <f t="shared" si="10"/>
        <v>0</v>
      </c>
      <c r="BL88" s="53">
        <f t="shared" si="11"/>
        <v>0</v>
      </c>
      <c r="BM88" s="54">
        <f t="shared" si="12"/>
        <v>0</v>
      </c>
      <c r="BN88" s="55">
        <f t="shared" si="13"/>
        <v>0</v>
      </c>
      <c r="BO88" s="17">
        <f t="shared" si="14"/>
        <v>0</v>
      </c>
      <c r="BQ88" s="1"/>
    </row>
    <row r="89">
      <c r="A89" s="1" t="s">
        <v>183</v>
      </c>
      <c r="B89" s="61"/>
      <c r="C89" s="33"/>
      <c r="D89" s="29"/>
      <c r="E89" s="1"/>
      <c r="F89" s="21"/>
      <c r="G89" s="56"/>
      <c r="H89" s="35"/>
      <c r="I89" s="1" t="s">
        <v>184</v>
      </c>
      <c r="J89" s="32"/>
      <c r="K89" s="33"/>
      <c r="L89" s="57"/>
      <c r="M89" s="49"/>
      <c r="N89" s="21"/>
      <c r="O89" s="56"/>
      <c r="P89" s="35"/>
      <c r="Q89" s="1" t="s">
        <v>184</v>
      </c>
      <c r="R89" s="32"/>
      <c r="S89" s="33"/>
      <c r="T89" s="57"/>
      <c r="U89" s="49"/>
      <c r="V89" s="21"/>
      <c r="W89" s="56"/>
      <c r="X89" s="35"/>
      <c r="Y89" s="1" t="s">
        <v>184</v>
      </c>
      <c r="Z89" s="59"/>
      <c r="AA89" s="37"/>
      <c r="AB89" s="8"/>
      <c r="AC89" s="8"/>
      <c r="AD89" s="4"/>
      <c r="AE89" s="39"/>
      <c r="AF89" s="1"/>
      <c r="AG89" s="33"/>
      <c r="AH89" s="67"/>
      <c r="AI89" s="67"/>
      <c r="AJ89" s="21"/>
      <c r="AK89" s="56"/>
      <c r="AL89" s="41"/>
      <c r="AM89" s="33"/>
      <c r="AN89" s="67"/>
      <c r="AO89" s="67"/>
      <c r="AP89" s="21"/>
      <c r="AQ89" s="56"/>
      <c r="AR89" s="41"/>
      <c r="AS89" s="43">
        <f>'18 Oct'!AW89</f>
        <v>0</v>
      </c>
      <c r="AT89" s="54"/>
      <c r="AU89" s="44">
        <f t="shared" si="1"/>
        <v>0</v>
      </c>
      <c r="AV89" s="44">
        <f t="shared" si="2"/>
        <v>0</v>
      </c>
      <c r="AW89" s="19">
        <f t="shared" si="3"/>
        <v>0</v>
      </c>
      <c r="AX89" s="43">
        <f>'18 Oct'!BB89</f>
        <v>0</v>
      </c>
      <c r="AY89" s="54"/>
      <c r="AZ89" s="44">
        <f t="shared" si="4"/>
        <v>0</v>
      </c>
      <c r="BA89" s="46">
        <f t="shared" si="5"/>
        <v>0</v>
      </c>
      <c r="BB89" s="19">
        <f t="shared" si="6"/>
        <v>0</v>
      </c>
      <c r="BC89" s="43">
        <f>'18 Oct'!BL89</f>
        <v>0</v>
      </c>
      <c r="BD89" s="46">
        <f t="shared" si="7"/>
        <v>0</v>
      </c>
      <c r="BE89" s="1">
        <f t="shared" si="8"/>
        <v>0</v>
      </c>
      <c r="BF89" s="1" t="s">
        <v>184</v>
      </c>
      <c r="BG89" s="17"/>
      <c r="BH89">
        <f>'18 Oct'!BG89+AT89+AY89-BN89</f>
        <v>0</v>
      </c>
      <c r="BI89" s="48"/>
      <c r="BJ89" s="52">
        <f t="shared" si="9"/>
        <v>0</v>
      </c>
      <c r="BK89" s="51">
        <f t="shared" si="10"/>
        <v>0</v>
      </c>
      <c r="BL89" s="53">
        <f t="shared" si="11"/>
        <v>0</v>
      </c>
      <c r="BM89" s="54">
        <f t="shared" si="12"/>
        <v>0</v>
      </c>
      <c r="BN89" s="55">
        <f t="shared" si="13"/>
        <v>0</v>
      </c>
      <c r="BO89" s="17">
        <f t="shared" si="14"/>
        <v>0</v>
      </c>
    </row>
    <row r="90">
      <c r="A90" s="1" t="s">
        <v>185</v>
      </c>
      <c r="B90" s="32"/>
      <c r="C90" s="33"/>
      <c r="D90" s="29"/>
      <c r="E90" s="1"/>
      <c r="F90" s="21"/>
      <c r="G90" s="56"/>
      <c r="H90" s="35"/>
      <c r="I90" s="1" t="s">
        <v>185</v>
      </c>
      <c r="J90" s="32"/>
      <c r="K90" s="33"/>
      <c r="L90" s="57"/>
      <c r="M90" s="49"/>
      <c r="N90" s="21"/>
      <c r="O90" s="56"/>
      <c r="P90" s="35"/>
      <c r="Q90" s="1" t="s">
        <v>185</v>
      </c>
      <c r="R90" s="32"/>
      <c r="S90" s="33"/>
      <c r="T90" s="57"/>
      <c r="U90" s="49"/>
      <c r="V90" s="21"/>
      <c r="W90" s="56"/>
      <c r="X90" s="35"/>
      <c r="Y90" s="1" t="s">
        <v>185</v>
      </c>
      <c r="Z90" s="59"/>
      <c r="AA90" s="66"/>
      <c r="AB90" s="8"/>
      <c r="AC90" s="8"/>
      <c r="AD90" s="4"/>
      <c r="AE90" s="39"/>
      <c r="AF90" s="1"/>
      <c r="AG90" s="33"/>
      <c r="AH90" s="67"/>
      <c r="AI90" s="67"/>
      <c r="AJ90" s="21"/>
      <c r="AK90" s="56"/>
      <c r="AL90" s="41"/>
      <c r="AM90" s="33"/>
      <c r="AN90" s="67"/>
      <c r="AO90" s="67"/>
      <c r="AP90" s="21"/>
      <c r="AQ90" s="56"/>
      <c r="AR90" s="41"/>
      <c r="AS90" s="43">
        <f>'18 Oct'!AW90</f>
        <v>0</v>
      </c>
      <c r="AT90" s="54"/>
      <c r="AU90" s="44">
        <f t="shared" si="1"/>
        <v>0</v>
      </c>
      <c r="AV90" s="44">
        <f t="shared" si="2"/>
        <v>0</v>
      </c>
      <c r="AW90" s="19">
        <f t="shared" si="3"/>
        <v>0</v>
      </c>
      <c r="AX90" s="43">
        <f>'18 Oct'!BB90</f>
        <v>0</v>
      </c>
      <c r="AY90" s="54"/>
      <c r="AZ90" s="44">
        <f t="shared" si="4"/>
        <v>0</v>
      </c>
      <c r="BA90" s="46">
        <f t="shared" si="5"/>
        <v>0</v>
      </c>
      <c r="BB90" s="19">
        <f t="shared" si="6"/>
        <v>0</v>
      </c>
      <c r="BC90" s="43">
        <f>'18 Oct'!BL90</f>
        <v>0</v>
      </c>
      <c r="BD90" s="46">
        <f t="shared" si="7"/>
        <v>0</v>
      </c>
      <c r="BE90" s="1">
        <f t="shared" si="8"/>
        <v>0</v>
      </c>
      <c r="BF90" s="1" t="s">
        <v>185</v>
      </c>
      <c r="BG90" s="54"/>
      <c r="BH90">
        <f>'18 Oct'!BG90+AT90+AY90-BN90</f>
        <v>0</v>
      </c>
      <c r="BI90" s="48"/>
      <c r="BJ90" s="52">
        <f t="shared" si="9"/>
        <v>0</v>
      </c>
      <c r="BK90" s="51">
        <f t="shared" si="10"/>
        <v>0</v>
      </c>
      <c r="BL90" s="53">
        <f t="shared" si="11"/>
        <v>0</v>
      </c>
      <c r="BM90" s="54">
        <f t="shared" si="12"/>
        <v>0</v>
      </c>
      <c r="BN90" s="55">
        <f t="shared" si="13"/>
        <v>0</v>
      </c>
      <c r="BO90" s="17">
        <f t="shared" si="14"/>
        <v>0</v>
      </c>
    </row>
    <row r="91">
      <c r="A91" s="1" t="s">
        <v>186</v>
      </c>
      <c r="B91" s="61"/>
      <c r="C91" s="65"/>
      <c r="D91" s="29"/>
      <c r="E91" s="1"/>
      <c r="F91" s="21"/>
      <c r="G91" s="56"/>
      <c r="H91" s="35"/>
      <c r="I91" s="1" t="s">
        <v>186</v>
      </c>
      <c r="J91" s="32"/>
      <c r="K91" s="65"/>
      <c r="L91" s="57"/>
      <c r="M91" s="49"/>
      <c r="N91" s="21"/>
      <c r="O91" s="56"/>
      <c r="P91" s="35"/>
      <c r="Q91" s="1" t="s">
        <v>186</v>
      </c>
      <c r="R91" s="32"/>
      <c r="S91" s="33"/>
      <c r="T91" s="57"/>
      <c r="U91" s="49"/>
      <c r="V91" s="21"/>
      <c r="W91" s="56"/>
      <c r="X91" s="35"/>
      <c r="Y91" s="1" t="s">
        <v>186</v>
      </c>
      <c r="Z91" s="59"/>
      <c r="AA91" s="66"/>
      <c r="AB91" s="8"/>
      <c r="AC91" s="8"/>
      <c r="AD91" s="4"/>
      <c r="AE91" s="39"/>
      <c r="AF91" s="1"/>
      <c r="AG91" s="33"/>
      <c r="AH91" s="67"/>
      <c r="AI91" s="67"/>
      <c r="AJ91" s="21"/>
      <c r="AK91" s="56"/>
      <c r="AL91" s="41"/>
      <c r="AM91" s="33"/>
      <c r="AN91" s="67"/>
      <c r="AO91" s="67"/>
      <c r="AP91" s="21"/>
      <c r="AQ91" s="56"/>
      <c r="AR91" s="41"/>
      <c r="AS91" s="43">
        <f>'18 Oct'!AW91</f>
        <v>0</v>
      </c>
      <c r="AT91" s="54"/>
      <c r="AU91" s="44">
        <f t="shared" si="1"/>
        <v>0</v>
      </c>
      <c r="AV91" s="44">
        <f t="shared" si="2"/>
        <v>0</v>
      </c>
      <c r="AW91" s="19">
        <f t="shared" si="3"/>
        <v>0</v>
      </c>
      <c r="AX91" s="43">
        <f>'18 Oct'!BB91</f>
        <v>0</v>
      </c>
      <c r="AY91" s="54"/>
      <c r="AZ91" s="44">
        <f t="shared" si="4"/>
        <v>0</v>
      </c>
      <c r="BA91" s="46">
        <f t="shared" si="5"/>
        <v>0</v>
      </c>
      <c r="BB91" s="19">
        <f t="shared" si="6"/>
        <v>0</v>
      </c>
      <c r="BC91" s="43">
        <f>'18 Oct'!BL91</f>
        <v>0</v>
      </c>
      <c r="BD91" s="46">
        <f t="shared" si="7"/>
        <v>0</v>
      </c>
      <c r="BE91" s="1">
        <f t="shared" si="8"/>
        <v>0</v>
      </c>
      <c r="BF91" s="1" t="s">
        <v>186</v>
      </c>
      <c r="BG91" s="54"/>
      <c r="BH91">
        <f>'18 Oct'!BG91+AT91+AY91-BN91</f>
        <v>0</v>
      </c>
      <c r="BI91" s="48"/>
      <c r="BJ91" s="52">
        <f t="shared" si="9"/>
        <v>0</v>
      </c>
      <c r="BK91" s="51">
        <f t="shared" si="10"/>
        <v>0</v>
      </c>
      <c r="BL91" s="53">
        <f t="shared" si="11"/>
        <v>0</v>
      </c>
      <c r="BM91" s="54">
        <f t="shared" si="12"/>
        <v>0</v>
      </c>
      <c r="BN91" s="55">
        <f t="shared" si="13"/>
        <v>0</v>
      </c>
      <c r="BO91" s="17">
        <f t="shared" si="14"/>
        <v>0</v>
      </c>
    </row>
    <row r="92">
      <c r="A92" s="1" t="s">
        <v>188</v>
      </c>
      <c r="B92" s="32"/>
      <c r="C92" s="33"/>
      <c r="D92" s="29"/>
      <c r="E92" s="1"/>
      <c r="F92" s="21"/>
      <c r="G92" s="56"/>
      <c r="H92" s="35"/>
      <c r="I92" s="1" t="s">
        <v>188</v>
      </c>
      <c r="J92" s="32"/>
      <c r="K92" s="33"/>
      <c r="L92" s="29"/>
      <c r="M92" s="43"/>
      <c r="N92" s="21"/>
      <c r="O92" s="56"/>
      <c r="P92" s="35"/>
      <c r="Q92" s="1" t="s">
        <v>188</v>
      </c>
      <c r="R92" s="61"/>
      <c r="S92" s="33"/>
      <c r="T92" s="29"/>
      <c r="U92" s="49"/>
      <c r="V92" s="21"/>
      <c r="W92" s="56"/>
      <c r="X92" s="35"/>
      <c r="Y92" s="1" t="s">
        <v>188</v>
      </c>
      <c r="Z92" s="69"/>
      <c r="AA92" s="66"/>
      <c r="AB92" s="8"/>
      <c r="AC92" s="8"/>
      <c r="AD92" s="4"/>
      <c r="AE92" s="39"/>
      <c r="AF92" s="1"/>
      <c r="AG92" s="33"/>
      <c r="AH92" s="60"/>
      <c r="AI92" s="60"/>
      <c r="AJ92" s="21"/>
      <c r="AK92" s="56"/>
      <c r="AL92" s="41"/>
      <c r="AM92" s="33"/>
      <c r="AN92" s="60"/>
      <c r="AO92" s="60"/>
      <c r="AP92" s="21"/>
      <c r="AQ92" s="56"/>
      <c r="AR92" s="41"/>
      <c r="AS92" s="43">
        <f>'18 Oct'!AW92</f>
        <v>0</v>
      </c>
      <c r="AT92" s="17"/>
      <c r="AU92" s="44">
        <f t="shared" si="1"/>
        <v>0</v>
      </c>
      <c r="AV92" s="44">
        <f t="shared" si="2"/>
        <v>0</v>
      </c>
      <c r="AW92" s="19">
        <f t="shared" si="3"/>
        <v>0</v>
      </c>
      <c r="AX92" s="43">
        <f>'18 Oct'!BB92</f>
        <v>0</v>
      </c>
      <c r="AY92" s="17"/>
      <c r="AZ92" s="44">
        <f t="shared" si="4"/>
        <v>0</v>
      </c>
      <c r="BA92" s="46">
        <f t="shared" si="5"/>
        <v>0</v>
      </c>
      <c r="BB92" s="19">
        <f t="shared" si="6"/>
        <v>0</v>
      </c>
      <c r="BC92" s="43">
        <f>'18 Oct'!BL92</f>
        <v>0</v>
      </c>
      <c r="BD92" s="46">
        <f t="shared" si="7"/>
        <v>0</v>
      </c>
      <c r="BE92" s="1">
        <f t="shared" si="8"/>
        <v>0</v>
      </c>
      <c r="BF92" s="1" t="s">
        <v>188</v>
      </c>
      <c r="BG92" s="17"/>
      <c r="BH92">
        <f>'18 Oct'!BG92+AT92+AY92-BN92</f>
        <v>0</v>
      </c>
      <c r="BI92" s="48"/>
      <c r="BJ92" s="52">
        <f t="shared" si="9"/>
        <v>0</v>
      </c>
      <c r="BK92" s="51">
        <f t="shared" si="10"/>
        <v>0</v>
      </c>
      <c r="BL92" s="53">
        <f t="shared" si="11"/>
        <v>0</v>
      </c>
      <c r="BM92" s="54">
        <f t="shared" si="12"/>
        <v>0</v>
      </c>
      <c r="BN92" s="55">
        <f t="shared" si="13"/>
        <v>0</v>
      </c>
      <c r="BO92" s="17">
        <f t="shared" si="14"/>
        <v>0</v>
      </c>
    </row>
    <row r="93">
      <c r="A93" s="1" t="s">
        <v>190</v>
      </c>
      <c r="B93" s="32"/>
      <c r="C93" s="33"/>
      <c r="D93" s="29"/>
      <c r="E93" s="1"/>
      <c r="F93" s="21"/>
      <c r="G93" s="56"/>
      <c r="H93" s="35"/>
      <c r="I93" s="1" t="s">
        <v>190</v>
      </c>
      <c r="J93" s="32"/>
      <c r="K93" s="33"/>
      <c r="L93" s="29"/>
      <c r="M93" s="43"/>
      <c r="N93" s="21"/>
      <c r="O93" s="56"/>
      <c r="P93" s="35"/>
      <c r="Q93" s="1" t="s">
        <v>190</v>
      </c>
      <c r="R93" s="32"/>
      <c r="S93" s="33"/>
      <c r="T93" s="29"/>
      <c r="U93" s="49"/>
      <c r="V93" s="21"/>
      <c r="W93" s="56"/>
      <c r="X93" s="35"/>
      <c r="Y93" s="1" t="s">
        <v>190</v>
      </c>
      <c r="Z93" s="59"/>
      <c r="AA93" s="66"/>
      <c r="AB93" s="8"/>
      <c r="AC93" s="8"/>
      <c r="AD93" s="4"/>
      <c r="AE93" s="39"/>
      <c r="AF93" s="1"/>
      <c r="AG93" s="33"/>
      <c r="AH93" s="67"/>
      <c r="AI93" s="67"/>
      <c r="AJ93" s="21"/>
      <c r="AK93" s="56"/>
      <c r="AL93" s="41"/>
      <c r="AM93" s="33"/>
      <c r="AN93" s="67"/>
      <c r="AO93" s="67"/>
      <c r="AP93" s="21"/>
      <c r="AQ93" s="56"/>
      <c r="AR93" s="41"/>
      <c r="AS93" s="43">
        <f>'18 Oct'!AW93</f>
        <v>0</v>
      </c>
      <c r="AT93" s="54"/>
      <c r="AU93" s="44">
        <f t="shared" si="1"/>
        <v>0</v>
      </c>
      <c r="AV93" s="44">
        <f t="shared" si="2"/>
        <v>0</v>
      </c>
      <c r="AW93" s="19">
        <f t="shared" si="3"/>
        <v>0</v>
      </c>
      <c r="AX93" s="43">
        <f>'18 Oct'!BB93</f>
        <v>0</v>
      </c>
      <c r="AY93" s="54"/>
      <c r="AZ93" s="44">
        <f t="shared" si="4"/>
        <v>0</v>
      </c>
      <c r="BA93" s="46">
        <f t="shared" si="5"/>
        <v>0</v>
      </c>
      <c r="BB93" s="19">
        <f t="shared" si="6"/>
        <v>0</v>
      </c>
      <c r="BC93" s="43">
        <f>'18 Oct'!BL93</f>
        <v>0</v>
      </c>
      <c r="BD93" s="46">
        <f t="shared" si="7"/>
        <v>0</v>
      </c>
      <c r="BE93" s="1">
        <f t="shared" si="8"/>
        <v>0</v>
      </c>
      <c r="BF93" s="1" t="s">
        <v>190</v>
      </c>
      <c r="BG93" s="54"/>
      <c r="BH93">
        <f>'18 Oct'!BG93+AT93+AY93-BN93</f>
        <v>0</v>
      </c>
      <c r="BI93" s="48"/>
      <c r="BJ93" s="52">
        <f t="shared" si="9"/>
        <v>0</v>
      </c>
      <c r="BK93" s="51">
        <f t="shared" si="10"/>
        <v>0</v>
      </c>
      <c r="BL93" s="53">
        <f t="shared" si="11"/>
        <v>0</v>
      </c>
      <c r="BM93" s="54">
        <f t="shared" si="12"/>
        <v>0</v>
      </c>
      <c r="BN93" s="55">
        <f t="shared" si="13"/>
        <v>0</v>
      </c>
      <c r="BO93" s="17">
        <f t="shared" si="14"/>
        <v>0</v>
      </c>
    </row>
    <row r="94">
      <c r="A94" s="1" t="s">
        <v>191</v>
      </c>
      <c r="B94" s="32"/>
      <c r="C94" s="33"/>
      <c r="D94" s="29"/>
      <c r="E94" s="1"/>
      <c r="F94" s="21"/>
      <c r="G94" s="56"/>
      <c r="H94" s="35"/>
      <c r="I94" s="1" t="s">
        <v>191</v>
      </c>
      <c r="J94" s="32"/>
      <c r="K94" s="33"/>
      <c r="L94" s="57"/>
      <c r="M94" s="49"/>
      <c r="N94" s="21"/>
      <c r="O94" s="56"/>
      <c r="P94" s="35"/>
      <c r="Q94" s="1" t="s">
        <v>191</v>
      </c>
      <c r="R94" s="32"/>
      <c r="S94" s="33"/>
      <c r="T94" s="29"/>
      <c r="U94" s="43"/>
      <c r="V94" s="21"/>
      <c r="W94" s="56"/>
      <c r="X94" s="35"/>
      <c r="Y94" s="1" t="s">
        <v>191</v>
      </c>
      <c r="Z94" s="69"/>
      <c r="AA94" s="37"/>
      <c r="AB94" s="8"/>
      <c r="AC94" s="8"/>
      <c r="AD94" s="4"/>
      <c r="AE94" s="39"/>
      <c r="AF94" s="1"/>
      <c r="AG94" s="33"/>
      <c r="AH94" s="60"/>
      <c r="AI94" s="60"/>
      <c r="AJ94" s="21"/>
      <c r="AK94" s="56"/>
      <c r="AL94" s="41"/>
      <c r="AM94" s="33"/>
      <c r="AN94" s="60"/>
      <c r="AO94" s="60"/>
      <c r="AP94" s="21"/>
      <c r="AQ94" s="56"/>
      <c r="AR94" s="41"/>
      <c r="AS94" s="43">
        <f>'18 Oct'!AW94</f>
        <v>0</v>
      </c>
      <c r="AT94" s="17"/>
      <c r="AU94" s="44">
        <f t="shared" si="1"/>
        <v>0</v>
      </c>
      <c r="AV94" s="44">
        <f t="shared" si="2"/>
        <v>0</v>
      </c>
      <c r="AW94" s="19">
        <f t="shared" si="3"/>
        <v>0</v>
      </c>
      <c r="AX94" s="43">
        <f>'18 Oct'!BB94</f>
        <v>0</v>
      </c>
      <c r="AY94" s="17"/>
      <c r="AZ94" s="44">
        <f t="shared" si="4"/>
        <v>0</v>
      </c>
      <c r="BA94" s="46">
        <f t="shared" si="5"/>
        <v>0</v>
      </c>
      <c r="BB94" s="19">
        <f t="shared" si="6"/>
        <v>0</v>
      </c>
      <c r="BC94" s="43">
        <f>'18 Oct'!BL94</f>
        <v>0</v>
      </c>
      <c r="BD94" s="46">
        <f t="shared" si="7"/>
        <v>0</v>
      </c>
      <c r="BE94" s="1">
        <f t="shared" si="8"/>
        <v>0</v>
      </c>
      <c r="BF94" s="1" t="s">
        <v>191</v>
      </c>
      <c r="BG94" s="17"/>
      <c r="BH94">
        <f>'18 Oct'!BG94+AT94+AY94-BN94</f>
        <v>0</v>
      </c>
      <c r="BI94" s="68"/>
      <c r="BJ94" s="52">
        <f t="shared" si="9"/>
        <v>0</v>
      </c>
      <c r="BK94" s="51">
        <f t="shared" si="10"/>
        <v>0</v>
      </c>
      <c r="BL94" s="53">
        <f t="shared" si="11"/>
        <v>0</v>
      </c>
      <c r="BM94" s="54">
        <f t="shared" si="12"/>
        <v>0</v>
      </c>
      <c r="BN94" s="55">
        <f t="shared" si="13"/>
        <v>0</v>
      </c>
      <c r="BO94" s="17">
        <f t="shared" si="14"/>
        <v>0</v>
      </c>
      <c r="BP94" s="1"/>
      <c r="BQ94" s="1"/>
    </row>
    <row r="95">
      <c r="A95" s="1" t="s">
        <v>192</v>
      </c>
      <c r="B95" s="32"/>
      <c r="C95" s="33"/>
      <c r="D95" s="29"/>
      <c r="E95" s="1"/>
      <c r="F95" s="21"/>
      <c r="G95" s="56"/>
      <c r="H95" s="35"/>
      <c r="I95" s="1" t="s">
        <v>192</v>
      </c>
      <c r="J95" s="32"/>
      <c r="K95" s="33"/>
      <c r="L95" s="57"/>
      <c r="M95" s="49"/>
      <c r="N95" s="21"/>
      <c r="O95" s="56"/>
      <c r="P95" s="35"/>
      <c r="Q95" s="1" t="s">
        <v>192</v>
      </c>
      <c r="R95" s="32"/>
      <c r="S95" s="33"/>
      <c r="T95" s="29"/>
      <c r="U95" s="43"/>
      <c r="V95" s="21"/>
      <c r="W95" s="56"/>
      <c r="X95" s="35"/>
      <c r="Y95" s="1" t="s">
        <v>192</v>
      </c>
      <c r="Z95" s="59"/>
      <c r="AA95" s="66"/>
      <c r="AB95" s="8"/>
      <c r="AC95" s="8"/>
      <c r="AD95" s="4"/>
      <c r="AE95" s="39"/>
      <c r="AF95" s="1"/>
      <c r="AG95" s="33"/>
      <c r="AH95" s="67"/>
      <c r="AI95" s="67"/>
      <c r="AJ95" s="21"/>
      <c r="AK95" s="56"/>
      <c r="AL95" s="41"/>
      <c r="AM95" s="33"/>
      <c r="AN95" s="67"/>
      <c r="AO95" s="67"/>
      <c r="AP95" s="21"/>
      <c r="AQ95" s="56"/>
      <c r="AR95" s="41"/>
      <c r="AS95" s="43">
        <f>'18 Oct'!AW95</f>
        <v>0</v>
      </c>
      <c r="AT95" s="54"/>
      <c r="AU95" s="44">
        <f t="shared" si="1"/>
        <v>0</v>
      </c>
      <c r="AV95" s="44">
        <f t="shared" si="2"/>
        <v>0</v>
      </c>
      <c r="AW95" s="19">
        <f t="shared" si="3"/>
        <v>0</v>
      </c>
      <c r="AX95" s="43">
        <f>'18 Oct'!BB95</f>
        <v>0</v>
      </c>
      <c r="AY95" s="54"/>
      <c r="AZ95" s="44">
        <f t="shared" si="4"/>
        <v>0</v>
      </c>
      <c r="BA95" s="46">
        <f t="shared" si="5"/>
        <v>0</v>
      </c>
      <c r="BB95" s="19">
        <f t="shared" si="6"/>
        <v>0</v>
      </c>
      <c r="BC95" s="43">
        <f>'18 Oct'!BL95</f>
        <v>13</v>
      </c>
      <c r="BD95" s="46">
        <f t="shared" si="7"/>
        <v>0</v>
      </c>
      <c r="BE95" s="1">
        <f t="shared" si="8"/>
        <v>13</v>
      </c>
      <c r="BF95" s="1" t="s">
        <v>192</v>
      </c>
      <c r="BG95" s="17"/>
      <c r="BH95">
        <f>'18 Oct'!BG95+AT95+AY95-BN95</f>
        <v>0</v>
      </c>
      <c r="BI95" s="48"/>
      <c r="BJ95" s="52">
        <f t="shared" si="9"/>
        <v>0</v>
      </c>
      <c r="BK95" s="51">
        <f t="shared" si="10"/>
        <v>0</v>
      </c>
      <c r="BL95" s="53">
        <f t="shared" si="11"/>
        <v>13</v>
      </c>
      <c r="BM95" s="54">
        <f t="shared" si="12"/>
        <v>0</v>
      </c>
      <c r="BN95" s="55">
        <f t="shared" si="13"/>
        <v>0</v>
      </c>
      <c r="BO95" s="17">
        <f t="shared" si="14"/>
        <v>13</v>
      </c>
    </row>
    <row r="96">
      <c r="A96" s="1" t="s">
        <v>193</v>
      </c>
      <c r="B96" s="32"/>
      <c r="C96" s="33"/>
      <c r="D96" s="29"/>
      <c r="E96" s="1"/>
      <c r="F96" s="21"/>
      <c r="G96" s="56"/>
      <c r="H96" s="35"/>
      <c r="I96" s="1" t="s">
        <v>193</v>
      </c>
      <c r="J96" s="32"/>
      <c r="K96" s="33"/>
      <c r="L96" s="57"/>
      <c r="M96" s="49"/>
      <c r="N96" s="21"/>
      <c r="O96" s="56"/>
      <c r="P96" s="35"/>
      <c r="Q96" s="1" t="s">
        <v>193</v>
      </c>
      <c r="R96" s="32"/>
      <c r="S96" s="33"/>
      <c r="T96" s="57"/>
      <c r="U96" s="43"/>
      <c r="V96" s="21"/>
      <c r="W96" s="56"/>
      <c r="X96" s="35"/>
      <c r="Y96" s="1" t="s">
        <v>193</v>
      </c>
      <c r="Z96" s="58"/>
      <c r="AA96" s="38"/>
      <c r="AB96" s="8"/>
      <c r="AC96" s="40"/>
      <c r="AD96" s="4"/>
      <c r="AE96" s="42"/>
      <c r="AF96" s="1"/>
      <c r="AG96" s="33"/>
      <c r="AH96" s="67"/>
      <c r="AI96" s="67"/>
      <c r="AJ96" s="21"/>
      <c r="AK96" s="56"/>
      <c r="AL96" s="41"/>
      <c r="AM96" s="33"/>
      <c r="AN96" s="67"/>
      <c r="AO96" s="67"/>
      <c r="AP96" s="21"/>
      <c r="AQ96" s="56"/>
      <c r="AR96" s="41"/>
      <c r="AS96" s="43">
        <f>'18 Oct'!AW96</f>
        <v>0</v>
      </c>
      <c r="AT96" s="54"/>
      <c r="AU96" s="44">
        <f t="shared" si="1"/>
        <v>0</v>
      </c>
      <c r="AV96" s="44">
        <f t="shared" si="2"/>
        <v>0</v>
      </c>
      <c r="AW96" s="19">
        <f t="shared" si="3"/>
        <v>0</v>
      </c>
      <c r="AX96" s="43">
        <f>'18 Oct'!BB96</f>
        <v>0</v>
      </c>
      <c r="AY96" s="54"/>
      <c r="AZ96" s="44">
        <f t="shared" si="4"/>
        <v>0</v>
      </c>
      <c r="BA96" s="46">
        <f t="shared" si="5"/>
        <v>0</v>
      </c>
      <c r="BB96" s="19">
        <f t="shared" si="6"/>
        <v>0</v>
      </c>
      <c r="BC96" s="43">
        <f>'18 Oct'!BL96</f>
        <v>0</v>
      </c>
      <c r="BD96" s="46">
        <f t="shared" si="7"/>
        <v>0</v>
      </c>
      <c r="BE96" s="1">
        <f t="shared" si="8"/>
        <v>0</v>
      </c>
      <c r="BF96" s="1" t="s">
        <v>193</v>
      </c>
      <c r="BG96" s="17"/>
      <c r="BH96">
        <f>'18 Oct'!BG96+AT96+AY96-BN96</f>
        <v>0</v>
      </c>
      <c r="BI96" s="48"/>
      <c r="BJ96" s="52">
        <f t="shared" si="9"/>
        <v>0</v>
      </c>
      <c r="BK96" s="51">
        <f t="shared" si="10"/>
        <v>0</v>
      </c>
      <c r="BL96" s="53">
        <f t="shared" si="11"/>
        <v>0</v>
      </c>
      <c r="BM96" s="54">
        <f t="shared" si="12"/>
        <v>0</v>
      </c>
      <c r="BN96" s="55">
        <f t="shared" si="13"/>
        <v>0</v>
      </c>
      <c r="BO96" s="17">
        <f t="shared" si="14"/>
        <v>0</v>
      </c>
      <c r="BP96" s="1"/>
      <c r="BQ96" s="1"/>
    </row>
    <row r="97">
      <c r="A97" s="1" t="s">
        <v>195</v>
      </c>
      <c r="B97" s="61"/>
      <c r="C97" s="65"/>
      <c r="D97" s="29"/>
      <c r="E97" s="1"/>
      <c r="F97" s="21"/>
      <c r="G97" s="56"/>
      <c r="H97" s="35"/>
      <c r="I97" s="1" t="s">
        <v>195</v>
      </c>
      <c r="J97" s="32"/>
      <c r="K97" s="65"/>
      <c r="L97" s="57"/>
      <c r="M97" s="49"/>
      <c r="N97" s="21"/>
      <c r="O97" s="56"/>
      <c r="P97" s="35"/>
      <c r="Q97" s="1" t="s">
        <v>195</v>
      </c>
      <c r="R97" s="32"/>
      <c r="S97" s="33"/>
      <c r="T97" s="57"/>
      <c r="U97" s="49"/>
      <c r="V97" s="21"/>
      <c r="W97" s="56"/>
      <c r="X97" s="35"/>
      <c r="Y97" s="1" t="s">
        <v>195</v>
      </c>
      <c r="Z97" s="59"/>
      <c r="AA97" s="37"/>
      <c r="AB97" s="8"/>
      <c r="AC97" s="8"/>
      <c r="AD97" s="4"/>
      <c r="AE97" s="39"/>
      <c r="AF97" s="1"/>
      <c r="AG97" s="33"/>
      <c r="AH97" s="67"/>
      <c r="AI97" s="67"/>
      <c r="AJ97" s="21"/>
      <c r="AK97" s="56"/>
      <c r="AL97" s="41"/>
      <c r="AM97" s="33"/>
      <c r="AN97" s="67"/>
      <c r="AO97" s="67"/>
      <c r="AP97" s="21"/>
      <c r="AQ97" s="56"/>
      <c r="AR97" s="41"/>
      <c r="AS97" s="43">
        <f>'18 Oct'!AW97</f>
        <v>0</v>
      </c>
      <c r="AT97" s="54"/>
      <c r="AU97" s="44">
        <f t="shared" si="1"/>
        <v>0</v>
      </c>
      <c r="AV97" s="44">
        <f t="shared" si="2"/>
        <v>0</v>
      </c>
      <c r="AW97" s="19">
        <f t="shared" si="3"/>
        <v>0</v>
      </c>
      <c r="AX97" s="43">
        <f>'18 Oct'!BB97</f>
        <v>0</v>
      </c>
      <c r="AY97" s="54"/>
      <c r="AZ97" s="44">
        <f t="shared" si="4"/>
        <v>0</v>
      </c>
      <c r="BA97" s="46">
        <f t="shared" si="5"/>
        <v>0</v>
      </c>
      <c r="BB97" s="19">
        <f t="shared" si="6"/>
        <v>0</v>
      </c>
      <c r="BC97" s="43">
        <f>'18 Oct'!BL97</f>
        <v>0</v>
      </c>
      <c r="BD97" s="46">
        <f t="shared" si="7"/>
        <v>0</v>
      </c>
      <c r="BE97" s="1">
        <f t="shared" si="8"/>
        <v>0</v>
      </c>
      <c r="BF97" s="1" t="s">
        <v>195</v>
      </c>
      <c r="BG97" s="54"/>
      <c r="BH97">
        <f>'18 Oct'!BG97+AT97+AY97-BN97</f>
        <v>0</v>
      </c>
      <c r="BI97" s="48"/>
      <c r="BJ97" s="52">
        <f t="shared" si="9"/>
        <v>0</v>
      </c>
      <c r="BK97" s="51">
        <f t="shared" si="10"/>
        <v>0</v>
      </c>
      <c r="BL97" s="53">
        <f t="shared" si="11"/>
        <v>0</v>
      </c>
      <c r="BM97" s="54">
        <f t="shared" si="12"/>
        <v>0</v>
      </c>
      <c r="BN97" s="55">
        <f t="shared" si="13"/>
        <v>0</v>
      </c>
      <c r="BO97" s="17">
        <f t="shared" si="14"/>
        <v>0</v>
      </c>
    </row>
    <row r="98">
      <c r="A98" s="1" t="s">
        <v>196</v>
      </c>
      <c r="B98" s="61"/>
      <c r="C98" s="33"/>
      <c r="D98" s="29"/>
      <c r="E98" s="1"/>
      <c r="F98" s="21"/>
      <c r="G98" s="56"/>
      <c r="H98" s="35"/>
      <c r="I98" s="1" t="s">
        <v>196</v>
      </c>
      <c r="J98" s="32"/>
      <c r="K98" s="33"/>
      <c r="L98" s="57"/>
      <c r="M98" s="49"/>
      <c r="N98" s="21"/>
      <c r="O98" s="56"/>
      <c r="P98" s="35"/>
      <c r="Q98" s="1" t="s">
        <v>196</v>
      </c>
      <c r="R98" s="32"/>
      <c r="S98" s="33"/>
      <c r="T98" s="57"/>
      <c r="U98" s="49"/>
      <c r="V98" s="21"/>
      <c r="W98" s="56"/>
      <c r="X98" s="35"/>
      <c r="Y98" s="1" t="s">
        <v>196</v>
      </c>
      <c r="Z98" s="69"/>
      <c r="AA98" s="66"/>
      <c r="AB98" s="8"/>
      <c r="AC98" s="8"/>
      <c r="AD98" s="4"/>
      <c r="AE98" s="39"/>
      <c r="AF98" s="1"/>
      <c r="AG98" s="33"/>
      <c r="AH98" s="67"/>
      <c r="AI98" s="67"/>
      <c r="AJ98" s="21"/>
      <c r="AK98" s="56"/>
      <c r="AL98" s="41"/>
      <c r="AM98" s="33"/>
      <c r="AN98" s="67"/>
      <c r="AO98" s="67"/>
      <c r="AP98" s="21"/>
      <c r="AQ98" s="56"/>
      <c r="AR98" s="41"/>
      <c r="AS98" s="43">
        <f>'18 Oct'!AW98</f>
        <v>0</v>
      </c>
      <c r="AT98" s="54"/>
      <c r="AU98" s="44">
        <f t="shared" si="1"/>
        <v>0</v>
      </c>
      <c r="AV98" s="44">
        <f t="shared" si="2"/>
        <v>0</v>
      </c>
      <c r="AW98" s="19">
        <f t="shared" si="3"/>
        <v>0</v>
      </c>
      <c r="AX98" s="43">
        <f>'18 Oct'!BB98</f>
        <v>0</v>
      </c>
      <c r="AY98" s="54"/>
      <c r="AZ98" s="44">
        <f t="shared" si="4"/>
        <v>0</v>
      </c>
      <c r="BA98" s="46">
        <f t="shared" si="5"/>
        <v>0</v>
      </c>
      <c r="BB98" s="19">
        <f t="shared" si="6"/>
        <v>0</v>
      </c>
      <c r="BC98" s="43">
        <f>'18 Oct'!BL98</f>
        <v>0</v>
      </c>
      <c r="BD98" s="46">
        <f t="shared" si="7"/>
        <v>0</v>
      </c>
      <c r="BE98" s="1">
        <f t="shared" si="8"/>
        <v>0</v>
      </c>
      <c r="BF98" s="1" t="s">
        <v>196</v>
      </c>
      <c r="BG98" s="17"/>
      <c r="BH98">
        <f>'18 Oct'!BG98+AT98+AY98-BN98</f>
        <v>0</v>
      </c>
      <c r="BI98" s="68"/>
      <c r="BJ98" s="52">
        <f t="shared" si="9"/>
        <v>0</v>
      </c>
      <c r="BK98" s="51">
        <f t="shared" si="10"/>
        <v>0</v>
      </c>
      <c r="BL98" s="53">
        <f t="shared" si="11"/>
        <v>0</v>
      </c>
      <c r="BM98" s="54">
        <f t="shared" si="12"/>
        <v>0</v>
      </c>
      <c r="BN98" s="55">
        <f t="shared" si="13"/>
        <v>0</v>
      </c>
      <c r="BO98" s="17">
        <f t="shared" si="14"/>
        <v>0</v>
      </c>
      <c r="BP98" s="1"/>
    </row>
    <row r="99">
      <c r="A99" s="1" t="s">
        <v>198</v>
      </c>
      <c r="B99" s="32"/>
      <c r="C99" s="33"/>
      <c r="D99" s="29"/>
      <c r="E99" s="1"/>
      <c r="F99" s="21"/>
      <c r="G99" s="56"/>
      <c r="H99" s="35"/>
      <c r="I99" s="1" t="s">
        <v>198</v>
      </c>
      <c r="J99" s="32"/>
      <c r="K99" s="33"/>
      <c r="L99" s="57"/>
      <c r="M99" s="49"/>
      <c r="N99" s="21"/>
      <c r="O99" s="56"/>
      <c r="P99" s="35"/>
      <c r="Q99" s="1" t="s">
        <v>198</v>
      </c>
      <c r="R99" s="32"/>
      <c r="S99" s="33"/>
      <c r="T99" s="57"/>
      <c r="U99" s="49"/>
      <c r="V99" s="21"/>
      <c r="W99" s="56"/>
      <c r="X99" s="35"/>
      <c r="Y99" s="1" t="s">
        <v>198</v>
      </c>
      <c r="Z99" s="69"/>
      <c r="AA99" s="37"/>
      <c r="AB99" s="8"/>
      <c r="AC99" s="8"/>
      <c r="AD99" s="4"/>
      <c r="AE99" s="39"/>
      <c r="AF99" s="1"/>
      <c r="AG99" s="33"/>
      <c r="AH99" s="60"/>
      <c r="AI99" s="60"/>
      <c r="AJ99" s="21"/>
      <c r="AK99" s="56"/>
      <c r="AL99" s="41"/>
      <c r="AM99" s="33"/>
      <c r="AN99" s="60"/>
      <c r="AO99" s="60"/>
      <c r="AP99" s="21"/>
      <c r="AQ99" s="56"/>
      <c r="AR99" s="41"/>
      <c r="AS99" s="43">
        <f>'18 Oct'!AW99</f>
        <v>0</v>
      </c>
      <c r="AT99" s="17"/>
      <c r="AU99" s="44">
        <f t="shared" si="1"/>
        <v>0</v>
      </c>
      <c r="AV99" s="44">
        <f t="shared" si="2"/>
        <v>0</v>
      </c>
      <c r="AW99" s="19">
        <f t="shared" si="3"/>
        <v>0</v>
      </c>
      <c r="AX99" s="43">
        <f>'18 Oct'!BB99</f>
        <v>0</v>
      </c>
      <c r="AY99" s="17"/>
      <c r="AZ99" s="44">
        <f t="shared" si="4"/>
        <v>0</v>
      </c>
      <c r="BA99" s="46">
        <f t="shared" si="5"/>
        <v>0</v>
      </c>
      <c r="BB99" s="19">
        <f t="shared" si="6"/>
        <v>0</v>
      </c>
      <c r="BC99" s="43">
        <f>'18 Oct'!BL99</f>
        <v>0</v>
      </c>
      <c r="BD99" s="46">
        <f t="shared" si="7"/>
        <v>0</v>
      </c>
      <c r="BE99" s="1">
        <f t="shared" si="8"/>
        <v>0</v>
      </c>
      <c r="BF99" s="1" t="s">
        <v>198</v>
      </c>
      <c r="BG99" s="54"/>
      <c r="BH99">
        <f>'18 Oct'!BG99+AT99+AY99-BN99</f>
        <v>0</v>
      </c>
      <c r="BI99" s="48"/>
      <c r="BJ99" s="52">
        <f t="shared" si="9"/>
        <v>0</v>
      </c>
      <c r="BK99" s="51">
        <f t="shared" si="10"/>
        <v>0</v>
      </c>
      <c r="BL99" s="53">
        <f t="shared" si="11"/>
        <v>0</v>
      </c>
      <c r="BM99" s="54">
        <f t="shared" si="12"/>
        <v>0</v>
      </c>
      <c r="BN99" s="55">
        <f t="shared" si="13"/>
        <v>0</v>
      </c>
      <c r="BO99" s="17">
        <f t="shared" si="14"/>
        <v>0</v>
      </c>
    </row>
    <row r="100">
      <c r="A100" s="1" t="s">
        <v>199</v>
      </c>
      <c r="B100" s="32"/>
      <c r="C100" s="33"/>
      <c r="D100" s="29"/>
      <c r="E100" s="1"/>
      <c r="F100" s="21"/>
      <c r="G100" s="56"/>
      <c r="H100" s="35"/>
      <c r="I100" s="1" t="s">
        <v>199</v>
      </c>
      <c r="J100" s="32"/>
      <c r="K100" s="33"/>
      <c r="L100" s="57"/>
      <c r="M100" s="49"/>
      <c r="N100" s="21"/>
      <c r="O100" s="56"/>
      <c r="P100" s="35"/>
      <c r="Q100" s="1" t="s">
        <v>199</v>
      </c>
      <c r="R100" s="32"/>
      <c r="S100" s="33"/>
      <c r="T100" s="57"/>
      <c r="U100" s="49"/>
      <c r="V100" s="21"/>
      <c r="W100" s="56"/>
      <c r="X100" s="35"/>
      <c r="Y100" s="1" t="s">
        <v>199</v>
      </c>
      <c r="Z100" s="69"/>
      <c r="AA100" s="66"/>
      <c r="AB100" s="8"/>
      <c r="AC100" s="8"/>
      <c r="AD100" s="4"/>
      <c r="AE100" s="39"/>
      <c r="AF100" s="1"/>
      <c r="AG100" s="33"/>
      <c r="AH100" s="60"/>
      <c r="AI100" s="60"/>
      <c r="AJ100" s="21"/>
      <c r="AK100" s="56"/>
      <c r="AL100" s="41"/>
      <c r="AM100" s="33"/>
      <c r="AN100" s="60"/>
      <c r="AO100" s="60"/>
      <c r="AP100" s="21"/>
      <c r="AQ100" s="56"/>
      <c r="AR100" s="41"/>
      <c r="AS100" s="43">
        <f>'18 Oct'!AW100</f>
        <v>0</v>
      </c>
      <c r="AT100" s="17"/>
      <c r="AU100" s="44">
        <f t="shared" si="1"/>
        <v>0</v>
      </c>
      <c r="AV100" s="44">
        <f t="shared" si="2"/>
        <v>0</v>
      </c>
      <c r="AW100" s="19">
        <f t="shared" si="3"/>
        <v>0</v>
      </c>
      <c r="AX100" s="43">
        <f>'18 Oct'!BB100</f>
        <v>0</v>
      </c>
      <c r="AY100" s="17"/>
      <c r="AZ100" s="44">
        <f t="shared" si="4"/>
        <v>0</v>
      </c>
      <c r="BA100" s="46">
        <f t="shared" si="5"/>
        <v>0</v>
      </c>
      <c r="BB100" s="19">
        <f t="shared" si="6"/>
        <v>0</v>
      </c>
      <c r="BC100" s="43">
        <f>'18 Oct'!BL100</f>
        <v>0</v>
      </c>
      <c r="BD100" s="46">
        <f t="shared" si="7"/>
        <v>0</v>
      </c>
      <c r="BE100" s="1">
        <f t="shared" si="8"/>
        <v>0</v>
      </c>
      <c r="BF100" s="1" t="s">
        <v>199</v>
      </c>
      <c r="BG100" s="17"/>
      <c r="BH100">
        <f>'18 Oct'!BG100+AT100+AY100-BN100</f>
        <v>0</v>
      </c>
      <c r="BI100" s="48"/>
      <c r="BJ100" s="52">
        <f t="shared" si="9"/>
        <v>0</v>
      </c>
      <c r="BK100" s="51">
        <f t="shared" si="10"/>
        <v>0</v>
      </c>
      <c r="BL100" s="53">
        <f t="shared" si="11"/>
        <v>0</v>
      </c>
      <c r="BM100" s="54">
        <f t="shared" si="12"/>
        <v>0</v>
      </c>
      <c r="BN100" s="55">
        <f t="shared" si="13"/>
        <v>0</v>
      </c>
      <c r="BO100" s="17">
        <f t="shared" si="14"/>
        <v>0</v>
      </c>
    </row>
    <row r="101">
      <c r="A101" s="1" t="s">
        <v>201</v>
      </c>
      <c r="B101" s="32"/>
      <c r="C101" s="33"/>
      <c r="D101" s="29"/>
      <c r="E101" s="1"/>
      <c r="F101" s="21"/>
      <c r="G101" s="56"/>
      <c r="H101" s="35"/>
      <c r="I101" s="1" t="s">
        <v>201</v>
      </c>
      <c r="J101" s="32"/>
      <c r="K101" s="33"/>
      <c r="L101" s="57"/>
      <c r="M101" s="49"/>
      <c r="N101" s="21"/>
      <c r="O101" s="56"/>
      <c r="P101" s="35"/>
      <c r="Q101" s="1" t="s">
        <v>201</v>
      </c>
      <c r="R101" s="32"/>
      <c r="S101" s="33"/>
      <c r="T101" s="57"/>
      <c r="U101" s="43"/>
      <c r="V101" s="21"/>
      <c r="W101" s="56"/>
      <c r="X101" s="35"/>
      <c r="Y101" s="1" t="s">
        <v>201</v>
      </c>
      <c r="Z101" s="69"/>
      <c r="AA101" s="37"/>
      <c r="AB101" s="8"/>
      <c r="AC101" s="8"/>
      <c r="AD101" s="4"/>
      <c r="AE101" s="39"/>
      <c r="AF101" s="1"/>
      <c r="AG101" s="33"/>
      <c r="AH101" s="67"/>
      <c r="AI101" s="67"/>
      <c r="AJ101" s="21"/>
      <c r="AK101" s="56"/>
      <c r="AL101" s="41"/>
      <c r="AM101" s="33"/>
      <c r="AN101" s="67"/>
      <c r="AO101" s="67"/>
      <c r="AP101" s="21"/>
      <c r="AQ101" s="56"/>
      <c r="AR101" s="41"/>
      <c r="AS101" s="43">
        <f>'18 Oct'!AW101</f>
        <v>0</v>
      </c>
      <c r="AT101" s="54"/>
      <c r="AU101" s="44">
        <f t="shared" si="1"/>
        <v>0</v>
      </c>
      <c r="AV101" s="44">
        <f t="shared" si="2"/>
        <v>0</v>
      </c>
      <c r="AW101" s="19">
        <f t="shared" si="3"/>
        <v>0</v>
      </c>
      <c r="AX101" s="43">
        <f>'18 Oct'!BB101</f>
        <v>0</v>
      </c>
      <c r="AY101" s="54"/>
      <c r="AZ101" s="44">
        <f t="shared" si="4"/>
        <v>0</v>
      </c>
      <c r="BA101" s="46">
        <f t="shared" si="5"/>
        <v>0</v>
      </c>
      <c r="BB101" s="19">
        <f t="shared" si="6"/>
        <v>0</v>
      </c>
      <c r="BC101" s="43">
        <f>'18 Oct'!BL101</f>
        <v>0</v>
      </c>
      <c r="BD101" s="46">
        <f t="shared" si="7"/>
        <v>0</v>
      </c>
      <c r="BE101" s="1">
        <f t="shared" si="8"/>
        <v>0</v>
      </c>
      <c r="BF101" s="1" t="s">
        <v>201</v>
      </c>
      <c r="BG101" s="54"/>
      <c r="BH101">
        <f>'18 Oct'!BG101+AT101+AY101-BN101</f>
        <v>0</v>
      </c>
      <c r="BI101" s="48"/>
      <c r="BJ101" s="52">
        <f t="shared" si="9"/>
        <v>0</v>
      </c>
      <c r="BK101" s="51">
        <f t="shared" si="10"/>
        <v>0</v>
      </c>
      <c r="BL101" s="53">
        <f t="shared" si="11"/>
        <v>0</v>
      </c>
      <c r="BM101" s="54">
        <f t="shared" si="12"/>
        <v>0</v>
      </c>
      <c r="BN101" s="55">
        <f t="shared" si="13"/>
        <v>0</v>
      </c>
      <c r="BO101" s="17">
        <f t="shared" si="14"/>
        <v>0</v>
      </c>
    </row>
    <row r="102">
      <c r="A102" s="1" t="s">
        <v>202</v>
      </c>
      <c r="B102" s="32"/>
      <c r="C102" s="33"/>
      <c r="D102" s="29"/>
      <c r="E102" s="1"/>
      <c r="F102" s="21"/>
      <c r="G102" s="56"/>
      <c r="H102" s="35"/>
      <c r="I102" s="1" t="s">
        <v>202</v>
      </c>
      <c r="J102" s="32"/>
      <c r="K102" s="33"/>
      <c r="L102" s="57"/>
      <c r="M102" s="49"/>
      <c r="N102" s="21"/>
      <c r="O102" s="56"/>
      <c r="P102" s="35"/>
      <c r="Q102" s="1" t="s">
        <v>202</v>
      </c>
      <c r="R102" s="32"/>
      <c r="S102" s="33"/>
      <c r="T102" s="57"/>
      <c r="U102" s="49"/>
      <c r="V102" s="21"/>
      <c r="W102" s="56"/>
      <c r="X102" s="35"/>
      <c r="Y102" s="1" t="s">
        <v>202</v>
      </c>
      <c r="Z102" s="69"/>
      <c r="AA102" s="37"/>
      <c r="AB102" s="4"/>
      <c r="AC102" s="4"/>
      <c r="AD102" s="4"/>
      <c r="AE102" s="39"/>
      <c r="AF102" s="1"/>
      <c r="AG102" s="33"/>
      <c r="AH102" s="67"/>
      <c r="AI102" s="67"/>
      <c r="AJ102" s="21"/>
      <c r="AK102" s="56"/>
      <c r="AL102" s="41"/>
      <c r="AM102" s="33"/>
      <c r="AN102" s="67"/>
      <c r="AO102" s="67"/>
      <c r="AP102" s="21"/>
      <c r="AQ102" s="56"/>
      <c r="AR102" s="41"/>
      <c r="AS102" s="43">
        <f>'18 Oct'!AW102</f>
        <v>30</v>
      </c>
      <c r="AT102" s="17"/>
      <c r="AU102" s="44">
        <f t="shared" si="1"/>
        <v>30</v>
      </c>
      <c r="AV102" s="44">
        <f t="shared" si="2"/>
        <v>0</v>
      </c>
      <c r="AW102" s="19">
        <f t="shared" si="3"/>
        <v>30</v>
      </c>
      <c r="AX102" s="43">
        <f>'18 Oct'!BB102</f>
        <v>0</v>
      </c>
      <c r="AY102" s="17"/>
      <c r="AZ102" s="44">
        <f t="shared" si="4"/>
        <v>0</v>
      </c>
      <c r="BA102" s="46">
        <f t="shared" si="5"/>
        <v>0</v>
      </c>
      <c r="BB102" s="19">
        <f t="shared" si="6"/>
        <v>0</v>
      </c>
      <c r="BC102" s="43">
        <f>'18 Oct'!BL102</f>
        <v>10</v>
      </c>
      <c r="BD102" s="46">
        <f t="shared" si="7"/>
        <v>0</v>
      </c>
      <c r="BE102" s="1">
        <f t="shared" si="8"/>
        <v>10</v>
      </c>
      <c r="BF102" s="1" t="s">
        <v>202</v>
      </c>
      <c r="BG102" s="17"/>
      <c r="BH102">
        <f>'18 Oct'!BG102+AT102+AY102-BN102</f>
        <v>0</v>
      </c>
      <c r="BI102" s="68"/>
      <c r="BJ102" s="52">
        <f t="shared" si="9"/>
        <v>0</v>
      </c>
      <c r="BK102" s="51">
        <f t="shared" si="10"/>
        <v>0</v>
      </c>
      <c r="BL102" s="53">
        <f t="shared" si="11"/>
        <v>10</v>
      </c>
      <c r="BM102" s="54">
        <f t="shared" si="12"/>
        <v>0</v>
      </c>
      <c r="BN102" s="55">
        <f t="shared" si="13"/>
        <v>0</v>
      </c>
      <c r="BO102" s="17">
        <f t="shared" si="14"/>
        <v>40</v>
      </c>
      <c r="BQ102" s="1"/>
    </row>
    <row r="103">
      <c r="A103" s="1" t="s">
        <v>203</v>
      </c>
      <c r="B103" s="32"/>
      <c r="C103" s="33"/>
      <c r="D103" s="29"/>
      <c r="E103" s="1"/>
      <c r="F103" s="21"/>
      <c r="G103" s="56"/>
      <c r="H103" s="35"/>
      <c r="I103" s="1" t="s">
        <v>203</v>
      </c>
      <c r="J103" s="32"/>
      <c r="K103" s="33"/>
      <c r="L103" s="57"/>
      <c r="M103" s="49"/>
      <c r="N103" s="21"/>
      <c r="O103" s="56"/>
      <c r="P103" s="35"/>
      <c r="Q103" s="1" t="s">
        <v>203</v>
      </c>
      <c r="R103" s="32"/>
      <c r="S103" s="33"/>
      <c r="T103" s="57"/>
      <c r="U103" s="49"/>
      <c r="V103" s="21"/>
      <c r="W103" s="56"/>
      <c r="X103" s="35"/>
      <c r="Y103" s="1" t="s">
        <v>203</v>
      </c>
      <c r="Z103" s="36"/>
      <c r="AA103" s="37"/>
      <c r="AB103" s="4"/>
      <c r="AC103" s="4"/>
      <c r="AD103" s="4"/>
      <c r="AE103" s="39"/>
      <c r="AF103" s="1"/>
      <c r="AG103" s="33"/>
      <c r="AH103" s="67"/>
      <c r="AI103" s="67"/>
      <c r="AJ103" s="21"/>
      <c r="AK103" s="56"/>
      <c r="AL103" s="41"/>
      <c r="AM103" s="33"/>
      <c r="AN103" s="67"/>
      <c r="AO103" s="67"/>
      <c r="AP103" s="21"/>
      <c r="AQ103" s="56"/>
      <c r="AR103" s="41"/>
      <c r="AS103" s="43">
        <f>'18 Oct'!AW103</f>
        <v>25</v>
      </c>
      <c r="AT103" s="17"/>
      <c r="AU103" s="44">
        <f t="shared" si="1"/>
        <v>25</v>
      </c>
      <c r="AV103" s="44">
        <f t="shared" si="2"/>
        <v>0</v>
      </c>
      <c r="AW103" s="19">
        <f t="shared" si="3"/>
        <v>25</v>
      </c>
      <c r="AX103" s="43">
        <f>'18 Oct'!BB103</f>
        <v>0</v>
      </c>
      <c r="AY103" s="17"/>
      <c r="AZ103" s="44">
        <f t="shared" si="4"/>
        <v>0</v>
      </c>
      <c r="BA103" s="46">
        <f t="shared" si="5"/>
        <v>0</v>
      </c>
      <c r="BB103" s="19">
        <f t="shared" si="6"/>
        <v>0</v>
      </c>
      <c r="BC103" s="43">
        <f>'18 Oct'!BL103</f>
        <v>0</v>
      </c>
      <c r="BD103" s="46">
        <f t="shared" si="7"/>
        <v>0</v>
      </c>
      <c r="BE103" s="1">
        <f t="shared" si="8"/>
        <v>0</v>
      </c>
      <c r="BF103" s="1" t="s">
        <v>203</v>
      </c>
      <c r="BG103" s="17"/>
      <c r="BH103">
        <f>'18 Oct'!BG103+AT103+AY103-BN103</f>
        <v>0</v>
      </c>
      <c r="BI103" s="68"/>
      <c r="BJ103" s="52">
        <f t="shared" si="9"/>
        <v>0</v>
      </c>
      <c r="BK103" s="51">
        <f t="shared" si="10"/>
        <v>0</v>
      </c>
      <c r="BL103" s="53">
        <f t="shared" si="11"/>
        <v>0</v>
      </c>
      <c r="BM103" s="54">
        <f t="shared" si="12"/>
        <v>0</v>
      </c>
      <c r="BN103" s="55">
        <f t="shared" si="13"/>
        <v>0</v>
      </c>
      <c r="BO103" s="17">
        <f t="shared" si="14"/>
        <v>25</v>
      </c>
      <c r="BQ103" s="1"/>
    </row>
    <row r="104">
      <c r="A104" s="1" t="s">
        <v>204</v>
      </c>
      <c r="B104" s="32"/>
      <c r="C104" s="33"/>
      <c r="D104" s="29"/>
      <c r="E104" s="1"/>
      <c r="F104" s="21"/>
      <c r="G104" s="56"/>
      <c r="H104" s="35"/>
      <c r="I104" s="1" t="s">
        <v>204</v>
      </c>
      <c r="J104" s="32"/>
      <c r="K104" s="33"/>
      <c r="L104" s="57"/>
      <c r="M104" s="49"/>
      <c r="N104" s="21"/>
      <c r="O104" s="56"/>
      <c r="P104" s="35"/>
      <c r="Q104" s="1" t="s">
        <v>204</v>
      </c>
      <c r="R104" s="32"/>
      <c r="S104" s="33"/>
      <c r="T104" s="29"/>
      <c r="U104" s="49"/>
      <c r="V104" s="21"/>
      <c r="W104" s="56"/>
      <c r="X104" s="35"/>
      <c r="Y104" s="1" t="s">
        <v>204</v>
      </c>
      <c r="Z104" s="59"/>
      <c r="AA104" s="66"/>
      <c r="AB104" s="8"/>
      <c r="AC104" s="8"/>
      <c r="AD104" s="4"/>
      <c r="AE104" s="39"/>
      <c r="AF104" s="1"/>
      <c r="AG104" s="33"/>
      <c r="AH104" s="67"/>
      <c r="AI104" s="67"/>
      <c r="AJ104" s="21"/>
      <c r="AK104" s="56"/>
      <c r="AL104" s="41"/>
      <c r="AM104" s="33"/>
      <c r="AN104" s="67"/>
      <c r="AO104" s="67"/>
      <c r="AP104" s="21"/>
      <c r="AQ104" s="56"/>
      <c r="AR104" s="41"/>
      <c r="AS104" s="43">
        <f>'18 Oct'!AW104</f>
        <v>0</v>
      </c>
      <c r="AT104" s="54"/>
      <c r="AU104" s="44">
        <f t="shared" si="1"/>
        <v>0</v>
      </c>
      <c r="AV104" s="44">
        <f t="shared" si="2"/>
        <v>0</v>
      </c>
      <c r="AW104" s="19">
        <f t="shared" si="3"/>
        <v>0</v>
      </c>
      <c r="AX104" s="43">
        <f>'18 Oct'!BB104</f>
        <v>0</v>
      </c>
      <c r="AY104" s="54"/>
      <c r="AZ104" s="44">
        <f t="shared" si="4"/>
        <v>0</v>
      </c>
      <c r="BA104" s="46">
        <f t="shared" si="5"/>
        <v>0</v>
      </c>
      <c r="BB104" s="19">
        <f t="shared" si="6"/>
        <v>0</v>
      </c>
      <c r="BC104" s="43">
        <f>'18 Oct'!BL104</f>
        <v>0</v>
      </c>
      <c r="BD104" s="46">
        <f t="shared" si="7"/>
        <v>0</v>
      </c>
      <c r="BE104" s="1">
        <f t="shared" si="8"/>
        <v>0</v>
      </c>
      <c r="BF104" s="1" t="s">
        <v>204</v>
      </c>
      <c r="BG104" s="54"/>
      <c r="BH104">
        <f>'18 Oct'!BG104+AT104+AY104-BN104</f>
        <v>0</v>
      </c>
      <c r="BI104" s="48"/>
      <c r="BJ104" s="52">
        <f t="shared" si="9"/>
        <v>0</v>
      </c>
      <c r="BK104" s="51">
        <f t="shared" si="10"/>
        <v>0</v>
      </c>
      <c r="BL104" s="53">
        <f t="shared" si="11"/>
        <v>0</v>
      </c>
      <c r="BM104" s="54">
        <f t="shared" si="12"/>
        <v>0</v>
      </c>
      <c r="BN104" s="55">
        <f t="shared" si="13"/>
        <v>0</v>
      </c>
      <c r="BO104" s="17">
        <f t="shared" si="14"/>
        <v>0</v>
      </c>
    </row>
    <row r="105">
      <c r="A105" s="1" t="s">
        <v>205</v>
      </c>
      <c r="B105" s="32"/>
      <c r="C105" s="33"/>
      <c r="D105" s="29"/>
      <c r="E105" s="1"/>
      <c r="F105" s="21"/>
      <c r="G105" s="56"/>
      <c r="H105" s="35"/>
      <c r="I105" s="1" t="s">
        <v>205</v>
      </c>
      <c r="J105" s="32"/>
      <c r="K105" s="33"/>
      <c r="L105" s="57"/>
      <c r="M105" s="49"/>
      <c r="N105" s="21"/>
      <c r="O105" s="56"/>
      <c r="P105" s="35"/>
      <c r="Q105" s="1" t="s">
        <v>205</v>
      </c>
      <c r="R105" s="32"/>
      <c r="S105" s="33"/>
      <c r="T105" s="57"/>
      <c r="U105" s="49"/>
      <c r="V105" s="21"/>
      <c r="W105" s="56"/>
      <c r="X105" s="35"/>
      <c r="Y105" s="1" t="s">
        <v>205</v>
      </c>
      <c r="Z105" s="59"/>
      <c r="AA105" s="66"/>
      <c r="AB105" s="8"/>
      <c r="AC105" s="8"/>
      <c r="AD105" s="4"/>
      <c r="AE105" s="39"/>
      <c r="AF105" s="1"/>
      <c r="AG105" s="33"/>
      <c r="AH105" s="67"/>
      <c r="AI105" s="67"/>
      <c r="AJ105" s="21"/>
      <c r="AK105" s="56"/>
      <c r="AL105" s="41"/>
      <c r="AM105" s="33"/>
      <c r="AN105" s="67"/>
      <c r="AO105" s="67"/>
      <c r="AP105" s="21"/>
      <c r="AQ105" s="56"/>
      <c r="AR105" s="41"/>
      <c r="AS105" s="43">
        <f>'18 Oct'!AW105</f>
        <v>0</v>
      </c>
      <c r="AT105" s="54"/>
      <c r="AU105" s="44">
        <f t="shared" si="1"/>
        <v>0</v>
      </c>
      <c r="AV105" s="44">
        <f t="shared" si="2"/>
        <v>0</v>
      </c>
      <c r="AW105" s="19">
        <f t="shared" si="3"/>
        <v>0</v>
      </c>
      <c r="AX105" s="43">
        <f>'18 Oct'!BB105</f>
        <v>0</v>
      </c>
      <c r="AY105" s="54"/>
      <c r="AZ105" s="44">
        <f t="shared" si="4"/>
        <v>0</v>
      </c>
      <c r="BA105" s="46">
        <f t="shared" si="5"/>
        <v>0</v>
      </c>
      <c r="BB105" s="19">
        <f t="shared" si="6"/>
        <v>0</v>
      </c>
      <c r="BC105" s="43">
        <f>'18 Oct'!BL105</f>
        <v>0</v>
      </c>
      <c r="BD105" s="46">
        <f t="shared" si="7"/>
        <v>0</v>
      </c>
      <c r="BE105" s="1">
        <f t="shared" si="8"/>
        <v>0</v>
      </c>
      <c r="BF105" s="1" t="s">
        <v>205</v>
      </c>
      <c r="BG105" s="17"/>
      <c r="BH105">
        <f>'18 Oct'!BG105+AT105+AY105-BN105</f>
        <v>0</v>
      </c>
      <c r="BI105" s="68"/>
      <c r="BJ105" s="52">
        <f t="shared" si="9"/>
        <v>0</v>
      </c>
      <c r="BK105" s="51">
        <f t="shared" si="10"/>
        <v>0</v>
      </c>
      <c r="BL105" s="53">
        <f t="shared" si="11"/>
        <v>0</v>
      </c>
      <c r="BM105" s="54">
        <f t="shared" si="12"/>
        <v>0</v>
      </c>
      <c r="BN105" s="55">
        <f t="shared" si="13"/>
        <v>0</v>
      </c>
      <c r="BO105" s="17">
        <f t="shared" si="14"/>
        <v>0</v>
      </c>
      <c r="BP105" s="1"/>
    </row>
    <row r="106">
      <c r="A106" s="1" t="s">
        <v>206</v>
      </c>
      <c r="B106" s="32"/>
      <c r="C106" s="65"/>
      <c r="D106" s="29"/>
      <c r="E106" s="1"/>
      <c r="F106" s="21"/>
      <c r="G106" s="56"/>
      <c r="H106" s="35"/>
      <c r="I106" s="1" t="s">
        <v>206</v>
      </c>
      <c r="J106" s="32"/>
      <c r="K106" s="33"/>
      <c r="L106" s="57"/>
      <c r="M106" s="49"/>
      <c r="N106" s="21"/>
      <c r="O106" s="56"/>
      <c r="P106" s="35"/>
      <c r="Q106" s="1" t="s">
        <v>206</v>
      </c>
      <c r="R106" s="32"/>
      <c r="S106" s="33"/>
      <c r="T106" s="57"/>
      <c r="U106" s="49"/>
      <c r="V106" s="21"/>
      <c r="W106" s="56"/>
      <c r="X106" s="35"/>
      <c r="Y106" s="1" t="s">
        <v>206</v>
      </c>
      <c r="Z106" s="59"/>
      <c r="AA106" s="66"/>
      <c r="AB106" s="8"/>
      <c r="AC106" s="8"/>
      <c r="AD106" s="4"/>
      <c r="AE106" s="39"/>
      <c r="AF106" s="1"/>
      <c r="AG106" s="33"/>
      <c r="AH106" s="67"/>
      <c r="AI106" s="67"/>
      <c r="AJ106" s="21"/>
      <c r="AK106" s="56"/>
      <c r="AL106" s="41"/>
      <c r="AM106" s="33"/>
      <c r="AN106" s="67"/>
      <c r="AO106" s="67"/>
      <c r="AP106" s="21"/>
      <c r="AQ106" s="56"/>
      <c r="AR106" s="41"/>
      <c r="AS106" s="43">
        <f>'18 Oct'!AW106</f>
        <v>0</v>
      </c>
      <c r="AT106" s="54"/>
      <c r="AU106" s="44">
        <f t="shared" si="1"/>
        <v>0</v>
      </c>
      <c r="AV106" s="44">
        <f t="shared" si="2"/>
        <v>0</v>
      </c>
      <c r="AW106" s="19">
        <f t="shared" si="3"/>
        <v>0</v>
      </c>
      <c r="AX106" s="43">
        <f>'18 Oct'!BB106</f>
        <v>0</v>
      </c>
      <c r="AY106" s="54"/>
      <c r="AZ106" s="44">
        <f t="shared" si="4"/>
        <v>0</v>
      </c>
      <c r="BA106" s="46">
        <f t="shared" si="5"/>
        <v>0</v>
      </c>
      <c r="BB106" s="19">
        <f t="shared" si="6"/>
        <v>0</v>
      </c>
      <c r="BC106" s="43">
        <f>'18 Oct'!BL106</f>
        <v>0</v>
      </c>
      <c r="BD106" s="46">
        <f t="shared" si="7"/>
        <v>0</v>
      </c>
      <c r="BE106" s="1">
        <f t="shared" si="8"/>
        <v>0</v>
      </c>
      <c r="BF106" s="1" t="s">
        <v>206</v>
      </c>
      <c r="BG106" s="54"/>
      <c r="BH106">
        <f>'18 Oct'!BG106+AT106+AY106-BN106</f>
        <v>0</v>
      </c>
      <c r="BI106" s="48"/>
      <c r="BJ106" s="52">
        <f t="shared" si="9"/>
        <v>0</v>
      </c>
      <c r="BK106" s="51">
        <f t="shared" si="10"/>
        <v>0</v>
      </c>
      <c r="BL106" s="53">
        <f t="shared" si="11"/>
        <v>0</v>
      </c>
      <c r="BM106" s="54">
        <f t="shared" si="12"/>
        <v>0</v>
      </c>
      <c r="BN106" s="55">
        <f t="shared" si="13"/>
        <v>0</v>
      </c>
      <c r="BO106" s="17">
        <f t="shared" si="14"/>
        <v>0</v>
      </c>
    </row>
    <row r="107">
      <c r="A107" s="1" t="s">
        <v>207</v>
      </c>
      <c r="B107" s="32"/>
      <c r="C107" s="33"/>
      <c r="D107" s="29"/>
      <c r="E107" s="1"/>
      <c r="F107" s="21"/>
      <c r="G107" s="56"/>
      <c r="H107" s="35"/>
      <c r="I107" s="1" t="s">
        <v>207</v>
      </c>
      <c r="J107" s="32"/>
      <c r="K107" s="33"/>
      <c r="L107" s="29"/>
      <c r="M107" s="49"/>
      <c r="N107" s="21"/>
      <c r="O107" s="56"/>
      <c r="P107" s="35"/>
      <c r="Q107" s="1" t="s">
        <v>207</v>
      </c>
      <c r="R107" s="32"/>
      <c r="S107" s="33"/>
      <c r="T107" s="57"/>
      <c r="U107" s="49"/>
      <c r="V107" s="21"/>
      <c r="W107" s="56"/>
      <c r="X107" s="35"/>
      <c r="Y107" s="1" t="s">
        <v>207</v>
      </c>
      <c r="Z107" s="36"/>
      <c r="AA107" s="37"/>
      <c r="AB107" s="4"/>
      <c r="AC107" s="8"/>
      <c r="AD107" s="4"/>
      <c r="AE107" s="39"/>
      <c r="AF107" s="1"/>
      <c r="AG107" s="33"/>
      <c r="AH107" s="60"/>
      <c r="AI107" s="60"/>
      <c r="AJ107" s="21"/>
      <c r="AK107" s="56"/>
      <c r="AL107" s="41"/>
      <c r="AM107" s="33"/>
      <c r="AN107" s="60"/>
      <c r="AO107" s="60"/>
      <c r="AP107" s="21"/>
      <c r="AQ107" s="56"/>
      <c r="AR107" s="41"/>
      <c r="AS107" s="43">
        <f>'18 Oct'!AW107</f>
        <v>0</v>
      </c>
      <c r="AT107" s="17"/>
      <c r="AU107" s="44">
        <f t="shared" si="1"/>
        <v>0</v>
      </c>
      <c r="AV107" s="44">
        <f t="shared" si="2"/>
        <v>0</v>
      </c>
      <c r="AW107" s="19">
        <f t="shared" si="3"/>
        <v>0</v>
      </c>
      <c r="AX107" s="43">
        <f>'18 Oct'!BB107</f>
        <v>0</v>
      </c>
      <c r="AY107" s="17"/>
      <c r="AZ107" s="44">
        <f t="shared" si="4"/>
        <v>0</v>
      </c>
      <c r="BA107" s="46">
        <f t="shared" si="5"/>
        <v>0</v>
      </c>
      <c r="BB107" s="19">
        <f t="shared" si="6"/>
        <v>0</v>
      </c>
      <c r="BC107" s="43">
        <f>'18 Oct'!BL107</f>
        <v>0</v>
      </c>
      <c r="BD107" s="46">
        <f t="shared" si="7"/>
        <v>0</v>
      </c>
      <c r="BE107" s="1">
        <f t="shared" si="8"/>
        <v>0</v>
      </c>
      <c r="BF107" s="1" t="s">
        <v>207</v>
      </c>
      <c r="BG107" s="17"/>
      <c r="BH107">
        <f>'18 Oct'!BG107+AT107+AY107-BN107</f>
        <v>0</v>
      </c>
      <c r="BI107" s="48"/>
      <c r="BJ107" s="52">
        <f t="shared" si="9"/>
        <v>0</v>
      </c>
      <c r="BK107" s="51">
        <f t="shared" si="10"/>
        <v>0</v>
      </c>
      <c r="BL107" s="53">
        <f t="shared" si="11"/>
        <v>0</v>
      </c>
      <c r="BM107" s="54">
        <f t="shared" si="12"/>
        <v>0</v>
      </c>
      <c r="BN107" s="55">
        <f t="shared" si="13"/>
        <v>0</v>
      </c>
      <c r="BO107" s="17">
        <f t="shared" si="14"/>
        <v>0</v>
      </c>
      <c r="BQ107" s="1"/>
    </row>
    <row r="108">
      <c r="A108" s="1" t="s">
        <v>208</v>
      </c>
      <c r="B108" s="32"/>
      <c r="C108" s="33"/>
      <c r="D108" s="29"/>
      <c r="E108" s="1"/>
      <c r="F108" s="21"/>
      <c r="G108" s="56"/>
      <c r="H108" s="35"/>
      <c r="I108" s="1" t="s">
        <v>208</v>
      </c>
      <c r="J108" s="32"/>
      <c r="K108" s="33"/>
      <c r="L108" s="57"/>
      <c r="M108" s="49"/>
      <c r="N108" s="21"/>
      <c r="O108" s="56"/>
      <c r="P108" s="35"/>
      <c r="Q108" s="1" t="s">
        <v>208</v>
      </c>
      <c r="R108" s="32"/>
      <c r="S108" s="33"/>
      <c r="T108" s="57"/>
      <c r="U108" s="49"/>
      <c r="V108" s="21"/>
      <c r="W108" s="56"/>
      <c r="X108" s="35"/>
      <c r="Y108" s="1" t="s">
        <v>208</v>
      </c>
      <c r="Z108" s="86"/>
      <c r="AA108" s="38"/>
      <c r="AB108" s="8"/>
      <c r="AC108" s="8"/>
      <c r="AD108" s="4"/>
      <c r="AE108" s="39"/>
      <c r="AF108" s="1"/>
      <c r="AG108" s="33"/>
      <c r="AH108" s="67"/>
      <c r="AI108" s="67"/>
      <c r="AJ108" s="21"/>
      <c r="AK108" s="56"/>
      <c r="AL108" s="41"/>
      <c r="AM108" s="33"/>
      <c r="AN108" s="67"/>
      <c r="AO108" s="67"/>
      <c r="AP108" s="21"/>
      <c r="AQ108" s="56"/>
      <c r="AR108" s="41"/>
      <c r="AS108" s="43">
        <f>'18 Oct'!AW108</f>
        <v>0</v>
      </c>
      <c r="AT108" s="54"/>
      <c r="AU108" s="44">
        <f t="shared" si="1"/>
        <v>0</v>
      </c>
      <c r="AV108" s="44">
        <f t="shared" si="2"/>
        <v>0</v>
      </c>
      <c r="AW108" s="19">
        <f t="shared" si="3"/>
        <v>0</v>
      </c>
      <c r="AX108" s="43">
        <f>'18 Oct'!BB108</f>
        <v>0</v>
      </c>
      <c r="AY108" s="54"/>
      <c r="AZ108" s="44">
        <f t="shared" si="4"/>
        <v>0</v>
      </c>
      <c r="BA108" s="46">
        <f t="shared" si="5"/>
        <v>0</v>
      </c>
      <c r="BB108" s="19">
        <f t="shared" si="6"/>
        <v>0</v>
      </c>
      <c r="BC108" s="43">
        <f>'18 Oct'!BL108</f>
        <v>0</v>
      </c>
      <c r="BD108" s="46">
        <f t="shared" si="7"/>
        <v>0</v>
      </c>
      <c r="BE108" s="1">
        <f t="shared" si="8"/>
        <v>0</v>
      </c>
      <c r="BF108" s="1" t="s">
        <v>208</v>
      </c>
      <c r="BG108" s="17"/>
      <c r="BH108">
        <f>'18 Oct'!BG108+AT108+AY108-BN108</f>
        <v>0</v>
      </c>
      <c r="BI108" s="68"/>
      <c r="BJ108" s="52">
        <f t="shared" si="9"/>
        <v>0</v>
      </c>
      <c r="BK108" s="51">
        <f t="shared" si="10"/>
        <v>0</v>
      </c>
      <c r="BL108" s="53">
        <f t="shared" si="11"/>
        <v>0</v>
      </c>
      <c r="BM108" s="54">
        <f t="shared" si="12"/>
        <v>0</v>
      </c>
      <c r="BN108" s="55">
        <f t="shared" si="13"/>
        <v>0</v>
      </c>
      <c r="BO108" s="17">
        <f t="shared" si="14"/>
        <v>0</v>
      </c>
      <c r="BP108" s="1"/>
      <c r="BQ108" s="1"/>
    </row>
    <row r="109">
      <c r="A109" s="1" t="s">
        <v>211</v>
      </c>
      <c r="B109" s="61"/>
      <c r="C109" s="33"/>
      <c r="D109" s="29"/>
      <c r="E109" s="1"/>
      <c r="F109" s="21"/>
      <c r="G109" s="56"/>
      <c r="H109" s="35"/>
      <c r="I109" s="1" t="s">
        <v>211</v>
      </c>
      <c r="J109" s="32"/>
      <c r="K109" s="33"/>
      <c r="L109" s="57"/>
      <c r="M109" s="49"/>
      <c r="N109" s="21"/>
      <c r="O109" s="56"/>
      <c r="P109" s="35"/>
      <c r="Q109" s="1" t="s">
        <v>211</v>
      </c>
      <c r="R109" s="32"/>
      <c r="S109" s="33"/>
      <c r="T109" s="29"/>
      <c r="U109" s="49"/>
      <c r="V109" s="21"/>
      <c r="W109" s="56"/>
      <c r="X109" s="35"/>
      <c r="Y109" s="1" t="s">
        <v>211</v>
      </c>
      <c r="Z109" s="87"/>
      <c r="AA109" s="66"/>
      <c r="AB109" s="8"/>
      <c r="AC109" s="8"/>
      <c r="AD109" s="4"/>
      <c r="AE109" s="39"/>
      <c r="AF109" s="1"/>
      <c r="AG109" s="33"/>
      <c r="AH109" s="67"/>
      <c r="AI109" s="67"/>
      <c r="AJ109" s="21"/>
      <c r="AK109" s="56"/>
      <c r="AL109" s="41"/>
      <c r="AM109" s="33"/>
      <c r="AN109" s="67"/>
      <c r="AO109" s="67"/>
      <c r="AP109" s="21"/>
      <c r="AQ109" s="56"/>
      <c r="AR109" s="41"/>
      <c r="AS109" s="43">
        <f>'18 Oct'!AW109</f>
        <v>0</v>
      </c>
      <c r="AT109" s="54"/>
      <c r="AU109" s="44">
        <f t="shared" si="1"/>
        <v>0</v>
      </c>
      <c r="AV109" s="44">
        <f t="shared" si="2"/>
        <v>0</v>
      </c>
      <c r="AW109" s="19">
        <f t="shared" si="3"/>
        <v>0</v>
      </c>
      <c r="AX109" s="43">
        <f>'18 Oct'!BB109</f>
        <v>0</v>
      </c>
      <c r="AY109" s="54"/>
      <c r="AZ109" s="44">
        <f t="shared" si="4"/>
        <v>0</v>
      </c>
      <c r="BA109" s="46">
        <f t="shared" si="5"/>
        <v>0</v>
      </c>
      <c r="BB109" s="19">
        <f t="shared" si="6"/>
        <v>0</v>
      </c>
      <c r="BC109" s="43">
        <f>'18 Oct'!BL109</f>
        <v>0</v>
      </c>
      <c r="BD109" s="46">
        <f t="shared" si="7"/>
        <v>0</v>
      </c>
      <c r="BE109" s="1">
        <f t="shared" si="8"/>
        <v>0</v>
      </c>
      <c r="BF109" s="1" t="s">
        <v>211</v>
      </c>
      <c r="BG109" s="54"/>
      <c r="BH109">
        <f>'18 Oct'!BG109+AT109+AY109-BN109</f>
        <v>0</v>
      </c>
      <c r="BI109" s="48"/>
      <c r="BJ109" s="52">
        <f t="shared" si="9"/>
        <v>0</v>
      </c>
      <c r="BK109" s="51">
        <f t="shared" si="10"/>
        <v>0</v>
      </c>
      <c r="BL109" s="53">
        <f t="shared" si="11"/>
        <v>0</v>
      </c>
      <c r="BM109" s="54">
        <f t="shared" si="12"/>
        <v>0</v>
      </c>
      <c r="BN109" s="55">
        <f t="shared" si="13"/>
        <v>0</v>
      </c>
      <c r="BO109" s="17">
        <f t="shared" si="14"/>
        <v>0</v>
      </c>
    </row>
    <row r="110">
      <c r="A110" s="1" t="s">
        <v>212</v>
      </c>
      <c r="B110" s="32"/>
      <c r="C110" s="33"/>
      <c r="D110" s="29"/>
      <c r="E110" s="1"/>
      <c r="F110" s="21"/>
      <c r="G110" s="56"/>
      <c r="H110" s="35"/>
      <c r="I110" s="1" t="s">
        <v>212</v>
      </c>
      <c r="J110" s="32"/>
      <c r="K110" s="33"/>
      <c r="L110" s="57"/>
      <c r="M110" s="49"/>
      <c r="N110" s="21"/>
      <c r="O110" s="56"/>
      <c r="P110" s="35"/>
      <c r="Q110" s="1" t="s">
        <v>212</v>
      </c>
      <c r="R110" s="32"/>
      <c r="S110" s="33"/>
      <c r="T110" s="57"/>
      <c r="U110" s="49"/>
      <c r="V110" s="21"/>
      <c r="W110" s="56"/>
      <c r="X110" s="35"/>
      <c r="Y110" s="1" t="s">
        <v>212</v>
      </c>
      <c r="Z110" s="87"/>
      <c r="AA110" s="37"/>
      <c r="AB110" s="8"/>
      <c r="AC110" s="8"/>
      <c r="AD110" s="4"/>
      <c r="AE110" s="39"/>
      <c r="AF110" s="1"/>
      <c r="AG110" s="33"/>
      <c r="AH110" s="67"/>
      <c r="AI110" s="67"/>
      <c r="AJ110" s="21"/>
      <c r="AK110" s="56"/>
      <c r="AL110" s="41"/>
      <c r="AM110" s="33"/>
      <c r="AN110" s="67"/>
      <c r="AO110" s="67"/>
      <c r="AP110" s="21"/>
      <c r="AQ110" s="56"/>
      <c r="AR110" s="41"/>
      <c r="AS110" s="43">
        <f>'18 Oct'!AW110</f>
        <v>0</v>
      </c>
      <c r="AT110" s="54"/>
      <c r="AU110" s="44">
        <f t="shared" si="1"/>
        <v>0</v>
      </c>
      <c r="AV110" s="44">
        <f t="shared" si="2"/>
        <v>0</v>
      </c>
      <c r="AW110" s="19">
        <f t="shared" si="3"/>
        <v>0</v>
      </c>
      <c r="AX110" s="43">
        <f>'18 Oct'!BB110</f>
        <v>0</v>
      </c>
      <c r="AY110" s="54"/>
      <c r="AZ110" s="44">
        <f t="shared" si="4"/>
        <v>0</v>
      </c>
      <c r="BA110" s="46">
        <f t="shared" si="5"/>
        <v>0</v>
      </c>
      <c r="BB110" s="19">
        <f t="shared" si="6"/>
        <v>0</v>
      </c>
      <c r="BC110" s="43">
        <f>'18 Oct'!BL110</f>
        <v>0</v>
      </c>
      <c r="BD110" s="46">
        <f t="shared" si="7"/>
        <v>0</v>
      </c>
      <c r="BE110" s="1">
        <f t="shared" si="8"/>
        <v>0</v>
      </c>
      <c r="BF110" s="1" t="s">
        <v>212</v>
      </c>
      <c r="BG110" s="17"/>
      <c r="BH110">
        <f>'18 Oct'!BG110+AT110+AY110-BN110</f>
        <v>0</v>
      </c>
      <c r="BI110" s="68"/>
      <c r="BJ110" s="52">
        <f t="shared" si="9"/>
        <v>0</v>
      </c>
      <c r="BK110" s="51">
        <f t="shared" si="10"/>
        <v>0</v>
      </c>
      <c r="BL110" s="53">
        <f t="shared" si="11"/>
        <v>0</v>
      </c>
      <c r="BM110" s="54">
        <f t="shared" si="12"/>
        <v>0</v>
      </c>
      <c r="BN110" s="55">
        <f t="shared" si="13"/>
        <v>0</v>
      </c>
      <c r="BO110" s="17">
        <f t="shared" si="14"/>
        <v>0</v>
      </c>
      <c r="BP110" s="1"/>
    </row>
    <row r="111">
      <c r="A111" s="1" t="s">
        <v>213</v>
      </c>
      <c r="B111" s="88"/>
      <c r="C111" s="89"/>
      <c r="D111" s="29"/>
      <c r="E111" s="1"/>
      <c r="F111" s="21"/>
      <c r="G111" s="56"/>
      <c r="H111" s="35"/>
      <c r="I111" s="1" t="s">
        <v>213</v>
      </c>
      <c r="J111" s="32"/>
      <c r="K111" s="33"/>
      <c r="L111" s="57"/>
      <c r="M111" s="49"/>
      <c r="N111" s="21"/>
      <c r="O111" s="56"/>
      <c r="P111" s="35"/>
      <c r="Q111" s="1" t="s">
        <v>213</v>
      </c>
      <c r="R111" s="32"/>
      <c r="S111" s="33"/>
      <c r="T111" s="57"/>
      <c r="U111" s="49"/>
      <c r="V111" s="21"/>
      <c r="W111" s="56"/>
      <c r="X111" s="35"/>
      <c r="Y111" s="1" t="s">
        <v>213</v>
      </c>
      <c r="Z111" s="87"/>
      <c r="AA111" s="90"/>
      <c r="AB111" s="8"/>
      <c r="AC111" s="8"/>
      <c r="AD111" s="4"/>
      <c r="AE111" s="39"/>
      <c r="AF111" s="1"/>
      <c r="AG111" s="33"/>
      <c r="AH111" s="67"/>
      <c r="AI111" s="67"/>
      <c r="AJ111" s="21"/>
      <c r="AK111" s="56"/>
      <c r="AL111" s="41"/>
      <c r="AM111" s="33"/>
      <c r="AN111" s="67"/>
      <c r="AO111" s="67"/>
      <c r="AP111" s="21"/>
      <c r="AQ111" s="56"/>
      <c r="AR111" s="41"/>
      <c r="AS111" s="43">
        <f>'18 Oct'!AW111</f>
        <v>0</v>
      </c>
      <c r="AT111" s="54"/>
      <c r="AU111" s="44">
        <f t="shared" si="1"/>
        <v>0</v>
      </c>
      <c r="AV111" s="44">
        <f t="shared" si="2"/>
        <v>0</v>
      </c>
      <c r="AW111" s="19">
        <f t="shared" si="3"/>
        <v>0</v>
      </c>
      <c r="AX111" s="43">
        <f>'18 Oct'!BB111</f>
        <v>0</v>
      </c>
      <c r="AY111" s="54"/>
      <c r="AZ111" s="44">
        <f t="shared" si="4"/>
        <v>0</v>
      </c>
      <c r="BA111" s="46">
        <f t="shared" si="5"/>
        <v>0</v>
      </c>
      <c r="BB111" s="19">
        <f t="shared" si="6"/>
        <v>0</v>
      </c>
      <c r="BC111" s="43">
        <f>'18 Oct'!BL111</f>
        <v>0</v>
      </c>
      <c r="BD111" s="46">
        <f t="shared" si="7"/>
        <v>0</v>
      </c>
      <c r="BE111" s="1">
        <f t="shared" si="8"/>
        <v>0</v>
      </c>
      <c r="BF111" s="1" t="s">
        <v>213</v>
      </c>
      <c r="BG111" s="17"/>
      <c r="BH111">
        <f>'18 Oct'!BG111+AT111+AY111-BN111</f>
        <v>0</v>
      </c>
      <c r="BI111" s="68"/>
      <c r="BJ111" s="52">
        <f t="shared" si="9"/>
        <v>0</v>
      </c>
      <c r="BK111" s="51">
        <f t="shared" si="10"/>
        <v>0</v>
      </c>
      <c r="BL111" s="53">
        <f t="shared" si="11"/>
        <v>0</v>
      </c>
      <c r="BM111" s="92">
        <f t="shared" si="12"/>
        <v>0</v>
      </c>
      <c r="BN111" s="55">
        <f t="shared" si="13"/>
        <v>0</v>
      </c>
      <c r="BO111" s="17">
        <f t="shared" si="14"/>
        <v>0</v>
      </c>
      <c r="BP111" s="1"/>
    </row>
    <row r="112">
      <c r="A112" s="1" t="s">
        <v>214</v>
      </c>
      <c r="B112" s="88"/>
      <c r="C112" s="89"/>
      <c r="D112" s="29"/>
      <c r="E112" s="1"/>
      <c r="F112" s="21"/>
      <c r="G112" s="56"/>
      <c r="H112" s="35"/>
      <c r="I112" s="1" t="s">
        <v>214</v>
      </c>
      <c r="J112" s="32"/>
      <c r="K112" s="33"/>
      <c r="L112" s="57"/>
      <c r="M112" s="43"/>
      <c r="N112" s="21"/>
      <c r="O112" s="56"/>
      <c r="P112" s="35"/>
      <c r="Q112" s="1" t="s">
        <v>214</v>
      </c>
      <c r="R112" s="32"/>
      <c r="S112" s="33"/>
      <c r="T112" s="57"/>
      <c r="U112" s="43"/>
      <c r="V112" s="21"/>
      <c r="W112" s="56"/>
      <c r="X112" s="35"/>
      <c r="Y112" s="1" t="s">
        <v>214</v>
      </c>
      <c r="Z112" s="86"/>
      <c r="AA112" s="95"/>
      <c r="AB112" s="8"/>
      <c r="AC112" s="77"/>
      <c r="AD112" s="4"/>
      <c r="AE112" s="96"/>
      <c r="AF112" s="1"/>
      <c r="AG112" s="33"/>
      <c r="AH112" s="60"/>
      <c r="AI112" s="60"/>
      <c r="AJ112" s="21"/>
      <c r="AK112" s="56"/>
      <c r="AL112" s="41"/>
      <c r="AM112" s="33"/>
      <c r="AN112" s="60"/>
      <c r="AO112" s="60"/>
      <c r="AP112" s="21"/>
      <c r="AQ112" s="56"/>
      <c r="AR112" s="41"/>
      <c r="AS112" s="43">
        <f>'18 Oct'!AW112</f>
        <v>0</v>
      </c>
      <c r="AT112" s="17"/>
      <c r="AU112" s="44">
        <f t="shared" si="1"/>
        <v>0</v>
      </c>
      <c r="AV112" s="44">
        <f t="shared" si="2"/>
        <v>0</v>
      </c>
      <c r="AW112" s="19">
        <f t="shared" si="3"/>
        <v>0</v>
      </c>
      <c r="AX112" s="43">
        <f>'18 Oct'!BB112</f>
        <v>0</v>
      </c>
      <c r="AY112" s="17"/>
      <c r="AZ112" s="44">
        <f t="shared" si="4"/>
        <v>0</v>
      </c>
      <c r="BA112" s="46">
        <f t="shared" si="5"/>
        <v>0</v>
      </c>
      <c r="BB112" s="19">
        <f t="shared" si="6"/>
        <v>0</v>
      </c>
      <c r="BC112" s="43">
        <f>'18 Oct'!BL112</f>
        <v>0</v>
      </c>
      <c r="BD112" s="46">
        <f t="shared" si="7"/>
        <v>0</v>
      </c>
      <c r="BE112" s="1">
        <f t="shared" si="8"/>
        <v>0</v>
      </c>
      <c r="BF112" s="1" t="s">
        <v>214</v>
      </c>
      <c r="BG112" s="17"/>
      <c r="BH112">
        <f>'18 Oct'!BG112+AT112+AY112-BN112</f>
        <v>0</v>
      </c>
      <c r="BI112" s="48"/>
      <c r="BJ112" s="52">
        <f t="shared" si="9"/>
        <v>0</v>
      </c>
      <c r="BK112" s="51">
        <f t="shared" si="10"/>
        <v>0</v>
      </c>
      <c r="BL112" s="53">
        <f t="shared" si="11"/>
        <v>0</v>
      </c>
      <c r="BM112" s="92">
        <f t="shared" si="12"/>
        <v>0</v>
      </c>
      <c r="BN112" s="55">
        <f t="shared" si="13"/>
        <v>0</v>
      </c>
      <c r="BO112" s="17">
        <f t="shared" si="14"/>
        <v>0</v>
      </c>
      <c r="BP112" s="1"/>
      <c r="BQ112" s="1"/>
    </row>
    <row r="113">
      <c r="A113" s="1" t="s">
        <v>216</v>
      </c>
      <c r="B113" s="88"/>
      <c r="C113" s="89"/>
      <c r="D113" s="29"/>
      <c r="E113" s="1"/>
      <c r="F113" s="21"/>
      <c r="G113" s="56"/>
      <c r="H113" s="35"/>
      <c r="I113" s="1" t="s">
        <v>217</v>
      </c>
      <c r="J113" s="32"/>
      <c r="K113" s="33"/>
      <c r="L113" s="29"/>
      <c r="M113" s="43"/>
      <c r="N113" s="21"/>
      <c r="O113" s="56"/>
      <c r="P113" s="35"/>
      <c r="Q113" s="1" t="s">
        <v>217</v>
      </c>
      <c r="R113" s="88"/>
      <c r="S113" s="89"/>
      <c r="T113" s="57"/>
      <c r="U113" s="43"/>
      <c r="V113" s="21"/>
      <c r="W113" s="56"/>
      <c r="X113" s="35"/>
      <c r="Y113" s="1" t="s">
        <v>217</v>
      </c>
      <c r="Z113" s="87"/>
      <c r="AA113" s="90"/>
      <c r="AB113" s="4"/>
      <c r="AC113" s="4"/>
      <c r="AD113" s="4"/>
      <c r="AE113" s="39"/>
      <c r="AF113" s="1"/>
      <c r="AG113" s="33"/>
      <c r="AH113" s="60"/>
      <c r="AI113" s="60"/>
      <c r="AJ113" s="21"/>
      <c r="AK113" s="56"/>
      <c r="AL113" s="41"/>
      <c r="AM113" s="33"/>
      <c r="AN113" s="60"/>
      <c r="AO113" s="60"/>
      <c r="AP113" s="21"/>
      <c r="AQ113" s="56"/>
      <c r="AR113" s="41"/>
      <c r="AS113" s="43">
        <f>'18 Oct'!AW113</f>
        <v>0</v>
      </c>
      <c r="AT113" s="17"/>
      <c r="AU113" s="44">
        <f t="shared" si="1"/>
        <v>0</v>
      </c>
      <c r="AV113" s="44">
        <f t="shared" si="2"/>
        <v>0</v>
      </c>
      <c r="AW113" s="19">
        <f t="shared" si="3"/>
        <v>0</v>
      </c>
      <c r="AX113" s="43">
        <f>'18 Oct'!BB113</f>
        <v>0</v>
      </c>
      <c r="AY113" s="17"/>
      <c r="AZ113" s="44">
        <f t="shared" si="4"/>
        <v>0</v>
      </c>
      <c r="BA113" s="46">
        <f t="shared" si="5"/>
        <v>0</v>
      </c>
      <c r="BB113" s="19">
        <f t="shared" si="6"/>
        <v>0</v>
      </c>
      <c r="BC113" s="43">
        <f>'18 Oct'!BL113</f>
        <v>0</v>
      </c>
      <c r="BD113" s="46">
        <f t="shared" si="7"/>
        <v>0</v>
      </c>
      <c r="BE113" s="1">
        <f t="shared" si="8"/>
        <v>0</v>
      </c>
      <c r="BF113" s="1" t="s">
        <v>217</v>
      </c>
      <c r="BG113" s="17"/>
      <c r="BH113">
        <f>'18 Oct'!BG113+AT113+AY113-BN113</f>
        <v>0</v>
      </c>
      <c r="BI113" s="48"/>
      <c r="BJ113" s="52">
        <f t="shared" si="9"/>
        <v>0</v>
      </c>
      <c r="BK113" s="51">
        <f t="shared" si="10"/>
        <v>0</v>
      </c>
      <c r="BL113" s="53">
        <f t="shared" si="11"/>
        <v>0</v>
      </c>
      <c r="BM113" s="92">
        <f t="shared" si="12"/>
        <v>0</v>
      </c>
      <c r="BN113" s="55">
        <f t="shared" si="13"/>
        <v>0</v>
      </c>
      <c r="BO113" s="17">
        <f t="shared" si="14"/>
        <v>0</v>
      </c>
      <c r="BP113" s="1"/>
    </row>
    <row r="114">
      <c r="A114" s="1" t="s">
        <v>219</v>
      </c>
      <c r="B114" s="88"/>
      <c r="C114" s="98"/>
      <c r="D114" s="29"/>
      <c r="E114" s="1"/>
      <c r="F114" s="21"/>
      <c r="G114" s="56"/>
      <c r="H114" s="35"/>
      <c r="I114" s="1" t="s">
        <v>219</v>
      </c>
      <c r="J114" s="32"/>
      <c r="K114" s="33"/>
      <c r="L114" s="57"/>
      <c r="M114" s="49"/>
      <c r="N114" s="21"/>
      <c r="O114" s="56"/>
      <c r="P114" s="35"/>
      <c r="Q114" s="1" t="s">
        <v>219</v>
      </c>
      <c r="R114" s="88"/>
      <c r="S114" s="89"/>
      <c r="T114" s="29"/>
      <c r="U114" s="43"/>
      <c r="V114" s="21"/>
      <c r="W114" s="56"/>
      <c r="X114" s="35"/>
      <c r="Y114" s="1" t="s">
        <v>219</v>
      </c>
      <c r="Z114" s="87"/>
      <c r="AA114" s="90"/>
      <c r="AB114" s="4"/>
      <c r="AC114" s="4"/>
      <c r="AD114" s="4"/>
      <c r="AE114" s="39"/>
      <c r="AF114" s="1"/>
      <c r="AG114" s="33"/>
      <c r="AH114" s="67"/>
      <c r="AI114" s="67"/>
      <c r="AJ114" s="21"/>
      <c r="AK114" s="56"/>
      <c r="AL114" s="41"/>
      <c r="AM114" s="33"/>
      <c r="AN114" s="67"/>
      <c r="AO114" s="67"/>
      <c r="AP114" s="21"/>
      <c r="AQ114" s="56"/>
      <c r="AR114" s="41"/>
      <c r="AS114" s="43">
        <f>'18 Oct'!AW114</f>
        <v>0</v>
      </c>
      <c r="AT114" s="54"/>
      <c r="AU114" s="44">
        <f t="shared" si="1"/>
        <v>0</v>
      </c>
      <c r="AV114" s="44">
        <f t="shared" si="2"/>
        <v>0</v>
      </c>
      <c r="AW114" s="19">
        <f t="shared" si="3"/>
        <v>0</v>
      </c>
      <c r="AX114" s="43">
        <f>'18 Oct'!BB114</f>
        <v>0</v>
      </c>
      <c r="AY114" s="54"/>
      <c r="AZ114" s="44">
        <f t="shared" si="4"/>
        <v>0</v>
      </c>
      <c r="BA114" s="46">
        <f t="shared" si="5"/>
        <v>0</v>
      </c>
      <c r="BB114" s="19">
        <f t="shared" si="6"/>
        <v>0</v>
      </c>
      <c r="BC114" s="43">
        <f>'18 Oct'!BL114</f>
        <v>0</v>
      </c>
      <c r="BD114" s="46">
        <f t="shared" si="7"/>
        <v>0</v>
      </c>
      <c r="BE114" s="1">
        <f t="shared" si="8"/>
        <v>0</v>
      </c>
      <c r="BF114" s="1" t="s">
        <v>219</v>
      </c>
      <c r="BG114" s="17"/>
      <c r="BH114">
        <f>'18 Oct'!BG114+AT114+AY114-BN114</f>
        <v>0</v>
      </c>
      <c r="BI114" s="48"/>
      <c r="BJ114" s="52">
        <f t="shared" si="9"/>
        <v>0</v>
      </c>
      <c r="BK114" s="51">
        <f t="shared" si="10"/>
        <v>0</v>
      </c>
      <c r="BL114" s="53">
        <f t="shared" si="11"/>
        <v>0</v>
      </c>
      <c r="BM114" s="92">
        <f t="shared" si="12"/>
        <v>0</v>
      </c>
      <c r="BN114" s="55">
        <f t="shared" si="13"/>
        <v>0</v>
      </c>
      <c r="BO114" s="17">
        <f t="shared" si="14"/>
        <v>0</v>
      </c>
      <c r="BP114" s="1"/>
    </row>
    <row r="115">
      <c r="A115" s="1" t="s">
        <v>220</v>
      </c>
      <c r="B115" s="88"/>
      <c r="C115" s="89"/>
      <c r="D115" s="29"/>
      <c r="E115" s="1"/>
      <c r="F115" s="21"/>
      <c r="G115" s="56"/>
      <c r="H115" s="35"/>
      <c r="I115" s="1" t="s">
        <v>220</v>
      </c>
      <c r="J115" s="32"/>
      <c r="K115" s="33"/>
      <c r="L115" s="57"/>
      <c r="M115" s="43"/>
      <c r="N115" s="21"/>
      <c r="O115" s="56"/>
      <c r="P115" s="35"/>
      <c r="Q115" s="1" t="s">
        <v>220</v>
      </c>
      <c r="R115" s="88"/>
      <c r="S115" s="89"/>
      <c r="T115" s="57"/>
      <c r="U115" s="43"/>
      <c r="V115" s="21"/>
      <c r="W115" s="56"/>
      <c r="X115" s="35"/>
      <c r="Y115" s="1" t="s">
        <v>220</v>
      </c>
      <c r="Z115" s="87"/>
      <c r="AA115" s="90"/>
      <c r="AB115" s="8"/>
      <c r="AC115" s="4"/>
      <c r="AD115" s="4"/>
      <c r="AE115" s="39"/>
      <c r="AF115" s="1"/>
      <c r="AG115" s="33"/>
      <c r="AH115" s="60"/>
      <c r="AI115" s="60"/>
      <c r="AJ115" s="21"/>
      <c r="AK115" s="56"/>
      <c r="AL115" s="41"/>
      <c r="AM115" s="33"/>
      <c r="AN115" s="60"/>
      <c r="AO115" s="60"/>
      <c r="AP115" s="21"/>
      <c r="AQ115" s="56"/>
      <c r="AR115" s="41"/>
      <c r="AS115" s="43">
        <f>'18 Oct'!AW115</f>
        <v>0</v>
      </c>
      <c r="AT115" s="17"/>
      <c r="AU115" s="44">
        <f t="shared" si="1"/>
        <v>0</v>
      </c>
      <c r="AV115" s="44">
        <f t="shared" si="2"/>
        <v>0</v>
      </c>
      <c r="AW115" s="19">
        <f t="shared" si="3"/>
        <v>0</v>
      </c>
      <c r="AX115" s="43">
        <f>'18 Oct'!BB115</f>
        <v>0</v>
      </c>
      <c r="AY115" s="17"/>
      <c r="AZ115" s="44">
        <f t="shared" si="4"/>
        <v>0</v>
      </c>
      <c r="BA115" s="46">
        <f t="shared" si="5"/>
        <v>0</v>
      </c>
      <c r="BB115" s="19">
        <f t="shared" si="6"/>
        <v>0</v>
      </c>
      <c r="BC115" s="43">
        <f>'18 Oct'!BL115</f>
        <v>0</v>
      </c>
      <c r="BD115" s="46">
        <f t="shared" si="7"/>
        <v>0</v>
      </c>
      <c r="BE115" s="1">
        <f t="shared" si="8"/>
        <v>0</v>
      </c>
      <c r="BF115" s="1" t="s">
        <v>220</v>
      </c>
      <c r="BG115" s="54"/>
      <c r="BH115">
        <f>'18 Oct'!BG115+AT115+AY115-BN115</f>
        <v>0</v>
      </c>
      <c r="BI115" s="48"/>
      <c r="BJ115" s="52">
        <f t="shared" si="9"/>
        <v>0</v>
      </c>
      <c r="BK115" s="51">
        <f t="shared" si="10"/>
        <v>0</v>
      </c>
      <c r="BL115" s="53">
        <f t="shared" si="11"/>
        <v>0</v>
      </c>
      <c r="BM115" s="92">
        <f t="shared" si="12"/>
        <v>0</v>
      </c>
      <c r="BN115" s="55">
        <f t="shared" si="13"/>
        <v>0</v>
      </c>
      <c r="BO115" s="17">
        <f t="shared" si="14"/>
        <v>0</v>
      </c>
    </row>
    <row r="116">
      <c r="A116" s="1" t="s">
        <v>221</v>
      </c>
      <c r="B116" s="88"/>
      <c r="C116" s="89"/>
      <c r="D116" s="29"/>
      <c r="E116" s="1"/>
      <c r="F116" s="21"/>
      <c r="G116" s="56"/>
      <c r="H116" s="35"/>
      <c r="I116" s="1" t="s">
        <v>221</v>
      </c>
      <c r="J116" s="32"/>
      <c r="K116" s="33"/>
      <c r="L116" s="57"/>
      <c r="M116" s="43"/>
      <c r="N116" s="21"/>
      <c r="O116" s="56"/>
      <c r="P116" s="35"/>
      <c r="Q116" s="1" t="s">
        <v>221</v>
      </c>
      <c r="R116" s="88"/>
      <c r="S116" s="89"/>
      <c r="T116" s="57"/>
      <c r="U116" s="43"/>
      <c r="V116" s="21"/>
      <c r="W116" s="56"/>
      <c r="X116" s="35"/>
      <c r="Y116" s="1" t="s">
        <v>221</v>
      </c>
      <c r="Z116" s="87"/>
      <c r="AA116" s="90"/>
      <c r="AB116" s="8"/>
      <c r="AC116" s="4"/>
      <c r="AD116" s="4"/>
      <c r="AE116" s="39"/>
      <c r="AF116" s="1"/>
      <c r="AG116" s="33"/>
      <c r="AH116" s="60"/>
      <c r="AI116" s="60"/>
      <c r="AJ116" s="21"/>
      <c r="AK116" s="56"/>
      <c r="AL116" s="41"/>
      <c r="AM116" s="33"/>
      <c r="AN116" s="60"/>
      <c r="AO116" s="60"/>
      <c r="AP116" s="21"/>
      <c r="AQ116" s="56"/>
      <c r="AR116" s="41"/>
      <c r="AS116" s="43">
        <f>'18 Oct'!AW116</f>
        <v>0</v>
      </c>
      <c r="AT116" s="17"/>
      <c r="AU116" s="44">
        <f t="shared" si="1"/>
        <v>0</v>
      </c>
      <c r="AV116" s="44">
        <f t="shared" si="2"/>
        <v>0</v>
      </c>
      <c r="AW116" s="19">
        <f t="shared" si="3"/>
        <v>0</v>
      </c>
      <c r="AX116" s="43">
        <f>'18 Oct'!BB116</f>
        <v>0</v>
      </c>
      <c r="AY116" s="17"/>
      <c r="AZ116" s="44">
        <f t="shared" si="4"/>
        <v>0</v>
      </c>
      <c r="BA116" s="46">
        <f t="shared" si="5"/>
        <v>0</v>
      </c>
      <c r="BB116" s="19">
        <f t="shared" si="6"/>
        <v>0</v>
      </c>
      <c r="BC116" s="43">
        <f>'18 Oct'!BL116</f>
        <v>0</v>
      </c>
      <c r="BD116" s="46">
        <f t="shared" si="7"/>
        <v>0</v>
      </c>
      <c r="BE116" s="1">
        <f t="shared" si="8"/>
        <v>0</v>
      </c>
      <c r="BF116" s="1" t="s">
        <v>221</v>
      </c>
      <c r="BG116" s="17"/>
      <c r="BH116">
        <f>'18 Oct'!BG116+AT116+AY116-BN116</f>
        <v>0</v>
      </c>
      <c r="BI116" s="48"/>
      <c r="BJ116" s="52">
        <f t="shared" si="9"/>
        <v>0</v>
      </c>
      <c r="BK116" s="51">
        <f t="shared" si="10"/>
        <v>0</v>
      </c>
      <c r="BL116" s="53">
        <f t="shared" si="11"/>
        <v>0</v>
      </c>
      <c r="BM116" s="92">
        <f t="shared" si="12"/>
        <v>0</v>
      </c>
      <c r="BN116" s="55">
        <f t="shared" si="13"/>
        <v>0</v>
      </c>
      <c r="BO116" s="17">
        <f t="shared" si="14"/>
        <v>0</v>
      </c>
      <c r="BP116" s="1"/>
    </row>
    <row r="117">
      <c r="A117" s="1" t="s">
        <v>222</v>
      </c>
      <c r="B117" s="88"/>
      <c r="C117" s="98"/>
      <c r="D117" s="29"/>
      <c r="E117" s="1"/>
      <c r="F117" s="21"/>
      <c r="G117" s="56"/>
      <c r="H117" s="35"/>
      <c r="I117" s="1" t="s">
        <v>222</v>
      </c>
      <c r="J117" s="32"/>
      <c r="K117" s="33"/>
      <c r="L117" s="57"/>
      <c r="M117" s="49"/>
      <c r="N117" s="21"/>
      <c r="O117" s="56"/>
      <c r="P117" s="35"/>
      <c r="Q117" s="1" t="s">
        <v>222</v>
      </c>
      <c r="R117" s="88"/>
      <c r="S117" s="89"/>
      <c r="T117" s="57"/>
      <c r="U117" s="43"/>
      <c r="V117" s="21"/>
      <c r="W117" s="56"/>
      <c r="X117" s="35"/>
      <c r="Y117" s="1" t="s">
        <v>222</v>
      </c>
      <c r="Z117" s="87"/>
      <c r="AA117" s="90"/>
      <c r="AB117" s="8"/>
      <c r="AC117" s="8"/>
      <c r="AD117" s="4"/>
      <c r="AE117" s="39"/>
      <c r="AF117" s="1"/>
      <c r="AG117" s="33"/>
      <c r="AH117" s="60"/>
      <c r="AI117" s="60"/>
      <c r="AJ117" s="21"/>
      <c r="AK117" s="56"/>
      <c r="AL117" s="41"/>
      <c r="AM117" s="33"/>
      <c r="AN117" s="60"/>
      <c r="AO117" s="60"/>
      <c r="AP117" s="21"/>
      <c r="AQ117" s="56"/>
      <c r="AR117" s="41"/>
      <c r="AS117" s="43">
        <f>'18 Oct'!AW117</f>
        <v>0</v>
      </c>
      <c r="AT117" s="17"/>
      <c r="AU117" s="44">
        <f t="shared" si="1"/>
        <v>0</v>
      </c>
      <c r="AV117" s="44">
        <f t="shared" si="2"/>
        <v>0</v>
      </c>
      <c r="AW117" s="19">
        <f t="shared" si="3"/>
        <v>0</v>
      </c>
      <c r="AX117" s="43">
        <f>'18 Oct'!BB117</f>
        <v>0</v>
      </c>
      <c r="AY117" s="17"/>
      <c r="AZ117" s="44">
        <f t="shared" si="4"/>
        <v>0</v>
      </c>
      <c r="BA117" s="46">
        <f t="shared" si="5"/>
        <v>0</v>
      </c>
      <c r="BB117" s="19">
        <f t="shared" si="6"/>
        <v>0</v>
      </c>
      <c r="BC117" s="43">
        <f>'18 Oct'!BL117</f>
        <v>0</v>
      </c>
      <c r="BD117" s="46">
        <f t="shared" si="7"/>
        <v>0</v>
      </c>
      <c r="BE117" s="1">
        <f t="shared" si="8"/>
        <v>0</v>
      </c>
      <c r="BF117" s="1" t="s">
        <v>222</v>
      </c>
      <c r="BG117" s="17"/>
      <c r="BH117">
        <f>'18 Oct'!BG117+AT117+AY117-BN117</f>
        <v>0</v>
      </c>
      <c r="BI117" s="48"/>
      <c r="BJ117" s="52">
        <f t="shared" si="9"/>
        <v>0</v>
      </c>
      <c r="BK117" s="51">
        <f t="shared" si="10"/>
        <v>0</v>
      </c>
      <c r="BL117" s="53">
        <f t="shared" si="11"/>
        <v>0</v>
      </c>
      <c r="BM117" s="92">
        <f t="shared" si="12"/>
        <v>0</v>
      </c>
      <c r="BN117" s="55">
        <f t="shared" si="13"/>
        <v>0</v>
      </c>
      <c r="BO117" s="17">
        <f t="shared" si="14"/>
        <v>0</v>
      </c>
      <c r="BQ117" s="1"/>
    </row>
    <row r="118">
      <c r="A118" s="1" t="s">
        <v>223</v>
      </c>
      <c r="B118" s="88"/>
      <c r="C118" s="98"/>
      <c r="D118" s="29"/>
      <c r="E118" s="1"/>
      <c r="F118" s="21"/>
      <c r="G118" s="56"/>
      <c r="H118" s="35"/>
      <c r="I118" s="1" t="s">
        <v>223</v>
      </c>
      <c r="J118" s="32"/>
      <c r="K118" s="33"/>
      <c r="L118" s="57"/>
      <c r="M118" s="49"/>
      <c r="N118" s="21"/>
      <c r="O118" s="56"/>
      <c r="P118" s="35"/>
      <c r="Q118" s="1" t="s">
        <v>223</v>
      </c>
      <c r="R118" s="88"/>
      <c r="S118" s="89"/>
      <c r="T118" s="57"/>
      <c r="U118" s="43"/>
      <c r="V118" s="21"/>
      <c r="W118" s="56"/>
      <c r="X118" s="35"/>
      <c r="Y118" s="1" t="s">
        <v>223</v>
      </c>
      <c r="Z118" s="87"/>
      <c r="AA118" s="90"/>
      <c r="AB118" s="8"/>
      <c r="AC118" s="4"/>
      <c r="AD118" s="4"/>
      <c r="AE118" s="39"/>
      <c r="AF118" s="1"/>
      <c r="AG118" s="33"/>
      <c r="AH118" s="60"/>
      <c r="AI118" s="60"/>
      <c r="AJ118" s="21"/>
      <c r="AK118" s="56"/>
      <c r="AL118" s="41"/>
      <c r="AM118" s="33"/>
      <c r="AN118" s="60"/>
      <c r="AO118" s="60"/>
      <c r="AP118" s="21"/>
      <c r="AQ118" s="56"/>
      <c r="AR118" s="41"/>
      <c r="AS118" s="43">
        <f>'18 Oct'!AW118</f>
        <v>0</v>
      </c>
      <c r="AT118" s="17"/>
      <c r="AU118" s="44">
        <f t="shared" si="1"/>
        <v>0</v>
      </c>
      <c r="AV118" s="44">
        <f t="shared" si="2"/>
        <v>0</v>
      </c>
      <c r="AW118" s="19">
        <f t="shared" si="3"/>
        <v>0</v>
      </c>
      <c r="AX118" s="43">
        <f>'18 Oct'!BB118</f>
        <v>0</v>
      </c>
      <c r="AY118" s="17"/>
      <c r="AZ118" s="44">
        <f t="shared" si="4"/>
        <v>0</v>
      </c>
      <c r="BA118" s="46">
        <f t="shared" si="5"/>
        <v>0</v>
      </c>
      <c r="BB118" s="19">
        <f t="shared" si="6"/>
        <v>0</v>
      </c>
      <c r="BC118" s="43">
        <f>'18 Oct'!BL118</f>
        <v>0</v>
      </c>
      <c r="BD118" s="46">
        <f t="shared" si="7"/>
        <v>0</v>
      </c>
      <c r="BE118" s="1">
        <f t="shared" si="8"/>
        <v>0</v>
      </c>
      <c r="BF118" s="1" t="s">
        <v>223</v>
      </c>
      <c r="BG118" s="17"/>
      <c r="BH118">
        <f>'18 Oct'!BG118+AT118+AY118-BN118</f>
        <v>0</v>
      </c>
      <c r="BI118" s="68"/>
      <c r="BJ118" s="52">
        <f t="shared" si="9"/>
        <v>0</v>
      </c>
      <c r="BK118" s="51">
        <f t="shared" si="10"/>
        <v>0</v>
      </c>
      <c r="BL118" s="53">
        <f t="shared" si="11"/>
        <v>0</v>
      </c>
      <c r="BM118" s="92">
        <f t="shared" si="12"/>
        <v>0</v>
      </c>
      <c r="BN118" s="55">
        <f t="shared" si="13"/>
        <v>0</v>
      </c>
      <c r="BO118" s="17">
        <f t="shared" si="14"/>
        <v>0</v>
      </c>
      <c r="BQ118" s="1"/>
    </row>
    <row r="119">
      <c r="A119" s="1" t="s">
        <v>224</v>
      </c>
      <c r="B119" s="88"/>
      <c r="C119" s="89"/>
      <c r="D119" s="29"/>
      <c r="E119" s="1"/>
      <c r="F119" s="21"/>
      <c r="G119" s="56"/>
      <c r="H119" s="35"/>
      <c r="I119" s="1" t="s">
        <v>224</v>
      </c>
      <c r="J119" s="32"/>
      <c r="K119" s="33"/>
      <c r="L119" s="57"/>
      <c r="M119" s="49"/>
      <c r="N119" s="21"/>
      <c r="O119" s="56"/>
      <c r="P119" s="35"/>
      <c r="Q119" s="1" t="s">
        <v>224</v>
      </c>
      <c r="R119" s="88"/>
      <c r="S119" s="89"/>
      <c r="T119" s="57"/>
      <c r="U119" s="49"/>
      <c r="V119" s="21"/>
      <c r="W119" s="56"/>
      <c r="X119" s="35"/>
      <c r="Y119" s="1" t="s">
        <v>224</v>
      </c>
      <c r="Z119" s="87"/>
      <c r="AA119" s="90"/>
      <c r="AB119" s="8"/>
      <c r="AC119" s="8"/>
      <c r="AD119" s="4"/>
      <c r="AE119" s="39"/>
      <c r="AF119" s="1"/>
      <c r="AG119" s="33"/>
      <c r="AH119" s="60"/>
      <c r="AI119" s="60"/>
      <c r="AJ119" s="21"/>
      <c r="AK119" s="56"/>
      <c r="AL119" s="41"/>
      <c r="AM119" s="33"/>
      <c r="AN119" s="60"/>
      <c r="AO119" s="60"/>
      <c r="AP119" s="21"/>
      <c r="AQ119" s="56"/>
      <c r="AR119" s="41"/>
      <c r="AS119" s="43">
        <f>'18 Oct'!AW119</f>
        <v>0</v>
      </c>
      <c r="AT119" s="17"/>
      <c r="AU119" s="44">
        <f t="shared" si="1"/>
        <v>0</v>
      </c>
      <c r="AV119" s="44">
        <f t="shared" si="2"/>
        <v>0</v>
      </c>
      <c r="AW119" s="19">
        <f t="shared" si="3"/>
        <v>0</v>
      </c>
      <c r="AX119" s="43">
        <f>'18 Oct'!BB119</f>
        <v>0</v>
      </c>
      <c r="AY119" s="17"/>
      <c r="AZ119" s="44">
        <f t="shared" si="4"/>
        <v>0</v>
      </c>
      <c r="BA119" s="46">
        <f t="shared" si="5"/>
        <v>0</v>
      </c>
      <c r="BB119" s="19">
        <f t="shared" si="6"/>
        <v>0</v>
      </c>
      <c r="BC119" s="43">
        <f>'18 Oct'!BL119</f>
        <v>0</v>
      </c>
      <c r="BD119" s="46">
        <f t="shared" si="7"/>
        <v>0</v>
      </c>
      <c r="BE119" s="1">
        <f t="shared" si="8"/>
        <v>0</v>
      </c>
      <c r="BF119" s="1" t="s">
        <v>224</v>
      </c>
      <c r="BG119" s="17"/>
      <c r="BH119">
        <f>'18 Oct'!BG119+AT119+AY119-BN119</f>
        <v>0</v>
      </c>
      <c r="BI119" s="48"/>
      <c r="BJ119" s="52">
        <f t="shared" si="9"/>
        <v>0</v>
      </c>
      <c r="BK119" s="51">
        <f t="shared" si="10"/>
        <v>0</v>
      </c>
      <c r="BL119" s="53">
        <f t="shared" si="11"/>
        <v>0</v>
      </c>
      <c r="BM119" s="92">
        <f t="shared" si="12"/>
        <v>0</v>
      </c>
      <c r="BN119" s="55">
        <f t="shared" si="13"/>
        <v>0</v>
      </c>
      <c r="BO119" s="17">
        <f t="shared" si="14"/>
        <v>0</v>
      </c>
    </row>
    <row r="120">
      <c r="A120" s="1" t="s">
        <v>225</v>
      </c>
      <c r="B120" s="88"/>
      <c r="C120" s="89"/>
      <c r="D120" s="29"/>
      <c r="E120" s="1"/>
      <c r="F120" s="21"/>
      <c r="G120" s="56"/>
      <c r="H120" s="35"/>
      <c r="I120" s="1" t="s">
        <v>225</v>
      </c>
      <c r="J120" s="32"/>
      <c r="K120" s="33"/>
      <c r="L120" s="57"/>
      <c r="M120" s="49"/>
      <c r="N120" s="21"/>
      <c r="O120" s="56"/>
      <c r="P120" s="35"/>
      <c r="Q120" s="1" t="s">
        <v>225</v>
      </c>
      <c r="R120" s="88"/>
      <c r="S120" s="89"/>
      <c r="T120" s="57"/>
      <c r="U120" s="49"/>
      <c r="V120" s="21"/>
      <c r="W120" s="56"/>
      <c r="X120" s="35"/>
      <c r="Y120" s="1" t="s">
        <v>225</v>
      </c>
      <c r="Z120" s="87"/>
      <c r="AA120" s="90"/>
      <c r="AB120" s="8"/>
      <c r="AC120" s="8"/>
      <c r="AD120" s="4"/>
      <c r="AE120" s="39"/>
      <c r="AF120" s="1"/>
      <c r="AG120" s="33"/>
      <c r="AH120" s="67"/>
      <c r="AI120" s="67"/>
      <c r="AJ120" s="21"/>
      <c r="AK120" s="56"/>
      <c r="AL120" s="41"/>
      <c r="AM120" s="33"/>
      <c r="AN120" s="67"/>
      <c r="AO120" s="67"/>
      <c r="AP120" s="21"/>
      <c r="AQ120" s="56"/>
      <c r="AR120" s="41"/>
      <c r="AS120" s="43">
        <f>'18 Oct'!AW120</f>
        <v>0</v>
      </c>
      <c r="AT120" s="54"/>
      <c r="AU120" s="44">
        <f t="shared" si="1"/>
        <v>0</v>
      </c>
      <c r="AV120" s="44">
        <f t="shared" si="2"/>
        <v>0</v>
      </c>
      <c r="AW120" s="19">
        <f t="shared" si="3"/>
        <v>0</v>
      </c>
      <c r="AX120" s="43">
        <f>'18 Oct'!BB120</f>
        <v>0</v>
      </c>
      <c r="AY120" s="54"/>
      <c r="AZ120" s="44">
        <f t="shared" si="4"/>
        <v>0</v>
      </c>
      <c r="BA120" s="46">
        <f t="shared" si="5"/>
        <v>0</v>
      </c>
      <c r="BB120" s="19">
        <f t="shared" si="6"/>
        <v>0</v>
      </c>
      <c r="BC120" s="43">
        <f>'18 Oct'!BL120</f>
        <v>0</v>
      </c>
      <c r="BD120" s="46">
        <f t="shared" si="7"/>
        <v>0</v>
      </c>
      <c r="BE120" s="1">
        <f t="shared" si="8"/>
        <v>0</v>
      </c>
      <c r="BF120" s="1" t="s">
        <v>225</v>
      </c>
      <c r="BG120" s="17"/>
      <c r="BH120">
        <f>'18 Oct'!BG120+AT120+AY120-BN120</f>
        <v>0</v>
      </c>
      <c r="BI120" s="48"/>
      <c r="BJ120" s="52">
        <f t="shared" si="9"/>
        <v>0</v>
      </c>
      <c r="BK120" s="51">
        <f t="shared" si="10"/>
        <v>0</v>
      </c>
      <c r="BL120" s="53">
        <f t="shared" si="11"/>
        <v>0</v>
      </c>
      <c r="BM120" s="92">
        <f t="shared" si="12"/>
        <v>0</v>
      </c>
      <c r="BN120" s="55">
        <f t="shared" si="13"/>
        <v>0</v>
      </c>
      <c r="BO120" s="17">
        <f t="shared" si="14"/>
        <v>0</v>
      </c>
    </row>
    <row r="121">
      <c r="A121" s="1" t="s">
        <v>226</v>
      </c>
      <c r="B121" s="88"/>
      <c r="C121" s="89"/>
      <c r="D121" s="29"/>
      <c r="E121" s="1"/>
      <c r="F121" s="21"/>
      <c r="G121" s="56"/>
      <c r="H121" s="35"/>
      <c r="I121" s="1" t="s">
        <v>226</v>
      </c>
      <c r="J121" s="32"/>
      <c r="K121" s="33"/>
      <c r="L121" s="57"/>
      <c r="M121" s="49"/>
      <c r="N121" s="21"/>
      <c r="O121" s="56"/>
      <c r="P121" s="35"/>
      <c r="Q121" s="1" t="s">
        <v>226</v>
      </c>
      <c r="R121" s="88"/>
      <c r="S121" s="89"/>
      <c r="T121" s="57"/>
      <c r="U121" s="49"/>
      <c r="V121" s="21"/>
      <c r="W121" s="56"/>
      <c r="X121" s="35"/>
      <c r="Y121" s="1" t="s">
        <v>226</v>
      </c>
      <c r="Z121" s="87"/>
      <c r="AA121" s="90"/>
      <c r="AB121" s="8"/>
      <c r="AC121" s="8"/>
      <c r="AD121" s="4"/>
      <c r="AE121" s="39"/>
      <c r="AF121" s="1"/>
      <c r="AG121" s="33"/>
      <c r="AH121" s="67"/>
      <c r="AI121" s="67"/>
      <c r="AJ121" s="21"/>
      <c r="AK121" s="56"/>
      <c r="AL121" s="41"/>
      <c r="AM121" s="33"/>
      <c r="AN121" s="67"/>
      <c r="AO121" s="67"/>
      <c r="AP121" s="21"/>
      <c r="AQ121" s="56"/>
      <c r="AR121" s="41"/>
      <c r="AS121" s="43">
        <f>'18 Oct'!AW121</f>
        <v>0</v>
      </c>
      <c r="AT121" s="54"/>
      <c r="AU121" s="44">
        <f t="shared" si="1"/>
        <v>0</v>
      </c>
      <c r="AV121" s="44">
        <f t="shared" si="2"/>
        <v>0</v>
      </c>
      <c r="AW121" s="19">
        <f t="shared" si="3"/>
        <v>0</v>
      </c>
      <c r="AX121" s="43">
        <f>'18 Oct'!BB121</f>
        <v>0</v>
      </c>
      <c r="AY121" s="54"/>
      <c r="AZ121" s="44">
        <f t="shared" si="4"/>
        <v>0</v>
      </c>
      <c r="BA121" s="46">
        <f t="shared" si="5"/>
        <v>0</v>
      </c>
      <c r="BB121" s="19">
        <f t="shared" si="6"/>
        <v>0</v>
      </c>
      <c r="BC121" s="43">
        <f>'18 Oct'!BL121</f>
        <v>0</v>
      </c>
      <c r="BD121" s="46">
        <f t="shared" si="7"/>
        <v>0</v>
      </c>
      <c r="BE121" s="1">
        <f t="shared" si="8"/>
        <v>0</v>
      </c>
      <c r="BF121" s="1" t="s">
        <v>226</v>
      </c>
      <c r="BG121" s="17"/>
      <c r="BH121">
        <f>'18 Oct'!BG121+AT121+AY121-BN121</f>
        <v>0</v>
      </c>
      <c r="BI121" s="48"/>
      <c r="BJ121" s="52">
        <f t="shared" si="9"/>
        <v>0</v>
      </c>
      <c r="BK121" s="51">
        <f t="shared" si="10"/>
        <v>0</v>
      </c>
      <c r="BL121" s="53">
        <f t="shared" si="11"/>
        <v>0</v>
      </c>
      <c r="BM121" s="92">
        <f t="shared" si="12"/>
        <v>0</v>
      </c>
      <c r="BN121" s="55">
        <f t="shared" si="13"/>
        <v>0</v>
      </c>
      <c r="BO121" s="17">
        <f t="shared" si="14"/>
        <v>0</v>
      </c>
    </row>
    <row r="122">
      <c r="A122" s="1" t="s">
        <v>227</v>
      </c>
      <c r="B122" s="88"/>
      <c r="C122" s="89"/>
      <c r="D122" s="29"/>
      <c r="E122" s="1"/>
      <c r="F122" s="21"/>
      <c r="G122" s="56"/>
      <c r="H122" s="35"/>
      <c r="I122" s="1" t="s">
        <v>227</v>
      </c>
      <c r="J122" s="32"/>
      <c r="K122" s="33"/>
      <c r="L122" s="57"/>
      <c r="M122" s="49"/>
      <c r="N122" s="21"/>
      <c r="O122" s="56"/>
      <c r="P122" s="35"/>
      <c r="Q122" s="1" t="s">
        <v>227</v>
      </c>
      <c r="R122" s="88"/>
      <c r="S122" s="89"/>
      <c r="T122" s="57"/>
      <c r="U122" s="49"/>
      <c r="V122" s="21"/>
      <c r="W122" s="56"/>
      <c r="X122" s="35"/>
      <c r="Y122" s="1" t="s">
        <v>227</v>
      </c>
      <c r="Z122" s="87"/>
      <c r="AA122" s="90"/>
      <c r="AB122" s="8"/>
      <c r="AC122" s="8"/>
      <c r="AD122" s="4"/>
      <c r="AE122" s="39"/>
      <c r="AF122" s="1"/>
      <c r="AG122" s="33"/>
      <c r="AH122" s="60"/>
      <c r="AI122" s="60"/>
      <c r="AJ122" s="21"/>
      <c r="AK122" s="56"/>
      <c r="AL122" s="41"/>
      <c r="AM122" s="33"/>
      <c r="AN122" s="60"/>
      <c r="AO122" s="60"/>
      <c r="AP122" s="21"/>
      <c r="AQ122" s="56"/>
      <c r="AR122" s="41"/>
      <c r="AS122" s="43">
        <f>'18 Oct'!AW122</f>
        <v>0</v>
      </c>
      <c r="AT122" s="17"/>
      <c r="AU122" s="44">
        <f t="shared" si="1"/>
        <v>0</v>
      </c>
      <c r="AV122" s="44">
        <f t="shared" si="2"/>
        <v>0</v>
      </c>
      <c r="AW122" s="19">
        <f t="shared" si="3"/>
        <v>0</v>
      </c>
      <c r="AX122" s="43">
        <f>'18 Oct'!BB122</f>
        <v>0</v>
      </c>
      <c r="AY122" s="17"/>
      <c r="AZ122" s="44">
        <f t="shared" si="4"/>
        <v>0</v>
      </c>
      <c r="BA122" s="46">
        <f t="shared" si="5"/>
        <v>0</v>
      </c>
      <c r="BB122" s="19">
        <f t="shared" si="6"/>
        <v>0</v>
      </c>
      <c r="BC122" s="43">
        <f>'18 Oct'!BL122</f>
        <v>0</v>
      </c>
      <c r="BD122" s="46">
        <f t="shared" si="7"/>
        <v>0</v>
      </c>
      <c r="BE122" s="1">
        <f t="shared" si="8"/>
        <v>0</v>
      </c>
      <c r="BF122" s="1" t="s">
        <v>227</v>
      </c>
      <c r="BG122" s="17"/>
      <c r="BH122">
        <f>'18 Oct'!BG122+AT122+AY122-BN122</f>
        <v>0</v>
      </c>
      <c r="BI122" s="68"/>
      <c r="BJ122" s="52">
        <f t="shared" si="9"/>
        <v>0</v>
      </c>
      <c r="BK122" s="51">
        <f t="shared" si="10"/>
        <v>0</v>
      </c>
      <c r="BL122" s="53">
        <f t="shared" si="11"/>
        <v>0</v>
      </c>
      <c r="BM122" s="92">
        <f t="shared" si="12"/>
        <v>0</v>
      </c>
      <c r="BN122" s="55">
        <f t="shared" si="13"/>
        <v>0</v>
      </c>
      <c r="BO122" s="17">
        <f t="shared" si="14"/>
        <v>0</v>
      </c>
      <c r="BP122" s="1"/>
    </row>
    <row r="123">
      <c r="A123" s="1" t="s">
        <v>228</v>
      </c>
      <c r="B123" s="32"/>
      <c r="C123" s="33"/>
      <c r="D123" s="29"/>
      <c r="E123" s="1"/>
      <c r="F123" s="21"/>
      <c r="G123" s="56"/>
      <c r="H123" s="35"/>
      <c r="I123" s="1" t="s">
        <v>228</v>
      </c>
      <c r="J123" s="32"/>
      <c r="K123" s="33"/>
      <c r="L123" s="29"/>
      <c r="M123" s="49"/>
      <c r="N123" s="21"/>
      <c r="O123" s="56"/>
      <c r="P123" s="35"/>
      <c r="Q123" s="1" t="s">
        <v>228</v>
      </c>
      <c r="R123" s="88"/>
      <c r="S123" s="89"/>
      <c r="T123" s="57"/>
      <c r="U123" s="49"/>
      <c r="V123" s="21"/>
      <c r="W123" s="56"/>
      <c r="X123" s="35"/>
      <c r="Y123" s="1" t="s">
        <v>228</v>
      </c>
      <c r="Z123" s="94"/>
      <c r="AA123" s="37"/>
      <c r="AB123" s="4"/>
      <c r="AC123" s="4"/>
      <c r="AD123" s="4"/>
      <c r="AE123" s="39"/>
      <c r="AF123" s="1"/>
      <c r="AG123" s="33"/>
      <c r="AH123" s="60"/>
      <c r="AI123" s="60"/>
      <c r="AJ123" s="21"/>
      <c r="AK123" s="56"/>
      <c r="AL123" s="41"/>
      <c r="AM123" s="33"/>
      <c r="AN123" s="60"/>
      <c r="AO123" s="60"/>
      <c r="AP123" s="21"/>
      <c r="AQ123" s="56"/>
      <c r="AR123" s="41"/>
      <c r="AS123" s="43">
        <f>'18 Oct'!AW123</f>
        <v>68</v>
      </c>
      <c r="AT123" s="17"/>
      <c r="AU123" s="44">
        <f t="shared" si="1"/>
        <v>68</v>
      </c>
      <c r="AV123" s="44">
        <f t="shared" si="2"/>
        <v>0</v>
      </c>
      <c r="AW123" s="19">
        <f t="shared" si="3"/>
        <v>68</v>
      </c>
      <c r="AX123" s="43">
        <f>'18 Oct'!BB123</f>
        <v>0</v>
      </c>
      <c r="AY123" s="17"/>
      <c r="AZ123" s="44">
        <f t="shared" si="4"/>
        <v>0</v>
      </c>
      <c r="BA123" s="46">
        <f t="shared" si="5"/>
        <v>0</v>
      </c>
      <c r="BB123" s="19">
        <f t="shared" si="6"/>
        <v>0</v>
      </c>
      <c r="BC123" s="43">
        <f>'18 Oct'!BL123</f>
        <v>0</v>
      </c>
      <c r="BD123" s="46">
        <f t="shared" si="7"/>
        <v>0</v>
      </c>
      <c r="BE123" s="1">
        <f t="shared" si="8"/>
        <v>0</v>
      </c>
      <c r="BF123" s="1" t="s">
        <v>228</v>
      </c>
      <c r="BG123" s="17"/>
      <c r="BH123">
        <f>'18 Oct'!BG123+AT123+AY123-BN123</f>
        <v>0</v>
      </c>
      <c r="BI123" s="68"/>
      <c r="BJ123" s="52">
        <f t="shared" si="9"/>
        <v>0</v>
      </c>
      <c r="BK123" s="51">
        <f t="shared" si="10"/>
        <v>0</v>
      </c>
      <c r="BL123" s="53">
        <f t="shared" si="11"/>
        <v>0</v>
      </c>
      <c r="BM123" s="92">
        <f t="shared" si="12"/>
        <v>0</v>
      </c>
      <c r="BN123" s="55">
        <f t="shared" si="13"/>
        <v>0</v>
      </c>
      <c r="BO123" s="17">
        <f t="shared" si="14"/>
        <v>68</v>
      </c>
      <c r="BP123" s="1"/>
    </row>
    <row r="124">
      <c r="A124" s="1" t="s">
        <v>229</v>
      </c>
      <c r="B124" s="32"/>
      <c r="C124" s="33"/>
      <c r="D124" s="29"/>
      <c r="E124" s="1"/>
      <c r="F124" s="21"/>
      <c r="G124" s="56"/>
      <c r="H124" s="35"/>
      <c r="I124" s="1" t="s">
        <v>229</v>
      </c>
      <c r="J124" s="32"/>
      <c r="K124" s="33"/>
      <c r="L124" s="57"/>
      <c r="M124" s="49"/>
      <c r="N124" s="21"/>
      <c r="O124" s="56"/>
      <c r="P124" s="35"/>
      <c r="Q124" s="1" t="s">
        <v>229</v>
      </c>
      <c r="R124" s="88"/>
      <c r="S124" s="89"/>
      <c r="T124" s="29"/>
      <c r="U124" s="43"/>
      <c r="V124" s="21"/>
      <c r="W124" s="56"/>
      <c r="X124" s="35"/>
      <c r="Y124" s="1" t="s">
        <v>229</v>
      </c>
      <c r="Z124" s="59"/>
      <c r="AA124" s="37"/>
      <c r="AB124" s="8"/>
      <c r="AC124" s="8"/>
      <c r="AD124" s="4"/>
      <c r="AE124" s="39"/>
      <c r="AF124" s="1"/>
      <c r="AG124" s="33"/>
      <c r="AH124" s="67"/>
      <c r="AI124" s="67"/>
      <c r="AJ124" s="21"/>
      <c r="AK124" s="56"/>
      <c r="AL124" s="41"/>
      <c r="AM124" s="33"/>
      <c r="AN124" s="67"/>
      <c r="AO124" s="67"/>
      <c r="AP124" s="21"/>
      <c r="AQ124" s="56"/>
      <c r="AR124" s="41"/>
      <c r="AS124" s="43">
        <f>'18 Oct'!AW124</f>
        <v>0</v>
      </c>
      <c r="AT124" s="54"/>
      <c r="AU124" s="44">
        <f t="shared" si="1"/>
        <v>0</v>
      </c>
      <c r="AV124" s="44">
        <f t="shared" si="2"/>
        <v>0</v>
      </c>
      <c r="AW124" s="19">
        <f t="shared" si="3"/>
        <v>0</v>
      </c>
      <c r="AX124" s="43">
        <f>'18 Oct'!BB124</f>
        <v>0</v>
      </c>
      <c r="AY124" s="54"/>
      <c r="AZ124" s="44">
        <f t="shared" si="4"/>
        <v>0</v>
      </c>
      <c r="BA124" s="46">
        <f t="shared" si="5"/>
        <v>0</v>
      </c>
      <c r="BB124" s="19">
        <f t="shared" si="6"/>
        <v>0</v>
      </c>
      <c r="BC124" s="43">
        <f>'18 Oct'!BL124</f>
        <v>24</v>
      </c>
      <c r="BD124" s="46">
        <f t="shared" si="7"/>
        <v>0</v>
      </c>
      <c r="BE124" s="1">
        <f t="shared" si="8"/>
        <v>24</v>
      </c>
      <c r="BF124" s="1" t="s">
        <v>229</v>
      </c>
      <c r="BG124" s="17"/>
      <c r="BH124">
        <f>'18 Oct'!BG124+AT124+AY124-BN124</f>
        <v>0</v>
      </c>
      <c r="BI124" s="48"/>
      <c r="BJ124" s="52">
        <f t="shared" si="9"/>
        <v>0</v>
      </c>
      <c r="BK124" s="51">
        <f t="shared" si="10"/>
        <v>0</v>
      </c>
      <c r="BL124" s="53">
        <f t="shared" si="11"/>
        <v>24</v>
      </c>
      <c r="BM124" s="92">
        <f t="shared" si="12"/>
        <v>0</v>
      </c>
      <c r="BN124" s="55">
        <f t="shared" si="13"/>
        <v>0</v>
      </c>
      <c r="BO124" s="17">
        <f t="shared" si="14"/>
        <v>24</v>
      </c>
      <c r="BP124" s="1"/>
    </row>
    <row r="125">
      <c r="A125" s="8" t="s">
        <v>230</v>
      </c>
      <c r="B125" s="32"/>
      <c r="C125" s="65"/>
      <c r="D125" s="29"/>
      <c r="E125" s="1"/>
      <c r="F125" s="21"/>
      <c r="G125" s="56"/>
      <c r="H125" s="35"/>
      <c r="I125" s="8" t="s">
        <v>230</v>
      </c>
      <c r="J125" s="32"/>
      <c r="K125" s="33"/>
      <c r="L125" s="57"/>
      <c r="M125" s="49"/>
      <c r="N125" s="21"/>
      <c r="O125" s="56"/>
      <c r="P125" s="35"/>
      <c r="Q125" s="8" t="s">
        <v>230</v>
      </c>
      <c r="R125" s="32"/>
      <c r="S125" s="33"/>
      <c r="T125" s="29"/>
      <c r="U125" s="49"/>
      <c r="V125" s="21"/>
      <c r="W125" s="56"/>
      <c r="X125" s="35"/>
      <c r="Y125" s="8" t="s">
        <v>230</v>
      </c>
      <c r="Z125" s="69"/>
      <c r="AA125" s="37"/>
      <c r="AB125" s="8"/>
      <c r="AC125" s="8"/>
      <c r="AD125" s="4"/>
      <c r="AE125" s="39"/>
      <c r="AF125" s="1"/>
      <c r="AG125" s="33"/>
      <c r="AH125" s="60"/>
      <c r="AI125" s="60"/>
      <c r="AJ125" s="21"/>
      <c r="AK125" s="56"/>
      <c r="AL125" s="41"/>
      <c r="AM125" s="33"/>
      <c r="AN125" s="60"/>
      <c r="AO125" s="60"/>
      <c r="AP125" s="21"/>
      <c r="AQ125" s="56"/>
      <c r="AR125" s="41"/>
      <c r="AS125" s="43">
        <f>'18 Oct'!AW125</f>
        <v>0</v>
      </c>
      <c r="AT125" s="17"/>
      <c r="AU125" s="44">
        <f t="shared" si="1"/>
        <v>0</v>
      </c>
      <c r="AV125" s="44">
        <f t="shared" si="2"/>
        <v>0</v>
      </c>
      <c r="AW125" s="19">
        <f t="shared" si="3"/>
        <v>0</v>
      </c>
      <c r="AX125" s="43">
        <f>'18 Oct'!BB125</f>
        <v>0</v>
      </c>
      <c r="AY125" s="17"/>
      <c r="AZ125" s="44">
        <f t="shared" si="4"/>
        <v>0</v>
      </c>
      <c r="BA125" s="46">
        <f t="shared" si="5"/>
        <v>0</v>
      </c>
      <c r="BB125" s="19">
        <f t="shared" si="6"/>
        <v>0</v>
      </c>
      <c r="BC125" s="43">
        <f>'18 Oct'!BL125</f>
        <v>0</v>
      </c>
      <c r="BD125" s="46">
        <f t="shared" si="7"/>
        <v>0</v>
      </c>
      <c r="BE125" s="1">
        <f t="shared" si="8"/>
        <v>0</v>
      </c>
      <c r="BF125" s="8" t="s">
        <v>230</v>
      </c>
      <c r="BG125" s="54"/>
      <c r="BH125">
        <f>'18 Oct'!BG125+AT125+AY125-BN125</f>
        <v>0</v>
      </c>
      <c r="BI125" s="48"/>
      <c r="BJ125" s="52">
        <f t="shared" si="9"/>
        <v>0</v>
      </c>
      <c r="BK125" s="51">
        <f t="shared" si="10"/>
        <v>0</v>
      </c>
      <c r="BL125" s="53">
        <f t="shared" si="11"/>
        <v>0</v>
      </c>
      <c r="BM125" s="54">
        <f t="shared" si="12"/>
        <v>0</v>
      </c>
      <c r="BN125" s="55">
        <f t="shared" si="13"/>
        <v>0</v>
      </c>
      <c r="BO125" s="17">
        <f t="shared" si="14"/>
        <v>0</v>
      </c>
    </row>
    <row r="126">
      <c r="A126" s="1" t="s">
        <v>231</v>
      </c>
      <c r="B126" s="32"/>
      <c r="C126" s="33"/>
      <c r="D126" s="29"/>
      <c r="E126" s="1"/>
      <c r="F126" s="21"/>
      <c r="G126" s="56"/>
      <c r="H126" s="35"/>
      <c r="I126" s="1" t="s">
        <v>231</v>
      </c>
      <c r="J126" s="32"/>
      <c r="K126" s="33"/>
      <c r="L126" s="57"/>
      <c r="M126" s="49"/>
      <c r="N126" s="21"/>
      <c r="O126" s="56"/>
      <c r="P126" s="35"/>
      <c r="Q126" s="1" t="s">
        <v>231</v>
      </c>
      <c r="R126" s="32"/>
      <c r="S126" s="33"/>
      <c r="T126" s="57"/>
      <c r="U126" s="49"/>
      <c r="V126" s="21"/>
      <c r="W126" s="56"/>
      <c r="X126" s="35"/>
      <c r="Y126" s="1" t="s">
        <v>231</v>
      </c>
      <c r="Z126" s="36"/>
      <c r="AA126" s="63"/>
      <c r="AB126" s="4"/>
      <c r="AC126" s="8"/>
      <c r="AD126" s="4"/>
      <c r="AE126" s="39"/>
      <c r="AF126" s="1"/>
      <c r="AG126" s="33"/>
      <c r="AH126" s="67"/>
      <c r="AI126" s="67"/>
      <c r="AJ126" s="21"/>
      <c r="AK126" s="56"/>
      <c r="AL126" s="41"/>
      <c r="AM126" s="33"/>
      <c r="AN126" s="67"/>
      <c r="AO126" s="67"/>
      <c r="AP126" s="21"/>
      <c r="AQ126" s="56"/>
      <c r="AR126" s="41"/>
      <c r="AS126" s="43">
        <f>'18 Oct'!AW126</f>
        <v>0</v>
      </c>
      <c r="AT126" s="17"/>
      <c r="AU126" s="44">
        <f t="shared" si="1"/>
        <v>0</v>
      </c>
      <c r="AV126" s="44">
        <f t="shared" si="2"/>
        <v>0</v>
      </c>
      <c r="AW126" s="19">
        <f t="shared" si="3"/>
        <v>0</v>
      </c>
      <c r="AX126" s="43">
        <f>'18 Oct'!BB126</f>
        <v>0</v>
      </c>
      <c r="AY126" s="17"/>
      <c r="AZ126" s="44">
        <f t="shared" si="4"/>
        <v>0</v>
      </c>
      <c r="BA126" s="46">
        <f t="shared" si="5"/>
        <v>0</v>
      </c>
      <c r="BB126" s="19">
        <f t="shared" si="6"/>
        <v>0</v>
      </c>
      <c r="BC126" s="43">
        <f>'18 Oct'!BL126</f>
        <v>0</v>
      </c>
      <c r="BD126" s="46">
        <f t="shared" si="7"/>
        <v>0</v>
      </c>
      <c r="BE126" s="1">
        <f t="shared" si="8"/>
        <v>0</v>
      </c>
      <c r="BF126" s="1" t="s">
        <v>231</v>
      </c>
      <c r="BG126" s="54"/>
      <c r="BH126">
        <f>'18 Oct'!BG126+AT126+AY126-BN126</f>
        <v>0</v>
      </c>
      <c r="BI126" s="48"/>
      <c r="BJ126" s="52">
        <f t="shared" si="9"/>
        <v>0</v>
      </c>
      <c r="BK126" s="51">
        <f t="shared" si="10"/>
        <v>0</v>
      </c>
      <c r="BL126" s="53">
        <f t="shared" si="11"/>
        <v>0</v>
      </c>
      <c r="BM126" s="54">
        <f t="shared" si="12"/>
        <v>0</v>
      </c>
      <c r="BN126" s="55">
        <f t="shared" si="13"/>
        <v>0</v>
      </c>
      <c r="BO126" s="17">
        <f t="shared" si="14"/>
        <v>0</v>
      </c>
    </row>
    <row r="127">
      <c r="A127" s="1" t="s">
        <v>232</v>
      </c>
      <c r="B127" s="32"/>
      <c r="C127" s="33"/>
      <c r="D127" s="29"/>
      <c r="E127" s="1"/>
      <c r="F127" s="21"/>
      <c r="G127" s="56"/>
      <c r="H127" s="35"/>
      <c r="I127" s="1" t="s">
        <v>232</v>
      </c>
      <c r="J127" s="32"/>
      <c r="K127" s="33"/>
      <c r="L127" s="57"/>
      <c r="M127" s="49"/>
      <c r="N127" s="21"/>
      <c r="O127" s="56"/>
      <c r="P127" s="35"/>
      <c r="Q127" s="1" t="s">
        <v>232</v>
      </c>
      <c r="R127" s="32"/>
      <c r="S127" s="33"/>
      <c r="T127" s="29"/>
      <c r="U127" s="43"/>
      <c r="V127" s="21"/>
      <c r="W127" s="56"/>
      <c r="X127" s="35"/>
      <c r="Y127" s="1" t="s">
        <v>232</v>
      </c>
      <c r="Z127" s="69"/>
      <c r="AA127" s="66"/>
      <c r="AB127" s="8"/>
      <c r="AC127" s="8"/>
      <c r="AD127" s="4"/>
      <c r="AE127" s="39"/>
      <c r="AF127" s="1"/>
      <c r="AG127" s="33"/>
      <c r="AH127" s="60"/>
      <c r="AI127" s="60"/>
      <c r="AJ127" s="21"/>
      <c r="AK127" s="56"/>
      <c r="AL127" s="41"/>
      <c r="AM127" s="33"/>
      <c r="AN127" s="60"/>
      <c r="AO127" s="60"/>
      <c r="AP127" s="21"/>
      <c r="AQ127" s="56"/>
      <c r="AR127" s="41"/>
      <c r="AS127" s="43">
        <f>'18 Oct'!AW127</f>
        <v>0</v>
      </c>
      <c r="AT127" s="17"/>
      <c r="AU127" s="44">
        <f t="shared" si="1"/>
        <v>0</v>
      </c>
      <c r="AV127" s="44">
        <f t="shared" si="2"/>
        <v>0</v>
      </c>
      <c r="AW127" s="19">
        <f t="shared" si="3"/>
        <v>0</v>
      </c>
      <c r="AX127" s="43">
        <f>'18 Oct'!BB127</f>
        <v>0</v>
      </c>
      <c r="AY127" s="17"/>
      <c r="AZ127" s="44">
        <f t="shared" si="4"/>
        <v>0</v>
      </c>
      <c r="BA127" s="46">
        <f t="shared" si="5"/>
        <v>0</v>
      </c>
      <c r="BB127" s="19">
        <f t="shared" si="6"/>
        <v>0</v>
      </c>
      <c r="BC127" s="43">
        <f>'18 Oct'!BL127</f>
        <v>0</v>
      </c>
      <c r="BD127" s="46">
        <f t="shared" si="7"/>
        <v>0</v>
      </c>
      <c r="BE127" s="1">
        <f t="shared" si="8"/>
        <v>0</v>
      </c>
      <c r="BF127" s="1" t="s">
        <v>232</v>
      </c>
      <c r="BG127" s="54"/>
      <c r="BH127">
        <f>'18 Oct'!BG127+AT127+AY127-BN127</f>
        <v>0</v>
      </c>
      <c r="BI127" s="48"/>
      <c r="BJ127" s="52">
        <f t="shared" si="9"/>
        <v>0</v>
      </c>
      <c r="BK127" s="51">
        <f t="shared" si="10"/>
        <v>0</v>
      </c>
      <c r="BL127" s="53">
        <f t="shared" si="11"/>
        <v>0</v>
      </c>
      <c r="BM127" s="54">
        <f t="shared" si="12"/>
        <v>0</v>
      </c>
      <c r="BN127" s="55">
        <f t="shared" si="13"/>
        <v>0</v>
      </c>
      <c r="BO127" s="17">
        <f t="shared" si="14"/>
        <v>0</v>
      </c>
    </row>
    <row r="128">
      <c r="A128" s="1" t="s">
        <v>234</v>
      </c>
      <c r="B128" s="61"/>
      <c r="C128" s="65"/>
      <c r="D128" s="29"/>
      <c r="E128" s="1"/>
      <c r="F128" s="21"/>
      <c r="G128" s="56"/>
      <c r="H128" s="35"/>
      <c r="I128" s="1" t="s">
        <v>234</v>
      </c>
      <c r="J128" s="32"/>
      <c r="K128" s="33"/>
      <c r="L128" s="57"/>
      <c r="M128" s="49"/>
      <c r="N128" s="21"/>
      <c r="O128" s="56"/>
      <c r="P128" s="35"/>
      <c r="Q128" s="1" t="s">
        <v>234</v>
      </c>
      <c r="R128" s="32"/>
      <c r="S128" s="33"/>
      <c r="T128" s="29"/>
      <c r="U128" s="43"/>
      <c r="V128" s="21"/>
      <c r="W128" s="56"/>
      <c r="X128" s="35"/>
      <c r="Y128" s="1" t="s">
        <v>234</v>
      </c>
      <c r="Z128" s="59"/>
      <c r="AA128" s="66"/>
      <c r="AB128" s="8"/>
      <c r="AC128" s="8"/>
      <c r="AD128" s="4"/>
      <c r="AE128" s="39"/>
      <c r="AF128" s="1"/>
      <c r="AG128" s="33"/>
      <c r="AH128" s="60"/>
      <c r="AI128" s="60"/>
      <c r="AJ128" s="21"/>
      <c r="AK128" s="56"/>
      <c r="AL128" s="41"/>
      <c r="AM128" s="33"/>
      <c r="AN128" s="60"/>
      <c r="AO128" s="60"/>
      <c r="AP128" s="21"/>
      <c r="AQ128" s="56"/>
      <c r="AR128" s="41"/>
      <c r="AS128" s="43">
        <f>'18 Oct'!AW128</f>
        <v>0</v>
      </c>
      <c r="AT128" s="17"/>
      <c r="AU128" s="44">
        <f t="shared" si="1"/>
        <v>0</v>
      </c>
      <c r="AV128" s="44">
        <f t="shared" si="2"/>
        <v>0</v>
      </c>
      <c r="AW128" s="19">
        <f t="shared" si="3"/>
        <v>0</v>
      </c>
      <c r="AX128" s="43">
        <f>'18 Oct'!BB128</f>
        <v>0</v>
      </c>
      <c r="AY128" s="17"/>
      <c r="AZ128" s="44">
        <f t="shared" si="4"/>
        <v>0</v>
      </c>
      <c r="BA128" s="46">
        <f t="shared" si="5"/>
        <v>0</v>
      </c>
      <c r="BB128" s="19">
        <f t="shared" si="6"/>
        <v>0</v>
      </c>
      <c r="BC128" s="43">
        <f>'18 Oct'!BL128</f>
        <v>0</v>
      </c>
      <c r="BD128" s="46">
        <f t="shared" si="7"/>
        <v>0</v>
      </c>
      <c r="BE128" s="1">
        <f t="shared" si="8"/>
        <v>0</v>
      </c>
      <c r="BF128" s="1" t="s">
        <v>234</v>
      </c>
      <c r="BG128" s="54"/>
      <c r="BH128">
        <f>'18 Oct'!BG128+AT128+AY128-BN128</f>
        <v>0</v>
      </c>
      <c r="BI128" s="48"/>
      <c r="BJ128" s="52">
        <f t="shared" si="9"/>
        <v>0</v>
      </c>
      <c r="BK128" s="51">
        <f t="shared" si="10"/>
        <v>0</v>
      </c>
      <c r="BL128" s="53">
        <f t="shared" si="11"/>
        <v>0</v>
      </c>
      <c r="BM128" s="54">
        <f t="shared" si="12"/>
        <v>0</v>
      </c>
      <c r="BN128" s="55">
        <f t="shared" si="13"/>
        <v>0</v>
      </c>
      <c r="BO128" s="17">
        <f t="shared" si="14"/>
        <v>0</v>
      </c>
    </row>
    <row r="129">
      <c r="A129" s="8" t="s">
        <v>235</v>
      </c>
      <c r="B129" s="32"/>
      <c r="C129" s="33"/>
      <c r="D129" s="29"/>
      <c r="E129" s="1"/>
      <c r="F129" s="21"/>
      <c r="G129" s="56"/>
      <c r="H129" s="35"/>
      <c r="I129" s="8" t="s">
        <v>235</v>
      </c>
      <c r="J129" s="32"/>
      <c r="K129" s="33"/>
      <c r="L129" s="57"/>
      <c r="M129" s="49"/>
      <c r="N129" s="21"/>
      <c r="O129" s="56"/>
      <c r="P129" s="35"/>
      <c r="Q129" s="8" t="s">
        <v>235</v>
      </c>
      <c r="R129" s="32"/>
      <c r="S129" s="33"/>
      <c r="T129" s="57"/>
      <c r="U129" s="49"/>
      <c r="V129" s="21"/>
      <c r="W129" s="56"/>
      <c r="X129" s="35"/>
      <c r="Y129" s="8" t="s">
        <v>235</v>
      </c>
      <c r="Z129" s="59"/>
      <c r="AA129" s="37"/>
      <c r="AB129" s="8"/>
      <c r="AC129" s="8"/>
      <c r="AD129" s="4"/>
      <c r="AE129" s="39"/>
      <c r="AF129" s="1"/>
      <c r="AG129" s="33"/>
      <c r="AH129" s="67"/>
      <c r="AI129" s="67"/>
      <c r="AJ129" s="21"/>
      <c r="AK129" s="56"/>
      <c r="AL129" s="41"/>
      <c r="AM129" s="33"/>
      <c r="AN129" s="67"/>
      <c r="AO129" s="67"/>
      <c r="AP129" s="21"/>
      <c r="AQ129" s="56"/>
      <c r="AR129" s="41"/>
      <c r="AS129" s="43">
        <f>'18 Oct'!AW129</f>
        <v>0</v>
      </c>
      <c r="AT129" s="54"/>
      <c r="AU129" s="44">
        <f t="shared" si="1"/>
        <v>0</v>
      </c>
      <c r="AV129" s="44">
        <f t="shared" si="2"/>
        <v>0</v>
      </c>
      <c r="AW129" s="19">
        <f t="shared" si="3"/>
        <v>0</v>
      </c>
      <c r="AX129" s="43">
        <f>'18 Oct'!BB129</f>
        <v>0</v>
      </c>
      <c r="AY129" s="54"/>
      <c r="AZ129" s="44">
        <f t="shared" si="4"/>
        <v>0</v>
      </c>
      <c r="BA129" s="46">
        <f t="shared" si="5"/>
        <v>0</v>
      </c>
      <c r="BB129" s="19">
        <f t="shared" si="6"/>
        <v>0</v>
      </c>
      <c r="BC129" s="43">
        <f>'18 Oct'!BL129</f>
        <v>0</v>
      </c>
      <c r="BD129" s="46">
        <f t="shared" si="7"/>
        <v>0</v>
      </c>
      <c r="BE129" s="1">
        <f t="shared" si="8"/>
        <v>0</v>
      </c>
      <c r="BF129" s="8" t="s">
        <v>235</v>
      </c>
      <c r="BG129" s="17"/>
      <c r="BH129">
        <f>'18 Oct'!BG129+AT129+AY129-BN129</f>
        <v>0</v>
      </c>
      <c r="BI129" s="48"/>
      <c r="BJ129" s="52">
        <f t="shared" si="9"/>
        <v>0</v>
      </c>
      <c r="BK129" s="51">
        <f t="shared" si="10"/>
        <v>0</v>
      </c>
      <c r="BL129" s="53">
        <f t="shared" si="11"/>
        <v>0</v>
      </c>
      <c r="BM129" s="54">
        <f t="shared" si="12"/>
        <v>0</v>
      </c>
      <c r="BN129" s="55">
        <f t="shared" si="13"/>
        <v>0</v>
      </c>
      <c r="BO129" s="17">
        <f t="shared" si="14"/>
        <v>0</v>
      </c>
    </row>
    <row r="130">
      <c r="A130" s="1" t="s">
        <v>237</v>
      </c>
      <c r="B130" s="32"/>
      <c r="C130" s="33"/>
      <c r="D130" s="29"/>
      <c r="E130" s="1"/>
      <c r="F130" s="21"/>
      <c r="G130" s="56"/>
      <c r="H130" s="35"/>
      <c r="I130" s="1" t="s">
        <v>237</v>
      </c>
      <c r="J130" s="32"/>
      <c r="K130" s="33"/>
      <c r="L130" s="57"/>
      <c r="M130" s="49"/>
      <c r="N130" s="21"/>
      <c r="O130" s="56"/>
      <c r="P130" s="35"/>
      <c r="Q130" s="1" t="s">
        <v>237</v>
      </c>
      <c r="R130" s="32"/>
      <c r="S130" s="65"/>
      <c r="T130" s="57"/>
      <c r="U130" s="43"/>
      <c r="V130" s="21"/>
      <c r="W130" s="56"/>
      <c r="X130" s="35"/>
      <c r="Y130" s="1" t="s">
        <v>237</v>
      </c>
      <c r="Z130" s="69"/>
      <c r="AA130" s="37"/>
      <c r="AB130" s="8"/>
      <c r="AC130" s="4"/>
      <c r="AD130" s="4"/>
      <c r="AE130" s="39"/>
      <c r="AF130" s="1"/>
      <c r="AG130" s="33"/>
      <c r="AH130" s="67"/>
      <c r="AI130" s="67"/>
      <c r="AJ130" s="21"/>
      <c r="AK130" s="56"/>
      <c r="AL130" s="41"/>
      <c r="AM130" s="33"/>
      <c r="AN130" s="67"/>
      <c r="AO130" s="67"/>
      <c r="AP130" s="21"/>
      <c r="AQ130" s="56"/>
      <c r="AR130" s="41"/>
      <c r="AS130" s="43">
        <f>'18 Oct'!AW130</f>
        <v>0</v>
      </c>
      <c r="AT130" s="54"/>
      <c r="AU130" s="44">
        <f t="shared" si="1"/>
        <v>0</v>
      </c>
      <c r="AV130" s="44">
        <f t="shared" si="2"/>
        <v>0</v>
      </c>
      <c r="AW130" s="19">
        <f t="shared" si="3"/>
        <v>0</v>
      </c>
      <c r="AX130" s="43">
        <f>'18 Oct'!BB130</f>
        <v>0</v>
      </c>
      <c r="AY130" s="54"/>
      <c r="AZ130" s="44">
        <f t="shared" si="4"/>
        <v>0</v>
      </c>
      <c r="BA130" s="46">
        <f t="shared" si="5"/>
        <v>0</v>
      </c>
      <c r="BB130" s="19">
        <f t="shared" si="6"/>
        <v>0</v>
      </c>
      <c r="BC130" s="43">
        <f>'18 Oct'!BL130</f>
        <v>48</v>
      </c>
      <c r="BD130" s="46">
        <f t="shared" si="7"/>
        <v>0</v>
      </c>
      <c r="BE130" s="1">
        <f t="shared" si="8"/>
        <v>48</v>
      </c>
      <c r="BF130" s="1" t="s">
        <v>237</v>
      </c>
      <c r="BG130" s="17"/>
      <c r="BH130">
        <f>'18 Oct'!BG130+AT130+AY130-BN130</f>
        <v>0</v>
      </c>
      <c r="BI130" s="48"/>
      <c r="BJ130" s="52">
        <f t="shared" si="9"/>
        <v>0</v>
      </c>
      <c r="BK130" s="51">
        <f t="shared" si="10"/>
        <v>0</v>
      </c>
      <c r="BL130" s="53">
        <f t="shared" si="11"/>
        <v>48</v>
      </c>
      <c r="BM130" s="54">
        <f t="shared" si="12"/>
        <v>0</v>
      </c>
      <c r="BN130" s="55">
        <f t="shared" si="13"/>
        <v>0</v>
      </c>
      <c r="BO130" s="17">
        <f t="shared" si="14"/>
        <v>48</v>
      </c>
      <c r="BQ130" s="1"/>
    </row>
    <row r="131">
      <c r="A131" s="1" t="s">
        <v>238</v>
      </c>
      <c r="B131" s="32"/>
      <c r="C131" s="33"/>
      <c r="D131" s="29"/>
      <c r="E131" s="1"/>
      <c r="F131" s="21"/>
      <c r="G131" s="56"/>
      <c r="H131" s="35"/>
      <c r="I131" s="1" t="s">
        <v>238</v>
      </c>
      <c r="J131" s="32"/>
      <c r="K131" s="33"/>
      <c r="L131" s="57"/>
      <c r="M131" s="49"/>
      <c r="N131" s="21"/>
      <c r="O131" s="56"/>
      <c r="P131" s="35"/>
      <c r="Q131" s="1" t="s">
        <v>238</v>
      </c>
      <c r="R131" s="32"/>
      <c r="S131" s="33"/>
      <c r="T131" s="57"/>
      <c r="U131" s="43"/>
      <c r="V131" s="21"/>
      <c r="W131" s="56"/>
      <c r="X131" s="35"/>
      <c r="Y131" s="1" t="s">
        <v>238</v>
      </c>
      <c r="Z131" s="59"/>
      <c r="AA131" s="37"/>
      <c r="AB131" s="8"/>
      <c r="AC131" s="8"/>
      <c r="AD131" s="4"/>
      <c r="AE131" s="39"/>
      <c r="AF131" s="1"/>
      <c r="AG131" s="33"/>
      <c r="AH131" s="67"/>
      <c r="AI131" s="67"/>
      <c r="AJ131" s="21"/>
      <c r="AK131" s="56"/>
      <c r="AL131" s="41"/>
      <c r="AM131" s="33"/>
      <c r="AN131" s="67"/>
      <c r="AO131" s="67"/>
      <c r="AP131" s="21"/>
      <c r="AQ131" s="56"/>
      <c r="AR131" s="41"/>
      <c r="AS131" s="43">
        <f>'18 Oct'!AW131</f>
        <v>0</v>
      </c>
      <c r="AT131" s="54"/>
      <c r="AU131" s="44">
        <f t="shared" si="1"/>
        <v>0</v>
      </c>
      <c r="AV131" s="44">
        <f t="shared" si="2"/>
        <v>0</v>
      </c>
      <c r="AW131" s="19">
        <f t="shared" si="3"/>
        <v>0</v>
      </c>
      <c r="AX131" s="43">
        <f>'18 Oct'!BB131</f>
        <v>0</v>
      </c>
      <c r="AY131" s="54"/>
      <c r="AZ131" s="44">
        <f t="shared" si="4"/>
        <v>0</v>
      </c>
      <c r="BA131" s="46">
        <f t="shared" si="5"/>
        <v>0</v>
      </c>
      <c r="BB131" s="19">
        <f t="shared" si="6"/>
        <v>0</v>
      </c>
      <c r="BC131" s="43">
        <f>'18 Oct'!BL131</f>
        <v>0</v>
      </c>
      <c r="BD131" s="46">
        <f t="shared" si="7"/>
        <v>0</v>
      </c>
      <c r="BE131" s="1">
        <f t="shared" si="8"/>
        <v>0</v>
      </c>
      <c r="BF131" s="1" t="s">
        <v>238</v>
      </c>
      <c r="BG131" s="17"/>
      <c r="BH131">
        <f>'18 Oct'!BG131+AT131+AY131-BN131</f>
        <v>0</v>
      </c>
      <c r="BI131" s="68"/>
      <c r="BJ131" s="52">
        <f t="shared" si="9"/>
        <v>0</v>
      </c>
      <c r="BK131" s="51">
        <f t="shared" si="10"/>
        <v>0</v>
      </c>
      <c r="BL131" s="53">
        <f t="shared" si="11"/>
        <v>0</v>
      </c>
      <c r="BM131" s="54">
        <f t="shared" si="12"/>
        <v>0</v>
      </c>
      <c r="BN131" s="55">
        <f t="shared" si="13"/>
        <v>0</v>
      </c>
      <c r="BO131" s="17">
        <f t="shared" si="14"/>
        <v>0</v>
      </c>
      <c r="BQ131" s="1"/>
    </row>
    <row r="132">
      <c r="A132" s="1" t="s">
        <v>239</v>
      </c>
      <c r="B132" s="61"/>
      <c r="C132" s="33"/>
      <c r="D132" s="29"/>
      <c r="E132" s="1"/>
      <c r="F132" s="21"/>
      <c r="G132" s="56"/>
      <c r="H132" s="35"/>
      <c r="I132" s="1" t="s">
        <v>239</v>
      </c>
      <c r="J132" s="32"/>
      <c r="K132" s="33"/>
      <c r="L132" s="57"/>
      <c r="M132" s="49"/>
      <c r="N132" s="21"/>
      <c r="O132" s="56"/>
      <c r="P132" s="35"/>
      <c r="Q132" s="1" t="s">
        <v>239</v>
      </c>
      <c r="R132" s="32"/>
      <c r="S132" s="33"/>
      <c r="T132" s="57"/>
      <c r="U132" s="43"/>
      <c r="V132" s="21"/>
      <c r="W132" s="56"/>
      <c r="X132" s="35"/>
      <c r="Y132" s="1" t="s">
        <v>239</v>
      </c>
      <c r="Z132" s="59"/>
      <c r="AA132" s="66"/>
      <c r="AB132" s="8"/>
      <c r="AC132" s="8"/>
      <c r="AD132" s="4"/>
      <c r="AE132" s="39"/>
      <c r="AF132" s="1"/>
      <c r="AG132" s="33"/>
      <c r="AH132" s="60"/>
      <c r="AI132" s="60"/>
      <c r="AJ132" s="21"/>
      <c r="AK132" s="56"/>
      <c r="AL132" s="41"/>
      <c r="AM132" s="33"/>
      <c r="AN132" s="60"/>
      <c r="AO132" s="60"/>
      <c r="AP132" s="21"/>
      <c r="AQ132" s="56"/>
      <c r="AR132" s="41"/>
      <c r="AS132" s="43">
        <f>'18 Oct'!AW132</f>
        <v>0</v>
      </c>
      <c r="AT132" s="17"/>
      <c r="AU132" s="44">
        <f t="shared" si="1"/>
        <v>0</v>
      </c>
      <c r="AV132" s="44">
        <f t="shared" si="2"/>
        <v>0</v>
      </c>
      <c r="AW132" s="19">
        <f t="shared" si="3"/>
        <v>0</v>
      </c>
      <c r="AX132" s="43">
        <f>'18 Oct'!BB132</f>
        <v>0</v>
      </c>
      <c r="AY132" s="17"/>
      <c r="AZ132" s="44">
        <f t="shared" si="4"/>
        <v>0</v>
      </c>
      <c r="BA132" s="46">
        <f t="shared" si="5"/>
        <v>0</v>
      </c>
      <c r="BB132" s="19">
        <f t="shared" si="6"/>
        <v>0</v>
      </c>
      <c r="BC132" s="43">
        <f>'18 Oct'!BL132</f>
        <v>0</v>
      </c>
      <c r="BD132" s="46">
        <f t="shared" si="7"/>
        <v>0</v>
      </c>
      <c r="BE132" s="1">
        <f t="shared" si="8"/>
        <v>0</v>
      </c>
      <c r="BF132" s="1" t="s">
        <v>239</v>
      </c>
      <c r="BG132" s="17"/>
      <c r="BH132">
        <f>'18 Oct'!BG132+AT132+AY132-BN132</f>
        <v>0</v>
      </c>
      <c r="BI132" s="48"/>
      <c r="BJ132" s="52">
        <f t="shared" si="9"/>
        <v>0</v>
      </c>
      <c r="BK132" s="51">
        <f t="shared" si="10"/>
        <v>0</v>
      </c>
      <c r="BL132" s="53">
        <f t="shared" si="11"/>
        <v>0</v>
      </c>
      <c r="BM132" s="54">
        <f t="shared" si="12"/>
        <v>0</v>
      </c>
      <c r="BN132" s="55">
        <f t="shared" si="13"/>
        <v>0</v>
      </c>
      <c r="BO132" s="17">
        <f t="shared" si="14"/>
        <v>0</v>
      </c>
      <c r="BP132" s="1"/>
    </row>
    <row r="133">
      <c r="A133" s="1" t="s">
        <v>240</v>
      </c>
      <c r="B133" s="32"/>
      <c r="C133" s="65"/>
      <c r="D133" s="29"/>
      <c r="E133" s="1"/>
      <c r="F133" s="21"/>
      <c r="G133" s="56"/>
      <c r="H133" s="35"/>
      <c r="I133" s="1" t="s">
        <v>240</v>
      </c>
      <c r="J133" s="32"/>
      <c r="K133" s="33"/>
      <c r="L133" s="57"/>
      <c r="M133" s="49"/>
      <c r="N133" s="21"/>
      <c r="O133" s="56"/>
      <c r="P133" s="35"/>
      <c r="Q133" s="1" t="s">
        <v>240</v>
      </c>
      <c r="R133" s="32"/>
      <c r="S133" s="33"/>
      <c r="T133" s="57"/>
      <c r="U133" s="49"/>
      <c r="V133" s="21"/>
      <c r="W133" s="56"/>
      <c r="X133" s="35"/>
      <c r="Y133" s="1" t="s">
        <v>240</v>
      </c>
      <c r="Z133" s="69"/>
      <c r="AA133" s="37"/>
      <c r="AB133" s="8"/>
      <c r="AC133" s="8"/>
      <c r="AD133" s="4"/>
      <c r="AE133" s="39"/>
      <c r="AF133" s="1"/>
      <c r="AG133" s="33"/>
      <c r="AH133" s="60"/>
      <c r="AI133" s="60"/>
      <c r="AJ133" s="21"/>
      <c r="AK133" s="56"/>
      <c r="AL133" s="41"/>
      <c r="AM133" s="33"/>
      <c r="AN133" s="60"/>
      <c r="AO133" s="60"/>
      <c r="AP133" s="21"/>
      <c r="AQ133" s="56"/>
      <c r="AR133" s="41"/>
      <c r="AS133" s="43">
        <f>'18 Oct'!AW133</f>
        <v>0</v>
      </c>
      <c r="AT133" s="54"/>
      <c r="AU133" s="44">
        <f t="shared" si="1"/>
        <v>0</v>
      </c>
      <c r="AV133" s="44">
        <f t="shared" si="2"/>
        <v>0</v>
      </c>
      <c r="AW133" s="19">
        <f t="shared" si="3"/>
        <v>0</v>
      </c>
      <c r="AX133" s="43">
        <f>'18 Oct'!BB133</f>
        <v>0</v>
      </c>
      <c r="AY133" s="54"/>
      <c r="AZ133" s="44">
        <f t="shared" si="4"/>
        <v>0</v>
      </c>
      <c r="BA133" s="46">
        <f t="shared" si="5"/>
        <v>0</v>
      </c>
      <c r="BB133" s="19">
        <f t="shared" si="6"/>
        <v>0</v>
      </c>
      <c r="BC133" s="43">
        <f>'18 Oct'!BL133</f>
        <v>0</v>
      </c>
      <c r="BD133" s="46">
        <f t="shared" si="7"/>
        <v>0</v>
      </c>
      <c r="BE133" s="1">
        <f t="shared" si="8"/>
        <v>0</v>
      </c>
      <c r="BF133" s="1" t="s">
        <v>240</v>
      </c>
      <c r="BG133" s="54"/>
      <c r="BH133">
        <f>'18 Oct'!BG133+AT133+AY133-BN133</f>
        <v>0</v>
      </c>
      <c r="BI133" s="48"/>
      <c r="BJ133" s="52">
        <f t="shared" si="9"/>
        <v>0</v>
      </c>
      <c r="BK133" s="51">
        <f t="shared" si="10"/>
        <v>0</v>
      </c>
      <c r="BL133" s="53">
        <f t="shared" si="11"/>
        <v>0</v>
      </c>
      <c r="BM133" s="54">
        <f t="shared" si="12"/>
        <v>0</v>
      </c>
      <c r="BN133" s="55">
        <f t="shared" si="13"/>
        <v>0</v>
      </c>
      <c r="BO133" s="17">
        <f t="shared" si="14"/>
        <v>0</v>
      </c>
    </row>
    <row r="134">
      <c r="A134" s="1" t="s">
        <v>241</v>
      </c>
      <c r="B134" s="32"/>
      <c r="C134" s="33"/>
      <c r="D134" s="29"/>
      <c r="E134" s="1"/>
      <c r="F134" s="21"/>
      <c r="G134" s="56"/>
      <c r="H134" s="35"/>
      <c r="I134" s="1" t="s">
        <v>241</v>
      </c>
      <c r="J134" s="32"/>
      <c r="K134" s="33"/>
      <c r="L134" s="57"/>
      <c r="M134" s="49"/>
      <c r="N134" s="21"/>
      <c r="O134" s="56"/>
      <c r="P134" s="35"/>
      <c r="Q134" s="1" t="s">
        <v>241</v>
      </c>
      <c r="R134" s="32"/>
      <c r="S134" s="33"/>
      <c r="T134" s="57"/>
      <c r="U134" s="49"/>
      <c r="V134" s="21"/>
      <c r="W134" s="56"/>
      <c r="X134" s="35"/>
      <c r="Y134" s="1" t="s">
        <v>241</v>
      </c>
      <c r="Z134" s="59"/>
      <c r="AA134" s="66"/>
      <c r="AB134" s="8"/>
      <c r="AC134" s="8"/>
      <c r="AD134" s="4"/>
      <c r="AE134" s="39"/>
      <c r="AF134" s="1"/>
      <c r="AG134" s="33"/>
      <c r="AH134" s="67"/>
      <c r="AI134" s="67"/>
      <c r="AJ134" s="21"/>
      <c r="AK134" s="56"/>
      <c r="AL134" s="41"/>
      <c r="AM134" s="33"/>
      <c r="AN134" s="67"/>
      <c r="AO134" s="67"/>
      <c r="AP134" s="21"/>
      <c r="AQ134" s="56"/>
      <c r="AR134" s="41"/>
      <c r="AS134" s="43">
        <f>'18 Oct'!AW134</f>
        <v>0</v>
      </c>
      <c r="AT134" s="54"/>
      <c r="AU134" s="44">
        <f t="shared" si="1"/>
        <v>0</v>
      </c>
      <c r="AV134" s="44">
        <f t="shared" si="2"/>
        <v>0</v>
      </c>
      <c r="AW134" s="19">
        <f t="shared" si="3"/>
        <v>0</v>
      </c>
      <c r="AX134" s="43">
        <f>'18 Oct'!BB134</f>
        <v>0</v>
      </c>
      <c r="AY134" s="54"/>
      <c r="AZ134" s="44">
        <f t="shared" si="4"/>
        <v>0</v>
      </c>
      <c r="BA134" s="46">
        <f t="shared" si="5"/>
        <v>0</v>
      </c>
      <c r="BB134" s="19">
        <f t="shared" si="6"/>
        <v>0</v>
      </c>
      <c r="BC134" s="43">
        <f>'18 Oct'!BL134</f>
        <v>0</v>
      </c>
      <c r="BD134" s="46">
        <f t="shared" si="7"/>
        <v>0</v>
      </c>
      <c r="BE134" s="1">
        <f t="shared" si="8"/>
        <v>0</v>
      </c>
      <c r="BF134" s="1" t="s">
        <v>241</v>
      </c>
      <c r="BG134" s="17"/>
      <c r="BH134">
        <f>'18 Oct'!BG134+AT134+AY134-BN134</f>
        <v>0</v>
      </c>
      <c r="BI134" s="48"/>
      <c r="BJ134" s="52">
        <f t="shared" si="9"/>
        <v>0</v>
      </c>
      <c r="BK134" s="51">
        <f t="shared" si="10"/>
        <v>0</v>
      </c>
      <c r="BL134" s="53">
        <f t="shared" si="11"/>
        <v>0</v>
      </c>
      <c r="BM134" s="54">
        <f t="shared" si="12"/>
        <v>0</v>
      </c>
      <c r="BN134" s="55">
        <f t="shared" si="13"/>
        <v>0</v>
      </c>
      <c r="BO134" s="17">
        <f t="shared" si="14"/>
        <v>0</v>
      </c>
    </row>
    <row r="135">
      <c r="A135" s="1" t="s">
        <v>242</v>
      </c>
      <c r="B135" s="32"/>
      <c r="C135" s="65"/>
      <c r="D135" s="29"/>
      <c r="E135" s="1"/>
      <c r="F135" s="21"/>
      <c r="G135" s="56"/>
      <c r="H135" s="35"/>
      <c r="I135" s="1" t="s">
        <v>242</v>
      </c>
      <c r="J135" s="61"/>
      <c r="K135" s="33"/>
      <c r="L135" s="57"/>
      <c r="M135" s="49"/>
      <c r="N135" s="21"/>
      <c r="O135" s="56"/>
      <c r="P135" s="35"/>
      <c r="Q135" s="1" t="s">
        <v>242</v>
      </c>
      <c r="R135" s="32"/>
      <c r="S135" s="33"/>
      <c r="T135" s="57"/>
      <c r="U135" s="49"/>
      <c r="V135" s="21"/>
      <c r="W135" s="56"/>
      <c r="X135" s="35"/>
      <c r="Y135" s="1" t="s">
        <v>242</v>
      </c>
      <c r="Z135" s="59"/>
      <c r="AA135" s="66"/>
      <c r="AB135" s="8"/>
      <c r="AC135" s="8"/>
      <c r="AD135" s="4"/>
      <c r="AE135" s="39"/>
      <c r="AF135" s="1"/>
      <c r="AG135" s="33"/>
      <c r="AH135" s="67"/>
      <c r="AI135" s="67"/>
      <c r="AJ135" s="21"/>
      <c r="AK135" s="56"/>
      <c r="AL135" s="41"/>
      <c r="AM135" s="33"/>
      <c r="AN135" s="67"/>
      <c r="AO135" s="67"/>
      <c r="AP135" s="21"/>
      <c r="AQ135" s="56"/>
      <c r="AR135" s="41"/>
      <c r="AS135" s="43">
        <f>'18 Oct'!AW135</f>
        <v>0</v>
      </c>
      <c r="AT135" s="54"/>
      <c r="AU135" s="44">
        <f t="shared" si="1"/>
        <v>0</v>
      </c>
      <c r="AV135" s="44">
        <f t="shared" si="2"/>
        <v>0</v>
      </c>
      <c r="AW135" s="19">
        <f t="shared" si="3"/>
        <v>0</v>
      </c>
      <c r="AX135" s="43">
        <f>'18 Oct'!BB135</f>
        <v>0</v>
      </c>
      <c r="AY135" s="54"/>
      <c r="AZ135" s="44">
        <f t="shared" si="4"/>
        <v>0</v>
      </c>
      <c r="BA135" s="46">
        <f t="shared" si="5"/>
        <v>0</v>
      </c>
      <c r="BB135" s="19">
        <f t="shared" si="6"/>
        <v>0</v>
      </c>
      <c r="BC135" s="43">
        <f>'18 Oct'!BL135</f>
        <v>0</v>
      </c>
      <c r="BD135" s="46">
        <f t="shared" si="7"/>
        <v>0</v>
      </c>
      <c r="BE135" s="1">
        <f t="shared" si="8"/>
        <v>0</v>
      </c>
      <c r="BF135" s="1" t="s">
        <v>242</v>
      </c>
      <c r="BG135" s="17"/>
      <c r="BH135">
        <f>'18 Oct'!BG135+AT135+AY135-BN135</f>
        <v>0</v>
      </c>
      <c r="BI135" s="48"/>
      <c r="BJ135" s="52">
        <f t="shared" si="9"/>
        <v>0</v>
      </c>
      <c r="BK135" s="51">
        <f t="shared" si="10"/>
        <v>0</v>
      </c>
      <c r="BL135" s="53">
        <f t="shared" si="11"/>
        <v>0</v>
      </c>
      <c r="BM135" s="54">
        <f t="shared" si="12"/>
        <v>0</v>
      </c>
      <c r="BN135" s="55">
        <f t="shared" si="13"/>
        <v>0</v>
      </c>
      <c r="BO135" s="17">
        <f t="shared" si="14"/>
        <v>0</v>
      </c>
    </row>
    <row r="136">
      <c r="A136" s="1" t="s">
        <v>243</v>
      </c>
      <c r="B136" s="32"/>
      <c r="C136" s="65"/>
      <c r="D136" s="29"/>
      <c r="E136" s="1"/>
      <c r="F136" s="21"/>
      <c r="G136" s="56"/>
      <c r="H136" s="35"/>
      <c r="I136" s="1" t="s">
        <v>243</v>
      </c>
      <c r="J136" s="32"/>
      <c r="K136" s="65"/>
      <c r="L136" s="57"/>
      <c r="M136" s="49"/>
      <c r="N136" s="21"/>
      <c r="O136" s="56"/>
      <c r="P136" s="35"/>
      <c r="Q136" s="1" t="s">
        <v>243</v>
      </c>
      <c r="R136" s="32"/>
      <c r="S136" s="33"/>
      <c r="T136" s="57"/>
      <c r="U136" s="49"/>
      <c r="V136" s="21"/>
      <c r="W136" s="56"/>
      <c r="X136" s="35"/>
      <c r="Y136" s="1" t="s">
        <v>243</v>
      </c>
      <c r="Z136" s="59"/>
      <c r="AA136" s="66"/>
      <c r="AB136" s="8"/>
      <c r="AC136" s="8"/>
      <c r="AD136" s="4"/>
      <c r="AE136" s="39"/>
      <c r="AF136" s="1"/>
      <c r="AG136" s="33"/>
      <c r="AH136" s="67"/>
      <c r="AI136" s="67"/>
      <c r="AJ136" s="21"/>
      <c r="AK136" s="56"/>
      <c r="AL136" s="41"/>
      <c r="AM136" s="33"/>
      <c r="AN136" s="67"/>
      <c r="AO136" s="67"/>
      <c r="AP136" s="21"/>
      <c r="AQ136" s="56"/>
      <c r="AR136" s="41"/>
      <c r="AS136" s="43">
        <f>'18 Oct'!AW136</f>
        <v>0</v>
      </c>
      <c r="AT136" s="54"/>
      <c r="AU136" s="44">
        <f t="shared" si="1"/>
        <v>0</v>
      </c>
      <c r="AV136" s="44">
        <f t="shared" si="2"/>
        <v>0</v>
      </c>
      <c r="AW136" s="19">
        <f t="shared" si="3"/>
        <v>0</v>
      </c>
      <c r="AX136" s="43">
        <f>'18 Oct'!BB136</f>
        <v>0</v>
      </c>
      <c r="AY136" s="54"/>
      <c r="AZ136" s="44">
        <f t="shared" si="4"/>
        <v>0</v>
      </c>
      <c r="BA136" s="46">
        <f t="shared" si="5"/>
        <v>0</v>
      </c>
      <c r="BB136" s="19">
        <f t="shared" si="6"/>
        <v>0</v>
      </c>
      <c r="BC136" s="43">
        <f>'18 Oct'!BL136</f>
        <v>0</v>
      </c>
      <c r="BD136" s="46">
        <f t="shared" si="7"/>
        <v>0</v>
      </c>
      <c r="BE136" s="1">
        <f t="shared" si="8"/>
        <v>0</v>
      </c>
      <c r="BF136" s="1" t="s">
        <v>243</v>
      </c>
      <c r="BG136" s="17"/>
      <c r="BH136">
        <f>'18 Oct'!BG136+AT136+AY136-BN136</f>
        <v>0</v>
      </c>
      <c r="BI136" s="48"/>
      <c r="BJ136" s="52">
        <f t="shared" si="9"/>
        <v>0</v>
      </c>
      <c r="BK136" s="51">
        <f t="shared" si="10"/>
        <v>0</v>
      </c>
      <c r="BL136" s="53">
        <f t="shared" si="11"/>
        <v>0</v>
      </c>
      <c r="BM136" s="54">
        <f t="shared" si="12"/>
        <v>0</v>
      </c>
      <c r="BN136" s="55">
        <f t="shared" si="13"/>
        <v>0</v>
      </c>
      <c r="BO136" s="17">
        <f t="shared" si="14"/>
        <v>0</v>
      </c>
      <c r="BQ136" s="1"/>
    </row>
    <row r="137">
      <c r="A137" s="1" t="s">
        <v>244</v>
      </c>
      <c r="B137" s="32"/>
      <c r="C137" s="65"/>
      <c r="D137" s="29"/>
      <c r="E137" s="1"/>
      <c r="F137" s="21"/>
      <c r="G137" s="56"/>
      <c r="H137" s="35"/>
      <c r="I137" s="1" t="s">
        <v>244</v>
      </c>
      <c r="J137" s="32"/>
      <c r="K137" s="33"/>
      <c r="L137" s="57"/>
      <c r="M137" s="49"/>
      <c r="N137" s="21"/>
      <c r="O137" s="56"/>
      <c r="P137" s="35"/>
      <c r="Q137" s="1" t="s">
        <v>244</v>
      </c>
      <c r="R137" s="32"/>
      <c r="S137" s="33"/>
      <c r="T137" s="57"/>
      <c r="U137" s="49"/>
      <c r="V137" s="21"/>
      <c r="W137" s="56"/>
      <c r="X137" s="35"/>
      <c r="Y137" s="1" t="s">
        <v>244</v>
      </c>
      <c r="Z137" s="69"/>
      <c r="AA137" s="37"/>
      <c r="AB137" s="8"/>
      <c r="AC137" s="8"/>
      <c r="AD137" s="4"/>
      <c r="AE137" s="39"/>
      <c r="AF137" s="1"/>
      <c r="AG137" s="33"/>
      <c r="AH137" s="60"/>
      <c r="AI137" s="60"/>
      <c r="AJ137" s="21"/>
      <c r="AK137" s="56"/>
      <c r="AL137" s="41"/>
      <c r="AM137" s="33"/>
      <c r="AN137" s="60"/>
      <c r="AO137" s="60"/>
      <c r="AP137" s="21"/>
      <c r="AQ137" s="56"/>
      <c r="AR137" s="41"/>
      <c r="AS137" s="43">
        <f>'18 Oct'!AW137</f>
        <v>0</v>
      </c>
      <c r="AT137" s="17"/>
      <c r="AU137" s="44">
        <f t="shared" si="1"/>
        <v>0</v>
      </c>
      <c r="AV137" s="44">
        <f t="shared" si="2"/>
        <v>0</v>
      </c>
      <c r="AW137" s="19">
        <f t="shared" si="3"/>
        <v>0</v>
      </c>
      <c r="AX137" s="43">
        <f>'18 Oct'!BB137</f>
        <v>0</v>
      </c>
      <c r="AY137" s="17"/>
      <c r="AZ137" s="44">
        <f t="shared" si="4"/>
        <v>0</v>
      </c>
      <c r="BA137" s="46">
        <f t="shared" si="5"/>
        <v>0</v>
      </c>
      <c r="BB137" s="19">
        <f t="shared" si="6"/>
        <v>0</v>
      </c>
      <c r="BC137" s="43">
        <f>'18 Oct'!BL137</f>
        <v>0</v>
      </c>
      <c r="BD137" s="46">
        <f t="shared" si="7"/>
        <v>0</v>
      </c>
      <c r="BE137" s="1">
        <f t="shared" si="8"/>
        <v>0</v>
      </c>
      <c r="BF137" s="1" t="s">
        <v>244</v>
      </c>
      <c r="BG137" s="54"/>
      <c r="BH137">
        <f>'18 Oct'!BG137+AT137+AY137-BN137</f>
        <v>0</v>
      </c>
      <c r="BI137" s="48"/>
      <c r="BJ137" s="52">
        <f t="shared" si="9"/>
        <v>0</v>
      </c>
      <c r="BK137" s="51">
        <f t="shared" si="10"/>
        <v>0</v>
      </c>
      <c r="BL137" s="53">
        <f t="shared" si="11"/>
        <v>0</v>
      </c>
      <c r="BM137" s="54">
        <f t="shared" si="12"/>
        <v>0</v>
      </c>
      <c r="BN137" s="55">
        <f t="shared" si="13"/>
        <v>0</v>
      </c>
      <c r="BO137" s="17">
        <f t="shared" si="14"/>
        <v>0</v>
      </c>
    </row>
    <row r="138">
      <c r="A138" s="40" t="s">
        <v>245</v>
      </c>
      <c r="B138" s="59"/>
      <c r="C138" s="66"/>
      <c r="D138" s="4"/>
      <c r="E138" s="4"/>
      <c r="F138" s="21"/>
      <c r="G138" s="39"/>
      <c r="H138" s="4"/>
      <c r="I138" s="40" t="s">
        <v>246</v>
      </c>
      <c r="J138" s="100"/>
      <c r="K138" s="66"/>
      <c r="L138" s="8"/>
      <c r="M138" s="8"/>
      <c r="N138" s="21"/>
      <c r="O138" s="39"/>
      <c r="P138" s="4"/>
      <c r="Q138" s="40" t="s">
        <v>246</v>
      </c>
      <c r="R138" s="61"/>
      <c r="S138" s="65"/>
      <c r="T138" s="57"/>
      <c r="U138" s="49"/>
      <c r="V138" s="21"/>
      <c r="W138" s="56"/>
      <c r="X138" s="4"/>
      <c r="Y138" s="40" t="s">
        <v>246</v>
      </c>
      <c r="Z138" s="69"/>
      <c r="AA138" s="66"/>
      <c r="AB138" s="8"/>
      <c r="AC138" s="8"/>
      <c r="AD138" s="4"/>
      <c r="AE138" s="39"/>
      <c r="AF138" s="4"/>
      <c r="AG138" s="37"/>
      <c r="AH138" s="8"/>
      <c r="AI138" s="8"/>
      <c r="AJ138" s="21"/>
      <c r="AK138" s="39"/>
      <c r="AL138" s="41"/>
      <c r="AM138" s="37"/>
      <c r="AN138" s="8"/>
      <c r="AO138" s="8"/>
      <c r="AP138" s="21"/>
      <c r="AQ138" s="39"/>
      <c r="AR138" s="41"/>
      <c r="AS138" s="43">
        <f>'18 Oct'!AW138</f>
        <v>0</v>
      </c>
      <c r="AT138" s="8"/>
      <c r="AU138" s="44">
        <f t="shared" si="1"/>
        <v>0</v>
      </c>
      <c r="AV138" s="44">
        <f t="shared" si="2"/>
        <v>0</v>
      </c>
      <c r="AW138" s="19">
        <f t="shared" si="3"/>
        <v>0</v>
      </c>
      <c r="AX138" s="43">
        <f>'18 Oct'!BB138</f>
        <v>0</v>
      </c>
      <c r="AY138" s="8"/>
      <c r="AZ138" s="44">
        <f t="shared" si="4"/>
        <v>0</v>
      </c>
      <c r="BA138" s="46">
        <f t="shared" si="5"/>
        <v>0</v>
      </c>
      <c r="BB138" s="19">
        <f t="shared" si="6"/>
        <v>0</v>
      </c>
      <c r="BC138" s="43">
        <f>'18 Oct'!BL138</f>
        <v>0</v>
      </c>
      <c r="BD138" s="46">
        <f t="shared" si="7"/>
        <v>0</v>
      </c>
      <c r="BE138" s="1">
        <f t="shared" si="8"/>
        <v>0</v>
      </c>
      <c r="BF138" s="40" t="s">
        <v>246</v>
      </c>
      <c r="BG138" s="8"/>
      <c r="BH138">
        <f>'18 Oct'!BG138+AT138+AY138-BN138</f>
        <v>0</v>
      </c>
      <c r="BI138" s="101"/>
      <c r="BJ138" s="52">
        <f t="shared" si="9"/>
        <v>0</v>
      </c>
      <c r="BK138" s="105">
        <f t="shared" si="10"/>
        <v>0</v>
      </c>
      <c r="BL138" s="53">
        <f t="shared" si="11"/>
        <v>0</v>
      </c>
      <c r="BM138" s="54">
        <f t="shared" si="12"/>
        <v>0</v>
      </c>
      <c r="BN138" s="55">
        <f t="shared" si="13"/>
        <v>0</v>
      </c>
      <c r="BO138" s="17">
        <f t="shared" si="14"/>
        <v>0</v>
      </c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</row>
    <row r="139">
      <c r="A139" s="1" t="s">
        <v>249</v>
      </c>
      <c r="B139" s="61"/>
      <c r="C139" s="65"/>
      <c r="D139" s="29"/>
      <c r="E139" s="1"/>
      <c r="F139" s="21"/>
      <c r="G139" s="56"/>
      <c r="H139" s="35"/>
      <c r="I139" s="1" t="s">
        <v>249</v>
      </c>
      <c r="J139" s="32"/>
      <c r="K139" s="65"/>
      <c r="L139" s="57"/>
      <c r="M139" s="49"/>
      <c r="N139" s="21"/>
      <c r="O139" s="56"/>
      <c r="P139" s="35"/>
      <c r="Q139" s="1" t="s">
        <v>249</v>
      </c>
      <c r="R139" s="100"/>
      <c r="S139" s="102"/>
      <c r="T139" s="103"/>
      <c r="U139" s="103"/>
      <c r="V139" s="21"/>
      <c r="W139" s="104"/>
      <c r="X139" s="35"/>
      <c r="Y139" s="1" t="s">
        <v>249</v>
      </c>
      <c r="Z139" s="69"/>
      <c r="AA139" s="66"/>
      <c r="AB139" s="8"/>
      <c r="AC139" s="8"/>
      <c r="AD139" s="4"/>
      <c r="AE139" s="39"/>
      <c r="AF139" s="1"/>
      <c r="AG139" s="33"/>
      <c r="AH139" s="67"/>
      <c r="AI139" s="67"/>
      <c r="AJ139" s="21"/>
      <c r="AK139" s="56"/>
      <c r="AL139" s="41"/>
      <c r="AM139" s="33"/>
      <c r="AN139" s="67"/>
      <c r="AO139" s="67"/>
      <c r="AP139" s="21"/>
      <c r="AQ139" s="56"/>
      <c r="AR139" s="41"/>
      <c r="AS139" s="43">
        <f>'18 Oct'!AW139</f>
        <v>0</v>
      </c>
      <c r="AT139" s="54"/>
      <c r="AU139" s="44">
        <f t="shared" si="1"/>
        <v>0</v>
      </c>
      <c r="AV139" s="44">
        <f t="shared" si="2"/>
        <v>0</v>
      </c>
      <c r="AW139" s="19">
        <f t="shared" si="3"/>
        <v>0</v>
      </c>
      <c r="AX139" s="43">
        <f>'18 Oct'!BB139</f>
        <v>0</v>
      </c>
      <c r="AY139" s="54"/>
      <c r="AZ139" s="44">
        <f t="shared" si="4"/>
        <v>0</v>
      </c>
      <c r="BA139" s="46">
        <f t="shared" si="5"/>
        <v>0</v>
      </c>
      <c r="BB139" s="19">
        <f t="shared" si="6"/>
        <v>0</v>
      </c>
      <c r="BC139" s="43">
        <f>'18 Oct'!BL139</f>
        <v>0</v>
      </c>
      <c r="BD139" s="46">
        <f t="shared" si="7"/>
        <v>0</v>
      </c>
      <c r="BE139" s="1">
        <f t="shared" si="8"/>
        <v>0</v>
      </c>
      <c r="BF139" s="1" t="s">
        <v>249</v>
      </c>
      <c r="BG139" s="54"/>
      <c r="BH139">
        <f>'18 Oct'!BG139+AT139+AY139-BN139</f>
        <v>0</v>
      </c>
      <c r="BI139" s="48"/>
      <c r="BJ139" s="52">
        <f t="shared" si="9"/>
        <v>0</v>
      </c>
      <c r="BK139" s="51">
        <f t="shared" si="10"/>
        <v>0</v>
      </c>
      <c r="BL139" s="53">
        <f t="shared" si="11"/>
        <v>0</v>
      </c>
      <c r="BM139" s="54">
        <f t="shared" si="12"/>
        <v>0</v>
      </c>
      <c r="BN139" s="55">
        <f t="shared" si="13"/>
        <v>0</v>
      </c>
      <c r="BO139" s="17">
        <f t="shared" si="14"/>
        <v>0</v>
      </c>
    </row>
    <row r="140">
      <c r="A140" s="1" t="s">
        <v>251</v>
      </c>
      <c r="B140" s="61"/>
      <c r="C140" s="65"/>
      <c r="D140" s="29"/>
      <c r="E140" s="1"/>
      <c r="F140" s="21"/>
      <c r="G140" s="56"/>
      <c r="H140" s="35"/>
      <c r="I140" s="1" t="s">
        <v>251</v>
      </c>
      <c r="J140" s="32"/>
      <c r="K140" s="65"/>
      <c r="L140" s="57"/>
      <c r="M140" s="49"/>
      <c r="N140" s="21"/>
      <c r="O140" s="56"/>
      <c r="P140" s="35"/>
      <c r="Q140" s="1" t="s">
        <v>251</v>
      </c>
      <c r="R140" s="32"/>
      <c r="S140" s="65"/>
      <c r="T140" s="57"/>
      <c r="U140" s="49"/>
      <c r="V140" s="21"/>
      <c r="W140" s="56"/>
      <c r="X140" s="35"/>
      <c r="Y140" s="1" t="s">
        <v>251</v>
      </c>
      <c r="Z140" s="69"/>
      <c r="AA140" s="66"/>
      <c r="AB140" s="8"/>
      <c r="AC140" s="8"/>
      <c r="AD140" s="4"/>
      <c r="AE140" s="39"/>
      <c r="AF140" s="1"/>
      <c r="AG140" s="33"/>
      <c r="AH140" s="67"/>
      <c r="AI140" s="67"/>
      <c r="AJ140" s="21"/>
      <c r="AK140" s="56"/>
      <c r="AL140" s="41"/>
      <c r="AM140" s="33"/>
      <c r="AN140" s="67"/>
      <c r="AO140" s="67"/>
      <c r="AP140" s="21"/>
      <c r="AQ140" s="56"/>
      <c r="AR140" s="41"/>
      <c r="AS140" s="43">
        <f>'18 Oct'!AW140</f>
        <v>0</v>
      </c>
      <c r="AT140" s="54"/>
      <c r="AU140" s="44">
        <f t="shared" si="1"/>
        <v>0</v>
      </c>
      <c r="AV140" s="44">
        <f t="shared" si="2"/>
        <v>0</v>
      </c>
      <c r="AW140" s="19">
        <f t="shared" si="3"/>
        <v>0</v>
      </c>
      <c r="AX140" s="43">
        <f>'18 Oct'!BB140</f>
        <v>0</v>
      </c>
      <c r="AY140" s="54"/>
      <c r="AZ140" s="44">
        <f t="shared" si="4"/>
        <v>0</v>
      </c>
      <c r="BA140" s="46">
        <f t="shared" si="5"/>
        <v>0</v>
      </c>
      <c r="BB140" s="19">
        <f t="shared" si="6"/>
        <v>0</v>
      </c>
      <c r="BC140" s="43">
        <f>'18 Oct'!BL140</f>
        <v>0</v>
      </c>
      <c r="BD140" s="46">
        <f t="shared" si="7"/>
        <v>0</v>
      </c>
      <c r="BE140" s="1">
        <f t="shared" si="8"/>
        <v>0</v>
      </c>
      <c r="BF140" s="1" t="s">
        <v>251</v>
      </c>
      <c r="BG140" s="54"/>
      <c r="BH140">
        <f>'18 Oct'!BG140+AT140+AY140-BN140</f>
        <v>0</v>
      </c>
      <c r="BI140" s="48"/>
      <c r="BJ140" s="52">
        <f t="shared" si="9"/>
        <v>0</v>
      </c>
      <c r="BK140" s="51">
        <f t="shared" si="10"/>
        <v>0</v>
      </c>
      <c r="BL140" s="53">
        <f t="shared" si="11"/>
        <v>0</v>
      </c>
      <c r="BM140" s="54">
        <f t="shared" si="12"/>
        <v>0</v>
      </c>
      <c r="BN140" s="55">
        <f t="shared" si="13"/>
        <v>0</v>
      </c>
      <c r="BO140" s="17">
        <f t="shared" si="14"/>
        <v>0</v>
      </c>
    </row>
    <row r="141">
      <c r="A141" s="1" t="s">
        <v>252</v>
      </c>
      <c r="B141" s="32"/>
      <c r="C141" s="33"/>
      <c r="D141" s="29"/>
      <c r="E141" s="1"/>
      <c r="F141" s="21"/>
      <c r="G141" s="56"/>
      <c r="H141" s="35"/>
      <c r="I141" s="1" t="s">
        <v>252</v>
      </c>
      <c r="J141" s="32"/>
      <c r="K141" s="33"/>
      <c r="L141" s="57"/>
      <c r="M141" s="49"/>
      <c r="N141" s="21"/>
      <c r="O141" s="56"/>
      <c r="P141" s="35"/>
      <c r="Q141" s="1" t="s">
        <v>252</v>
      </c>
      <c r="R141" s="32"/>
      <c r="S141" s="65"/>
      <c r="T141" s="57"/>
      <c r="U141" s="49"/>
      <c r="V141" s="21"/>
      <c r="W141" s="56"/>
      <c r="X141" s="35"/>
      <c r="Y141" s="1" t="s">
        <v>252</v>
      </c>
      <c r="Z141" s="69"/>
      <c r="AA141" s="37"/>
      <c r="AB141" s="8"/>
      <c r="AC141" s="8"/>
      <c r="AD141" s="4"/>
      <c r="AE141" s="39"/>
      <c r="AF141" s="1"/>
      <c r="AG141" s="33"/>
      <c r="AH141" s="60"/>
      <c r="AI141" s="60"/>
      <c r="AJ141" s="21"/>
      <c r="AK141" s="56"/>
      <c r="AL141" s="41"/>
      <c r="AM141" s="33"/>
      <c r="AN141" s="60"/>
      <c r="AO141" s="60"/>
      <c r="AP141" s="21"/>
      <c r="AQ141" s="56"/>
      <c r="AR141" s="41"/>
      <c r="AS141" s="43">
        <f>'18 Oct'!AW141</f>
        <v>0</v>
      </c>
      <c r="AT141" s="17"/>
      <c r="AU141" s="44">
        <f t="shared" si="1"/>
        <v>0</v>
      </c>
      <c r="AV141" s="44">
        <f t="shared" si="2"/>
        <v>0</v>
      </c>
      <c r="AW141" s="19">
        <f t="shared" si="3"/>
        <v>0</v>
      </c>
      <c r="AX141" s="43">
        <f>'18 Oct'!BB141</f>
        <v>0</v>
      </c>
      <c r="AY141" s="17"/>
      <c r="AZ141" s="44">
        <f t="shared" si="4"/>
        <v>0</v>
      </c>
      <c r="BA141" s="46">
        <f t="shared" si="5"/>
        <v>0</v>
      </c>
      <c r="BB141" s="19">
        <f t="shared" si="6"/>
        <v>0</v>
      </c>
      <c r="BC141" s="43">
        <f>'18 Oct'!BL141</f>
        <v>0</v>
      </c>
      <c r="BD141" s="46">
        <f t="shared" si="7"/>
        <v>0</v>
      </c>
      <c r="BE141" s="1">
        <f t="shared" si="8"/>
        <v>0</v>
      </c>
      <c r="BF141" s="1" t="s">
        <v>252</v>
      </c>
      <c r="BG141" s="17"/>
      <c r="BH141">
        <f>'18 Oct'!BG141+AT141+AY141-BN141</f>
        <v>0</v>
      </c>
      <c r="BI141" s="48"/>
      <c r="BJ141" s="52">
        <f t="shared" si="9"/>
        <v>0</v>
      </c>
      <c r="BK141" s="51">
        <f t="shared" si="10"/>
        <v>0</v>
      </c>
      <c r="BL141" s="53">
        <f t="shared" si="11"/>
        <v>0</v>
      </c>
      <c r="BM141" s="54">
        <f t="shared" si="12"/>
        <v>0</v>
      </c>
      <c r="BN141" s="55">
        <f t="shared" si="13"/>
        <v>0</v>
      </c>
      <c r="BO141" s="17">
        <f t="shared" si="14"/>
        <v>0</v>
      </c>
    </row>
    <row r="142">
      <c r="A142" s="1" t="s">
        <v>253</v>
      </c>
      <c r="B142" s="32"/>
      <c r="C142" s="33"/>
      <c r="D142" s="29"/>
      <c r="E142" s="1"/>
      <c r="F142" s="21"/>
      <c r="G142" s="56"/>
      <c r="H142" s="35"/>
      <c r="I142" s="1" t="s">
        <v>253</v>
      </c>
      <c r="J142" s="32"/>
      <c r="K142" s="33"/>
      <c r="L142" s="57"/>
      <c r="M142" s="49"/>
      <c r="N142" s="21"/>
      <c r="O142" s="56"/>
      <c r="P142" s="35"/>
      <c r="Q142" s="1" t="s">
        <v>253</v>
      </c>
      <c r="R142" s="61"/>
      <c r="S142" s="33"/>
      <c r="T142" s="57"/>
      <c r="U142" s="49"/>
      <c r="V142" s="21"/>
      <c r="W142" s="56"/>
      <c r="X142" s="35"/>
      <c r="Y142" s="1" t="s">
        <v>253</v>
      </c>
      <c r="Z142" s="69"/>
      <c r="AA142" s="66"/>
      <c r="AB142" s="8"/>
      <c r="AC142" s="8"/>
      <c r="AD142" s="4"/>
      <c r="AE142" s="39"/>
      <c r="AF142" s="1"/>
      <c r="AG142" s="33"/>
      <c r="AH142" s="67"/>
      <c r="AI142" s="67"/>
      <c r="AJ142" s="21"/>
      <c r="AK142" s="56"/>
      <c r="AL142" s="41"/>
      <c r="AM142" s="33"/>
      <c r="AN142" s="67"/>
      <c r="AO142" s="67"/>
      <c r="AP142" s="21"/>
      <c r="AQ142" s="56"/>
      <c r="AR142" s="41"/>
      <c r="AS142" s="43">
        <f>'18 Oct'!AW142</f>
        <v>0</v>
      </c>
      <c r="AT142" s="54"/>
      <c r="AU142" s="44">
        <f t="shared" si="1"/>
        <v>0</v>
      </c>
      <c r="AV142" s="44">
        <f t="shared" si="2"/>
        <v>0</v>
      </c>
      <c r="AW142" s="19">
        <f t="shared" si="3"/>
        <v>0</v>
      </c>
      <c r="AX142" s="43">
        <f>'18 Oct'!BB142</f>
        <v>0</v>
      </c>
      <c r="AY142" s="54"/>
      <c r="AZ142" s="44">
        <f t="shared" si="4"/>
        <v>0</v>
      </c>
      <c r="BA142" s="46">
        <f t="shared" si="5"/>
        <v>0</v>
      </c>
      <c r="BB142" s="19">
        <f t="shared" si="6"/>
        <v>0</v>
      </c>
      <c r="BC142" s="43">
        <f>'18 Oct'!BL142</f>
        <v>0</v>
      </c>
      <c r="BD142" s="46">
        <f t="shared" si="7"/>
        <v>0</v>
      </c>
      <c r="BE142" s="1">
        <f t="shared" si="8"/>
        <v>0</v>
      </c>
      <c r="BF142" s="1" t="s">
        <v>253</v>
      </c>
      <c r="BG142" s="54"/>
      <c r="BH142">
        <f>'18 Oct'!BG142+AT142+AY142-BN142</f>
        <v>0</v>
      </c>
      <c r="BI142" s="48"/>
      <c r="BJ142" s="52">
        <f t="shared" si="9"/>
        <v>0</v>
      </c>
      <c r="BK142" s="51">
        <f t="shared" si="10"/>
        <v>0</v>
      </c>
      <c r="BL142" s="53">
        <f t="shared" si="11"/>
        <v>0</v>
      </c>
      <c r="BM142" s="54">
        <f t="shared" si="12"/>
        <v>0</v>
      </c>
      <c r="BN142" s="55">
        <f t="shared" si="13"/>
        <v>0</v>
      </c>
      <c r="BO142" s="17">
        <f t="shared" si="14"/>
        <v>0</v>
      </c>
    </row>
    <row r="143">
      <c r="A143" s="1" t="s">
        <v>254</v>
      </c>
      <c r="B143" s="32"/>
      <c r="C143" s="33"/>
      <c r="D143" s="29"/>
      <c r="E143" s="1"/>
      <c r="F143" s="21"/>
      <c r="G143" s="56"/>
      <c r="H143" s="35"/>
      <c r="I143" s="1" t="s">
        <v>254</v>
      </c>
      <c r="J143" s="32"/>
      <c r="K143" s="33"/>
      <c r="L143" s="57"/>
      <c r="M143" s="43"/>
      <c r="N143" s="21"/>
      <c r="O143" s="56"/>
      <c r="P143" s="35"/>
      <c r="Q143" s="1" t="s">
        <v>254</v>
      </c>
      <c r="R143" s="32"/>
      <c r="S143" s="33"/>
      <c r="T143" s="57"/>
      <c r="U143" s="43"/>
      <c r="V143" s="21"/>
      <c r="W143" s="56"/>
      <c r="X143" s="35"/>
      <c r="Y143" s="1" t="s">
        <v>254</v>
      </c>
      <c r="Z143" s="69"/>
      <c r="AA143" s="66"/>
      <c r="AB143" s="8"/>
      <c r="AC143" s="8"/>
      <c r="AD143" s="4"/>
      <c r="AE143" s="39"/>
      <c r="AF143" s="1"/>
      <c r="AG143" s="33"/>
      <c r="AH143" s="60"/>
      <c r="AI143" s="60"/>
      <c r="AJ143" s="21"/>
      <c r="AK143" s="56"/>
      <c r="AL143" s="41"/>
      <c r="AM143" s="33"/>
      <c r="AN143" s="60"/>
      <c r="AO143" s="60"/>
      <c r="AP143" s="21"/>
      <c r="AQ143" s="56"/>
      <c r="AR143" s="41"/>
      <c r="AS143" s="43">
        <f>'18 Oct'!AW143</f>
        <v>0</v>
      </c>
      <c r="AT143" s="17"/>
      <c r="AU143" s="44">
        <f t="shared" si="1"/>
        <v>0</v>
      </c>
      <c r="AV143" s="44">
        <f t="shared" si="2"/>
        <v>0</v>
      </c>
      <c r="AW143" s="19">
        <f t="shared" si="3"/>
        <v>0</v>
      </c>
      <c r="AX143" s="43">
        <f>'18 Oct'!BB143</f>
        <v>0</v>
      </c>
      <c r="AY143" s="17"/>
      <c r="AZ143" s="44">
        <f t="shared" si="4"/>
        <v>0</v>
      </c>
      <c r="BA143" s="46">
        <f t="shared" si="5"/>
        <v>0</v>
      </c>
      <c r="BB143" s="19">
        <f t="shared" si="6"/>
        <v>0</v>
      </c>
      <c r="BC143" s="43">
        <f>'18 Oct'!BL143</f>
        <v>0</v>
      </c>
      <c r="BD143" s="46">
        <f t="shared" si="7"/>
        <v>0</v>
      </c>
      <c r="BE143" s="1">
        <f t="shared" si="8"/>
        <v>0</v>
      </c>
      <c r="BF143" s="1" t="s">
        <v>254</v>
      </c>
      <c r="BG143" s="17"/>
      <c r="BH143">
        <f>'18 Oct'!BG143+AT143+AY143-BN143</f>
        <v>0</v>
      </c>
      <c r="BI143" s="48"/>
      <c r="BJ143" s="52">
        <f t="shared" si="9"/>
        <v>0</v>
      </c>
      <c r="BK143" s="51">
        <f t="shared" si="10"/>
        <v>0</v>
      </c>
      <c r="BL143" s="53">
        <f t="shared" si="11"/>
        <v>0</v>
      </c>
      <c r="BM143" s="54">
        <f t="shared" si="12"/>
        <v>0</v>
      </c>
      <c r="BN143" s="55">
        <f t="shared" si="13"/>
        <v>0</v>
      </c>
      <c r="BO143" s="17">
        <f t="shared" si="14"/>
        <v>0</v>
      </c>
      <c r="BQ143" s="1"/>
    </row>
    <row r="144">
      <c r="A144" s="1" t="s">
        <v>255</v>
      </c>
      <c r="B144" s="32"/>
      <c r="C144" s="33"/>
      <c r="D144" s="29"/>
      <c r="E144" s="1"/>
      <c r="F144" s="21"/>
      <c r="G144" s="56"/>
      <c r="H144" s="35"/>
      <c r="I144" s="1" t="s">
        <v>255</v>
      </c>
      <c r="J144" s="32"/>
      <c r="K144" s="33"/>
      <c r="L144" s="57"/>
      <c r="M144" s="43"/>
      <c r="N144" s="21"/>
      <c r="O144" s="56"/>
      <c r="P144" s="35"/>
      <c r="Q144" s="1" t="s">
        <v>255</v>
      </c>
      <c r="R144" s="32"/>
      <c r="S144" s="33"/>
      <c r="T144" s="57"/>
      <c r="U144" s="49"/>
      <c r="V144" s="21"/>
      <c r="W144" s="56"/>
      <c r="X144" s="35"/>
      <c r="Y144" s="1" t="s">
        <v>255</v>
      </c>
      <c r="Z144" s="59"/>
      <c r="AA144" s="37"/>
      <c r="AB144" s="8"/>
      <c r="AC144" s="4"/>
      <c r="AD144" s="4"/>
      <c r="AE144" s="39"/>
      <c r="AF144" s="1"/>
      <c r="AG144" s="33"/>
      <c r="AH144" s="67"/>
      <c r="AI144" s="67"/>
      <c r="AJ144" s="21"/>
      <c r="AK144" s="56"/>
      <c r="AL144" s="41"/>
      <c r="AM144" s="33"/>
      <c r="AN144" s="67"/>
      <c r="AO144" s="67"/>
      <c r="AP144" s="21"/>
      <c r="AQ144" s="56"/>
      <c r="AR144" s="41"/>
      <c r="AS144" s="43">
        <f>'18 Oct'!AW144</f>
        <v>0</v>
      </c>
      <c r="AT144" s="54"/>
      <c r="AU144" s="44">
        <f t="shared" si="1"/>
        <v>0</v>
      </c>
      <c r="AV144" s="44">
        <f t="shared" si="2"/>
        <v>0</v>
      </c>
      <c r="AW144" s="19">
        <f t="shared" si="3"/>
        <v>0</v>
      </c>
      <c r="AX144" s="43">
        <f>'18 Oct'!BB144</f>
        <v>0</v>
      </c>
      <c r="AY144" s="54"/>
      <c r="AZ144" s="44">
        <f t="shared" si="4"/>
        <v>0</v>
      </c>
      <c r="BA144" s="46">
        <f t="shared" si="5"/>
        <v>0</v>
      </c>
      <c r="BB144" s="19">
        <f t="shared" si="6"/>
        <v>0</v>
      </c>
      <c r="BC144" s="43">
        <f>'18 Oct'!BL144</f>
        <v>0</v>
      </c>
      <c r="BD144" s="46">
        <f t="shared" si="7"/>
        <v>0</v>
      </c>
      <c r="BE144" s="1">
        <f t="shared" si="8"/>
        <v>0</v>
      </c>
      <c r="BF144" s="1" t="s">
        <v>255</v>
      </c>
      <c r="BG144" s="17"/>
      <c r="BH144">
        <f>'18 Oct'!BG144+AT144+AY144-BN144</f>
        <v>0</v>
      </c>
      <c r="BI144" s="48"/>
      <c r="BJ144" s="52">
        <f t="shared" si="9"/>
        <v>0</v>
      </c>
      <c r="BK144" s="51">
        <f t="shared" si="10"/>
        <v>0</v>
      </c>
      <c r="BL144" s="53">
        <f t="shared" si="11"/>
        <v>0</v>
      </c>
      <c r="BM144" s="54">
        <f t="shared" si="12"/>
        <v>0</v>
      </c>
      <c r="BN144" s="55">
        <f t="shared" si="13"/>
        <v>0</v>
      </c>
      <c r="BO144" s="17">
        <f t="shared" si="14"/>
        <v>0</v>
      </c>
      <c r="BQ144" s="1"/>
    </row>
    <row r="145">
      <c r="A145" s="1" t="s">
        <v>257</v>
      </c>
      <c r="B145" s="32"/>
      <c r="C145" s="33"/>
      <c r="D145" s="29"/>
      <c r="E145" s="1"/>
      <c r="F145" s="21"/>
      <c r="G145" s="56"/>
      <c r="H145" s="35"/>
      <c r="I145" s="1" t="s">
        <v>257</v>
      </c>
      <c r="J145" s="32"/>
      <c r="K145" s="33"/>
      <c r="L145" s="57"/>
      <c r="M145" s="49"/>
      <c r="N145" s="21"/>
      <c r="O145" s="56"/>
      <c r="P145" s="35"/>
      <c r="Q145" s="1" t="s">
        <v>257</v>
      </c>
      <c r="R145" s="32"/>
      <c r="S145" s="33"/>
      <c r="T145" s="57"/>
      <c r="U145" s="43"/>
      <c r="V145" s="21"/>
      <c r="W145" s="56"/>
      <c r="X145" s="35"/>
      <c r="Y145" s="1" t="s">
        <v>257</v>
      </c>
      <c r="Z145" s="69"/>
      <c r="AA145" s="66"/>
      <c r="AB145" s="8"/>
      <c r="AC145" s="8"/>
      <c r="AD145" s="4"/>
      <c r="AE145" s="39"/>
      <c r="AF145" s="1"/>
      <c r="AG145" s="33"/>
      <c r="AH145" s="67"/>
      <c r="AI145" s="67"/>
      <c r="AJ145" s="21"/>
      <c r="AK145" s="56"/>
      <c r="AL145" s="41"/>
      <c r="AM145" s="33"/>
      <c r="AN145" s="67"/>
      <c r="AO145" s="67"/>
      <c r="AP145" s="21"/>
      <c r="AQ145" s="56"/>
      <c r="AR145" s="41"/>
      <c r="AS145" s="43">
        <f>'18 Oct'!AW145</f>
        <v>0</v>
      </c>
      <c r="AT145" s="54"/>
      <c r="AU145" s="44">
        <f t="shared" si="1"/>
        <v>0</v>
      </c>
      <c r="AV145" s="44">
        <f t="shared" si="2"/>
        <v>0</v>
      </c>
      <c r="AW145" s="19">
        <f t="shared" si="3"/>
        <v>0</v>
      </c>
      <c r="AX145" s="43">
        <f>'18 Oct'!BB145</f>
        <v>0</v>
      </c>
      <c r="AY145" s="54"/>
      <c r="AZ145" s="44">
        <f t="shared" si="4"/>
        <v>0</v>
      </c>
      <c r="BA145" s="46">
        <f t="shared" si="5"/>
        <v>0</v>
      </c>
      <c r="BB145" s="19">
        <f t="shared" si="6"/>
        <v>0</v>
      </c>
      <c r="BC145" s="43">
        <f>'18 Oct'!BL145</f>
        <v>25</v>
      </c>
      <c r="BD145" s="46">
        <f t="shared" si="7"/>
        <v>0</v>
      </c>
      <c r="BE145" s="1">
        <f t="shared" si="8"/>
        <v>25</v>
      </c>
      <c r="BF145" s="1" t="s">
        <v>257</v>
      </c>
      <c r="BG145" s="54"/>
      <c r="BH145">
        <f>'18 Oct'!BG145+AT145+AY145-BN145</f>
        <v>0</v>
      </c>
      <c r="BI145" s="48"/>
      <c r="BJ145" s="52">
        <f t="shared" si="9"/>
        <v>0</v>
      </c>
      <c r="BK145" s="51">
        <f t="shared" si="10"/>
        <v>0</v>
      </c>
      <c r="BL145" s="53">
        <f t="shared" si="11"/>
        <v>25</v>
      </c>
      <c r="BM145" s="54">
        <f t="shared" si="12"/>
        <v>0</v>
      </c>
      <c r="BN145" s="55">
        <f t="shared" si="13"/>
        <v>0</v>
      </c>
      <c r="BO145" s="17">
        <f t="shared" si="14"/>
        <v>25</v>
      </c>
    </row>
    <row r="146">
      <c r="A146" s="1" t="s">
        <v>258</v>
      </c>
      <c r="B146" s="32"/>
      <c r="C146" s="65"/>
      <c r="D146" s="29"/>
      <c r="E146" s="1"/>
      <c r="F146" s="21"/>
      <c r="G146" s="56"/>
      <c r="H146" s="35"/>
      <c r="I146" s="1" t="s">
        <v>258</v>
      </c>
      <c r="J146" s="32"/>
      <c r="K146" s="33"/>
      <c r="L146" s="57"/>
      <c r="M146" s="49"/>
      <c r="N146" s="21"/>
      <c r="O146" s="56"/>
      <c r="P146" s="35"/>
      <c r="Q146" s="1" t="s">
        <v>258</v>
      </c>
      <c r="R146" s="32"/>
      <c r="S146" s="33"/>
      <c r="T146" s="29"/>
      <c r="U146" s="43"/>
      <c r="V146" s="21"/>
      <c r="W146" s="56"/>
      <c r="X146" s="35"/>
      <c r="Y146" s="1" t="s">
        <v>258</v>
      </c>
      <c r="Z146" s="59"/>
      <c r="AA146" s="37"/>
      <c r="AB146" s="8"/>
      <c r="AC146" s="8"/>
      <c r="AD146" s="4"/>
      <c r="AE146" s="39"/>
      <c r="AF146" s="1"/>
      <c r="AG146" s="33"/>
      <c r="AH146" s="67"/>
      <c r="AI146" s="67"/>
      <c r="AJ146" s="21"/>
      <c r="AK146" s="56"/>
      <c r="AL146" s="41"/>
      <c r="AM146" s="33"/>
      <c r="AN146" s="67"/>
      <c r="AO146" s="67"/>
      <c r="AP146" s="21"/>
      <c r="AQ146" s="56"/>
      <c r="AR146" s="41"/>
      <c r="AS146" s="43">
        <f>'18 Oct'!AW146</f>
        <v>0</v>
      </c>
      <c r="AT146" s="54"/>
      <c r="AU146" s="44">
        <f t="shared" si="1"/>
        <v>0</v>
      </c>
      <c r="AV146" s="44">
        <f t="shared" si="2"/>
        <v>0</v>
      </c>
      <c r="AW146" s="19">
        <f t="shared" si="3"/>
        <v>0</v>
      </c>
      <c r="AX146" s="43">
        <f>'18 Oct'!BB146</f>
        <v>0</v>
      </c>
      <c r="AY146" s="54"/>
      <c r="AZ146" s="44">
        <f t="shared" si="4"/>
        <v>0</v>
      </c>
      <c r="BA146" s="46">
        <f t="shared" si="5"/>
        <v>0</v>
      </c>
      <c r="BB146" s="19">
        <f t="shared" si="6"/>
        <v>0</v>
      </c>
      <c r="BC146" s="43">
        <f>'18 Oct'!BL146</f>
        <v>0</v>
      </c>
      <c r="BD146" s="46">
        <f t="shared" si="7"/>
        <v>0</v>
      </c>
      <c r="BE146" s="1">
        <f t="shared" si="8"/>
        <v>0</v>
      </c>
      <c r="BF146" s="1" t="s">
        <v>258</v>
      </c>
      <c r="BG146" s="17"/>
      <c r="BH146">
        <f>'18 Oct'!BG146+AT146+AY146-BN146</f>
        <v>0</v>
      </c>
      <c r="BI146" s="48"/>
      <c r="BJ146" s="52">
        <f t="shared" si="9"/>
        <v>0</v>
      </c>
      <c r="BK146" s="51">
        <f t="shared" si="10"/>
        <v>0</v>
      </c>
      <c r="BL146" s="53">
        <f t="shared" si="11"/>
        <v>0</v>
      </c>
      <c r="BM146" s="54">
        <f t="shared" si="12"/>
        <v>0</v>
      </c>
      <c r="BN146" s="55">
        <f t="shared" si="13"/>
        <v>0</v>
      </c>
      <c r="BO146" s="17">
        <f t="shared" si="14"/>
        <v>0</v>
      </c>
      <c r="BQ146" s="1"/>
    </row>
    <row r="147">
      <c r="A147" s="1" t="s">
        <v>259</v>
      </c>
      <c r="B147" s="32"/>
      <c r="C147" s="65"/>
      <c r="D147" s="29"/>
      <c r="E147" s="1"/>
      <c r="F147" s="21"/>
      <c r="G147" s="56"/>
      <c r="H147" s="35"/>
      <c r="I147" s="1" t="s">
        <v>259</v>
      </c>
      <c r="J147" s="32"/>
      <c r="K147" s="33"/>
      <c r="L147" s="57"/>
      <c r="M147" s="49"/>
      <c r="N147" s="21"/>
      <c r="O147" s="56"/>
      <c r="P147" s="35"/>
      <c r="Q147" s="1" t="s">
        <v>259</v>
      </c>
      <c r="R147" s="32"/>
      <c r="S147" s="33"/>
      <c r="T147" s="29"/>
      <c r="U147" s="43"/>
      <c r="V147" s="21"/>
      <c r="W147" s="56"/>
      <c r="X147" s="35"/>
      <c r="Y147" s="1" t="s">
        <v>259</v>
      </c>
      <c r="Z147" s="59"/>
      <c r="AA147" s="37"/>
      <c r="AB147" s="8"/>
      <c r="AC147" s="8"/>
      <c r="AD147" s="4"/>
      <c r="AE147" s="39"/>
      <c r="AF147" s="1"/>
      <c r="AG147" s="33"/>
      <c r="AH147" s="67"/>
      <c r="AI147" s="67"/>
      <c r="AJ147" s="21"/>
      <c r="AK147" s="56"/>
      <c r="AL147" s="41"/>
      <c r="AM147" s="33"/>
      <c r="AN147" s="67"/>
      <c r="AO147" s="67"/>
      <c r="AP147" s="21"/>
      <c r="AQ147" s="56"/>
      <c r="AR147" s="41"/>
      <c r="AS147" s="43">
        <f>'18 Oct'!AW147</f>
        <v>0</v>
      </c>
      <c r="AT147" s="54"/>
      <c r="AU147" s="44">
        <f t="shared" si="1"/>
        <v>0</v>
      </c>
      <c r="AV147" s="44">
        <f t="shared" si="2"/>
        <v>0</v>
      </c>
      <c r="AW147" s="19">
        <f t="shared" si="3"/>
        <v>0</v>
      </c>
      <c r="AX147" s="43">
        <f>'18 Oct'!BB147</f>
        <v>0</v>
      </c>
      <c r="AY147" s="54"/>
      <c r="AZ147" s="44">
        <f t="shared" si="4"/>
        <v>0</v>
      </c>
      <c r="BA147" s="46">
        <f t="shared" si="5"/>
        <v>0</v>
      </c>
      <c r="BB147" s="19">
        <f t="shared" si="6"/>
        <v>0</v>
      </c>
      <c r="BC147" s="43">
        <f>'18 Oct'!BL147</f>
        <v>0</v>
      </c>
      <c r="BD147" s="46">
        <f t="shared" si="7"/>
        <v>0</v>
      </c>
      <c r="BE147" s="1">
        <f t="shared" si="8"/>
        <v>0</v>
      </c>
      <c r="BF147" s="1" t="s">
        <v>259</v>
      </c>
      <c r="BG147" s="17"/>
      <c r="BH147">
        <f>'18 Oct'!BG147+AT147+AY147-BN147</f>
        <v>0</v>
      </c>
      <c r="BI147" s="48"/>
      <c r="BJ147" s="52">
        <f t="shared" si="9"/>
        <v>0</v>
      </c>
      <c r="BK147" s="51">
        <f t="shared" si="10"/>
        <v>0</v>
      </c>
      <c r="BL147" s="53">
        <f t="shared" si="11"/>
        <v>0</v>
      </c>
      <c r="BM147" s="54">
        <f t="shared" si="12"/>
        <v>0</v>
      </c>
      <c r="BN147" s="55">
        <f t="shared" si="13"/>
        <v>0</v>
      </c>
      <c r="BO147" s="17">
        <f t="shared" si="14"/>
        <v>0</v>
      </c>
      <c r="BQ147" s="1"/>
    </row>
    <row r="148">
      <c r="A148" s="1" t="s">
        <v>260</v>
      </c>
      <c r="B148" s="32"/>
      <c r="C148" s="65"/>
      <c r="D148" s="29"/>
      <c r="E148" s="1"/>
      <c r="F148" s="21"/>
      <c r="G148" s="56"/>
      <c r="H148" s="35"/>
      <c r="I148" s="1" t="s">
        <v>260</v>
      </c>
      <c r="J148" s="32"/>
      <c r="K148" s="33"/>
      <c r="L148" s="57"/>
      <c r="M148" s="49"/>
      <c r="N148" s="21"/>
      <c r="O148" s="56"/>
      <c r="P148" s="35"/>
      <c r="Q148" s="1" t="s">
        <v>260</v>
      </c>
      <c r="R148" s="32"/>
      <c r="S148" s="33"/>
      <c r="T148" s="57"/>
      <c r="U148" s="49"/>
      <c r="V148" s="21"/>
      <c r="W148" s="56"/>
      <c r="X148" s="35"/>
      <c r="Y148" s="1" t="s">
        <v>260</v>
      </c>
      <c r="Z148" s="69"/>
      <c r="AA148" s="66"/>
      <c r="AB148" s="8"/>
      <c r="AC148" s="8"/>
      <c r="AD148" s="4"/>
      <c r="AE148" s="39"/>
      <c r="AF148" s="1"/>
      <c r="AG148" s="33"/>
      <c r="AH148" s="60"/>
      <c r="AI148" s="60"/>
      <c r="AJ148" s="21"/>
      <c r="AK148" s="56"/>
      <c r="AL148" s="41"/>
      <c r="AM148" s="33"/>
      <c r="AN148" s="60"/>
      <c r="AO148" s="60"/>
      <c r="AP148" s="21"/>
      <c r="AQ148" s="56"/>
      <c r="AR148" s="41"/>
      <c r="AS148" s="43">
        <f>'18 Oct'!AW148</f>
        <v>0</v>
      </c>
      <c r="AT148" s="17"/>
      <c r="AU148" s="44">
        <f t="shared" si="1"/>
        <v>0</v>
      </c>
      <c r="AV148" s="44">
        <f t="shared" si="2"/>
        <v>0</v>
      </c>
      <c r="AW148" s="19">
        <f t="shared" si="3"/>
        <v>0</v>
      </c>
      <c r="AX148" s="43">
        <f>'18 Oct'!BB148</f>
        <v>0</v>
      </c>
      <c r="AY148" s="17"/>
      <c r="AZ148" s="44">
        <f t="shared" si="4"/>
        <v>0</v>
      </c>
      <c r="BA148" s="46">
        <f t="shared" si="5"/>
        <v>0</v>
      </c>
      <c r="BB148" s="19">
        <f t="shared" si="6"/>
        <v>0</v>
      </c>
      <c r="BC148" s="43">
        <f>'18 Oct'!BL148</f>
        <v>0</v>
      </c>
      <c r="BD148" s="46">
        <f t="shared" si="7"/>
        <v>0</v>
      </c>
      <c r="BE148" s="1">
        <f t="shared" si="8"/>
        <v>0</v>
      </c>
      <c r="BF148" s="1" t="s">
        <v>260</v>
      </c>
      <c r="BG148" s="17"/>
      <c r="BH148">
        <f>'18 Oct'!BG148+AT148+AY148-BN148</f>
        <v>0</v>
      </c>
      <c r="BI148" s="48"/>
      <c r="BJ148" s="52">
        <f t="shared" si="9"/>
        <v>0</v>
      </c>
      <c r="BK148" s="51">
        <f t="shared" si="10"/>
        <v>0</v>
      </c>
      <c r="BL148" s="53">
        <f t="shared" si="11"/>
        <v>0</v>
      </c>
      <c r="BM148" s="54">
        <f t="shared" si="12"/>
        <v>0</v>
      </c>
      <c r="BN148" s="55">
        <f t="shared" si="13"/>
        <v>0</v>
      </c>
      <c r="BO148" s="17">
        <f t="shared" si="14"/>
        <v>0</v>
      </c>
    </row>
    <row r="149">
      <c r="A149" s="1" t="s">
        <v>261</v>
      </c>
      <c r="B149" s="61"/>
      <c r="C149" s="65"/>
      <c r="D149" s="29"/>
      <c r="E149" s="1"/>
      <c r="F149" s="21"/>
      <c r="G149" s="56"/>
      <c r="H149" s="35"/>
      <c r="I149" s="1" t="s">
        <v>262</v>
      </c>
      <c r="J149" s="61"/>
      <c r="K149" s="65"/>
      <c r="L149" s="57"/>
      <c r="M149" s="49"/>
      <c r="N149" s="21"/>
      <c r="O149" s="56"/>
      <c r="P149" s="35"/>
      <c r="Q149" s="1" t="s">
        <v>262</v>
      </c>
      <c r="R149" s="32"/>
      <c r="S149" s="33"/>
      <c r="T149" s="57"/>
      <c r="U149" s="43"/>
      <c r="V149" s="21"/>
      <c r="W149" s="56"/>
      <c r="X149" s="35"/>
      <c r="Y149" s="1" t="s">
        <v>262</v>
      </c>
      <c r="Z149" s="59"/>
      <c r="AA149" s="66"/>
      <c r="AB149" s="8"/>
      <c r="AC149" s="8"/>
      <c r="AD149" s="4"/>
      <c r="AE149" s="39"/>
      <c r="AF149" s="1"/>
      <c r="AG149" s="33"/>
      <c r="AH149" s="67"/>
      <c r="AI149" s="67"/>
      <c r="AJ149" s="21"/>
      <c r="AK149" s="56"/>
      <c r="AL149" s="41"/>
      <c r="AM149" s="33"/>
      <c r="AN149" s="67"/>
      <c r="AO149" s="67"/>
      <c r="AP149" s="21"/>
      <c r="AQ149" s="56"/>
      <c r="AR149" s="41"/>
      <c r="AS149" s="43">
        <f>'18 Oct'!AW149</f>
        <v>0</v>
      </c>
      <c r="AT149" s="54"/>
      <c r="AU149" s="44">
        <f t="shared" si="1"/>
        <v>0</v>
      </c>
      <c r="AV149" s="44">
        <f t="shared" si="2"/>
        <v>0</v>
      </c>
      <c r="AW149" s="19">
        <f t="shared" si="3"/>
        <v>0</v>
      </c>
      <c r="AX149" s="43">
        <f>'18 Oct'!BB149</f>
        <v>0</v>
      </c>
      <c r="AY149" s="54"/>
      <c r="AZ149" s="44">
        <f t="shared" si="4"/>
        <v>0</v>
      </c>
      <c r="BA149" s="46">
        <f t="shared" si="5"/>
        <v>0</v>
      </c>
      <c r="BB149" s="19">
        <f t="shared" si="6"/>
        <v>0</v>
      </c>
      <c r="BC149" s="43">
        <f>'18 Oct'!BL149</f>
        <v>0</v>
      </c>
      <c r="BD149" s="46">
        <f t="shared" si="7"/>
        <v>0</v>
      </c>
      <c r="BE149" s="1">
        <f t="shared" si="8"/>
        <v>0</v>
      </c>
      <c r="BF149" s="1" t="s">
        <v>262</v>
      </c>
      <c r="BG149" s="54"/>
      <c r="BH149">
        <f>'18 Oct'!BG149+AT149+AY149-BN149</f>
        <v>0</v>
      </c>
      <c r="BI149" s="48"/>
      <c r="BJ149" s="52">
        <f t="shared" si="9"/>
        <v>0</v>
      </c>
      <c r="BK149" s="51">
        <f t="shared" si="10"/>
        <v>0</v>
      </c>
      <c r="BL149" s="53">
        <f t="shared" si="11"/>
        <v>0</v>
      </c>
      <c r="BM149" s="54">
        <f t="shared" si="12"/>
        <v>0</v>
      </c>
      <c r="BN149" s="55">
        <f t="shared" si="13"/>
        <v>0</v>
      </c>
      <c r="BO149" s="17">
        <f t="shared" si="14"/>
        <v>0</v>
      </c>
    </row>
    <row r="150">
      <c r="A150" s="1" t="s">
        <v>264</v>
      </c>
      <c r="B150" s="61"/>
      <c r="C150" s="65"/>
      <c r="D150" s="29"/>
      <c r="E150" s="1"/>
      <c r="F150" s="21"/>
      <c r="G150" s="56"/>
      <c r="H150" s="35"/>
      <c r="I150" s="1" t="s">
        <v>265</v>
      </c>
      <c r="J150" s="61"/>
      <c r="K150" s="65"/>
      <c r="L150" s="57"/>
      <c r="M150" s="49"/>
      <c r="N150" s="21"/>
      <c r="O150" s="56"/>
      <c r="P150" s="35"/>
      <c r="Q150" s="1" t="s">
        <v>265</v>
      </c>
      <c r="R150" s="32"/>
      <c r="S150" s="33"/>
      <c r="T150" s="57"/>
      <c r="U150" s="49"/>
      <c r="V150" s="21"/>
      <c r="W150" s="56"/>
      <c r="X150" s="35"/>
      <c r="Y150" s="1" t="s">
        <v>265</v>
      </c>
      <c r="Z150" s="59"/>
      <c r="AA150" s="66"/>
      <c r="AB150" s="8"/>
      <c r="AC150" s="8"/>
      <c r="AD150" s="4"/>
      <c r="AE150" s="39"/>
      <c r="AF150" s="1"/>
      <c r="AG150" s="33"/>
      <c r="AH150" s="67"/>
      <c r="AI150" s="67"/>
      <c r="AJ150" s="21"/>
      <c r="AK150" s="56"/>
      <c r="AL150" s="41"/>
      <c r="AM150" s="33"/>
      <c r="AN150" s="67"/>
      <c r="AO150" s="67"/>
      <c r="AP150" s="21"/>
      <c r="AQ150" s="56"/>
      <c r="AR150" s="41"/>
      <c r="AS150" s="43">
        <f>'18 Oct'!AW150</f>
        <v>0</v>
      </c>
      <c r="AT150" s="54"/>
      <c r="AU150" s="44">
        <f t="shared" si="1"/>
        <v>0</v>
      </c>
      <c r="AV150" s="44">
        <f t="shared" si="2"/>
        <v>0</v>
      </c>
      <c r="AW150" s="19">
        <f t="shared" si="3"/>
        <v>0</v>
      </c>
      <c r="AX150" s="43">
        <f>'18 Oct'!BB150</f>
        <v>0</v>
      </c>
      <c r="AY150" s="54"/>
      <c r="AZ150" s="44">
        <f t="shared" si="4"/>
        <v>0</v>
      </c>
      <c r="BA150" s="46">
        <f t="shared" si="5"/>
        <v>0</v>
      </c>
      <c r="BB150" s="19">
        <f t="shared" si="6"/>
        <v>0</v>
      </c>
      <c r="BC150" s="43">
        <f>'18 Oct'!BL150</f>
        <v>0</v>
      </c>
      <c r="BD150" s="46">
        <f t="shared" si="7"/>
        <v>0</v>
      </c>
      <c r="BE150" s="1">
        <f t="shared" si="8"/>
        <v>0</v>
      </c>
      <c r="BF150" s="1" t="s">
        <v>265</v>
      </c>
      <c r="BG150" s="54"/>
      <c r="BH150">
        <f>'18 Oct'!BG150+AT150+AY150-BN150</f>
        <v>0</v>
      </c>
      <c r="BI150" s="48"/>
      <c r="BJ150" s="52">
        <f t="shared" si="9"/>
        <v>0</v>
      </c>
      <c r="BK150" s="51">
        <f t="shared" si="10"/>
        <v>0</v>
      </c>
      <c r="BL150" s="53">
        <f t="shared" si="11"/>
        <v>0</v>
      </c>
      <c r="BM150" s="54">
        <f t="shared" si="12"/>
        <v>0</v>
      </c>
      <c r="BN150" s="55">
        <f t="shared" si="13"/>
        <v>0</v>
      </c>
      <c r="BO150" s="17">
        <f t="shared" si="14"/>
        <v>0</v>
      </c>
    </row>
    <row r="151">
      <c r="A151" s="1" t="s">
        <v>266</v>
      </c>
      <c r="B151" s="61"/>
      <c r="C151" s="65"/>
      <c r="D151" s="29"/>
      <c r="E151" s="1"/>
      <c r="F151" s="21"/>
      <c r="G151" s="56"/>
      <c r="H151" s="35"/>
      <c r="I151" s="1" t="s">
        <v>266</v>
      </c>
      <c r="J151" s="61"/>
      <c r="K151" s="33"/>
      <c r="L151" s="57"/>
      <c r="M151" s="49"/>
      <c r="N151" s="21"/>
      <c r="O151" s="56"/>
      <c r="P151" s="35"/>
      <c r="Q151" s="1" t="s">
        <v>266</v>
      </c>
      <c r="R151" s="61"/>
      <c r="S151" s="33"/>
      <c r="T151" s="57"/>
      <c r="U151" s="43"/>
      <c r="V151" s="21"/>
      <c r="W151" s="56"/>
      <c r="X151" s="35"/>
      <c r="Y151" s="1" t="s">
        <v>266</v>
      </c>
      <c r="Z151" s="59"/>
      <c r="AA151" s="37"/>
      <c r="AB151" s="8"/>
      <c r="AC151" s="8"/>
      <c r="AD151" s="4"/>
      <c r="AE151" s="39"/>
      <c r="AF151" s="1"/>
      <c r="AG151" s="33"/>
      <c r="AH151" s="67"/>
      <c r="AI151" s="67"/>
      <c r="AJ151" s="21"/>
      <c r="AK151" s="56"/>
      <c r="AL151" s="41"/>
      <c r="AM151" s="33"/>
      <c r="AN151" s="67"/>
      <c r="AO151" s="67"/>
      <c r="AP151" s="21"/>
      <c r="AQ151" s="56"/>
      <c r="AR151" s="41"/>
      <c r="AS151" s="43">
        <f>'18 Oct'!AW151</f>
        <v>0</v>
      </c>
      <c r="AT151" s="54"/>
      <c r="AU151" s="44">
        <f t="shared" si="1"/>
        <v>0</v>
      </c>
      <c r="AV151" s="44">
        <f t="shared" si="2"/>
        <v>0</v>
      </c>
      <c r="AW151" s="19">
        <f t="shared" si="3"/>
        <v>0</v>
      </c>
      <c r="AX151" s="43">
        <f>'18 Oct'!BB151</f>
        <v>0</v>
      </c>
      <c r="AY151" s="54"/>
      <c r="AZ151" s="44">
        <f t="shared" si="4"/>
        <v>0</v>
      </c>
      <c r="BA151" s="46">
        <f t="shared" si="5"/>
        <v>0</v>
      </c>
      <c r="BB151" s="19">
        <f t="shared" si="6"/>
        <v>0</v>
      </c>
      <c r="BC151" s="43">
        <f>'18 Oct'!BL151</f>
        <v>0</v>
      </c>
      <c r="BD151" s="46">
        <f t="shared" si="7"/>
        <v>0</v>
      </c>
      <c r="BE151" s="1">
        <f t="shared" si="8"/>
        <v>0</v>
      </c>
      <c r="BF151" s="1" t="s">
        <v>266</v>
      </c>
      <c r="BG151" s="54"/>
      <c r="BH151">
        <f>'18 Oct'!BG151+AT151+AY151-BN151</f>
        <v>0</v>
      </c>
      <c r="BI151" s="48"/>
      <c r="BJ151" s="52">
        <f t="shared" si="9"/>
        <v>0</v>
      </c>
      <c r="BK151" s="51">
        <f t="shared" si="10"/>
        <v>0</v>
      </c>
      <c r="BL151" s="53">
        <f t="shared" si="11"/>
        <v>0</v>
      </c>
      <c r="BM151" s="54">
        <f t="shared" si="12"/>
        <v>0</v>
      </c>
      <c r="BN151" s="55">
        <f t="shared" si="13"/>
        <v>0</v>
      </c>
      <c r="BO151" s="17">
        <f t="shared" si="14"/>
        <v>0</v>
      </c>
    </row>
    <row r="152">
      <c r="A152" s="1" t="s">
        <v>266</v>
      </c>
      <c r="B152" s="61"/>
      <c r="C152" s="65"/>
      <c r="D152" s="29"/>
      <c r="E152" s="1"/>
      <c r="F152" s="21"/>
      <c r="G152" s="56"/>
      <c r="H152" s="35"/>
      <c r="I152" s="1" t="s">
        <v>266</v>
      </c>
      <c r="J152" s="61"/>
      <c r="K152" s="65"/>
      <c r="L152" s="57"/>
      <c r="M152" s="49"/>
      <c r="N152" s="21"/>
      <c r="O152" s="56"/>
      <c r="P152" s="35"/>
      <c r="Q152" s="1" t="s">
        <v>266</v>
      </c>
      <c r="R152" s="32"/>
      <c r="S152" s="33"/>
      <c r="T152" s="29"/>
      <c r="U152" s="43"/>
      <c r="V152" s="21"/>
      <c r="W152" s="56"/>
      <c r="X152" s="35"/>
      <c r="Y152" s="1" t="s">
        <v>266</v>
      </c>
      <c r="Z152" s="59"/>
      <c r="AA152" s="66"/>
      <c r="AB152" s="8"/>
      <c r="AC152" s="8"/>
      <c r="AD152" s="4"/>
      <c r="AE152" s="39"/>
      <c r="AF152" s="1"/>
      <c r="AG152" s="33"/>
      <c r="AH152" s="67"/>
      <c r="AI152" s="67"/>
      <c r="AJ152" s="21"/>
      <c r="AK152" s="56"/>
      <c r="AL152" s="41"/>
      <c r="AM152" s="33"/>
      <c r="AN152" s="67"/>
      <c r="AO152" s="67"/>
      <c r="AP152" s="21"/>
      <c r="AQ152" s="56"/>
      <c r="AR152" s="41"/>
      <c r="AS152" s="43">
        <f>'18 Oct'!AW152</f>
        <v>0</v>
      </c>
      <c r="AT152" s="54"/>
      <c r="AU152" s="44">
        <f t="shared" si="1"/>
        <v>0</v>
      </c>
      <c r="AV152" s="44">
        <f t="shared" si="2"/>
        <v>0</v>
      </c>
      <c r="AW152" s="19">
        <f t="shared" si="3"/>
        <v>0</v>
      </c>
      <c r="AX152" s="43">
        <f>'18 Oct'!BB152</f>
        <v>0</v>
      </c>
      <c r="AY152" s="54"/>
      <c r="AZ152" s="44">
        <f t="shared" si="4"/>
        <v>0</v>
      </c>
      <c r="BA152" s="46">
        <f t="shared" si="5"/>
        <v>0</v>
      </c>
      <c r="BB152" s="19">
        <f t="shared" si="6"/>
        <v>0</v>
      </c>
      <c r="BC152" s="43">
        <f>'18 Oct'!BL152</f>
        <v>0</v>
      </c>
      <c r="BD152" s="46">
        <f t="shared" si="7"/>
        <v>0</v>
      </c>
      <c r="BE152" s="1">
        <f t="shared" si="8"/>
        <v>0</v>
      </c>
      <c r="BF152" s="1" t="s">
        <v>266</v>
      </c>
      <c r="BG152" s="54"/>
      <c r="BH152">
        <f>'18 Oct'!BG152+AT152+AY152-BN152</f>
        <v>0</v>
      </c>
      <c r="BI152" s="48"/>
      <c r="BJ152" s="52">
        <f t="shared" si="9"/>
        <v>0</v>
      </c>
      <c r="BK152" s="51">
        <f t="shared" si="10"/>
        <v>0</v>
      </c>
      <c r="BL152" s="53">
        <f t="shared" si="11"/>
        <v>0</v>
      </c>
      <c r="BM152" s="54">
        <f t="shared" si="12"/>
        <v>0</v>
      </c>
      <c r="BN152" s="55">
        <f t="shared" si="13"/>
        <v>0</v>
      </c>
      <c r="BO152" s="17">
        <f t="shared" si="14"/>
        <v>0</v>
      </c>
    </row>
    <row r="153">
      <c r="A153" s="8" t="s">
        <v>267</v>
      </c>
      <c r="B153" s="32"/>
      <c r="C153" s="65"/>
      <c r="D153" s="29"/>
      <c r="E153" s="1"/>
      <c r="F153" s="21"/>
      <c r="G153" s="56"/>
      <c r="H153" s="35"/>
      <c r="I153" s="8" t="s">
        <v>267</v>
      </c>
      <c r="J153" s="32"/>
      <c r="K153" s="33"/>
      <c r="L153" s="57"/>
      <c r="M153" s="49"/>
      <c r="N153" s="21"/>
      <c r="O153" s="56"/>
      <c r="P153" s="35"/>
      <c r="Q153" s="8" t="s">
        <v>267</v>
      </c>
      <c r="R153" s="61"/>
      <c r="S153" s="65"/>
      <c r="T153" s="57"/>
      <c r="U153" s="49"/>
      <c r="V153" s="21"/>
      <c r="W153" s="56"/>
      <c r="X153" s="35"/>
      <c r="Y153" s="8" t="s">
        <v>267</v>
      </c>
      <c r="Z153" s="59"/>
      <c r="AA153" s="66"/>
      <c r="AB153" s="8"/>
      <c r="AC153" s="8"/>
      <c r="AD153" s="4"/>
      <c r="AE153" s="39"/>
      <c r="AF153" s="1"/>
      <c r="AG153" s="33"/>
      <c r="AH153" s="60"/>
      <c r="AI153" s="60"/>
      <c r="AJ153" s="21"/>
      <c r="AK153" s="56"/>
      <c r="AL153" s="41"/>
      <c r="AM153" s="33"/>
      <c r="AN153" s="60"/>
      <c r="AO153" s="60"/>
      <c r="AP153" s="21"/>
      <c r="AQ153" s="56"/>
      <c r="AR153" s="41"/>
      <c r="AS153" s="43">
        <f>'18 Oct'!AW153</f>
        <v>0</v>
      </c>
      <c r="AT153" s="17"/>
      <c r="AU153" s="44">
        <f t="shared" si="1"/>
        <v>0</v>
      </c>
      <c r="AV153" s="44">
        <f t="shared" si="2"/>
        <v>0</v>
      </c>
      <c r="AW153" s="19">
        <f t="shared" si="3"/>
        <v>0</v>
      </c>
      <c r="AX153" s="43">
        <f>'18 Oct'!BB153</f>
        <v>0</v>
      </c>
      <c r="AY153" s="17"/>
      <c r="AZ153" s="44">
        <f t="shared" si="4"/>
        <v>0</v>
      </c>
      <c r="BA153" s="46">
        <f t="shared" si="5"/>
        <v>0</v>
      </c>
      <c r="BB153" s="19">
        <f t="shared" si="6"/>
        <v>0</v>
      </c>
      <c r="BC153" s="43">
        <f>'18 Oct'!BL153</f>
        <v>0</v>
      </c>
      <c r="BD153" s="46">
        <f t="shared" si="7"/>
        <v>0</v>
      </c>
      <c r="BE153" s="1">
        <f t="shared" si="8"/>
        <v>0</v>
      </c>
      <c r="BF153" s="8" t="s">
        <v>267</v>
      </c>
      <c r="BG153" s="54"/>
      <c r="BH153">
        <f>'18 Oct'!BG153+AT153+AY153-BN153</f>
        <v>0</v>
      </c>
      <c r="BI153" s="48"/>
      <c r="BJ153" s="52">
        <f t="shared" si="9"/>
        <v>0</v>
      </c>
      <c r="BK153" s="51">
        <f t="shared" si="10"/>
        <v>0</v>
      </c>
      <c r="BL153" s="53">
        <f t="shared" si="11"/>
        <v>0</v>
      </c>
      <c r="BM153" s="54">
        <f t="shared" si="12"/>
        <v>0</v>
      </c>
      <c r="BN153" s="55">
        <f t="shared" si="13"/>
        <v>0</v>
      </c>
      <c r="BO153" s="17">
        <f t="shared" si="14"/>
        <v>0</v>
      </c>
    </row>
    <row r="154">
      <c r="A154" s="1" t="s">
        <v>268</v>
      </c>
      <c r="B154" s="61"/>
      <c r="C154" s="65"/>
      <c r="D154" s="29"/>
      <c r="E154" s="1"/>
      <c r="F154" s="21"/>
      <c r="G154" s="56"/>
      <c r="H154" s="35"/>
      <c r="I154" s="1" t="s">
        <v>268</v>
      </c>
      <c r="J154" s="32"/>
      <c r="K154" s="33"/>
      <c r="L154" s="57"/>
      <c r="M154" s="49"/>
      <c r="N154" s="21"/>
      <c r="O154" s="56"/>
      <c r="P154" s="35"/>
      <c r="Q154" s="1" t="s">
        <v>268</v>
      </c>
      <c r="R154" s="32"/>
      <c r="S154" s="65"/>
      <c r="T154" s="57"/>
      <c r="U154" s="49"/>
      <c r="V154" s="21"/>
      <c r="W154" s="56"/>
      <c r="X154" s="35"/>
      <c r="Y154" s="1" t="s">
        <v>268</v>
      </c>
      <c r="Z154" s="59"/>
      <c r="AA154" s="66"/>
      <c r="AB154" s="8"/>
      <c r="AC154" s="8"/>
      <c r="AD154" s="4"/>
      <c r="AE154" s="39"/>
      <c r="AF154" s="1"/>
      <c r="AG154" s="33"/>
      <c r="AH154" s="67"/>
      <c r="AI154" s="67"/>
      <c r="AJ154" s="21"/>
      <c r="AK154" s="56"/>
      <c r="AL154" s="41"/>
      <c r="AM154" s="33"/>
      <c r="AN154" s="67"/>
      <c r="AO154" s="67"/>
      <c r="AP154" s="21"/>
      <c r="AQ154" s="56"/>
      <c r="AR154" s="41"/>
      <c r="AS154" s="43">
        <f>'18 Oct'!AW154</f>
        <v>0</v>
      </c>
      <c r="AT154" s="54"/>
      <c r="AU154" s="44">
        <f t="shared" si="1"/>
        <v>0</v>
      </c>
      <c r="AV154" s="44">
        <f t="shared" si="2"/>
        <v>0</v>
      </c>
      <c r="AW154" s="19">
        <f t="shared" si="3"/>
        <v>0</v>
      </c>
      <c r="AX154" s="43">
        <f>'18 Oct'!BB154</f>
        <v>0</v>
      </c>
      <c r="AY154" s="54"/>
      <c r="AZ154" s="44">
        <f t="shared" si="4"/>
        <v>0</v>
      </c>
      <c r="BA154" s="46">
        <f t="shared" si="5"/>
        <v>0</v>
      </c>
      <c r="BB154" s="19">
        <f t="shared" si="6"/>
        <v>0</v>
      </c>
      <c r="BC154" s="43">
        <f>'18 Oct'!BL154</f>
        <v>0</v>
      </c>
      <c r="BD154" s="46">
        <f t="shared" si="7"/>
        <v>0</v>
      </c>
      <c r="BE154" s="1">
        <f t="shared" si="8"/>
        <v>0</v>
      </c>
      <c r="BF154" s="1" t="s">
        <v>268</v>
      </c>
      <c r="BG154" s="54"/>
      <c r="BH154">
        <f>'18 Oct'!BG154+AT154+AY154-BN154</f>
        <v>0</v>
      </c>
      <c r="BI154" s="48"/>
      <c r="BJ154" s="52">
        <f t="shared" si="9"/>
        <v>0</v>
      </c>
      <c r="BK154" s="51">
        <f t="shared" si="10"/>
        <v>0</v>
      </c>
      <c r="BL154" s="53">
        <f t="shared" si="11"/>
        <v>0</v>
      </c>
      <c r="BM154" s="54">
        <f t="shared" si="12"/>
        <v>0</v>
      </c>
      <c r="BN154" s="55">
        <f t="shared" si="13"/>
        <v>0</v>
      </c>
      <c r="BO154" s="17">
        <f t="shared" si="14"/>
        <v>0</v>
      </c>
    </row>
    <row r="155">
      <c r="A155" s="1" t="s">
        <v>269</v>
      </c>
      <c r="B155" s="32"/>
      <c r="C155" s="33"/>
      <c r="D155" s="29"/>
      <c r="E155" s="1"/>
      <c r="F155" s="21"/>
      <c r="G155" s="56"/>
      <c r="H155" s="35"/>
      <c r="I155" s="1" t="s">
        <v>269</v>
      </c>
      <c r="J155" s="32"/>
      <c r="K155" s="33"/>
      <c r="L155" s="57"/>
      <c r="M155" s="49"/>
      <c r="N155" s="21"/>
      <c r="O155" s="56"/>
      <c r="P155" s="35"/>
      <c r="Q155" s="1" t="s">
        <v>269</v>
      </c>
      <c r="R155" s="32"/>
      <c r="S155" s="33"/>
      <c r="T155" s="57"/>
      <c r="U155" s="49"/>
      <c r="V155" s="21"/>
      <c r="W155" s="56"/>
      <c r="X155" s="35"/>
      <c r="Y155" s="1" t="s">
        <v>269</v>
      </c>
      <c r="Z155" s="59"/>
      <c r="AA155" s="37"/>
      <c r="AB155" s="8"/>
      <c r="AC155" s="8"/>
      <c r="AD155" s="4"/>
      <c r="AE155" s="39"/>
      <c r="AF155" s="1"/>
      <c r="AG155" s="33"/>
      <c r="AH155" s="67"/>
      <c r="AI155" s="67"/>
      <c r="AJ155" s="21"/>
      <c r="AK155" s="56"/>
      <c r="AL155" s="41"/>
      <c r="AM155" s="33"/>
      <c r="AN155" s="67"/>
      <c r="AO155" s="67"/>
      <c r="AP155" s="21"/>
      <c r="AQ155" s="56"/>
      <c r="AR155" s="41"/>
      <c r="AS155" s="43">
        <f>'18 Oct'!AW155</f>
        <v>0</v>
      </c>
      <c r="AT155" s="54"/>
      <c r="AU155" s="44">
        <f t="shared" si="1"/>
        <v>0</v>
      </c>
      <c r="AV155" s="44">
        <f t="shared" si="2"/>
        <v>0</v>
      </c>
      <c r="AW155" s="19">
        <f t="shared" si="3"/>
        <v>0</v>
      </c>
      <c r="AX155" s="43">
        <f>'18 Oct'!BB155</f>
        <v>0</v>
      </c>
      <c r="AY155" s="54"/>
      <c r="AZ155" s="44">
        <f t="shared" si="4"/>
        <v>0</v>
      </c>
      <c r="BA155" s="46">
        <f t="shared" si="5"/>
        <v>0</v>
      </c>
      <c r="BB155" s="19">
        <f t="shared" si="6"/>
        <v>0</v>
      </c>
      <c r="BC155" s="43">
        <f>'18 Oct'!BL155</f>
        <v>0</v>
      </c>
      <c r="BD155" s="46">
        <f t="shared" si="7"/>
        <v>0</v>
      </c>
      <c r="BE155" s="1">
        <f t="shared" si="8"/>
        <v>0</v>
      </c>
      <c r="BF155" s="1" t="s">
        <v>269</v>
      </c>
      <c r="BG155" s="17"/>
      <c r="BH155">
        <f>'18 Oct'!BG155+AT155+AY155-BN155</f>
        <v>0</v>
      </c>
      <c r="BI155" s="48"/>
      <c r="BJ155" s="52">
        <f t="shared" si="9"/>
        <v>0</v>
      </c>
      <c r="BK155" s="51">
        <f t="shared" si="10"/>
        <v>0</v>
      </c>
      <c r="BL155" s="53">
        <f t="shared" si="11"/>
        <v>0</v>
      </c>
      <c r="BM155" s="54">
        <f t="shared" si="12"/>
        <v>0</v>
      </c>
      <c r="BN155" s="55">
        <f t="shared" si="13"/>
        <v>0</v>
      </c>
      <c r="BO155" s="17">
        <f t="shared" si="14"/>
        <v>0</v>
      </c>
      <c r="BP155" s="1"/>
    </row>
    <row r="156">
      <c r="A156" s="1" t="s">
        <v>270</v>
      </c>
      <c r="B156" s="61"/>
      <c r="C156" s="33"/>
      <c r="D156" s="29"/>
      <c r="E156" s="1"/>
      <c r="F156" s="21"/>
      <c r="G156" s="56"/>
      <c r="H156" s="35"/>
      <c r="I156" s="1" t="s">
        <v>270</v>
      </c>
      <c r="J156" s="32"/>
      <c r="K156" s="33"/>
      <c r="L156" s="57"/>
      <c r="M156" s="49"/>
      <c r="N156" s="21"/>
      <c r="O156" s="56"/>
      <c r="P156" s="35"/>
      <c r="Q156" s="1" t="s">
        <v>270</v>
      </c>
      <c r="R156" s="32"/>
      <c r="S156" s="33"/>
      <c r="T156" s="57"/>
      <c r="U156" s="49"/>
      <c r="V156" s="21"/>
      <c r="W156" s="56"/>
      <c r="X156" s="35"/>
      <c r="Y156" s="1" t="s">
        <v>270</v>
      </c>
      <c r="Z156" s="69"/>
      <c r="AA156" s="66"/>
      <c r="AB156" s="8"/>
      <c r="AC156" s="8"/>
      <c r="AD156" s="4"/>
      <c r="AE156" s="39"/>
      <c r="AF156" s="1"/>
      <c r="AG156" s="33"/>
      <c r="AH156" s="60"/>
      <c r="AI156" s="60"/>
      <c r="AJ156" s="21"/>
      <c r="AK156" s="56"/>
      <c r="AL156" s="41"/>
      <c r="AM156" s="33"/>
      <c r="AN156" s="60"/>
      <c r="AO156" s="60"/>
      <c r="AP156" s="21"/>
      <c r="AQ156" s="56"/>
      <c r="AR156" s="41"/>
      <c r="AS156" s="43">
        <f>'18 Oct'!AW156</f>
        <v>0</v>
      </c>
      <c r="AT156" s="17"/>
      <c r="AU156" s="44">
        <f t="shared" si="1"/>
        <v>0</v>
      </c>
      <c r="AV156" s="44">
        <f t="shared" si="2"/>
        <v>0</v>
      </c>
      <c r="AW156" s="19">
        <f t="shared" si="3"/>
        <v>0</v>
      </c>
      <c r="AX156" s="43">
        <f>'18 Oct'!BB156</f>
        <v>0</v>
      </c>
      <c r="AY156" s="17"/>
      <c r="AZ156" s="44">
        <f t="shared" si="4"/>
        <v>0</v>
      </c>
      <c r="BA156" s="46">
        <f t="shared" si="5"/>
        <v>0</v>
      </c>
      <c r="BB156" s="19">
        <f t="shared" si="6"/>
        <v>0</v>
      </c>
      <c r="BC156" s="43">
        <f>'18 Oct'!BL156</f>
        <v>0</v>
      </c>
      <c r="BD156" s="46">
        <f t="shared" si="7"/>
        <v>0</v>
      </c>
      <c r="BE156" s="1">
        <f t="shared" si="8"/>
        <v>0</v>
      </c>
      <c r="BF156" s="1" t="s">
        <v>270</v>
      </c>
      <c r="BG156" s="54"/>
      <c r="BH156">
        <f>'18 Oct'!BG156+AT156+AY156-BN156</f>
        <v>0</v>
      </c>
      <c r="BI156" s="48"/>
      <c r="BJ156" s="52">
        <f t="shared" si="9"/>
        <v>0</v>
      </c>
      <c r="BK156" s="51">
        <f t="shared" si="10"/>
        <v>0</v>
      </c>
      <c r="BL156" s="53">
        <f t="shared" si="11"/>
        <v>0</v>
      </c>
      <c r="BM156" s="54">
        <f t="shared" si="12"/>
        <v>0</v>
      </c>
      <c r="BN156" s="55">
        <f t="shared" si="13"/>
        <v>0</v>
      </c>
      <c r="BO156" s="17">
        <f t="shared" si="14"/>
        <v>0</v>
      </c>
    </row>
    <row r="157">
      <c r="A157" s="1" t="s">
        <v>271</v>
      </c>
      <c r="B157" s="61"/>
      <c r="C157" s="65"/>
      <c r="D157" s="29"/>
      <c r="E157" s="1"/>
      <c r="F157" s="21"/>
      <c r="G157" s="56"/>
      <c r="H157" s="35"/>
      <c r="I157" s="1" t="s">
        <v>271</v>
      </c>
      <c r="J157" s="32"/>
      <c r="K157" s="33"/>
      <c r="L157" s="57"/>
      <c r="M157" s="49"/>
      <c r="N157" s="21"/>
      <c r="O157" s="56"/>
      <c r="P157" s="35"/>
      <c r="Q157" s="1" t="s">
        <v>271</v>
      </c>
      <c r="R157" s="32"/>
      <c r="S157" s="33"/>
      <c r="T157" s="57"/>
      <c r="U157" s="49"/>
      <c r="V157" s="21"/>
      <c r="W157" s="56"/>
      <c r="X157" s="35"/>
      <c r="Y157" s="1" t="s">
        <v>271</v>
      </c>
      <c r="Z157" s="59"/>
      <c r="AA157" s="66"/>
      <c r="AB157" s="8"/>
      <c r="AC157" s="8"/>
      <c r="AD157" s="4"/>
      <c r="AE157" s="39"/>
      <c r="AF157" s="1"/>
      <c r="AG157" s="33"/>
      <c r="AH157" s="67"/>
      <c r="AI157" s="67"/>
      <c r="AJ157" s="21"/>
      <c r="AK157" s="56"/>
      <c r="AL157" s="41"/>
      <c r="AM157" s="33"/>
      <c r="AN157" s="67"/>
      <c r="AO157" s="67"/>
      <c r="AP157" s="21"/>
      <c r="AQ157" s="56"/>
      <c r="AR157" s="41"/>
      <c r="AS157" s="43">
        <f>'18 Oct'!AW157</f>
        <v>0</v>
      </c>
      <c r="AT157" s="54"/>
      <c r="AU157" s="44">
        <f t="shared" si="1"/>
        <v>0</v>
      </c>
      <c r="AV157" s="44">
        <f t="shared" si="2"/>
        <v>0</v>
      </c>
      <c r="AW157" s="19">
        <f t="shared" si="3"/>
        <v>0</v>
      </c>
      <c r="AX157" s="43">
        <f>'18 Oct'!BB157</f>
        <v>0</v>
      </c>
      <c r="AY157" s="54"/>
      <c r="AZ157" s="44">
        <f t="shared" si="4"/>
        <v>0</v>
      </c>
      <c r="BA157" s="46">
        <f t="shared" si="5"/>
        <v>0</v>
      </c>
      <c r="BB157" s="19">
        <f t="shared" si="6"/>
        <v>0</v>
      </c>
      <c r="BC157" s="43">
        <f>'18 Oct'!BL157</f>
        <v>0</v>
      </c>
      <c r="BD157" s="46">
        <f t="shared" si="7"/>
        <v>0</v>
      </c>
      <c r="BE157" s="1">
        <f t="shared" si="8"/>
        <v>0</v>
      </c>
      <c r="BF157" s="1" t="s">
        <v>271</v>
      </c>
      <c r="BG157" s="54"/>
      <c r="BH157">
        <f>'18 Oct'!BG157+AT157+AY157-BN157</f>
        <v>0</v>
      </c>
      <c r="BI157" s="48"/>
      <c r="BJ157" s="52">
        <f t="shared" si="9"/>
        <v>0</v>
      </c>
      <c r="BK157" s="51">
        <f t="shared" si="10"/>
        <v>0</v>
      </c>
      <c r="BL157" s="53">
        <f t="shared" si="11"/>
        <v>0</v>
      </c>
      <c r="BM157" s="54">
        <f t="shared" si="12"/>
        <v>0</v>
      </c>
      <c r="BN157" s="55">
        <f t="shared" si="13"/>
        <v>0</v>
      </c>
      <c r="BO157" s="17">
        <f t="shared" si="14"/>
        <v>0</v>
      </c>
    </row>
    <row r="158">
      <c r="A158" s="1" t="s">
        <v>272</v>
      </c>
      <c r="B158" s="32"/>
      <c r="C158" s="33"/>
      <c r="D158" s="29"/>
      <c r="E158" s="1"/>
      <c r="F158" s="21"/>
      <c r="G158" s="56"/>
      <c r="H158" s="35"/>
      <c r="I158" s="1" t="s">
        <v>272</v>
      </c>
      <c r="J158" s="32"/>
      <c r="K158" s="33"/>
      <c r="L158" s="29"/>
      <c r="M158" s="43"/>
      <c r="N158" s="21"/>
      <c r="O158" s="56"/>
      <c r="P158" s="35"/>
      <c r="Q158" s="1" t="s">
        <v>272</v>
      </c>
      <c r="R158" s="32"/>
      <c r="S158" s="33"/>
      <c r="T158" s="57"/>
      <c r="U158" s="43"/>
      <c r="V158" s="21"/>
      <c r="W158" s="56"/>
      <c r="X158" s="35"/>
      <c r="Y158" s="1" t="s">
        <v>272</v>
      </c>
      <c r="Z158" s="69"/>
      <c r="AA158" s="37"/>
      <c r="AB158" s="8"/>
      <c r="AC158" s="8"/>
      <c r="AD158" s="4"/>
      <c r="AE158" s="39"/>
      <c r="AF158" s="1"/>
      <c r="AG158" s="33"/>
      <c r="AH158" s="67"/>
      <c r="AI158" s="67"/>
      <c r="AJ158" s="21"/>
      <c r="AK158" s="56"/>
      <c r="AL158" s="41"/>
      <c r="AM158" s="33"/>
      <c r="AN158" s="67"/>
      <c r="AO158" s="67"/>
      <c r="AP158" s="21"/>
      <c r="AQ158" s="56"/>
      <c r="AR158" s="41"/>
      <c r="AS158" s="43">
        <f>'18 Oct'!AW158</f>
        <v>0</v>
      </c>
      <c r="AT158" s="54"/>
      <c r="AU158" s="44">
        <f t="shared" si="1"/>
        <v>0</v>
      </c>
      <c r="AV158" s="44">
        <f t="shared" si="2"/>
        <v>0</v>
      </c>
      <c r="AW158" s="19">
        <f t="shared" si="3"/>
        <v>0</v>
      </c>
      <c r="AX158" s="43">
        <f>'18 Oct'!BB158</f>
        <v>0</v>
      </c>
      <c r="AY158" s="54"/>
      <c r="AZ158" s="44">
        <f t="shared" si="4"/>
        <v>0</v>
      </c>
      <c r="BA158" s="46">
        <f t="shared" si="5"/>
        <v>0</v>
      </c>
      <c r="BB158" s="19">
        <f t="shared" si="6"/>
        <v>0</v>
      </c>
      <c r="BC158" s="43">
        <f>'18 Oct'!BL158</f>
        <v>0</v>
      </c>
      <c r="BD158" s="46">
        <f t="shared" si="7"/>
        <v>0</v>
      </c>
      <c r="BE158" s="1">
        <f t="shared" si="8"/>
        <v>0</v>
      </c>
      <c r="BF158" s="1" t="s">
        <v>272</v>
      </c>
      <c r="BG158" s="17"/>
      <c r="BH158">
        <f>'18 Oct'!BG158+AT158+AY158-BN158</f>
        <v>0</v>
      </c>
      <c r="BI158" s="48"/>
      <c r="BJ158" s="52">
        <f t="shared" si="9"/>
        <v>0</v>
      </c>
      <c r="BK158" s="51">
        <f t="shared" si="10"/>
        <v>0</v>
      </c>
      <c r="BL158" s="53">
        <f t="shared" si="11"/>
        <v>0</v>
      </c>
      <c r="BM158" s="54">
        <f t="shared" si="12"/>
        <v>0</v>
      </c>
      <c r="BN158" s="55">
        <f t="shared" si="13"/>
        <v>0</v>
      </c>
      <c r="BO158" s="17">
        <f t="shared" si="14"/>
        <v>0</v>
      </c>
    </row>
    <row r="159">
      <c r="A159" s="1" t="s">
        <v>273</v>
      </c>
      <c r="B159" s="61"/>
      <c r="C159" s="33"/>
      <c r="D159" s="29"/>
      <c r="E159" s="1"/>
      <c r="F159" s="21"/>
      <c r="G159" s="56"/>
      <c r="H159" s="7"/>
      <c r="I159" s="1" t="s">
        <v>273</v>
      </c>
      <c r="J159" s="61"/>
      <c r="K159" s="33"/>
      <c r="N159" s="21"/>
      <c r="O159" s="56"/>
      <c r="P159" s="7"/>
      <c r="Q159" s="1" t="s">
        <v>273</v>
      </c>
      <c r="R159" s="32"/>
      <c r="S159" s="33"/>
      <c r="T159" s="57"/>
      <c r="U159" s="49"/>
      <c r="V159" s="21"/>
      <c r="W159" s="56"/>
      <c r="X159" s="7"/>
      <c r="Y159" s="1" t="s">
        <v>273</v>
      </c>
      <c r="Z159" s="59"/>
      <c r="AA159" s="37"/>
      <c r="AB159" s="8"/>
      <c r="AC159" s="8"/>
      <c r="AD159" s="4"/>
      <c r="AE159" s="39"/>
      <c r="AG159" s="33"/>
      <c r="AH159" s="74"/>
      <c r="AI159" s="74"/>
      <c r="AJ159" s="21"/>
      <c r="AK159" s="56"/>
      <c r="AL159" s="41"/>
      <c r="AM159" s="33"/>
      <c r="AN159" s="74"/>
      <c r="AO159" s="74"/>
      <c r="AP159" s="21"/>
      <c r="AQ159" s="56"/>
      <c r="AR159" s="41"/>
      <c r="AS159" s="43">
        <f>'18 Oct'!AW159</f>
        <v>0</v>
      </c>
      <c r="AT159" s="75"/>
      <c r="AU159" s="44">
        <f t="shared" si="1"/>
        <v>0</v>
      </c>
      <c r="AV159" s="44">
        <f t="shared" si="2"/>
        <v>0</v>
      </c>
      <c r="AW159" s="19">
        <f t="shared" si="3"/>
        <v>0</v>
      </c>
      <c r="AX159" s="43">
        <f>'18 Oct'!BB159</f>
        <v>0</v>
      </c>
      <c r="AY159" s="75"/>
      <c r="AZ159" s="44">
        <f t="shared" si="4"/>
        <v>0</v>
      </c>
      <c r="BA159" s="46">
        <f t="shared" si="5"/>
        <v>0</v>
      </c>
      <c r="BB159" s="19">
        <f t="shared" si="6"/>
        <v>0</v>
      </c>
      <c r="BC159" s="43">
        <f>'18 Oct'!BL159</f>
        <v>0</v>
      </c>
      <c r="BD159" s="46">
        <f t="shared" si="7"/>
        <v>0</v>
      </c>
      <c r="BE159" s="1">
        <f t="shared" si="8"/>
        <v>0</v>
      </c>
      <c r="BF159" s="1" t="s">
        <v>273</v>
      </c>
      <c r="BG159" s="76"/>
      <c r="BH159">
        <f>'18 Oct'!BG159+AT159+AY159-BN159</f>
        <v>0</v>
      </c>
      <c r="BI159" s="6"/>
      <c r="BJ159" s="52">
        <f t="shared" si="9"/>
        <v>0</v>
      </c>
      <c r="BK159" s="51">
        <f t="shared" si="10"/>
        <v>0</v>
      </c>
      <c r="BL159" s="53">
        <f t="shared" si="11"/>
        <v>0</v>
      </c>
      <c r="BM159" s="54">
        <f t="shared" si="12"/>
        <v>0</v>
      </c>
      <c r="BN159" s="55">
        <f t="shared" si="13"/>
        <v>0</v>
      </c>
      <c r="BO159" s="17">
        <f t="shared" si="14"/>
        <v>0</v>
      </c>
    </row>
    <row r="160">
      <c r="A160" s="1" t="s">
        <v>274</v>
      </c>
      <c r="B160" s="32"/>
      <c r="C160" s="65"/>
      <c r="D160" s="29"/>
      <c r="E160" s="1"/>
      <c r="F160" s="21"/>
      <c r="G160" s="56"/>
      <c r="H160" s="35"/>
      <c r="I160" s="1" t="s">
        <v>274</v>
      </c>
      <c r="J160" s="32"/>
      <c r="K160" s="33"/>
      <c r="L160" s="29"/>
      <c r="M160" s="43"/>
      <c r="N160" s="21"/>
      <c r="O160" s="56"/>
      <c r="P160" s="35"/>
      <c r="Q160" s="1" t="s">
        <v>274</v>
      </c>
      <c r="R160" s="32"/>
      <c r="S160" s="33"/>
      <c r="V160" s="21"/>
      <c r="W160" s="56"/>
      <c r="X160" s="35"/>
      <c r="Y160" s="1" t="s">
        <v>274</v>
      </c>
      <c r="Z160" s="69"/>
      <c r="AA160" s="37"/>
      <c r="AB160" s="8"/>
      <c r="AC160" s="8"/>
      <c r="AD160" s="4"/>
      <c r="AE160" s="39"/>
      <c r="AF160" s="1"/>
      <c r="AG160" s="33"/>
      <c r="AH160" s="67"/>
      <c r="AI160" s="67"/>
      <c r="AJ160" s="21"/>
      <c r="AK160" s="56"/>
      <c r="AL160" s="41"/>
      <c r="AM160" s="33"/>
      <c r="AN160" s="67"/>
      <c r="AO160" s="67"/>
      <c r="AP160" s="21"/>
      <c r="AQ160" s="56"/>
      <c r="AR160" s="41"/>
      <c r="AS160" s="43">
        <f>'18 Oct'!AW160</f>
        <v>0</v>
      </c>
      <c r="AT160" s="54"/>
      <c r="AU160" s="44">
        <f t="shared" si="1"/>
        <v>0</v>
      </c>
      <c r="AV160" s="44">
        <f t="shared" si="2"/>
        <v>0</v>
      </c>
      <c r="AW160" s="19">
        <f t="shared" si="3"/>
        <v>0</v>
      </c>
      <c r="AX160" s="43">
        <f>'18 Oct'!BB160</f>
        <v>0</v>
      </c>
      <c r="AY160" s="54"/>
      <c r="AZ160" s="44">
        <f t="shared" si="4"/>
        <v>0</v>
      </c>
      <c r="BA160" s="46">
        <f t="shared" si="5"/>
        <v>0</v>
      </c>
      <c r="BB160" s="19">
        <f t="shared" si="6"/>
        <v>0</v>
      </c>
      <c r="BC160" s="43">
        <f>'18 Oct'!BL160</f>
        <v>0</v>
      </c>
      <c r="BD160" s="46">
        <f t="shared" si="7"/>
        <v>0</v>
      </c>
      <c r="BE160" s="1">
        <f t="shared" si="8"/>
        <v>0</v>
      </c>
      <c r="BF160" s="1" t="s">
        <v>274</v>
      </c>
      <c r="BG160" s="54"/>
      <c r="BH160">
        <f>'18 Oct'!BG160+AT160+AY160-BN160</f>
        <v>0</v>
      </c>
      <c r="BI160" s="48"/>
      <c r="BJ160" s="52">
        <f t="shared" si="9"/>
        <v>0</v>
      </c>
      <c r="BK160" s="51">
        <f t="shared" si="10"/>
        <v>0</v>
      </c>
      <c r="BL160" s="53">
        <f t="shared" si="11"/>
        <v>0</v>
      </c>
      <c r="BM160" s="54">
        <f t="shared" si="12"/>
        <v>0</v>
      </c>
      <c r="BN160" s="55">
        <f t="shared" si="13"/>
        <v>0</v>
      </c>
      <c r="BO160" s="17">
        <f t="shared" si="14"/>
        <v>0</v>
      </c>
    </row>
    <row r="161">
      <c r="A161" s="1" t="s">
        <v>275</v>
      </c>
      <c r="B161" s="32"/>
      <c r="C161" s="33"/>
      <c r="D161" s="29"/>
      <c r="E161" s="1"/>
      <c r="F161" s="21"/>
      <c r="G161" s="56"/>
      <c r="H161" s="35"/>
      <c r="I161" s="1" t="s">
        <v>275</v>
      </c>
      <c r="J161" s="32"/>
      <c r="K161" s="33"/>
      <c r="L161" s="29"/>
      <c r="M161" s="43"/>
      <c r="N161" s="21"/>
      <c r="O161" s="56"/>
      <c r="P161" s="35"/>
      <c r="Q161" s="1" t="s">
        <v>275</v>
      </c>
      <c r="R161" s="32"/>
      <c r="S161" s="33"/>
      <c r="T161" s="57"/>
      <c r="U161" s="49"/>
      <c r="V161" s="21"/>
      <c r="W161" s="56"/>
      <c r="X161" s="35"/>
      <c r="Y161" s="1" t="s">
        <v>275</v>
      </c>
      <c r="Z161" s="69"/>
      <c r="AA161" s="66"/>
      <c r="AB161" s="8"/>
      <c r="AC161" s="8"/>
      <c r="AD161" s="4"/>
      <c r="AE161" s="39"/>
      <c r="AF161" s="1"/>
      <c r="AG161" s="33"/>
      <c r="AH161" s="60"/>
      <c r="AI161" s="60"/>
      <c r="AJ161" s="21"/>
      <c r="AK161" s="56"/>
      <c r="AL161" s="41"/>
      <c r="AM161" s="33"/>
      <c r="AN161" s="60"/>
      <c r="AO161" s="60"/>
      <c r="AP161" s="21"/>
      <c r="AQ161" s="56"/>
      <c r="AR161" s="41"/>
      <c r="AS161" s="43">
        <f>'18 Oct'!AW161</f>
        <v>0</v>
      </c>
      <c r="AT161" s="17"/>
      <c r="AU161" s="44">
        <f t="shared" si="1"/>
        <v>0</v>
      </c>
      <c r="AV161" s="44">
        <f t="shared" si="2"/>
        <v>0</v>
      </c>
      <c r="AW161" s="19">
        <f t="shared" si="3"/>
        <v>0</v>
      </c>
      <c r="AX161" s="43">
        <f>'18 Oct'!BB161</f>
        <v>0</v>
      </c>
      <c r="AY161" s="17"/>
      <c r="AZ161" s="44">
        <f t="shared" si="4"/>
        <v>0</v>
      </c>
      <c r="BA161" s="46">
        <f t="shared" si="5"/>
        <v>0</v>
      </c>
      <c r="BB161" s="19">
        <f t="shared" si="6"/>
        <v>0</v>
      </c>
      <c r="BC161" s="43">
        <f>'18 Oct'!BL161</f>
        <v>0</v>
      </c>
      <c r="BD161" s="46">
        <f t="shared" si="7"/>
        <v>0</v>
      </c>
      <c r="BE161" s="1">
        <f t="shared" si="8"/>
        <v>0</v>
      </c>
      <c r="BF161" s="1" t="s">
        <v>275</v>
      </c>
      <c r="BG161" s="54"/>
      <c r="BH161">
        <f>'18 Oct'!BG161+AT161+AY161-BN161</f>
        <v>0</v>
      </c>
      <c r="BI161" s="48"/>
      <c r="BJ161" s="52">
        <f t="shared" si="9"/>
        <v>0</v>
      </c>
      <c r="BK161" s="51">
        <f t="shared" si="10"/>
        <v>0</v>
      </c>
      <c r="BL161" s="53">
        <f t="shared" si="11"/>
        <v>0</v>
      </c>
      <c r="BM161" s="54">
        <f t="shared" si="12"/>
        <v>0</v>
      </c>
      <c r="BN161" s="55">
        <f t="shared" si="13"/>
        <v>0</v>
      </c>
      <c r="BO161" s="17">
        <f t="shared" si="14"/>
        <v>0</v>
      </c>
    </row>
    <row r="162">
      <c r="A162" s="1" t="s">
        <v>276</v>
      </c>
      <c r="B162" s="32"/>
      <c r="C162" s="33"/>
      <c r="D162" s="29"/>
      <c r="E162" s="1"/>
      <c r="F162" s="21"/>
      <c r="G162" s="56"/>
      <c r="H162" s="35"/>
      <c r="I162" s="1" t="s">
        <v>276</v>
      </c>
      <c r="J162" s="32"/>
      <c r="K162" s="33"/>
      <c r="L162" s="57"/>
      <c r="M162" s="49"/>
      <c r="N162" s="21"/>
      <c r="O162" s="56"/>
      <c r="P162" s="35"/>
      <c r="Q162" s="1" t="s">
        <v>276</v>
      </c>
      <c r="R162" s="32"/>
      <c r="S162" s="33"/>
      <c r="T162" s="57"/>
      <c r="U162" s="43"/>
      <c r="V162" s="21"/>
      <c r="W162" s="56"/>
      <c r="X162" s="35"/>
      <c r="Y162" s="1" t="s">
        <v>276</v>
      </c>
      <c r="Z162" s="69"/>
      <c r="AA162" s="66"/>
      <c r="AB162" s="8"/>
      <c r="AC162" s="8"/>
      <c r="AD162" s="4"/>
      <c r="AE162" s="39"/>
      <c r="AF162" s="1"/>
      <c r="AG162" s="33"/>
      <c r="AH162" s="67"/>
      <c r="AI162" s="67"/>
      <c r="AJ162" s="21"/>
      <c r="AK162" s="56"/>
      <c r="AL162" s="41"/>
      <c r="AM162" s="33"/>
      <c r="AN162" s="67"/>
      <c r="AO162" s="67"/>
      <c r="AP162" s="21"/>
      <c r="AQ162" s="56"/>
      <c r="AR162" s="41"/>
      <c r="AS162" s="43">
        <f>'18 Oct'!AW162</f>
        <v>0</v>
      </c>
      <c r="AT162" s="54"/>
      <c r="AU162" s="44">
        <f t="shared" si="1"/>
        <v>0</v>
      </c>
      <c r="AV162" s="44">
        <f t="shared" si="2"/>
        <v>0</v>
      </c>
      <c r="AW162" s="19">
        <f t="shared" si="3"/>
        <v>0</v>
      </c>
      <c r="AX162" s="43">
        <f>'18 Oct'!BB162</f>
        <v>0</v>
      </c>
      <c r="AY162" s="54"/>
      <c r="AZ162" s="44">
        <f t="shared" si="4"/>
        <v>0</v>
      </c>
      <c r="BA162" s="46">
        <f t="shared" si="5"/>
        <v>0</v>
      </c>
      <c r="BB162" s="19">
        <f t="shared" si="6"/>
        <v>0</v>
      </c>
      <c r="BC162" s="43">
        <f>'18 Oct'!BL162</f>
        <v>0</v>
      </c>
      <c r="BD162" s="46">
        <f t="shared" si="7"/>
        <v>0</v>
      </c>
      <c r="BE162" s="1">
        <f t="shared" si="8"/>
        <v>0</v>
      </c>
      <c r="BF162" s="1" t="s">
        <v>276</v>
      </c>
      <c r="BG162" s="17"/>
      <c r="BH162">
        <f>'18 Oct'!BG162+AT162+AY162-BN162</f>
        <v>0</v>
      </c>
      <c r="BI162" s="68"/>
      <c r="BJ162" s="52">
        <f t="shared" si="9"/>
        <v>0</v>
      </c>
      <c r="BK162" s="51">
        <f t="shared" si="10"/>
        <v>0</v>
      </c>
      <c r="BL162" s="53">
        <f t="shared" si="11"/>
        <v>0</v>
      </c>
      <c r="BM162" s="54">
        <f t="shared" si="12"/>
        <v>0</v>
      </c>
      <c r="BN162" s="55">
        <f t="shared" si="13"/>
        <v>0</v>
      </c>
      <c r="BO162" s="17">
        <f t="shared" si="14"/>
        <v>0</v>
      </c>
      <c r="BQ162" s="1"/>
      <c r="BR162" s="1"/>
      <c r="BT162" s="1"/>
    </row>
    <row r="163">
      <c r="A163" s="1" t="s">
        <v>277</v>
      </c>
      <c r="B163" s="32"/>
      <c r="C163" s="33"/>
      <c r="D163" s="29"/>
      <c r="E163" s="1"/>
      <c r="F163" s="21"/>
      <c r="G163" s="56"/>
      <c r="H163" s="35"/>
      <c r="I163" s="1" t="s">
        <v>277</v>
      </c>
      <c r="J163" s="32"/>
      <c r="K163" s="33"/>
      <c r="L163" s="57"/>
      <c r="M163" s="49"/>
      <c r="N163" s="21"/>
      <c r="O163" s="56"/>
      <c r="P163" s="35"/>
      <c r="Q163" s="1" t="s">
        <v>277</v>
      </c>
      <c r="R163" s="32"/>
      <c r="S163" s="33"/>
      <c r="T163" s="29"/>
      <c r="U163" s="43"/>
      <c r="V163" s="21"/>
      <c r="W163" s="56"/>
      <c r="X163" s="35"/>
      <c r="Y163" s="1" t="s">
        <v>277</v>
      </c>
      <c r="Z163" s="69"/>
      <c r="AA163" s="66"/>
      <c r="AB163" s="8"/>
      <c r="AC163" s="8"/>
      <c r="AD163" s="4"/>
      <c r="AE163" s="39"/>
      <c r="AF163" s="1"/>
      <c r="AG163" s="33"/>
      <c r="AH163" s="67"/>
      <c r="AI163" s="67"/>
      <c r="AJ163" s="21"/>
      <c r="AK163" s="56"/>
      <c r="AL163" s="41"/>
      <c r="AM163" s="33"/>
      <c r="AN163" s="67"/>
      <c r="AO163" s="67"/>
      <c r="AP163" s="21"/>
      <c r="AQ163" s="56"/>
      <c r="AR163" s="41"/>
      <c r="AS163" s="43">
        <f>'18 Oct'!AW163</f>
        <v>0</v>
      </c>
      <c r="AT163" s="54"/>
      <c r="AU163" s="44">
        <f t="shared" si="1"/>
        <v>0</v>
      </c>
      <c r="AV163" s="44">
        <f t="shared" si="2"/>
        <v>0</v>
      </c>
      <c r="AW163" s="19">
        <f t="shared" si="3"/>
        <v>0</v>
      </c>
      <c r="AX163" s="43">
        <f>'18 Oct'!BB163</f>
        <v>0</v>
      </c>
      <c r="AY163" s="54"/>
      <c r="AZ163" s="44">
        <f t="shared" si="4"/>
        <v>0</v>
      </c>
      <c r="BA163" s="46">
        <f t="shared" si="5"/>
        <v>0</v>
      </c>
      <c r="BB163" s="19">
        <f t="shared" si="6"/>
        <v>0</v>
      </c>
      <c r="BC163" s="43">
        <f>'18 Oct'!BL163</f>
        <v>0</v>
      </c>
      <c r="BD163" s="46">
        <f t="shared" si="7"/>
        <v>0</v>
      </c>
      <c r="BE163" s="1">
        <f t="shared" si="8"/>
        <v>0</v>
      </c>
      <c r="BF163" s="1" t="s">
        <v>277</v>
      </c>
      <c r="BG163" s="17"/>
      <c r="BH163">
        <f>'18 Oct'!BG163+AT163+AY163-BN163</f>
        <v>0</v>
      </c>
      <c r="BI163" s="68"/>
      <c r="BJ163" s="52">
        <f t="shared" si="9"/>
        <v>0</v>
      </c>
      <c r="BK163" s="51">
        <f t="shared" si="10"/>
        <v>0</v>
      </c>
      <c r="BL163" s="53">
        <f t="shared" si="11"/>
        <v>0</v>
      </c>
      <c r="BM163" s="54">
        <f t="shared" si="12"/>
        <v>0</v>
      </c>
      <c r="BN163" s="55">
        <f t="shared" si="13"/>
        <v>0</v>
      </c>
      <c r="BO163" s="17">
        <f t="shared" si="14"/>
        <v>0</v>
      </c>
      <c r="BQ163" s="1"/>
      <c r="BR163" s="1"/>
      <c r="BT163" s="1"/>
    </row>
    <row r="164">
      <c r="A164" s="1" t="s">
        <v>278</v>
      </c>
      <c r="B164" s="32"/>
      <c r="C164" s="33"/>
      <c r="D164" s="29"/>
      <c r="E164" s="1"/>
      <c r="F164" s="21"/>
      <c r="G164" s="56"/>
      <c r="H164" s="35"/>
      <c r="I164" s="1" t="s">
        <v>278</v>
      </c>
      <c r="J164" s="32"/>
      <c r="K164" s="33"/>
      <c r="L164" s="57"/>
      <c r="M164" s="43"/>
      <c r="N164" s="21"/>
      <c r="O164" s="56"/>
      <c r="P164" s="35"/>
      <c r="Q164" s="1" t="s">
        <v>278</v>
      </c>
      <c r="R164" s="32"/>
      <c r="S164" s="33"/>
      <c r="T164" s="57"/>
      <c r="U164" s="43"/>
      <c r="V164" s="21"/>
      <c r="W164" s="56"/>
      <c r="X164" s="35"/>
      <c r="Y164" s="1" t="s">
        <v>278</v>
      </c>
      <c r="Z164" s="69"/>
      <c r="AA164" s="37"/>
      <c r="AB164" s="8"/>
      <c r="AC164" s="4"/>
      <c r="AD164" s="4"/>
      <c r="AE164" s="39"/>
      <c r="AF164" s="1"/>
      <c r="AG164" s="33"/>
      <c r="AH164" s="67"/>
      <c r="AI164" s="67"/>
      <c r="AJ164" s="21"/>
      <c r="AK164" s="56"/>
      <c r="AL164" s="41"/>
      <c r="AM164" s="33"/>
      <c r="AN164" s="67"/>
      <c r="AO164" s="67"/>
      <c r="AP164" s="21"/>
      <c r="AQ164" s="56"/>
      <c r="AR164" s="41"/>
      <c r="AS164" s="43">
        <f>'18 Oct'!AW164</f>
        <v>0</v>
      </c>
      <c r="AT164" s="54"/>
      <c r="AU164" s="44">
        <f t="shared" si="1"/>
        <v>0</v>
      </c>
      <c r="AV164" s="44">
        <f t="shared" si="2"/>
        <v>0</v>
      </c>
      <c r="AW164" s="19">
        <f t="shared" si="3"/>
        <v>0</v>
      </c>
      <c r="AX164" s="43">
        <f>'18 Oct'!BB164</f>
        <v>0</v>
      </c>
      <c r="AY164" s="54"/>
      <c r="AZ164" s="44">
        <f t="shared" si="4"/>
        <v>0</v>
      </c>
      <c r="BA164" s="46">
        <f t="shared" si="5"/>
        <v>0</v>
      </c>
      <c r="BB164" s="19">
        <f t="shared" si="6"/>
        <v>0</v>
      </c>
      <c r="BC164" s="43">
        <f>'18 Oct'!BL164</f>
        <v>0</v>
      </c>
      <c r="BD164" s="46">
        <f t="shared" si="7"/>
        <v>0</v>
      </c>
      <c r="BE164" s="1">
        <f t="shared" si="8"/>
        <v>0</v>
      </c>
      <c r="BF164" s="1" t="s">
        <v>278</v>
      </c>
      <c r="BG164" s="17"/>
      <c r="BH164">
        <f>'18 Oct'!BG164+AT164+AY164-BN164</f>
        <v>0</v>
      </c>
      <c r="BI164" s="79"/>
      <c r="BJ164" s="52">
        <f t="shared" si="9"/>
        <v>0</v>
      </c>
      <c r="BK164" s="51">
        <f t="shared" si="10"/>
        <v>0</v>
      </c>
      <c r="BL164" s="53">
        <f t="shared" si="11"/>
        <v>0</v>
      </c>
      <c r="BM164" s="54">
        <f t="shared" si="12"/>
        <v>0</v>
      </c>
      <c r="BN164" s="55">
        <f t="shared" si="13"/>
        <v>0</v>
      </c>
      <c r="BO164" s="17">
        <f t="shared" si="14"/>
        <v>0</v>
      </c>
      <c r="BQ164" s="1"/>
      <c r="BR164" s="1"/>
      <c r="BT164" s="1"/>
    </row>
    <row r="165">
      <c r="A165" s="1" t="s">
        <v>279</v>
      </c>
      <c r="B165" s="32"/>
      <c r="C165" s="33"/>
      <c r="D165" s="29"/>
      <c r="E165" s="1"/>
      <c r="F165" s="21"/>
      <c r="G165" s="56"/>
      <c r="H165" s="7"/>
      <c r="I165" s="1" t="s">
        <v>279</v>
      </c>
      <c r="J165" s="32"/>
      <c r="K165" s="33"/>
      <c r="N165" s="21"/>
      <c r="O165" s="56"/>
      <c r="P165" s="7"/>
      <c r="Q165" s="1" t="s">
        <v>279</v>
      </c>
      <c r="R165" s="32"/>
      <c r="S165" s="33"/>
      <c r="T165" s="57"/>
      <c r="U165" s="43"/>
      <c r="V165" s="21"/>
      <c r="W165" s="56"/>
      <c r="X165" s="7"/>
      <c r="Y165" s="1" t="s">
        <v>279</v>
      </c>
      <c r="Z165" s="59"/>
      <c r="AA165" s="37"/>
      <c r="AB165" s="8"/>
      <c r="AC165" s="8"/>
      <c r="AD165" s="4"/>
      <c r="AE165" s="39"/>
      <c r="AG165" s="33"/>
      <c r="AH165" s="74"/>
      <c r="AI165" s="74"/>
      <c r="AJ165" s="21"/>
      <c r="AK165" s="56"/>
      <c r="AL165" s="41"/>
      <c r="AM165" s="33"/>
      <c r="AN165" s="74"/>
      <c r="AO165" s="74"/>
      <c r="AP165" s="21"/>
      <c r="AQ165" s="56"/>
      <c r="AR165" s="41"/>
      <c r="AS165" s="43">
        <f>'18 Oct'!AW165</f>
        <v>0</v>
      </c>
      <c r="AT165" s="75"/>
      <c r="AU165" s="44">
        <f t="shared" si="1"/>
        <v>0</v>
      </c>
      <c r="AV165" s="44">
        <f t="shared" si="2"/>
        <v>0</v>
      </c>
      <c r="AW165" s="19">
        <f t="shared" si="3"/>
        <v>0</v>
      </c>
      <c r="AX165" s="43">
        <f>'18 Oct'!BB165</f>
        <v>0</v>
      </c>
      <c r="AY165" s="75"/>
      <c r="AZ165" s="44">
        <f t="shared" si="4"/>
        <v>0</v>
      </c>
      <c r="BA165" s="46">
        <f t="shared" si="5"/>
        <v>0</v>
      </c>
      <c r="BB165" s="19">
        <f t="shared" si="6"/>
        <v>0</v>
      </c>
      <c r="BC165" s="43">
        <f>'18 Oct'!BL165</f>
        <v>0</v>
      </c>
      <c r="BD165" s="46">
        <f t="shared" si="7"/>
        <v>0</v>
      </c>
      <c r="BE165" s="1">
        <f t="shared" si="8"/>
        <v>0</v>
      </c>
      <c r="BF165" s="1" t="s">
        <v>279</v>
      </c>
      <c r="BG165" s="76"/>
      <c r="BH165">
        <f>'18 Oct'!BG165+AT165+AY165-BN165</f>
        <v>0</v>
      </c>
      <c r="BI165" s="6"/>
      <c r="BJ165" s="52">
        <f t="shared" si="9"/>
        <v>0</v>
      </c>
      <c r="BK165" s="51">
        <f t="shared" si="10"/>
        <v>0</v>
      </c>
      <c r="BL165" s="53">
        <f t="shared" si="11"/>
        <v>0</v>
      </c>
      <c r="BM165" s="54">
        <f t="shared" si="12"/>
        <v>0</v>
      </c>
      <c r="BN165" s="55">
        <f t="shared" si="13"/>
        <v>0</v>
      </c>
      <c r="BO165" s="17">
        <f t="shared" si="14"/>
        <v>0</v>
      </c>
    </row>
    <row r="166">
      <c r="A166" s="1" t="s">
        <v>281</v>
      </c>
      <c r="B166" s="61"/>
      <c r="C166" s="33"/>
      <c r="D166" s="29"/>
      <c r="E166" s="1"/>
      <c r="F166" s="21"/>
      <c r="G166" s="56"/>
      <c r="H166" s="7"/>
      <c r="I166" s="1" t="s">
        <v>281</v>
      </c>
      <c r="J166" s="32"/>
      <c r="K166" s="33"/>
      <c r="N166" s="21"/>
      <c r="O166" s="56"/>
      <c r="P166" s="7"/>
      <c r="Q166" s="1" t="s">
        <v>281</v>
      </c>
      <c r="R166" s="32"/>
      <c r="S166" s="33"/>
      <c r="U166" s="1"/>
      <c r="V166" s="21"/>
      <c r="W166" s="56"/>
      <c r="X166" s="7"/>
      <c r="Y166" s="1" t="s">
        <v>281</v>
      </c>
      <c r="Z166" s="59"/>
      <c r="AA166" s="37"/>
      <c r="AB166" s="8"/>
      <c r="AC166" s="8"/>
      <c r="AD166" s="4"/>
      <c r="AE166" s="39"/>
      <c r="AG166" s="33"/>
      <c r="AH166" s="74"/>
      <c r="AI166" s="74"/>
      <c r="AJ166" s="21"/>
      <c r="AK166" s="56"/>
      <c r="AL166" s="41"/>
      <c r="AM166" s="33"/>
      <c r="AN166" s="74"/>
      <c r="AO166" s="74"/>
      <c r="AP166" s="21"/>
      <c r="AQ166" s="56"/>
      <c r="AR166" s="41"/>
      <c r="AS166" s="43">
        <f>'18 Oct'!AW166</f>
        <v>0</v>
      </c>
      <c r="AT166" s="75"/>
      <c r="AU166" s="44">
        <f t="shared" si="1"/>
        <v>0</v>
      </c>
      <c r="AV166" s="44">
        <f t="shared" si="2"/>
        <v>0</v>
      </c>
      <c r="AW166" s="19">
        <f t="shared" si="3"/>
        <v>0</v>
      </c>
      <c r="AX166" s="43">
        <f>'18 Oct'!BB166</f>
        <v>0</v>
      </c>
      <c r="AY166" s="75"/>
      <c r="AZ166" s="44">
        <f t="shared" si="4"/>
        <v>0</v>
      </c>
      <c r="BA166" s="46">
        <f t="shared" si="5"/>
        <v>0</v>
      </c>
      <c r="BB166" s="19">
        <f t="shared" si="6"/>
        <v>0</v>
      </c>
      <c r="BC166" s="43">
        <f>'18 Oct'!BL166</f>
        <v>0</v>
      </c>
      <c r="BD166" s="46">
        <f t="shared" si="7"/>
        <v>0</v>
      </c>
      <c r="BE166" s="1">
        <f t="shared" si="8"/>
        <v>0</v>
      </c>
      <c r="BF166" s="1" t="s">
        <v>281</v>
      </c>
      <c r="BG166" s="76"/>
      <c r="BH166">
        <f>'18 Oct'!BG166+AT166+AY166-BN166</f>
        <v>0</v>
      </c>
      <c r="BI166" s="6"/>
      <c r="BJ166" s="52">
        <f t="shared" si="9"/>
        <v>0</v>
      </c>
      <c r="BK166" s="51">
        <f t="shared" si="10"/>
        <v>0</v>
      </c>
      <c r="BL166" s="53">
        <f t="shared" si="11"/>
        <v>0</v>
      </c>
      <c r="BM166" s="54">
        <f t="shared" si="12"/>
        <v>0</v>
      </c>
      <c r="BN166" s="55">
        <f t="shared" si="13"/>
        <v>0</v>
      </c>
      <c r="BO166" s="17">
        <f t="shared" si="14"/>
        <v>0</v>
      </c>
    </row>
    <row r="167">
      <c r="A167" s="1" t="s">
        <v>282</v>
      </c>
      <c r="B167" s="32"/>
      <c r="C167" s="33"/>
      <c r="D167" s="29"/>
      <c r="E167" s="1"/>
      <c r="F167" s="21"/>
      <c r="G167" s="56"/>
      <c r="H167" s="7"/>
      <c r="I167" s="1" t="s">
        <v>282</v>
      </c>
      <c r="J167" s="32"/>
      <c r="K167" s="33"/>
      <c r="N167" s="21"/>
      <c r="O167" s="56"/>
      <c r="P167" s="7"/>
      <c r="Q167" s="1" t="s">
        <v>282</v>
      </c>
      <c r="R167" s="32"/>
      <c r="S167" s="33"/>
      <c r="V167" s="21"/>
      <c r="W167" s="56"/>
      <c r="X167" s="7"/>
      <c r="Y167" s="1" t="s">
        <v>282</v>
      </c>
      <c r="Z167" s="69"/>
      <c r="AA167" s="37"/>
      <c r="AB167" s="8"/>
      <c r="AC167" s="8"/>
      <c r="AD167" s="4"/>
      <c r="AE167" s="39"/>
      <c r="AG167" s="33"/>
      <c r="AH167" s="74"/>
      <c r="AI167" s="74"/>
      <c r="AJ167" s="21"/>
      <c r="AK167" s="56"/>
      <c r="AL167" s="41"/>
      <c r="AM167" s="33"/>
      <c r="AN167" s="74"/>
      <c r="AO167" s="74"/>
      <c r="AP167" s="21"/>
      <c r="AQ167" s="56"/>
      <c r="AR167" s="41"/>
      <c r="AS167" s="43">
        <f>'18 Oct'!AW167</f>
        <v>0</v>
      </c>
      <c r="AT167" s="75"/>
      <c r="AU167" s="44">
        <f t="shared" si="1"/>
        <v>0</v>
      </c>
      <c r="AV167" s="44">
        <f t="shared" si="2"/>
        <v>0</v>
      </c>
      <c r="AW167" s="19">
        <f t="shared" si="3"/>
        <v>0</v>
      </c>
      <c r="AX167" s="43">
        <f>'18 Oct'!BB167</f>
        <v>0</v>
      </c>
      <c r="AY167" s="75"/>
      <c r="AZ167" s="44">
        <f t="shared" si="4"/>
        <v>0</v>
      </c>
      <c r="BA167" s="46">
        <f t="shared" si="5"/>
        <v>0</v>
      </c>
      <c r="BB167" s="19">
        <f t="shared" si="6"/>
        <v>0</v>
      </c>
      <c r="BC167" s="43">
        <f>'18 Oct'!BL167</f>
        <v>0</v>
      </c>
      <c r="BD167" s="46">
        <f t="shared" si="7"/>
        <v>0</v>
      </c>
      <c r="BE167" s="1">
        <f t="shared" si="8"/>
        <v>0</v>
      </c>
      <c r="BF167" s="1" t="s">
        <v>282</v>
      </c>
      <c r="BG167" s="76"/>
      <c r="BH167">
        <f>'18 Oct'!BG167+AT167+AY167-BN167</f>
        <v>0</v>
      </c>
      <c r="BI167" s="6"/>
      <c r="BJ167" s="52">
        <f t="shared" si="9"/>
        <v>0</v>
      </c>
      <c r="BK167" s="51">
        <f t="shared" si="10"/>
        <v>0</v>
      </c>
      <c r="BL167" s="53">
        <f t="shared" si="11"/>
        <v>0</v>
      </c>
      <c r="BM167" s="54">
        <f t="shared" si="12"/>
        <v>0</v>
      </c>
      <c r="BN167" s="55">
        <f t="shared" si="13"/>
        <v>0</v>
      </c>
      <c r="BO167" s="17">
        <f t="shared" si="14"/>
        <v>0</v>
      </c>
    </row>
    <row r="168">
      <c r="A168" s="1" t="s">
        <v>283</v>
      </c>
      <c r="B168" s="61"/>
      <c r="C168" s="33"/>
      <c r="D168" s="29"/>
      <c r="E168" s="1"/>
      <c r="F168" s="21"/>
      <c r="G168" s="56"/>
      <c r="H168" s="7"/>
      <c r="I168" s="1" t="s">
        <v>283</v>
      </c>
      <c r="J168" s="32"/>
      <c r="K168" s="33"/>
      <c r="N168" s="21"/>
      <c r="O168" s="56"/>
      <c r="P168" s="7"/>
      <c r="Q168" s="1" t="s">
        <v>283</v>
      </c>
      <c r="R168" s="32"/>
      <c r="S168" s="33"/>
      <c r="U168" s="1"/>
      <c r="V168" s="21"/>
      <c r="W168" s="56"/>
      <c r="X168" s="35"/>
      <c r="Y168" s="1" t="s">
        <v>283</v>
      </c>
      <c r="Z168" s="59"/>
      <c r="AA168" s="37"/>
      <c r="AB168" s="8"/>
      <c r="AC168" s="8"/>
      <c r="AD168" s="4"/>
      <c r="AE168" s="39"/>
      <c r="AG168" s="33"/>
      <c r="AH168" s="74"/>
      <c r="AI168" s="74"/>
      <c r="AJ168" s="21"/>
      <c r="AK168" s="56"/>
      <c r="AL168" s="41"/>
      <c r="AM168" s="33"/>
      <c r="AN168" s="74"/>
      <c r="AO168" s="74"/>
      <c r="AP168" s="21"/>
      <c r="AQ168" s="56"/>
      <c r="AR168" s="41"/>
      <c r="AS168" s="43">
        <f>'18 Oct'!AW168</f>
        <v>0</v>
      </c>
      <c r="AT168" s="75"/>
      <c r="AU168" s="44">
        <f t="shared" si="1"/>
        <v>0</v>
      </c>
      <c r="AV168" s="44">
        <f t="shared" si="2"/>
        <v>0</v>
      </c>
      <c r="AW168" s="19">
        <f t="shared" si="3"/>
        <v>0</v>
      </c>
      <c r="AX168" s="43">
        <f>'18 Oct'!BB168</f>
        <v>0</v>
      </c>
      <c r="AY168" s="75"/>
      <c r="AZ168" s="44">
        <f t="shared" si="4"/>
        <v>0</v>
      </c>
      <c r="BA168" s="46">
        <f t="shared" si="5"/>
        <v>0</v>
      </c>
      <c r="BB168" s="19">
        <f t="shared" si="6"/>
        <v>0</v>
      </c>
      <c r="BC168" s="43">
        <f>'18 Oct'!BL168</f>
        <v>0</v>
      </c>
      <c r="BD168" s="46">
        <f t="shared" si="7"/>
        <v>0</v>
      </c>
      <c r="BE168" s="1">
        <f t="shared" si="8"/>
        <v>0</v>
      </c>
      <c r="BF168" s="1" t="s">
        <v>283</v>
      </c>
      <c r="BG168" s="76"/>
      <c r="BH168">
        <f>'18 Oct'!BG168+AT168+AY168-BN168</f>
        <v>0</v>
      </c>
      <c r="BI168" s="6"/>
      <c r="BJ168" s="52">
        <f t="shared" si="9"/>
        <v>0</v>
      </c>
      <c r="BK168" s="51">
        <f t="shared" si="10"/>
        <v>0</v>
      </c>
      <c r="BL168" s="53">
        <f t="shared" si="11"/>
        <v>0</v>
      </c>
      <c r="BM168" s="54">
        <f t="shared" si="12"/>
        <v>0</v>
      </c>
      <c r="BN168" s="55">
        <f t="shared" si="13"/>
        <v>0</v>
      </c>
      <c r="BO168" s="17">
        <f t="shared" si="14"/>
        <v>0</v>
      </c>
    </row>
    <row r="169">
      <c r="A169" s="1" t="s">
        <v>284</v>
      </c>
      <c r="B169" s="32"/>
      <c r="C169" s="33"/>
      <c r="D169" s="29"/>
      <c r="E169" s="1"/>
      <c r="F169" s="21"/>
      <c r="G169" s="56"/>
      <c r="H169" s="7"/>
      <c r="I169" s="1" t="s">
        <v>284</v>
      </c>
      <c r="J169" s="32"/>
      <c r="K169" s="33"/>
      <c r="N169" s="21"/>
      <c r="O169" s="56"/>
      <c r="P169" s="7"/>
      <c r="Q169" s="1" t="s">
        <v>284</v>
      </c>
      <c r="R169" s="32"/>
      <c r="S169" s="33"/>
      <c r="V169" s="21"/>
      <c r="W169" s="56"/>
      <c r="X169" s="7"/>
      <c r="Y169" s="1" t="s">
        <v>284</v>
      </c>
      <c r="Z169" s="84"/>
      <c r="AA169" s="37"/>
      <c r="AB169" s="8"/>
      <c r="AC169" s="8"/>
      <c r="AD169" s="4"/>
      <c r="AE169" s="39"/>
      <c r="AG169" s="33"/>
      <c r="AH169" s="74"/>
      <c r="AI169" s="74"/>
      <c r="AJ169" s="21"/>
      <c r="AK169" s="56"/>
      <c r="AL169" s="41"/>
      <c r="AM169" s="33"/>
      <c r="AN169" s="74"/>
      <c r="AO169" s="74"/>
      <c r="AP169" s="21"/>
      <c r="AQ169" s="56"/>
      <c r="AR169" s="41"/>
      <c r="AS169" s="43">
        <f>'18 Oct'!AW169</f>
        <v>0</v>
      </c>
      <c r="AT169" s="75"/>
      <c r="AU169" s="44">
        <f t="shared" si="1"/>
        <v>0</v>
      </c>
      <c r="AV169" s="44">
        <f t="shared" si="2"/>
        <v>0</v>
      </c>
      <c r="AW169" s="19">
        <f t="shared" si="3"/>
        <v>0</v>
      </c>
      <c r="AX169" s="43">
        <f>'18 Oct'!BB169</f>
        <v>0</v>
      </c>
      <c r="AY169" s="75"/>
      <c r="AZ169" s="44">
        <f t="shared" si="4"/>
        <v>0</v>
      </c>
      <c r="BA169" s="46">
        <f t="shared" si="5"/>
        <v>0</v>
      </c>
      <c r="BB169" s="19">
        <f t="shared" si="6"/>
        <v>0</v>
      </c>
      <c r="BC169" s="43">
        <f>'18 Oct'!BL169</f>
        <v>0</v>
      </c>
      <c r="BD169" s="46">
        <f t="shared" si="7"/>
        <v>0</v>
      </c>
      <c r="BE169" s="1">
        <f t="shared" si="8"/>
        <v>0</v>
      </c>
      <c r="BF169" s="1" t="s">
        <v>284</v>
      </c>
      <c r="BG169" s="76"/>
      <c r="BH169">
        <f>'18 Oct'!BG169+AT169+AY169-BN169</f>
        <v>0</v>
      </c>
      <c r="BI169" s="6"/>
      <c r="BJ169" s="52">
        <f t="shared" si="9"/>
        <v>0</v>
      </c>
      <c r="BK169" s="51">
        <f t="shared" si="10"/>
        <v>0</v>
      </c>
      <c r="BL169" s="53">
        <f t="shared" si="11"/>
        <v>0</v>
      </c>
      <c r="BM169" s="54">
        <f t="shared" si="12"/>
        <v>0</v>
      </c>
      <c r="BN169" s="55">
        <f t="shared" si="13"/>
        <v>0</v>
      </c>
      <c r="BO169" s="17">
        <f t="shared" si="14"/>
        <v>0</v>
      </c>
    </row>
    <row r="170">
      <c r="A170" s="1" t="s">
        <v>285</v>
      </c>
      <c r="B170" s="61"/>
      <c r="C170" s="33"/>
      <c r="D170" s="29"/>
      <c r="E170" s="1"/>
      <c r="F170" s="21"/>
      <c r="G170" s="56"/>
      <c r="H170" s="7"/>
      <c r="I170" s="1" t="s">
        <v>285</v>
      </c>
      <c r="J170" s="32"/>
      <c r="K170" s="33"/>
      <c r="N170" s="21"/>
      <c r="O170" s="56"/>
      <c r="P170" s="7"/>
      <c r="Q170" s="1" t="s">
        <v>285</v>
      </c>
      <c r="R170" s="32"/>
      <c r="S170" s="33"/>
      <c r="V170" s="21"/>
      <c r="W170" s="56"/>
      <c r="X170" s="7"/>
      <c r="Y170" s="1" t="s">
        <v>285</v>
      </c>
      <c r="Z170" s="59"/>
      <c r="AA170" s="37"/>
      <c r="AB170" s="8"/>
      <c r="AC170" s="8"/>
      <c r="AD170" s="4"/>
      <c r="AE170" s="39"/>
      <c r="AG170" s="33"/>
      <c r="AH170" s="74"/>
      <c r="AI170" s="74"/>
      <c r="AJ170" s="21"/>
      <c r="AK170" s="56"/>
      <c r="AL170" s="41"/>
      <c r="AM170" s="33"/>
      <c r="AN170" s="74"/>
      <c r="AO170" s="74"/>
      <c r="AP170" s="21"/>
      <c r="AQ170" s="56"/>
      <c r="AR170" s="41"/>
      <c r="AS170" s="43">
        <f>'18 Oct'!AW170</f>
        <v>0</v>
      </c>
      <c r="AT170" s="75"/>
      <c r="AU170" s="44">
        <f t="shared" si="1"/>
        <v>0</v>
      </c>
      <c r="AV170" s="44">
        <f t="shared" si="2"/>
        <v>0</v>
      </c>
      <c r="AW170" s="19">
        <f t="shared" si="3"/>
        <v>0</v>
      </c>
      <c r="AX170" s="43">
        <f>'18 Oct'!BB170</f>
        <v>0</v>
      </c>
      <c r="AY170" s="75"/>
      <c r="AZ170" s="44">
        <f t="shared" si="4"/>
        <v>0</v>
      </c>
      <c r="BA170" s="46">
        <f t="shared" si="5"/>
        <v>0</v>
      </c>
      <c r="BB170" s="19">
        <f t="shared" si="6"/>
        <v>0</v>
      </c>
      <c r="BC170" s="43">
        <f>'18 Oct'!BL170</f>
        <v>0</v>
      </c>
      <c r="BD170" s="46">
        <f t="shared" si="7"/>
        <v>0</v>
      </c>
      <c r="BE170" s="1">
        <f t="shared" si="8"/>
        <v>0</v>
      </c>
      <c r="BF170" s="1" t="s">
        <v>285</v>
      </c>
      <c r="BG170" s="76"/>
      <c r="BH170">
        <f>'18 Oct'!BG170+AT170+AY170-BN170</f>
        <v>0</v>
      </c>
      <c r="BI170" s="6"/>
      <c r="BJ170" s="52">
        <f t="shared" si="9"/>
        <v>0</v>
      </c>
      <c r="BK170" s="51">
        <f t="shared" si="10"/>
        <v>0</v>
      </c>
      <c r="BL170" s="53">
        <f t="shared" si="11"/>
        <v>0</v>
      </c>
      <c r="BM170" s="54">
        <f t="shared" si="12"/>
        <v>0</v>
      </c>
      <c r="BN170" s="55">
        <f t="shared" si="13"/>
        <v>0</v>
      </c>
      <c r="BO170" s="17">
        <f t="shared" si="14"/>
        <v>0</v>
      </c>
    </row>
    <row r="171">
      <c r="A171" s="1" t="s">
        <v>286</v>
      </c>
      <c r="B171" s="61"/>
      <c r="C171" s="33"/>
      <c r="D171" s="29"/>
      <c r="E171" s="1"/>
      <c r="F171" s="21"/>
      <c r="G171" s="56"/>
      <c r="H171" s="7"/>
      <c r="I171" s="1" t="s">
        <v>286</v>
      </c>
      <c r="J171" s="32"/>
      <c r="K171" s="33"/>
      <c r="N171" s="21"/>
      <c r="O171" s="56"/>
      <c r="P171" s="7"/>
      <c r="Q171" s="1" t="s">
        <v>286</v>
      </c>
      <c r="R171" s="32"/>
      <c r="S171" s="33"/>
      <c r="V171" s="21"/>
      <c r="W171" s="56"/>
      <c r="X171" s="7"/>
      <c r="Y171" s="1" t="s">
        <v>286</v>
      </c>
      <c r="Z171" s="59"/>
      <c r="AA171" s="37"/>
      <c r="AB171" s="8"/>
      <c r="AC171" s="8"/>
      <c r="AD171" s="4"/>
      <c r="AE171" s="39"/>
      <c r="AG171" s="33"/>
      <c r="AH171" s="74"/>
      <c r="AI171" s="74"/>
      <c r="AJ171" s="21"/>
      <c r="AK171" s="56"/>
      <c r="AL171" s="41"/>
      <c r="AM171" s="33"/>
      <c r="AN171" s="74"/>
      <c r="AO171" s="74"/>
      <c r="AP171" s="21"/>
      <c r="AQ171" s="56"/>
      <c r="AR171" s="41"/>
      <c r="AS171" s="43">
        <f>'18 Oct'!AW171</f>
        <v>0</v>
      </c>
      <c r="AT171" s="75"/>
      <c r="AU171" s="44">
        <f t="shared" si="1"/>
        <v>0</v>
      </c>
      <c r="AV171" s="44">
        <f t="shared" si="2"/>
        <v>0</v>
      </c>
      <c r="AW171" s="19">
        <f t="shared" si="3"/>
        <v>0</v>
      </c>
      <c r="AX171" s="43">
        <f>'18 Oct'!BB171</f>
        <v>0</v>
      </c>
      <c r="AY171" s="75"/>
      <c r="AZ171" s="44">
        <f t="shared" si="4"/>
        <v>0</v>
      </c>
      <c r="BA171" s="46">
        <f t="shared" si="5"/>
        <v>0</v>
      </c>
      <c r="BB171" s="19">
        <f t="shared" si="6"/>
        <v>0</v>
      </c>
      <c r="BC171" s="43">
        <f>'18 Oct'!BL171</f>
        <v>0</v>
      </c>
      <c r="BD171" s="46">
        <f t="shared" si="7"/>
        <v>0</v>
      </c>
      <c r="BE171" s="1">
        <f t="shared" si="8"/>
        <v>0</v>
      </c>
      <c r="BF171" s="1" t="s">
        <v>286</v>
      </c>
      <c r="BG171" s="76"/>
      <c r="BH171">
        <f>'18 Oct'!BG171+AT171+AY171-BN171</f>
        <v>0</v>
      </c>
      <c r="BI171" s="6"/>
      <c r="BJ171" s="52">
        <f t="shared" si="9"/>
        <v>0</v>
      </c>
      <c r="BK171" s="51">
        <f t="shared" si="10"/>
        <v>0</v>
      </c>
      <c r="BL171" s="53">
        <f t="shared" si="11"/>
        <v>0</v>
      </c>
      <c r="BM171" s="54">
        <f t="shared" si="12"/>
        <v>0</v>
      </c>
      <c r="BN171" s="55">
        <f t="shared" si="13"/>
        <v>0</v>
      </c>
      <c r="BO171" s="17">
        <f t="shared" si="14"/>
        <v>0</v>
      </c>
    </row>
    <row r="172">
      <c r="A172" s="1" t="s">
        <v>287</v>
      </c>
      <c r="B172" s="61"/>
      <c r="C172" s="33"/>
      <c r="D172" s="29"/>
      <c r="E172" s="1"/>
      <c r="F172" s="21"/>
      <c r="G172" s="56"/>
      <c r="H172" s="35"/>
      <c r="I172" s="1" t="s">
        <v>287</v>
      </c>
      <c r="J172" s="61"/>
      <c r="K172" s="65"/>
      <c r="L172" s="57"/>
      <c r="M172" s="49"/>
      <c r="N172" s="21"/>
      <c r="O172" s="56"/>
      <c r="P172" s="35"/>
      <c r="Q172" s="1" t="s">
        <v>287</v>
      </c>
      <c r="R172" s="32"/>
      <c r="S172" s="33"/>
      <c r="U172" s="1"/>
      <c r="V172" s="21"/>
      <c r="W172" s="56"/>
      <c r="X172" s="35"/>
      <c r="Y172" s="1" t="s">
        <v>284</v>
      </c>
      <c r="Z172" s="69"/>
      <c r="AA172" s="66"/>
      <c r="AB172" s="8"/>
      <c r="AC172" s="8"/>
      <c r="AD172" s="4"/>
      <c r="AE172" s="39"/>
      <c r="AF172" s="1"/>
      <c r="AG172" s="33"/>
      <c r="AH172" s="60"/>
      <c r="AI172" s="60"/>
      <c r="AJ172" s="21"/>
      <c r="AK172" s="56"/>
      <c r="AL172" s="41"/>
      <c r="AM172" s="33"/>
      <c r="AN172" s="60"/>
      <c r="AO172" s="60"/>
      <c r="AP172" s="21"/>
      <c r="AQ172" s="56"/>
      <c r="AR172" s="41"/>
      <c r="AS172" s="43">
        <f>'18 Oct'!AW172</f>
        <v>0</v>
      </c>
      <c r="AT172" s="17"/>
      <c r="AU172" s="44">
        <f t="shared" si="1"/>
        <v>0</v>
      </c>
      <c r="AV172" s="44">
        <f t="shared" si="2"/>
        <v>0</v>
      </c>
      <c r="AW172" s="19">
        <f t="shared" si="3"/>
        <v>0</v>
      </c>
      <c r="AX172" s="43">
        <f>'18 Oct'!BB172</f>
        <v>0</v>
      </c>
      <c r="AY172" s="17"/>
      <c r="AZ172" s="44">
        <f t="shared" si="4"/>
        <v>0</v>
      </c>
      <c r="BA172" s="46">
        <f t="shared" si="5"/>
        <v>0</v>
      </c>
      <c r="BB172" s="19">
        <f t="shared" si="6"/>
        <v>0</v>
      </c>
      <c r="BC172" s="43">
        <f>'18 Oct'!BL172</f>
        <v>0</v>
      </c>
      <c r="BD172" s="46">
        <f t="shared" si="7"/>
        <v>0</v>
      </c>
      <c r="BE172" s="1">
        <f t="shared" si="8"/>
        <v>0</v>
      </c>
      <c r="BF172" s="1" t="s">
        <v>287</v>
      </c>
      <c r="BG172" s="17"/>
      <c r="BH172">
        <f>'18 Oct'!BG172+AT172+AY172-BN172</f>
        <v>0</v>
      </c>
      <c r="BI172" s="48"/>
      <c r="BJ172" s="52">
        <f t="shared" si="9"/>
        <v>0</v>
      </c>
      <c r="BK172" s="51">
        <f t="shared" si="10"/>
        <v>0</v>
      </c>
      <c r="BL172" s="53">
        <f t="shared" si="11"/>
        <v>0</v>
      </c>
      <c r="BM172" s="54">
        <f t="shared" si="12"/>
        <v>0</v>
      </c>
      <c r="BN172" s="55">
        <f t="shared" si="13"/>
        <v>0</v>
      </c>
      <c r="BO172" s="17">
        <f t="shared" si="14"/>
        <v>0</v>
      </c>
    </row>
    <row r="173">
      <c r="A173" s="1" t="s">
        <v>288</v>
      </c>
      <c r="B173" s="32"/>
      <c r="C173" s="65"/>
      <c r="D173" s="29"/>
      <c r="E173" s="1"/>
      <c r="F173" s="21"/>
      <c r="G173" s="56"/>
      <c r="H173" s="35"/>
      <c r="I173" s="1" t="s">
        <v>288</v>
      </c>
      <c r="J173" s="32"/>
      <c r="K173" s="33"/>
      <c r="L173" s="57"/>
      <c r="M173" s="49"/>
      <c r="N173" s="21"/>
      <c r="O173" s="56"/>
      <c r="P173" s="35"/>
      <c r="Q173" s="1" t="s">
        <v>288</v>
      </c>
      <c r="R173" s="32"/>
      <c r="S173" s="33"/>
      <c r="T173" s="57"/>
      <c r="U173" s="43"/>
      <c r="V173" s="21"/>
      <c r="W173" s="56"/>
      <c r="X173" s="35"/>
      <c r="Y173" s="1" t="s">
        <v>288</v>
      </c>
      <c r="Z173" s="69"/>
      <c r="AA173" s="37"/>
      <c r="AB173" s="8"/>
      <c r="AC173" s="8"/>
      <c r="AD173" s="4"/>
      <c r="AE173" s="39"/>
      <c r="AF173" s="1"/>
      <c r="AG173" s="33"/>
      <c r="AH173" s="67"/>
      <c r="AI173" s="67"/>
      <c r="AJ173" s="21"/>
      <c r="AK173" s="56"/>
      <c r="AL173" s="41"/>
      <c r="AM173" s="33"/>
      <c r="AN173" s="67"/>
      <c r="AO173" s="67"/>
      <c r="AP173" s="21"/>
      <c r="AQ173" s="56"/>
      <c r="AR173" s="41"/>
      <c r="AS173" s="43">
        <f>'18 Oct'!AW173</f>
        <v>0</v>
      </c>
      <c r="AT173" s="54"/>
      <c r="AU173" s="44">
        <f t="shared" si="1"/>
        <v>0</v>
      </c>
      <c r="AV173" s="44">
        <f t="shared" si="2"/>
        <v>0</v>
      </c>
      <c r="AW173" s="19">
        <f t="shared" si="3"/>
        <v>0</v>
      </c>
      <c r="AX173" s="43">
        <f>'18 Oct'!BB173</f>
        <v>0</v>
      </c>
      <c r="AY173" s="54"/>
      <c r="AZ173" s="44">
        <f t="shared" si="4"/>
        <v>0</v>
      </c>
      <c r="BA173" s="46">
        <f t="shared" si="5"/>
        <v>0</v>
      </c>
      <c r="BB173" s="19">
        <f t="shared" si="6"/>
        <v>0</v>
      </c>
      <c r="BC173" s="43">
        <f>'18 Oct'!BL173</f>
        <v>0</v>
      </c>
      <c r="BD173" s="46">
        <f t="shared" si="7"/>
        <v>0</v>
      </c>
      <c r="BE173" s="1">
        <f t="shared" si="8"/>
        <v>0</v>
      </c>
      <c r="BF173" s="1" t="s">
        <v>288</v>
      </c>
      <c r="BG173" s="54"/>
      <c r="BH173">
        <f>'18 Oct'!BG173+AT173+AY173-BN173</f>
        <v>0</v>
      </c>
      <c r="BI173" s="48"/>
      <c r="BJ173" s="52">
        <f t="shared" si="9"/>
        <v>0</v>
      </c>
      <c r="BK173" s="51">
        <f t="shared" si="10"/>
        <v>0</v>
      </c>
      <c r="BL173" s="53">
        <f t="shared" si="11"/>
        <v>0</v>
      </c>
      <c r="BM173" s="54">
        <f t="shared" si="12"/>
        <v>0</v>
      </c>
      <c r="BN173" s="55">
        <f t="shared" si="13"/>
        <v>0</v>
      </c>
      <c r="BO173" s="17">
        <f t="shared" si="14"/>
        <v>0</v>
      </c>
    </row>
    <row r="174">
      <c r="A174" s="1" t="s">
        <v>290</v>
      </c>
      <c r="B174" s="32"/>
      <c r="C174" s="65"/>
      <c r="D174" s="29"/>
      <c r="E174" s="1"/>
      <c r="F174" s="21"/>
      <c r="G174" s="56"/>
      <c r="H174" s="35"/>
      <c r="I174" s="1" t="s">
        <v>290</v>
      </c>
      <c r="J174" s="32"/>
      <c r="K174" s="33"/>
      <c r="L174" s="57"/>
      <c r="M174" s="49"/>
      <c r="N174" s="21"/>
      <c r="O174" s="56"/>
      <c r="P174" s="35"/>
      <c r="Q174" s="1" t="s">
        <v>290</v>
      </c>
      <c r="R174" s="32"/>
      <c r="S174" s="65"/>
      <c r="T174" s="57"/>
      <c r="U174" s="49"/>
      <c r="V174" s="21"/>
      <c r="W174" s="56"/>
      <c r="X174" s="35"/>
      <c r="Y174" s="1" t="s">
        <v>290</v>
      </c>
      <c r="Z174" s="59"/>
      <c r="AA174" s="66"/>
      <c r="AB174" s="8"/>
      <c r="AC174" s="8"/>
      <c r="AD174" s="4"/>
      <c r="AE174" s="39"/>
      <c r="AF174" s="1"/>
      <c r="AG174" s="33"/>
      <c r="AH174" s="67"/>
      <c r="AI174" s="67"/>
      <c r="AJ174" s="21"/>
      <c r="AK174" s="56"/>
      <c r="AL174" s="41"/>
      <c r="AM174" s="33"/>
      <c r="AN174" s="67"/>
      <c r="AO174" s="67"/>
      <c r="AP174" s="21"/>
      <c r="AQ174" s="56"/>
      <c r="AR174" s="41"/>
      <c r="AS174" s="43">
        <f>'18 Oct'!AW174</f>
        <v>0</v>
      </c>
      <c r="AT174" s="54"/>
      <c r="AU174" s="44">
        <f t="shared" si="1"/>
        <v>0</v>
      </c>
      <c r="AV174" s="44">
        <f t="shared" si="2"/>
        <v>0</v>
      </c>
      <c r="AW174" s="19">
        <f t="shared" si="3"/>
        <v>0</v>
      </c>
      <c r="AX174" s="43">
        <f>'18 Oct'!BB174</f>
        <v>0</v>
      </c>
      <c r="AY174" s="54"/>
      <c r="AZ174" s="44">
        <f t="shared" si="4"/>
        <v>0</v>
      </c>
      <c r="BA174" s="46">
        <f t="shared" si="5"/>
        <v>0</v>
      </c>
      <c r="BB174" s="19">
        <f t="shared" si="6"/>
        <v>0</v>
      </c>
      <c r="BC174" s="43">
        <f>'18 Oct'!BL174</f>
        <v>0</v>
      </c>
      <c r="BD174" s="46">
        <f t="shared" si="7"/>
        <v>0</v>
      </c>
      <c r="BE174" s="1">
        <f t="shared" si="8"/>
        <v>0</v>
      </c>
      <c r="BF174" s="1" t="s">
        <v>290</v>
      </c>
      <c r="BG174" s="17"/>
      <c r="BH174">
        <f>'18 Oct'!BG174+AT174+AY174-BN174</f>
        <v>0</v>
      </c>
      <c r="BI174" s="48"/>
      <c r="BJ174" s="52">
        <f t="shared" si="9"/>
        <v>0</v>
      </c>
      <c r="BK174" s="51">
        <f t="shared" si="10"/>
        <v>0</v>
      </c>
      <c r="BL174" s="53">
        <f t="shared" si="11"/>
        <v>0</v>
      </c>
      <c r="BM174" s="54">
        <f t="shared" si="12"/>
        <v>0</v>
      </c>
      <c r="BN174" s="55">
        <f t="shared" si="13"/>
        <v>0</v>
      </c>
      <c r="BO174" s="17">
        <f t="shared" si="14"/>
        <v>0</v>
      </c>
    </row>
    <row r="175">
      <c r="A175" s="1" t="s">
        <v>291</v>
      </c>
      <c r="B175" s="32"/>
      <c r="C175" s="65"/>
      <c r="D175" s="29"/>
      <c r="E175" s="1"/>
      <c r="F175" s="21"/>
      <c r="G175" s="56"/>
      <c r="H175" s="35"/>
      <c r="I175" s="1" t="s">
        <v>291</v>
      </c>
      <c r="J175" s="32"/>
      <c r="K175" s="33"/>
      <c r="L175" s="29"/>
      <c r="M175" s="43"/>
      <c r="N175" s="21"/>
      <c r="O175" s="56"/>
      <c r="P175" s="35"/>
      <c r="Q175" s="1" t="s">
        <v>291</v>
      </c>
      <c r="R175" s="32"/>
      <c r="S175" s="33"/>
      <c r="T175" s="57"/>
      <c r="U175" s="49"/>
      <c r="V175" s="21"/>
      <c r="W175" s="56"/>
      <c r="X175" s="35"/>
      <c r="Y175" s="1" t="s">
        <v>291</v>
      </c>
      <c r="Z175" s="69"/>
      <c r="AA175" s="37"/>
      <c r="AB175" s="8"/>
      <c r="AC175" s="8"/>
      <c r="AD175" s="4"/>
      <c r="AE175" s="39"/>
      <c r="AF175" s="1"/>
      <c r="AG175" s="33"/>
      <c r="AH175" s="60"/>
      <c r="AI175" s="60"/>
      <c r="AJ175" s="21"/>
      <c r="AK175" s="56"/>
      <c r="AL175" s="41"/>
      <c r="AM175" s="33"/>
      <c r="AN175" s="60"/>
      <c r="AO175" s="60"/>
      <c r="AP175" s="21"/>
      <c r="AQ175" s="56"/>
      <c r="AR175" s="41"/>
      <c r="AS175" s="43">
        <f>'18 Oct'!AW175</f>
        <v>0</v>
      </c>
      <c r="AT175" s="17"/>
      <c r="AU175" s="44">
        <f t="shared" si="1"/>
        <v>0</v>
      </c>
      <c r="AV175" s="44">
        <f t="shared" si="2"/>
        <v>0</v>
      </c>
      <c r="AW175" s="19">
        <f t="shared" si="3"/>
        <v>0</v>
      </c>
      <c r="AX175" s="43">
        <f>'18 Oct'!BB175</f>
        <v>0</v>
      </c>
      <c r="AY175" s="17"/>
      <c r="AZ175" s="44">
        <f t="shared" si="4"/>
        <v>0</v>
      </c>
      <c r="BA175" s="46">
        <f t="shared" si="5"/>
        <v>0</v>
      </c>
      <c r="BB175" s="19">
        <f t="shared" si="6"/>
        <v>0</v>
      </c>
      <c r="BC175" s="43">
        <f>'18 Oct'!BL175</f>
        <v>0</v>
      </c>
      <c r="BD175" s="46">
        <f t="shared" si="7"/>
        <v>0</v>
      </c>
      <c r="BE175" s="1">
        <f t="shared" si="8"/>
        <v>0</v>
      </c>
      <c r="BF175" s="1" t="s">
        <v>291</v>
      </c>
      <c r="BG175" s="17"/>
      <c r="BH175">
        <f>'18 Oct'!BG175+AT175+AY175-BN175</f>
        <v>0</v>
      </c>
      <c r="BI175" s="48"/>
      <c r="BJ175" s="52">
        <f t="shared" si="9"/>
        <v>0</v>
      </c>
      <c r="BK175" s="51">
        <f t="shared" si="10"/>
        <v>0</v>
      </c>
      <c r="BL175" s="53">
        <f t="shared" si="11"/>
        <v>0</v>
      </c>
      <c r="BM175" s="54">
        <f t="shared" si="12"/>
        <v>0</v>
      </c>
      <c r="BN175" s="55">
        <f t="shared" si="13"/>
        <v>0</v>
      </c>
      <c r="BO175" s="17">
        <f t="shared" si="14"/>
        <v>0</v>
      </c>
    </row>
    <row r="176">
      <c r="A176" s="1" t="s">
        <v>292</v>
      </c>
      <c r="B176" s="32"/>
      <c r="C176" s="65"/>
      <c r="D176" s="29"/>
      <c r="E176" s="1"/>
      <c r="F176" s="21"/>
      <c r="G176" s="56"/>
      <c r="H176" s="35"/>
      <c r="I176" s="1" t="s">
        <v>292</v>
      </c>
      <c r="J176" s="32"/>
      <c r="K176" s="33"/>
      <c r="L176" s="57"/>
      <c r="M176" s="49"/>
      <c r="N176" s="21"/>
      <c r="O176" s="56"/>
      <c r="P176" s="35"/>
      <c r="Q176" s="1" t="s">
        <v>292</v>
      </c>
      <c r="R176" s="32"/>
      <c r="S176" s="33"/>
      <c r="T176" s="57"/>
      <c r="U176" s="49"/>
      <c r="V176" s="21"/>
      <c r="W176" s="56"/>
      <c r="X176" s="35"/>
      <c r="Y176" s="1" t="s">
        <v>292</v>
      </c>
      <c r="Z176" s="69"/>
      <c r="AA176" s="66"/>
      <c r="AB176" s="8"/>
      <c r="AC176" s="8"/>
      <c r="AD176" s="4"/>
      <c r="AE176" s="39"/>
      <c r="AF176" s="1"/>
      <c r="AG176" s="33"/>
      <c r="AH176" s="60"/>
      <c r="AI176" s="60"/>
      <c r="AJ176" s="21"/>
      <c r="AK176" s="56"/>
      <c r="AL176" s="41"/>
      <c r="AM176" s="33"/>
      <c r="AN176" s="60"/>
      <c r="AO176" s="60"/>
      <c r="AP176" s="21"/>
      <c r="AQ176" s="56"/>
      <c r="AR176" s="41"/>
      <c r="AS176" s="43">
        <f>'18 Oct'!AW176</f>
        <v>0</v>
      </c>
      <c r="AT176" s="17"/>
      <c r="AU176" s="44">
        <f t="shared" si="1"/>
        <v>0</v>
      </c>
      <c r="AV176" s="44">
        <f t="shared" si="2"/>
        <v>0</v>
      </c>
      <c r="AW176" s="19">
        <f t="shared" si="3"/>
        <v>0</v>
      </c>
      <c r="AX176" s="43">
        <f>'18 Oct'!BB176</f>
        <v>0</v>
      </c>
      <c r="AY176" s="17"/>
      <c r="AZ176" s="44">
        <f t="shared" si="4"/>
        <v>0</v>
      </c>
      <c r="BA176" s="46">
        <f t="shared" si="5"/>
        <v>0</v>
      </c>
      <c r="BB176" s="19">
        <f t="shared" si="6"/>
        <v>0</v>
      </c>
      <c r="BC176" s="43">
        <f>'18 Oct'!BL176</f>
        <v>0</v>
      </c>
      <c r="BD176" s="46">
        <f t="shared" si="7"/>
        <v>0</v>
      </c>
      <c r="BE176" s="1">
        <f t="shared" si="8"/>
        <v>0</v>
      </c>
      <c r="BF176" s="1" t="s">
        <v>292</v>
      </c>
      <c r="BG176" s="54"/>
      <c r="BH176">
        <f>'18 Oct'!BG176+AT176+AY176-BN176</f>
        <v>0</v>
      </c>
      <c r="BI176" s="48"/>
      <c r="BJ176" s="52">
        <f t="shared" si="9"/>
        <v>0</v>
      </c>
      <c r="BK176" s="51">
        <f t="shared" si="10"/>
        <v>0</v>
      </c>
      <c r="BL176" s="53">
        <f t="shared" si="11"/>
        <v>0</v>
      </c>
      <c r="BM176" s="54">
        <f t="shared" si="12"/>
        <v>0</v>
      </c>
      <c r="BN176" s="55">
        <f t="shared" si="13"/>
        <v>0</v>
      </c>
      <c r="BO176" s="17">
        <f t="shared" si="14"/>
        <v>0</v>
      </c>
    </row>
    <row r="177">
      <c r="A177" s="1" t="s">
        <v>293</v>
      </c>
      <c r="B177" s="61"/>
      <c r="C177" s="65"/>
      <c r="D177" s="29"/>
      <c r="E177" s="1"/>
      <c r="F177" s="21"/>
      <c r="G177" s="56"/>
      <c r="H177" s="35"/>
      <c r="I177" s="1" t="s">
        <v>293</v>
      </c>
      <c r="J177" s="32"/>
      <c r="K177" s="33"/>
      <c r="L177" s="57"/>
      <c r="M177" s="49"/>
      <c r="N177" s="21"/>
      <c r="O177" s="56"/>
      <c r="P177" s="35"/>
      <c r="Q177" s="1" t="s">
        <v>293</v>
      </c>
      <c r="R177" s="32"/>
      <c r="S177" s="33"/>
      <c r="T177" s="57"/>
      <c r="U177" s="49"/>
      <c r="V177" s="21"/>
      <c r="W177" s="56"/>
      <c r="X177" s="35"/>
      <c r="Y177" s="1" t="s">
        <v>293</v>
      </c>
      <c r="Z177" s="69"/>
      <c r="AA177" s="66"/>
      <c r="AB177" s="8"/>
      <c r="AC177" s="8"/>
      <c r="AD177" s="4"/>
      <c r="AE177" s="39"/>
      <c r="AF177" s="1"/>
      <c r="AG177" s="33"/>
      <c r="AH177" s="67"/>
      <c r="AI177" s="67"/>
      <c r="AJ177" s="21"/>
      <c r="AK177" s="56"/>
      <c r="AL177" s="41"/>
      <c r="AM177" s="33"/>
      <c r="AN177" s="67"/>
      <c r="AO177" s="67"/>
      <c r="AP177" s="21"/>
      <c r="AQ177" s="56"/>
      <c r="AR177" s="41"/>
      <c r="AS177" s="43">
        <f>'18 Oct'!AW177</f>
        <v>0</v>
      </c>
      <c r="AT177" s="54"/>
      <c r="AU177" s="44">
        <f t="shared" si="1"/>
        <v>0</v>
      </c>
      <c r="AV177" s="44">
        <f t="shared" si="2"/>
        <v>0</v>
      </c>
      <c r="AW177" s="19">
        <f t="shared" si="3"/>
        <v>0</v>
      </c>
      <c r="AX177" s="43">
        <f>'18 Oct'!BB177</f>
        <v>0</v>
      </c>
      <c r="AY177" s="54"/>
      <c r="AZ177" s="44">
        <f t="shared" si="4"/>
        <v>0</v>
      </c>
      <c r="BA177" s="46">
        <f t="shared" si="5"/>
        <v>0</v>
      </c>
      <c r="BB177" s="19">
        <f t="shared" si="6"/>
        <v>0</v>
      </c>
      <c r="BC177" s="43">
        <f>'18 Oct'!BL177</f>
        <v>0</v>
      </c>
      <c r="BD177" s="46">
        <f t="shared" si="7"/>
        <v>0</v>
      </c>
      <c r="BE177" s="1">
        <f t="shared" si="8"/>
        <v>0</v>
      </c>
      <c r="BF177" s="1" t="s">
        <v>293</v>
      </c>
      <c r="BG177" s="54"/>
      <c r="BH177">
        <f>'18 Oct'!BG177+AT177+AY177-BN177</f>
        <v>0</v>
      </c>
      <c r="BI177" s="48"/>
      <c r="BJ177" s="52">
        <f t="shared" si="9"/>
        <v>0</v>
      </c>
      <c r="BK177" s="51">
        <f t="shared" si="10"/>
        <v>0</v>
      </c>
      <c r="BL177" s="53">
        <f t="shared" si="11"/>
        <v>0</v>
      </c>
      <c r="BM177" s="54">
        <f t="shared" si="12"/>
        <v>0</v>
      </c>
      <c r="BN177" s="55">
        <f t="shared" si="13"/>
        <v>0</v>
      </c>
      <c r="BO177" s="17">
        <f t="shared" si="14"/>
        <v>0</v>
      </c>
    </row>
    <row r="178">
      <c r="A178" s="1" t="s">
        <v>294</v>
      </c>
      <c r="B178" s="32"/>
      <c r="C178" s="33"/>
      <c r="D178" s="29"/>
      <c r="E178" s="1"/>
      <c r="F178" s="21"/>
      <c r="G178" s="56"/>
      <c r="H178" s="35"/>
      <c r="I178" s="1" t="s">
        <v>294</v>
      </c>
      <c r="J178" s="32"/>
      <c r="K178" s="33"/>
      <c r="L178" s="57"/>
      <c r="M178" s="49"/>
      <c r="N178" s="21"/>
      <c r="O178" s="56"/>
      <c r="P178" s="35"/>
      <c r="Q178" s="1" t="s">
        <v>294</v>
      </c>
      <c r="R178" s="32"/>
      <c r="S178" s="33"/>
      <c r="T178" s="57"/>
      <c r="U178" s="49"/>
      <c r="V178" s="21"/>
      <c r="W178" s="56"/>
      <c r="X178" s="35"/>
      <c r="Y178" s="1" t="s">
        <v>294</v>
      </c>
      <c r="Z178" s="59"/>
      <c r="AA178" s="37"/>
      <c r="AB178" s="8"/>
      <c r="AC178" s="8"/>
      <c r="AD178" s="4"/>
      <c r="AE178" s="39"/>
      <c r="AF178" s="1"/>
      <c r="AG178" s="33"/>
      <c r="AH178" s="67"/>
      <c r="AI178" s="67"/>
      <c r="AJ178" s="21"/>
      <c r="AK178" s="56"/>
      <c r="AL178" s="41"/>
      <c r="AM178" s="33"/>
      <c r="AN178" s="67"/>
      <c r="AO178" s="67"/>
      <c r="AP178" s="21"/>
      <c r="AQ178" s="56"/>
      <c r="AR178" s="41"/>
      <c r="AS178" s="43">
        <f>'18 Oct'!AW178</f>
        <v>0</v>
      </c>
      <c r="AT178" s="54"/>
      <c r="AU178" s="44">
        <f t="shared" si="1"/>
        <v>0</v>
      </c>
      <c r="AV178" s="44">
        <f t="shared" si="2"/>
        <v>0</v>
      </c>
      <c r="AW178" s="19">
        <f t="shared" si="3"/>
        <v>0</v>
      </c>
      <c r="AX178" s="43">
        <f>'18 Oct'!BB178</f>
        <v>0</v>
      </c>
      <c r="AY178" s="54"/>
      <c r="AZ178" s="44">
        <f t="shared" si="4"/>
        <v>0</v>
      </c>
      <c r="BA178" s="46">
        <f t="shared" si="5"/>
        <v>0</v>
      </c>
      <c r="BB178" s="19">
        <f t="shared" si="6"/>
        <v>0</v>
      </c>
      <c r="BC178" s="43">
        <f>'18 Oct'!BL178</f>
        <v>0</v>
      </c>
      <c r="BD178" s="46">
        <f t="shared" si="7"/>
        <v>0</v>
      </c>
      <c r="BE178" s="1">
        <f t="shared" si="8"/>
        <v>0</v>
      </c>
      <c r="BF178" s="1" t="s">
        <v>294</v>
      </c>
      <c r="BG178" s="54"/>
      <c r="BH178">
        <f>'18 Oct'!BG178+AT178+AY178-BN178</f>
        <v>0</v>
      </c>
      <c r="BI178" s="48"/>
      <c r="BJ178" s="52">
        <f t="shared" si="9"/>
        <v>0</v>
      </c>
      <c r="BK178" s="51">
        <f t="shared" si="10"/>
        <v>0</v>
      </c>
      <c r="BL178" s="53">
        <f t="shared" si="11"/>
        <v>0</v>
      </c>
      <c r="BM178" s="54">
        <f t="shared" si="12"/>
        <v>0</v>
      </c>
      <c r="BN178" s="55">
        <f t="shared" si="13"/>
        <v>0</v>
      </c>
      <c r="BO178" s="17">
        <f t="shared" si="14"/>
        <v>0</v>
      </c>
    </row>
    <row r="179">
      <c r="A179" s="1" t="s">
        <v>295</v>
      </c>
      <c r="B179" s="32"/>
      <c r="C179" s="65"/>
      <c r="D179" s="29"/>
      <c r="E179" s="1"/>
      <c r="F179" s="21"/>
      <c r="G179" s="56"/>
      <c r="H179" s="35"/>
      <c r="I179" s="1" t="s">
        <v>295</v>
      </c>
      <c r="J179" s="32"/>
      <c r="K179" s="33"/>
      <c r="L179" s="57"/>
      <c r="M179" s="49"/>
      <c r="N179" s="21"/>
      <c r="O179" s="56"/>
      <c r="P179" s="35"/>
      <c r="Q179" s="1" t="s">
        <v>295</v>
      </c>
      <c r="R179" s="32"/>
      <c r="S179" s="33"/>
      <c r="T179" s="57"/>
      <c r="U179" s="49"/>
      <c r="V179" s="21"/>
      <c r="W179" s="56"/>
      <c r="X179" s="35"/>
      <c r="Y179" s="1" t="s">
        <v>295</v>
      </c>
      <c r="Z179" s="69"/>
      <c r="AA179" s="37"/>
      <c r="AB179" s="8"/>
      <c r="AC179" s="8"/>
      <c r="AD179" s="4"/>
      <c r="AE179" s="39"/>
      <c r="AF179" s="1"/>
      <c r="AG179" s="33"/>
      <c r="AH179" s="60"/>
      <c r="AI179" s="60"/>
      <c r="AJ179" s="21"/>
      <c r="AK179" s="56"/>
      <c r="AL179" s="41"/>
      <c r="AM179" s="33"/>
      <c r="AN179" s="60"/>
      <c r="AO179" s="60"/>
      <c r="AP179" s="21"/>
      <c r="AQ179" s="56"/>
      <c r="AR179" s="41"/>
      <c r="AS179" s="43">
        <f>'18 Oct'!AW179</f>
        <v>0</v>
      </c>
      <c r="AT179" s="17"/>
      <c r="AU179" s="44">
        <f t="shared" si="1"/>
        <v>0</v>
      </c>
      <c r="AV179" s="44">
        <f t="shared" si="2"/>
        <v>0</v>
      </c>
      <c r="AW179" s="19">
        <f t="shared" si="3"/>
        <v>0</v>
      </c>
      <c r="AX179" s="43">
        <f>'18 Oct'!BB179</f>
        <v>0</v>
      </c>
      <c r="AY179" s="17"/>
      <c r="AZ179" s="44">
        <f t="shared" si="4"/>
        <v>0</v>
      </c>
      <c r="BA179" s="46">
        <f t="shared" si="5"/>
        <v>0</v>
      </c>
      <c r="BB179" s="19">
        <f t="shared" si="6"/>
        <v>0</v>
      </c>
      <c r="BC179" s="43">
        <f>'18 Oct'!BL179</f>
        <v>0</v>
      </c>
      <c r="BD179" s="46">
        <f t="shared" si="7"/>
        <v>0</v>
      </c>
      <c r="BE179" s="1">
        <f t="shared" si="8"/>
        <v>0</v>
      </c>
      <c r="BF179" s="1" t="s">
        <v>295</v>
      </c>
      <c r="BG179" s="54"/>
      <c r="BH179">
        <f>'18 Oct'!BG179+AT179+AY179-BN179</f>
        <v>0</v>
      </c>
      <c r="BI179" s="48"/>
      <c r="BJ179" s="52">
        <f t="shared" si="9"/>
        <v>0</v>
      </c>
      <c r="BK179" s="51">
        <f t="shared" si="10"/>
        <v>0</v>
      </c>
      <c r="BL179" s="53">
        <f t="shared" si="11"/>
        <v>0</v>
      </c>
      <c r="BM179" s="54">
        <f t="shared" si="12"/>
        <v>0</v>
      </c>
      <c r="BN179" s="55">
        <f t="shared" si="13"/>
        <v>0</v>
      </c>
      <c r="BO179" s="17">
        <f t="shared" si="14"/>
        <v>0</v>
      </c>
    </row>
    <row r="180">
      <c r="A180" s="1" t="s">
        <v>296</v>
      </c>
      <c r="B180" s="61"/>
      <c r="C180" s="65"/>
      <c r="D180" s="29"/>
      <c r="E180" s="1"/>
      <c r="F180" s="21"/>
      <c r="G180" s="56"/>
      <c r="H180" s="35"/>
      <c r="I180" s="1" t="s">
        <v>296</v>
      </c>
      <c r="J180" s="61"/>
      <c r="K180" s="33"/>
      <c r="L180" s="57"/>
      <c r="M180" s="49"/>
      <c r="N180" s="21"/>
      <c r="O180" s="56"/>
      <c r="P180" s="35"/>
      <c r="Q180" s="1" t="s">
        <v>296</v>
      </c>
      <c r="R180" s="32"/>
      <c r="S180" s="33"/>
      <c r="T180" s="57"/>
      <c r="U180" s="49"/>
      <c r="V180" s="21"/>
      <c r="W180" s="56"/>
      <c r="X180" s="35"/>
      <c r="Y180" s="1" t="s">
        <v>296</v>
      </c>
      <c r="Z180" s="69"/>
      <c r="AA180" s="66"/>
      <c r="AB180" s="8"/>
      <c r="AC180" s="8"/>
      <c r="AD180" s="4"/>
      <c r="AE180" s="39"/>
      <c r="AF180" s="1"/>
      <c r="AG180" s="33"/>
      <c r="AH180" s="67"/>
      <c r="AI180" s="67"/>
      <c r="AJ180" s="21"/>
      <c r="AK180" s="56"/>
      <c r="AL180" s="41"/>
      <c r="AM180" s="33"/>
      <c r="AN180" s="67"/>
      <c r="AO180" s="67"/>
      <c r="AP180" s="21"/>
      <c r="AQ180" s="56"/>
      <c r="AR180" s="41"/>
      <c r="AS180" s="43">
        <f>'18 Oct'!AW180</f>
        <v>0</v>
      </c>
      <c r="AT180" s="54"/>
      <c r="AU180" s="44">
        <f t="shared" si="1"/>
        <v>0</v>
      </c>
      <c r="AV180" s="44">
        <f t="shared" si="2"/>
        <v>0</v>
      </c>
      <c r="AW180" s="19">
        <f t="shared" si="3"/>
        <v>0</v>
      </c>
      <c r="AX180" s="43">
        <f>'18 Oct'!BB180</f>
        <v>0</v>
      </c>
      <c r="AY180" s="54"/>
      <c r="AZ180" s="44">
        <f t="shared" si="4"/>
        <v>0</v>
      </c>
      <c r="BA180" s="46">
        <f t="shared" si="5"/>
        <v>0</v>
      </c>
      <c r="BB180" s="19">
        <f t="shared" si="6"/>
        <v>0</v>
      </c>
      <c r="BC180" s="43">
        <f>'18 Oct'!BL180</f>
        <v>0</v>
      </c>
      <c r="BD180" s="46">
        <f t="shared" si="7"/>
        <v>0</v>
      </c>
      <c r="BE180" s="1">
        <f t="shared" si="8"/>
        <v>0</v>
      </c>
      <c r="BF180" s="1" t="s">
        <v>296</v>
      </c>
      <c r="BG180" s="54"/>
      <c r="BH180">
        <f>'18 Oct'!BG180+AT180+AY180-BN180</f>
        <v>0</v>
      </c>
      <c r="BI180" s="48"/>
      <c r="BJ180" s="52">
        <f t="shared" si="9"/>
        <v>0</v>
      </c>
      <c r="BK180" s="51">
        <f t="shared" si="10"/>
        <v>0</v>
      </c>
      <c r="BL180" s="53">
        <f t="shared" si="11"/>
        <v>0</v>
      </c>
      <c r="BM180" s="54">
        <f t="shared" si="12"/>
        <v>0</v>
      </c>
      <c r="BN180" s="55">
        <f t="shared" si="13"/>
        <v>0</v>
      </c>
      <c r="BO180" s="17">
        <f t="shared" si="14"/>
        <v>0</v>
      </c>
    </row>
    <row r="181">
      <c r="A181" s="1" t="s">
        <v>297</v>
      </c>
      <c r="B181" s="61"/>
      <c r="C181" s="65"/>
      <c r="D181" s="29"/>
      <c r="E181" s="1"/>
      <c r="F181" s="21"/>
      <c r="G181" s="56"/>
      <c r="H181" s="35"/>
      <c r="I181" s="1" t="s">
        <v>297</v>
      </c>
      <c r="J181" s="61"/>
      <c r="K181" s="33"/>
      <c r="L181" s="57"/>
      <c r="M181" s="49"/>
      <c r="N181" s="21"/>
      <c r="O181" s="56"/>
      <c r="P181" s="35"/>
      <c r="Q181" s="1" t="s">
        <v>297</v>
      </c>
      <c r="R181" s="32"/>
      <c r="S181" s="33"/>
      <c r="T181" s="57"/>
      <c r="U181" s="49"/>
      <c r="V181" s="21"/>
      <c r="W181" s="56"/>
      <c r="X181" s="35"/>
      <c r="Y181" s="1" t="s">
        <v>297</v>
      </c>
      <c r="Z181" s="69"/>
      <c r="AA181" s="66"/>
      <c r="AB181" s="8"/>
      <c r="AC181" s="8"/>
      <c r="AD181" s="4"/>
      <c r="AE181" s="39"/>
      <c r="AF181" s="1"/>
      <c r="AG181" s="33"/>
      <c r="AH181" s="67"/>
      <c r="AI181" s="67"/>
      <c r="AJ181" s="21"/>
      <c r="AK181" s="56"/>
      <c r="AL181" s="41"/>
      <c r="AM181" s="33"/>
      <c r="AN181" s="67"/>
      <c r="AO181" s="67"/>
      <c r="AP181" s="21"/>
      <c r="AQ181" s="56"/>
      <c r="AR181" s="41"/>
      <c r="AS181" s="43">
        <f>'18 Oct'!AW181</f>
        <v>0</v>
      </c>
      <c r="AT181" s="54"/>
      <c r="AU181" s="44">
        <f t="shared" si="1"/>
        <v>0</v>
      </c>
      <c r="AV181" s="44">
        <f t="shared" si="2"/>
        <v>0</v>
      </c>
      <c r="AW181" s="19">
        <f t="shared" si="3"/>
        <v>0</v>
      </c>
      <c r="AX181" s="43">
        <f>'18 Oct'!BB181</f>
        <v>0</v>
      </c>
      <c r="AY181" s="54"/>
      <c r="AZ181" s="44">
        <f t="shared" si="4"/>
        <v>0</v>
      </c>
      <c r="BA181" s="46">
        <f t="shared" si="5"/>
        <v>0</v>
      </c>
      <c r="BB181" s="19">
        <f t="shared" si="6"/>
        <v>0</v>
      </c>
      <c r="BC181" s="43">
        <f>'18 Oct'!BL181</f>
        <v>0</v>
      </c>
      <c r="BD181" s="46">
        <f t="shared" si="7"/>
        <v>0</v>
      </c>
      <c r="BE181" s="1">
        <f t="shared" si="8"/>
        <v>0</v>
      </c>
      <c r="BF181" s="1" t="s">
        <v>297</v>
      </c>
      <c r="BG181" s="54"/>
      <c r="BH181">
        <f>'18 Oct'!BG181+AT181+AY181-BN181</f>
        <v>0</v>
      </c>
      <c r="BI181" s="48"/>
      <c r="BJ181" s="52">
        <f t="shared" si="9"/>
        <v>0</v>
      </c>
      <c r="BK181" s="51">
        <f t="shared" si="10"/>
        <v>0</v>
      </c>
      <c r="BL181" s="53">
        <f t="shared" si="11"/>
        <v>0</v>
      </c>
      <c r="BM181" s="54">
        <f t="shared" si="12"/>
        <v>0</v>
      </c>
      <c r="BN181" s="55">
        <f t="shared" si="13"/>
        <v>0</v>
      </c>
      <c r="BO181" s="17">
        <f t="shared" si="14"/>
        <v>0</v>
      </c>
    </row>
    <row r="182">
      <c r="A182" s="1" t="s">
        <v>298</v>
      </c>
      <c r="B182" s="61"/>
      <c r="C182" s="33"/>
      <c r="D182" s="29"/>
      <c r="E182" s="1"/>
      <c r="F182" s="21"/>
      <c r="G182" s="56"/>
      <c r="H182" s="35"/>
      <c r="I182" s="1" t="s">
        <v>298</v>
      </c>
      <c r="J182" s="32"/>
      <c r="K182" s="33"/>
      <c r="L182" s="57"/>
      <c r="M182" s="49"/>
      <c r="N182" s="21"/>
      <c r="O182" s="56"/>
      <c r="P182" s="35"/>
      <c r="Q182" s="1" t="s">
        <v>298</v>
      </c>
      <c r="R182" s="32"/>
      <c r="S182" s="33"/>
      <c r="T182" s="57"/>
      <c r="U182" s="49"/>
      <c r="V182" s="21"/>
      <c r="W182" s="56"/>
      <c r="X182" s="35"/>
      <c r="Y182" s="1" t="s">
        <v>298</v>
      </c>
      <c r="Z182" s="59"/>
      <c r="AA182" s="66"/>
      <c r="AB182" s="8"/>
      <c r="AC182" s="8"/>
      <c r="AD182" s="4"/>
      <c r="AE182" s="39"/>
      <c r="AF182" s="1"/>
      <c r="AG182" s="33"/>
      <c r="AH182" s="67"/>
      <c r="AI182" s="67"/>
      <c r="AJ182" s="21"/>
      <c r="AK182" s="56"/>
      <c r="AL182" s="41"/>
      <c r="AM182" s="33"/>
      <c r="AN182" s="67"/>
      <c r="AO182" s="67"/>
      <c r="AP182" s="21"/>
      <c r="AQ182" s="56"/>
      <c r="AR182" s="41"/>
      <c r="AS182" s="43">
        <f>'18 Oct'!AW182</f>
        <v>0</v>
      </c>
      <c r="AT182" s="54"/>
      <c r="AU182" s="44">
        <f t="shared" si="1"/>
        <v>0</v>
      </c>
      <c r="AV182" s="44">
        <f t="shared" si="2"/>
        <v>0</v>
      </c>
      <c r="AW182" s="19">
        <f t="shared" si="3"/>
        <v>0</v>
      </c>
      <c r="AX182" s="43">
        <f>'18 Oct'!BB182</f>
        <v>0</v>
      </c>
      <c r="AY182" s="54"/>
      <c r="AZ182" s="44">
        <f t="shared" si="4"/>
        <v>0</v>
      </c>
      <c r="BA182" s="46">
        <f t="shared" si="5"/>
        <v>0</v>
      </c>
      <c r="BB182" s="19">
        <f t="shared" si="6"/>
        <v>0</v>
      </c>
      <c r="BC182" s="43">
        <f>'18 Oct'!BL182</f>
        <v>0</v>
      </c>
      <c r="BD182" s="46">
        <f t="shared" si="7"/>
        <v>0</v>
      </c>
      <c r="BE182" s="1">
        <f t="shared" si="8"/>
        <v>0</v>
      </c>
      <c r="BF182" s="1" t="s">
        <v>298</v>
      </c>
      <c r="BG182" s="54"/>
      <c r="BH182">
        <f>'18 Oct'!BG182+AT182+AY182-BN182</f>
        <v>0</v>
      </c>
      <c r="BI182" s="48"/>
      <c r="BJ182" s="52">
        <f t="shared" si="9"/>
        <v>0</v>
      </c>
      <c r="BK182" s="51">
        <f t="shared" si="10"/>
        <v>0</v>
      </c>
      <c r="BL182" s="53">
        <f t="shared" si="11"/>
        <v>0</v>
      </c>
      <c r="BM182" s="54">
        <f t="shared" si="12"/>
        <v>0</v>
      </c>
      <c r="BN182" s="55">
        <f t="shared" si="13"/>
        <v>0</v>
      </c>
      <c r="BO182" s="17">
        <f t="shared" si="14"/>
        <v>0</v>
      </c>
    </row>
    <row r="183">
      <c r="A183" s="1" t="s">
        <v>300</v>
      </c>
      <c r="B183" s="32"/>
      <c r="C183" s="33"/>
      <c r="D183" s="29"/>
      <c r="E183" s="1"/>
      <c r="F183" s="21"/>
      <c r="G183" s="56"/>
      <c r="H183" s="35"/>
      <c r="I183" s="1" t="s">
        <v>300</v>
      </c>
      <c r="J183" s="32"/>
      <c r="K183" s="33"/>
      <c r="L183" s="57"/>
      <c r="M183" s="49"/>
      <c r="N183" s="21"/>
      <c r="O183" s="56"/>
      <c r="P183" s="35"/>
      <c r="Q183" s="1" t="s">
        <v>300</v>
      </c>
      <c r="R183" s="32"/>
      <c r="S183" s="33"/>
      <c r="T183" s="57"/>
      <c r="U183" s="49"/>
      <c r="V183" s="21"/>
      <c r="W183" s="56"/>
      <c r="X183" s="35"/>
      <c r="Y183" s="1" t="s">
        <v>300</v>
      </c>
      <c r="Z183" s="36"/>
      <c r="AA183" s="37"/>
      <c r="AB183" s="8"/>
      <c r="AC183" s="8"/>
      <c r="AD183" s="4"/>
      <c r="AE183" s="39"/>
      <c r="AF183" s="1"/>
      <c r="AG183" s="33"/>
      <c r="AH183" s="60"/>
      <c r="AI183" s="60"/>
      <c r="AJ183" s="21"/>
      <c r="AK183" s="56"/>
      <c r="AL183" s="41"/>
      <c r="AM183" s="33"/>
      <c r="AN183" s="60"/>
      <c r="AO183" s="60"/>
      <c r="AP183" s="21"/>
      <c r="AQ183" s="56"/>
      <c r="AR183" s="41"/>
      <c r="AS183" s="43">
        <f>'18 Oct'!AW183</f>
        <v>0</v>
      </c>
      <c r="AT183" s="17"/>
      <c r="AU183" s="44">
        <f t="shared" si="1"/>
        <v>0</v>
      </c>
      <c r="AV183" s="44">
        <f t="shared" si="2"/>
        <v>0</v>
      </c>
      <c r="AW183" s="19">
        <f t="shared" si="3"/>
        <v>0</v>
      </c>
      <c r="AX183" s="43">
        <f>'18 Oct'!BB183</f>
        <v>0</v>
      </c>
      <c r="AY183" s="17"/>
      <c r="AZ183" s="44">
        <f t="shared" si="4"/>
        <v>0</v>
      </c>
      <c r="BA183" s="46">
        <f t="shared" si="5"/>
        <v>0</v>
      </c>
      <c r="BB183" s="19">
        <f t="shared" si="6"/>
        <v>0</v>
      </c>
      <c r="BC183" s="43">
        <f>'18 Oct'!BL183</f>
        <v>0</v>
      </c>
      <c r="BD183" s="46">
        <f t="shared" si="7"/>
        <v>0</v>
      </c>
      <c r="BE183" s="1">
        <f t="shared" si="8"/>
        <v>0</v>
      </c>
      <c r="BF183" s="1" t="s">
        <v>300</v>
      </c>
      <c r="BG183" s="17"/>
      <c r="BH183">
        <f>'18 Oct'!BG183+AT183+AY183-BN183</f>
        <v>0</v>
      </c>
      <c r="BI183" s="48"/>
      <c r="BJ183" s="52">
        <f t="shared" si="9"/>
        <v>0</v>
      </c>
      <c r="BK183" s="51">
        <f t="shared" si="10"/>
        <v>0</v>
      </c>
      <c r="BL183" s="53">
        <f t="shared" si="11"/>
        <v>0</v>
      </c>
      <c r="BM183" s="54">
        <f t="shared" si="12"/>
        <v>0</v>
      </c>
      <c r="BN183" s="55">
        <f t="shared" si="13"/>
        <v>0</v>
      </c>
      <c r="BO183" s="17">
        <f t="shared" si="14"/>
        <v>0</v>
      </c>
      <c r="BP183" s="1"/>
      <c r="BQ183" s="1"/>
    </row>
    <row r="184">
      <c r="A184" s="1" t="s">
        <v>301</v>
      </c>
      <c r="B184" s="32"/>
      <c r="C184" s="33"/>
      <c r="D184" s="29"/>
      <c r="E184" s="1"/>
      <c r="F184" s="21"/>
      <c r="G184" s="56"/>
      <c r="H184" s="35"/>
      <c r="I184" s="1" t="s">
        <v>301</v>
      </c>
      <c r="J184" s="32"/>
      <c r="K184" s="33"/>
      <c r="L184" s="29"/>
      <c r="M184" s="43"/>
      <c r="N184" s="21"/>
      <c r="O184" s="56"/>
      <c r="P184" s="35"/>
      <c r="Q184" s="1" t="s">
        <v>301</v>
      </c>
      <c r="R184" s="32"/>
      <c r="S184" s="33"/>
      <c r="T184" s="57"/>
      <c r="U184" s="49"/>
      <c r="V184" s="21"/>
      <c r="W184" s="56"/>
      <c r="X184" s="35"/>
      <c r="Y184" s="1" t="s">
        <v>301</v>
      </c>
      <c r="Z184" s="36"/>
      <c r="AA184" s="37"/>
      <c r="AB184" s="8"/>
      <c r="AC184" s="8"/>
      <c r="AD184" s="4"/>
      <c r="AE184" s="39"/>
      <c r="AF184" s="1"/>
      <c r="AG184" s="33"/>
      <c r="AH184" s="67"/>
      <c r="AI184" s="67"/>
      <c r="AJ184" s="21"/>
      <c r="AK184" s="56"/>
      <c r="AL184" s="41"/>
      <c r="AM184" s="33"/>
      <c r="AN184" s="67"/>
      <c r="AO184" s="67"/>
      <c r="AP184" s="21"/>
      <c r="AQ184" s="56"/>
      <c r="AR184" s="41"/>
      <c r="AS184" s="43">
        <f>'18 Oct'!AW184</f>
        <v>0</v>
      </c>
      <c r="AT184" s="54"/>
      <c r="AU184" s="44">
        <f t="shared" si="1"/>
        <v>0</v>
      </c>
      <c r="AV184" s="44">
        <f t="shared" si="2"/>
        <v>0</v>
      </c>
      <c r="AW184" s="19">
        <f t="shared" si="3"/>
        <v>0</v>
      </c>
      <c r="AX184" s="43">
        <f>'18 Oct'!BB184</f>
        <v>0</v>
      </c>
      <c r="AY184" s="54"/>
      <c r="AZ184" s="44">
        <f t="shared" si="4"/>
        <v>0</v>
      </c>
      <c r="BA184" s="46">
        <f t="shared" si="5"/>
        <v>0</v>
      </c>
      <c r="BB184" s="19">
        <f t="shared" si="6"/>
        <v>0</v>
      </c>
      <c r="BC184" s="43">
        <f>'18 Oct'!BL184</f>
        <v>0</v>
      </c>
      <c r="BD184" s="46">
        <f t="shared" si="7"/>
        <v>0</v>
      </c>
      <c r="BE184" s="1">
        <f t="shared" si="8"/>
        <v>0</v>
      </c>
      <c r="BF184" s="1" t="s">
        <v>301</v>
      </c>
      <c r="BG184" s="17"/>
      <c r="BH184">
        <f>'18 Oct'!BG184+AT184+AY184-BN184</f>
        <v>0</v>
      </c>
      <c r="BI184" s="48"/>
      <c r="BJ184" s="52">
        <f t="shared" si="9"/>
        <v>0</v>
      </c>
      <c r="BK184" s="51">
        <f t="shared" si="10"/>
        <v>0</v>
      </c>
      <c r="BL184" s="53">
        <f t="shared" si="11"/>
        <v>0</v>
      </c>
      <c r="BM184" s="54">
        <f t="shared" si="12"/>
        <v>0</v>
      </c>
      <c r="BN184" s="55">
        <f t="shared" si="13"/>
        <v>0</v>
      </c>
      <c r="BO184" s="17">
        <f t="shared" si="14"/>
        <v>0</v>
      </c>
      <c r="BP184" s="1"/>
    </row>
    <row r="185">
      <c r="A185" s="1" t="s">
        <v>303</v>
      </c>
      <c r="B185" s="32"/>
      <c r="C185" s="33"/>
      <c r="D185" s="29"/>
      <c r="E185" s="1"/>
      <c r="F185" s="21"/>
      <c r="G185" s="56"/>
      <c r="H185" s="35"/>
      <c r="I185" s="1" t="s">
        <v>303</v>
      </c>
      <c r="J185" s="32"/>
      <c r="K185" s="33"/>
      <c r="L185" s="57"/>
      <c r="M185" s="43"/>
      <c r="N185" s="21"/>
      <c r="O185" s="56"/>
      <c r="P185" s="35"/>
      <c r="Q185" s="1" t="s">
        <v>303</v>
      </c>
      <c r="R185" s="32"/>
      <c r="S185" s="33"/>
      <c r="T185" s="57"/>
      <c r="U185" s="49"/>
      <c r="V185" s="21"/>
      <c r="W185" s="56"/>
      <c r="X185" s="35"/>
      <c r="Y185" s="1" t="s">
        <v>303</v>
      </c>
      <c r="Z185" s="36"/>
      <c r="AA185" s="37"/>
      <c r="AB185" s="8"/>
      <c r="AC185" s="8"/>
      <c r="AD185" s="4"/>
      <c r="AE185" s="39"/>
      <c r="AF185" s="1"/>
      <c r="AG185" s="33"/>
      <c r="AH185" s="60"/>
      <c r="AI185" s="60"/>
      <c r="AJ185" s="21"/>
      <c r="AK185" s="56"/>
      <c r="AL185" s="41"/>
      <c r="AM185" s="33"/>
      <c r="AN185" s="60"/>
      <c r="AO185" s="60"/>
      <c r="AP185" s="21"/>
      <c r="AQ185" s="56"/>
      <c r="AR185" s="41"/>
      <c r="AS185" s="43">
        <f>'18 Oct'!AW185</f>
        <v>0</v>
      </c>
      <c r="AT185" s="17"/>
      <c r="AU185" s="44">
        <f t="shared" si="1"/>
        <v>0</v>
      </c>
      <c r="AV185" s="44">
        <f t="shared" si="2"/>
        <v>0</v>
      </c>
      <c r="AW185" s="19">
        <f t="shared" si="3"/>
        <v>0</v>
      </c>
      <c r="AX185" s="43">
        <f>'18 Oct'!BB185</f>
        <v>0</v>
      </c>
      <c r="AY185" s="17"/>
      <c r="AZ185" s="44">
        <f t="shared" si="4"/>
        <v>0</v>
      </c>
      <c r="BA185" s="46">
        <f t="shared" si="5"/>
        <v>0</v>
      </c>
      <c r="BB185" s="19">
        <f t="shared" si="6"/>
        <v>0</v>
      </c>
      <c r="BC185" s="43">
        <f>'18 Oct'!BL185</f>
        <v>0</v>
      </c>
      <c r="BD185" s="46">
        <f t="shared" si="7"/>
        <v>0</v>
      </c>
      <c r="BE185" s="1">
        <f t="shared" si="8"/>
        <v>0</v>
      </c>
      <c r="BF185" s="1" t="s">
        <v>303</v>
      </c>
      <c r="BG185" s="17"/>
      <c r="BH185">
        <f>'18 Oct'!BG185+AT185+AY185-BN185</f>
        <v>0</v>
      </c>
      <c r="BI185" s="48"/>
      <c r="BJ185" s="52">
        <f t="shared" si="9"/>
        <v>0</v>
      </c>
      <c r="BK185" s="51">
        <f t="shared" si="10"/>
        <v>0</v>
      </c>
      <c r="BL185" s="53">
        <f t="shared" si="11"/>
        <v>0</v>
      </c>
      <c r="BM185" s="54">
        <f t="shared" si="12"/>
        <v>0</v>
      </c>
      <c r="BN185" s="55">
        <f t="shared" si="13"/>
        <v>0</v>
      </c>
      <c r="BO185" s="17">
        <f t="shared" si="14"/>
        <v>0</v>
      </c>
    </row>
    <row r="186">
      <c r="A186" s="1" t="s">
        <v>304</v>
      </c>
      <c r="B186" s="32"/>
      <c r="C186" s="33"/>
      <c r="D186" s="29"/>
      <c r="E186" s="1"/>
      <c r="F186" s="21"/>
      <c r="G186" s="56"/>
      <c r="H186" s="35"/>
      <c r="I186" s="1" t="s">
        <v>304</v>
      </c>
      <c r="J186" s="32"/>
      <c r="K186" s="33"/>
      <c r="L186" s="57"/>
      <c r="M186" s="43"/>
      <c r="N186" s="21"/>
      <c r="O186" s="56"/>
      <c r="P186" s="35"/>
      <c r="Q186" s="1" t="s">
        <v>304</v>
      </c>
      <c r="R186" s="32"/>
      <c r="S186" s="33"/>
      <c r="T186" s="57"/>
      <c r="U186" s="49"/>
      <c r="V186" s="21"/>
      <c r="W186" s="56"/>
      <c r="X186" s="35"/>
      <c r="Y186" s="1" t="s">
        <v>304</v>
      </c>
      <c r="Z186" s="36"/>
      <c r="AA186" s="37"/>
      <c r="AB186" s="8"/>
      <c r="AC186" s="4"/>
      <c r="AD186" s="4"/>
      <c r="AE186" s="39"/>
      <c r="AF186" s="1"/>
      <c r="AG186" s="33"/>
      <c r="AH186" s="60"/>
      <c r="AI186" s="60"/>
      <c r="AJ186" s="21"/>
      <c r="AK186" s="56"/>
      <c r="AL186" s="41"/>
      <c r="AM186" s="33"/>
      <c r="AN186" s="60"/>
      <c r="AO186" s="60"/>
      <c r="AP186" s="21"/>
      <c r="AQ186" s="56"/>
      <c r="AR186" s="41"/>
      <c r="AS186" s="43">
        <f>'18 Oct'!AW186</f>
        <v>0</v>
      </c>
      <c r="AT186" s="17"/>
      <c r="AU186" s="44">
        <f t="shared" si="1"/>
        <v>0</v>
      </c>
      <c r="AV186" s="44">
        <f t="shared" si="2"/>
        <v>0</v>
      </c>
      <c r="AW186" s="19">
        <f t="shared" si="3"/>
        <v>0</v>
      </c>
      <c r="AX186" s="43">
        <f>'18 Oct'!BB186</f>
        <v>0</v>
      </c>
      <c r="AY186" s="17"/>
      <c r="AZ186" s="44">
        <f t="shared" si="4"/>
        <v>0</v>
      </c>
      <c r="BA186" s="46">
        <f t="shared" si="5"/>
        <v>0</v>
      </c>
      <c r="BB186" s="19">
        <f t="shared" si="6"/>
        <v>0</v>
      </c>
      <c r="BC186" s="43">
        <f>'18 Oct'!BL186</f>
        <v>0</v>
      </c>
      <c r="BD186" s="46">
        <f t="shared" si="7"/>
        <v>0</v>
      </c>
      <c r="BE186" s="1">
        <f t="shared" si="8"/>
        <v>0</v>
      </c>
      <c r="BF186" s="1" t="s">
        <v>304</v>
      </c>
      <c r="BG186" s="54"/>
      <c r="BH186">
        <f>'18 Oct'!BG186+AT186+AY186-BN186</f>
        <v>0</v>
      </c>
      <c r="BI186" s="48"/>
      <c r="BJ186" s="52">
        <f t="shared" si="9"/>
        <v>0</v>
      </c>
      <c r="BK186" s="51">
        <f t="shared" si="10"/>
        <v>0</v>
      </c>
      <c r="BL186" s="53">
        <f t="shared" si="11"/>
        <v>0</v>
      </c>
      <c r="BM186" s="54">
        <f t="shared" si="12"/>
        <v>0</v>
      </c>
      <c r="BN186" s="55">
        <f t="shared" si="13"/>
        <v>0</v>
      </c>
      <c r="BO186" s="17">
        <f t="shared" si="14"/>
        <v>0</v>
      </c>
      <c r="BQ186" s="1"/>
    </row>
    <row r="187">
      <c r="A187" s="1" t="s">
        <v>305</v>
      </c>
      <c r="B187" s="32"/>
      <c r="C187" s="33"/>
      <c r="D187" s="29"/>
      <c r="E187" s="1"/>
      <c r="F187" s="21"/>
      <c r="G187" s="56"/>
      <c r="H187" s="35"/>
      <c r="I187" s="1" t="s">
        <v>305</v>
      </c>
      <c r="J187" s="32"/>
      <c r="K187" s="33"/>
      <c r="L187" s="57"/>
      <c r="M187" s="49"/>
      <c r="N187" s="21"/>
      <c r="O187" s="56"/>
      <c r="P187" s="35"/>
      <c r="Q187" s="1" t="s">
        <v>305</v>
      </c>
      <c r="R187" s="32"/>
      <c r="S187" s="33"/>
      <c r="T187" s="57"/>
      <c r="U187" s="49"/>
      <c r="V187" s="21"/>
      <c r="W187" s="56"/>
      <c r="X187" s="35"/>
      <c r="Y187" s="1" t="s">
        <v>305</v>
      </c>
      <c r="Z187" s="59"/>
      <c r="AA187" s="66"/>
      <c r="AB187" s="8"/>
      <c r="AC187" s="8"/>
      <c r="AD187" s="4"/>
      <c r="AE187" s="39"/>
      <c r="AF187" s="1"/>
      <c r="AG187" s="33"/>
      <c r="AH187" s="60"/>
      <c r="AI187" s="60"/>
      <c r="AJ187" s="21"/>
      <c r="AK187" s="56"/>
      <c r="AL187" s="41"/>
      <c r="AM187" s="33"/>
      <c r="AN187" s="60"/>
      <c r="AO187" s="60"/>
      <c r="AP187" s="21"/>
      <c r="AQ187" s="56"/>
      <c r="AR187" s="41"/>
      <c r="AS187" s="43">
        <f>'18 Oct'!AW187</f>
        <v>0</v>
      </c>
      <c r="AT187" s="17"/>
      <c r="AU187" s="44">
        <f t="shared" si="1"/>
        <v>0</v>
      </c>
      <c r="AV187" s="44">
        <f t="shared" si="2"/>
        <v>0</v>
      </c>
      <c r="AW187" s="19">
        <f t="shared" si="3"/>
        <v>0</v>
      </c>
      <c r="AX187" s="43">
        <f>'18 Oct'!BB187</f>
        <v>0</v>
      </c>
      <c r="AY187" s="17"/>
      <c r="AZ187" s="44">
        <f t="shared" si="4"/>
        <v>0</v>
      </c>
      <c r="BA187" s="46">
        <f t="shared" si="5"/>
        <v>0</v>
      </c>
      <c r="BB187" s="19">
        <f t="shared" si="6"/>
        <v>0</v>
      </c>
      <c r="BC187" s="43">
        <f>'18 Oct'!BL187</f>
        <v>0</v>
      </c>
      <c r="BD187" s="46">
        <f t="shared" si="7"/>
        <v>0</v>
      </c>
      <c r="BE187" s="1">
        <f t="shared" si="8"/>
        <v>0</v>
      </c>
      <c r="BF187" s="1" t="s">
        <v>305</v>
      </c>
      <c r="BG187" s="54"/>
      <c r="BH187">
        <f>'18 Oct'!BG187+AT187+AY187-BN187</f>
        <v>0</v>
      </c>
      <c r="BI187" s="48"/>
      <c r="BJ187" s="52">
        <f t="shared" si="9"/>
        <v>0</v>
      </c>
      <c r="BK187" s="51">
        <f t="shared" si="10"/>
        <v>0</v>
      </c>
      <c r="BL187" s="53">
        <f t="shared" si="11"/>
        <v>0</v>
      </c>
      <c r="BM187" s="54">
        <f t="shared" si="12"/>
        <v>0</v>
      </c>
      <c r="BN187" s="55">
        <f t="shared" si="13"/>
        <v>0</v>
      </c>
      <c r="BO187" s="17">
        <f t="shared" si="14"/>
        <v>0</v>
      </c>
    </row>
    <row r="188">
      <c r="A188" s="1" t="s">
        <v>306</v>
      </c>
      <c r="B188" s="32"/>
      <c r="C188" s="65"/>
      <c r="D188" s="29"/>
      <c r="E188" s="1"/>
      <c r="F188" s="21"/>
      <c r="G188" s="56"/>
      <c r="H188" s="35"/>
      <c r="I188" s="1" t="s">
        <v>306</v>
      </c>
      <c r="J188" s="32"/>
      <c r="K188" s="33"/>
      <c r="L188" s="57"/>
      <c r="M188" s="49"/>
      <c r="N188" s="21"/>
      <c r="O188" s="56"/>
      <c r="P188" s="35"/>
      <c r="Q188" s="1" t="s">
        <v>306</v>
      </c>
      <c r="R188" s="32"/>
      <c r="S188" s="33"/>
      <c r="T188" s="57"/>
      <c r="U188" s="49"/>
      <c r="V188" s="21"/>
      <c r="W188" s="56"/>
      <c r="X188" s="35"/>
      <c r="Y188" s="1" t="s">
        <v>306</v>
      </c>
      <c r="Z188" s="69"/>
      <c r="AA188" s="37"/>
      <c r="AB188" s="8"/>
      <c r="AC188" s="8"/>
      <c r="AD188" s="4"/>
      <c r="AE188" s="39"/>
      <c r="AF188" s="1"/>
      <c r="AG188" s="33"/>
      <c r="AH188" s="67"/>
      <c r="AI188" s="67"/>
      <c r="AJ188" s="21"/>
      <c r="AK188" s="56"/>
      <c r="AL188" s="41"/>
      <c r="AM188" s="33"/>
      <c r="AN188" s="67"/>
      <c r="AO188" s="67"/>
      <c r="AP188" s="21"/>
      <c r="AQ188" s="56"/>
      <c r="AR188" s="41"/>
      <c r="AS188" s="43">
        <f>'18 Oct'!AW188</f>
        <v>0</v>
      </c>
      <c r="AT188" s="54"/>
      <c r="AU188" s="44">
        <f t="shared" si="1"/>
        <v>0</v>
      </c>
      <c r="AV188" s="44">
        <f t="shared" si="2"/>
        <v>0</v>
      </c>
      <c r="AW188" s="19">
        <f t="shared" si="3"/>
        <v>0</v>
      </c>
      <c r="AX188" s="43">
        <f>'18 Oct'!BB188</f>
        <v>0</v>
      </c>
      <c r="AY188" s="54"/>
      <c r="AZ188" s="44">
        <f t="shared" si="4"/>
        <v>0</v>
      </c>
      <c r="BA188" s="46">
        <f t="shared" si="5"/>
        <v>0</v>
      </c>
      <c r="BB188" s="19">
        <f t="shared" si="6"/>
        <v>0</v>
      </c>
      <c r="BC188" s="43">
        <f>'18 Oct'!BL188</f>
        <v>0</v>
      </c>
      <c r="BD188" s="46">
        <f t="shared" si="7"/>
        <v>0</v>
      </c>
      <c r="BE188" s="1">
        <f t="shared" si="8"/>
        <v>0</v>
      </c>
      <c r="BF188" s="1" t="s">
        <v>306</v>
      </c>
      <c r="BG188" s="17"/>
      <c r="BH188">
        <f>'18 Oct'!BG188+AT188+AY188-BN188</f>
        <v>0</v>
      </c>
      <c r="BI188" s="48"/>
      <c r="BJ188" s="52">
        <f t="shared" si="9"/>
        <v>0</v>
      </c>
      <c r="BK188" s="51">
        <f t="shared" si="10"/>
        <v>0</v>
      </c>
      <c r="BL188" s="53">
        <f t="shared" si="11"/>
        <v>0</v>
      </c>
      <c r="BM188" s="54">
        <f t="shared" si="12"/>
        <v>0</v>
      </c>
      <c r="BN188" s="55">
        <f t="shared" si="13"/>
        <v>0</v>
      </c>
      <c r="BO188" s="17">
        <f t="shared" si="14"/>
        <v>0</v>
      </c>
    </row>
    <row r="189">
      <c r="A189" s="1" t="s">
        <v>307</v>
      </c>
      <c r="B189" s="32"/>
      <c r="C189" s="33"/>
      <c r="D189" s="29"/>
      <c r="E189" s="1"/>
      <c r="F189" s="21"/>
      <c r="G189" s="56"/>
      <c r="H189" s="35"/>
      <c r="I189" s="1" t="s">
        <v>307</v>
      </c>
      <c r="J189" s="32"/>
      <c r="K189" s="33"/>
      <c r="L189" s="57"/>
      <c r="M189" s="49"/>
      <c r="N189" s="21"/>
      <c r="O189" s="56"/>
      <c r="P189" s="35"/>
      <c r="Q189" s="1" t="s">
        <v>307</v>
      </c>
      <c r="R189" s="32"/>
      <c r="S189" s="33"/>
      <c r="T189" s="57"/>
      <c r="U189" s="43"/>
      <c r="V189" s="21"/>
      <c r="W189" s="56"/>
      <c r="X189" s="35"/>
      <c r="Y189" s="1" t="s">
        <v>307</v>
      </c>
      <c r="Z189" s="69"/>
      <c r="AA189" s="37"/>
      <c r="AB189" s="4"/>
      <c r="AC189" s="4"/>
      <c r="AD189" s="4"/>
      <c r="AE189" s="39"/>
      <c r="AF189" s="1"/>
      <c r="AG189" s="33"/>
      <c r="AH189" s="60"/>
      <c r="AI189" s="60"/>
      <c r="AJ189" s="21"/>
      <c r="AK189" s="56"/>
      <c r="AL189" s="41"/>
      <c r="AM189" s="33"/>
      <c r="AN189" s="60"/>
      <c r="AO189" s="60"/>
      <c r="AP189" s="21"/>
      <c r="AQ189" s="56"/>
      <c r="AR189" s="41"/>
      <c r="AS189" s="43">
        <f>'18 Oct'!AW189</f>
        <v>0</v>
      </c>
      <c r="AT189" s="17"/>
      <c r="AU189" s="44">
        <f t="shared" si="1"/>
        <v>0</v>
      </c>
      <c r="AV189" s="44">
        <f t="shared" si="2"/>
        <v>0</v>
      </c>
      <c r="AW189" s="19">
        <f t="shared" si="3"/>
        <v>0</v>
      </c>
      <c r="AX189" s="43">
        <f>'18 Oct'!BB189</f>
        <v>0</v>
      </c>
      <c r="AY189" s="17"/>
      <c r="AZ189" s="44">
        <f t="shared" si="4"/>
        <v>0</v>
      </c>
      <c r="BA189" s="46">
        <f t="shared" si="5"/>
        <v>0</v>
      </c>
      <c r="BB189" s="19">
        <f t="shared" si="6"/>
        <v>0</v>
      </c>
      <c r="BC189" s="43">
        <f>'18 Oct'!BL189</f>
        <v>0</v>
      </c>
      <c r="BD189" s="46">
        <f t="shared" si="7"/>
        <v>0</v>
      </c>
      <c r="BE189" s="1">
        <f t="shared" si="8"/>
        <v>0</v>
      </c>
      <c r="BF189" s="1" t="s">
        <v>307</v>
      </c>
      <c r="BG189" s="17"/>
      <c r="BH189">
        <f>'18 Oct'!BG189+AT189+AY189-BN189</f>
        <v>0</v>
      </c>
      <c r="BI189" s="48"/>
      <c r="BJ189" s="52">
        <f t="shared" si="9"/>
        <v>0</v>
      </c>
      <c r="BK189" s="51">
        <f t="shared" si="10"/>
        <v>0</v>
      </c>
      <c r="BL189" s="53">
        <f t="shared" si="11"/>
        <v>0</v>
      </c>
      <c r="BM189" s="54">
        <f t="shared" si="12"/>
        <v>0</v>
      </c>
      <c r="BN189" s="55">
        <f t="shared" si="13"/>
        <v>0</v>
      </c>
      <c r="BO189" s="17">
        <f t="shared" si="14"/>
        <v>0</v>
      </c>
      <c r="BQ189" s="1"/>
    </row>
    <row r="190">
      <c r="A190" s="1" t="s">
        <v>308</v>
      </c>
      <c r="B190" s="32"/>
      <c r="C190" s="33"/>
      <c r="D190" s="29"/>
      <c r="E190" s="1"/>
      <c r="F190" s="21"/>
      <c r="G190" s="56"/>
      <c r="H190" s="35"/>
      <c r="I190" s="1" t="s">
        <v>308</v>
      </c>
      <c r="J190" s="32"/>
      <c r="K190" s="33"/>
      <c r="L190" s="29"/>
      <c r="M190" s="43"/>
      <c r="N190" s="21"/>
      <c r="O190" s="56"/>
      <c r="P190" s="35"/>
      <c r="Q190" s="1" t="s">
        <v>308</v>
      </c>
      <c r="R190" s="32"/>
      <c r="S190" s="33"/>
      <c r="T190" s="57"/>
      <c r="U190" s="49"/>
      <c r="V190" s="21"/>
      <c r="W190" s="56"/>
      <c r="X190" s="35"/>
      <c r="Y190" s="1" t="s">
        <v>308</v>
      </c>
      <c r="Z190" s="59"/>
      <c r="AA190" s="66"/>
      <c r="AB190" s="8"/>
      <c r="AC190" s="8"/>
      <c r="AD190" s="4"/>
      <c r="AE190" s="39"/>
      <c r="AF190" s="1"/>
      <c r="AG190" s="33"/>
      <c r="AH190" s="67"/>
      <c r="AI190" s="67"/>
      <c r="AJ190" s="21"/>
      <c r="AK190" s="56"/>
      <c r="AL190" s="41"/>
      <c r="AM190" s="33"/>
      <c r="AN190" s="67"/>
      <c r="AO190" s="67"/>
      <c r="AP190" s="21"/>
      <c r="AQ190" s="56"/>
      <c r="AR190" s="41"/>
      <c r="AS190" s="43">
        <f>'18 Oct'!AW190</f>
        <v>0</v>
      </c>
      <c r="AT190" s="54"/>
      <c r="AU190" s="44">
        <f t="shared" si="1"/>
        <v>0</v>
      </c>
      <c r="AV190" s="44">
        <f t="shared" si="2"/>
        <v>0</v>
      </c>
      <c r="AW190" s="19">
        <f t="shared" si="3"/>
        <v>0</v>
      </c>
      <c r="AX190" s="43">
        <f>'18 Oct'!BB190</f>
        <v>0</v>
      </c>
      <c r="AY190" s="54"/>
      <c r="AZ190" s="44">
        <f t="shared" si="4"/>
        <v>0</v>
      </c>
      <c r="BA190" s="46">
        <f t="shared" si="5"/>
        <v>0</v>
      </c>
      <c r="BB190" s="19">
        <f t="shared" si="6"/>
        <v>0</v>
      </c>
      <c r="BC190" s="43">
        <f>'18 Oct'!BL190</f>
        <v>0</v>
      </c>
      <c r="BD190" s="46">
        <f t="shared" si="7"/>
        <v>0</v>
      </c>
      <c r="BE190" s="1">
        <f t="shared" si="8"/>
        <v>0</v>
      </c>
      <c r="BF190" s="1" t="s">
        <v>308</v>
      </c>
      <c r="BG190" s="54"/>
      <c r="BH190">
        <f>'18 Oct'!BG190+AT190+AY190-BN190</f>
        <v>0</v>
      </c>
      <c r="BI190" s="48"/>
      <c r="BJ190" s="52">
        <f t="shared" si="9"/>
        <v>0</v>
      </c>
      <c r="BK190" s="51">
        <f t="shared" si="10"/>
        <v>0</v>
      </c>
      <c r="BL190" s="53">
        <f t="shared" si="11"/>
        <v>0</v>
      </c>
      <c r="BM190" s="54">
        <f t="shared" si="12"/>
        <v>0</v>
      </c>
      <c r="BN190" s="55">
        <f t="shared" si="13"/>
        <v>0</v>
      </c>
      <c r="BO190" s="17">
        <f t="shared" si="14"/>
        <v>0</v>
      </c>
    </row>
    <row r="191">
      <c r="A191" s="1" t="s">
        <v>309</v>
      </c>
      <c r="B191" s="32"/>
      <c r="C191" s="33"/>
      <c r="D191" s="29"/>
      <c r="E191" s="1"/>
      <c r="F191" s="21"/>
      <c r="G191" s="56"/>
      <c r="H191" s="35"/>
      <c r="I191" s="1" t="s">
        <v>309</v>
      </c>
      <c r="J191" s="32"/>
      <c r="K191" s="33"/>
      <c r="L191" s="57"/>
      <c r="M191" s="49"/>
      <c r="N191" s="21"/>
      <c r="O191" s="56"/>
      <c r="P191" s="35"/>
      <c r="Q191" s="1" t="s">
        <v>309</v>
      </c>
      <c r="R191" s="32"/>
      <c r="S191" s="33"/>
      <c r="T191" s="57"/>
      <c r="U191" s="49"/>
      <c r="V191" s="21"/>
      <c r="W191" s="56"/>
      <c r="X191" s="35"/>
      <c r="Y191" s="1" t="s">
        <v>309</v>
      </c>
      <c r="Z191" s="58"/>
      <c r="AA191" s="63"/>
      <c r="AB191" s="71"/>
      <c r="AC191" s="8"/>
      <c r="AD191" s="4"/>
      <c r="AE191" s="39"/>
      <c r="AF191" s="1"/>
      <c r="AG191" s="33"/>
      <c r="AH191" s="67"/>
      <c r="AI191" s="67"/>
      <c r="AJ191" s="21"/>
      <c r="AK191" s="56"/>
      <c r="AL191" s="41"/>
      <c r="AM191" s="33"/>
      <c r="AN191" s="67"/>
      <c r="AO191" s="67"/>
      <c r="AP191" s="21"/>
      <c r="AQ191" s="56"/>
      <c r="AR191" s="41"/>
      <c r="AS191" s="43">
        <f>'18 Oct'!AW191</f>
        <v>0</v>
      </c>
      <c r="AT191" s="17"/>
      <c r="AU191" s="44">
        <f t="shared" si="1"/>
        <v>0</v>
      </c>
      <c r="AV191" s="44">
        <f t="shared" si="2"/>
        <v>0</v>
      </c>
      <c r="AW191" s="19">
        <f t="shared" si="3"/>
        <v>0</v>
      </c>
      <c r="AX191" s="43">
        <f>'18 Oct'!BB191</f>
        <v>0</v>
      </c>
      <c r="AY191" s="17"/>
      <c r="AZ191" s="44">
        <f t="shared" si="4"/>
        <v>0</v>
      </c>
      <c r="BA191" s="46">
        <f t="shared" si="5"/>
        <v>0</v>
      </c>
      <c r="BB191" s="19">
        <f t="shared" si="6"/>
        <v>0</v>
      </c>
      <c r="BC191" s="43">
        <f>'18 Oct'!BL191</f>
        <v>0</v>
      </c>
      <c r="BD191" s="46">
        <f t="shared" si="7"/>
        <v>0</v>
      </c>
      <c r="BE191" s="1">
        <f t="shared" si="8"/>
        <v>0</v>
      </c>
      <c r="BF191" s="1" t="s">
        <v>309</v>
      </c>
      <c r="BG191" s="54"/>
      <c r="BH191">
        <f>'18 Oct'!BG191+AT191+AY191-BN191</f>
        <v>0</v>
      </c>
      <c r="BI191" s="48"/>
      <c r="BJ191" s="52">
        <f t="shared" si="9"/>
        <v>0</v>
      </c>
      <c r="BK191" s="51">
        <f t="shared" si="10"/>
        <v>0</v>
      </c>
      <c r="BL191" s="53">
        <f t="shared" si="11"/>
        <v>0</v>
      </c>
      <c r="BM191" s="54">
        <f t="shared" si="12"/>
        <v>0</v>
      </c>
      <c r="BN191" s="55">
        <f t="shared" si="13"/>
        <v>0</v>
      </c>
      <c r="BO191" s="17">
        <f t="shared" si="14"/>
        <v>0</v>
      </c>
    </row>
    <row r="192">
      <c r="A192" s="1" t="s">
        <v>310</v>
      </c>
      <c r="B192" s="32"/>
      <c r="C192" s="33"/>
      <c r="D192" s="29"/>
      <c r="E192" s="1"/>
      <c r="F192" s="21"/>
      <c r="G192" s="56"/>
      <c r="H192" s="35"/>
      <c r="I192" s="1" t="s">
        <v>310</v>
      </c>
      <c r="J192" s="32"/>
      <c r="K192" s="33"/>
      <c r="L192" s="57"/>
      <c r="M192" s="49"/>
      <c r="N192" s="21"/>
      <c r="O192" s="56"/>
      <c r="P192" s="35"/>
      <c r="Q192" s="1" t="s">
        <v>310</v>
      </c>
      <c r="R192" s="32"/>
      <c r="S192" s="33"/>
      <c r="T192" s="57"/>
      <c r="U192" s="49"/>
      <c r="V192" s="21"/>
      <c r="W192" s="56"/>
      <c r="X192" s="35"/>
      <c r="Y192" s="1" t="s">
        <v>310</v>
      </c>
      <c r="Z192" s="69"/>
      <c r="AA192" s="37"/>
      <c r="AB192" s="8"/>
      <c r="AC192" s="8"/>
      <c r="AD192" s="4"/>
      <c r="AE192" s="39"/>
      <c r="AF192" s="1"/>
      <c r="AG192" s="33"/>
      <c r="AH192" s="60"/>
      <c r="AI192" s="60"/>
      <c r="AJ192" s="21"/>
      <c r="AK192" s="56"/>
      <c r="AL192" s="41"/>
      <c r="AM192" s="33"/>
      <c r="AN192" s="60"/>
      <c r="AO192" s="60"/>
      <c r="AP192" s="21"/>
      <c r="AQ192" s="56"/>
      <c r="AR192" s="41"/>
      <c r="AS192" s="43">
        <f>'18 Oct'!AW192</f>
        <v>0</v>
      </c>
      <c r="AT192" s="17"/>
      <c r="AU192" s="44">
        <f t="shared" si="1"/>
        <v>0</v>
      </c>
      <c r="AV192" s="44">
        <f t="shared" si="2"/>
        <v>0</v>
      </c>
      <c r="AW192" s="19">
        <f t="shared" si="3"/>
        <v>0</v>
      </c>
      <c r="AX192" s="43">
        <f>'18 Oct'!BB192</f>
        <v>0</v>
      </c>
      <c r="AY192" s="17"/>
      <c r="AZ192" s="44">
        <f t="shared" si="4"/>
        <v>0</v>
      </c>
      <c r="BA192" s="46">
        <f t="shared" si="5"/>
        <v>0</v>
      </c>
      <c r="BB192" s="19">
        <f t="shared" si="6"/>
        <v>0</v>
      </c>
      <c r="BC192" s="43">
        <f>'18 Oct'!BL192</f>
        <v>0</v>
      </c>
      <c r="BD192" s="46">
        <f t="shared" si="7"/>
        <v>0</v>
      </c>
      <c r="BE192" s="1">
        <f t="shared" si="8"/>
        <v>0</v>
      </c>
      <c r="BF192" s="1" t="s">
        <v>310</v>
      </c>
      <c r="BG192" s="17"/>
      <c r="BH192">
        <f>'18 Oct'!BG192+AT192+AY192-BN192</f>
        <v>0</v>
      </c>
      <c r="BI192" s="48"/>
      <c r="BJ192" s="52">
        <f t="shared" si="9"/>
        <v>0</v>
      </c>
      <c r="BK192" s="51">
        <f t="shared" si="10"/>
        <v>0</v>
      </c>
      <c r="BL192" s="53">
        <f t="shared" si="11"/>
        <v>0</v>
      </c>
      <c r="BM192" s="54">
        <f t="shared" si="12"/>
        <v>0</v>
      </c>
      <c r="BN192" s="55">
        <f t="shared" si="13"/>
        <v>0</v>
      </c>
      <c r="BO192" s="17">
        <f t="shared" si="14"/>
        <v>0</v>
      </c>
      <c r="BQ192" s="1"/>
    </row>
    <row r="193">
      <c r="A193" s="1" t="s">
        <v>311</v>
      </c>
      <c r="B193" s="32"/>
      <c r="C193" s="33"/>
      <c r="D193" s="29"/>
      <c r="E193" s="1"/>
      <c r="F193" s="21"/>
      <c r="G193" s="56"/>
      <c r="H193" s="35"/>
      <c r="I193" s="1" t="s">
        <v>311</v>
      </c>
      <c r="J193" s="32"/>
      <c r="K193" s="33"/>
      <c r="L193" s="57"/>
      <c r="M193" s="49"/>
      <c r="N193" s="21"/>
      <c r="O193" s="56"/>
      <c r="P193" s="35"/>
      <c r="Q193" s="1" t="s">
        <v>311</v>
      </c>
      <c r="R193" s="32"/>
      <c r="S193" s="33"/>
      <c r="T193" s="57"/>
      <c r="U193" s="43"/>
      <c r="V193" s="21"/>
      <c r="W193" s="56"/>
      <c r="X193" s="35"/>
      <c r="Y193" s="1" t="s">
        <v>311</v>
      </c>
      <c r="Z193" s="59"/>
      <c r="AA193" s="66"/>
      <c r="AB193" s="8"/>
      <c r="AC193" s="8"/>
      <c r="AD193" s="4"/>
      <c r="AE193" s="39"/>
      <c r="AF193" s="1"/>
      <c r="AG193" s="33"/>
      <c r="AH193" s="60"/>
      <c r="AI193" s="60"/>
      <c r="AJ193" s="21"/>
      <c r="AK193" s="56"/>
      <c r="AL193" s="41"/>
      <c r="AM193" s="33"/>
      <c r="AN193" s="60"/>
      <c r="AO193" s="60"/>
      <c r="AP193" s="21"/>
      <c r="AQ193" s="56"/>
      <c r="AR193" s="41"/>
      <c r="AS193" s="43">
        <f>'18 Oct'!AW193</f>
        <v>0</v>
      </c>
      <c r="AT193" s="17"/>
      <c r="AU193" s="44">
        <f t="shared" si="1"/>
        <v>0</v>
      </c>
      <c r="AV193" s="44">
        <f t="shared" si="2"/>
        <v>0</v>
      </c>
      <c r="AW193" s="19">
        <f t="shared" si="3"/>
        <v>0</v>
      </c>
      <c r="AX193" s="43">
        <f>'18 Oct'!BB193</f>
        <v>0</v>
      </c>
      <c r="AY193" s="17"/>
      <c r="AZ193" s="44">
        <f t="shared" si="4"/>
        <v>0</v>
      </c>
      <c r="BA193" s="46">
        <f t="shared" si="5"/>
        <v>0</v>
      </c>
      <c r="BB193" s="19">
        <f t="shared" si="6"/>
        <v>0</v>
      </c>
      <c r="BC193" s="43">
        <f>'18 Oct'!BL193</f>
        <v>0</v>
      </c>
      <c r="BD193" s="46">
        <f t="shared" si="7"/>
        <v>0</v>
      </c>
      <c r="BE193" s="1">
        <f t="shared" si="8"/>
        <v>0</v>
      </c>
      <c r="BF193" s="1" t="s">
        <v>311</v>
      </c>
      <c r="BG193" s="54"/>
      <c r="BH193">
        <f>'18 Oct'!BG193+AT193+AY193-BN193</f>
        <v>0</v>
      </c>
      <c r="BI193" s="48"/>
      <c r="BJ193" s="52">
        <f t="shared" si="9"/>
        <v>0</v>
      </c>
      <c r="BK193" s="51">
        <f t="shared" si="10"/>
        <v>0</v>
      </c>
      <c r="BL193" s="53">
        <f t="shared" si="11"/>
        <v>0</v>
      </c>
      <c r="BM193" s="54">
        <f t="shared" si="12"/>
        <v>0</v>
      </c>
      <c r="BN193" s="55">
        <f t="shared" si="13"/>
        <v>0</v>
      </c>
      <c r="BO193" s="17">
        <f t="shared" si="14"/>
        <v>0</v>
      </c>
    </row>
    <row r="194">
      <c r="A194" s="1" t="s">
        <v>312</v>
      </c>
      <c r="B194" s="32"/>
      <c r="C194" s="33"/>
      <c r="D194" s="29"/>
      <c r="E194" s="1"/>
      <c r="F194" s="21"/>
      <c r="G194" s="56"/>
      <c r="H194" s="35"/>
      <c r="I194" s="1" t="s">
        <v>312</v>
      </c>
      <c r="J194" s="32"/>
      <c r="K194" s="65"/>
      <c r="L194" s="57"/>
      <c r="M194" s="49"/>
      <c r="N194" s="21"/>
      <c r="O194" s="56"/>
      <c r="P194" s="35"/>
      <c r="Q194" s="1" t="s">
        <v>312</v>
      </c>
      <c r="R194" s="32"/>
      <c r="S194" s="33"/>
      <c r="T194" s="57"/>
      <c r="U194" s="49"/>
      <c r="V194" s="21"/>
      <c r="W194" s="56"/>
      <c r="X194" s="35"/>
      <c r="Y194" s="1" t="s">
        <v>312</v>
      </c>
      <c r="Z194" s="69"/>
      <c r="AA194" s="37"/>
      <c r="AB194" s="8"/>
      <c r="AC194" s="8"/>
      <c r="AD194" s="4"/>
      <c r="AE194" s="39"/>
      <c r="AF194" s="1"/>
      <c r="AG194" s="33"/>
      <c r="AH194" s="60"/>
      <c r="AI194" s="60"/>
      <c r="AJ194" s="21"/>
      <c r="AK194" s="56"/>
      <c r="AL194" s="41"/>
      <c r="AM194" s="33"/>
      <c r="AN194" s="60"/>
      <c r="AO194" s="60"/>
      <c r="AP194" s="21"/>
      <c r="AQ194" s="56"/>
      <c r="AR194" s="41"/>
      <c r="AS194" s="43">
        <f>'18 Oct'!AW194</f>
        <v>0</v>
      </c>
      <c r="AT194" s="17"/>
      <c r="AU194" s="44">
        <f t="shared" si="1"/>
        <v>0</v>
      </c>
      <c r="AV194" s="44">
        <f t="shared" si="2"/>
        <v>0</v>
      </c>
      <c r="AW194" s="19">
        <f t="shared" si="3"/>
        <v>0</v>
      </c>
      <c r="AX194" s="43">
        <f>'18 Oct'!BB194</f>
        <v>0</v>
      </c>
      <c r="AY194" s="17"/>
      <c r="AZ194" s="44">
        <f t="shared" si="4"/>
        <v>0</v>
      </c>
      <c r="BA194" s="46">
        <f t="shared" si="5"/>
        <v>0</v>
      </c>
      <c r="BB194" s="19">
        <f t="shared" si="6"/>
        <v>0</v>
      </c>
      <c r="BC194" s="43">
        <f>'18 Oct'!BL194</f>
        <v>0</v>
      </c>
      <c r="BD194" s="46">
        <f t="shared" si="7"/>
        <v>0</v>
      </c>
      <c r="BE194" s="1">
        <f t="shared" si="8"/>
        <v>0</v>
      </c>
      <c r="BF194" s="1" t="s">
        <v>312</v>
      </c>
      <c r="BG194" s="17"/>
      <c r="BH194">
        <f>'18 Oct'!BG194+AT194+AY194-BN194</f>
        <v>0</v>
      </c>
      <c r="BI194" s="48"/>
      <c r="BJ194" s="52">
        <f t="shared" si="9"/>
        <v>0</v>
      </c>
      <c r="BK194" s="51">
        <f t="shared" si="10"/>
        <v>0</v>
      </c>
      <c r="BL194" s="53">
        <f t="shared" si="11"/>
        <v>0</v>
      </c>
      <c r="BM194" s="54">
        <f t="shared" si="12"/>
        <v>0</v>
      </c>
      <c r="BN194" s="55">
        <f t="shared" si="13"/>
        <v>0</v>
      </c>
      <c r="BO194" s="17">
        <f t="shared" si="14"/>
        <v>0</v>
      </c>
      <c r="BQ194" s="1"/>
    </row>
    <row r="195">
      <c r="A195" s="1" t="s">
        <v>313</v>
      </c>
      <c r="B195" s="32"/>
      <c r="C195" s="33"/>
      <c r="D195" s="29"/>
      <c r="E195" s="1"/>
      <c r="F195" s="21"/>
      <c r="G195" s="56"/>
      <c r="H195" s="35"/>
      <c r="I195" s="1" t="s">
        <v>313</v>
      </c>
      <c r="J195" s="32"/>
      <c r="K195" s="65"/>
      <c r="L195" s="57"/>
      <c r="M195" s="49"/>
      <c r="N195" s="21"/>
      <c r="O195" s="56"/>
      <c r="P195" s="35"/>
      <c r="Q195" s="1" t="s">
        <v>313</v>
      </c>
      <c r="R195" s="32"/>
      <c r="S195" s="33"/>
      <c r="T195" s="57"/>
      <c r="U195" s="49"/>
      <c r="V195" s="21"/>
      <c r="W195" s="56"/>
      <c r="X195" s="35"/>
      <c r="Y195" s="1" t="s">
        <v>313</v>
      </c>
      <c r="Z195" s="59"/>
      <c r="AA195" s="37"/>
      <c r="AB195" s="8"/>
      <c r="AC195" s="8"/>
      <c r="AD195" s="4"/>
      <c r="AE195" s="39"/>
      <c r="AF195" s="1"/>
      <c r="AG195" s="33"/>
      <c r="AH195" s="60"/>
      <c r="AI195" s="60"/>
      <c r="AJ195" s="21"/>
      <c r="AK195" s="56"/>
      <c r="AL195" s="41"/>
      <c r="AM195" s="33"/>
      <c r="AN195" s="60"/>
      <c r="AO195" s="60"/>
      <c r="AP195" s="21"/>
      <c r="AQ195" s="56"/>
      <c r="AR195" s="41"/>
      <c r="AS195" s="43">
        <f>'18 Oct'!AW195</f>
        <v>0</v>
      </c>
      <c r="AT195" s="17"/>
      <c r="AU195" s="44">
        <f t="shared" si="1"/>
        <v>0</v>
      </c>
      <c r="AV195" s="44">
        <f t="shared" si="2"/>
        <v>0</v>
      </c>
      <c r="AW195" s="19">
        <f t="shared" si="3"/>
        <v>0</v>
      </c>
      <c r="AX195" s="43">
        <f>'18 Oct'!BB195</f>
        <v>0</v>
      </c>
      <c r="AY195" s="17"/>
      <c r="AZ195" s="44">
        <f t="shared" si="4"/>
        <v>0</v>
      </c>
      <c r="BA195" s="46">
        <f t="shared" si="5"/>
        <v>0</v>
      </c>
      <c r="BB195" s="19">
        <f t="shared" si="6"/>
        <v>0</v>
      </c>
      <c r="BC195" s="43">
        <f>'18 Oct'!BL195</f>
        <v>60</v>
      </c>
      <c r="BD195" s="46">
        <f t="shared" si="7"/>
        <v>0</v>
      </c>
      <c r="BE195" s="1">
        <f t="shared" si="8"/>
        <v>60</v>
      </c>
      <c r="BF195" s="1" t="s">
        <v>313</v>
      </c>
      <c r="BG195" s="17"/>
      <c r="BH195">
        <f>'18 Oct'!BG195+AT195+AY195-BN195</f>
        <v>0</v>
      </c>
      <c r="BI195" s="48"/>
      <c r="BJ195" s="52">
        <f t="shared" si="9"/>
        <v>0</v>
      </c>
      <c r="BK195" s="51">
        <f t="shared" si="10"/>
        <v>0</v>
      </c>
      <c r="BL195" s="53">
        <f t="shared" si="11"/>
        <v>60</v>
      </c>
      <c r="BM195" s="54">
        <f t="shared" si="12"/>
        <v>0</v>
      </c>
      <c r="BN195" s="55">
        <f t="shared" si="13"/>
        <v>0</v>
      </c>
      <c r="BO195" s="17">
        <f t="shared" si="14"/>
        <v>60</v>
      </c>
    </row>
    <row r="196">
      <c r="A196" s="1" t="s">
        <v>314</v>
      </c>
      <c r="B196" s="32"/>
      <c r="C196" s="33"/>
      <c r="D196" s="29"/>
      <c r="E196" s="1"/>
      <c r="F196" s="21"/>
      <c r="G196" s="56"/>
      <c r="H196" s="35"/>
      <c r="I196" s="1" t="s">
        <v>314</v>
      </c>
      <c r="J196" s="32"/>
      <c r="K196" s="33"/>
      <c r="L196" s="57"/>
      <c r="M196" s="49"/>
      <c r="N196" s="21"/>
      <c r="O196" s="56"/>
      <c r="P196" s="35"/>
      <c r="Q196" s="1" t="s">
        <v>314</v>
      </c>
      <c r="R196" s="32"/>
      <c r="S196" s="33"/>
      <c r="T196" s="29"/>
      <c r="U196" s="49"/>
      <c r="V196" s="21"/>
      <c r="W196" s="56"/>
      <c r="X196" s="35"/>
      <c r="Y196" s="1" t="s">
        <v>314</v>
      </c>
      <c r="Z196" s="59"/>
      <c r="AA196" s="37"/>
      <c r="AB196" s="8"/>
      <c r="AC196" s="8"/>
      <c r="AD196" s="4"/>
      <c r="AE196" s="39"/>
      <c r="AF196" s="1"/>
      <c r="AG196" s="33"/>
      <c r="AH196" s="60"/>
      <c r="AI196" s="60"/>
      <c r="AJ196" s="21"/>
      <c r="AK196" s="56"/>
      <c r="AL196" s="41"/>
      <c r="AM196" s="33"/>
      <c r="AN196" s="60"/>
      <c r="AO196" s="60"/>
      <c r="AP196" s="21"/>
      <c r="AQ196" s="56"/>
      <c r="AR196" s="41"/>
      <c r="AS196" s="43">
        <f>'18 Oct'!AW196</f>
        <v>0</v>
      </c>
      <c r="AT196" s="17"/>
      <c r="AU196" s="44">
        <f t="shared" si="1"/>
        <v>0</v>
      </c>
      <c r="AV196" s="44">
        <f t="shared" si="2"/>
        <v>0</v>
      </c>
      <c r="AW196" s="19">
        <f t="shared" si="3"/>
        <v>0</v>
      </c>
      <c r="AX196" s="43">
        <f>'18 Oct'!BB196</f>
        <v>0</v>
      </c>
      <c r="AY196" s="17"/>
      <c r="AZ196" s="44">
        <f t="shared" si="4"/>
        <v>0</v>
      </c>
      <c r="BA196" s="46">
        <f t="shared" si="5"/>
        <v>0</v>
      </c>
      <c r="BB196" s="19">
        <f t="shared" si="6"/>
        <v>0</v>
      </c>
      <c r="BC196" s="43">
        <f>'18 Oct'!BL196</f>
        <v>0</v>
      </c>
      <c r="BD196" s="46">
        <f t="shared" si="7"/>
        <v>0</v>
      </c>
      <c r="BE196" s="1">
        <f t="shared" si="8"/>
        <v>0</v>
      </c>
      <c r="BF196" s="1" t="s">
        <v>314</v>
      </c>
      <c r="BG196" s="17"/>
      <c r="BH196">
        <f>'18 Oct'!BG196+AT196+AY196-BN196</f>
        <v>0</v>
      </c>
      <c r="BI196" s="48"/>
      <c r="BJ196" s="52">
        <f t="shared" si="9"/>
        <v>0</v>
      </c>
      <c r="BK196" s="51">
        <f t="shared" si="10"/>
        <v>0</v>
      </c>
      <c r="BL196" s="53">
        <f t="shared" si="11"/>
        <v>0</v>
      </c>
      <c r="BM196" s="54">
        <f t="shared" si="12"/>
        <v>0</v>
      </c>
      <c r="BN196" s="55">
        <f t="shared" si="13"/>
        <v>0</v>
      </c>
      <c r="BO196" s="17">
        <f t="shared" si="14"/>
        <v>0</v>
      </c>
    </row>
    <row r="197">
      <c r="A197" s="1" t="s">
        <v>315</v>
      </c>
      <c r="B197" s="32"/>
      <c r="C197" s="33"/>
      <c r="D197" s="29"/>
      <c r="E197" s="1"/>
      <c r="F197" s="21"/>
      <c r="G197" s="56"/>
      <c r="H197" s="35"/>
      <c r="I197" s="1" t="s">
        <v>315</v>
      </c>
      <c r="J197" s="32"/>
      <c r="K197" s="33"/>
      <c r="L197" s="57"/>
      <c r="M197" s="49"/>
      <c r="N197" s="21"/>
      <c r="O197" s="56"/>
      <c r="P197" s="35"/>
      <c r="Q197" s="1" t="s">
        <v>315</v>
      </c>
      <c r="R197" s="32"/>
      <c r="S197" s="33"/>
      <c r="T197" s="29"/>
      <c r="U197" s="43"/>
      <c r="V197" s="21"/>
      <c r="W197" s="56"/>
      <c r="X197" s="35"/>
      <c r="Y197" s="1" t="s">
        <v>315</v>
      </c>
      <c r="Z197" s="69"/>
      <c r="AA197" s="66"/>
      <c r="AB197" s="8"/>
      <c r="AC197" s="8"/>
      <c r="AD197" s="4"/>
      <c r="AE197" s="39"/>
      <c r="AF197" s="1"/>
      <c r="AG197" s="33"/>
      <c r="AH197" s="60"/>
      <c r="AI197" s="60"/>
      <c r="AJ197" s="21"/>
      <c r="AK197" s="56"/>
      <c r="AL197" s="41"/>
      <c r="AM197" s="33"/>
      <c r="AN197" s="60"/>
      <c r="AO197" s="60"/>
      <c r="AP197" s="21"/>
      <c r="AQ197" s="56"/>
      <c r="AR197" s="41"/>
      <c r="AS197" s="43">
        <f>'18 Oct'!AW197</f>
        <v>0</v>
      </c>
      <c r="AT197" s="17"/>
      <c r="AU197" s="44">
        <f t="shared" si="1"/>
        <v>0</v>
      </c>
      <c r="AV197" s="44">
        <f t="shared" si="2"/>
        <v>0</v>
      </c>
      <c r="AW197" s="19">
        <f t="shared" si="3"/>
        <v>0</v>
      </c>
      <c r="AX197" s="43">
        <f>'18 Oct'!BB197</f>
        <v>0</v>
      </c>
      <c r="AY197" s="17"/>
      <c r="AZ197" s="44">
        <f t="shared" si="4"/>
        <v>0</v>
      </c>
      <c r="BA197" s="46">
        <f t="shared" si="5"/>
        <v>0</v>
      </c>
      <c r="BB197" s="19">
        <f t="shared" si="6"/>
        <v>0</v>
      </c>
      <c r="BC197" s="43">
        <f>'18 Oct'!BL197</f>
        <v>0</v>
      </c>
      <c r="BD197" s="46">
        <f t="shared" si="7"/>
        <v>0</v>
      </c>
      <c r="BE197" s="1">
        <f t="shared" si="8"/>
        <v>0</v>
      </c>
      <c r="BF197" s="1" t="s">
        <v>315</v>
      </c>
      <c r="BG197" s="17"/>
      <c r="BH197">
        <f>'18 Oct'!BG197+AT197+AY197-BN197</f>
        <v>0</v>
      </c>
      <c r="BI197" s="48"/>
      <c r="BJ197" s="52">
        <f t="shared" si="9"/>
        <v>0</v>
      </c>
      <c r="BK197" s="51">
        <f t="shared" si="10"/>
        <v>0</v>
      </c>
      <c r="BL197" s="53">
        <f t="shared" si="11"/>
        <v>0</v>
      </c>
      <c r="BM197" s="54">
        <f t="shared" si="12"/>
        <v>0</v>
      </c>
      <c r="BN197" s="55">
        <f t="shared" si="13"/>
        <v>0</v>
      </c>
      <c r="BO197" s="17">
        <f t="shared" si="14"/>
        <v>0</v>
      </c>
    </row>
    <row r="198">
      <c r="A198" s="1" t="s">
        <v>316</v>
      </c>
      <c r="B198" s="61"/>
      <c r="C198" s="65"/>
      <c r="D198" s="29"/>
      <c r="E198" s="1"/>
      <c r="F198" s="21"/>
      <c r="G198" s="56"/>
      <c r="H198" s="35"/>
      <c r="I198" s="1" t="s">
        <v>316</v>
      </c>
      <c r="J198" s="32"/>
      <c r="K198" s="33"/>
      <c r="L198" s="57"/>
      <c r="M198" s="49"/>
      <c r="N198" s="21"/>
      <c r="O198" s="56"/>
      <c r="P198" s="35"/>
      <c r="Q198" s="1" t="s">
        <v>316</v>
      </c>
      <c r="R198" s="32"/>
      <c r="S198" s="33"/>
      <c r="T198" s="57"/>
      <c r="U198" s="49"/>
      <c r="V198" s="21"/>
      <c r="W198" s="56"/>
      <c r="X198" s="35"/>
      <c r="Y198" s="1" t="s">
        <v>316</v>
      </c>
      <c r="Z198" s="59"/>
      <c r="AA198" s="66"/>
      <c r="AB198" s="8"/>
      <c r="AC198" s="8"/>
      <c r="AD198" s="4"/>
      <c r="AE198" s="39"/>
      <c r="AF198" s="1"/>
      <c r="AG198" s="33"/>
      <c r="AH198" s="60"/>
      <c r="AI198" s="60"/>
      <c r="AJ198" s="21"/>
      <c r="AK198" s="56"/>
      <c r="AL198" s="41"/>
      <c r="AM198" s="33"/>
      <c r="AN198" s="60"/>
      <c r="AO198" s="60"/>
      <c r="AP198" s="21"/>
      <c r="AQ198" s="56"/>
      <c r="AR198" s="41"/>
      <c r="AS198" s="43">
        <f>'18 Oct'!AW198</f>
        <v>0</v>
      </c>
      <c r="AT198" s="17"/>
      <c r="AU198" s="44">
        <f t="shared" si="1"/>
        <v>0</v>
      </c>
      <c r="AV198" s="44">
        <f t="shared" si="2"/>
        <v>0</v>
      </c>
      <c r="AW198" s="19">
        <f t="shared" si="3"/>
        <v>0</v>
      </c>
      <c r="AX198" s="43">
        <f>'18 Oct'!BB198</f>
        <v>0</v>
      </c>
      <c r="AY198" s="17"/>
      <c r="AZ198" s="44">
        <f t="shared" si="4"/>
        <v>0</v>
      </c>
      <c r="BA198" s="46">
        <f t="shared" si="5"/>
        <v>0</v>
      </c>
      <c r="BB198" s="19">
        <f t="shared" si="6"/>
        <v>0</v>
      </c>
      <c r="BC198" s="43">
        <f>'18 Oct'!BL198</f>
        <v>0</v>
      </c>
      <c r="BD198" s="46">
        <f t="shared" si="7"/>
        <v>0</v>
      </c>
      <c r="BE198" s="1">
        <f t="shared" si="8"/>
        <v>0</v>
      </c>
      <c r="BF198" s="1" t="s">
        <v>316</v>
      </c>
      <c r="BG198" s="17"/>
      <c r="BH198">
        <f>'18 Oct'!BG198+AT198+AY198-BN198</f>
        <v>0</v>
      </c>
      <c r="BI198" s="48"/>
      <c r="BJ198" s="52">
        <f t="shared" si="9"/>
        <v>0</v>
      </c>
      <c r="BK198" s="51">
        <f t="shared" si="10"/>
        <v>0</v>
      </c>
      <c r="BL198" s="53">
        <f t="shared" si="11"/>
        <v>0</v>
      </c>
      <c r="BM198" s="54">
        <f t="shared" si="12"/>
        <v>0</v>
      </c>
      <c r="BN198" s="55">
        <f t="shared" si="13"/>
        <v>0</v>
      </c>
      <c r="BO198" s="17">
        <f t="shared" si="14"/>
        <v>0</v>
      </c>
    </row>
    <row r="199">
      <c r="A199" s="1" t="s">
        <v>317</v>
      </c>
      <c r="B199" s="61"/>
      <c r="C199" s="33"/>
      <c r="D199" s="29"/>
      <c r="E199" s="1"/>
      <c r="F199" s="21"/>
      <c r="G199" s="56"/>
      <c r="H199" s="7"/>
      <c r="I199" s="1" t="s">
        <v>317</v>
      </c>
      <c r="J199" s="61"/>
      <c r="K199" s="33"/>
      <c r="N199" s="21"/>
      <c r="O199" s="56"/>
      <c r="P199" s="7"/>
      <c r="Q199" s="1" t="s">
        <v>317</v>
      </c>
      <c r="R199" s="32"/>
      <c r="S199" s="33"/>
      <c r="T199" s="29"/>
      <c r="U199" s="43"/>
      <c r="V199" s="21"/>
      <c r="W199" s="56"/>
      <c r="X199" s="7"/>
      <c r="Y199" s="1" t="s">
        <v>317</v>
      </c>
      <c r="Z199" s="59"/>
      <c r="AA199" s="37"/>
      <c r="AB199" s="8"/>
      <c r="AC199" s="8"/>
      <c r="AD199" s="4"/>
      <c r="AE199" s="39"/>
      <c r="AG199" s="33"/>
      <c r="AH199" s="74"/>
      <c r="AI199" s="74"/>
      <c r="AJ199" s="21"/>
      <c r="AK199" s="56"/>
      <c r="AL199" s="41"/>
      <c r="AM199" s="33"/>
      <c r="AN199" s="74"/>
      <c r="AO199" s="74"/>
      <c r="AP199" s="21"/>
      <c r="AQ199" s="56"/>
      <c r="AR199" s="41"/>
      <c r="AS199" s="43">
        <f>'18 Oct'!AW199</f>
        <v>0</v>
      </c>
      <c r="AT199" s="76"/>
      <c r="AU199" s="44">
        <f t="shared" si="1"/>
        <v>0</v>
      </c>
      <c r="AV199" s="44">
        <f t="shared" si="2"/>
        <v>0</v>
      </c>
      <c r="AW199" s="19">
        <f t="shared" si="3"/>
        <v>0</v>
      </c>
      <c r="AX199" s="43">
        <f>'18 Oct'!BB199</f>
        <v>0</v>
      </c>
      <c r="AY199" s="76"/>
      <c r="AZ199" s="44">
        <f t="shared" si="4"/>
        <v>0</v>
      </c>
      <c r="BA199" s="46">
        <f t="shared" si="5"/>
        <v>0</v>
      </c>
      <c r="BB199" s="19">
        <f t="shared" si="6"/>
        <v>0</v>
      </c>
      <c r="BC199" s="43">
        <f>'18 Oct'!BL199</f>
        <v>0</v>
      </c>
      <c r="BD199" s="46">
        <f t="shared" si="7"/>
        <v>0</v>
      </c>
      <c r="BE199" s="1">
        <f t="shared" si="8"/>
        <v>0</v>
      </c>
      <c r="BF199" s="1" t="s">
        <v>317</v>
      </c>
      <c r="BG199" s="76"/>
      <c r="BH199">
        <f>'18 Oct'!BG199+AT199+AY199-BN199</f>
        <v>0</v>
      </c>
      <c r="BI199" s="48"/>
      <c r="BJ199" s="52">
        <f t="shared" si="9"/>
        <v>0</v>
      </c>
      <c r="BK199" s="51">
        <f t="shared" si="10"/>
        <v>0</v>
      </c>
      <c r="BL199" s="53">
        <f t="shared" si="11"/>
        <v>0</v>
      </c>
      <c r="BM199" s="54">
        <f t="shared" si="12"/>
        <v>0</v>
      </c>
      <c r="BN199" s="55">
        <f t="shared" si="13"/>
        <v>0</v>
      </c>
      <c r="BO199" s="17">
        <f t="shared" si="14"/>
        <v>0</v>
      </c>
    </row>
    <row r="200">
      <c r="A200" s="1" t="s">
        <v>318</v>
      </c>
      <c r="B200" s="61"/>
      <c r="C200" s="65"/>
      <c r="D200" s="29"/>
      <c r="E200" s="1"/>
      <c r="F200" s="21"/>
      <c r="G200" s="56"/>
      <c r="H200" s="35"/>
      <c r="I200" s="1" t="s">
        <v>318</v>
      </c>
      <c r="J200" s="61"/>
      <c r="K200" s="33"/>
      <c r="L200" s="57"/>
      <c r="M200" s="49"/>
      <c r="N200" s="21"/>
      <c r="O200" s="56"/>
      <c r="P200" s="35"/>
      <c r="Q200" s="1" t="s">
        <v>318</v>
      </c>
      <c r="R200" s="32"/>
      <c r="S200" s="33"/>
      <c r="T200" s="57"/>
      <c r="U200" s="43"/>
      <c r="V200" s="21"/>
      <c r="W200" s="56"/>
      <c r="X200" s="35"/>
      <c r="Y200" s="1" t="s">
        <v>318</v>
      </c>
      <c r="Z200" s="59"/>
      <c r="AA200" s="66"/>
      <c r="AB200" s="8"/>
      <c r="AC200" s="8"/>
      <c r="AD200" s="4"/>
      <c r="AE200" s="39"/>
      <c r="AF200" s="1"/>
      <c r="AG200" s="33"/>
      <c r="AH200" s="67"/>
      <c r="AI200" s="67"/>
      <c r="AJ200" s="21"/>
      <c r="AK200" s="56"/>
      <c r="AL200" s="41"/>
      <c r="AM200" s="33"/>
      <c r="AN200" s="67"/>
      <c r="AO200" s="67"/>
      <c r="AP200" s="21"/>
      <c r="AQ200" s="56"/>
      <c r="AR200" s="41"/>
      <c r="AS200" s="43">
        <f>'18 Oct'!AW200</f>
        <v>0</v>
      </c>
      <c r="AT200" s="54"/>
      <c r="AU200" s="44">
        <f t="shared" si="1"/>
        <v>0</v>
      </c>
      <c r="AV200" s="44">
        <f t="shared" si="2"/>
        <v>0</v>
      </c>
      <c r="AW200" s="19">
        <f t="shared" si="3"/>
        <v>0</v>
      </c>
      <c r="AX200" s="43">
        <f>'18 Oct'!BB200</f>
        <v>0</v>
      </c>
      <c r="AY200" s="54"/>
      <c r="AZ200" s="44">
        <f t="shared" si="4"/>
        <v>0</v>
      </c>
      <c r="BA200" s="46">
        <f t="shared" si="5"/>
        <v>0</v>
      </c>
      <c r="BB200" s="19">
        <f t="shared" si="6"/>
        <v>0</v>
      </c>
      <c r="BC200" s="43">
        <f>'18 Oct'!BL200</f>
        <v>0</v>
      </c>
      <c r="BD200" s="46">
        <f t="shared" si="7"/>
        <v>0</v>
      </c>
      <c r="BE200" s="1">
        <f t="shared" si="8"/>
        <v>0</v>
      </c>
      <c r="BF200" s="1" t="s">
        <v>318</v>
      </c>
      <c r="BG200" s="54"/>
      <c r="BH200">
        <f>'18 Oct'!BG200+AT200+AY200-BN200</f>
        <v>0</v>
      </c>
      <c r="BI200" s="48"/>
      <c r="BJ200" s="52">
        <f t="shared" si="9"/>
        <v>0</v>
      </c>
      <c r="BK200" s="51">
        <f t="shared" si="10"/>
        <v>0</v>
      </c>
      <c r="BL200" s="53">
        <f t="shared" si="11"/>
        <v>0</v>
      </c>
      <c r="BM200" s="54">
        <f t="shared" si="12"/>
        <v>0</v>
      </c>
      <c r="BN200" s="55">
        <f t="shared" si="13"/>
        <v>0</v>
      </c>
      <c r="BO200" s="17">
        <f t="shared" si="14"/>
        <v>0</v>
      </c>
    </row>
    <row r="201">
      <c r="A201" s="1" t="s">
        <v>319</v>
      </c>
      <c r="B201" s="32"/>
      <c r="C201" s="33"/>
      <c r="D201" s="29"/>
      <c r="E201" s="1"/>
      <c r="F201" s="21"/>
      <c r="G201" s="56"/>
      <c r="H201" s="35"/>
      <c r="I201" s="1" t="s">
        <v>319</v>
      </c>
      <c r="J201" s="32"/>
      <c r="K201" s="33"/>
      <c r="L201" s="57"/>
      <c r="M201" s="49"/>
      <c r="N201" s="21"/>
      <c r="O201" s="56"/>
      <c r="P201" s="35"/>
      <c r="Q201" s="1" t="s">
        <v>319</v>
      </c>
      <c r="R201" s="32"/>
      <c r="S201" s="33"/>
      <c r="T201" s="57"/>
      <c r="U201" s="43"/>
      <c r="V201" s="21"/>
      <c r="W201" s="56"/>
      <c r="X201" s="35"/>
      <c r="Y201" s="1" t="s">
        <v>319</v>
      </c>
      <c r="Z201" s="69"/>
      <c r="AA201" s="37"/>
      <c r="AB201" s="8"/>
      <c r="AC201" s="8"/>
      <c r="AD201" s="4"/>
      <c r="AE201" s="39"/>
      <c r="AF201" s="1"/>
      <c r="AG201" s="33"/>
      <c r="AH201" s="60"/>
      <c r="AI201" s="60"/>
      <c r="AJ201" s="21"/>
      <c r="AK201" s="56"/>
      <c r="AL201" s="41"/>
      <c r="AM201" s="33"/>
      <c r="AN201" s="60"/>
      <c r="AO201" s="60"/>
      <c r="AP201" s="21"/>
      <c r="AQ201" s="56"/>
      <c r="AR201" s="41"/>
      <c r="AS201" s="43">
        <f>'18 Oct'!AW201</f>
        <v>0</v>
      </c>
      <c r="AT201" s="54"/>
      <c r="AU201" s="44">
        <f t="shared" si="1"/>
        <v>0</v>
      </c>
      <c r="AV201" s="44">
        <f t="shared" si="2"/>
        <v>0</v>
      </c>
      <c r="AW201" s="19">
        <f t="shared" si="3"/>
        <v>0</v>
      </c>
      <c r="AX201" s="43">
        <f>'18 Oct'!BB201</f>
        <v>0</v>
      </c>
      <c r="AY201" s="54"/>
      <c r="AZ201" s="44">
        <f t="shared" si="4"/>
        <v>0</v>
      </c>
      <c r="BA201" s="46">
        <f t="shared" si="5"/>
        <v>0</v>
      </c>
      <c r="BB201" s="19">
        <f t="shared" si="6"/>
        <v>0</v>
      </c>
      <c r="BC201" s="43">
        <f>'18 Oct'!BL201</f>
        <v>0</v>
      </c>
      <c r="BD201" s="46">
        <f t="shared" si="7"/>
        <v>0</v>
      </c>
      <c r="BE201" s="1">
        <f t="shared" si="8"/>
        <v>0</v>
      </c>
      <c r="BF201" s="1" t="s">
        <v>319</v>
      </c>
      <c r="BG201" s="17"/>
      <c r="BH201">
        <f>'18 Oct'!BG201+AT201+AY201-BN201</f>
        <v>0</v>
      </c>
      <c r="BI201" s="48"/>
      <c r="BJ201" s="52">
        <f t="shared" si="9"/>
        <v>0</v>
      </c>
      <c r="BK201" s="51">
        <f t="shared" si="10"/>
        <v>0</v>
      </c>
      <c r="BL201" s="53">
        <f t="shared" si="11"/>
        <v>0</v>
      </c>
      <c r="BM201" s="54">
        <f t="shared" si="12"/>
        <v>0</v>
      </c>
      <c r="BN201" s="55">
        <f t="shared" si="13"/>
        <v>0</v>
      </c>
      <c r="BO201" s="17">
        <f t="shared" si="14"/>
        <v>0</v>
      </c>
    </row>
    <row r="202">
      <c r="A202" s="1" t="s">
        <v>321</v>
      </c>
      <c r="B202" s="32"/>
      <c r="C202" s="33"/>
      <c r="D202" s="29"/>
      <c r="E202" s="1"/>
      <c r="F202" s="21"/>
      <c r="G202" s="56"/>
      <c r="H202" s="35"/>
      <c r="I202" s="1" t="s">
        <v>321</v>
      </c>
      <c r="J202" s="32"/>
      <c r="K202" s="33"/>
      <c r="L202" s="57"/>
      <c r="M202" s="49"/>
      <c r="N202" s="21"/>
      <c r="O202" s="56"/>
      <c r="P202" s="35"/>
      <c r="Q202" s="1" t="s">
        <v>321</v>
      </c>
      <c r="R202" s="32"/>
      <c r="S202" s="33"/>
      <c r="T202" s="57"/>
      <c r="U202" s="49"/>
      <c r="V202" s="21"/>
      <c r="W202" s="56"/>
      <c r="X202" s="35"/>
      <c r="Y202" s="1" t="s">
        <v>321</v>
      </c>
      <c r="Z202" s="69"/>
      <c r="AA202" s="66"/>
      <c r="AB202" s="8"/>
      <c r="AC202" s="8"/>
      <c r="AD202" s="4"/>
      <c r="AE202" s="39"/>
      <c r="AF202" s="1"/>
      <c r="AG202" s="33"/>
      <c r="AH202" s="67"/>
      <c r="AI202" s="67"/>
      <c r="AJ202" s="21"/>
      <c r="AK202" s="56"/>
      <c r="AL202" s="41"/>
      <c r="AM202" s="33"/>
      <c r="AN202" s="67"/>
      <c r="AO202" s="67"/>
      <c r="AP202" s="21"/>
      <c r="AQ202" s="56"/>
      <c r="AR202" s="41"/>
      <c r="AS202" s="43">
        <f>'18 Oct'!AW202</f>
        <v>0</v>
      </c>
      <c r="AT202" s="54"/>
      <c r="AU202" s="44">
        <f t="shared" si="1"/>
        <v>0</v>
      </c>
      <c r="AV202" s="44">
        <f t="shared" si="2"/>
        <v>0</v>
      </c>
      <c r="AW202" s="19">
        <f t="shared" si="3"/>
        <v>0</v>
      </c>
      <c r="AX202" s="43">
        <f>'18 Oct'!BB202</f>
        <v>0</v>
      </c>
      <c r="AY202" s="54"/>
      <c r="AZ202" s="44">
        <f t="shared" si="4"/>
        <v>0</v>
      </c>
      <c r="BA202" s="46">
        <f t="shared" si="5"/>
        <v>0</v>
      </c>
      <c r="BB202" s="19">
        <f t="shared" si="6"/>
        <v>0</v>
      </c>
      <c r="BC202" s="43">
        <f>'18 Oct'!BL202</f>
        <v>0</v>
      </c>
      <c r="BD202" s="46">
        <f t="shared" si="7"/>
        <v>0</v>
      </c>
      <c r="BE202" s="1">
        <f t="shared" si="8"/>
        <v>0</v>
      </c>
      <c r="BF202" s="1" t="s">
        <v>321</v>
      </c>
      <c r="BG202" s="17"/>
      <c r="BH202">
        <f>'18 Oct'!BG202+AT202+AY202-BN202</f>
        <v>0</v>
      </c>
      <c r="BI202" s="48"/>
      <c r="BJ202" s="52">
        <f t="shared" si="9"/>
        <v>0</v>
      </c>
      <c r="BK202" s="51">
        <f t="shared" si="10"/>
        <v>0</v>
      </c>
      <c r="BL202" s="53">
        <f t="shared" si="11"/>
        <v>0</v>
      </c>
      <c r="BM202" s="54">
        <f t="shared" si="12"/>
        <v>0</v>
      </c>
      <c r="BN202" s="55">
        <f t="shared" si="13"/>
        <v>0</v>
      </c>
      <c r="BO202" s="17">
        <f t="shared" si="14"/>
        <v>0</v>
      </c>
    </row>
    <row r="203">
      <c r="A203" s="1" t="s">
        <v>322</v>
      </c>
      <c r="B203" s="61"/>
      <c r="C203" s="33"/>
      <c r="D203" s="29"/>
      <c r="E203" s="1"/>
      <c r="F203" s="21"/>
      <c r="G203" s="56"/>
      <c r="H203" s="35"/>
      <c r="I203" s="1" t="s">
        <v>322</v>
      </c>
      <c r="J203" s="32"/>
      <c r="K203" s="33"/>
      <c r="L203" s="57"/>
      <c r="M203" s="49"/>
      <c r="N203" s="21"/>
      <c r="O203" s="56"/>
      <c r="P203" s="35"/>
      <c r="Q203" s="1" t="s">
        <v>322</v>
      </c>
      <c r="R203" s="32"/>
      <c r="S203" s="33"/>
      <c r="T203" s="57"/>
      <c r="U203" s="43"/>
      <c r="V203" s="21"/>
      <c r="W203" s="56"/>
      <c r="X203" s="35"/>
      <c r="Y203" s="1" t="s">
        <v>322</v>
      </c>
      <c r="Z203" s="69"/>
      <c r="AA203" s="66"/>
      <c r="AB203" s="8"/>
      <c r="AC203" s="8"/>
      <c r="AD203" s="4"/>
      <c r="AE203" s="39"/>
      <c r="AF203" s="1"/>
      <c r="AG203" s="33"/>
      <c r="AH203" s="67"/>
      <c r="AI203" s="67"/>
      <c r="AJ203" s="21"/>
      <c r="AK203" s="56"/>
      <c r="AL203" s="41"/>
      <c r="AM203" s="33"/>
      <c r="AN203" s="67"/>
      <c r="AO203" s="67"/>
      <c r="AP203" s="21"/>
      <c r="AQ203" s="56"/>
      <c r="AR203" s="41"/>
      <c r="AS203" s="43">
        <f>'18 Oct'!AW203</f>
        <v>0</v>
      </c>
      <c r="AT203" s="54"/>
      <c r="AU203" s="44">
        <f t="shared" si="1"/>
        <v>0</v>
      </c>
      <c r="AV203" s="44">
        <f t="shared" si="2"/>
        <v>0</v>
      </c>
      <c r="AW203" s="19">
        <f t="shared" si="3"/>
        <v>0</v>
      </c>
      <c r="AX203" s="43">
        <f>'18 Oct'!BB203</f>
        <v>0</v>
      </c>
      <c r="AY203" s="54"/>
      <c r="AZ203" s="44">
        <f t="shared" si="4"/>
        <v>0</v>
      </c>
      <c r="BA203" s="46">
        <f t="shared" si="5"/>
        <v>0</v>
      </c>
      <c r="BB203" s="19">
        <f t="shared" si="6"/>
        <v>0</v>
      </c>
      <c r="BC203" s="43">
        <f>'18 Oct'!BL203</f>
        <v>0</v>
      </c>
      <c r="BD203" s="46">
        <f t="shared" si="7"/>
        <v>0</v>
      </c>
      <c r="BE203" s="1">
        <f t="shared" si="8"/>
        <v>0</v>
      </c>
      <c r="BF203" s="1" t="s">
        <v>322</v>
      </c>
      <c r="BG203" s="54"/>
      <c r="BH203">
        <f>'18 Oct'!BG203+AT203+AY203-BN203</f>
        <v>0</v>
      </c>
      <c r="BI203" s="48"/>
      <c r="BJ203" s="52">
        <f t="shared" si="9"/>
        <v>0</v>
      </c>
      <c r="BK203" s="51">
        <f t="shared" si="10"/>
        <v>0</v>
      </c>
      <c r="BL203" s="53">
        <f t="shared" si="11"/>
        <v>0</v>
      </c>
      <c r="BM203" s="54">
        <f t="shared" si="12"/>
        <v>0</v>
      </c>
      <c r="BN203" s="55">
        <f t="shared" si="13"/>
        <v>0</v>
      </c>
      <c r="BO203" s="17">
        <f t="shared" si="14"/>
        <v>0</v>
      </c>
    </row>
    <row r="204">
      <c r="A204" s="40" t="s">
        <v>323</v>
      </c>
      <c r="B204" s="61"/>
      <c r="C204" s="33"/>
      <c r="D204" s="29"/>
      <c r="E204" s="1"/>
      <c r="F204" s="21"/>
      <c r="G204" s="56"/>
      <c r="H204" s="35"/>
      <c r="I204" s="40" t="s">
        <v>323</v>
      </c>
      <c r="J204" s="32"/>
      <c r="K204" s="33"/>
      <c r="L204" s="57"/>
      <c r="M204" s="49"/>
      <c r="N204" s="21"/>
      <c r="O204" s="56"/>
      <c r="P204" s="35"/>
      <c r="Q204" s="40" t="s">
        <v>324</v>
      </c>
      <c r="R204" s="32"/>
      <c r="S204" s="33"/>
      <c r="T204" s="29"/>
      <c r="U204" s="43"/>
      <c r="V204" s="21"/>
      <c r="W204" s="56"/>
      <c r="X204" s="35"/>
      <c r="Y204" s="40" t="s">
        <v>324</v>
      </c>
      <c r="Z204" s="69"/>
      <c r="AA204" s="66"/>
      <c r="AB204" s="8"/>
      <c r="AC204" s="8"/>
      <c r="AD204" s="4"/>
      <c r="AE204" s="39"/>
      <c r="AF204" s="1"/>
      <c r="AG204" s="33"/>
      <c r="AH204" s="67"/>
      <c r="AI204" s="67"/>
      <c r="AJ204" s="21"/>
      <c r="AK204" s="56"/>
      <c r="AL204" s="41"/>
      <c r="AM204" s="33"/>
      <c r="AN204" s="67"/>
      <c r="AO204" s="67"/>
      <c r="AP204" s="21"/>
      <c r="AQ204" s="56"/>
      <c r="AR204" s="41"/>
      <c r="AS204" s="43">
        <f>'18 Oct'!AW204</f>
        <v>0</v>
      </c>
      <c r="AT204" s="54"/>
      <c r="AU204" s="44">
        <f t="shared" si="1"/>
        <v>0</v>
      </c>
      <c r="AV204" s="44">
        <f t="shared" si="2"/>
        <v>0</v>
      </c>
      <c r="AW204" s="19">
        <f t="shared" si="3"/>
        <v>0</v>
      </c>
      <c r="AX204" s="43">
        <f>'18 Oct'!BB204</f>
        <v>0</v>
      </c>
      <c r="AY204" s="54"/>
      <c r="AZ204" s="44">
        <f t="shared" si="4"/>
        <v>0</v>
      </c>
      <c r="BA204" s="46">
        <f t="shared" si="5"/>
        <v>0</v>
      </c>
      <c r="BB204" s="19">
        <f t="shared" si="6"/>
        <v>0</v>
      </c>
      <c r="BC204" s="43">
        <f>'18 Oct'!BL204</f>
        <v>0</v>
      </c>
      <c r="BD204" s="46">
        <f t="shared" si="7"/>
        <v>0</v>
      </c>
      <c r="BE204" s="1">
        <f t="shared" si="8"/>
        <v>0</v>
      </c>
      <c r="BF204" s="40" t="s">
        <v>324</v>
      </c>
      <c r="BG204" s="17"/>
      <c r="BH204">
        <f>'18 Oct'!BG204+AT204+AY204-BN204</f>
        <v>0</v>
      </c>
      <c r="BI204" s="48"/>
      <c r="BJ204" s="52">
        <f t="shared" si="9"/>
        <v>0</v>
      </c>
      <c r="BK204" s="51">
        <f t="shared" si="10"/>
        <v>0</v>
      </c>
      <c r="BL204" s="53">
        <f t="shared" si="11"/>
        <v>0</v>
      </c>
      <c r="BM204" s="54">
        <f t="shared" si="12"/>
        <v>0</v>
      </c>
      <c r="BN204" s="55">
        <f t="shared" si="13"/>
        <v>0</v>
      </c>
      <c r="BO204" s="17">
        <f t="shared" si="14"/>
        <v>0</v>
      </c>
    </row>
    <row r="205">
      <c r="A205" s="40" t="s">
        <v>325</v>
      </c>
      <c r="B205" s="32"/>
      <c r="C205" s="65"/>
      <c r="D205" s="29"/>
      <c r="E205" s="1"/>
      <c r="F205" s="21"/>
      <c r="G205" s="56"/>
      <c r="H205" s="35"/>
      <c r="I205" s="40" t="s">
        <v>325</v>
      </c>
      <c r="J205" s="32"/>
      <c r="K205" s="33"/>
      <c r="L205" s="57"/>
      <c r="M205" s="49"/>
      <c r="N205" s="21"/>
      <c r="O205" s="56"/>
      <c r="P205" s="35"/>
      <c r="Q205" s="40" t="s">
        <v>325</v>
      </c>
      <c r="R205" s="32"/>
      <c r="S205" s="33"/>
      <c r="T205" s="29"/>
      <c r="U205" s="43"/>
      <c r="V205" s="21"/>
      <c r="W205" s="56"/>
      <c r="X205" s="35"/>
      <c r="Y205" s="40" t="s">
        <v>325</v>
      </c>
      <c r="Z205" s="59"/>
      <c r="AA205" s="66"/>
      <c r="AB205" s="8"/>
      <c r="AC205" s="8"/>
      <c r="AD205" s="4"/>
      <c r="AE205" s="39"/>
      <c r="AF205" s="1"/>
      <c r="AG205" s="33"/>
      <c r="AH205" s="67"/>
      <c r="AI205" s="67"/>
      <c r="AJ205" s="21"/>
      <c r="AK205" s="56"/>
      <c r="AL205" s="41"/>
      <c r="AM205" s="33"/>
      <c r="AN205" s="67"/>
      <c r="AO205" s="67"/>
      <c r="AP205" s="21"/>
      <c r="AQ205" s="56"/>
      <c r="AR205" s="41"/>
      <c r="AS205" s="43">
        <f>'18 Oct'!AW205</f>
        <v>0</v>
      </c>
      <c r="AT205" s="54"/>
      <c r="AU205" s="44">
        <f t="shared" si="1"/>
        <v>0</v>
      </c>
      <c r="AV205" s="44">
        <f t="shared" si="2"/>
        <v>0</v>
      </c>
      <c r="AW205" s="19">
        <f t="shared" si="3"/>
        <v>0</v>
      </c>
      <c r="AX205" s="43">
        <f>'18 Oct'!BB205</f>
        <v>0</v>
      </c>
      <c r="AY205" s="54"/>
      <c r="AZ205" s="44">
        <f t="shared" si="4"/>
        <v>0</v>
      </c>
      <c r="BA205" s="46">
        <f t="shared" si="5"/>
        <v>0</v>
      </c>
      <c r="BB205" s="19">
        <f t="shared" si="6"/>
        <v>0</v>
      </c>
      <c r="BC205" s="43">
        <f>'18 Oct'!BL205</f>
        <v>0</v>
      </c>
      <c r="BD205" s="46">
        <f t="shared" si="7"/>
        <v>0</v>
      </c>
      <c r="BE205" s="1">
        <f t="shared" si="8"/>
        <v>0</v>
      </c>
      <c r="BF205" s="40" t="s">
        <v>325</v>
      </c>
      <c r="BG205" s="54"/>
      <c r="BH205">
        <f>'18 Oct'!BG205+AT205+AY205-BN205</f>
        <v>0</v>
      </c>
      <c r="BI205" s="48"/>
      <c r="BJ205" s="52">
        <f t="shared" si="9"/>
        <v>0</v>
      </c>
      <c r="BK205" s="51">
        <f t="shared" si="10"/>
        <v>0</v>
      </c>
      <c r="BL205" s="53">
        <f t="shared" si="11"/>
        <v>0</v>
      </c>
      <c r="BM205" s="54">
        <f t="shared" si="12"/>
        <v>0</v>
      </c>
      <c r="BN205" s="55">
        <f t="shared" si="13"/>
        <v>0</v>
      </c>
      <c r="BO205" s="17">
        <f t="shared" si="14"/>
        <v>0</v>
      </c>
    </row>
    <row r="206">
      <c r="A206" s="8" t="s">
        <v>326</v>
      </c>
      <c r="B206" s="32"/>
      <c r="C206" s="65"/>
      <c r="D206" s="29"/>
      <c r="E206" s="1"/>
      <c r="F206" s="21"/>
      <c r="G206" s="56"/>
      <c r="H206" s="35"/>
      <c r="I206" s="8" t="s">
        <v>326</v>
      </c>
      <c r="J206" s="32"/>
      <c r="K206" s="65"/>
      <c r="L206" s="57"/>
      <c r="M206" s="49"/>
      <c r="N206" s="21"/>
      <c r="O206" s="56"/>
      <c r="P206" s="35"/>
      <c r="Q206" s="8" t="s">
        <v>326</v>
      </c>
      <c r="R206" s="32"/>
      <c r="S206" s="33"/>
      <c r="T206" s="57"/>
      <c r="U206" s="43"/>
      <c r="V206" s="21"/>
      <c r="W206" s="56"/>
      <c r="X206" s="35"/>
      <c r="Y206" s="8" t="s">
        <v>326</v>
      </c>
      <c r="Z206" s="59"/>
      <c r="AA206" s="66"/>
      <c r="AB206" s="8"/>
      <c r="AC206" s="8"/>
      <c r="AD206" s="4"/>
      <c r="AE206" s="39"/>
      <c r="AF206" s="1"/>
      <c r="AG206" s="33"/>
      <c r="AH206" s="67"/>
      <c r="AI206" s="67"/>
      <c r="AJ206" s="21"/>
      <c r="AK206" s="56"/>
      <c r="AL206" s="41"/>
      <c r="AM206" s="33"/>
      <c r="AN206" s="67"/>
      <c r="AO206" s="67"/>
      <c r="AP206" s="21"/>
      <c r="AQ206" s="56"/>
      <c r="AR206" s="41"/>
      <c r="AS206" s="43">
        <f>'18 Oct'!AW206</f>
        <v>0</v>
      </c>
      <c r="AT206" s="54"/>
      <c r="AU206" s="44">
        <f t="shared" si="1"/>
        <v>0</v>
      </c>
      <c r="AV206" s="44">
        <f t="shared" si="2"/>
        <v>0</v>
      </c>
      <c r="AW206" s="19">
        <f t="shared" si="3"/>
        <v>0</v>
      </c>
      <c r="AX206" s="43">
        <f>'18 Oct'!BB206</f>
        <v>0</v>
      </c>
      <c r="AY206" s="54"/>
      <c r="AZ206" s="44">
        <f t="shared" si="4"/>
        <v>0</v>
      </c>
      <c r="BA206" s="46">
        <f t="shared" si="5"/>
        <v>0</v>
      </c>
      <c r="BB206" s="19">
        <f t="shared" si="6"/>
        <v>0</v>
      </c>
      <c r="BC206" s="43">
        <f>'18 Oct'!BL206</f>
        <v>0</v>
      </c>
      <c r="BD206" s="46">
        <f t="shared" si="7"/>
        <v>0</v>
      </c>
      <c r="BE206" s="1">
        <f t="shared" si="8"/>
        <v>0</v>
      </c>
      <c r="BF206" s="8" t="s">
        <v>326</v>
      </c>
      <c r="BG206" s="54"/>
      <c r="BH206">
        <f>'18 Oct'!BG206+AT206+AY206-BN206</f>
        <v>0</v>
      </c>
      <c r="BI206" s="48"/>
      <c r="BJ206" s="52">
        <f t="shared" si="9"/>
        <v>0</v>
      </c>
      <c r="BK206" s="51">
        <f t="shared" si="10"/>
        <v>0</v>
      </c>
      <c r="BL206" s="53">
        <f t="shared" si="11"/>
        <v>0</v>
      </c>
      <c r="BM206" s="54">
        <f t="shared" si="12"/>
        <v>0</v>
      </c>
      <c r="BN206" s="55">
        <f t="shared" si="13"/>
        <v>0</v>
      </c>
      <c r="BO206" s="17">
        <f t="shared" si="14"/>
        <v>0</v>
      </c>
    </row>
    <row r="207">
      <c r="A207" s="1" t="s">
        <v>327</v>
      </c>
      <c r="B207" s="61"/>
      <c r="C207" s="65"/>
      <c r="D207" s="29"/>
      <c r="E207" s="1"/>
      <c r="F207" s="21"/>
      <c r="G207" s="56"/>
      <c r="H207" s="35"/>
      <c r="I207" s="1" t="s">
        <v>327</v>
      </c>
      <c r="J207" s="32"/>
      <c r="K207" s="65"/>
      <c r="L207" s="57"/>
      <c r="M207" s="49"/>
      <c r="N207" s="21"/>
      <c r="O207" s="56"/>
      <c r="P207" s="35"/>
      <c r="Q207" s="1" t="s">
        <v>327</v>
      </c>
      <c r="R207" s="32"/>
      <c r="S207" s="33"/>
      <c r="T207" s="57"/>
      <c r="U207" s="49"/>
      <c r="V207" s="21"/>
      <c r="W207" s="56"/>
      <c r="X207" s="35"/>
      <c r="Y207" s="1" t="s">
        <v>327</v>
      </c>
      <c r="Z207" s="59"/>
      <c r="AA207" s="66"/>
      <c r="AB207" s="8"/>
      <c r="AC207" s="8"/>
      <c r="AD207" s="4"/>
      <c r="AE207" s="39"/>
      <c r="AF207" s="1"/>
      <c r="AG207" s="33"/>
      <c r="AH207" s="67"/>
      <c r="AI207" s="67"/>
      <c r="AJ207" s="21"/>
      <c r="AK207" s="56"/>
      <c r="AL207" s="41"/>
      <c r="AM207" s="33"/>
      <c r="AN207" s="67"/>
      <c r="AO207" s="67"/>
      <c r="AP207" s="21"/>
      <c r="AQ207" s="56"/>
      <c r="AR207" s="41"/>
      <c r="AS207" s="43">
        <f>'18 Oct'!AW207</f>
        <v>0</v>
      </c>
      <c r="AT207" s="54"/>
      <c r="AU207" s="44">
        <f t="shared" si="1"/>
        <v>0</v>
      </c>
      <c r="AV207" s="44">
        <f t="shared" si="2"/>
        <v>0</v>
      </c>
      <c r="AW207" s="19">
        <f t="shared" si="3"/>
        <v>0</v>
      </c>
      <c r="AX207" s="43">
        <f>'18 Oct'!BB207</f>
        <v>0</v>
      </c>
      <c r="AY207" s="54"/>
      <c r="AZ207" s="44">
        <f t="shared" si="4"/>
        <v>0</v>
      </c>
      <c r="BA207" s="46">
        <f t="shared" si="5"/>
        <v>0</v>
      </c>
      <c r="BB207" s="19">
        <f t="shared" si="6"/>
        <v>0</v>
      </c>
      <c r="BC207" s="43">
        <f>'18 Oct'!BL207</f>
        <v>0</v>
      </c>
      <c r="BD207" s="46">
        <f t="shared" si="7"/>
        <v>0</v>
      </c>
      <c r="BE207" s="1">
        <f t="shared" si="8"/>
        <v>0</v>
      </c>
      <c r="BF207" s="1" t="s">
        <v>327</v>
      </c>
      <c r="BG207" s="54"/>
      <c r="BH207">
        <f>'18 Oct'!BG207+AT207+AY207-BN207</f>
        <v>0</v>
      </c>
      <c r="BI207" s="48"/>
      <c r="BJ207" s="52">
        <f t="shared" si="9"/>
        <v>0</v>
      </c>
      <c r="BK207" s="51">
        <f t="shared" si="10"/>
        <v>0</v>
      </c>
      <c r="BL207" s="53">
        <f t="shared" si="11"/>
        <v>0</v>
      </c>
      <c r="BM207" s="54">
        <f t="shared" si="12"/>
        <v>0</v>
      </c>
      <c r="BN207" s="55">
        <f t="shared" si="13"/>
        <v>0</v>
      </c>
      <c r="BO207" s="17">
        <f t="shared" si="14"/>
        <v>0</v>
      </c>
    </row>
    <row r="208">
      <c r="A208" s="1" t="s">
        <v>328</v>
      </c>
      <c r="B208" s="32"/>
      <c r="C208" s="65"/>
      <c r="D208" s="29"/>
      <c r="E208" s="1"/>
      <c r="F208" s="21"/>
      <c r="G208" s="56"/>
      <c r="H208" s="35"/>
      <c r="I208" s="1" t="s">
        <v>328</v>
      </c>
      <c r="J208" s="32"/>
      <c r="K208" s="33"/>
      <c r="L208" s="57"/>
      <c r="M208" s="43"/>
      <c r="N208" s="21"/>
      <c r="O208" s="56"/>
      <c r="P208" s="35"/>
      <c r="Q208" s="1" t="s">
        <v>328</v>
      </c>
      <c r="R208" s="32"/>
      <c r="S208" s="33"/>
      <c r="T208" s="29"/>
      <c r="U208" s="43"/>
      <c r="V208" s="21"/>
      <c r="W208" s="56"/>
      <c r="X208" s="35"/>
      <c r="Y208" s="1" t="s">
        <v>328</v>
      </c>
      <c r="Z208" s="59"/>
      <c r="AA208" s="37"/>
      <c r="AB208" s="8"/>
      <c r="AC208" s="8"/>
      <c r="AD208" s="4"/>
      <c r="AE208" s="39"/>
      <c r="AF208" s="1"/>
      <c r="AG208" s="33"/>
      <c r="AH208" s="60"/>
      <c r="AI208" s="60"/>
      <c r="AJ208" s="21"/>
      <c r="AK208" s="56"/>
      <c r="AL208" s="41"/>
      <c r="AM208" s="33"/>
      <c r="AN208" s="60"/>
      <c r="AO208" s="60"/>
      <c r="AP208" s="21"/>
      <c r="AQ208" s="56"/>
      <c r="AR208" s="41"/>
      <c r="AS208" s="43">
        <f>'18 Oct'!AW208</f>
        <v>0</v>
      </c>
      <c r="AT208" s="17"/>
      <c r="AU208" s="44">
        <f t="shared" si="1"/>
        <v>0</v>
      </c>
      <c r="AV208" s="44">
        <f t="shared" si="2"/>
        <v>0</v>
      </c>
      <c r="AW208" s="19">
        <f t="shared" si="3"/>
        <v>0</v>
      </c>
      <c r="AX208" s="43">
        <f>'18 Oct'!BB208</f>
        <v>0</v>
      </c>
      <c r="AY208" s="17"/>
      <c r="AZ208" s="44">
        <f t="shared" si="4"/>
        <v>0</v>
      </c>
      <c r="BA208" s="46">
        <f t="shared" si="5"/>
        <v>0</v>
      </c>
      <c r="BB208" s="19">
        <f t="shared" si="6"/>
        <v>0</v>
      </c>
      <c r="BC208" s="43">
        <f>'18 Oct'!BL208</f>
        <v>95</v>
      </c>
      <c r="BD208" s="46">
        <f t="shared" si="7"/>
        <v>0</v>
      </c>
      <c r="BE208" s="1">
        <f t="shared" si="8"/>
        <v>95</v>
      </c>
      <c r="BF208" s="1" t="s">
        <v>328</v>
      </c>
      <c r="BG208" s="54"/>
      <c r="BH208">
        <f>'18 Oct'!BG208+AT208+AY208-BN208</f>
        <v>0</v>
      </c>
      <c r="BI208" s="48"/>
      <c r="BJ208" s="52">
        <f t="shared" si="9"/>
        <v>0</v>
      </c>
      <c r="BK208" s="51">
        <f t="shared" si="10"/>
        <v>0</v>
      </c>
      <c r="BL208" s="53">
        <f t="shared" si="11"/>
        <v>95</v>
      </c>
      <c r="BM208" s="54">
        <f t="shared" si="12"/>
        <v>0</v>
      </c>
      <c r="BN208" s="55">
        <f t="shared" si="13"/>
        <v>0</v>
      </c>
      <c r="BO208" s="17">
        <f t="shared" si="14"/>
        <v>95</v>
      </c>
    </row>
    <row r="209">
      <c r="A209" s="1" t="s">
        <v>329</v>
      </c>
      <c r="B209" s="32"/>
      <c r="C209" s="65"/>
      <c r="D209" s="29"/>
      <c r="E209" s="1"/>
      <c r="F209" s="21"/>
      <c r="G209" s="56"/>
      <c r="H209" s="35"/>
      <c r="I209" s="1" t="s">
        <v>329</v>
      </c>
      <c r="J209" s="32"/>
      <c r="K209" s="33"/>
      <c r="L209" s="57"/>
      <c r="M209" s="43"/>
      <c r="N209" s="21"/>
      <c r="O209" s="56"/>
      <c r="P209" s="35"/>
      <c r="Q209" s="1" t="s">
        <v>329</v>
      </c>
      <c r="R209" s="32"/>
      <c r="S209" s="33"/>
      <c r="T209" s="29"/>
      <c r="U209" s="43"/>
      <c r="V209" s="21"/>
      <c r="W209" s="56"/>
      <c r="X209" s="35"/>
      <c r="Y209" s="1" t="s">
        <v>329</v>
      </c>
      <c r="Z209" s="59"/>
      <c r="AA209" s="37"/>
      <c r="AB209" s="8"/>
      <c r="AC209" s="8"/>
      <c r="AD209" s="4"/>
      <c r="AE209" s="39"/>
      <c r="AF209" s="1"/>
      <c r="AG209" s="33"/>
      <c r="AH209" s="60"/>
      <c r="AI209" s="60"/>
      <c r="AJ209" s="21"/>
      <c r="AK209" s="56"/>
      <c r="AL209" s="41"/>
      <c r="AM209" s="33"/>
      <c r="AN209" s="60"/>
      <c r="AO209" s="60"/>
      <c r="AP209" s="21"/>
      <c r="AQ209" s="56"/>
      <c r="AR209" s="41"/>
      <c r="AS209" s="43">
        <f>'18 Oct'!AW209</f>
        <v>0</v>
      </c>
      <c r="AT209" s="17"/>
      <c r="AU209" s="44">
        <f t="shared" si="1"/>
        <v>0</v>
      </c>
      <c r="AV209" s="44">
        <f t="shared" si="2"/>
        <v>0</v>
      </c>
      <c r="AW209" s="19">
        <f t="shared" si="3"/>
        <v>0</v>
      </c>
      <c r="AX209" s="43">
        <f>'18 Oct'!BB209</f>
        <v>0</v>
      </c>
      <c r="AY209" s="17"/>
      <c r="AZ209" s="44">
        <f t="shared" si="4"/>
        <v>0</v>
      </c>
      <c r="BA209" s="46">
        <f t="shared" si="5"/>
        <v>0</v>
      </c>
      <c r="BB209" s="19">
        <f t="shared" si="6"/>
        <v>0</v>
      </c>
      <c r="BC209" s="43">
        <f>'18 Oct'!BL209</f>
        <v>0</v>
      </c>
      <c r="BD209" s="46">
        <f t="shared" si="7"/>
        <v>0</v>
      </c>
      <c r="BE209" s="1">
        <f t="shared" si="8"/>
        <v>0</v>
      </c>
      <c r="BF209" s="1" t="s">
        <v>329</v>
      </c>
      <c r="BG209" s="54"/>
      <c r="BH209">
        <f>'18 Oct'!BG209+AT209+AY209-BN209</f>
        <v>0</v>
      </c>
      <c r="BI209" s="48"/>
      <c r="BJ209" s="52">
        <f t="shared" si="9"/>
        <v>0</v>
      </c>
      <c r="BK209" s="51">
        <f t="shared" si="10"/>
        <v>0</v>
      </c>
      <c r="BL209" s="53">
        <f t="shared" si="11"/>
        <v>0</v>
      </c>
      <c r="BM209" s="54">
        <f t="shared" si="12"/>
        <v>0</v>
      </c>
      <c r="BN209" s="55">
        <f t="shared" si="13"/>
        <v>0</v>
      </c>
      <c r="BO209" s="17">
        <f t="shared" si="14"/>
        <v>0</v>
      </c>
    </row>
    <row r="210">
      <c r="A210" s="1" t="s">
        <v>330</v>
      </c>
      <c r="B210" s="32"/>
      <c r="C210" s="33"/>
      <c r="D210" s="29"/>
      <c r="E210" s="1"/>
      <c r="F210" s="21"/>
      <c r="G210" s="56"/>
      <c r="H210" s="35"/>
      <c r="I210" s="1" t="s">
        <v>330</v>
      </c>
      <c r="J210" s="32"/>
      <c r="K210" s="33"/>
      <c r="L210" s="57"/>
      <c r="M210" s="49"/>
      <c r="N210" s="21"/>
      <c r="O210" s="56"/>
      <c r="P210" s="35"/>
      <c r="Q210" s="1" t="s">
        <v>330</v>
      </c>
      <c r="R210" s="32"/>
      <c r="S210" s="33"/>
      <c r="T210" s="57"/>
      <c r="U210" s="49"/>
      <c r="V210" s="21"/>
      <c r="W210" s="56"/>
      <c r="X210" s="35"/>
      <c r="Y210" s="1" t="s">
        <v>330</v>
      </c>
      <c r="Z210" s="36"/>
      <c r="AA210" s="37"/>
      <c r="AB210" s="8"/>
      <c r="AC210" s="8"/>
      <c r="AD210" s="4"/>
      <c r="AE210" s="39"/>
      <c r="AF210" s="1"/>
      <c r="AG210" s="33"/>
      <c r="AH210" s="67"/>
      <c r="AI210" s="67"/>
      <c r="AJ210" s="21"/>
      <c r="AK210" s="56"/>
      <c r="AL210" s="41"/>
      <c r="AM210" s="33"/>
      <c r="AN210" s="67"/>
      <c r="AO210" s="67"/>
      <c r="AP210" s="21"/>
      <c r="AQ210" s="56"/>
      <c r="AR210" s="41"/>
      <c r="AS210" s="43">
        <f>'18 Oct'!AW210</f>
        <v>0</v>
      </c>
      <c r="AT210" s="54"/>
      <c r="AU210" s="44">
        <f t="shared" si="1"/>
        <v>0</v>
      </c>
      <c r="AV210" s="44">
        <f t="shared" si="2"/>
        <v>0</v>
      </c>
      <c r="AW210" s="19">
        <f t="shared" si="3"/>
        <v>0</v>
      </c>
      <c r="AX210" s="43">
        <f>'18 Oct'!BB210</f>
        <v>0</v>
      </c>
      <c r="AY210" s="54"/>
      <c r="AZ210" s="44">
        <f t="shared" si="4"/>
        <v>0</v>
      </c>
      <c r="BA210" s="46">
        <f t="shared" si="5"/>
        <v>0</v>
      </c>
      <c r="BB210" s="19">
        <f t="shared" si="6"/>
        <v>0</v>
      </c>
      <c r="BC210" s="43">
        <f>'18 Oct'!BL210</f>
        <v>135</v>
      </c>
      <c r="BD210" s="46">
        <f t="shared" si="7"/>
        <v>0</v>
      </c>
      <c r="BE210" s="1">
        <f t="shared" si="8"/>
        <v>135</v>
      </c>
      <c r="BF210" s="1" t="s">
        <v>330</v>
      </c>
      <c r="BG210" s="17"/>
      <c r="BH210">
        <f>'18 Oct'!BG210+AT210+AY210-BN210</f>
        <v>0</v>
      </c>
      <c r="BI210" s="48"/>
      <c r="BJ210" s="52">
        <f t="shared" si="9"/>
        <v>0</v>
      </c>
      <c r="BK210" s="51">
        <f t="shared" si="10"/>
        <v>0</v>
      </c>
      <c r="BL210" s="53">
        <f t="shared" si="11"/>
        <v>135</v>
      </c>
      <c r="BM210" s="54">
        <f t="shared" si="12"/>
        <v>0</v>
      </c>
      <c r="BN210" s="55">
        <f t="shared" si="13"/>
        <v>0</v>
      </c>
      <c r="BO210" s="17">
        <f t="shared" si="14"/>
        <v>135</v>
      </c>
    </row>
    <row r="211">
      <c r="A211" s="1" t="s">
        <v>331</v>
      </c>
      <c r="B211" s="32"/>
      <c r="C211" s="33"/>
      <c r="D211" s="29"/>
      <c r="E211" s="1"/>
      <c r="F211" s="21"/>
      <c r="G211" s="56"/>
      <c r="H211" s="35"/>
      <c r="I211" s="1" t="s">
        <v>331</v>
      </c>
      <c r="J211" s="32"/>
      <c r="K211" s="33"/>
      <c r="L211" s="57"/>
      <c r="M211" s="49"/>
      <c r="N211" s="21"/>
      <c r="O211" s="56"/>
      <c r="P211" s="35"/>
      <c r="Q211" s="1" t="s">
        <v>331</v>
      </c>
      <c r="R211" s="32"/>
      <c r="S211" s="33"/>
      <c r="T211" s="57"/>
      <c r="U211" s="43"/>
      <c r="V211" s="21"/>
      <c r="W211" s="56"/>
      <c r="X211" s="35"/>
      <c r="Y211" s="1" t="s">
        <v>331</v>
      </c>
      <c r="Z211" s="69"/>
      <c r="AA211" s="66"/>
      <c r="AB211" s="8"/>
      <c r="AC211" s="8"/>
      <c r="AD211" s="4"/>
      <c r="AE211" s="39"/>
      <c r="AF211" s="1"/>
      <c r="AG211" s="33"/>
      <c r="AH211" s="67"/>
      <c r="AI211" s="67"/>
      <c r="AJ211" s="21"/>
      <c r="AK211" s="56"/>
      <c r="AL211" s="41"/>
      <c r="AM211" s="33"/>
      <c r="AN211" s="67"/>
      <c r="AO211" s="67"/>
      <c r="AP211" s="21"/>
      <c r="AQ211" s="56"/>
      <c r="AR211" s="41"/>
      <c r="AS211" s="43">
        <f>'18 Oct'!AW211</f>
        <v>0</v>
      </c>
      <c r="AT211" s="54"/>
      <c r="AU211" s="44">
        <f t="shared" si="1"/>
        <v>0</v>
      </c>
      <c r="AV211" s="44">
        <f t="shared" si="2"/>
        <v>0</v>
      </c>
      <c r="AW211" s="19">
        <f t="shared" si="3"/>
        <v>0</v>
      </c>
      <c r="AX211" s="43">
        <f>'18 Oct'!BB211</f>
        <v>0</v>
      </c>
      <c r="AY211" s="54"/>
      <c r="AZ211" s="44">
        <f t="shared" si="4"/>
        <v>0</v>
      </c>
      <c r="BA211" s="46">
        <f t="shared" si="5"/>
        <v>0</v>
      </c>
      <c r="BB211" s="19">
        <f t="shared" si="6"/>
        <v>0</v>
      </c>
      <c r="BC211" s="43">
        <f>'18 Oct'!BL211</f>
        <v>17</v>
      </c>
      <c r="BD211" s="46">
        <f t="shared" si="7"/>
        <v>0</v>
      </c>
      <c r="BE211" s="1">
        <f t="shared" si="8"/>
        <v>17</v>
      </c>
      <c r="BF211" s="1" t="s">
        <v>331</v>
      </c>
      <c r="BG211" s="17"/>
      <c r="BH211">
        <f>'18 Oct'!BG211+AT211+AY211-BN211</f>
        <v>0</v>
      </c>
      <c r="BI211" s="48"/>
      <c r="BJ211" s="52">
        <f t="shared" si="9"/>
        <v>0</v>
      </c>
      <c r="BK211" s="51">
        <f t="shared" si="10"/>
        <v>0</v>
      </c>
      <c r="BL211" s="53">
        <f t="shared" si="11"/>
        <v>17</v>
      </c>
      <c r="BM211" s="54">
        <f t="shared" si="12"/>
        <v>0</v>
      </c>
      <c r="BN211" s="55">
        <f t="shared" si="13"/>
        <v>0</v>
      </c>
      <c r="BO211" s="17">
        <f t="shared" si="14"/>
        <v>17</v>
      </c>
    </row>
    <row r="212">
      <c r="A212" s="1" t="s">
        <v>334</v>
      </c>
      <c r="B212" s="61"/>
      <c r="C212" s="65"/>
      <c r="D212" s="29"/>
      <c r="E212" s="1"/>
      <c r="F212" s="21"/>
      <c r="G212" s="56"/>
      <c r="H212" s="35"/>
      <c r="I212" s="1" t="s">
        <v>334</v>
      </c>
      <c r="J212" s="32"/>
      <c r="K212" s="33"/>
      <c r="L212" s="57"/>
      <c r="M212" s="49"/>
      <c r="N212" s="21"/>
      <c r="O212" s="56"/>
      <c r="P212" s="35"/>
      <c r="Q212" s="1" t="s">
        <v>334</v>
      </c>
      <c r="R212" s="32"/>
      <c r="S212" s="33"/>
      <c r="T212" s="57"/>
      <c r="U212" s="49"/>
      <c r="V212" s="21"/>
      <c r="W212" s="56"/>
      <c r="X212" s="35"/>
      <c r="Y212" s="1" t="s">
        <v>334</v>
      </c>
      <c r="Z212" s="59"/>
      <c r="AA212" s="66"/>
      <c r="AB212" s="8"/>
      <c r="AC212" s="8"/>
      <c r="AD212" s="4"/>
      <c r="AE212" s="39"/>
      <c r="AF212" s="1"/>
      <c r="AG212" s="33"/>
      <c r="AH212" s="67"/>
      <c r="AI212" s="67"/>
      <c r="AJ212" s="21"/>
      <c r="AK212" s="56"/>
      <c r="AL212" s="41"/>
      <c r="AM212" s="33"/>
      <c r="AN212" s="67"/>
      <c r="AO212" s="67"/>
      <c r="AP212" s="21"/>
      <c r="AQ212" s="56"/>
      <c r="AR212" s="41"/>
      <c r="AS212" s="43">
        <f>'18 Oct'!AW212</f>
        <v>0</v>
      </c>
      <c r="AT212" s="54"/>
      <c r="AU212" s="44">
        <f t="shared" si="1"/>
        <v>0</v>
      </c>
      <c r="AV212" s="44">
        <f t="shared" si="2"/>
        <v>0</v>
      </c>
      <c r="AW212" s="19">
        <f t="shared" si="3"/>
        <v>0</v>
      </c>
      <c r="AX212" s="43">
        <f>'18 Oct'!BB212</f>
        <v>0</v>
      </c>
      <c r="AY212" s="54"/>
      <c r="AZ212" s="44">
        <f t="shared" si="4"/>
        <v>0</v>
      </c>
      <c r="BA212" s="46">
        <f t="shared" si="5"/>
        <v>0</v>
      </c>
      <c r="BB212" s="19">
        <f t="shared" si="6"/>
        <v>0</v>
      </c>
      <c r="BC212" s="43">
        <f>'18 Oct'!BL212</f>
        <v>0</v>
      </c>
      <c r="BD212" s="46">
        <f t="shared" si="7"/>
        <v>0</v>
      </c>
      <c r="BE212" s="1">
        <f t="shared" si="8"/>
        <v>0</v>
      </c>
      <c r="BF212" s="1" t="s">
        <v>334</v>
      </c>
      <c r="BG212" s="54"/>
      <c r="BH212">
        <f>'18 Oct'!BG212+AT212+AY212-BN212</f>
        <v>0</v>
      </c>
      <c r="BI212" s="48"/>
      <c r="BJ212" s="52">
        <f t="shared" si="9"/>
        <v>0</v>
      </c>
      <c r="BK212" s="51">
        <f t="shared" si="10"/>
        <v>0</v>
      </c>
      <c r="BL212" s="53">
        <f t="shared" si="11"/>
        <v>0</v>
      </c>
      <c r="BM212" s="54">
        <f t="shared" si="12"/>
        <v>0</v>
      </c>
      <c r="BN212" s="55">
        <f t="shared" si="13"/>
        <v>0</v>
      </c>
      <c r="BO212" s="17">
        <f t="shared" si="14"/>
        <v>0</v>
      </c>
    </row>
    <row r="213">
      <c r="A213" s="1" t="s">
        <v>335</v>
      </c>
      <c r="B213" s="32"/>
      <c r="C213" s="33"/>
      <c r="D213" s="29"/>
      <c r="E213" s="1"/>
      <c r="F213" s="21"/>
      <c r="G213" s="56"/>
      <c r="H213" s="35"/>
      <c r="I213" s="1" t="s">
        <v>335</v>
      </c>
      <c r="J213" s="32"/>
      <c r="K213" s="33"/>
      <c r="L213" s="57"/>
      <c r="M213" s="49"/>
      <c r="N213" s="21"/>
      <c r="O213" s="56"/>
      <c r="P213" s="35"/>
      <c r="Q213" s="1" t="s">
        <v>335</v>
      </c>
      <c r="R213" s="32"/>
      <c r="S213" s="33"/>
      <c r="T213" s="57"/>
      <c r="U213" s="49"/>
      <c r="V213" s="21"/>
      <c r="W213" s="56"/>
      <c r="X213" s="35"/>
      <c r="Y213" s="1" t="s">
        <v>335</v>
      </c>
      <c r="Z213" s="59"/>
      <c r="AA213" s="37"/>
      <c r="AB213" s="8"/>
      <c r="AC213" s="8"/>
      <c r="AD213" s="4"/>
      <c r="AE213" s="39"/>
      <c r="AF213" s="1"/>
      <c r="AG213" s="33"/>
      <c r="AH213" s="67"/>
      <c r="AI213" s="67"/>
      <c r="AJ213" s="21"/>
      <c r="AK213" s="56"/>
      <c r="AL213" s="41"/>
      <c r="AM213" s="33"/>
      <c r="AN213" s="67"/>
      <c r="AO213" s="67"/>
      <c r="AP213" s="21"/>
      <c r="AQ213" s="56"/>
      <c r="AR213" s="41"/>
      <c r="AS213" s="43">
        <f>'18 Oct'!AW213</f>
        <v>0</v>
      </c>
      <c r="AT213" s="54"/>
      <c r="AU213" s="44">
        <f t="shared" si="1"/>
        <v>0</v>
      </c>
      <c r="AV213" s="44">
        <f t="shared" si="2"/>
        <v>0</v>
      </c>
      <c r="AW213" s="19">
        <f t="shared" si="3"/>
        <v>0</v>
      </c>
      <c r="AX213" s="43">
        <f>'18 Oct'!BB213</f>
        <v>0</v>
      </c>
      <c r="AY213" s="54"/>
      <c r="AZ213" s="44">
        <f t="shared" si="4"/>
        <v>0</v>
      </c>
      <c r="BA213" s="46">
        <f t="shared" si="5"/>
        <v>0</v>
      </c>
      <c r="BB213" s="19">
        <f t="shared" si="6"/>
        <v>0</v>
      </c>
      <c r="BC213" s="43">
        <f>'18 Oct'!BL213</f>
        <v>0</v>
      </c>
      <c r="BD213" s="46">
        <f t="shared" si="7"/>
        <v>0</v>
      </c>
      <c r="BE213" s="1">
        <f t="shared" si="8"/>
        <v>0</v>
      </c>
      <c r="BF213" s="1" t="s">
        <v>335</v>
      </c>
      <c r="BG213" s="54"/>
      <c r="BH213">
        <f>'18 Oct'!BG213+AT213+AY213-BN213</f>
        <v>0</v>
      </c>
      <c r="BI213" s="48"/>
      <c r="BJ213" s="52">
        <f t="shared" si="9"/>
        <v>0</v>
      </c>
      <c r="BK213" s="51">
        <f t="shared" si="10"/>
        <v>0</v>
      </c>
      <c r="BL213" s="53">
        <f t="shared" si="11"/>
        <v>0</v>
      </c>
      <c r="BM213" s="54">
        <f t="shared" si="12"/>
        <v>0</v>
      </c>
      <c r="BN213" s="55">
        <f t="shared" si="13"/>
        <v>0</v>
      </c>
      <c r="BO213" s="17">
        <f t="shared" si="14"/>
        <v>0</v>
      </c>
      <c r="BP213" s="1"/>
    </row>
    <row r="214">
      <c r="A214" s="1" t="s">
        <v>336</v>
      </c>
      <c r="B214" s="32"/>
      <c r="C214" s="33"/>
      <c r="D214" s="29"/>
      <c r="E214" s="1"/>
      <c r="F214" s="21"/>
      <c r="G214" s="56"/>
      <c r="H214" s="35"/>
      <c r="I214" s="1" t="s">
        <v>336</v>
      </c>
      <c r="J214" s="32"/>
      <c r="K214" s="33"/>
      <c r="L214" s="57"/>
      <c r="M214" s="49"/>
      <c r="N214" s="21"/>
      <c r="O214" s="56"/>
      <c r="P214" s="35"/>
      <c r="Q214" s="1" t="s">
        <v>336</v>
      </c>
      <c r="R214" s="32"/>
      <c r="S214" s="33"/>
      <c r="T214" s="57"/>
      <c r="U214" s="43"/>
      <c r="V214" s="21"/>
      <c r="W214" s="56"/>
      <c r="X214" s="35"/>
      <c r="Y214" s="1" t="s">
        <v>336</v>
      </c>
      <c r="Z214" s="69"/>
      <c r="AA214" s="63"/>
      <c r="AB214" s="8"/>
      <c r="AC214" s="8"/>
      <c r="AD214" s="4"/>
      <c r="AE214" s="39"/>
      <c r="AF214" s="1"/>
      <c r="AG214" s="33"/>
      <c r="AH214" s="60"/>
      <c r="AI214" s="60"/>
      <c r="AJ214" s="21"/>
      <c r="AK214" s="56"/>
      <c r="AL214" s="41"/>
      <c r="AM214" s="33"/>
      <c r="AN214" s="60"/>
      <c r="AO214" s="60"/>
      <c r="AP214" s="21"/>
      <c r="AQ214" s="56"/>
      <c r="AR214" s="41"/>
      <c r="AS214" s="43">
        <f>'18 Oct'!AW214</f>
        <v>0</v>
      </c>
      <c r="AT214" s="17"/>
      <c r="AU214" s="44">
        <f t="shared" si="1"/>
        <v>0</v>
      </c>
      <c r="AV214" s="44">
        <f t="shared" si="2"/>
        <v>0</v>
      </c>
      <c r="AW214" s="19">
        <f t="shared" si="3"/>
        <v>0</v>
      </c>
      <c r="AX214" s="43">
        <f>'18 Oct'!BB214</f>
        <v>0</v>
      </c>
      <c r="AY214" s="17"/>
      <c r="AZ214" s="44">
        <f t="shared" si="4"/>
        <v>0</v>
      </c>
      <c r="BA214" s="46">
        <f t="shared" si="5"/>
        <v>0</v>
      </c>
      <c r="BB214" s="19">
        <f t="shared" si="6"/>
        <v>0</v>
      </c>
      <c r="BC214" s="43">
        <f>'18 Oct'!BL214</f>
        <v>0</v>
      </c>
      <c r="BD214" s="46">
        <f t="shared" si="7"/>
        <v>0</v>
      </c>
      <c r="BE214" s="1">
        <f t="shared" si="8"/>
        <v>0</v>
      </c>
      <c r="BF214" s="1" t="s">
        <v>336</v>
      </c>
      <c r="BG214" s="54"/>
      <c r="BH214">
        <f>'18 Oct'!BG214+AT214+AY214-BN214</f>
        <v>0</v>
      </c>
      <c r="BI214" s="48"/>
      <c r="BJ214" s="52">
        <f t="shared" si="9"/>
        <v>0</v>
      </c>
      <c r="BK214" s="51">
        <f t="shared" si="10"/>
        <v>0</v>
      </c>
      <c r="BL214" s="53">
        <f t="shared" si="11"/>
        <v>0</v>
      </c>
      <c r="BM214" s="54">
        <f t="shared" si="12"/>
        <v>0</v>
      </c>
      <c r="BN214" s="55">
        <f t="shared" si="13"/>
        <v>0</v>
      </c>
      <c r="BO214" s="17">
        <f t="shared" si="14"/>
        <v>0</v>
      </c>
    </row>
    <row r="215">
      <c r="A215" s="1" t="s">
        <v>338</v>
      </c>
      <c r="B215" s="32"/>
      <c r="C215" s="65"/>
      <c r="D215" s="29"/>
      <c r="E215" s="1"/>
      <c r="F215" s="21"/>
      <c r="G215" s="56"/>
      <c r="H215" s="35"/>
      <c r="I215" s="1" t="s">
        <v>338</v>
      </c>
      <c r="J215" s="32"/>
      <c r="K215" s="65"/>
      <c r="L215" s="57"/>
      <c r="M215" s="49"/>
      <c r="N215" s="21"/>
      <c r="O215" s="56"/>
      <c r="P215" s="35"/>
      <c r="Q215" s="1" t="s">
        <v>338</v>
      </c>
      <c r="R215" s="32"/>
      <c r="S215" s="65"/>
      <c r="T215" s="57"/>
      <c r="U215" s="43"/>
      <c r="V215" s="21"/>
      <c r="W215" s="56"/>
      <c r="X215" s="35"/>
      <c r="Y215" s="1" t="s">
        <v>338</v>
      </c>
      <c r="Z215" s="69"/>
      <c r="AA215" s="37"/>
      <c r="AB215" s="8"/>
      <c r="AC215" s="8"/>
      <c r="AD215" s="4"/>
      <c r="AE215" s="39"/>
      <c r="AF215" s="1"/>
      <c r="AG215" s="33"/>
      <c r="AH215" s="60"/>
      <c r="AI215" s="60"/>
      <c r="AJ215" s="21"/>
      <c r="AK215" s="56"/>
      <c r="AL215" s="41"/>
      <c r="AM215" s="33"/>
      <c r="AN215" s="60"/>
      <c r="AO215" s="60"/>
      <c r="AP215" s="21"/>
      <c r="AQ215" s="56"/>
      <c r="AR215" s="41"/>
      <c r="AS215" s="43">
        <f>'18 Oct'!AW215</f>
        <v>0</v>
      </c>
      <c r="AT215" s="17"/>
      <c r="AU215" s="44">
        <f t="shared" si="1"/>
        <v>0</v>
      </c>
      <c r="AV215" s="44">
        <f t="shared" si="2"/>
        <v>0</v>
      </c>
      <c r="AW215" s="19">
        <f t="shared" si="3"/>
        <v>0</v>
      </c>
      <c r="AX215" s="43">
        <f>'18 Oct'!BB215</f>
        <v>0</v>
      </c>
      <c r="AY215" s="17"/>
      <c r="AZ215" s="44">
        <f t="shared" si="4"/>
        <v>0</v>
      </c>
      <c r="BA215" s="46">
        <f t="shared" si="5"/>
        <v>0</v>
      </c>
      <c r="BB215" s="19">
        <f t="shared" si="6"/>
        <v>0</v>
      </c>
      <c r="BC215" s="43">
        <f>'18 Oct'!BL215</f>
        <v>0</v>
      </c>
      <c r="BD215" s="46">
        <f t="shared" si="7"/>
        <v>0</v>
      </c>
      <c r="BE215" s="1">
        <f t="shared" si="8"/>
        <v>0</v>
      </c>
      <c r="BF215" s="1" t="s">
        <v>338</v>
      </c>
      <c r="BG215" s="54"/>
      <c r="BH215">
        <f>'18 Oct'!BG215+AT215+AY215-BN215</f>
        <v>0</v>
      </c>
      <c r="BI215" s="48"/>
      <c r="BJ215" s="52">
        <f t="shared" si="9"/>
        <v>0</v>
      </c>
      <c r="BK215" s="51">
        <f t="shared" si="10"/>
        <v>0</v>
      </c>
      <c r="BL215" s="53">
        <f t="shared" si="11"/>
        <v>0</v>
      </c>
      <c r="BM215" s="54">
        <f t="shared" si="12"/>
        <v>0</v>
      </c>
      <c r="BN215" s="55">
        <f t="shared" si="13"/>
        <v>0</v>
      </c>
      <c r="BO215" s="17">
        <f t="shared" si="14"/>
        <v>0</v>
      </c>
    </row>
    <row r="216">
      <c r="A216" s="1" t="s">
        <v>339</v>
      </c>
      <c r="B216" s="32"/>
      <c r="C216" s="33"/>
      <c r="D216" s="29"/>
      <c r="E216" s="1"/>
      <c r="F216" s="21"/>
      <c r="G216" s="56"/>
      <c r="H216" s="35"/>
      <c r="I216" s="1" t="s">
        <v>339</v>
      </c>
      <c r="J216" s="32"/>
      <c r="K216" s="33"/>
      <c r="L216" s="57"/>
      <c r="M216" s="49"/>
      <c r="N216" s="21"/>
      <c r="O216" s="56"/>
      <c r="P216" s="35"/>
      <c r="Q216" s="1" t="s">
        <v>339</v>
      </c>
      <c r="R216" s="32"/>
      <c r="S216" s="33"/>
      <c r="T216" s="57"/>
      <c r="U216" s="49"/>
      <c r="V216" s="21"/>
      <c r="W216" s="56"/>
      <c r="X216" s="35"/>
      <c r="Y216" s="1" t="s">
        <v>339</v>
      </c>
      <c r="Z216" s="69"/>
      <c r="AA216" s="66"/>
      <c r="AB216" s="8"/>
      <c r="AC216" s="8"/>
      <c r="AD216" s="4"/>
      <c r="AE216" s="39"/>
      <c r="AF216" s="1"/>
      <c r="AG216" s="33"/>
      <c r="AH216" s="67"/>
      <c r="AI216" s="67"/>
      <c r="AJ216" s="21"/>
      <c r="AK216" s="56"/>
      <c r="AL216" s="41"/>
      <c r="AM216" s="33"/>
      <c r="AN216" s="67"/>
      <c r="AO216" s="67"/>
      <c r="AP216" s="21"/>
      <c r="AQ216" s="56"/>
      <c r="AR216" s="41"/>
      <c r="AS216" s="43">
        <f>'18 Oct'!AW216</f>
        <v>0</v>
      </c>
      <c r="AT216" s="54"/>
      <c r="AU216" s="44">
        <f t="shared" si="1"/>
        <v>0</v>
      </c>
      <c r="AV216" s="44">
        <f t="shared" si="2"/>
        <v>0</v>
      </c>
      <c r="AW216" s="19">
        <f t="shared" si="3"/>
        <v>0</v>
      </c>
      <c r="AX216" s="43">
        <f>'18 Oct'!BB216</f>
        <v>0</v>
      </c>
      <c r="AY216" s="54"/>
      <c r="AZ216" s="44">
        <f t="shared" si="4"/>
        <v>0</v>
      </c>
      <c r="BA216" s="46">
        <f t="shared" si="5"/>
        <v>0</v>
      </c>
      <c r="BB216" s="19">
        <f t="shared" si="6"/>
        <v>0</v>
      </c>
      <c r="BC216" s="43">
        <f>'18 Oct'!BL216</f>
        <v>0</v>
      </c>
      <c r="BD216" s="46">
        <f t="shared" si="7"/>
        <v>0</v>
      </c>
      <c r="BE216" s="1">
        <f t="shared" si="8"/>
        <v>0</v>
      </c>
      <c r="BF216" s="1" t="s">
        <v>339</v>
      </c>
      <c r="BG216" s="54"/>
      <c r="BH216">
        <f>'18 Oct'!BG216+AT216+AY216-BN216</f>
        <v>0</v>
      </c>
      <c r="BI216" s="48"/>
      <c r="BJ216" s="52">
        <f t="shared" si="9"/>
        <v>0</v>
      </c>
      <c r="BK216" s="51">
        <f t="shared" si="10"/>
        <v>0</v>
      </c>
      <c r="BL216" s="53">
        <f t="shared" si="11"/>
        <v>0</v>
      </c>
      <c r="BM216" s="54">
        <f t="shared" si="12"/>
        <v>0</v>
      </c>
      <c r="BN216" s="55">
        <f t="shared" si="13"/>
        <v>0</v>
      </c>
      <c r="BO216" s="17">
        <f t="shared" si="14"/>
        <v>0</v>
      </c>
      <c r="BQ216" s="1"/>
    </row>
    <row r="217">
      <c r="A217" s="1" t="s">
        <v>341</v>
      </c>
      <c r="B217" s="32"/>
      <c r="C217" s="33"/>
      <c r="D217" s="29"/>
      <c r="E217" s="1"/>
      <c r="F217" s="21"/>
      <c r="G217" s="56"/>
      <c r="H217" s="35"/>
      <c r="I217" s="1" t="s">
        <v>341</v>
      </c>
      <c r="J217" s="32"/>
      <c r="K217" s="33"/>
      <c r="L217" s="29"/>
      <c r="M217" s="43"/>
      <c r="N217" s="21"/>
      <c r="O217" s="56"/>
      <c r="P217" s="35"/>
      <c r="Q217" s="1" t="s">
        <v>341</v>
      </c>
      <c r="R217" s="32"/>
      <c r="S217" s="33"/>
      <c r="T217" s="57"/>
      <c r="U217" s="49"/>
      <c r="V217" s="21"/>
      <c r="W217" s="56"/>
      <c r="X217" s="35"/>
      <c r="Y217" s="1" t="s">
        <v>341</v>
      </c>
      <c r="Z217" s="69"/>
      <c r="AA217" s="37"/>
      <c r="AB217" s="8"/>
      <c r="AC217" s="8"/>
      <c r="AD217" s="4"/>
      <c r="AE217" s="39"/>
      <c r="AF217" s="1"/>
      <c r="AG217" s="33"/>
      <c r="AH217" s="67"/>
      <c r="AI217" s="67"/>
      <c r="AJ217" s="21"/>
      <c r="AK217" s="56"/>
      <c r="AL217" s="41"/>
      <c r="AM217" s="33"/>
      <c r="AN217" s="67"/>
      <c r="AO217" s="67"/>
      <c r="AP217" s="21"/>
      <c r="AQ217" s="56"/>
      <c r="AR217" s="41"/>
      <c r="AS217" s="43">
        <f>'18 Oct'!AW217</f>
        <v>0</v>
      </c>
      <c r="AT217" s="54"/>
      <c r="AU217" s="44">
        <f t="shared" si="1"/>
        <v>0</v>
      </c>
      <c r="AV217" s="44">
        <f t="shared" si="2"/>
        <v>0</v>
      </c>
      <c r="AW217" s="19">
        <f t="shared" si="3"/>
        <v>0</v>
      </c>
      <c r="AX217" s="43">
        <f>'18 Oct'!BB217</f>
        <v>0</v>
      </c>
      <c r="AY217" s="54"/>
      <c r="AZ217" s="44">
        <f t="shared" si="4"/>
        <v>0</v>
      </c>
      <c r="BA217" s="46">
        <f t="shared" si="5"/>
        <v>0</v>
      </c>
      <c r="BB217" s="19">
        <f t="shared" si="6"/>
        <v>0</v>
      </c>
      <c r="BC217" s="43">
        <f>'18 Oct'!BL217</f>
        <v>42</v>
      </c>
      <c r="BD217" s="46">
        <f t="shared" si="7"/>
        <v>0</v>
      </c>
      <c r="BE217" s="1">
        <f t="shared" si="8"/>
        <v>42</v>
      </c>
      <c r="BF217" s="1" t="s">
        <v>341</v>
      </c>
      <c r="BG217" s="17"/>
      <c r="BH217">
        <f>'18 Oct'!BG217+AT217+AY217-BN217</f>
        <v>0</v>
      </c>
      <c r="BI217" s="68"/>
      <c r="BJ217" s="52">
        <f t="shared" si="9"/>
        <v>0</v>
      </c>
      <c r="BK217" s="51">
        <f t="shared" si="10"/>
        <v>0</v>
      </c>
      <c r="BL217" s="53">
        <f t="shared" si="11"/>
        <v>42</v>
      </c>
      <c r="BM217" s="54">
        <f t="shared" si="12"/>
        <v>0</v>
      </c>
      <c r="BN217" s="55">
        <f t="shared" si="13"/>
        <v>0</v>
      </c>
      <c r="BO217" s="17">
        <f t="shared" si="14"/>
        <v>42</v>
      </c>
      <c r="BQ217" s="1"/>
    </row>
    <row r="218">
      <c r="A218" s="1" t="s">
        <v>343</v>
      </c>
      <c r="B218" s="32"/>
      <c r="C218" s="33"/>
      <c r="D218" s="29"/>
      <c r="E218" s="1"/>
      <c r="F218" s="21"/>
      <c r="G218" s="56"/>
      <c r="H218" s="35"/>
      <c r="I218" s="1" t="s">
        <v>343</v>
      </c>
      <c r="J218" s="32"/>
      <c r="K218" s="33"/>
      <c r="L218" s="57"/>
      <c r="M218" s="43"/>
      <c r="N218" s="21"/>
      <c r="O218" s="56"/>
      <c r="P218" s="35"/>
      <c r="Q218" s="1" t="s">
        <v>343</v>
      </c>
      <c r="R218" s="32"/>
      <c r="S218" s="33"/>
      <c r="T218" s="57"/>
      <c r="U218" s="43"/>
      <c r="V218" s="21"/>
      <c r="W218" s="56"/>
      <c r="X218" s="35"/>
      <c r="Y218" s="1" t="s">
        <v>343</v>
      </c>
      <c r="Z218" s="69"/>
      <c r="AA218" s="78"/>
      <c r="AB218" s="8"/>
      <c r="AC218" s="40"/>
      <c r="AD218" s="4"/>
      <c r="AE218" s="39"/>
      <c r="AF218" s="1"/>
      <c r="AG218" s="33"/>
      <c r="AH218" s="67"/>
      <c r="AI218" s="67"/>
      <c r="AJ218" s="21"/>
      <c r="AK218" s="56"/>
      <c r="AL218" s="41"/>
      <c r="AM218" s="33"/>
      <c r="AN218" s="67"/>
      <c r="AO218" s="67"/>
      <c r="AP218" s="21"/>
      <c r="AQ218" s="56"/>
      <c r="AR218" s="41"/>
      <c r="AS218" s="43">
        <f>'18 Oct'!AW218</f>
        <v>0</v>
      </c>
      <c r="AT218" s="54"/>
      <c r="AU218" s="44">
        <f t="shared" si="1"/>
        <v>0</v>
      </c>
      <c r="AV218" s="44">
        <f t="shared" si="2"/>
        <v>0</v>
      </c>
      <c r="AW218" s="19">
        <f t="shared" si="3"/>
        <v>0</v>
      </c>
      <c r="AX218" s="43">
        <f>'18 Oct'!BB218</f>
        <v>0</v>
      </c>
      <c r="AY218" s="54"/>
      <c r="AZ218" s="44">
        <f t="shared" si="4"/>
        <v>0</v>
      </c>
      <c r="BA218" s="46">
        <f t="shared" si="5"/>
        <v>0</v>
      </c>
      <c r="BB218" s="19">
        <f t="shared" si="6"/>
        <v>0</v>
      </c>
      <c r="BC218" s="43">
        <f>'18 Oct'!BL218</f>
        <v>0</v>
      </c>
      <c r="BD218" s="46">
        <f t="shared" si="7"/>
        <v>0</v>
      </c>
      <c r="BE218" s="1">
        <f t="shared" si="8"/>
        <v>0</v>
      </c>
      <c r="BF218" s="1" t="s">
        <v>343</v>
      </c>
      <c r="BG218" s="54"/>
      <c r="BH218">
        <f>'18 Oct'!BG218+AT218+AY218-BN218</f>
        <v>0</v>
      </c>
      <c r="BI218" s="48"/>
      <c r="BJ218" s="52">
        <f t="shared" si="9"/>
        <v>0</v>
      </c>
      <c r="BK218" s="51">
        <f t="shared" si="10"/>
        <v>0</v>
      </c>
      <c r="BL218" s="53">
        <f t="shared" si="11"/>
        <v>0</v>
      </c>
      <c r="BM218" s="54">
        <f t="shared" si="12"/>
        <v>0</v>
      </c>
      <c r="BN218" s="55">
        <f t="shared" si="13"/>
        <v>0</v>
      </c>
      <c r="BO218" s="17">
        <f t="shared" si="14"/>
        <v>0</v>
      </c>
    </row>
    <row r="219">
      <c r="A219" s="1" t="s">
        <v>344</v>
      </c>
      <c r="B219" s="32"/>
      <c r="C219" s="33"/>
      <c r="D219" s="29"/>
      <c r="E219" s="1"/>
      <c r="F219" s="21"/>
      <c r="G219" s="56"/>
      <c r="H219" s="35"/>
      <c r="I219" s="1" t="s">
        <v>344</v>
      </c>
      <c r="J219" s="61"/>
      <c r="K219" s="33"/>
      <c r="L219" s="57"/>
      <c r="M219" s="49"/>
      <c r="N219" s="21"/>
      <c r="O219" s="56"/>
      <c r="P219" s="35"/>
      <c r="Q219" s="1" t="s">
        <v>344</v>
      </c>
      <c r="R219" s="32"/>
      <c r="S219" s="33"/>
      <c r="T219" s="57"/>
      <c r="U219" s="49"/>
      <c r="V219" s="21"/>
      <c r="W219" s="56"/>
      <c r="X219" s="35"/>
      <c r="Y219" s="1" t="s">
        <v>344</v>
      </c>
      <c r="Z219" s="69"/>
      <c r="AA219" s="66"/>
      <c r="AB219" s="8"/>
      <c r="AC219" s="8"/>
      <c r="AD219" s="4"/>
      <c r="AE219" s="39"/>
      <c r="AF219" s="1"/>
      <c r="AG219" s="33"/>
      <c r="AH219" s="67"/>
      <c r="AI219" s="67"/>
      <c r="AJ219" s="21"/>
      <c r="AK219" s="56"/>
      <c r="AL219" s="41"/>
      <c r="AM219" s="33"/>
      <c r="AN219" s="67"/>
      <c r="AO219" s="67"/>
      <c r="AP219" s="21"/>
      <c r="AQ219" s="56"/>
      <c r="AR219" s="41"/>
      <c r="AS219" s="43">
        <f>'18 Oct'!AW219</f>
        <v>0</v>
      </c>
      <c r="AT219" s="54"/>
      <c r="AU219" s="44">
        <f t="shared" si="1"/>
        <v>0</v>
      </c>
      <c r="AV219" s="44">
        <f t="shared" si="2"/>
        <v>0</v>
      </c>
      <c r="AW219" s="19">
        <f t="shared" si="3"/>
        <v>0</v>
      </c>
      <c r="AX219" s="43">
        <f>'18 Oct'!BB219</f>
        <v>0</v>
      </c>
      <c r="AY219" s="54"/>
      <c r="AZ219" s="44">
        <f t="shared" si="4"/>
        <v>0</v>
      </c>
      <c r="BA219" s="46">
        <f t="shared" si="5"/>
        <v>0</v>
      </c>
      <c r="BB219" s="19">
        <f t="shared" si="6"/>
        <v>0</v>
      </c>
      <c r="BC219" s="43">
        <f>'18 Oct'!BL219</f>
        <v>0</v>
      </c>
      <c r="BD219" s="46">
        <f t="shared" si="7"/>
        <v>0</v>
      </c>
      <c r="BE219" s="1">
        <f t="shared" si="8"/>
        <v>0</v>
      </c>
      <c r="BF219" s="1" t="s">
        <v>344</v>
      </c>
      <c r="BG219" s="54"/>
      <c r="BH219">
        <f>'18 Oct'!BG219+AT219+AY219-BN219</f>
        <v>0</v>
      </c>
      <c r="BI219" s="48"/>
      <c r="BJ219" s="52">
        <f t="shared" si="9"/>
        <v>0</v>
      </c>
      <c r="BK219" s="51">
        <f t="shared" si="10"/>
        <v>0</v>
      </c>
      <c r="BL219" s="53">
        <f t="shared" si="11"/>
        <v>0</v>
      </c>
      <c r="BM219" s="54">
        <f t="shared" si="12"/>
        <v>0</v>
      </c>
      <c r="BN219" s="55">
        <f t="shared" si="13"/>
        <v>0</v>
      </c>
      <c r="BO219" s="17">
        <f t="shared" si="14"/>
        <v>0</v>
      </c>
    </row>
    <row r="220">
      <c r="A220" s="1" t="s">
        <v>345</v>
      </c>
      <c r="B220" s="32"/>
      <c r="C220" s="65"/>
      <c r="D220" s="29"/>
      <c r="E220" s="1"/>
      <c r="F220" s="21"/>
      <c r="G220" s="56"/>
      <c r="H220" s="35"/>
      <c r="I220" s="1" t="s">
        <v>345</v>
      </c>
      <c r="J220" s="32"/>
      <c r="K220" s="65"/>
      <c r="L220" s="57"/>
      <c r="M220" s="49"/>
      <c r="N220" s="21"/>
      <c r="O220" s="56"/>
      <c r="P220" s="35"/>
      <c r="Q220" s="1" t="s">
        <v>345</v>
      </c>
      <c r="R220" s="32"/>
      <c r="S220" s="33"/>
      <c r="T220" s="57"/>
      <c r="U220" s="49"/>
      <c r="V220" s="21"/>
      <c r="W220" s="56"/>
      <c r="X220" s="35"/>
      <c r="Y220" s="1" t="s">
        <v>345</v>
      </c>
      <c r="Z220" s="69"/>
      <c r="AA220" s="66"/>
      <c r="AB220" s="8"/>
      <c r="AC220" s="8"/>
      <c r="AD220" s="4"/>
      <c r="AE220" s="39"/>
      <c r="AF220" s="1"/>
      <c r="AG220" s="33"/>
      <c r="AH220" s="67"/>
      <c r="AI220" s="67"/>
      <c r="AJ220" s="21"/>
      <c r="AK220" s="56"/>
      <c r="AL220" s="41"/>
      <c r="AM220" s="33"/>
      <c r="AN220" s="67"/>
      <c r="AO220" s="67"/>
      <c r="AP220" s="21"/>
      <c r="AQ220" s="56"/>
      <c r="AR220" s="41"/>
      <c r="AS220" s="43">
        <f>'18 Oct'!AW220</f>
        <v>0</v>
      </c>
      <c r="AT220" s="54"/>
      <c r="AU220" s="44">
        <f t="shared" si="1"/>
        <v>0</v>
      </c>
      <c r="AV220" s="44">
        <f t="shared" si="2"/>
        <v>0</v>
      </c>
      <c r="AW220" s="19">
        <f t="shared" si="3"/>
        <v>0</v>
      </c>
      <c r="AX220" s="43">
        <f>'18 Oct'!BB220</f>
        <v>0</v>
      </c>
      <c r="AY220" s="54"/>
      <c r="AZ220" s="44">
        <f t="shared" si="4"/>
        <v>0</v>
      </c>
      <c r="BA220" s="46">
        <f t="shared" si="5"/>
        <v>0</v>
      </c>
      <c r="BB220" s="19">
        <f t="shared" si="6"/>
        <v>0</v>
      </c>
      <c r="BC220" s="43">
        <f>'18 Oct'!BL220</f>
        <v>0</v>
      </c>
      <c r="BD220" s="46">
        <f t="shared" si="7"/>
        <v>0</v>
      </c>
      <c r="BE220" s="1">
        <f t="shared" si="8"/>
        <v>0</v>
      </c>
      <c r="BF220" s="1" t="s">
        <v>345</v>
      </c>
      <c r="BG220" s="54"/>
      <c r="BH220">
        <f>'18 Oct'!BG220+AT220+AY220-BN220</f>
        <v>0</v>
      </c>
      <c r="BI220" s="48"/>
      <c r="BJ220" s="52">
        <f t="shared" si="9"/>
        <v>0</v>
      </c>
      <c r="BK220" s="51">
        <f t="shared" si="10"/>
        <v>0</v>
      </c>
      <c r="BL220" s="53">
        <f t="shared" si="11"/>
        <v>0</v>
      </c>
      <c r="BM220" s="54">
        <f t="shared" si="12"/>
        <v>0</v>
      </c>
      <c r="BN220" s="55">
        <f t="shared" si="13"/>
        <v>0</v>
      </c>
      <c r="BO220" s="17">
        <f t="shared" si="14"/>
        <v>0</v>
      </c>
    </row>
    <row r="221">
      <c r="A221" s="1" t="s">
        <v>346</v>
      </c>
      <c r="B221" s="32"/>
      <c r="C221" s="33"/>
      <c r="D221" s="29"/>
      <c r="E221" s="1"/>
      <c r="F221" s="21"/>
      <c r="G221" s="56"/>
      <c r="H221" s="35"/>
      <c r="I221" s="1" t="s">
        <v>346</v>
      </c>
      <c r="J221" s="32"/>
      <c r="K221" s="33"/>
      <c r="L221" s="57"/>
      <c r="M221" s="49"/>
      <c r="N221" s="21"/>
      <c r="O221" s="56"/>
      <c r="P221" s="35"/>
      <c r="Q221" s="1" t="s">
        <v>346</v>
      </c>
      <c r="R221" s="32"/>
      <c r="S221" s="33"/>
      <c r="T221" s="57"/>
      <c r="U221" s="49"/>
      <c r="V221" s="21"/>
      <c r="W221" s="56"/>
      <c r="X221" s="35"/>
      <c r="Y221" s="1" t="s">
        <v>346</v>
      </c>
      <c r="Z221" s="69"/>
      <c r="AA221" s="66"/>
      <c r="AB221" s="8"/>
      <c r="AC221" s="8"/>
      <c r="AD221" s="4"/>
      <c r="AE221" s="39"/>
      <c r="AF221" s="1"/>
      <c r="AG221" s="33"/>
      <c r="AH221" s="67"/>
      <c r="AI221" s="67"/>
      <c r="AJ221" s="21"/>
      <c r="AK221" s="56"/>
      <c r="AL221" s="41"/>
      <c r="AM221" s="33"/>
      <c r="AN221" s="67"/>
      <c r="AO221" s="67"/>
      <c r="AP221" s="21"/>
      <c r="AQ221" s="56"/>
      <c r="AR221" s="41"/>
      <c r="AS221" s="43">
        <f>'18 Oct'!AW221</f>
        <v>0</v>
      </c>
      <c r="AT221" s="54"/>
      <c r="AU221" s="44">
        <f t="shared" si="1"/>
        <v>0</v>
      </c>
      <c r="AV221" s="44">
        <f t="shared" si="2"/>
        <v>0</v>
      </c>
      <c r="AW221" s="19">
        <f t="shared" si="3"/>
        <v>0</v>
      </c>
      <c r="AX221" s="43">
        <f>'18 Oct'!BB221</f>
        <v>0</v>
      </c>
      <c r="AY221" s="54"/>
      <c r="AZ221" s="44">
        <f t="shared" si="4"/>
        <v>0</v>
      </c>
      <c r="BA221" s="46">
        <f t="shared" si="5"/>
        <v>0</v>
      </c>
      <c r="BB221" s="19">
        <f t="shared" si="6"/>
        <v>0</v>
      </c>
      <c r="BC221" s="43">
        <f>'18 Oct'!BL221</f>
        <v>0</v>
      </c>
      <c r="BD221" s="46">
        <f t="shared" si="7"/>
        <v>0</v>
      </c>
      <c r="BE221" s="1">
        <f t="shared" si="8"/>
        <v>0</v>
      </c>
      <c r="BF221" s="1" t="s">
        <v>346</v>
      </c>
      <c r="BG221" s="54"/>
      <c r="BH221">
        <f>'18 Oct'!BG221+AT221+AY221-BN221</f>
        <v>0</v>
      </c>
      <c r="BI221" s="48"/>
      <c r="BJ221" s="52">
        <f t="shared" si="9"/>
        <v>0</v>
      </c>
      <c r="BK221" s="51">
        <f t="shared" si="10"/>
        <v>0</v>
      </c>
      <c r="BL221" s="53">
        <f t="shared" si="11"/>
        <v>0</v>
      </c>
      <c r="BM221" s="54">
        <f t="shared" si="12"/>
        <v>0</v>
      </c>
      <c r="BN221" s="55">
        <f t="shared" si="13"/>
        <v>0</v>
      </c>
      <c r="BO221" s="17">
        <f t="shared" si="14"/>
        <v>0</v>
      </c>
    </row>
    <row r="222">
      <c r="A222" s="1" t="s">
        <v>347</v>
      </c>
      <c r="B222" s="32"/>
      <c r="C222" s="33"/>
      <c r="D222" s="29"/>
      <c r="E222" s="1"/>
      <c r="F222" s="21"/>
      <c r="G222" s="56"/>
      <c r="H222" s="35"/>
      <c r="I222" s="1" t="s">
        <v>347</v>
      </c>
      <c r="J222" s="32"/>
      <c r="K222" s="33"/>
      <c r="L222" s="57"/>
      <c r="M222" s="49"/>
      <c r="N222" s="21"/>
      <c r="O222" s="56"/>
      <c r="P222" s="35"/>
      <c r="Q222" s="1" t="s">
        <v>347</v>
      </c>
      <c r="R222" s="32"/>
      <c r="S222" s="65"/>
      <c r="T222" s="57"/>
      <c r="U222" s="49"/>
      <c r="V222" s="21"/>
      <c r="W222" s="56"/>
      <c r="X222" s="35"/>
      <c r="Y222" s="1" t="s">
        <v>347</v>
      </c>
      <c r="Z222" s="59"/>
      <c r="AA222" s="66"/>
      <c r="AB222" s="8"/>
      <c r="AC222" s="8"/>
      <c r="AD222" s="4"/>
      <c r="AE222" s="39"/>
      <c r="AF222" s="1"/>
      <c r="AG222" s="33"/>
      <c r="AH222" s="67"/>
      <c r="AI222" s="67"/>
      <c r="AJ222" s="21"/>
      <c r="AK222" s="56"/>
      <c r="AL222" s="41"/>
      <c r="AM222" s="33"/>
      <c r="AN222" s="67"/>
      <c r="AO222" s="67"/>
      <c r="AP222" s="21"/>
      <c r="AQ222" s="56"/>
      <c r="AR222" s="41"/>
      <c r="AS222" s="43">
        <f>'18 Oct'!AW222</f>
        <v>0</v>
      </c>
      <c r="AT222" s="54"/>
      <c r="AU222" s="44">
        <f t="shared" si="1"/>
        <v>0</v>
      </c>
      <c r="AV222" s="44">
        <f t="shared" si="2"/>
        <v>0</v>
      </c>
      <c r="AW222" s="19">
        <f t="shared" si="3"/>
        <v>0</v>
      </c>
      <c r="AX222" s="43">
        <f>'18 Oct'!BB222</f>
        <v>0</v>
      </c>
      <c r="AY222" s="54"/>
      <c r="AZ222" s="44">
        <f t="shared" si="4"/>
        <v>0</v>
      </c>
      <c r="BA222" s="46">
        <f t="shared" si="5"/>
        <v>0</v>
      </c>
      <c r="BB222" s="19">
        <f t="shared" si="6"/>
        <v>0</v>
      </c>
      <c r="BC222" s="43">
        <f>'18 Oct'!BL222</f>
        <v>0</v>
      </c>
      <c r="BD222" s="46">
        <f t="shared" si="7"/>
        <v>0</v>
      </c>
      <c r="BE222" s="1">
        <f t="shared" si="8"/>
        <v>0</v>
      </c>
      <c r="BF222" s="1" t="s">
        <v>347</v>
      </c>
      <c r="BG222" s="54"/>
      <c r="BH222">
        <f>'18 Oct'!BG222+AT222+AY222-BN222</f>
        <v>0</v>
      </c>
      <c r="BI222" s="48"/>
      <c r="BJ222" s="52">
        <f t="shared" si="9"/>
        <v>0</v>
      </c>
      <c r="BK222" s="51">
        <f t="shared" si="10"/>
        <v>0</v>
      </c>
      <c r="BL222" s="53">
        <f t="shared" si="11"/>
        <v>0</v>
      </c>
      <c r="BM222" s="54">
        <f t="shared" si="12"/>
        <v>0</v>
      </c>
      <c r="BN222" s="55">
        <f t="shared" si="13"/>
        <v>0</v>
      </c>
      <c r="BO222" s="17">
        <f t="shared" si="14"/>
        <v>0</v>
      </c>
    </row>
    <row r="223">
      <c r="A223" s="1" t="s">
        <v>348</v>
      </c>
      <c r="B223" s="61"/>
      <c r="C223" s="65"/>
      <c r="D223" s="29"/>
      <c r="E223" s="1"/>
      <c r="F223" s="21"/>
      <c r="G223" s="56"/>
      <c r="H223" s="35"/>
      <c r="I223" s="1" t="s">
        <v>348</v>
      </c>
      <c r="J223" s="32"/>
      <c r="K223" s="33"/>
      <c r="L223" s="57"/>
      <c r="M223" s="49"/>
      <c r="N223" s="21"/>
      <c r="O223" s="56"/>
      <c r="P223" s="35"/>
      <c r="Q223" s="1" t="s">
        <v>348</v>
      </c>
      <c r="R223" s="32"/>
      <c r="S223" s="33"/>
      <c r="T223" s="57"/>
      <c r="U223" s="43"/>
      <c r="V223" s="21"/>
      <c r="W223" s="56"/>
      <c r="X223" s="35"/>
      <c r="Y223" s="1" t="s">
        <v>348</v>
      </c>
      <c r="Z223" s="59"/>
      <c r="AA223" s="66"/>
      <c r="AB223" s="8"/>
      <c r="AC223" s="8"/>
      <c r="AD223" s="4"/>
      <c r="AE223" s="39"/>
      <c r="AF223" s="1"/>
      <c r="AG223" s="33"/>
      <c r="AH223" s="67"/>
      <c r="AI223" s="67"/>
      <c r="AJ223" s="21"/>
      <c r="AK223" s="56"/>
      <c r="AL223" s="41"/>
      <c r="AM223" s="33"/>
      <c r="AN223" s="67"/>
      <c r="AO223" s="67"/>
      <c r="AP223" s="21"/>
      <c r="AQ223" s="56"/>
      <c r="AR223" s="41"/>
      <c r="AS223" s="43">
        <f>'18 Oct'!AW223</f>
        <v>0</v>
      </c>
      <c r="AT223" s="54"/>
      <c r="AU223" s="44">
        <f t="shared" si="1"/>
        <v>0</v>
      </c>
      <c r="AV223" s="44">
        <f t="shared" si="2"/>
        <v>0</v>
      </c>
      <c r="AW223" s="19">
        <f t="shared" si="3"/>
        <v>0</v>
      </c>
      <c r="AX223" s="43">
        <f>'18 Oct'!BB223</f>
        <v>0</v>
      </c>
      <c r="AY223" s="54"/>
      <c r="AZ223" s="44">
        <f t="shared" si="4"/>
        <v>0</v>
      </c>
      <c r="BA223" s="46">
        <f t="shared" si="5"/>
        <v>0</v>
      </c>
      <c r="BB223" s="19">
        <f t="shared" si="6"/>
        <v>0</v>
      </c>
      <c r="BC223" s="43">
        <f>'18 Oct'!BL223</f>
        <v>0</v>
      </c>
      <c r="BD223" s="46">
        <f t="shared" si="7"/>
        <v>0</v>
      </c>
      <c r="BE223" s="1">
        <f t="shared" si="8"/>
        <v>0</v>
      </c>
      <c r="BF223" s="1" t="s">
        <v>348</v>
      </c>
      <c r="BG223" s="54"/>
      <c r="BH223">
        <f>'18 Oct'!BG223+AT223+AY223-BN223</f>
        <v>0</v>
      </c>
      <c r="BI223" s="48"/>
      <c r="BJ223" s="52">
        <f t="shared" si="9"/>
        <v>0</v>
      </c>
      <c r="BK223" s="51">
        <f t="shared" si="10"/>
        <v>0</v>
      </c>
      <c r="BL223" s="53">
        <f t="shared" si="11"/>
        <v>0</v>
      </c>
      <c r="BM223" s="54">
        <f t="shared" si="12"/>
        <v>0</v>
      </c>
      <c r="BN223" s="55">
        <f t="shared" si="13"/>
        <v>0</v>
      </c>
      <c r="BO223" s="17">
        <f t="shared" si="14"/>
        <v>0</v>
      </c>
    </row>
    <row r="224">
      <c r="A224" s="1" t="s">
        <v>349</v>
      </c>
      <c r="B224" s="61"/>
      <c r="C224" s="65"/>
      <c r="D224" s="29"/>
      <c r="E224" s="1"/>
      <c r="F224" s="21"/>
      <c r="G224" s="56"/>
      <c r="H224" s="35"/>
      <c r="I224" s="1" t="s">
        <v>349</v>
      </c>
      <c r="J224" s="61"/>
      <c r="K224" s="65"/>
      <c r="L224" s="57"/>
      <c r="M224" s="49"/>
      <c r="N224" s="21"/>
      <c r="O224" s="56"/>
      <c r="P224" s="35"/>
      <c r="Q224" s="1" t="s">
        <v>349</v>
      </c>
      <c r="R224" s="32"/>
      <c r="S224" s="33"/>
      <c r="T224" s="57"/>
      <c r="U224" s="49"/>
      <c r="V224" s="21"/>
      <c r="W224" s="56"/>
      <c r="X224" s="35"/>
      <c r="Y224" s="1" t="s">
        <v>349</v>
      </c>
      <c r="Z224" s="59"/>
      <c r="AA224" s="66"/>
      <c r="AB224" s="8"/>
      <c r="AC224" s="8"/>
      <c r="AD224" s="4"/>
      <c r="AE224" s="39"/>
      <c r="AF224" s="1"/>
      <c r="AG224" s="33"/>
      <c r="AH224" s="67"/>
      <c r="AI224" s="67"/>
      <c r="AJ224" s="21"/>
      <c r="AK224" s="56"/>
      <c r="AL224" s="41"/>
      <c r="AM224" s="33"/>
      <c r="AN224" s="67"/>
      <c r="AO224" s="67"/>
      <c r="AP224" s="21"/>
      <c r="AQ224" s="56"/>
      <c r="AR224" s="41"/>
      <c r="AS224" s="43">
        <f>'18 Oct'!AW224</f>
        <v>0</v>
      </c>
      <c r="AT224" s="54"/>
      <c r="AU224" s="44">
        <f t="shared" si="1"/>
        <v>0</v>
      </c>
      <c r="AV224" s="44">
        <f t="shared" si="2"/>
        <v>0</v>
      </c>
      <c r="AW224" s="19">
        <f t="shared" si="3"/>
        <v>0</v>
      </c>
      <c r="AX224" s="43">
        <f>'18 Oct'!BB224</f>
        <v>0</v>
      </c>
      <c r="AY224" s="54"/>
      <c r="AZ224" s="44">
        <f t="shared" si="4"/>
        <v>0</v>
      </c>
      <c r="BA224" s="46">
        <f t="shared" si="5"/>
        <v>0</v>
      </c>
      <c r="BB224" s="19">
        <f t="shared" si="6"/>
        <v>0</v>
      </c>
      <c r="BC224" s="43">
        <f>'18 Oct'!BL224</f>
        <v>0</v>
      </c>
      <c r="BD224" s="46">
        <f t="shared" si="7"/>
        <v>0</v>
      </c>
      <c r="BE224" s="1">
        <f t="shared" si="8"/>
        <v>0</v>
      </c>
      <c r="BF224" s="1" t="s">
        <v>349</v>
      </c>
      <c r="BG224" s="54"/>
      <c r="BH224">
        <f>'18 Oct'!BG224+AT224+AY224-BN224</f>
        <v>0</v>
      </c>
      <c r="BI224" s="48"/>
      <c r="BJ224" s="52">
        <f t="shared" si="9"/>
        <v>0</v>
      </c>
      <c r="BK224" s="51">
        <f t="shared" si="10"/>
        <v>0</v>
      </c>
      <c r="BL224" s="53">
        <f t="shared" si="11"/>
        <v>0</v>
      </c>
      <c r="BM224" s="54">
        <f t="shared" si="12"/>
        <v>0</v>
      </c>
      <c r="BN224" s="55">
        <f t="shared" si="13"/>
        <v>0</v>
      </c>
      <c r="BO224" s="17">
        <f t="shared" si="14"/>
        <v>0</v>
      </c>
    </row>
    <row r="225">
      <c r="A225" s="1" t="s">
        <v>350</v>
      </c>
      <c r="B225" s="32"/>
      <c r="C225" s="65"/>
      <c r="D225" s="29"/>
      <c r="E225" s="1"/>
      <c r="F225" s="21"/>
      <c r="G225" s="56"/>
      <c r="H225" s="35"/>
      <c r="I225" s="1" t="s">
        <v>350</v>
      </c>
      <c r="J225" s="32"/>
      <c r="K225" s="33"/>
      <c r="L225" s="57"/>
      <c r="M225" s="49"/>
      <c r="N225" s="21"/>
      <c r="O225" s="56"/>
      <c r="P225" s="35"/>
      <c r="Q225" s="1" t="s">
        <v>350</v>
      </c>
      <c r="R225" s="32"/>
      <c r="S225" s="33"/>
      <c r="T225" s="57"/>
      <c r="U225" s="43"/>
      <c r="V225" s="21"/>
      <c r="W225" s="56"/>
      <c r="X225" s="35"/>
      <c r="Y225" s="1" t="s">
        <v>350</v>
      </c>
      <c r="Z225" s="59"/>
      <c r="AA225" s="37"/>
      <c r="AB225" s="8"/>
      <c r="AC225" s="8"/>
      <c r="AD225" s="4"/>
      <c r="AE225" s="39"/>
      <c r="AF225" s="1"/>
      <c r="AG225" s="33"/>
      <c r="AH225" s="67"/>
      <c r="AI225" s="67"/>
      <c r="AJ225" s="21"/>
      <c r="AK225" s="56"/>
      <c r="AL225" s="41"/>
      <c r="AM225" s="33"/>
      <c r="AN225" s="67"/>
      <c r="AO225" s="67"/>
      <c r="AP225" s="21"/>
      <c r="AQ225" s="56"/>
      <c r="AR225" s="41"/>
      <c r="AS225" s="43">
        <f>'18 Oct'!AW225</f>
        <v>0</v>
      </c>
      <c r="AT225" s="54"/>
      <c r="AU225" s="44">
        <f t="shared" si="1"/>
        <v>0</v>
      </c>
      <c r="AV225" s="44">
        <f t="shared" si="2"/>
        <v>0</v>
      </c>
      <c r="AW225" s="19">
        <f t="shared" si="3"/>
        <v>0</v>
      </c>
      <c r="AX225" s="43">
        <f>'18 Oct'!BB225</f>
        <v>0</v>
      </c>
      <c r="AY225" s="54"/>
      <c r="AZ225" s="44">
        <f t="shared" si="4"/>
        <v>0</v>
      </c>
      <c r="BA225" s="46">
        <f t="shared" si="5"/>
        <v>0</v>
      </c>
      <c r="BB225" s="19">
        <f t="shared" si="6"/>
        <v>0</v>
      </c>
      <c r="BC225" s="43">
        <f>'18 Oct'!BL225</f>
        <v>0</v>
      </c>
      <c r="BD225" s="46">
        <f t="shared" si="7"/>
        <v>0</v>
      </c>
      <c r="BE225" s="1">
        <f t="shared" si="8"/>
        <v>0</v>
      </c>
      <c r="BF225" s="1" t="s">
        <v>350</v>
      </c>
      <c r="BG225" s="54"/>
      <c r="BH225">
        <f>'18 Oct'!BG225+AT225+AY225-BN225</f>
        <v>0</v>
      </c>
      <c r="BI225" s="48"/>
      <c r="BJ225" s="52">
        <f t="shared" si="9"/>
        <v>0</v>
      </c>
      <c r="BK225" s="51">
        <f t="shared" si="10"/>
        <v>0</v>
      </c>
      <c r="BL225" s="53">
        <f t="shared" si="11"/>
        <v>0</v>
      </c>
      <c r="BM225" s="54">
        <f t="shared" si="12"/>
        <v>0</v>
      </c>
      <c r="BN225" s="55">
        <f t="shared" si="13"/>
        <v>0</v>
      </c>
      <c r="BO225" s="17">
        <f t="shared" si="14"/>
        <v>0</v>
      </c>
    </row>
    <row r="226">
      <c r="A226" s="1" t="s">
        <v>351</v>
      </c>
      <c r="B226" s="61"/>
      <c r="C226" s="65"/>
      <c r="D226" s="29"/>
      <c r="E226" s="1"/>
      <c r="F226" s="21"/>
      <c r="G226" s="56"/>
      <c r="H226" s="35"/>
      <c r="I226" s="1" t="s">
        <v>351</v>
      </c>
      <c r="J226" s="32"/>
      <c r="K226" s="33"/>
      <c r="L226" s="57"/>
      <c r="M226" s="49"/>
      <c r="N226" s="21"/>
      <c r="O226" s="56"/>
      <c r="P226" s="35"/>
      <c r="Q226" s="1" t="s">
        <v>351</v>
      </c>
      <c r="R226" s="32"/>
      <c r="S226" s="33"/>
      <c r="T226" s="57"/>
      <c r="U226" s="49"/>
      <c r="V226" s="21"/>
      <c r="W226" s="56"/>
      <c r="X226" s="35"/>
      <c r="Y226" s="1" t="s">
        <v>351</v>
      </c>
      <c r="Z226" s="59"/>
      <c r="AA226" s="66"/>
      <c r="AB226" s="8"/>
      <c r="AC226" s="8"/>
      <c r="AD226" s="4"/>
      <c r="AE226" s="39"/>
      <c r="AF226" s="1"/>
      <c r="AG226" s="33"/>
      <c r="AH226" s="67"/>
      <c r="AI226" s="67"/>
      <c r="AJ226" s="21"/>
      <c r="AK226" s="56"/>
      <c r="AL226" s="41"/>
      <c r="AM226" s="33"/>
      <c r="AN226" s="67"/>
      <c r="AO226" s="67"/>
      <c r="AP226" s="21"/>
      <c r="AQ226" s="56"/>
      <c r="AR226" s="41"/>
      <c r="AS226" s="43">
        <f>'18 Oct'!AW226</f>
        <v>0</v>
      </c>
      <c r="AT226" s="54"/>
      <c r="AU226" s="44">
        <f t="shared" si="1"/>
        <v>0</v>
      </c>
      <c r="AV226" s="44">
        <f t="shared" si="2"/>
        <v>0</v>
      </c>
      <c r="AW226" s="19">
        <f t="shared" si="3"/>
        <v>0</v>
      </c>
      <c r="AX226" s="43">
        <f>'18 Oct'!BB226</f>
        <v>0</v>
      </c>
      <c r="AY226" s="54"/>
      <c r="AZ226" s="44">
        <f t="shared" si="4"/>
        <v>0</v>
      </c>
      <c r="BA226" s="46">
        <f t="shared" si="5"/>
        <v>0</v>
      </c>
      <c r="BB226" s="19">
        <f t="shared" si="6"/>
        <v>0</v>
      </c>
      <c r="BC226" s="43">
        <f>'18 Oct'!BL226</f>
        <v>0</v>
      </c>
      <c r="BD226" s="46">
        <f t="shared" si="7"/>
        <v>0</v>
      </c>
      <c r="BE226" s="1">
        <f t="shared" si="8"/>
        <v>0</v>
      </c>
      <c r="BF226" s="1" t="s">
        <v>351</v>
      </c>
      <c r="BG226" s="54"/>
      <c r="BH226">
        <f>'18 Oct'!BG226+AT226+AY226-BN226</f>
        <v>0</v>
      </c>
      <c r="BI226" s="48"/>
      <c r="BJ226" s="52">
        <f t="shared" si="9"/>
        <v>0</v>
      </c>
      <c r="BK226" s="51">
        <f t="shared" si="10"/>
        <v>0</v>
      </c>
      <c r="BL226" s="53">
        <f t="shared" si="11"/>
        <v>0</v>
      </c>
      <c r="BM226" s="54">
        <f t="shared" si="12"/>
        <v>0</v>
      </c>
      <c r="BN226" s="55">
        <f t="shared" si="13"/>
        <v>0</v>
      </c>
      <c r="BO226" s="17">
        <f t="shared" si="14"/>
        <v>0</v>
      </c>
    </row>
    <row r="227">
      <c r="A227" s="1" t="s">
        <v>352</v>
      </c>
      <c r="B227" s="61"/>
      <c r="C227" s="65"/>
      <c r="D227" s="29"/>
      <c r="E227" s="1"/>
      <c r="F227" s="21"/>
      <c r="G227" s="56"/>
      <c r="H227" s="35"/>
      <c r="I227" s="1" t="s">
        <v>352</v>
      </c>
      <c r="J227" s="32"/>
      <c r="K227" s="33"/>
      <c r="L227" s="57"/>
      <c r="M227" s="49"/>
      <c r="N227" s="21"/>
      <c r="O227" s="56"/>
      <c r="P227" s="35"/>
      <c r="Q227" s="1" t="s">
        <v>352</v>
      </c>
      <c r="R227" s="32"/>
      <c r="S227" s="33"/>
      <c r="T227" s="57"/>
      <c r="U227" s="49"/>
      <c r="V227" s="21"/>
      <c r="W227" s="56"/>
      <c r="X227" s="35"/>
      <c r="Y227" s="1" t="s">
        <v>352</v>
      </c>
      <c r="Z227" s="59"/>
      <c r="AA227" s="66"/>
      <c r="AB227" s="8"/>
      <c r="AC227" s="8"/>
      <c r="AD227" s="4"/>
      <c r="AE227" s="39"/>
      <c r="AF227" s="1"/>
      <c r="AG227" s="33"/>
      <c r="AH227" s="67"/>
      <c r="AI227" s="67"/>
      <c r="AJ227" s="21"/>
      <c r="AK227" s="56"/>
      <c r="AL227" s="41"/>
      <c r="AM227" s="33"/>
      <c r="AN227" s="67"/>
      <c r="AO227" s="67"/>
      <c r="AP227" s="21"/>
      <c r="AQ227" s="56"/>
      <c r="AR227" s="41"/>
      <c r="AS227" s="43">
        <f>'18 Oct'!AW227</f>
        <v>0</v>
      </c>
      <c r="AT227" s="54"/>
      <c r="AU227" s="44">
        <f t="shared" si="1"/>
        <v>0</v>
      </c>
      <c r="AV227" s="44">
        <f t="shared" si="2"/>
        <v>0</v>
      </c>
      <c r="AW227" s="19">
        <f t="shared" si="3"/>
        <v>0</v>
      </c>
      <c r="AX227" s="43">
        <f>'18 Oct'!BB227</f>
        <v>0</v>
      </c>
      <c r="AY227" s="54"/>
      <c r="AZ227" s="44">
        <f t="shared" si="4"/>
        <v>0</v>
      </c>
      <c r="BA227" s="46">
        <f t="shared" si="5"/>
        <v>0</v>
      </c>
      <c r="BB227" s="19">
        <f t="shared" si="6"/>
        <v>0</v>
      </c>
      <c r="BC227" s="43">
        <f>'18 Oct'!BL227</f>
        <v>0</v>
      </c>
      <c r="BD227" s="46">
        <f t="shared" si="7"/>
        <v>0</v>
      </c>
      <c r="BE227" s="1">
        <f t="shared" si="8"/>
        <v>0</v>
      </c>
      <c r="BF227" s="1" t="s">
        <v>352</v>
      </c>
      <c r="BG227" s="54"/>
      <c r="BH227">
        <f>'18 Oct'!BG227+AT227+AY227-BN227</f>
        <v>0</v>
      </c>
      <c r="BI227" s="48"/>
      <c r="BJ227" s="52">
        <f t="shared" si="9"/>
        <v>0</v>
      </c>
      <c r="BK227" s="51">
        <f t="shared" si="10"/>
        <v>0</v>
      </c>
      <c r="BL227" s="53">
        <f t="shared" si="11"/>
        <v>0</v>
      </c>
      <c r="BM227" s="54">
        <f t="shared" si="12"/>
        <v>0</v>
      </c>
      <c r="BN227" s="55">
        <f t="shared" si="13"/>
        <v>0</v>
      </c>
      <c r="BO227" s="17">
        <f t="shared" si="14"/>
        <v>0</v>
      </c>
    </row>
    <row r="228">
      <c r="A228" s="1" t="s">
        <v>353</v>
      </c>
      <c r="B228" s="32"/>
      <c r="C228" s="33"/>
      <c r="D228" s="29"/>
      <c r="E228" s="1"/>
      <c r="F228" s="21"/>
      <c r="G228" s="56"/>
      <c r="H228" s="35"/>
      <c r="I228" s="1" t="s">
        <v>353</v>
      </c>
      <c r="J228" s="32"/>
      <c r="K228" s="33"/>
      <c r="L228" s="57"/>
      <c r="M228" s="49"/>
      <c r="N228" s="21"/>
      <c r="O228" s="56"/>
      <c r="P228" s="35"/>
      <c r="Q228" s="1" t="s">
        <v>353</v>
      </c>
      <c r="R228" s="32"/>
      <c r="S228" s="65"/>
      <c r="T228" s="57"/>
      <c r="U228" s="49"/>
      <c r="V228" s="21"/>
      <c r="W228" s="56"/>
      <c r="X228" s="35"/>
      <c r="Y228" s="1" t="s">
        <v>353</v>
      </c>
      <c r="Z228" s="69"/>
      <c r="AA228" s="66"/>
      <c r="AB228" s="8"/>
      <c r="AC228" s="8"/>
      <c r="AD228" s="4"/>
      <c r="AE228" s="39"/>
      <c r="AF228" s="1"/>
      <c r="AG228" s="33"/>
      <c r="AH228" s="67"/>
      <c r="AI228" s="67"/>
      <c r="AJ228" s="21"/>
      <c r="AK228" s="56"/>
      <c r="AL228" s="41"/>
      <c r="AM228" s="33"/>
      <c r="AN228" s="67"/>
      <c r="AO228" s="67"/>
      <c r="AP228" s="21"/>
      <c r="AQ228" s="56"/>
      <c r="AR228" s="41"/>
      <c r="AS228" s="43">
        <f>'18 Oct'!AW228</f>
        <v>0</v>
      </c>
      <c r="AT228" s="54"/>
      <c r="AU228" s="44">
        <f t="shared" si="1"/>
        <v>0</v>
      </c>
      <c r="AV228" s="44">
        <f t="shared" si="2"/>
        <v>0</v>
      </c>
      <c r="AW228" s="19">
        <f t="shared" si="3"/>
        <v>0</v>
      </c>
      <c r="AX228" s="43">
        <f>'18 Oct'!BB228</f>
        <v>0</v>
      </c>
      <c r="AY228" s="54"/>
      <c r="AZ228" s="44">
        <f t="shared" si="4"/>
        <v>0</v>
      </c>
      <c r="BA228" s="46">
        <f t="shared" si="5"/>
        <v>0</v>
      </c>
      <c r="BB228" s="19">
        <f t="shared" si="6"/>
        <v>0</v>
      </c>
      <c r="BC228" s="43">
        <f>'18 Oct'!BL228</f>
        <v>0</v>
      </c>
      <c r="BD228" s="46">
        <f t="shared" si="7"/>
        <v>0</v>
      </c>
      <c r="BE228" s="1">
        <f t="shared" si="8"/>
        <v>0</v>
      </c>
      <c r="BF228" s="1" t="s">
        <v>353</v>
      </c>
      <c r="BG228" s="54"/>
      <c r="BH228">
        <f>'18 Oct'!BG228+AT228+AY228-BN228</f>
        <v>0</v>
      </c>
      <c r="BI228" s="48"/>
      <c r="BJ228" s="52">
        <f t="shared" si="9"/>
        <v>0</v>
      </c>
      <c r="BK228" s="51">
        <f t="shared" si="10"/>
        <v>0</v>
      </c>
      <c r="BL228" s="53">
        <f t="shared" si="11"/>
        <v>0</v>
      </c>
      <c r="BM228" s="54">
        <f t="shared" si="12"/>
        <v>0</v>
      </c>
      <c r="BN228" s="55">
        <f t="shared" si="13"/>
        <v>0</v>
      </c>
      <c r="BO228" s="17">
        <f t="shared" si="14"/>
        <v>0</v>
      </c>
    </row>
    <row r="229">
      <c r="A229" s="1" t="s">
        <v>354</v>
      </c>
      <c r="B229" s="32"/>
      <c r="C229" s="33"/>
      <c r="D229" s="29"/>
      <c r="E229" s="1"/>
      <c r="F229" s="21"/>
      <c r="G229" s="56"/>
      <c r="H229" s="35"/>
      <c r="I229" s="1" t="s">
        <v>354</v>
      </c>
      <c r="J229" s="32"/>
      <c r="K229" s="33"/>
      <c r="L229" s="57"/>
      <c r="M229" s="49"/>
      <c r="N229" s="21"/>
      <c r="O229" s="56"/>
      <c r="P229" s="35"/>
      <c r="Q229" s="1" t="s">
        <v>354</v>
      </c>
      <c r="R229" s="32"/>
      <c r="S229" s="33"/>
      <c r="T229" s="57"/>
      <c r="U229" s="49"/>
      <c r="V229" s="21"/>
      <c r="W229" s="56"/>
      <c r="X229" s="35"/>
      <c r="Y229" s="1" t="s">
        <v>354</v>
      </c>
      <c r="Z229" s="69"/>
      <c r="AA229" s="37"/>
      <c r="AB229" s="4"/>
      <c r="AC229" s="4"/>
      <c r="AD229" s="4"/>
      <c r="AE229" s="39"/>
      <c r="AF229" s="1"/>
      <c r="AG229" s="33"/>
      <c r="AH229" s="60"/>
      <c r="AI229" s="60"/>
      <c r="AJ229" s="21"/>
      <c r="AK229" s="56"/>
      <c r="AL229" s="41"/>
      <c r="AM229" s="33"/>
      <c r="AN229" s="60"/>
      <c r="AO229" s="60"/>
      <c r="AP229" s="21"/>
      <c r="AQ229" s="56"/>
      <c r="AR229" s="41"/>
      <c r="AS229" s="43">
        <f>'18 Oct'!AW229</f>
        <v>0</v>
      </c>
      <c r="AT229" s="17"/>
      <c r="AU229" s="44">
        <f t="shared" si="1"/>
        <v>0</v>
      </c>
      <c r="AV229" s="44">
        <f t="shared" si="2"/>
        <v>0</v>
      </c>
      <c r="AW229" s="19">
        <f t="shared" si="3"/>
        <v>0</v>
      </c>
      <c r="AX229" s="43">
        <f>'18 Oct'!BB229</f>
        <v>0</v>
      </c>
      <c r="AY229" s="17"/>
      <c r="AZ229" s="44">
        <f t="shared" si="4"/>
        <v>0</v>
      </c>
      <c r="BA229" s="46">
        <f t="shared" si="5"/>
        <v>0</v>
      </c>
      <c r="BB229" s="19">
        <f t="shared" si="6"/>
        <v>0</v>
      </c>
      <c r="BC229" s="43">
        <f>'18 Oct'!BL229</f>
        <v>0</v>
      </c>
      <c r="BD229" s="46">
        <f t="shared" si="7"/>
        <v>0</v>
      </c>
      <c r="BE229" s="1">
        <f t="shared" si="8"/>
        <v>0</v>
      </c>
      <c r="BF229" s="1" t="s">
        <v>354</v>
      </c>
      <c r="BG229" s="17"/>
      <c r="BH229">
        <f>'18 Oct'!BG229+AT229+AY229-BN229</f>
        <v>0</v>
      </c>
      <c r="BI229" s="48"/>
      <c r="BJ229" s="52">
        <f t="shared" si="9"/>
        <v>0</v>
      </c>
      <c r="BK229" s="51">
        <f t="shared" si="10"/>
        <v>0</v>
      </c>
      <c r="BL229" s="53">
        <f t="shared" si="11"/>
        <v>0</v>
      </c>
      <c r="BM229" s="54">
        <f t="shared" si="12"/>
        <v>0</v>
      </c>
      <c r="BN229" s="55">
        <f t="shared" si="13"/>
        <v>0</v>
      </c>
      <c r="BO229" s="17">
        <f t="shared" si="14"/>
        <v>0</v>
      </c>
      <c r="BQ229" s="1"/>
    </row>
    <row r="230">
      <c r="A230" s="1" t="s">
        <v>355</v>
      </c>
      <c r="B230" s="32"/>
      <c r="C230" s="33"/>
      <c r="D230" s="29"/>
      <c r="E230" s="1"/>
      <c r="F230" s="21"/>
      <c r="G230" s="56"/>
      <c r="H230" s="35"/>
      <c r="I230" s="1" t="s">
        <v>355</v>
      </c>
      <c r="J230" s="32"/>
      <c r="K230" s="33"/>
      <c r="L230" s="57"/>
      <c r="M230" s="49"/>
      <c r="N230" s="21"/>
      <c r="O230" s="56"/>
      <c r="P230" s="35"/>
      <c r="Q230" s="1" t="s">
        <v>355</v>
      </c>
      <c r="R230" s="32"/>
      <c r="S230" s="33"/>
      <c r="T230" s="57"/>
      <c r="U230" s="49"/>
      <c r="V230" s="21"/>
      <c r="W230" s="56"/>
      <c r="X230" s="35"/>
      <c r="Y230" s="1" t="s">
        <v>355</v>
      </c>
      <c r="Z230" s="69"/>
      <c r="AA230" s="37"/>
      <c r="AB230" s="4"/>
      <c r="AC230" s="4"/>
      <c r="AD230" s="4"/>
      <c r="AE230" s="39"/>
      <c r="AF230" s="1"/>
      <c r="AG230" s="33"/>
      <c r="AH230" s="60"/>
      <c r="AI230" s="60"/>
      <c r="AJ230" s="21"/>
      <c r="AK230" s="56"/>
      <c r="AL230" s="41"/>
      <c r="AM230" s="33"/>
      <c r="AN230" s="60"/>
      <c r="AO230" s="60"/>
      <c r="AP230" s="21"/>
      <c r="AQ230" s="56"/>
      <c r="AR230" s="41"/>
      <c r="AS230" s="43">
        <f>'18 Oct'!AW230</f>
        <v>0</v>
      </c>
      <c r="AT230" s="17"/>
      <c r="AU230" s="44">
        <f t="shared" si="1"/>
        <v>0</v>
      </c>
      <c r="AV230" s="44">
        <f t="shared" si="2"/>
        <v>0</v>
      </c>
      <c r="AW230" s="19">
        <f t="shared" si="3"/>
        <v>0</v>
      </c>
      <c r="AX230" s="43">
        <f>'18 Oct'!BB230</f>
        <v>0</v>
      </c>
      <c r="AY230" s="17"/>
      <c r="AZ230" s="44">
        <f t="shared" si="4"/>
        <v>0</v>
      </c>
      <c r="BA230" s="46">
        <f t="shared" si="5"/>
        <v>0</v>
      </c>
      <c r="BB230" s="19">
        <f t="shared" si="6"/>
        <v>0</v>
      </c>
      <c r="BC230" s="43">
        <f>'18 Oct'!BL230</f>
        <v>0</v>
      </c>
      <c r="BD230" s="46">
        <f t="shared" si="7"/>
        <v>0</v>
      </c>
      <c r="BE230" s="1">
        <f t="shared" si="8"/>
        <v>0</v>
      </c>
      <c r="BF230" s="1" t="s">
        <v>355</v>
      </c>
      <c r="BG230" s="17"/>
      <c r="BH230">
        <f>'18 Oct'!BG230+AT230+AY230-BN230</f>
        <v>0</v>
      </c>
      <c r="BI230" s="48"/>
      <c r="BJ230" s="52">
        <f t="shared" si="9"/>
        <v>0</v>
      </c>
      <c r="BK230" s="51">
        <f t="shared" si="10"/>
        <v>0</v>
      </c>
      <c r="BL230" s="53">
        <f t="shared" si="11"/>
        <v>0</v>
      </c>
      <c r="BM230" s="54">
        <f t="shared" si="12"/>
        <v>0</v>
      </c>
      <c r="BN230" s="55">
        <f t="shared" si="13"/>
        <v>0</v>
      </c>
      <c r="BO230" s="17">
        <f t="shared" si="14"/>
        <v>0</v>
      </c>
      <c r="BQ230" s="1"/>
    </row>
    <row r="231">
      <c r="A231" s="1" t="s">
        <v>356</v>
      </c>
      <c r="B231" s="32"/>
      <c r="C231" s="33"/>
      <c r="D231" s="29"/>
      <c r="E231" s="1"/>
      <c r="F231" s="21"/>
      <c r="G231" s="56"/>
      <c r="H231" s="35"/>
      <c r="I231" s="1" t="s">
        <v>356</v>
      </c>
      <c r="J231" s="32"/>
      <c r="K231" s="33"/>
      <c r="L231" s="57"/>
      <c r="M231" s="49"/>
      <c r="N231" s="21"/>
      <c r="O231" s="56"/>
      <c r="P231" s="35"/>
      <c r="Q231" s="1" t="s">
        <v>356</v>
      </c>
      <c r="R231" s="61"/>
      <c r="S231" s="33"/>
      <c r="T231" s="57"/>
      <c r="U231" s="49"/>
      <c r="V231" s="21"/>
      <c r="W231" s="56"/>
      <c r="X231" s="35"/>
      <c r="Y231" s="1" t="s">
        <v>356</v>
      </c>
      <c r="Z231" s="69"/>
      <c r="AA231" s="37"/>
      <c r="AB231" s="4"/>
      <c r="AC231" s="4"/>
      <c r="AD231" s="4"/>
      <c r="AE231" s="39"/>
      <c r="AF231" s="35"/>
      <c r="AG231" s="33"/>
      <c r="AH231" s="60"/>
      <c r="AI231" s="60"/>
      <c r="AJ231" s="21"/>
      <c r="AK231" s="56"/>
      <c r="AL231" s="41"/>
      <c r="AM231" s="33"/>
      <c r="AN231" s="60"/>
      <c r="AO231" s="60"/>
      <c r="AP231" s="21"/>
      <c r="AQ231" s="56"/>
      <c r="AR231" s="41"/>
      <c r="AS231" s="43">
        <f>'18 Oct'!AW231</f>
        <v>0</v>
      </c>
      <c r="AT231" s="17"/>
      <c r="AU231" s="44">
        <f t="shared" si="1"/>
        <v>0</v>
      </c>
      <c r="AV231" s="44">
        <f t="shared" si="2"/>
        <v>0</v>
      </c>
      <c r="AW231" s="19">
        <f t="shared" si="3"/>
        <v>0</v>
      </c>
      <c r="AX231" s="43">
        <f>'18 Oct'!BB231</f>
        <v>0</v>
      </c>
      <c r="AY231" s="17"/>
      <c r="AZ231" s="44">
        <f t="shared" si="4"/>
        <v>0</v>
      </c>
      <c r="BA231" s="46">
        <f t="shared" si="5"/>
        <v>0</v>
      </c>
      <c r="BB231" s="19">
        <f t="shared" si="6"/>
        <v>0</v>
      </c>
      <c r="BC231" s="43">
        <f>'18 Oct'!BL231</f>
        <v>0</v>
      </c>
      <c r="BD231" s="46">
        <f t="shared" si="7"/>
        <v>0</v>
      </c>
      <c r="BE231" s="1">
        <f t="shared" si="8"/>
        <v>0</v>
      </c>
      <c r="BF231" s="1" t="s">
        <v>356</v>
      </c>
      <c r="BG231" s="17"/>
      <c r="BH231">
        <f>'18 Oct'!BG231+AT231+AY231-BN231</f>
        <v>0</v>
      </c>
      <c r="BI231" s="48"/>
      <c r="BJ231" s="52">
        <f t="shared" si="9"/>
        <v>0</v>
      </c>
      <c r="BK231" s="51">
        <f t="shared" si="10"/>
        <v>0</v>
      </c>
      <c r="BL231" s="53">
        <f t="shared" si="11"/>
        <v>0</v>
      </c>
      <c r="BM231" s="54">
        <f t="shared" si="12"/>
        <v>0</v>
      </c>
      <c r="BN231" s="55">
        <f t="shared" si="13"/>
        <v>0</v>
      </c>
      <c r="BO231" s="17">
        <f t="shared" si="14"/>
        <v>0</v>
      </c>
    </row>
    <row r="232">
      <c r="A232" s="1" t="s">
        <v>357</v>
      </c>
      <c r="B232" s="61"/>
      <c r="C232" s="65"/>
      <c r="D232" s="29"/>
      <c r="E232" s="1"/>
      <c r="F232" s="21"/>
      <c r="G232" s="56"/>
      <c r="H232" s="35"/>
      <c r="I232" s="1" t="s">
        <v>357</v>
      </c>
      <c r="J232" s="61"/>
      <c r="K232" s="33"/>
      <c r="L232" s="57"/>
      <c r="M232" s="49"/>
      <c r="N232" s="21"/>
      <c r="O232" s="56"/>
      <c r="P232" s="35"/>
      <c r="Q232" s="1" t="s">
        <v>357</v>
      </c>
      <c r="R232" s="32"/>
      <c r="S232" s="65"/>
      <c r="T232" s="57"/>
      <c r="U232" s="43"/>
      <c r="V232" s="21"/>
      <c r="W232" s="56"/>
      <c r="X232" s="35"/>
      <c r="Y232" s="1" t="s">
        <v>357</v>
      </c>
      <c r="Z232" s="69"/>
      <c r="AA232" s="66"/>
      <c r="AB232" s="8"/>
      <c r="AC232" s="8"/>
      <c r="AD232" s="4"/>
      <c r="AE232" s="39"/>
      <c r="AF232" s="1"/>
      <c r="AG232" s="33"/>
      <c r="AH232" s="67"/>
      <c r="AI232" s="67"/>
      <c r="AJ232" s="21"/>
      <c r="AK232" s="56"/>
      <c r="AL232" s="41"/>
      <c r="AM232" s="33"/>
      <c r="AN232" s="67"/>
      <c r="AO232" s="67"/>
      <c r="AP232" s="21"/>
      <c r="AQ232" s="56"/>
      <c r="AR232" s="41"/>
      <c r="AS232" s="43">
        <f>'18 Oct'!AW232</f>
        <v>0</v>
      </c>
      <c r="AT232" s="54"/>
      <c r="AU232" s="44">
        <f t="shared" si="1"/>
        <v>0</v>
      </c>
      <c r="AV232" s="44">
        <f t="shared" si="2"/>
        <v>0</v>
      </c>
      <c r="AW232" s="19">
        <f t="shared" si="3"/>
        <v>0</v>
      </c>
      <c r="AX232" s="43">
        <f>'18 Oct'!BB232</f>
        <v>0</v>
      </c>
      <c r="AY232" s="54"/>
      <c r="AZ232" s="44">
        <f t="shared" si="4"/>
        <v>0</v>
      </c>
      <c r="BA232" s="46">
        <f t="shared" si="5"/>
        <v>0</v>
      </c>
      <c r="BB232" s="19">
        <f t="shared" si="6"/>
        <v>0</v>
      </c>
      <c r="BC232" s="43">
        <f>'18 Oct'!BL232</f>
        <v>0</v>
      </c>
      <c r="BD232" s="46">
        <f t="shared" si="7"/>
        <v>0</v>
      </c>
      <c r="BE232" s="1">
        <f t="shared" si="8"/>
        <v>0</v>
      </c>
      <c r="BF232" s="1" t="s">
        <v>357</v>
      </c>
      <c r="BG232" s="54"/>
      <c r="BH232">
        <f>'18 Oct'!BG232+AT232+AY232-BN232</f>
        <v>0</v>
      </c>
      <c r="BI232" s="48"/>
      <c r="BJ232" s="52">
        <f t="shared" si="9"/>
        <v>0</v>
      </c>
      <c r="BK232" s="51">
        <f t="shared" si="10"/>
        <v>0</v>
      </c>
      <c r="BL232" s="53">
        <f t="shared" si="11"/>
        <v>0</v>
      </c>
      <c r="BM232" s="54">
        <f t="shared" si="12"/>
        <v>0</v>
      </c>
      <c r="BN232" s="55">
        <f t="shared" si="13"/>
        <v>0</v>
      </c>
      <c r="BO232" s="17">
        <f t="shared" si="14"/>
        <v>0</v>
      </c>
    </row>
    <row r="233">
      <c r="A233" s="1" t="s">
        <v>358</v>
      </c>
      <c r="B233" s="32"/>
      <c r="C233" s="65"/>
      <c r="D233" s="29"/>
      <c r="E233" s="1"/>
      <c r="F233" s="21"/>
      <c r="G233" s="56"/>
      <c r="H233" s="35"/>
      <c r="I233" s="1" t="s">
        <v>358</v>
      </c>
      <c r="J233" s="61"/>
      <c r="K233" s="33"/>
      <c r="L233" s="57"/>
      <c r="M233" s="49"/>
      <c r="N233" s="21"/>
      <c r="O233" s="56"/>
      <c r="P233" s="35"/>
      <c r="Q233" s="1" t="s">
        <v>358</v>
      </c>
      <c r="R233" s="32"/>
      <c r="S233" s="65"/>
      <c r="T233" s="57"/>
      <c r="U233" s="49"/>
      <c r="V233" s="21"/>
      <c r="W233" s="56"/>
      <c r="X233" s="35"/>
      <c r="Y233" s="1" t="s">
        <v>358</v>
      </c>
      <c r="Z233" s="69"/>
      <c r="AA233" s="66"/>
      <c r="AB233" s="8"/>
      <c r="AC233" s="8"/>
      <c r="AD233" s="4"/>
      <c r="AE233" s="39"/>
      <c r="AF233" s="1"/>
      <c r="AG233" s="33"/>
      <c r="AH233" s="67"/>
      <c r="AI233" s="67"/>
      <c r="AJ233" s="21"/>
      <c r="AK233" s="56"/>
      <c r="AL233" s="41"/>
      <c r="AM233" s="33"/>
      <c r="AN233" s="67"/>
      <c r="AO233" s="67"/>
      <c r="AP233" s="21"/>
      <c r="AQ233" s="56"/>
      <c r="AR233" s="41"/>
      <c r="AS233" s="43">
        <f>'18 Oct'!AW233</f>
        <v>0</v>
      </c>
      <c r="AT233" s="54"/>
      <c r="AU233" s="44">
        <f t="shared" si="1"/>
        <v>0</v>
      </c>
      <c r="AV233" s="44">
        <f t="shared" si="2"/>
        <v>0</v>
      </c>
      <c r="AW233" s="19">
        <f t="shared" si="3"/>
        <v>0</v>
      </c>
      <c r="AX233" s="43">
        <f>'18 Oct'!BB233</f>
        <v>0</v>
      </c>
      <c r="AY233" s="54"/>
      <c r="AZ233" s="44">
        <f t="shared" si="4"/>
        <v>0</v>
      </c>
      <c r="BA233" s="46">
        <f t="shared" si="5"/>
        <v>0</v>
      </c>
      <c r="BB233" s="19">
        <f t="shared" si="6"/>
        <v>0</v>
      </c>
      <c r="BC233" s="43">
        <f>'18 Oct'!BL233</f>
        <v>0</v>
      </c>
      <c r="BD233" s="46">
        <f t="shared" si="7"/>
        <v>0</v>
      </c>
      <c r="BE233" s="1">
        <f t="shared" si="8"/>
        <v>0</v>
      </c>
      <c r="BF233" s="1" t="s">
        <v>358</v>
      </c>
      <c r="BG233" s="54"/>
      <c r="BH233">
        <f>'18 Oct'!BG233+AT233+AY233-BN233</f>
        <v>0</v>
      </c>
      <c r="BI233" s="48"/>
      <c r="BJ233" s="52">
        <f t="shared" si="9"/>
        <v>0</v>
      </c>
      <c r="BK233" s="51">
        <f t="shared" si="10"/>
        <v>0</v>
      </c>
      <c r="BL233" s="53">
        <f t="shared" si="11"/>
        <v>0</v>
      </c>
      <c r="BM233" s="54">
        <f t="shared" si="12"/>
        <v>0</v>
      </c>
      <c r="BN233" s="55">
        <f t="shared" si="13"/>
        <v>0</v>
      </c>
      <c r="BO233" s="17">
        <f t="shared" si="14"/>
        <v>0</v>
      </c>
    </row>
    <row r="234">
      <c r="A234" s="1" t="s">
        <v>359</v>
      </c>
      <c r="B234" s="32"/>
      <c r="C234" s="65"/>
      <c r="D234" s="29"/>
      <c r="E234" s="1"/>
      <c r="F234" s="21"/>
      <c r="G234" s="56"/>
      <c r="H234" s="35"/>
      <c r="I234" s="1" t="s">
        <v>359</v>
      </c>
      <c r="J234" s="32"/>
      <c r="K234" s="65"/>
      <c r="L234" s="57"/>
      <c r="M234" s="49"/>
      <c r="N234" s="21"/>
      <c r="O234" s="56"/>
      <c r="P234" s="35"/>
      <c r="Q234" s="1" t="s">
        <v>359</v>
      </c>
      <c r="R234" s="32"/>
      <c r="S234" s="65"/>
      <c r="T234" s="57"/>
      <c r="U234" s="49"/>
      <c r="V234" s="21"/>
      <c r="W234" s="56"/>
      <c r="X234" s="35"/>
      <c r="Y234" s="1" t="s">
        <v>359</v>
      </c>
      <c r="Z234" s="59"/>
      <c r="AA234" s="66"/>
      <c r="AB234" s="8"/>
      <c r="AC234" s="8"/>
      <c r="AD234" s="4"/>
      <c r="AE234" s="39"/>
      <c r="AF234" s="1"/>
      <c r="AG234" s="33"/>
      <c r="AH234" s="67"/>
      <c r="AI234" s="67"/>
      <c r="AJ234" s="21"/>
      <c r="AK234" s="56"/>
      <c r="AL234" s="41"/>
      <c r="AM234" s="33"/>
      <c r="AN234" s="67"/>
      <c r="AO234" s="67"/>
      <c r="AP234" s="21"/>
      <c r="AQ234" s="56"/>
      <c r="AR234" s="41"/>
      <c r="AS234" s="43">
        <f>'18 Oct'!AW234</f>
        <v>0</v>
      </c>
      <c r="AT234" s="54"/>
      <c r="AU234" s="44">
        <f t="shared" si="1"/>
        <v>0</v>
      </c>
      <c r="AV234" s="44">
        <f t="shared" si="2"/>
        <v>0</v>
      </c>
      <c r="AW234" s="19">
        <f t="shared" si="3"/>
        <v>0</v>
      </c>
      <c r="AX234" s="43">
        <f>'18 Oct'!BB234</f>
        <v>0</v>
      </c>
      <c r="AY234" s="54"/>
      <c r="AZ234" s="44">
        <f t="shared" si="4"/>
        <v>0</v>
      </c>
      <c r="BA234" s="46">
        <f t="shared" si="5"/>
        <v>0</v>
      </c>
      <c r="BB234" s="19">
        <f t="shared" si="6"/>
        <v>0</v>
      </c>
      <c r="BC234" s="43">
        <f>'18 Oct'!BL234</f>
        <v>0</v>
      </c>
      <c r="BD234" s="46">
        <f t="shared" si="7"/>
        <v>0</v>
      </c>
      <c r="BE234" s="1">
        <f t="shared" si="8"/>
        <v>0</v>
      </c>
      <c r="BF234" s="1" t="s">
        <v>359</v>
      </c>
      <c r="BG234" s="17"/>
      <c r="BH234">
        <f>'18 Oct'!BG234+AT234+AY234-BN234</f>
        <v>0</v>
      </c>
      <c r="BI234" s="48"/>
      <c r="BJ234" s="52">
        <f t="shared" si="9"/>
        <v>0</v>
      </c>
      <c r="BK234" s="51">
        <f t="shared" si="10"/>
        <v>0</v>
      </c>
      <c r="BL234" s="53">
        <f t="shared" si="11"/>
        <v>0</v>
      </c>
      <c r="BM234" s="54">
        <f t="shared" si="12"/>
        <v>0</v>
      </c>
      <c r="BN234" s="55">
        <f t="shared" si="13"/>
        <v>0</v>
      </c>
      <c r="BO234" s="17">
        <f t="shared" si="14"/>
        <v>0</v>
      </c>
    </row>
    <row r="235">
      <c r="A235" s="1" t="s">
        <v>360</v>
      </c>
      <c r="B235" s="32"/>
      <c r="C235" s="65"/>
      <c r="D235" s="29"/>
      <c r="E235" s="1"/>
      <c r="F235" s="21"/>
      <c r="G235" s="56"/>
      <c r="H235" s="35"/>
      <c r="I235" s="1" t="s">
        <v>360</v>
      </c>
      <c r="J235" s="32"/>
      <c r="K235" s="33"/>
      <c r="L235" s="57"/>
      <c r="M235" s="49"/>
      <c r="N235" s="21"/>
      <c r="O235" s="56"/>
      <c r="P235" s="35"/>
      <c r="Q235" s="1" t="s">
        <v>360</v>
      </c>
      <c r="R235" s="32"/>
      <c r="S235" s="65"/>
      <c r="T235" s="57"/>
      <c r="U235" s="49"/>
      <c r="V235" s="21"/>
      <c r="W235" s="56"/>
      <c r="X235" s="35"/>
      <c r="Y235" s="1" t="s">
        <v>360</v>
      </c>
      <c r="Z235" s="59"/>
      <c r="AA235" s="66"/>
      <c r="AB235" s="8"/>
      <c r="AC235" s="8"/>
      <c r="AD235" s="4"/>
      <c r="AE235" s="39"/>
      <c r="AF235" s="1"/>
      <c r="AG235" s="33"/>
      <c r="AH235" s="67"/>
      <c r="AI235" s="67"/>
      <c r="AJ235" s="21"/>
      <c r="AK235" s="56"/>
      <c r="AL235" s="41"/>
      <c r="AM235" s="33"/>
      <c r="AN235" s="67"/>
      <c r="AO235" s="67"/>
      <c r="AP235" s="21"/>
      <c r="AQ235" s="56"/>
      <c r="AR235" s="41"/>
      <c r="AS235" s="43">
        <f>'18 Oct'!AW235</f>
        <v>0</v>
      </c>
      <c r="AT235" s="54"/>
      <c r="AU235" s="44">
        <f t="shared" si="1"/>
        <v>0</v>
      </c>
      <c r="AV235" s="44">
        <f t="shared" si="2"/>
        <v>0</v>
      </c>
      <c r="AW235" s="19">
        <f t="shared" si="3"/>
        <v>0</v>
      </c>
      <c r="AX235" s="43">
        <f>'18 Oct'!BB235</f>
        <v>0</v>
      </c>
      <c r="AY235" s="54"/>
      <c r="AZ235" s="44">
        <f t="shared" si="4"/>
        <v>0</v>
      </c>
      <c r="BA235" s="46">
        <f t="shared" si="5"/>
        <v>0</v>
      </c>
      <c r="BB235" s="19">
        <f t="shared" si="6"/>
        <v>0</v>
      </c>
      <c r="BC235" s="43">
        <f>'18 Oct'!BL235</f>
        <v>0</v>
      </c>
      <c r="BD235" s="46">
        <f t="shared" si="7"/>
        <v>0</v>
      </c>
      <c r="BE235" s="1">
        <f t="shared" si="8"/>
        <v>0</v>
      </c>
      <c r="BF235" s="1" t="s">
        <v>360</v>
      </c>
      <c r="BG235" s="54"/>
      <c r="BH235">
        <f>'18 Oct'!BG235+AT235+AY235-BN235</f>
        <v>0</v>
      </c>
      <c r="BI235" s="48"/>
      <c r="BJ235" s="52">
        <f t="shared" si="9"/>
        <v>0</v>
      </c>
      <c r="BK235" s="51">
        <f t="shared" si="10"/>
        <v>0</v>
      </c>
      <c r="BL235" s="53">
        <f t="shared" si="11"/>
        <v>0</v>
      </c>
      <c r="BM235" s="54">
        <f t="shared" si="12"/>
        <v>0</v>
      </c>
      <c r="BN235" s="55">
        <f t="shared" si="13"/>
        <v>0</v>
      </c>
      <c r="BO235" s="17">
        <f t="shared" si="14"/>
        <v>0</v>
      </c>
    </row>
    <row r="236">
      <c r="A236" s="1" t="s">
        <v>361</v>
      </c>
      <c r="B236" s="32"/>
      <c r="C236" s="33"/>
      <c r="D236" s="29"/>
      <c r="E236" s="1"/>
      <c r="F236" s="21"/>
      <c r="G236" s="56"/>
      <c r="H236" s="35"/>
      <c r="I236" s="1" t="s">
        <v>361</v>
      </c>
      <c r="J236" s="32"/>
      <c r="K236" s="33"/>
      <c r="L236" s="57"/>
      <c r="M236" s="49"/>
      <c r="N236" s="21"/>
      <c r="O236" s="56"/>
      <c r="P236" s="35"/>
      <c r="Q236" s="1" t="s">
        <v>361</v>
      </c>
      <c r="R236" s="32"/>
      <c r="S236" s="65"/>
      <c r="T236" s="57"/>
      <c r="U236" s="49"/>
      <c r="V236" s="21"/>
      <c r="W236" s="56"/>
      <c r="X236" s="35"/>
      <c r="Y236" s="1" t="s">
        <v>361</v>
      </c>
      <c r="Z236" s="69"/>
      <c r="AA236" s="37"/>
      <c r="AB236" s="8"/>
      <c r="AC236" s="8"/>
      <c r="AD236" s="4"/>
      <c r="AE236" s="39"/>
      <c r="AF236" s="1"/>
      <c r="AG236" s="33"/>
      <c r="AH236" s="60"/>
      <c r="AI236" s="60"/>
      <c r="AJ236" s="21"/>
      <c r="AK236" s="56"/>
      <c r="AL236" s="41"/>
      <c r="AM236" s="33"/>
      <c r="AN236" s="60"/>
      <c r="AO236" s="60"/>
      <c r="AP236" s="21"/>
      <c r="AQ236" s="56"/>
      <c r="AR236" s="41"/>
      <c r="AS236" s="43">
        <f>'18 Oct'!AW236</f>
        <v>0</v>
      </c>
      <c r="AT236" s="17"/>
      <c r="AU236" s="44">
        <f t="shared" si="1"/>
        <v>0</v>
      </c>
      <c r="AV236" s="44">
        <f t="shared" si="2"/>
        <v>0</v>
      </c>
      <c r="AW236" s="19">
        <f t="shared" si="3"/>
        <v>0</v>
      </c>
      <c r="AX236" s="43">
        <f>'18 Oct'!BB236</f>
        <v>0</v>
      </c>
      <c r="AY236" s="17"/>
      <c r="AZ236" s="44">
        <f t="shared" si="4"/>
        <v>0</v>
      </c>
      <c r="BA236" s="46">
        <f t="shared" si="5"/>
        <v>0</v>
      </c>
      <c r="BB236" s="19">
        <f t="shared" si="6"/>
        <v>0</v>
      </c>
      <c r="BC236" s="43">
        <f>'18 Oct'!BL236</f>
        <v>0</v>
      </c>
      <c r="BD236" s="46">
        <f t="shared" si="7"/>
        <v>0</v>
      </c>
      <c r="BE236" s="1">
        <f t="shared" si="8"/>
        <v>0</v>
      </c>
      <c r="BF236" s="1" t="s">
        <v>361</v>
      </c>
      <c r="BG236" s="54"/>
      <c r="BH236">
        <f>'18 Oct'!BG236+AT236+AY236-BN236</f>
        <v>0</v>
      </c>
      <c r="BI236" s="48"/>
      <c r="BJ236" s="52">
        <f t="shared" si="9"/>
        <v>0</v>
      </c>
      <c r="BK236" s="51">
        <f t="shared" si="10"/>
        <v>0</v>
      </c>
      <c r="BL236" s="53">
        <f t="shared" si="11"/>
        <v>0</v>
      </c>
      <c r="BM236" s="54">
        <f t="shared" si="12"/>
        <v>0</v>
      </c>
      <c r="BN236" s="55">
        <f t="shared" si="13"/>
        <v>0</v>
      </c>
      <c r="BO236" s="17">
        <f t="shared" si="14"/>
        <v>0</v>
      </c>
    </row>
    <row r="237">
      <c r="A237" s="40" t="s">
        <v>362</v>
      </c>
      <c r="B237" s="32"/>
      <c r="C237" s="65"/>
      <c r="D237" s="29"/>
      <c r="E237" s="1"/>
      <c r="F237" s="21"/>
      <c r="G237" s="56"/>
      <c r="H237" s="35"/>
      <c r="I237" s="40" t="s">
        <v>362</v>
      </c>
      <c r="J237" s="61"/>
      <c r="K237" s="33"/>
      <c r="L237" s="57"/>
      <c r="M237" s="49"/>
      <c r="N237" s="21"/>
      <c r="O237" s="56"/>
      <c r="P237" s="35"/>
      <c r="Q237" s="40" t="s">
        <v>362</v>
      </c>
      <c r="R237" s="32"/>
      <c r="S237" s="33"/>
      <c r="T237" s="57"/>
      <c r="U237" s="43"/>
      <c r="V237" s="21"/>
      <c r="W237" s="56"/>
      <c r="X237" s="35"/>
      <c r="Y237" s="40" t="s">
        <v>362</v>
      </c>
      <c r="Z237" s="59"/>
      <c r="AA237" s="66"/>
      <c r="AB237" s="8"/>
      <c r="AC237" s="8"/>
      <c r="AD237" s="4"/>
      <c r="AE237" s="39"/>
      <c r="AF237" s="1"/>
      <c r="AG237" s="33"/>
      <c r="AH237" s="67"/>
      <c r="AI237" s="67"/>
      <c r="AJ237" s="21"/>
      <c r="AK237" s="56"/>
      <c r="AL237" s="41"/>
      <c r="AM237" s="33"/>
      <c r="AN237" s="67"/>
      <c r="AO237" s="67"/>
      <c r="AP237" s="21"/>
      <c r="AQ237" s="56"/>
      <c r="AR237" s="41"/>
      <c r="AS237" s="43">
        <f>'18 Oct'!AW237</f>
        <v>0</v>
      </c>
      <c r="AT237" s="54"/>
      <c r="AU237" s="44">
        <f t="shared" si="1"/>
        <v>0</v>
      </c>
      <c r="AV237" s="44">
        <f t="shared" si="2"/>
        <v>0</v>
      </c>
      <c r="AW237" s="19">
        <f t="shared" si="3"/>
        <v>0</v>
      </c>
      <c r="AX237" s="43">
        <f>'18 Oct'!BB237</f>
        <v>0</v>
      </c>
      <c r="AY237" s="54"/>
      <c r="AZ237" s="44">
        <f t="shared" si="4"/>
        <v>0</v>
      </c>
      <c r="BA237" s="46">
        <f t="shared" si="5"/>
        <v>0</v>
      </c>
      <c r="BB237" s="19">
        <f t="shared" si="6"/>
        <v>0</v>
      </c>
      <c r="BC237" s="43">
        <f>'18 Oct'!BL237</f>
        <v>0</v>
      </c>
      <c r="BD237" s="46">
        <f t="shared" si="7"/>
        <v>0</v>
      </c>
      <c r="BE237" s="1">
        <f t="shared" si="8"/>
        <v>0</v>
      </c>
      <c r="BF237" s="40" t="s">
        <v>362</v>
      </c>
      <c r="BG237" s="54"/>
      <c r="BH237">
        <f>'18 Oct'!BG237+AT237+AY237-BN237</f>
        <v>0</v>
      </c>
      <c r="BI237" s="48"/>
      <c r="BJ237" s="52">
        <f t="shared" si="9"/>
        <v>0</v>
      </c>
      <c r="BK237" s="51">
        <f t="shared" si="10"/>
        <v>0</v>
      </c>
      <c r="BL237" s="53">
        <f t="shared" si="11"/>
        <v>0</v>
      </c>
      <c r="BM237" s="54">
        <f t="shared" si="12"/>
        <v>0</v>
      </c>
      <c r="BN237" s="55">
        <f t="shared" si="13"/>
        <v>0</v>
      </c>
      <c r="BO237" s="17">
        <f t="shared" si="14"/>
        <v>0</v>
      </c>
    </row>
    <row r="238">
      <c r="A238" s="1" t="s">
        <v>363</v>
      </c>
      <c r="B238" s="32"/>
      <c r="C238" s="33"/>
      <c r="D238" s="29"/>
      <c r="E238" s="1"/>
      <c r="F238" s="21"/>
      <c r="G238" s="56"/>
      <c r="H238" s="35"/>
      <c r="I238" s="1" t="s">
        <v>363</v>
      </c>
      <c r="J238" s="32"/>
      <c r="K238" s="33"/>
      <c r="L238" s="57"/>
      <c r="M238" s="49"/>
      <c r="N238" s="21"/>
      <c r="O238" s="56"/>
      <c r="P238" s="35"/>
      <c r="Q238" s="1" t="s">
        <v>363</v>
      </c>
      <c r="R238" s="32"/>
      <c r="S238" s="33"/>
      <c r="T238" s="57"/>
      <c r="U238" s="49"/>
      <c r="V238" s="21"/>
      <c r="W238" s="56"/>
      <c r="X238" s="35"/>
      <c r="Y238" s="1" t="s">
        <v>363</v>
      </c>
      <c r="Z238" s="59"/>
      <c r="AA238" s="66"/>
      <c r="AB238" s="8"/>
      <c r="AC238" s="8"/>
      <c r="AD238" s="4"/>
      <c r="AE238" s="39"/>
      <c r="AF238" s="1"/>
      <c r="AG238" s="33"/>
      <c r="AH238" s="67"/>
      <c r="AI238" s="67"/>
      <c r="AJ238" s="21"/>
      <c r="AK238" s="56"/>
      <c r="AL238" s="41"/>
      <c r="AM238" s="33"/>
      <c r="AN238" s="67"/>
      <c r="AO238" s="67"/>
      <c r="AP238" s="21"/>
      <c r="AQ238" s="56"/>
      <c r="AR238" s="41"/>
      <c r="AS238" s="43">
        <f>'18 Oct'!AW238</f>
        <v>0</v>
      </c>
      <c r="AT238" s="54"/>
      <c r="AU238" s="44">
        <f t="shared" si="1"/>
        <v>0</v>
      </c>
      <c r="AV238" s="44">
        <f t="shared" si="2"/>
        <v>0</v>
      </c>
      <c r="AW238" s="19">
        <f t="shared" si="3"/>
        <v>0</v>
      </c>
      <c r="AX238" s="43">
        <f>'18 Oct'!BB238</f>
        <v>0</v>
      </c>
      <c r="AY238" s="54"/>
      <c r="AZ238" s="44">
        <f t="shared" si="4"/>
        <v>0</v>
      </c>
      <c r="BA238" s="46">
        <f t="shared" si="5"/>
        <v>0</v>
      </c>
      <c r="BB238" s="19">
        <f t="shared" si="6"/>
        <v>0</v>
      </c>
      <c r="BC238" s="43">
        <f>'18 Oct'!BL238</f>
        <v>0</v>
      </c>
      <c r="BD238" s="46">
        <f t="shared" si="7"/>
        <v>0</v>
      </c>
      <c r="BE238" s="1">
        <f t="shared" si="8"/>
        <v>0</v>
      </c>
      <c r="BF238" s="1" t="s">
        <v>363</v>
      </c>
      <c r="BG238" s="17"/>
      <c r="BH238">
        <f>'18 Oct'!BG238+AT238+AY238-BN238</f>
        <v>0</v>
      </c>
      <c r="BI238" s="48"/>
      <c r="BJ238" s="52">
        <f t="shared" si="9"/>
        <v>0</v>
      </c>
      <c r="BK238" s="51">
        <f t="shared" si="10"/>
        <v>0</v>
      </c>
      <c r="BL238" s="53">
        <f t="shared" si="11"/>
        <v>0</v>
      </c>
      <c r="BM238" s="54">
        <f t="shared" si="12"/>
        <v>0</v>
      </c>
      <c r="BN238" s="55">
        <f t="shared" si="13"/>
        <v>0</v>
      </c>
      <c r="BO238" s="17">
        <f t="shared" si="14"/>
        <v>0</v>
      </c>
    </row>
    <row r="239">
      <c r="A239" s="40" t="s">
        <v>364</v>
      </c>
      <c r="B239" s="32"/>
      <c r="C239" s="65"/>
      <c r="D239" s="29"/>
      <c r="E239" s="1"/>
      <c r="F239" s="21"/>
      <c r="G239" s="56"/>
      <c r="H239" s="35"/>
      <c r="I239" s="40" t="s">
        <v>364</v>
      </c>
      <c r="J239" s="61"/>
      <c r="K239" s="33"/>
      <c r="L239" s="57"/>
      <c r="M239" s="49"/>
      <c r="N239" s="21"/>
      <c r="O239" s="56"/>
      <c r="P239" s="35"/>
      <c r="Q239" s="40" t="s">
        <v>364</v>
      </c>
      <c r="R239" s="32"/>
      <c r="S239" s="33"/>
      <c r="T239" s="29"/>
      <c r="U239" s="43"/>
      <c r="V239" s="21"/>
      <c r="W239" s="56"/>
      <c r="X239" s="35"/>
      <c r="Y239" s="40" t="s">
        <v>364</v>
      </c>
      <c r="Z239" s="59"/>
      <c r="AA239" s="66"/>
      <c r="AB239" s="8"/>
      <c r="AC239" s="8"/>
      <c r="AD239" s="4"/>
      <c r="AE239" s="39"/>
      <c r="AF239" s="1"/>
      <c r="AG239" s="33"/>
      <c r="AH239" s="67"/>
      <c r="AI239" s="67"/>
      <c r="AJ239" s="21"/>
      <c r="AK239" s="56"/>
      <c r="AL239" s="41"/>
      <c r="AM239" s="33"/>
      <c r="AN239" s="67"/>
      <c r="AO239" s="67"/>
      <c r="AP239" s="21"/>
      <c r="AQ239" s="56"/>
      <c r="AR239" s="41"/>
      <c r="AS239" s="43">
        <f>'18 Oct'!AW239</f>
        <v>0</v>
      </c>
      <c r="AT239" s="54"/>
      <c r="AU239" s="44">
        <f t="shared" si="1"/>
        <v>0</v>
      </c>
      <c r="AV239" s="44">
        <f t="shared" si="2"/>
        <v>0</v>
      </c>
      <c r="AW239" s="19">
        <f t="shared" si="3"/>
        <v>0</v>
      </c>
      <c r="AX239" s="43">
        <f>'18 Oct'!BB239</f>
        <v>0</v>
      </c>
      <c r="AY239" s="54"/>
      <c r="AZ239" s="44">
        <f t="shared" si="4"/>
        <v>0</v>
      </c>
      <c r="BA239" s="46">
        <f t="shared" si="5"/>
        <v>0</v>
      </c>
      <c r="BB239" s="19">
        <f t="shared" si="6"/>
        <v>0</v>
      </c>
      <c r="BC239" s="43">
        <f>'18 Oct'!BL239</f>
        <v>0</v>
      </c>
      <c r="BD239" s="46">
        <f t="shared" si="7"/>
        <v>0</v>
      </c>
      <c r="BE239" s="1">
        <f t="shared" si="8"/>
        <v>0</v>
      </c>
      <c r="BF239" s="40" t="s">
        <v>364</v>
      </c>
      <c r="BG239" s="54"/>
      <c r="BH239">
        <f>'18 Oct'!BG239+AT239+AY239-BN239</f>
        <v>0</v>
      </c>
      <c r="BI239" s="48"/>
      <c r="BJ239" s="52">
        <f t="shared" si="9"/>
        <v>0</v>
      </c>
      <c r="BK239" s="51">
        <f t="shared" si="10"/>
        <v>0</v>
      </c>
      <c r="BL239" s="53">
        <f t="shared" si="11"/>
        <v>0</v>
      </c>
      <c r="BM239" s="54">
        <f t="shared" si="12"/>
        <v>0</v>
      </c>
      <c r="BN239" s="55">
        <f t="shared" si="13"/>
        <v>0</v>
      </c>
      <c r="BO239" s="17">
        <f t="shared" si="14"/>
        <v>0</v>
      </c>
    </row>
    <row r="240">
      <c r="A240" s="1" t="s">
        <v>365</v>
      </c>
      <c r="B240" s="61"/>
      <c r="C240" s="65"/>
      <c r="D240" s="29"/>
      <c r="E240" s="1"/>
      <c r="F240" s="21"/>
      <c r="G240" s="56"/>
      <c r="H240" s="35"/>
      <c r="I240" s="1" t="s">
        <v>365</v>
      </c>
      <c r="J240" s="32"/>
      <c r="K240" s="33"/>
      <c r="L240" s="57"/>
      <c r="M240" s="49"/>
      <c r="N240" s="21"/>
      <c r="O240" s="56"/>
      <c r="P240" s="35"/>
      <c r="Q240" s="1" t="s">
        <v>365</v>
      </c>
      <c r="R240" s="32"/>
      <c r="S240" s="65"/>
      <c r="T240" s="57"/>
      <c r="U240" s="49"/>
      <c r="V240" s="21"/>
      <c r="W240" s="56"/>
      <c r="X240" s="35"/>
      <c r="Y240" s="1" t="s">
        <v>365</v>
      </c>
      <c r="Z240" s="59"/>
      <c r="AA240" s="66"/>
      <c r="AB240" s="8"/>
      <c r="AC240" s="8"/>
      <c r="AD240" s="4"/>
      <c r="AE240" s="39"/>
      <c r="AF240" s="1"/>
      <c r="AG240" s="33"/>
      <c r="AH240" s="67"/>
      <c r="AI240" s="67"/>
      <c r="AJ240" s="21"/>
      <c r="AK240" s="56"/>
      <c r="AL240" s="41"/>
      <c r="AM240" s="33"/>
      <c r="AN240" s="67"/>
      <c r="AO240" s="67"/>
      <c r="AP240" s="21"/>
      <c r="AQ240" s="56"/>
      <c r="AR240" s="41"/>
      <c r="AS240" s="43">
        <f>'18 Oct'!AW240</f>
        <v>0</v>
      </c>
      <c r="AT240" s="54"/>
      <c r="AU240" s="44">
        <f t="shared" si="1"/>
        <v>0</v>
      </c>
      <c r="AV240" s="44">
        <f t="shared" si="2"/>
        <v>0</v>
      </c>
      <c r="AW240" s="19">
        <f t="shared" si="3"/>
        <v>0</v>
      </c>
      <c r="AX240" s="43">
        <f>'18 Oct'!BB240</f>
        <v>0</v>
      </c>
      <c r="AY240" s="54"/>
      <c r="AZ240" s="44">
        <f t="shared" si="4"/>
        <v>0</v>
      </c>
      <c r="BA240" s="46">
        <f t="shared" si="5"/>
        <v>0</v>
      </c>
      <c r="BB240" s="19">
        <f t="shared" si="6"/>
        <v>0</v>
      </c>
      <c r="BC240" s="43">
        <f>'18 Oct'!BL240</f>
        <v>0</v>
      </c>
      <c r="BD240" s="46">
        <f t="shared" si="7"/>
        <v>0</v>
      </c>
      <c r="BE240" s="1">
        <f t="shared" si="8"/>
        <v>0</v>
      </c>
      <c r="BF240" s="1" t="s">
        <v>365</v>
      </c>
      <c r="BG240" s="54"/>
      <c r="BH240">
        <f>'18 Oct'!BG240+AT240+AY240-BN240</f>
        <v>0</v>
      </c>
      <c r="BI240" s="48"/>
      <c r="BJ240" s="52">
        <f t="shared" si="9"/>
        <v>0</v>
      </c>
      <c r="BK240" s="51">
        <f t="shared" si="10"/>
        <v>0</v>
      </c>
      <c r="BL240" s="53">
        <f t="shared" si="11"/>
        <v>0</v>
      </c>
      <c r="BM240" s="54">
        <f t="shared" si="12"/>
        <v>0</v>
      </c>
      <c r="BN240" s="55">
        <f t="shared" si="13"/>
        <v>0</v>
      </c>
      <c r="BO240" s="17">
        <f t="shared" si="14"/>
        <v>0</v>
      </c>
    </row>
    <row r="241">
      <c r="A241" s="1" t="s">
        <v>366</v>
      </c>
      <c r="B241" s="61"/>
      <c r="C241" s="65"/>
      <c r="D241" s="29"/>
      <c r="E241" s="1"/>
      <c r="F241" s="21"/>
      <c r="G241" s="56"/>
      <c r="H241" s="35"/>
      <c r="I241" s="1" t="s">
        <v>366</v>
      </c>
      <c r="J241" s="61"/>
      <c r="K241" s="33"/>
      <c r="L241" s="57"/>
      <c r="M241" s="49"/>
      <c r="N241" s="21"/>
      <c r="O241" s="56"/>
      <c r="P241" s="35"/>
      <c r="Q241" s="1" t="s">
        <v>366</v>
      </c>
      <c r="R241" s="61"/>
      <c r="S241" s="65"/>
      <c r="T241" s="57"/>
      <c r="U241" s="49"/>
      <c r="V241" s="21"/>
      <c r="W241" s="56"/>
      <c r="X241" s="35"/>
      <c r="Y241" s="1" t="s">
        <v>366</v>
      </c>
      <c r="Z241" s="59"/>
      <c r="AA241" s="66"/>
      <c r="AB241" s="8"/>
      <c r="AC241" s="8"/>
      <c r="AD241" s="4"/>
      <c r="AE241" s="39"/>
      <c r="AF241" s="1"/>
      <c r="AG241" s="33"/>
      <c r="AH241" s="67"/>
      <c r="AI241" s="67"/>
      <c r="AJ241" s="21"/>
      <c r="AK241" s="56"/>
      <c r="AL241" s="41"/>
      <c r="AM241" s="33"/>
      <c r="AN241" s="67"/>
      <c r="AO241" s="67"/>
      <c r="AP241" s="21"/>
      <c r="AQ241" s="56"/>
      <c r="AR241" s="41"/>
      <c r="AS241" s="43">
        <f>'18 Oct'!AW241</f>
        <v>0</v>
      </c>
      <c r="AT241" s="54"/>
      <c r="AU241" s="44">
        <f t="shared" si="1"/>
        <v>0</v>
      </c>
      <c r="AV241" s="44">
        <f t="shared" si="2"/>
        <v>0</v>
      </c>
      <c r="AW241" s="19">
        <f t="shared" si="3"/>
        <v>0</v>
      </c>
      <c r="AX241" s="43">
        <f>'18 Oct'!BB241</f>
        <v>0</v>
      </c>
      <c r="AY241" s="54"/>
      <c r="AZ241" s="44">
        <f t="shared" si="4"/>
        <v>0</v>
      </c>
      <c r="BA241" s="46">
        <f t="shared" si="5"/>
        <v>0</v>
      </c>
      <c r="BB241" s="19">
        <f t="shared" si="6"/>
        <v>0</v>
      </c>
      <c r="BC241" s="43">
        <f>'18 Oct'!BL241</f>
        <v>0</v>
      </c>
      <c r="BD241" s="46">
        <f t="shared" si="7"/>
        <v>0</v>
      </c>
      <c r="BE241" s="1">
        <f t="shared" si="8"/>
        <v>0</v>
      </c>
      <c r="BF241" s="1" t="s">
        <v>366</v>
      </c>
      <c r="BG241" s="54"/>
      <c r="BH241">
        <f>'18 Oct'!BG241+AT241+AY241-BN241</f>
        <v>0</v>
      </c>
      <c r="BI241" s="48"/>
      <c r="BJ241" s="52">
        <f t="shared" si="9"/>
        <v>0</v>
      </c>
      <c r="BK241" s="51">
        <f t="shared" si="10"/>
        <v>0</v>
      </c>
      <c r="BL241" s="53">
        <f t="shared" si="11"/>
        <v>0</v>
      </c>
      <c r="BM241" s="54">
        <f t="shared" si="12"/>
        <v>0</v>
      </c>
      <c r="BN241" s="55">
        <f t="shared" si="13"/>
        <v>0</v>
      </c>
      <c r="BO241" s="17">
        <f t="shared" si="14"/>
        <v>0</v>
      </c>
    </row>
    <row r="242">
      <c r="A242" s="1" t="s">
        <v>367</v>
      </c>
      <c r="B242" s="32"/>
      <c r="C242" s="65"/>
      <c r="D242" s="29"/>
      <c r="E242" s="1"/>
      <c r="F242" s="21"/>
      <c r="G242" s="56"/>
      <c r="H242" s="35"/>
      <c r="I242" s="1" t="s">
        <v>367</v>
      </c>
      <c r="J242" s="32"/>
      <c r="K242" s="33"/>
      <c r="L242" s="57"/>
      <c r="M242" s="49"/>
      <c r="N242" s="21"/>
      <c r="O242" s="56"/>
      <c r="P242" s="35"/>
      <c r="Q242" s="1" t="s">
        <v>367</v>
      </c>
      <c r="R242" s="32"/>
      <c r="S242" s="33"/>
      <c r="T242" s="57"/>
      <c r="U242" s="49"/>
      <c r="V242" s="21"/>
      <c r="W242" s="56"/>
      <c r="X242" s="35"/>
      <c r="Y242" s="1" t="s">
        <v>367</v>
      </c>
      <c r="Z242" s="69"/>
      <c r="AA242" s="37"/>
      <c r="AB242" s="8"/>
      <c r="AC242" s="8"/>
      <c r="AD242" s="4"/>
      <c r="AE242" s="39"/>
      <c r="AF242" s="1"/>
      <c r="AG242" s="33"/>
      <c r="AH242" s="67"/>
      <c r="AI242" s="67"/>
      <c r="AJ242" s="21"/>
      <c r="AK242" s="56"/>
      <c r="AL242" s="41"/>
      <c r="AM242" s="33"/>
      <c r="AN242" s="67"/>
      <c r="AO242" s="67"/>
      <c r="AP242" s="21"/>
      <c r="AQ242" s="56"/>
      <c r="AR242" s="41"/>
      <c r="AS242" s="43">
        <f>'18 Oct'!AW242</f>
        <v>0</v>
      </c>
      <c r="AT242" s="54"/>
      <c r="AU242" s="44">
        <f t="shared" si="1"/>
        <v>0</v>
      </c>
      <c r="AV242" s="44">
        <f t="shared" si="2"/>
        <v>0</v>
      </c>
      <c r="AW242" s="19">
        <f t="shared" si="3"/>
        <v>0</v>
      </c>
      <c r="AX242" s="43">
        <f>'18 Oct'!BB242</f>
        <v>0</v>
      </c>
      <c r="AY242" s="54"/>
      <c r="AZ242" s="44">
        <f t="shared" si="4"/>
        <v>0</v>
      </c>
      <c r="BA242" s="46">
        <f t="shared" si="5"/>
        <v>0</v>
      </c>
      <c r="BB242" s="19">
        <f t="shared" si="6"/>
        <v>0</v>
      </c>
      <c r="BC242" s="43">
        <f>'18 Oct'!BL242</f>
        <v>0</v>
      </c>
      <c r="BD242" s="46">
        <f t="shared" si="7"/>
        <v>0</v>
      </c>
      <c r="BE242" s="1">
        <f t="shared" si="8"/>
        <v>0</v>
      </c>
      <c r="BF242" s="1" t="s">
        <v>367</v>
      </c>
      <c r="BG242" s="54"/>
      <c r="BH242">
        <f>'18 Oct'!BG242+AT242+AY242-BN242</f>
        <v>0</v>
      </c>
      <c r="BI242" s="48"/>
      <c r="BJ242" s="52">
        <f t="shared" si="9"/>
        <v>0</v>
      </c>
      <c r="BK242" s="51">
        <f t="shared" si="10"/>
        <v>0</v>
      </c>
      <c r="BL242" s="53">
        <f t="shared" si="11"/>
        <v>0</v>
      </c>
      <c r="BM242" s="54">
        <f t="shared" si="12"/>
        <v>0</v>
      </c>
      <c r="BN242" s="55">
        <f t="shared" si="13"/>
        <v>0</v>
      </c>
      <c r="BO242" s="17">
        <f t="shared" si="14"/>
        <v>0</v>
      </c>
    </row>
    <row r="243">
      <c r="A243" s="1" t="s">
        <v>360</v>
      </c>
      <c r="B243" s="32"/>
      <c r="C243" s="65"/>
      <c r="D243" s="29"/>
      <c r="E243" s="1"/>
      <c r="F243" s="21"/>
      <c r="G243" s="56"/>
      <c r="H243" s="35"/>
      <c r="I243" s="1" t="s">
        <v>368</v>
      </c>
      <c r="J243" s="32"/>
      <c r="K243" s="33"/>
      <c r="L243" s="57"/>
      <c r="M243" s="49"/>
      <c r="N243" s="21"/>
      <c r="O243" s="56"/>
      <c r="P243" s="35"/>
      <c r="Q243" s="1" t="s">
        <v>360</v>
      </c>
      <c r="R243" s="32"/>
      <c r="S243" s="33"/>
      <c r="T243" s="57"/>
      <c r="U243" s="49"/>
      <c r="V243" s="21"/>
      <c r="W243" s="56"/>
      <c r="X243" s="35"/>
      <c r="Y243" s="1" t="s">
        <v>360</v>
      </c>
      <c r="Z243" s="59"/>
      <c r="AA243" s="66"/>
      <c r="AB243" s="8"/>
      <c r="AC243" s="8"/>
      <c r="AD243" s="4"/>
      <c r="AE243" s="39"/>
      <c r="AF243" s="1"/>
      <c r="AG243" s="33"/>
      <c r="AH243" s="67"/>
      <c r="AI243" s="67"/>
      <c r="AJ243" s="21"/>
      <c r="AK243" s="56"/>
      <c r="AL243" s="41"/>
      <c r="AM243" s="33"/>
      <c r="AN243" s="67"/>
      <c r="AO243" s="67"/>
      <c r="AP243" s="21"/>
      <c r="AQ243" s="56"/>
      <c r="AR243" s="41"/>
      <c r="AS243" s="43">
        <f>'18 Oct'!AW243</f>
        <v>0</v>
      </c>
      <c r="AT243" s="54"/>
      <c r="AU243" s="44">
        <f t="shared" si="1"/>
        <v>0</v>
      </c>
      <c r="AV243" s="44">
        <f t="shared" si="2"/>
        <v>0</v>
      </c>
      <c r="AW243" s="19">
        <f t="shared" si="3"/>
        <v>0</v>
      </c>
      <c r="AX243" s="43">
        <f>'18 Oct'!BB243</f>
        <v>0</v>
      </c>
      <c r="AY243" s="54"/>
      <c r="AZ243" s="44">
        <f t="shared" si="4"/>
        <v>0</v>
      </c>
      <c r="BA243" s="46">
        <f t="shared" si="5"/>
        <v>0</v>
      </c>
      <c r="BB243" s="19">
        <f t="shared" si="6"/>
        <v>0</v>
      </c>
      <c r="BC243" s="43">
        <f>'18 Oct'!BL243</f>
        <v>0</v>
      </c>
      <c r="BD243" s="46">
        <f t="shared" si="7"/>
        <v>0</v>
      </c>
      <c r="BE243" s="1">
        <f t="shared" si="8"/>
        <v>0</v>
      </c>
      <c r="BF243" s="1" t="s">
        <v>360</v>
      </c>
      <c r="BG243" s="54"/>
      <c r="BH243">
        <f>'18 Oct'!BG243+AT243+AY243-BN243</f>
        <v>0</v>
      </c>
      <c r="BI243" s="48"/>
      <c r="BJ243" s="52">
        <f t="shared" si="9"/>
        <v>0</v>
      </c>
      <c r="BK243" s="51">
        <f t="shared" si="10"/>
        <v>0</v>
      </c>
      <c r="BL243" s="53">
        <f t="shared" si="11"/>
        <v>0</v>
      </c>
      <c r="BM243" s="54">
        <f t="shared" si="12"/>
        <v>0</v>
      </c>
      <c r="BN243" s="55">
        <f t="shared" si="13"/>
        <v>0</v>
      </c>
      <c r="BO243" s="17">
        <f t="shared" si="14"/>
        <v>0</v>
      </c>
    </row>
    <row r="244">
      <c r="A244" s="1" t="s">
        <v>369</v>
      </c>
      <c r="B244" s="32"/>
      <c r="C244" s="65"/>
      <c r="D244" s="29"/>
      <c r="E244" s="1"/>
      <c r="F244" s="21"/>
      <c r="G244" s="56"/>
      <c r="H244" s="35"/>
      <c r="I244" s="1" t="s">
        <v>369</v>
      </c>
      <c r="J244" s="32"/>
      <c r="K244" s="33"/>
      <c r="L244" s="57"/>
      <c r="M244" s="49"/>
      <c r="N244" s="21"/>
      <c r="O244" s="56"/>
      <c r="P244" s="35"/>
      <c r="Q244" s="1" t="s">
        <v>369</v>
      </c>
      <c r="R244" s="32"/>
      <c r="S244" s="33"/>
      <c r="T244" s="29"/>
      <c r="U244" s="43"/>
      <c r="V244" s="21"/>
      <c r="W244" s="56"/>
      <c r="X244" s="35"/>
      <c r="Y244" s="1" t="s">
        <v>369</v>
      </c>
      <c r="Z244" s="59"/>
      <c r="AA244" s="37"/>
      <c r="AB244" s="8"/>
      <c r="AC244" s="8"/>
      <c r="AD244" s="4"/>
      <c r="AE244" s="39"/>
      <c r="AF244" s="1"/>
      <c r="AG244" s="33"/>
      <c r="AH244" s="67"/>
      <c r="AI244" s="67"/>
      <c r="AJ244" s="21"/>
      <c r="AK244" s="56"/>
      <c r="AL244" s="41"/>
      <c r="AM244" s="33"/>
      <c r="AN244" s="67"/>
      <c r="AO244" s="67"/>
      <c r="AP244" s="21"/>
      <c r="AQ244" s="56"/>
      <c r="AR244" s="41"/>
      <c r="AS244" s="43">
        <f>'18 Oct'!AW244</f>
        <v>0</v>
      </c>
      <c r="AT244" s="54"/>
      <c r="AU244" s="44">
        <f t="shared" si="1"/>
        <v>0</v>
      </c>
      <c r="AV244" s="44">
        <f t="shared" si="2"/>
        <v>0</v>
      </c>
      <c r="AW244" s="19">
        <f t="shared" si="3"/>
        <v>0</v>
      </c>
      <c r="AX244" s="43">
        <f>'18 Oct'!BB244</f>
        <v>0</v>
      </c>
      <c r="AY244" s="54"/>
      <c r="AZ244" s="44">
        <f t="shared" si="4"/>
        <v>0</v>
      </c>
      <c r="BA244" s="46">
        <f t="shared" si="5"/>
        <v>0</v>
      </c>
      <c r="BB244" s="19">
        <f t="shared" si="6"/>
        <v>0</v>
      </c>
      <c r="BC244" s="43">
        <f>'18 Oct'!BL244</f>
        <v>0</v>
      </c>
      <c r="BD244" s="46">
        <f t="shared" si="7"/>
        <v>0</v>
      </c>
      <c r="BE244" s="1">
        <f t="shared" si="8"/>
        <v>0</v>
      </c>
      <c r="BF244" s="1" t="s">
        <v>369</v>
      </c>
      <c r="BG244" s="54"/>
      <c r="BH244">
        <f>'18 Oct'!BG244+AT244+AY244-BN244</f>
        <v>0</v>
      </c>
      <c r="BI244" s="48"/>
      <c r="BJ244" s="52">
        <f t="shared" si="9"/>
        <v>0</v>
      </c>
      <c r="BK244" s="51">
        <f t="shared" si="10"/>
        <v>0</v>
      </c>
      <c r="BL244" s="53">
        <f t="shared" si="11"/>
        <v>0</v>
      </c>
      <c r="BM244" s="54">
        <f t="shared" si="12"/>
        <v>0</v>
      </c>
      <c r="BN244" s="55">
        <f t="shared" si="13"/>
        <v>0</v>
      </c>
      <c r="BO244" s="17">
        <f t="shared" si="14"/>
        <v>0</v>
      </c>
    </row>
    <row r="245">
      <c r="A245" s="1" t="s">
        <v>370</v>
      </c>
      <c r="B245" s="32"/>
      <c r="C245" s="65"/>
      <c r="D245" s="29"/>
      <c r="E245" s="1"/>
      <c r="F245" s="21"/>
      <c r="G245" s="56"/>
      <c r="H245" s="35"/>
      <c r="I245" s="1" t="s">
        <v>370</v>
      </c>
      <c r="J245" s="61"/>
      <c r="K245" s="33"/>
      <c r="L245" s="57"/>
      <c r="M245" s="49"/>
      <c r="N245" s="21"/>
      <c r="O245" s="56"/>
      <c r="P245" s="35"/>
      <c r="Q245" s="1" t="s">
        <v>370</v>
      </c>
      <c r="R245" s="32"/>
      <c r="S245" s="33"/>
      <c r="T245" s="57"/>
      <c r="U245" s="49"/>
      <c r="V245" s="21"/>
      <c r="W245" s="56"/>
      <c r="X245" s="35"/>
      <c r="Y245" s="1" t="s">
        <v>370</v>
      </c>
      <c r="Z245" s="69"/>
      <c r="AA245" s="37"/>
      <c r="AB245" s="8"/>
      <c r="AC245" s="8"/>
      <c r="AD245" s="4"/>
      <c r="AE245" s="39"/>
      <c r="AF245" s="1"/>
      <c r="AG245" s="33"/>
      <c r="AH245" s="60"/>
      <c r="AI245" s="60"/>
      <c r="AJ245" s="21"/>
      <c r="AK245" s="56"/>
      <c r="AL245" s="41"/>
      <c r="AM245" s="33"/>
      <c r="AN245" s="60"/>
      <c r="AO245" s="60"/>
      <c r="AP245" s="21"/>
      <c r="AQ245" s="56"/>
      <c r="AR245" s="41"/>
      <c r="AS245" s="43">
        <f>'18 Oct'!AW245</f>
        <v>0</v>
      </c>
      <c r="AT245" s="17"/>
      <c r="AU245" s="44">
        <f t="shared" si="1"/>
        <v>0</v>
      </c>
      <c r="AV245" s="44">
        <f t="shared" si="2"/>
        <v>0</v>
      </c>
      <c r="AW245" s="19">
        <f t="shared" si="3"/>
        <v>0</v>
      </c>
      <c r="AX245" s="43">
        <f>'18 Oct'!BB245</f>
        <v>0</v>
      </c>
      <c r="AY245" s="17"/>
      <c r="AZ245" s="44">
        <f t="shared" si="4"/>
        <v>0</v>
      </c>
      <c r="BA245" s="46">
        <f t="shared" si="5"/>
        <v>0</v>
      </c>
      <c r="BB245" s="19">
        <f t="shared" si="6"/>
        <v>0</v>
      </c>
      <c r="BC245" s="43">
        <f>'18 Oct'!BL245</f>
        <v>0</v>
      </c>
      <c r="BD245" s="46">
        <f t="shared" si="7"/>
        <v>0</v>
      </c>
      <c r="BE245" s="1">
        <f t="shared" si="8"/>
        <v>0</v>
      </c>
      <c r="BF245" s="1" t="s">
        <v>370</v>
      </c>
      <c r="BG245" s="54"/>
      <c r="BH245">
        <f>'18 Oct'!BG245+AT245+AY245-BN245</f>
        <v>0</v>
      </c>
      <c r="BI245" s="48"/>
      <c r="BJ245" s="52">
        <f t="shared" si="9"/>
        <v>0</v>
      </c>
      <c r="BK245" s="51">
        <f t="shared" si="10"/>
        <v>0</v>
      </c>
      <c r="BL245" s="53">
        <f t="shared" si="11"/>
        <v>0</v>
      </c>
      <c r="BM245" s="54">
        <f t="shared" si="12"/>
        <v>0</v>
      </c>
      <c r="BN245" s="55">
        <f t="shared" si="13"/>
        <v>0</v>
      </c>
      <c r="BO245" s="17">
        <f t="shared" si="14"/>
        <v>0</v>
      </c>
    </row>
    <row r="246">
      <c r="A246" s="1" t="s">
        <v>371</v>
      </c>
      <c r="B246" s="32"/>
      <c r="C246" s="65"/>
      <c r="D246" s="29"/>
      <c r="E246" s="1"/>
      <c r="F246" s="21"/>
      <c r="G246" s="56"/>
      <c r="H246" s="35"/>
      <c r="I246" s="1" t="s">
        <v>371</v>
      </c>
      <c r="J246" s="61"/>
      <c r="K246" s="33"/>
      <c r="L246" s="57"/>
      <c r="M246" s="49"/>
      <c r="N246" s="21"/>
      <c r="O246" s="56"/>
      <c r="P246" s="35"/>
      <c r="Q246" s="1" t="s">
        <v>371</v>
      </c>
      <c r="R246" s="32"/>
      <c r="S246" s="33"/>
      <c r="T246" s="57"/>
      <c r="U246" s="49"/>
      <c r="V246" s="21"/>
      <c r="W246" s="56"/>
      <c r="X246" s="35"/>
      <c r="Y246" s="1" t="s">
        <v>371</v>
      </c>
      <c r="Z246" s="69"/>
      <c r="AA246" s="66"/>
      <c r="AB246" s="8"/>
      <c r="AC246" s="8"/>
      <c r="AD246" s="4"/>
      <c r="AE246" s="39"/>
      <c r="AF246" s="1"/>
      <c r="AG246" s="33"/>
      <c r="AH246" s="67"/>
      <c r="AI246" s="67"/>
      <c r="AJ246" s="21"/>
      <c r="AK246" s="56"/>
      <c r="AL246" s="41"/>
      <c r="AM246" s="33"/>
      <c r="AN246" s="67"/>
      <c r="AO246" s="67"/>
      <c r="AP246" s="21"/>
      <c r="AQ246" s="56"/>
      <c r="AR246" s="41"/>
      <c r="AS246" s="43">
        <f>'18 Oct'!AW246</f>
        <v>0</v>
      </c>
      <c r="AT246" s="54"/>
      <c r="AU246" s="44">
        <f t="shared" si="1"/>
        <v>0</v>
      </c>
      <c r="AV246" s="44">
        <f t="shared" si="2"/>
        <v>0</v>
      </c>
      <c r="AW246" s="19">
        <f t="shared" si="3"/>
        <v>0</v>
      </c>
      <c r="AX246" s="43">
        <f>'18 Oct'!BB246</f>
        <v>0</v>
      </c>
      <c r="AY246" s="54"/>
      <c r="AZ246" s="44">
        <f t="shared" si="4"/>
        <v>0</v>
      </c>
      <c r="BA246" s="46">
        <f t="shared" si="5"/>
        <v>0</v>
      </c>
      <c r="BB246" s="19">
        <f t="shared" si="6"/>
        <v>0</v>
      </c>
      <c r="BC246" s="43">
        <f>'18 Oct'!BL246</f>
        <v>0</v>
      </c>
      <c r="BD246" s="46">
        <f t="shared" si="7"/>
        <v>0</v>
      </c>
      <c r="BE246" s="1">
        <f t="shared" si="8"/>
        <v>0</v>
      </c>
      <c r="BF246" s="1" t="s">
        <v>371</v>
      </c>
      <c r="BG246" s="54"/>
      <c r="BH246">
        <f>'18 Oct'!BG246+AT246+AY246-BN246</f>
        <v>0</v>
      </c>
      <c r="BI246" s="48"/>
      <c r="BJ246" s="52">
        <f t="shared" si="9"/>
        <v>0</v>
      </c>
      <c r="BK246" s="51">
        <f t="shared" si="10"/>
        <v>0</v>
      </c>
      <c r="BL246" s="53">
        <f t="shared" si="11"/>
        <v>0</v>
      </c>
      <c r="BM246" s="54">
        <f t="shared" si="12"/>
        <v>0</v>
      </c>
      <c r="BN246" s="55">
        <f t="shared" si="13"/>
        <v>0</v>
      </c>
      <c r="BO246" s="17">
        <f t="shared" si="14"/>
        <v>0</v>
      </c>
    </row>
    <row r="247">
      <c r="A247" s="1" t="s">
        <v>372</v>
      </c>
      <c r="B247" s="32"/>
      <c r="C247" s="65"/>
      <c r="D247" s="29"/>
      <c r="E247" s="1"/>
      <c r="F247" s="21"/>
      <c r="G247" s="56"/>
      <c r="H247" s="35"/>
      <c r="I247" s="1" t="s">
        <v>372</v>
      </c>
      <c r="J247" s="32"/>
      <c r="K247" s="33"/>
      <c r="L247" s="57"/>
      <c r="M247" s="49"/>
      <c r="N247" s="21"/>
      <c r="O247" s="56"/>
      <c r="P247" s="35"/>
      <c r="Q247" s="1" t="s">
        <v>371</v>
      </c>
      <c r="R247" s="32"/>
      <c r="S247" s="33"/>
      <c r="T247" s="57"/>
      <c r="U247" s="49"/>
      <c r="V247" s="21"/>
      <c r="W247" s="56"/>
      <c r="X247" s="35"/>
      <c r="Y247" s="1" t="s">
        <v>371</v>
      </c>
      <c r="Z247" s="69"/>
      <c r="AA247" s="66"/>
      <c r="AB247" s="8"/>
      <c r="AC247" s="8"/>
      <c r="AD247" s="4"/>
      <c r="AE247" s="39"/>
      <c r="AF247" s="1"/>
      <c r="AG247" s="33"/>
      <c r="AH247" s="67"/>
      <c r="AI247" s="67"/>
      <c r="AJ247" s="21"/>
      <c r="AK247" s="56"/>
      <c r="AL247" s="41"/>
      <c r="AM247" s="33"/>
      <c r="AN247" s="67"/>
      <c r="AO247" s="67"/>
      <c r="AP247" s="21"/>
      <c r="AQ247" s="56"/>
      <c r="AR247" s="41"/>
      <c r="AS247" s="43">
        <f>'18 Oct'!AW247</f>
        <v>0</v>
      </c>
      <c r="AT247" s="54"/>
      <c r="AU247" s="44">
        <f t="shared" si="1"/>
        <v>0</v>
      </c>
      <c r="AV247" s="44">
        <f t="shared" si="2"/>
        <v>0</v>
      </c>
      <c r="AW247" s="19">
        <f t="shared" si="3"/>
        <v>0</v>
      </c>
      <c r="AX247" s="43">
        <f>'18 Oct'!BB247</f>
        <v>0</v>
      </c>
      <c r="AY247" s="54"/>
      <c r="AZ247" s="44">
        <f t="shared" si="4"/>
        <v>0</v>
      </c>
      <c r="BA247" s="46">
        <f t="shared" si="5"/>
        <v>0</v>
      </c>
      <c r="BB247" s="19">
        <f t="shared" si="6"/>
        <v>0</v>
      </c>
      <c r="BC247" s="43">
        <f>'18 Oct'!BL247</f>
        <v>0</v>
      </c>
      <c r="BD247" s="46">
        <f t="shared" si="7"/>
        <v>0</v>
      </c>
      <c r="BE247" s="1">
        <f t="shared" si="8"/>
        <v>0</v>
      </c>
      <c r="BF247" s="1" t="s">
        <v>371</v>
      </c>
      <c r="BG247" s="54"/>
      <c r="BH247">
        <f>'18 Oct'!BG247+AT247+AY247-BN247</f>
        <v>0</v>
      </c>
      <c r="BI247" s="48"/>
      <c r="BJ247" s="52">
        <f t="shared" si="9"/>
        <v>0</v>
      </c>
      <c r="BK247" s="51">
        <f t="shared" si="10"/>
        <v>0</v>
      </c>
      <c r="BL247" s="53">
        <f t="shared" si="11"/>
        <v>0</v>
      </c>
      <c r="BM247" s="54">
        <f t="shared" si="12"/>
        <v>0</v>
      </c>
      <c r="BN247" s="55">
        <f t="shared" si="13"/>
        <v>0</v>
      </c>
      <c r="BO247" s="17">
        <f t="shared" si="14"/>
        <v>0</v>
      </c>
    </row>
    <row r="248">
      <c r="A248" s="1" t="s">
        <v>373</v>
      </c>
      <c r="B248" s="61"/>
      <c r="C248" s="33"/>
      <c r="D248" s="29"/>
      <c r="E248" s="1"/>
      <c r="F248" s="21"/>
      <c r="G248" s="56"/>
      <c r="H248" s="7"/>
      <c r="I248" s="1" t="s">
        <v>373</v>
      </c>
      <c r="J248" s="32"/>
      <c r="K248" s="33"/>
      <c r="N248" s="21"/>
      <c r="O248" s="56"/>
      <c r="P248" s="7"/>
      <c r="Q248" s="1" t="s">
        <v>373</v>
      </c>
      <c r="R248" s="32"/>
      <c r="S248" s="33"/>
      <c r="T248" s="57"/>
      <c r="U248" s="49"/>
      <c r="V248" s="21"/>
      <c r="W248" s="56"/>
      <c r="X248" s="7"/>
      <c r="Y248" s="1" t="s">
        <v>373</v>
      </c>
      <c r="Z248" s="59"/>
      <c r="AA248" s="37"/>
      <c r="AB248" s="8"/>
      <c r="AC248" s="8"/>
      <c r="AD248" s="4"/>
      <c r="AE248" s="39"/>
      <c r="AG248" s="33"/>
      <c r="AH248" s="74"/>
      <c r="AI248" s="74"/>
      <c r="AJ248" s="21"/>
      <c r="AK248" s="56"/>
      <c r="AL248" s="41"/>
      <c r="AM248" s="33"/>
      <c r="AN248" s="74"/>
      <c r="AO248" s="74"/>
      <c r="AP248" s="21"/>
      <c r="AQ248" s="56"/>
      <c r="AR248" s="41"/>
      <c r="AS248" s="43">
        <f>'18 Oct'!AW248</f>
        <v>0</v>
      </c>
      <c r="AT248" s="76"/>
      <c r="AU248" s="44">
        <f t="shared" si="1"/>
        <v>0</v>
      </c>
      <c r="AV248" s="44">
        <f t="shared" si="2"/>
        <v>0</v>
      </c>
      <c r="AW248" s="19">
        <f t="shared" si="3"/>
        <v>0</v>
      </c>
      <c r="AX248" s="43">
        <f>'18 Oct'!BB248</f>
        <v>0</v>
      </c>
      <c r="AY248" s="76"/>
      <c r="AZ248" s="44">
        <f t="shared" si="4"/>
        <v>0</v>
      </c>
      <c r="BA248" s="46">
        <f t="shared" si="5"/>
        <v>0</v>
      </c>
      <c r="BB248" s="19">
        <f t="shared" si="6"/>
        <v>0</v>
      </c>
      <c r="BC248" s="43">
        <f>'18 Oct'!BL248</f>
        <v>0</v>
      </c>
      <c r="BD248" s="46">
        <f t="shared" si="7"/>
        <v>0</v>
      </c>
      <c r="BE248" s="1">
        <f t="shared" si="8"/>
        <v>0</v>
      </c>
      <c r="BF248" s="1" t="s">
        <v>373</v>
      </c>
      <c r="BG248" s="76"/>
      <c r="BH248">
        <f>'18 Oct'!BG248+AT248+AY248-BN248</f>
        <v>0</v>
      </c>
      <c r="BI248" s="48"/>
      <c r="BJ248" s="52">
        <f t="shared" si="9"/>
        <v>0</v>
      </c>
      <c r="BK248" s="51">
        <f t="shared" si="10"/>
        <v>0</v>
      </c>
      <c r="BL248" s="53">
        <f t="shared" si="11"/>
        <v>0</v>
      </c>
      <c r="BM248" s="54">
        <f t="shared" si="12"/>
        <v>0</v>
      </c>
      <c r="BN248" s="55">
        <f t="shared" si="13"/>
        <v>0</v>
      </c>
      <c r="BO248" s="17">
        <f t="shared" si="14"/>
        <v>0</v>
      </c>
    </row>
    <row r="249">
      <c r="A249" s="1" t="s">
        <v>374</v>
      </c>
      <c r="B249" s="61"/>
      <c r="C249" s="33"/>
      <c r="D249" s="29"/>
      <c r="E249" s="1"/>
      <c r="F249" s="21"/>
      <c r="G249" s="56"/>
      <c r="H249" s="7"/>
      <c r="I249" s="1" t="s">
        <v>374</v>
      </c>
      <c r="J249" s="32"/>
      <c r="K249" s="33"/>
      <c r="N249" s="21"/>
      <c r="O249" s="56"/>
      <c r="P249" s="7"/>
      <c r="Q249" s="1" t="s">
        <v>374</v>
      </c>
      <c r="R249" s="32"/>
      <c r="S249" s="33"/>
      <c r="T249" s="57"/>
      <c r="U249" s="49"/>
      <c r="V249" s="21"/>
      <c r="W249" s="56"/>
      <c r="X249" s="7"/>
      <c r="Y249" s="1" t="s">
        <v>374</v>
      </c>
      <c r="Z249" s="59"/>
      <c r="AA249" s="37"/>
      <c r="AB249" s="8"/>
      <c r="AC249" s="8"/>
      <c r="AD249" s="4"/>
      <c r="AE249" s="39"/>
      <c r="AG249" s="33"/>
      <c r="AH249" s="74"/>
      <c r="AI249" s="74"/>
      <c r="AJ249" s="21"/>
      <c r="AK249" s="56"/>
      <c r="AL249" s="41"/>
      <c r="AM249" s="33"/>
      <c r="AN249" s="74"/>
      <c r="AO249" s="74"/>
      <c r="AP249" s="21"/>
      <c r="AQ249" s="56"/>
      <c r="AR249" s="41"/>
      <c r="AS249" s="43">
        <f>'18 Oct'!AW249</f>
        <v>0</v>
      </c>
      <c r="AT249" s="76"/>
      <c r="AU249" s="44">
        <f t="shared" si="1"/>
        <v>0</v>
      </c>
      <c r="AV249" s="44">
        <f t="shared" si="2"/>
        <v>0</v>
      </c>
      <c r="AW249" s="19">
        <f t="shared" si="3"/>
        <v>0</v>
      </c>
      <c r="AX249" s="43">
        <f>'18 Oct'!BB249</f>
        <v>0</v>
      </c>
      <c r="AY249" s="76"/>
      <c r="AZ249" s="44">
        <f t="shared" si="4"/>
        <v>0</v>
      </c>
      <c r="BA249" s="46">
        <f t="shared" si="5"/>
        <v>0</v>
      </c>
      <c r="BB249" s="19">
        <f t="shared" si="6"/>
        <v>0</v>
      </c>
      <c r="BC249" s="43">
        <f>'18 Oct'!BL249</f>
        <v>0</v>
      </c>
      <c r="BD249" s="46">
        <f t="shared" si="7"/>
        <v>0</v>
      </c>
      <c r="BE249" s="1">
        <f t="shared" si="8"/>
        <v>0</v>
      </c>
      <c r="BF249" s="1" t="s">
        <v>374</v>
      </c>
      <c r="BG249" s="76"/>
      <c r="BH249">
        <f>'18 Oct'!BG249+AT249+AY249-BN249</f>
        <v>0</v>
      </c>
      <c r="BI249" s="48"/>
      <c r="BJ249" s="52">
        <f t="shared" si="9"/>
        <v>0</v>
      </c>
      <c r="BK249" s="51">
        <f t="shared" si="10"/>
        <v>0</v>
      </c>
      <c r="BL249" s="53">
        <f t="shared" si="11"/>
        <v>0</v>
      </c>
      <c r="BM249" s="54">
        <f t="shared" si="12"/>
        <v>0</v>
      </c>
      <c r="BN249" s="55">
        <f t="shared" si="13"/>
        <v>0</v>
      </c>
      <c r="BO249" s="17">
        <f t="shared" si="14"/>
        <v>0</v>
      </c>
    </row>
    <row r="250">
      <c r="A250" s="1" t="s">
        <v>375</v>
      </c>
      <c r="B250" s="61"/>
      <c r="C250" s="33"/>
      <c r="D250" s="29"/>
      <c r="E250" s="1"/>
      <c r="F250" s="21"/>
      <c r="G250" s="56"/>
      <c r="H250" s="7"/>
      <c r="I250" s="1" t="s">
        <v>375</v>
      </c>
      <c r="J250" s="61"/>
      <c r="K250" s="33"/>
      <c r="N250" s="21"/>
      <c r="O250" s="56"/>
      <c r="P250" s="7"/>
      <c r="Q250" s="1" t="s">
        <v>375</v>
      </c>
      <c r="R250" s="32"/>
      <c r="S250" s="33"/>
      <c r="T250" s="57"/>
      <c r="U250" s="49"/>
      <c r="V250" s="21"/>
      <c r="W250" s="56"/>
      <c r="X250" s="7"/>
      <c r="Y250" s="1" t="s">
        <v>375</v>
      </c>
      <c r="Z250" s="59"/>
      <c r="AA250" s="37"/>
      <c r="AB250" s="8"/>
      <c r="AC250" s="8"/>
      <c r="AD250" s="4"/>
      <c r="AE250" s="39"/>
      <c r="AG250" s="33"/>
      <c r="AH250" s="74"/>
      <c r="AI250" s="74"/>
      <c r="AJ250" s="21"/>
      <c r="AK250" s="56"/>
      <c r="AL250" s="41"/>
      <c r="AM250" s="33"/>
      <c r="AN250" s="74"/>
      <c r="AO250" s="74"/>
      <c r="AP250" s="21"/>
      <c r="AQ250" s="56"/>
      <c r="AR250" s="41"/>
      <c r="AS250" s="43">
        <f>'18 Oct'!AW250</f>
        <v>0</v>
      </c>
      <c r="AT250" s="76"/>
      <c r="AU250" s="44">
        <f t="shared" si="1"/>
        <v>0</v>
      </c>
      <c r="AV250" s="44">
        <f t="shared" si="2"/>
        <v>0</v>
      </c>
      <c r="AW250" s="19">
        <f t="shared" si="3"/>
        <v>0</v>
      </c>
      <c r="AX250" s="43">
        <f>'18 Oct'!BB250</f>
        <v>0</v>
      </c>
      <c r="AY250" s="76"/>
      <c r="AZ250" s="44">
        <f t="shared" si="4"/>
        <v>0</v>
      </c>
      <c r="BA250" s="46">
        <f t="shared" si="5"/>
        <v>0</v>
      </c>
      <c r="BB250" s="19">
        <f t="shared" si="6"/>
        <v>0</v>
      </c>
      <c r="BC250" s="43">
        <f>'18 Oct'!BL250</f>
        <v>0</v>
      </c>
      <c r="BD250" s="46">
        <f t="shared" si="7"/>
        <v>0</v>
      </c>
      <c r="BE250" s="1">
        <f t="shared" si="8"/>
        <v>0</v>
      </c>
      <c r="BF250" s="1" t="s">
        <v>375</v>
      </c>
      <c r="BG250" s="76"/>
      <c r="BH250">
        <f>'18 Oct'!BG250+AT250+AY250-BN250</f>
        <v>0</v>
      </c>
      <c r="BI250" s="48"/>
      <c r="BJ250" s="52">
        <f t="shared" si="9"/>
        <v>0</v>
      </c>
      <c r="BK250" s="51">
        <f t="shared" si="10"/>
        <v>0</v>
      </c>
      <c r="BL250" s="53">
        <f t="shared" si="11"/>
        <v>0</v>
      </c>
      <c r="BM250" s="54">
        <f t="shared" si="12"/>
        <v>0</v>
      </c>
      <c r="BN250" s="55">
        <f t="shared" si="13"/>
        <v>0</v>
      </c>
      <c r="BO250" s="17">
        <f t="shared" si="14"/>
        <v>0</v>
      </c>
    </row>
    <row r="251">
      <c r="A251" s="1" t="s">
        <v>376</v>
      </c>
      <c r="B251" s="32"/>
      <c r="C251" s="33"/>
      <c r="D251" s="29"/>
      <c r="E251" s="1"/>
      <c r="F251" s="21"/>
      <c r="G251" s="56"/>
      <c r="H251" s="35"/>
      <c r="I251" s="1" t="s">
        <v>376</v>
      </c>
      <c r="J251" s="32"/>
      <c r="K251" s="33"/>
      <c r="L251" s="57"/>
      <c r="M251" s="49"/>
      <c r="N251" s="21"/>
      <c r="O251" s="56"/>
      <c r="P251" s="35"/>
      <c r="Q251" s="1" t="s">
        <v>376</v>
      </c>
      <c r="R251" s="32"/>
      <c r="S251" s="33"/>
      <c r="T251" s="57"/>
      <c r="U251" s="49"/>
      <c r="V251" s="21"/>
      <c r="W251" s="56"/>
      <c r="X251" s="35"/>
      <c r="Y251" s="1" t="s">
        <v>376</v>
      </c>
      <c r="Z251" s="69"/>
      <c r="AA251" s="66"/>
      <c r="AB251" s="8"/>
      <c r="AC251" s="8"/>
      <c r="AD251" s="4"/>
      <c r="AE251" s="39"/>
      <c r="AF251" s="1"/>
      <c r="AG251" s="33"/>
      <c r="AH251" s="67"/>
      <c r="AI251" s="67"/>
      <c r="AJ251" s="21"/>
      <c r="AK251" s="56"/>
      <c r="AL251" s="41"/>
      <c r="AM251" s="33"/>
      <c r="AN251" s="67"/>
      <c r="AO251" s="67"/>
      <c r="AP251" s="21"/>
      <c r="AQ251" s="56"/>
      <c r="AR251" s="41"/>
      <c r="AS251" s="43">
        <f>'18 Oct'!AW251</f>
        <v>0</v>
      </c>
      <c r="AT251" s="54"/>
      <c r="AU251" s="44">
        <f t="shared" si="1"/>
        <v>0</v>
      </c>
      <c r="AV251" s="44">
        <f t="shared" si="2"/>
        <v>0</v>
      </c>
      <c r="AW251" s="19">
        <f t="shared" si="3"/>
        <v>0</v>
      </c>
      <c r="AX251" s="43">
        <f>'18 Oct'!BB251</f>
        <v>0</v>
      </c>
      <c r="AY251" s="54"/>
      <c r="AZ251" s="44">
        <f t="shared" si="4"/>
        <v>0</v>
      </c>
      <c r="BA251" s="46">
        <f t="shared" si="5"/>
        <v>0</v>
      </c>
      <c r="BB251" s="19">
        <f t="shared" si="6"/>
        <v>0</v>
      </c>
      <c r="BC251" s="43">
        <f>'18 Oct'!BL251</f>
        <v>0</v>
      </c>
      <c r="BD251" s="46">
        <f t="shared" si="7"/>
        <v>0</v>
      </c>
      <c r="BE251" s="1">
        <f t="shared" si="8"/>
        <v>0</v>
      </c>
      <c r="BF251" s="1" t="s">
        <v>376</v>
      </c>
      <c r="BG251" s="17"/>
      <c r="BH251">
        <f>'18 Oct'!BG251+AT251+AY251-BN251</f>
        <v>0</v>
      </c>
      <c r="BI251" s="48"/>
      <c r="BJ251" s="52">
        <f t="shared" si="9"/>
        <v>0</v>
      </c>
      <c r="BK251" s="51">
        <f t="shared" si="10"/>
        <v>0</v>
      </c>
      <c r="BL251" s="53">
        <f t="shared" si="11"/>
        <v>0</v>
      </c>
      <c r="BM251" s="54">
        <f t="shared" si="12"/>
        <v>0</v>
      </c>
      <c r="BN251" s="55">
        <f t="shared" si="13"/>
        <v>0</v>
      </c>
      <c r="BO251" s="17">
        <f t="shared" si="14"/>
        <v>0</v>
      </c>
    </row>
    <row r="252">
      <c r="A252" s="1" t="s">
        <v>377</v>
      </c>
      <c r="B252" s="32"/>
      <c r="C252" s="33"/>
      <c r="D252" s="29"/>
      <c r="E252" s="1"/>
      <c r="F252" s="21"/>
      <c r="G252" s="56"/>
      <c r="H252" s="35"/>
      <c r="I252" s="1" t="s">
        <v>377</v>
      </c>
      <c r="J252" s="32"/>
      <c r="K252" s="33"/>
      <c r="L252" s="57"/>
      <c r="M252" s="43"/>
      <c r="N252" s="21"/>
      <c r="O252" s="56"/>
      <c r="P252" s="35"/>
      <c r="Q252" s="1" t="s">
        <v>377</v>
      </c>
      <c r="R252" s="32"/>
      <c r="S252" s="33"/>
      <c r="T252" s="57"/>
      <c r="U252" s="43"/>
      <c r="V252" s="21"/>
      <c r="W252" s="56"/>
      <c r="X252" s="35"/>
      <c r="Y252" s="1" t="s">
        <v>377</v>
      </c>
      <c r="Z252" s="59"/>
      <c r="AA252" s="66"/>
      <c r="AB252" s="8"/>
      <c r="AC252" s="8"/>
      <c r="AD252" s="4"/>
      <c r="AE252" s="39"/>
      <c r="AF252" s="1"/>
      <c r="AG252" s="33"/>
      <c r="AH252" s="60"/>
      <c r="AI252" s="60"/>
      <c r="AJ252" s="21"/>
      <c r="AK252" s="56"/>
      <c r="AL252" s="41"/>
      <c r="AM252" s="33"/>
      <c r="AN252" s="60"/>
      <c r="AO252" s="60"/>
      <c r="AP252" s="21"/>
      <c r="AQ252" s="56"/>
      <c r="AR252" s="41"/>
      <c r="AS252" s="43">
        <f>'18 Oct'!AW252</f>
        <v>0</v>
      </c>
      <c r="AT252" s="17"/>
      <c r="AU252" s="44">
        <f t="shared" si="1"/>
        <v>0</v>
      </c>
      <c r="AV252" s="44">
        <f t="shared" si="2"/>
        <v>0</v>
      </c>
      <c r="AW252" s="19">
        <f t="shared" si="3"/>
        <v>0</v>
      </c>
      <c r="AX252" s="43">
        <f>'18 Oct'!BB252</f>
        <v>0</v>
      </c>
      <c r="AY252" s="17"/>
      <c r="AZ252" s="44">
        <f t="shared" si="4"/>
        <v>0</v>
      </c>
      <c r="BA252" s="46">
        <f t="shared" si="5"/>
        <v>0</v>
      </c>
      <c r="BB252" s="19">
        <f t="shared" si="6"/>
        <v>0</v>
      </c>
      <c r="BC252" s="43">
        <f>'18 Oct'!BL252</f>
        <v>40</v>
      </c>
      <c r="BD252" s="46">
        <f t="shared" si="7"/>
        <v>0</v>
      </c>
      <c r="BE252" s="1">
        <f t="shared" si="8"/>
        <v>40</v>
      </c>
      <c r="BF252" s="1" t="s">
        <v>377</v>
      </c>
      <c r="BG252" s="17"/>
      <c r="BH252">
        <f>'18 Oct'!BG252+AT252+AY252-BN252</f>
        <v>0</v>
      </c>
      <c r="BI252" s="48"/>
      <c r="BJ252" s="52">
        <f t="shared" si="9"/>
        <v>0</v>
      </c>
      <c r="BK252" s="51">
        <f t="shared" si="10"/>
        <v>0</v>
      </c>
      <c r="BL252" s="53">
        <f t="shared" si="11"/>
        <v>40</v>
      </c>
      <c r="BM252" s="54">
        <f t="shared" si="12"/>
        <v>0</v>
      </c>
      <c r="BN252" s="55">
        <f t="shared" si="13"/>
        <v>0</v>
      </c>
      <c r="BO252" s="17">
        <f t="shared" si="14"/>
        <v>40</v>
      </c>
    </row>
    <row r="253">
      <c r="A253" s="1" t="s">
        <v>378</v>
      </c>
      <c r="B253" s="32"/>
      <c r="C253" s="33"/>
      <c r="D253" s="29"/>
      <c r="E253" s="1"/>
      <c r="F253" s="21"/>
      <c r="G253" s="56"/>
      <c r="H253" s="35"/>
      <c r="I253" s="1" t="s">
        <v>378</v>
      </c>
      <c r="J253" s="32"/>
      <c r="K253" s="33"/>
      <c r="L253" s="57"/>
      <c r="M253" s="49"/>
      <c r="N253" s="21"/>
      <c r="O253" s="56"/>
      <c r="P253" s="35"/>
      <c r="Q253" s="1" t="s">
        <v>378</v>
      </c>
      <c r="R253" s="32"/>
      <c r="S253" s="33"/>
      <c r="V253" s="21"/>
      <c r="W253" s="109"/>
      <c r="X253" s="35"/>
      <c r="Y253" s="1" t="s">
        <v>378</v>
      </c>
      <c r="Z253" s="69"/>
      <c r="AA253" s="37"/>
      <c r="AB253" s="8"/>
      <c r="AC253" s="8"/>
      <c r="AD253" s="4"/>
      <c r="AE253" s="39"/>
      <c r="AF253" s="1"/>
      <c r="AG253" s="33"/>
      <c r="AH253" s="67"/>
      <c r="AI253" s="67"/>
      <c r="AJ253" s="21"/>
      <c r="AK253" s="56"/>
      <c r="AL253" s="41"/>
      <c r="AM253" s="33"/>
      <c r="AN253" s="67"/>
      <c r="AO253" s="67"/>
      <c r="AP253" s="21"/>
      <c r="AQ253" s="56"/>
      <c r="AR253" s="41"/>
      <c r="AS253" s="43">
        <f>'18 Oct'!AW253</f>
        <v>0</v>
      </c>
      <c r="AT253" s="54"/>
      <c r="AU253" s="44">
        <f t="shared" si="1"/>
        <v>0</v>
      </c>
      <c r="AV253" s="44">
        <f t="shared" si="2"/>
        <v>0</v>
      </c>
      <c r="AW253" s="19">
        <f t="shared" si="3"/>
        <v>0</v>
      </c>
      <c r="AX253" s="43">
        <f>'18 Oct'!BB253</f>
        <v>0</v>
      </c>
      <c r="AY253" s="54"/>
      <c r="AZ253" s="44">
        <f t="shared" si="4"/>
        <v>0</v>
      </c>
      <c r="BA253" s="46">
        <f t="shared" si="5"/>
        <v>0</v>
      </c>
      <c r="BB253" s="19">
        <f t="shared" si="6"/>
        <v>0</v>
      </c>
      <c r="BC253" s="43">
        <f>'18 Oct'!BL253</f>
        <v>0</v>
      </c>
      <c r="BD253" s="46">
        <f t="shared" si="7"/>
        <v>0</v>
      </c>
      <c r="BE253" s="1">
        <f t="shared" si="8"/>
        <v>0</v>
      </c>
      <c r="BF253" s="1" t="s">
        <v>378</v>
      </c>
      <c r="BG253" s="17"/>
      <c r="BH253">
        <f>'18 Oct'!BG253+AT253+AY253-BN253</f>
        <v>0</v>
      </c>
      <c r="BI253" s="48"/>
      <c r="BJ253" s="52">
        <f t="shared" si="9"/>
        <v>0</v>
      </c>
      <c r="BK253" s="51">
        <f t="shared" si="10"/>
        <v>0</v>
      </c>
      <c r="BL253" s="53">
        <f t="shared" si="11"/>
        <v>0</v>
      </c>
      <c r="BM253" s="54">
        <f t="shared" si="12"/>
        <v>0</v>
      </c>
      <c r="BN253" s="55">
        <f t="shared" si="13"/>
        <v>0</v>
      </c>
      <c r="BO253" s="17">
        <f t="shared" si="14"/>
        <v>0</v>
      </c>
    </row>
    <row r="254">
      <c r="A254" s="1" t="s">
        <v>379</v>
      </c>
      <c r="B254" s="32"/>
      <c r="C254" s="33"/>
      <c r="D254" s="29"/>
      <c r="E254" s="1"/>
      <c r="F254" s="21"/>
      <c r="G254" s="56"/>
      <c r="H254" s="35"/>
      <c r="I254" s="1" t="s">
        <v>379</v>
      </c>
      <c r="J254" s="32"/>
      <c r="K254" s="33"/>
      <c r="L254" s="29"/>
      <c r="M254" s="43"/>
      <c r="N254" s="21"/>
      <c r="O254" s="56"/>
      <c r="P254" s="35"/>
      <c r="Q254" s="1" t="s">
        <v>379</v>
      </c>
      <c r="R254" s="32"/>
      <c r="S254" s="33"/>
      <c r="U254" s="1"/>
      <c r="V254" s="21"/>
      <c r="W254" s="109"/>
      <c r="X254" s="35"/>
      <c r="Y254" s="1" t="s">
        <v>379</v>
      </c>
      <c r="Z254" s="69"/>
      <c r="AA254" s="66"/>
      <c r="AB254" s="8"/>
      <c r="AC254" s="8"/>
      <c r="AD254" s="4"/>
      <c r="AE254" s="39"/>
      <c r="AF254" s="1"/>
      <c r="AG254" s="33"/>
      <c r="AH254" s="67"/>
      <c r="AI254" s="67"/>
      <c r="AJ254" s="21"/>
      <c r="AK254" s="56"/>
      <c r="AL254" s="41"/>
      <c r="AM254" s="33"/>
      <c r="AN254" s="67"/>
      <c r="AO254" s="67"/>
      <c r="AP254" s="21"/>
      <c r="AQ254" s="56"/>
      <c r="AR254" s="41"/>
      <c r="AS254" s="43">
        <f>'18 Oct'!AW254</f>
        <v>0</v>
      </c>
      <c r="AT254" s="54"/>
      <c r="AU254" s="44">
        <f t="shared" si="1"/>
        <v>0</v>
      </c>
      <c r="AV254" s="44">
        <f t="shared" si="2"/>
        <v>0</v>
      </c>
      <c r="AW254" s="19">
        <f t="shared" si="3"/>
        <v>0</v>
      </c>
      <c r="AX254" s="43">
        <f>'18 Oct'!BB254</f>
        <v>0</v>
      </c>
      <c r="AY254" s="54"/>
      <c r="AZ254" s="44">
        <f t="shared" si="4"/>
        <v>0</v>
      </c>
      <c r="BA254" s="46">
        <f t="shared" si="5"/>
        <v>0</v>
      </c>
      <c r="BB254" s="19">
        <f t="shared" si="6"/>
        <v>0</v>
      </c>
      <c r="BC254" s="43">
        <f>'18 Oct'!BL254</f>
        <v>0</v>
      </c>
      <c r="BD254" s="46">
        <f t="shared" si="7"/>
        <v>0</v>
      </c>
      <c r="BE254" s="1">
        <f t="shared" si="8"/>
        <v>0</v>
      </c>
      <c r="BF254" s="1" t="s">
        <v>379</v>
      </c>
      <c r="BG254" s="17"/>
      <c r="BH254">
        <f>'18 Oct'!BG254+AT254+AY254-BN254</f>
        <v>0</v>
      </c>
      <c r="BI254" s="48"/>
      <c r="BJ254" s="52">
        <f t="shared" si="9"/>
        <v>0</v>
      </c>
      <c r="BK254" s="51">
        <f t="shared" si="10"/>
        <v>0</v>
      </c>
      <c r="BL254" s="53">
        <f t="shared" si="11"/>
        <v>0</v>
      </c>
      <c r="BM254" s="54">
        <f t="shared" si="12"/>
        <v>0</v>
      </c>
      <c r="BN254" s="55">
        <f t="shared" si="13"/>
        <v>0</v>
      </c>
      <c r="BO254" s="17">
        <f t="shared" si="14"/>
        <v>0</v>
      </c>
    </row>
    <row r="255">
      <c r="A255" s="1" t="s">
        <v>380</v>
      </c>
      <c r="B255" s="61"/>
      <c r="C255" s="65"/>
      <c r="D255" s="29"/>
      <c r="E255" s="1"/>
      <c r="F255" s="21"/>
      <c r="G255" s="56"/>
      <c r="H255" s="35"/>
      <c r="I255" s="1" t="s">
        <v>380</v>
      </c>
      <c r="J255" s="32"/>
      <c r="K255" s="33"/>
      <c r="L255" s="57"/>
      <c r="M255" s="49"/>
      <c r="N255" s="21"/>
      <c r="O255" s="56"/>
      <c r="P255" s="35"/>
      <c r="Q255" s="1" t="s">
        <v>380</v>
      </c>
      <c r="R255" s="32"/>
      <c r="S255" s="33"/>
      <c r="V255" s="21"/>
      <c r="W255" s="56"/>
      <c r="X255" s="35"/>
      <c r="Y255" s="1" t="s">
        <v>380</v>
      </c>
      <c r="Z255" s="69"/>
      <c r="AA255" s="66"/>
      <c r="AB255" s="8"/>
      <c r="AC255" s="8"/>
      <c r="AD255" s="4"/>
      <c r="AE255" s="39"/>
      <c r="AF255" s="1"/>
      <c r="AG255" s="33"/>
      <c r="AH255" s="67"/>
      <c r="AI255" s="67"/>
      <c r="AJ255" s="21"/>
      <c r="AK255" s="56"/>
      <c r="AL255" s="41"/>
      <c r="AM255" s="33"/>
      <c r="AN255" s="67"/>
      <c r="AO255" s="67"/>
      <c r="AP255" s="21"/>
      <c r="AQ255" s="56"/>
      <c r="AR255" s="41"/>
      <c r="AS255" s="43">
        <f>'18 Oct'!AW255</f>
        <v>0</v>
      </c>
      <c r="AT255" s="54"/>
      <c r="AU255" s="44">
        <f t="shared" si="1"/>
        <v>0</v>
      </c>
      <c r="AV255" s="44">
        <f t="shared" si="2"/>
        <v>0</v>
      </c>
      <c r="AW255" s="19">
        <f t="shared" si="3"/>
        <v>0</v>
      </c>
      <c r="AX255" s="43">
        <f>'18 Oct'!BB255</f>
        <v>0</v>
      </c>
      <c r="AY255" s="54"/>
      <c r="AZ255" s="44">
        <f t="shared" si="4"/>
        <v>0</v>
      </c>
      <c r="BA255" s="46">
        <f t="shared" si="5"/>
        <v>0</v>
      </c>
      <c r="BB255" s="19">
        <f t="shared" si="6"/>
        <v>0</v>
      </c>
      <c r="BC255" s="43">
        <f>'18 Oct'!BL255</f>
        <v>0</v>
      </c>
      <c r="BD255" s="46">
        <f t="shared" si="7"/>
        <v>0</v>
      </c>
      <c r="BE255" s="1">
        <f t="shared" si="8"/>
        <v>0</v>
      </c>
      <c r="BF255" s="1" t="s">
        <v>380</v>
      </c>
      <c r="BG255" s="54"/>
      <c r="BH255">
        <f>'18 Oct'!BG255+AT255+AY255-BN255</f>
        <v>0</v>
      </c>
      <c r="BI255" s="48"/>
      <c r="BJ255" s="52">
        <f t="shared" si="9"/>
        <v>0</v>
      </c>
      <c r="BK255" s="51">
        <f t="shared" si="10"/>
        <v>0</v>
      </c>
      <c r="BL255" s="53">
        <f t="shared" si="11"/>
        <v>0</v>
      </c>
      <c r="BM255" s="54">
        <f t="shared" si="12"/>
        <v>0</v>
      </c>
      <c r="BN255" s="55">
        <f t="shared" si="13"/>
        <v>0</v>
      </c>
      <c r="BO255" s="17">
        <f t="shared" si="14"/>
        <v>0</v>
      </c>
    </row>
    <row r="256">
      <c r="A256" s="1" t="s">
        <v>381</v>
      </c>
      <c r="B256" s="32"/>
      <c r="C256" s="33"/>
      <c r="D256" s="29"/>
      <c r="E256" s="1"/>
      <c r="F256" s="21"/>
      <c r="G256" s="56"/>
      <c r="H256" s="35"/>
      <c r="I256" s="1" t="s">
        <v>381</v>
      </c>
      <c r="J256" s="32"/>
      <c r="K256" s="33"/>
      <c r="L256" s="57"/>
      <c r="M256" s="49"/>
      <c r="N256" s="21"/>
      <c r="O256" s="56"/>
      <c r="P256" s="35"/>
      <c r="Q256" s="1" t="s">
        <v>381</v>
      </c>
      <c r="R256" s="32"/>
      <c r="S256" s="33"/>
      <c r="T256" s="57"/>
      <c r="U256" s="49"/>
      <c r="V256" s="21"/>
      <c r="W256" s="56"/>
      <c r="X256" s="35"/>
      <c r="Y256" s="1" t="s">
        <v>381</v>
      </c>
      <c r="Z256" s="69"/>
      <c r="AA256" s="66"/>
      <c r="AB256" s="8"/>
      <c r="AC256" s="8"/>
      <c r="AD256" s="4"/>
      <c r="AE256" s="39"/>
      <c r="AF256" s="1"/>
      <c r="AG256" s="33"/>
      <c r="AH256" s="67"/>
      <c r="AI256" s="67"/>
      <c r="AJ256" s="21"/>
      <c r="AK256" s="56"/>
      <c r="AL256" s="41"/>
      <c r="AM256" s="33"/>
      <c r="AN256" s="67"/>
      <c r="AO256" s="67"/>
      <c r="AP256" s="21"/>
      <c r="AQ256" s="56"/>
      <c r="AR256" s="41"/>
      <c r="AS256" s="43">
        <f>'18 Oct'!AW256</f>
        <v>0</v>
      </c>
      <c r="AT256" s="54"/>
      <c r="AU256" s="44">
        <f t="shared" si="1"/>
        <v>0</v>
      </c>
      <c r="AV256" s="44">
        <f t="shared" si="2"/>
        <v>0</v>
      </c>
      <c r="AW256" s="19">
        <f t="shared" si="3"/>
        <v>0</v>
      </c>
      <c r="AX256" s="43">
        <f>'18 Oct'!BB256</f>
        <v>0</v>
      </c>
      <c r="AY256" s="54"/>
      <c r="AZ256" s="44">
        <f t="shared" si="4"/>
        <v>0</v>
      </c>
      <c r="BA256" s="46">
        <f t="shared" si="5"/>
        <v>0</v>
      </c>
      <c r="BB256" s="19">
        <f t="shared" si="6"/>
        <v>0</v>
      </c>
      <c r="BC256" s="43">
        <f>'18 Oct'!BL256</f>
        <v>0</v>
      </c>
      <c r="BD256" s="46">
        <f t="shared" si="7"/>
        <v>0</v>
      </c>
      <c r="BE256" s="1">
        <f t="shared" si="8"/>
        <v>0</v>
      </c>
      <c r="BF256" s="1" t="s">
        <v>381</v>
      </c>
      <c r="BG256" s="54"/>
      <c r="BH256">
        <f>'18 Oct'!BG256+AT256+AY256-BN256</f>
        <v>0</v>
      </c>
      <c r="BI256" s="48"/>
      <c r="BJ256" s="52">
        <f t="shared" si="9"/>
        <v>0</v>
      </c>
      <c r="BK256" s="51">
        <f t="shared" si="10"/>
        <v>0</v>
      </c>
      <c r="BL256" s="53">
        <f t="shared" si="11"/>
        <v>0</v>
      </c>
      <c r="BM256" s="54">
        <f t="shared" si="12"/>
        <v>0</v>
      </c>
      <c r="BN256" s="55">
        <f t="shared" si="13"/>
        <v>0</v>
      </c>
      <c r="BO256" s="17">
        <f t="shared" si="14"/>
        <v>0</v>
      </c>
    </row>
    <row r="257">
      <c r="A257" s="1" t="s">
        <v>382</v>
      </c>
      <c r="B257" s="32"/>
      <c r="C257" s="33"/>
      <c r="D257" s="29"/>
      <c r="E257" s="1"/>
      <c r="F257" s="21"/>
      <c r="G257" s="56"/>
      <c r="H257" s="35"/>
      <c r="I257" s="1" t="s">
        <v>382</v>
      </c>
      <c r="J257" s="32"/>
      <c r="K257" s="33"/>
      <c r="L257" s="57"/>
      <c r="M257" s="49"/>
      <c r="N257" s="21"/>
      <c r="O257" s="56"/>
      <c r="P257" s="35"/>
      <c r="Q257" s="1" t="s">
        <v>382</v>
      </c>
      <c r="R257" s="32"/>
      <c r="S257" s="33"/>
      <c r="T257" s="57"/>
      <c r="U257" s="49"/>
      <c r="V257" s="21"/>
      <c r="W257" s="56"/>
      <c r="X257" s="35"/>
      <c r="Y257" s="1" t="s">
        <v>382</v>
      </c>
      <c r="Z257" s="69"/>
      <c r="AA257" s="37"/>
      <c r="AB257" s="8"/>
      <c r="AC257" s="8"/>
      <c r="AD257" s="4"/>
      <c r="AE257" s="39"/>
      <c r="AF257" s="1"/>
      <c r="AG257" s="33"/>
      <c r="AH257" s="67"/>
      <c r="AI257" s="67"/>
      <c r="AJ257" s="21"/>
      <c r="AK257" s="56"/>
      <c r="AL257" s="41"/>
      <c r="AM257" s="33"/>
      <c r="AN257" s="67"/>
      <c r="AO257" s="67"/>
      <c r="AP257" s="21"/>
      <c r="AQ257" s="56"/>
      <c r="AR257" s="41"/>
      <c r="AS257" s="43">
        <f>'18 Oct'!AW257</f>
        <v>0</v>
      </c>
      <c r="AT257" s="54"/>
      <c r="AU257" s="44">
        <f t="shared" si="1"/>
        <v>0</v>
      </c>
      <c r="AV257" s="44">
        <f t="shared" si="2"/>
        <v>0</v>
      </c>
      <c r="AW257" s="19">
        <f t="shared" si="3"/>
        <v>0</v>
      </c>
      <c r="AX257" s="43">
        <f>'18 Oct'!BB257</f>
        <v>0</v>
      </c>
      <c r="AY257" s="54"/>
      <c r="AZ257" s="44">
        <f t="shared" si="4"/>
        <v>0</v>
      </c>
      <c r="BA257" s="46">
        <f t="shared" si="5"/>
        <v>0</v>
      </c>
      <c r="BB257" s="19">
        <f t="shared" si="6"/>
        <v>0</v>
      </c>
      <c r="BC257" s="43">
        <f>'18 Oct'!BL257</f>
        <v>0</v>
      </c>
      <c r="BD257" s="46">
        <f t="shared" si="7"/>
        <v>0</v>
      </c>
      <c r="BE257" s="1">
        <f t="shared" si="8"/>
        <v>0</v>
      </c>
      <c r="BF257" s="1" t="s">
        <v>382</v>
      </c>
      <c r="BG257" s="54"/>
      <c r="BH257">
        <f>'18 Oct'!BG257+AT257+AY257-BN257</f>
        <v>0</v>
      </c>
      <c r="BI257" s="48"/>
      <c r="BJ257" s="52">
        <f t="shared" si="9"/>
        <v>0</v>
      </c>
      <c r="BK257" s="51">
        <f t="shared" si="10"/>
        <v>0</v>
      </c>
      <c r="BL257" s="53">
        <f t="shared" si="11"/>
        <v>0</v>
      </c>
      <c r="BM257" s="54">
        <f t="shared" si="12"/>
        <v>0</v>
      </c>
      <c r="BN257" s="55">
        <f t="shared" si="13"/>
        <v>0</v>
      </c>
      <c r="BO257" s="17">
        <f t="shared" si="14"/>
        <v>0</v>
      </c>
    </row>
    <row r="258">
      <c r="A258" s="1" t="s">
        <v>383</v>
      </c>
      <c r="B258" s="61"/>
      <c r="C258" s="33"/>
      <c r="D258" s="29"/>
      <c r="E258" s="1"/>
      <c r="F258" s="21"/>
      <c r="G258" s="56"/>
      <c r="H258" s="35"/>
      <c r="I258" s="1" t="s">
        <v>383</v>
      </c>
      <c r="J258" s="32"/>
      <c r="K258" s="33"/>
      <c r="L258" s="57"/>
      <c r="M258" s="49"/>
      <c r="N258" s="21"/>
      <c r="O258" s="56"/>
      <c r="P258" s="35"/>
      <c r="Q258" s="1" t="s">
        <v>383</v>
      </c>
      <c r="R258" s="32"/>
      <c r="S258" s="33"/>
      <c r="T258" s="57"/>
      <c r="U258" s="49"/>
      <c r="V258" s="21"/>
      <c r="W258" s="56"/>
      <c r="X258" s="35"/>
      <c r="Y258" s="1" t="s">
        <v>383</v>
      </c>
      <c r="Z258" s="59"/>
      <c r="AA258" s="66"/>
      <c r="AB258" s="8"/>
      <c r="AC258" s="8"/>
      <c r="AD258" s="4"/>
      <c r="AE258" s="39"/>
      <c r="AF258" s="1"/>
      <c r="AG258" s="33"/>
      <c r="AH258" s="110"/>
      <c r="AI258" s="110"/>
      <c r="AJ258" s="21"/>
      <c r="AK258" s="56"/>
      <c r="AL258" s="41"/>
      <c r="AM258" s="33"/>
      <c r="AN258" s="110"/>
      <c r="AO258" s="110"/>
      <c r="AP258" s="21"/>
      <c r="AQ258" s="56"/>
      <c r="AR258" s="41"/>
      <c r="AS258" s="43">
        <f>'18 Oct'!AW258</f>
        <v>0</v>
      </c>
      <c r="AT258" s="75"/>
      <c r="AU258" s="44">
        <f t="shared" si="1"/>
        <v>0</v>
      </c>
      <c r="AV258" s="44">
        <f t="shared" si="2"/>
        <v>0</v>
      </c>
      <c r="AW258" s="19">
        <f t="shared" si="3"/>
        <v>0</v>
      </c>
      <c r="AX258" s="43">
        <f>'18 Oct'!BB258</f>
        <v>0</v>
      </c>
      <c r="AY258" s="75"/>
      <c r="AZ258" s="44">
        <f t="shared" si="4"/>
        <v>0</v>
      </c>
      <c r="BA258" s="46">
        <f t="shared" si="5"/>
        <v>0</v>
      </c>
      <c r="BB258" s="19">
        <f t="shared" si="6"/>
        <v>0</v>
      </c>
      <c r="BC258" s="43">
        <f>'18 Oct'!BL258</f>
        <v>84</v>
      </c>
      <c r="BD258" s="46">
        <f t="shared" si="7"/>
        <v>0</v>
      </c>
      <c r="BE258" s="1">
        <f t="shared" si="8"/>
        <v>84</v>
      </c>
      <c r="BF258" s="1" t="s">
        <v>383</v>
      </c>
      <c r="BG258" s="54"/>
      <c r="BH258">
        <f>'18 Oct'!BG258+AT258+AY258-BN258</f>
        <v>0</v>
      </c>
      <c r="BI258" s="48"/>
      <c r="BJ258" s="52">
        <f t="shared" si="9"/>
        <v>0</v>
      </c>
      <c r="BK258" s="51">
        <f t="shared" si="10"/>
        <v>0</v>
      </c>
      <c r="BL258" s="53">
        <f t="shared" si="11"/>
        <v>84</v>
      </c>
      <c r="BM258" s="54">
        <f t="shared" si="12"/>
        <v>0</v>
      </c>
      <c r="BN258" s="55">
        <f t="shared" si="13"/>
        <v>0</v>
      </c>
      <c r="BO258" s="17">
        <f t="shared" si="14"/>
        <v>84</v>
      </c>
    </row>
    <row r="259">
      <c r="A259" s="1" t="s">
        <v>385</v>
      </c>
      <c r="B259" s="32"/>
      <c r="C259" s="33"/>
      <c r="D259" s="29"/>
      <c r="E259" s="1"/>
      <c r="F259" s="21"/>
      <c r="G259" s="56"/>
      <c r="H259" s="35"/>
      <c r="I259" s="1" t="s">
        <v>385</v>
      </c>
      <c r="J259" s="32"/>
      <c r="K259" s="33"/>
      <c r="L259" s="57"/>
      <c r="M259" s="49"/>
      <c r="N259" s="21"/>
      <c r="O259" s="56"/>
      <c r="P259" s="35"/>
      <c r="Q259" s="1" t="s">
        <v>385</v>
      </c>
      <c r="R259" s="32"/>
      <c r="S259" s="33"/>
      <c r="T259" s="57"/>
      <c r="U259" s="49"/>
      <c r="V259" s="21"/>
      <c r="W259" s="56"/>
      <c r="X259" s="35"/>
      <c r="Y259" s="1" t="s">
        <v>385</v>
      </c>
      <c r="Z259" s="69"/>
      <c r="AA259" s="63"/>
      <c r="AB259" s="8"/>
      <c r="AC259" s="8"/>
      <c r="AD259" s="4"/>
      <c r="AE259" s="42"/>
      <c r="AF259" s="1"/>
      <c r="AG259" s="33"/>
      <c r="AH259" s="67"/>
      <c r="AI259" s="67"/>
      <c r="AJ259" s="21"/>
      <c r="AK259" s="56"/>
      <c r="AL259" s="41"/>
      <c r="AM259" s="33"/>
      <c r="AN259" s="67"/>
      <c r="AO259" s="67"/>
      <c r="AP259" s="21"/>
      <c r="AQ259" s="56"/>
      <c r="AR259" s="41"/>
      <c r="AS259" s="43">
        <f>'18 Oct'!AW259</f>
        <v>0</v>
      </c>
      <c r="AT259" s="54"/>
      <c r="AU259" s="44">
        <f t="shared" si="1"/>
        <v>0</v>
      </c>
      <c r="AV259" s="44">
        <f t="shared" si="2"/>
        <v>0</v>
      </c>
      <c r="AW259" s="19">
        <f t="shared" si="3"/>
        <v>0</v>
      </c>
      <c r="AX259" s="43">
        <f>'18 Oct'!BB259</f>
        <v>0</v>
      </c>
      <c r="AY259" s="54"/>
      <c r="AZ259" s="44">
        <f t="shared" si="4"/>
        <v>0</v>
      </c>
      <c r="BA259" s="46">
        <f t="shared" si="5"/>
        <v>0</v>
      </c>
      <c r="BB259" s="19">
        <f t="shared" si="6"/>
        <v>0</v>
      </c>
      <c r="BC259" s="43">
        <f>'18 Oct'!BL259</f>
        <v>0</v>
      </c>
      <c r="BD259" s="46">
        <f t="shared" si="7"/>
        <v>0</v>
      </c>
      <c r="BE259" s="1">
        <f t="shared" si="8"/>
        <v>0</v>
      </c>
      <c r="BF259" s="1" t="s">
        <v>385</v>
      </c>
      <c r="BG259" s="17"/>
      <c r="BH259">
        <f>'18 Oct'!BG259+AT259+AY259-BN259</f>
        <v>0</v>
      </c>
      <c r="BI259" s="48"/>
      <c r="BJ259" s="52">
        <f t="shared" si="9"/>
        <v>0</v>
      </c>
      <c r="BK259" s="51">
        <f t="shared" si="10"/>
        <v>0</v>
      </c>
      <c r="BL259" s="53">
        <f t="shared" si="11"/>
        <v>0</v>
      </c>
      <c r="BM259" s="54">
        <f t="shared" si="12"/>
        <v>0</v>
      </c>
      <c r="BN259" s="55">
        <f t="shared" si="13"/>
        <v>0</v>
      </c>
      <c r="BO259" s="17">
        <f t="shared" si="14"/>
        <v>0</v>
      </c>
      <c r="BP259" s="1"/>
      <c r="BQ259" s="1"/>
      <c r="BR259" s="1"/>
    </row>
    <row r="260">
      <c r="A260" s="1" t="s">
        <v>387</v>
      </c>
      <c r="B260" s="32"/>
      <c r="C260" s="33"/>
      <c r="D260" s="29"/>
      <c r="E260" s="1"/>
      <c r="F260" s="21"/>
      <c r="G260" s="56"/>
      <c r="H260" s="35"/>
      <c r="I260" s="1" t="s">
        <v>387</v>
      </c>
      <c r="J260" s="32"/>
      <c r="K260" s="33"/>
      <c r="L260" s="57"/>
      <c r="M260" s="49"/>
      <c r="N260" s="21"/>
      <c r="O260" s="56"/>
      <c r="P260" s="35"/>
      <c r="Q260" s="1" t="s">
        <v>387</v>
      </c>
      <c r="R260" s="32"/>
      <c r="S260" s="33"/>
      <c r="T260" s="57"/>
      <c r="U260" s="49"/>
      <c r="V260" s="21"/>
      <c r="W260" s="56"/>
      <c r="X260" s="35"/>
      <c r="Y260" s="1" t="s">
        <v>387</v>
      </c>
      <c r="Z260" s="59"/>
      <c r="AA260" s="66"/>
      <c r="AB260" s="8"/>
      <c r="AC260" s="8"/>
      <c r="AD260" s="4"/>
      <c r="AE260" s="39"/>
      <c r="AF260" s="1"/>
      <c r="AG260" s="33"/>
      <c r="AH260" s="67"/>
      <c r="AI260" s="67"/>
      <c r="AJ260" s="21"/>
      <c r="AK260" s="56"/>
      <c r="AL260" s="41"/>
      <c r="AM260" s="33"/>
      <c r="AN260" s="67"/>
      <c r="AO260" s="67"/>
      <c r="AP260" s="21"/>
      <c r="AQ260" s="56"/>
      <c r="AR260" s="41"/>
      <c r="AS260" s="43">
        <f>'18 Oct'!AW260</f>
        <v>0</v>
      </c>
      <c r="AT260" s="54"/>
      <c r="AU260" s="44">
        <f t="shared" si="1"/>
        <v>0</v>
      </c>
      <c r="AV260" s="44">
        <f t="shared" si="2"/>
        <v>0</v>
      </c>
      <c r="AW260" s="19">
        <f t="shared" si="3"/>
        <v>0</v>
      </c>
      <c r="AX260" s="43">
        <f>'18 Oct'!BB260</f>
        <v>0</v>
      </c>
      <c r="AY260" s="54"/>
      <c r="AZ260" s="44">
        <f t="shared" si="4"/>
        <v>0</v>
      </c>
      <c r="BA260" s="46">
        <f t="shared" si="5"/>
        <v>0</v>
      </c>
      <c r="BB260" s="19">
        <f t="shared" si="6"/>
        <v>0</v>
      </c>
      <c r="BC260" s="43">
        <f>'18 Oct'!BL260</f>
        <v>0</v>
      </c>
      <c r="BD260" s="46">
        <f t="shared" si="7"/>
        <v>0</v>
      </c>
      <c r="BE260" s="1">
        <f t="shared" si="8"/>
        <v>0</v>
      </c>
      <c r="BF260" s="1" t="s">
        <v>387</v>
      </c>
      <c r="BG260" s="17"/>
      <c r="BH260">
        <f>'18 Oct'!BG260+AT260+AY260-BN260</f>
        <v>0</v>
      </c>
      <c r="BI260" s="48"/>
      <c r="BJ260" s="52">
        <f t="shared" si="9"/>
        <v>0</v>
      </c>
      <c r="BK260" s="51">
        <f t="shared" si="10"/>
        <v>0</v>
      </c>
      <c r="BL260" s="53">
        <f t="shared" si="11"/>
        <v>0</v>
      </c>
      <c r="BM260" s="54">
        <f t="shared" si="12"/>
        <v>0</v>
      </c>
      <c r="BN260" s="55">
        <f t="shared" si="13"/>
        <v>0</v>
      </c>
      <c r="BO260" s="17">
        <f t="shared" si="14"/>
        <v>0</v>
      </c>
      <c r="BQ260" s="1"/>
    </row>
    <row r="261">
      <c r="A261" s="1" t="s">
        <v>388</v>
      </c>
      <c r="B261" s="32"/>
      <c r="C261" s="33"/>
      <c r="D261" s="29"/>
      <c r="E261" s="1"/>
      <c r="F261" s="21"/>
      <c r="G261" s="56"/>
      <c r="H261" s="35"/>
      <c r="I261" s="1" t="s">
        <v>388</v>
      </c>
      <c r="J261" s="32"/>
      <c r="K261" s="33"/>
      <c r="L261" s="57"/>
      <c r="M261" s="49"/>
      <c r="N261" s="21"/>
      <c r="O261" s="56"/>
      <c r="P261" s="35"/>
      <c r="Q261" s="1" t="s">
        <v>388</v>
      </c>
      <c r="R261" s="32"/>
      <c r="S261" s="33"/>
      <c r="T261" s="57"/>
      <c r="U261" s="43"/>
      <c r="V261" s="21"/>
      <c r="W261" s="56"/>
      <c r="X261" s="35"/>
      <c r="Y261" s="1" t="s">
        <v>388</v>
      </c>
      <c r="Z261" s="59"/>
      <c r="AA261" s="66"/>
      <c r="AB261" s="8"/>
      <c r="AC261" s="8"/>
      <c r="AD261" s="4"/>
      <c r="AE261" s="39"/>
      <c r="AF261" s="1"/>
      <c r="AG261" s="33"/>
      <c r="AH261" s="60"/>
      <c r="AI261" s="60"/>
      <c r="AJ261" s="21"/>
      <c r="AK261" s="56"/>
      <c r="AL261" s="41"/>
      <c r="AM261" s="33"/>
      <c r="AN261" s="60"/>
      <c r="AO261" s="60"/>
      <c r="AP261" s="21"/>
      <c r="AQ261" s="56"/>
      <c r="AR261" s="41"/>
      <c r="AS261" s="43">
        <f>'18 Oct'!AW261</f>
        <v>0</v>
      </c>
      <c r="AT261" s="17"/>
      <c r="AU261" s="44">
        <f t="shared" si="1"/>
        <v>0</v>
      </c>
      <c r="AV261" s="44">
        <f t="shared" si="2"/>
        <v>0</v>
      </c>
      <c r="AW261" s="19">
        <f t="shared" si="3"/>
        <v>0</v>
      </c>
      <c r="AX261" s="43">
        <f>'18 Oct'!BB261</f>
        <v>0</v>
      </c>
      <c r="AY261" s="17"/>
      <c r="AZ261" s="44">
        <f t="shared" si="4"/>
        <v>0</v>
      </c>
      <c r="BA261" s="46">
        <f t="shared" si="5"/>
        <v>0</v>
      </c>
      <c r="BB261" s="19">
        <f t="shared" si="6"/>
        <v>0</v>
      </c>
      <c r="BC261" s="43">
        <f>'18 Oct'!BL261</f>
        <v>0</v>
      </c>
      <c r="BD261" s="46">
        <f t="shared" si="7"/>
        <v>0</v>
      </c>
      <c r="BE261" s="1">
        <f t="shared" si="8"/>
        <v>0</v>
      </c>
      <c r="BF261" s="1" t="s">
        <v>388</v>
      </c>
      <c r="BG261" s="54"/>
      <c r="BH261">
        <f>'18 Oct'!BG261+AT261+AY261-BN261</f>
        <v>0</v>
      </c>
      <c r="BI261" s="48"/>
      <c r="BJ261" s="52">
        <f t="shared" si="9"/>
        <v>0</v>
      </c>
      <c r="BK261" s="51">
        <f t="shared" si="10"/>
        <v>0</v>
      </c>
      <c r="BL261" s="53">
        <f t="shared" si="11"/>
        <v>0</v>
      </c>
      <c r="BM261" s="54">
        <f t="shared" si="12"/>
        <v>0</v>
      </c>
      <c r="BN261" s="55">
        <f t="shared" si="13"/>
        <v>0</v>
      </c>
      <c r="BO261" s="17">
        <f t="shared" si="14"/>
        <v>0</v>
      </c>
    </row>
    <row r="262">
      <c r="A262" s="1" t="s">
        <v>389</v>
      </c>
      <c r="B262" s="32"/>
      <c r="C262" s="33"/>
      <c r="D262" s="29"/>
      <c r="E262" s="1"/>
      <c r="F262" s="21"/>
      <c r="G262" s="56"/>
      <c r="H262" s="35"/>
      <c r="I262" s="1" t="s">
        <v>389</v>
      </c>
      <c r="J262" s="32"/>
      <c r="K262" s="33"/>
      <c r="L262" s="57"/>
      <c r="M262" s="43"/>
      <c r="N262" s="21"/>
      <c r="O262" s="56"/>
      <c r="P262" s="35"/>
      <c r="Q262" s="1" t="s">
        <v>389</v>
      </c>
      <c r="R262" s="32"/>
      <c r="S262" s="33"/>
      <c r="T262" s="29"/>
      <c r="U262" s="43"/>
      <c r="V262" s="21"/>
      <c r="W262" s="56"/>
      <c r="X262" s="35"/>
      <c r="Y262" s="1" t="s">
        <v>389</v>
      </c>
      <c r="Z262" s="59"/>
      <c r="AA262" s="37"/>
      <c r="AB262" s="8"/>
      <c r="AC262" s="8"/>
      <c r="AD262" s="4"/>
      <c r="AE262" s="39"/>
      <c r="AF262" s="1"/>
      <c r="AG262" s="33"/>
      <c r="AH262" s="67"/>
      <c r="AI262" s="67"/>
      <c r="AJ262" s="21"/>
      <c r="AK262" s="56"/>
      <c r="AL262" s="41"/>
      <c r="AM262" s="33"/>
      <c r="AN262" s="67"/>
      <c r="AO262" s="67"/>
      <c r="AP262" s="21"/>
      <c r="AQ262" s="56"/>
      <c r="AR262" s="41"/>
      <c r="AS262" s="43">
        <f>'18 Oct'!AW262</f>
        <v>0</v>
      </c>
      <c r="AT262" s="54"/>
      <c r="AU262" s="44">
        <f t="shared" si="1"/>
        <v>0</v>
      </c>
      <c r="AV262" s="44">
        <f t="shared" si="2"/>
        <v>0</v>
      </c>
      <c r="AW262" s="19">
        <f t="shared" si="3"/>
        <v>0</v>
      </c>
      <c r="AX262" s="43">
        <f>'18 Oct'!BB262</f>
        <v>0</v>
      </c>
      <c r="AY262" s="54"/>
      <c r="AZ262" s="44">
        <f t="shared" si="4"/>
        <v>0</v>
      </c>
      <c r="BA262" s="46">
        <f t="shared" si="5"/>
        <v>0</v>
      </c>
      <c r="BB262" s="19">
        <f t="shared" si="6"/>
        <v>0</v>
      </c>
      <c r="BC262" s="43">
        <f>'18 Oct'!BL262</f>
        <v>24</v>
      </c>
      <c r="BD262" s="46">
        <f t="shared" si="7"/>
        <v>0</v>
      </c>
      <c r="BE262" s="1">
        <f t="shared" si="8"/>
        <v>24</v>
      </c>
      <c r="BF262" s="1" t="s">
        <v>389</v>
      </c>
      <c r="BG262" s="54"/>
      <c r="BH262">
        <f>'18 Oct'!BG262+AT262+AY262-BN262</f>
        <v>0</v>
      </c>
      <c r="BI262" s="68"/>
      <c r="BJ262" s="52">
        <f t="shared" si="9"/>
        <v>0</v>
      </c>
      <c r="BK262" s="51">
        <f t="shared" si="10"/>
        <v>0</v>
      </c>
      <c r="BL262" s="53">
        <f t="shared" si="11"/>
        <v>24</v>
      </c>
      <c r="BM262" s="54">
        <f t="shared" si="12"/>
        <v>0</v>
      </c>
      <c r="BN262" s="55">
        <f t="shared" si="13"/>
        <v>0</v>
      </c>
      <c r="BO262" s="17">
        <f t="shared" si="14"/>
        <v>24</v>
      </c>
      <c r="BP262" s="1"/>
      <c r="BQ262" s="1"/>
      <c r="BS262" s="1"/>
    </row>
    <row r="263">
      <c r="A263" s="1" t="s">
        <v>391</v>
      </c>
      <c r="B263" s="32"/>
      <c r="C263" s="33"/>
      <c r="D263" s="29"/>
      <c r="E263" s="1"/>
      <c r="F263" s="21"/>
      <c r="G263" s="56"/>
      <c r="H263" s="35"/>
      <c r="I263" s="1" t="s">
        <v>391</v>
      </c>
      <c r="J263" s="32"/>
      <c r="K263" s="33"/>
      <c r="L263" s="57"/>
      <c r="M263" s="49"/>
      <c r="N263" s="21"/>
      <c r="O263" s="56"/>
      <c r="P263" s="35"/>
      <c r="Q263" s="1" t="s">
        <v>391</v>
      </c>
      <c r="R263" s="32"/>
      <c r="S263" s="33"/>
      <c r="T263" s="29"/>
      <c r="U263" s="43"/>
      <c r="V263" s="21"/>
      <c r="W263" s="56"/>
      <c r="X263" s="35"/>
      <c r="Y263" s="1" t="s">
        <v>391</v>
      </c>
      <c r="Z263" s="69"/>
      <c r="AA263" s="66"/>
      <c r="AB263" s="8"/>
      <c r="AC263" s="8"/>
      <c r="AD263" s="4"/>
      <c r="AE263" s="39"/>
      <c r="AF263" s="1"/>
      <c r="AG263" s="33"/>
      <c r="AH263" s="67"/>
      <c r="AI263" s="67"/>
      <c r="AJ263" s="21"/>
      <c r="AK263" s="56"/>
      <c r="AL263" s="41"/>
      <c r="AM263" s="33"/>
      <c r="AN263" s="67"/>
      <c r="AO263" s="67"/>
      <c r="AP263" s="21"/>
      <c r="AQ263" s="56"/>
      <c r="AR263" s="41"/>
      <c r="AS263" s="43">
        <f>'18 Oct'!AW263</f>
        <v>0</v>
      </c>
      <c r="AT263" s="54"/>
      <c r="AU263" s="44">
        <f t="shared" si="1"/>
        <v>0</v>
      </c>
      <c r="AV263" s="44">
        <f t="shared" si="2"/>
        <v>0</v>
      </c>
      <c r="AW263" s="19">
        <f t="shared" si="3"/>
        <v>0</v>
      </c>
      <c r="AX263" s="43">
        <f>'18 Oct'!BB263</f>
        <v>0</v>
      </c>
      <c r="AY263" s="54"/>
      <c r="AZ263" s="44">
        <f t="shared" si="4"/>
        <v>0</v>
      </c>
      <c r="BA263" s="46">
        <f t="shared" si="5"/>
        <v>0</v>
      </c>
      <c r="BB263" s="19">
        <f t="shared" si="6"/>
        <v>0</v>
      </c>
      <c r="BC263" s="43">
        <f>'18 Oct'!BL263</f>
        <v>0</v>
      </c>
      <c r="BD263" s="46">
        <f t="shared" si="7"/>
        <v>0</v>
      </c>
      <c r="BE263" s="1">
        <f t="shared" si="8"/>
        <v>0</v>
      </c>
      <c r="BF263" s="1" t="s">
        <v>391</v>
      </c>
      <c r="BG263" s="17"/>
      <c r="BH263">
        <f>'18 Oct'!BG263+AT263+AY263-BN263</f>
        <v>0</v>
      </c>
      <c r="BI263" s="48"/>
      <c r="BJ263" s="52">
        <f t="shared" si="9"/>
        <v>0</v>
      </c>
      <c r="BK263" s="51">
        <f t="shared" si="10"/>
        <v>0</v>
      </c>
      <c r="BL263" s="53">
        <f t="shared" si="11"/>
        <v>0</v>
      </c>
      <c r="BM263" s="54">
        <f t="shared" si="12"/>
        <v>0</v>
      </c>
      <c r="BN263" s="55">
        <f t="shared" si="13"/>
        <v>0</v>
      </c>
      <c r="BO263" s="17">
        <f t="shared" si="14"/>
        <v>0</v>
      </c>
    </row>
    <row r="264">
      <c r="A264" s="1" t="s">
        <v>393</v>
      </c>
      <c r="B264" s="61"/>
      <c r="C264" s="33"/>
      <c r="D264" s="29"/>
      <c r="E264" s="1"/>
      <c r="F264" s="21"/>
      <c r="G264" s="56"/>
      <c r="H264" s="35"/>
      <c r="I264" s="1" t="s">
        <v>393</v>
      </c>
      <c r="J264" s="61"/>
      <c r="K264" s="33"/>
      <c r="L264" s="57"/>
      <c r="M264" s="49"/>
      <c r="N264" s="21"/>
      <c r="O264" s="56"/>
      <c r="P264" s="35"/>
      <c r="Q264" s="1" t="s">
        <v>393</v>
      </c>
      <c r="R264" s="32"/>
      <c r="S264" s="33"/>
      <c r="T264" s="57"/>
      <c r="U264" s="43"/>
      <c r="V264" s="21"/>
      <c r="W264" s="56"/>
      <c r="X264" s="35"/>
      <c r="Y264" s="1" t="s">
        <v>393</v>
      </c>
      <c r="Z264" s="59"/>
      <c r="AA264" s="37"/>
      <c r="AB264" s="8"/>
      <c r="AC264" s="8"/>
      <c r="AD264" s="4"/>
      <c r="AE264" s="39"/>
      <c r="AF264" s="1"/>
      <c r="AG264" s="33"/>
      <c r="AH264" s="67"/>
      <c r="AI264" s="67"/>
      <c r="AJ264" s="21"/>
      <c r="AK264" s="56"/>
      <c r="AL264" s="41"/>
      <c r="AM264" s="33"/>
      <c r="AN264" s="67"/>
      <c r="AO264" s="67"/>
      <c r="AP264" s="21"/>
      <c r="AQ264" s="56"/>
      <c r="AR264" s="41"/>
      <c r="AS264" s="43">
        <f>'18 Oct'!AW264</f>
        <v>0</v>
      </c>
      <c r="AT264" s="54"/>
      <c r="AU264" s="44">
        <f t="shared" si="1"/>
        <v>0</v>
      </c>
      <c r="AV264" s="44">
        <f t="shared" si="2"/>
        <v>0</v>
      </c>
      <c r="AW264" s="19">
        <f t="shared" si="3"/>
        <v>0</v>
      </c>
      <c r="AX264" s="43">
        <f>'18 Oct'!BB264</f>
        <v>0</v>
      </c>
      <c r="AY264" s="54"/>
      <c r="AZ264" s="44">
        <f t="shared" si="4"/>
        <v>0</v>
      </c>
      <c r="BA264" s="46">
        <f t="shared" si="5"/>
        <v>0</v>
      </c>
      <c r="BB264" s="19">
        <f t="shared" si="6"/>
        <v>0</v>
      </c>
      <c r="BC264" s="43">
        <f>'18 Oct'!BL264</f>
        <v>0</v>
      </c>
      <c r="BD264" s="46">
        <f t="shared" si="7"/>
        <v>0</v>
      </c>
      <c r="BE264" s="1">
        <f t="shared" si="8"/>
        <v>0</v>
      </c>
      <c r="BF264" s="1" t="s">
        <v>393</v>
      </c>
      <c r="BG264" s="54"/>
      <c r="BH264">
        <f>'18 Oct'!BG264+AT264+AY264-BN264</f>
        <v>0</v>
      </c>
      <c r="BI264" s="48"/>
      <c r="BJ264" s="52">
        <f t="shared" si="9"/>
        <v>0</v>
      </c>
      <c r="BK264" s="51">
        <f t="shared" si="10"/>
        <v>0</v>
      </c>
      <c r="BL264" s="53">
        <f t="shared" si="11"/>
        <v>0</v>
      </c>
      <c r="BM264" s="54">
        <f t="shared" si="12"/>
        <v>0</v>
      </c>
      <c r="BN264" s="55">
        <f t="shared" si="13"/>
        <v>0</v>
      </c>
      <c r="BO264" s="17">
        <f t="shared" si="14"/>
        <v>0</v>
      </c>
    </row>
    <row r="265">
      <c r="A265" s="1" t="s">
        <v>394</v>
      </c>
      <c r="B265" s="61"/>
      <c r="C265" s="65"/>
      <c r="D265" s="29"/>
      <c r="E265" s="1"/>
      <c r="F265" s="21"/>
      <c r="G265" s="56"/>
      <c r="H265" s="35"/>
      <c r="I265" s="1" t="s">
        <v>395</v>
      </c>
      <c r="J265" s="61"/>
      <c r="K265" s="33"/>
      <c r="L265" s="57"/>
      <c r="M265" s="49"/>
      <c r="N265" s="21"/>
      <c r="O265" s="56"/>
      <c r="P265" s="35"/>
      <c r="Q265" s="1" t="s">
        <v>395</v>
      </c>
      <c r="R265" s="32"/>
      <c r="S265" s="33"/>
      <c r="T265" s="57"/>
      <c r="U265" s="43"/>
      <c r="V265" s="21"/>
      <c r="W265" s="56"/>
      <c r="X265" s="35"/>
      <c r="Y265" s="1" t="s">
        <v>395</v>
      </c>
      <c r="Z265" s="59"/>
      <c r="AA265" s="37"/>
      <c r="AB265" s="8"/>
      <c r="AC265" s="8"/>
      <c r="AD265" s="4"/>
      <c r="AE265" s="39"/>
      <c r="AF265" s="1"/>
      <c r="AG265" s="33"/>
      <c r="AH265" s="67"/>
      <c r="AI265" s="67"/>
      <c r="AJ265" s="21"/>
      <c r="AK265" s="56"/>
      <c r="AL265" s="41"/>
      <c r="AM265" s="33"/>
      <c r="AN265" s="67"/>
      <c r="AO265" s="67"/>
      <c r="AP265" s="21"/>
      <c r="AQ265" s="56"/>
      <c r="AR265" s="41"/>
      <c r="AS265" s="43">
        <f>'18 Oct'!AW265</f>
        <v>0</v>
      </c>
      <c r="AT265" s="54"/>
      <c r="AU265" s="44">
        <f t="shared" si="1"/>
        <v>0</v>
      </c>
      <c r="AV265" s="44">
        <f t="shared" si="2"/>
        <v>0</v>
      </c>
      <c r="AW265" s="19">
        <f t="shared" si="3"/>
        <v>0</v>
      </c>
      <c r="AX265" s="43">
        <f>'18 Oct'!BB265</f>
        <v>0</v>
      </c>
      <c r="AY265" s="54"/>
      <c r="AZ265" s="44">
        <f t="shared" si="4"/>
        <v>0</v>
      </c>
      <c r="BA265" s="46">
        <f t="shared" si="5"/>
        <v>0</v>
      </c>
      <c r="BB265" s="19">
        <f t="shared" si="6"/>
        <v>0</v>
      </c>
      <c r="BC265" s="43">
        <f>'18 Oct'!BL265</f>
        <v>0</v>
      </c>
      <c r="BD265" s="46">
        <f t="shared" si="7"/>
        <v>0</v>
      </c>
      <c r="BE265" s="1">
        <f t="shared" si="8"/>
        <v>0</v>
      </c>
      <c r="BF265" s="1" t="s">
        <v>395</v>
      </c>
      <c r="BG265" s="54"/>
      <c r="BH265">
        <f>'18 Oct'!BG265+AT265+AY265-BN265</f>
        <v>0</v>
      </c>
      <c r="BI265" s="48"/>
      <c r="BJ265" s="52">
        <f t="shared" si="9"/>
        <v>0</v>
      </c>
      <c r="BK265" s="51">
        <f t="shared" si="10"/>
        <v>0</v>
      </c>
      <c r="BL265" s="53">
        <f t="shared" si="11"/>
        <v>0</v>
      </c>
      <c r="BM265" s="54">
        <f t="shared" si="12"/>
        <v>0</v>
      </c>
      <c r="BN265" s="55">
        <f t="shared" si="13"/>
        <v>0</v>
      </c>
      <c r="BO265" s="17">
        <f t="shared" si="14"/>
        <v>0</v>
      </c>
    </row>
    <row r="266">
      <c r="A266" s="1" t="s">
        <v>396</v>
      </c>
      <c r="B266" s="32"/>
      <c r="C266" s="33"/>
      <c r="D266" s="29"/>
      <c r="E266" s="1"/>
      <c r="F266" s="21"/>
      <c r="G266" s="56"/>
      <c r="H266" s="35"/>
      <c r="I266" s="1" t="s">
        <v>396</v>
      </c>
      <c r="J266" s="32"/>
      <c r="K266" s="33"/>
      <c r="L266" s="57"/>
      <c r="M266" s="49"/>
      <c r="N266" s="21"/>
      <c r="O266" s="56"/>
      <c r="P266" s="35"/>
      <c r="Q266" s="1" t="s">
        <v>396</v>
      </c>
      <c r="R266" s="32"/>
      <c r="S266" s="33"/>
      <c r="T266" s="57"/>
      <c r="U266" s="43"/>
      <c r="V266" s="21"/>
      <c r="W266" s="56"/>
      <c r="X266" s="35"/>
      <c r="Y266" s="1" t="s">
        <v>396</v>
      </c>
      <c r="Z266" s="36"/>
      <c r="AA266" s="37"/>
      <c r="AB266" s="4"/>
      <c r="AC266" s="4"/>
      <c r="AD266" s="4"/>
      <c r="AE266" s="39"/>
      <c r="AF266" s="1"/>
      <c r="AG266" s="33"/>
      <c r="AH266" s="60"/>
      <c r="AI266" s="60"/>
      <c r="AJ266" s="21"/>
      <c r="AK266" s="56"/>
      <c r="AL266" s="41"/>
      <c r="AM266" s="33"/>
      <c r="AN266" s="60"/>
      <c r="AO266" s="60"/>
      <c r="AP266" s="21"/>
      <c r="AQ266" s="56"/>
      <c r="AR266" s="41"/>
      <c r="AS266" s="43">
        <f>'18 Oct'!AW266</f>
        <v>0</v>
      </c>
      <c r="AT266" s="17"/>
      <c r="AU266" s="44">
        <f t="shared" si="1"/>
        <v>0</v>
      </c>
      <c r="AV266" s="44">
        <f t="shared" si="2"/>
        <v>0</v>
      </c>
      <c r="AW266" s="19">
        <f t="shared" si="3"/>
        <v>0</v>
      </c>
      <c r="AX266" s="43">
        <f>'18 Oct'!BB266</f>
        <v>0</v>
      </c>
      <c r="AY266" s="17"/>
      <c r="AZ266" s="44">
        <f t="shared" si="4"/>
        <v>0</v>
      </c>
      <c r="BA266" s="46">
        <f t="shared" si="5"/>
        <v>0</v>
      </c>
      <c r="BB266" s="19">
        <f t="shared" si="6"/>
        <v>0</v>
      </c>
      <c r="BC266" s="43">
        <f>'18 Oct'!BL266</f>
        <v>24</v>
      </c>
      <c r="BD266" s="46">
        <f t="shared" si="7"/>
        <v>0</v>
      </c>
      <c r="BE266" s="1">
        <f t="shared" si="8"/>
        <v>24</v>
      </c>
      <c r="BF266" s="1" t="s">
        <v>396</v>
      </c>
      <c r="BG266" s="17"/>
      <c r="BH266">
        <f>'18 Oct'!BG266+AT266+AY266-BN266</f>
        <v>0</v>
      </c>
      <c r="BI266" s="48"/>
      <c r="BJ266" s="52">
        <f t="shared" si="9"/>
        <v>0</v>
      </c>
      <c r="BK266" s="51">
        <f t="shared" si="10"/>
        <v>0</v>
      </c>
      <c r="BL266" s="53">
        <f t="shared" si="11"/>
        <v>24</v>
      </c>
      <c r="BM266" s="54">
        <f t="shared" si="12"/>
        <v>0</v>
      </c>
      <c r="BN266" s="55">
        <f t="shared" si="13"/>
        <v>0</v>
      </c>
      <c r="BO266" s="17">
        <f t="shared" si="14"/>
        <v>24</v>
      </c>
    </row>
    <row r="267">
      <c r="A267" s="1" t="s">
        <v>397</v>
      </c>
      <c r="B267" s="32"/>
      <c r="C267" s="33"/>
      <c r="D267" s="29"/>
      <c r="E267" s="1"/>
      <c r="F267" s="21"/>
      <c r="G267" s="56"/>
      <c r="H267" s="35"/>
      <c r="I267" s="1" t="s">
        <v>397</v>
      </c>
      <c r="J267" s="32"/>
      <c r="K267" s="33"/>
      <c r="L267" s="57"/>
      <c r="M267" s="49"/>
      <c r="N267" s="21"/>
      <c r="O267" s="56"/>
      <c r="P267" s="35"/>
      <c r="Q267" s="1" t="s">
        <v>397</v>
      </c>
      <c r="R267" s="32"/>
      <c r="S267" s="33"/>
      <c r="T267" s="57"/>
      <c r="U267" s="43"/>
      <c r="V267" s="21"/>
      <c r="W267" s="56"/>
      <c r="X267" s="35"/>
      <c r="Y267" s="1" t="s">
        <v>397</v>
      </c>
      <c r="Z267" s="36"/>
      <c r="AA267" s="37"/>
      <c r="AB267" s="8"/>
      <c r="AC267" s="4"/>
      <c r="AD267" s="4"/>
      <c r="AE267" s="39"/>
      <c r="AF267" s="1"/>
      <c r="AG267" s="33"/>
      <c r="AH267" s="60"/>
      <c r="AI267" s="60"/>
      <c r="AJ267" s="21"/>
      <c r="AK267" s="56"/>
      <c r="AL267" s="41"/>
      <c r="AM267" s="33"/>
      <c r="AN267" s="60"/>
      <c r="AO267" s="60"/>
      <c r="AP267" s="21"/>
      <c r="AQ267" s="56"/>
      <c r="AR267" s="41"/>
      <c r="AS267" s="43">
        <f>'18 Oct'!AW267</f>
        <v>0</v>
      </c>
      <c r="AT267" s="17"/>
      <c r="AU267" s="44">
        <f t="shared" si="1"/>
        <v>0</v>
      </c>
      <c r="AV267" s="44">
        <f t="shared" si="2"/>
        <v>0</v>
      </c>
      <c r="AW267" s="19">
        <f t="shared" si="3"/>
        <v>0</v>
      </c>
      <c r="AX267" s="43">
        <f>'18 Oct'!BB267</f>
        <v>0</v>
      </c>
      <c r="AY267" s="17"/>
      <c r="AZ267" s="44">
        <f t="shared" si="4"/>
        <v>0</v>
      </c>
      <c r="BA267" s="46">
        <f t="shared" si="5"/>
        <v>0</v>
      </c>
      <c r="BB267" s="19">
        <f t="shared" si="6"/>
        <v>0</v>
      </c>
      <c r="BC267" s="43">
        <f>'18 Oct'!BL267</f>
        <v>15</v>
      </c>
      <c r="BD267" s="46">
        <f t="shared" si="7"/>
        <v>0</v>
      </c>
      <c r="BE267" s="1">
        <f t="shared" si="8"/>
        <v>15</v>
      </c>
      <c r="BF267" s="1" t="s">
        <v>397</v>
      </c>
      <c r="BG267" s="17"/>
      <c r="BH267">
        <f>'18 Oct'!BG267+AT267+AY267-BN267</f>
        <v>0</v>
      </c>
      <c r="BI267" s="48"/>
      <c r="BJ267" s="52">
        <f t="shared" si="9"/>
        <v>0</v>
      </c>
      <c r="BK267" s="51">
        <f t="shared" si="10"/>
        <v>0</v>
      </c>
      <c r="BL267" s="53">
        <f t="shared" si="11"/>
        <v>15</v>
      </c>
      <c r="BM267" s="54">
        <f t="shared" si="12"/>
        <v>0</v>
      </c>
      <c r="BN267" s="55">
        <f t="shared" si="13"/>
        <v>0</v>
      </c>
      <c r="BO267" s="17">
        <f t="shared" si="14"/>
        <v>15</v>
      </c>
      <c r="BQ267" s="1"/>
    </row>
    <row r="268">
      <c r="A268" s="1" t="s">
        <v>398</v>
      </c>
      <c r="B268" s="32"/>
      <c r="C268" s="33"/>
      <c r="D268" s="29"/>
      <c r="E268" s="1"/>
      <c r="F268" s="21"/>
      <c r="G268" s="56"/>
      <c r="H268" s="35"/>
      <c r="I268" s="1" t="s">
        <v>398</v>
      </c>
      <c r="J268" s="32"/>
      <c r="K268" s="33"/>
      <c r="L268" s="57"/>
      <c r="M268" s="49"/>
      <c r="N268" s="21"/>
      <c r="O268" s="56"/>
      <c r="P268" s="35"/>
      <c r="Q268" s="1" t="s">
        <v>398</v>
      </c>
      <c r="R268" s="32"/>
      <c r="S268" s="33"/>
      <c r="T268" s="57"/>
      <c r="U268" s="49"/>
      <c r="V268" s="21"/>
      <c r="W268" s="56"/>
      <c r="X268" s="35"/>
      <c r="Y268" s="1" t="s">
        <v>398</v>
      </c>
      <c r="Z268" s="59"/>
      <c r="AA268" s="37"/>
      <c r="AB268" s="8"/>
      <c r="AC268" s="8"/>
      <c r="AD268" s="4"/>
      <c r="AE268" s="39"/>
      <c r="AF268" s="1"/>
      <c r="AG268" s="33"/>
      <c r="AH268" s="67"/>
      <c r="AI268" s="67"/>
      <c r="AJ268" s="21"/>
      <c r="AK268" s="56"/>
      <c r="AL268" s="41"/>
      <c r="AM268" s="33"/>
      <c r="AN268" s="67"/>
      <c r="AO268" s="67"/>
      <c r="AP268" s="21"/>
      <c r="AQ268" s="56"/>
      <c r="AR268" s="41"/>
      <c r="AS268" s="43">
        <f>'18 Oct'!AW268</f>
        <v>0</v>
      </c>
      <c r="AT268" s="54"/>
      <c r="AU268" s="44">
        <f t="shared" si="1"/>
        <v>0</v>
      </c>
      <c r="AV268" s="44">
        <f t="shared" si="2"/>
        <v>0</v>
      </c>
      <c r="AW268" s="19">
        <f t="shared" si="3"/>
        <v>0</v>
      </c>
      <c r="AX268" s="43">
        <f>'18 Oct'!BB268</f>
        <v>0</v>
      </c>
      <c r="AY268" s="54"/>
      <c r="AZ268" s="44">
        <f t="shared" si="4"/>
        <v>0</v>
      </c>
      <c r="BA268" s="46">
        <f t="shared" si="5"/>
        <v>0</v>
      </c>
      <c r="BB268" s="19">
        <f t="shared" si="6"/>
        <v>0</v>
      </c>
      <c r="BC268" s="43">
        <f>'18 Oct'!BL268</f>
        <v>94</v>
      </c>
      <c r="BD268" s="46">
        <f t="shared" si="7"/>
        <v>0</v>
      </c>
      <c r="BE268" s="1">
        <f t="shared" si="8"/>
        <v>94</v>
      </c>
      <c r="BF268" s="1" t="s">
        <v>398</v>
      </c>
      <c r="BG268" s="17"/>
      <c r="BH268">
        <f>'18 Oct'!BG268+AT268+AY268-BN268</f>
        <v>0</v>
      </c>
      <c r="BI268" s="48"/>
      <c r="BJ268" s="52">
        <f t="shared" si="9"/>
        <v>0</v>
      </c>
      <c r="BK268" s="51">
        <f t="shared" si="10"/>
        <v>0</v>
      </c>
      <c r="BL268" s="53">
        <f t="shared" si="11"/>
        <v>94</v>
      </c>
      <c r="BM268" s="54">
        <f t="shared" si="12"/>
        <v>0</v>
      </c>
      <c r="BN268" s="55">
        <f t="shared" si="13"/>
        <v>0</v>
      </c>
      <c r="BO268" s="17">
        <f t="shared" si="14"/>
        <v>94</v>
      </c>
    </row>
    <row r="269">
      <c r="A269" s="1" t="s">
        <v>399</v>
      </c>
      <c r="B269" s="32"/>
      <c r="C269" s="33"/>
      <c r="D269" s="29"/>
      <c r="E269" s="1"/>
      <c r="F269" s="21"/>
      <c r="G269" s="56"/>
      <c r="H269" s="35"/>
      <c r="I269" s="1" t="s">
        <v>399</v>
      </c>
      <c r="J269" s="32"/>
      <c r="K269" s="33"/>
      <c r="L269" s="57"/>
      <c r="M269" s="49"/>
      <c r="N269" s="21"/>
      <c r="O269" s="56"/>
      <c r="P269" s="35"/>
      <c r="Q269" s="1" t="s">
        <v>399</v>
      </c>
      <c r="R269" s="32"/>
      <c r="S269" s="33"/>
      <c r="T269" s="57"/>
      <c r="U269" s="49"/>
      <c r="V269" s="21"/>
      <c r="W269" s="56"/>
      <c r="X269" s="35"/>
      <c r="Y269" s="1" t="s">
        <v>399</v>
      </c>
      <c r="Z269" s="59"/>
      <c r="AA269" s="37"/>
      <c r="AB269" s="8"/>
      <c r="AC269" s="8"/>
      <c r="AD269" s="4"/>
      <c r="AE269" s="39"/>
      <c r="AF269" s="1"/>
      <c r="AG269" s="33"/>
      <c r="AH269" s="67"/>
      <c r="AI269" s="67"/>
      <c r="AJ269" s="21"/>
      <c r="AK269" s="56"/>
      <c r="AL269" s="41"/>
      <c r="AM269" s="33"/>
      <c r="AN269" s="67"/>
      <c r="AO269" s="67"/>
      <c r="AP269" s="21"/>
      <c r="AQ269" s="56"/>
      <c r="AR269" s="41"/>
      <c r="AS269" s="43">
        <f>'18 Oct'!AW269</f>
        <v>0</v>
      </c>
      <c r="AT269" s="54"/>
      <c r="AU269" s="44">
        <f t="shared" si="1"/>
        <v>0</v>
      </c>
      <c r="AV269" s="44">
        <f t="shared" si="2"/>
        <v>0</v>
      </c>
      <c r="AW269" s="19">
        <f t="shared" si="3"/>
        <v>0</v>
      </c>
      <c r="AX269" s="43">
        <f>'18 Oct'!BB269</f>
        <v>0</v>
      </c>
      <c r="AY269" s="54"/>
      <c r="AZ269" s="44">
        <f t="shared" si="4"/>
        <v>0</v>
      </c>
      <c r="BA269" s="46">
        <f t="shared" si="5"/>
        <v>0</v>
      </c>
      <c r="BB269" s="19">
        <f t="shared" si="6"/>
        <v>0</v>
      </c>
      <c r="BC269" s="43">
        <f>'18 Oct'!BL269</f>
        <v>0</v>
      </c>
      <c r="BD269" s="46">
        <f t="shared" si="7"/>
        <v>0</v>
      </c>
      <c r="BE269" s="1">
        <f t="shared" si="8"/>
        <v>0</v>
      </c>
      <c r="BF269" s="1" t="s">
        <v>399</v>
      </c>
      <c r="BG269" s="17"/>
      <c r="BH269">
        <f>'18 Oct'!BG269+AT269+AY269-BN269</f>
        <v>0</v>
      </c>
      <c r="BI269" s="48"/>
      <c r="BJ269" s="52">
        <f t="shared" si="9"/>
        <v>0</v>
      </c>
      <c r="BK269" s="51">
        <f t="shared" si="10"/>
        <v>0</v>
      </c>
      <c r="BL269" s="53">
        <f t="shared" si="11"/>
        <v>0</v>
      </c>
      <c r="BM269" s="54">
        <f t="shared" si="12"/>
        <v>0</v>
      </c>
      <c r="BN269" s="55">
        <f t="shared" si="13"/>
        <v>0</v>
      </c>
      <c r="BO269" s="17">
        <f t="shared" si="14"/>
        <v>0</v>
      </c>
    </row>
    <row r="270">
      <c r="A270" s="1" t="s">
        <v>400</v>
      </c>
      <c r="B270" s="32"/>
      <c r="C270" s="33"/>
      <c r="D270" s="29"/>
      <c r="E270" s="1"/>
      <c r="F270" s="21"/>
      <c r="G270" s="56"/>
      <c r="H270" s="35"/>
      <c r="I270" s="1" t="s">
        <v>400</v>
      </c>
      <c r="J270" s="32"/>
      <c r="K270" s="33"/>
      <c r="L270" s="57"/>
      <c r="M270" s="43"/>
      <c r="N270" s="21"/>
      <c r="O270" s="56"/>
      <c r="P270" s="35"/>
      <c r="Q270" s="1" t="s">
        <v>400</v>
      </c>
      <c r="R270" s="32"/>
      <c r="S270" s="33"/>
      <c r="T270" s="57"/>
      <c r="U270" s="43"/>
      <c r="V270" s="21"/>
      <c r="W270" s="56"/>
      <c r="X270" s="35"/>
      <c r="Y270" s="1" t="s">
        <v>400</v>
      </c>
      <c r="Z270" s="36"/>
      <c r="AA270" s="37"/>
      <c r="AB270" s="8"/>
      <c r="AC270" s="8"/>
      <c r="AD270" s="4"/>
      <c r="AE270" s="39"/>
      <c r="AF270" s="1"/>
      <c r="AG270" s="33"/>
      <c r="AH270" s="60"/>
      <c r="AI270" s="60"/>
      <c r="AJ270" s="21"/>
      <c r="AK270" s="56"/>
      <c r="AL270" s="41"/>
      <c r="AM270" s="33"/>
      <c r="AN270" s="60"/>
      <c r="AO270" s="60"/>
      <c r="AP270" s="21"/>
      <c r="AQ270" s="56"/>
      <c r="AR270" s="41"/>
      <c r="AS270" s="43">
        <f>'18 Oct'!AW270</f>
        <v>0</v>
      </c>
      <c r="AT270" s="17"/>
      <c r="AU270" s="44">
        <f t="shared" si="1"/>
        <v>0</v>
      </c>
      <c r="AV270" s="44">
        <f t="shared" si="2"/>
        <v>0</v>
      </c>
      <c r="AW270" s="19">
        <f t="shared" si="3"/>
        <v>0</v>
      </c>
      <c r="AX270" s="43">
        <f>'18 Oct'!BB270</f>
        <v>0</v>
      </c>
      <c r="AY270" s="17"/>
      <c r="AZ270" s="44">
        <f t="shared" si="4"/>
        <v>0</v>
      </c>
      <c r="BA270" s="46">
        <f t="shared" si="5"/>
        <v>0</v>
      </c>
      <c r="BB270" s="19">
        <f t="shared" si="6"/>
        <v>0</v>
      </c>
      <c r="BC270" s="43">
        <f>'18 Oct'!BL270</f>
        <v>40</v>
      </c>
      <c r="BD270" s="46">
        <f t="shared" si="7"/>
        <v>0</v>
      </c>
      <c r="BE270" s="1">
        <f t="shared" si="8"/>
        <v>40</v>
      </c>
      <c r="BF270" s="1" t="s">
        <v>400</v>
      </c>
      <c r="BG270" s="54"/>
      <c r="BH270">
        <f>'18 Oct'!BG270+AT270+AY270-BN270</f>
        <v>0</v>
      </c>
      <c r="BI270" s="48"/>
      <c r="BJ270" s="52">
        <f t="shared" si="9"/>
        <v>0</v>
      </c>
      <c r="BK270" s="51">
        <f t="shared" si="10"/>
        <v>0</v>
      </c>
      <c r="BL270" s="53">
        <f t="shared" si="11"/>
        <v>40</v>
      </c>
      <c r="BM270" s="54">
        <f t="shared" si="12"/>
        <v>0</v>
      </c>
      <c r="BN270" s="55">
        <f t="shared" si="13"/>
        <v>0</v>
      </c>
      <c r="BO270" s="17">
        <f t="shared" si="14"/>
        <v>40</v>
      </c>
    </row>
    <row r="271">
      <c r="A271" s="1" t="s">
        <v>401</v>
      </c>
      <c r="B271" s="32"/>
      <c r="C271" s="33"/>
      <c r="D271" s="29"/>
      <c r="E271" s="1"/>
      <c r="F271" s="21"/>
      <c r="G271" s="56"/>
      <c r="H271" s="35"/>
      <c r="I271" s="1" t="s">
        <v>401</v>
      </c>
      <c r="J271" s="32"/>
      <c r="K271" s="33"/>
      <c r="L271" s="57"/>
      <c r="M271" s="43"/>
      <c r="N271" s="21"/>
      <c r="O271" s="56"/>
      <c r="P271" s="35"/>
      <c r="Q271" s="1" t="s">
        <v>401</v>
      </c>
      <c r="R271" s="32"/>
      <c r="S271" s="33"/>
      <c r="T271" s="57"/>
      <c r="U271" s="49"/>
      <c r="V271" s="21"/>
      <c r="W271" s="56"/>
      <c r="X271" s="35"/>
      <c r="Y271" s="1" t="s">
        <v>401</v>
      </c>
      <c r="Z271" s="69"/>
      <c r="AA271" s="37"/>
      <c r="AB271" s="8"/>
      <c r="AC271" s="8"/>
      <c r="AD271" s="4"/>
      <c r="AE271" s="39"/>
      <c r="AF271" s="1"/>
      <c r="AG271" s="33"/>
      <c r="AH271" s="60"/>
      <c r="AI271" s="60"/>
      <c r="AJ271" s="21"/>
      <c r="AK271" s="56"/>
      <c r="AL271" s="41"/>
      <c r="AM271" s="33"/>
      <c r="AN271" s="60"/>
      <c r="AO271" s="60"/>
      <c r="AP271" s="21"/>
      <c r="AQ271" s="56"/>
      <c r="AR271" s="41"/>
      <c r="AS271" s="43">
        <f>'18 Oct'!AW271</f>
        <v>0</v>
      </c>
      <c r="AT271" s="17"/>
      <c r="AU271" s="44">
        <f t="shared" si="1"/>
        <v>0</v>
      </c>
      <c r="AV271" s="44">
        <f t="shared" si="2"/>
        <v>0</v>
      </c>
      <c r="AW271" s="19">
        <f t="shared" si="3"/>
        <v>0</v>
      </c>
      <c r="AX271" s="43">
        <f>'18 Oct'!BB271</f>
        <v>0</v>
      </c>
      <c r="AY271" s="17"/>
      <c r="AZ271" s="44">
        <f t="shared" si="4"/>
        <v>0</v>
      </c>
      <c r="BA271" s="46">
        <f t="shared" si="5"/>
        <v>0</v>
      </c>
      <c r="BB271" s="19">
        <f t="shared" si="6"/>
        <v>0</v>
      </c>
      <c r="BC271" s="43">
        <f>'18 Oct'!BL271</f>
        <v>0</v>
      </c>
      <c r="BD271" s="46">
        <f t="shared" si="7"/>
        <v>0</v>
      </c>
      <c r="BE271" s="1">
        <f t="shared" si="8"/>
        <v>0</v>
      </c>
      <c r="BF271" s="1" t="s">
        <v>401</v>
      </c>
      <c r="BG271" s="54"/>
      <c r="BH271">
        <f>'18 Oct'!BG271+AT271+AY271-BN271</f>
        <v>0</v>
      </c>
      <c r="BI271" s="48"/>
      <c r="BJ271" s="52">
        <f t="shared" si="9"/>
        <v>0</v>
      </c>
      <c r="BK271" s="51">
        <f t="shared" si="10"/>
        <v>0</v>
      </c>
      <c r="BL271" s="53">
        <f t="shared" si="11"/>
        <v>0</v>
      </c>
      <c r="BM271" s="54">
        <f t="shared" si="12"/>
        <v>0</v>
      </c>
      <c r="BN271" s="55">
        <f t="shared" si="13"/>
        <v>0</v>
      </c>
      <c r="BO271" s="17">
        <f t="shared" si="14"/>
        <v>0</v>
      </c>
    </row>
    <row r="272">
      <c r="A272" s="1" t="s">
        <v>402</v>
      </c>
      <c r="B272" s="61"/>
      <c r="C272" s="65"/>
      <c r="D272" s="29"/>
      <c r="E272" s="1"/>
      <c r="F272" s="21"/>
      <c r="G272" s="56"/>
      <c r="H272" s="35"/>
      <c r="I272" s="1" t="s">
        <v>402</v>
      </c>
      <c r="J272" s="32"/>
      <c r="K272" s="65"/>
      <c r="L272" s="57"/>
      <c r="M272" s="49"/>
      <c r="N272" s="21"/>
      <c r="O272" s="56"/>
      <c r="P272" s="35"/>
      <c r="Q272" s="1" t="s">
        <v>402</v>
      </c>
      <c r="R272" s="32"/>
      <c r="S272" s="33"/>
      <c r="T272" s="57"/>
      <c r="U272" s="43"/>
      <c r="V272" s="21"/>
      <c r="W272" s="56"/>
      <c r="X272" s="35"/>
      <c r="Y272" s="1" t="s">
        <v>402</v>
      </c>
      <c r="Z272" s="59"/>
      <c r="AA272" s="37"/>
      <c r="AB272" s="8"/>
      <c r="AC272" s="8"/>
      <c r="AD272" s="4"/>
      <c r="AE272" s="39"/>
      <c r="AF272" s="1"/>
      <c r="AG272" s="33"/>
      <c r="AH272" s="60"/>
      <c r="AI272" s="60"/>
      <c r="AJ272" s="21"/>
      <c r="AK272" s="56"/>
      <c r="AL272" s="41"/>
      <c r="AM272" s="33"/>
      <c r="AN272" s="60"/>
      <c r="AO272" s="60"/>
      <c r="AP272" s="21"/>
      <c r="AQ272" s="56"/>
      <c r="AR272" s="41"/>
      <c r="AS272" s="43">
        <f>'18 Oct'!AW272</f>
        <v>0</v>
      </c>
      <c r="AT272" s="17"/>
      <c r="AU272" s="44">
        <f t="shared" si="1"/>
        <v>0</v>
      </c>
      <c r="AV272" s="44">
        <f t="shared" si="2"/>
        <v>0</v>
      </c>
      <c r="AW272" s="19">
        <f t="shared" si="3"/>
        <v>0</v>
      </c>
      <c r="AX272" s="43">
        <f>'18 Oct'!BB272</f>
        <v>0</v>
      </c>
      <c r="AY272" s="17"/>
      <c r="AZ272" s="44">
        <f t="shared" si="4"/>
        <v>0</v>
      </c>
      <c r="BA272" s="46">
        <f t="shared" si="5"/>
        <v>0</v>
      </c>
      <c r="BB272" s="19">
        <f t="shared" si="6"/>
        <v>0</v>
      </c>
      <c r="BC272" s="43">
        <f>'18 Oct'!BL272</f>
        <v>0</v>
      </c>
      <c r="BD272" s="46">
        <f t="shared" si="7"/>
        <v>0</v>
      </c>
      <c r="BE272" s="1">
        <f t="shared" si="8"/>
        <v>0</v>
      </c>
      <c r="BF272" s="1" t="s">
        <v>402</v>
      </c>
      <c r="BG272" s="54"/>
      <c r="BH272">
        <f>'18 Oct'!BG272+AT272+AY272-BN272</f>
        <v>0</v>
      </c>
      <c r="BI272" s="48"/>
      <c r="BJ272" s="52">
        <f t="shared" si="9"/>
        <v>0</v>
      </c>
      <c r="BK272" s="51">
        <f t="shared" si="10"/>
        <v>0</v>
      </c>
      <c r="BL272" s="53">
        <f t="shared" si="11"/>
        <v>0</v>
      </c>
      <c r="BM272" s="54">
        <f t="shared" si="12"/>
        <v>0</v>
      </c>
      <c r="BN272" s="55">
        <f t="shared" si="13"/>
        <v>0</v>
      </c>
      <c r="BO272" s="17">
        <f t="shared" si="14"/>
        <v>0</v>
      </c>
    </row>
    <row r="273">
      <c r="A273" s="1" t="s">
        <v>403</v>
      </c>
      <c r="B273" s="32"/>
      <c r="C273" s="65"/>
      <c r="D273" s="29"/>
      <c r="E273" s="1"/>
      <c r="F273" s="21"/>
      <c r="G273" s="56"/>
      <c r="H273" s="35"/>
      <c r="I273" s="1" t="s">
        <v>403</v>
      </c>
      <c r="J273" s="32"/>
      <c r="K273" s="33"/>
      <c r="L273" s="57"/>
      <c r="M273" s="49"/>
      <c r="N273" s="21"/>
      <c r="O273" s="56"/>
      <c r="P273" s="35"/>
      <c r="Q273" s="1" t="s">
        <v>403</v>
      </c>
      <c r="R273" s="32"/>
      <c r="S273" s="33"/>
      <c r="T273" s="57"/>
      <c r="U273" s="49"/>
      <c r="V273" s="21"/>
      <c r="W273" s="56"/>
      <c r="X273" s="35"/>
      <c r="Y273" s="1" t="s">
        <v>403</v>
      </c>
      <c r="Z273" s="62"/>
      <c r="AA273" s="63"/>
      <c r="AB273" s="4"/>
      <c r="AC273" s="71"/>
      <c r="AD273" s="4"/>
      <c r="AE273" s="39"/>
      <c r="AF273" s="1"/>
      <c r="AG273" s="33"/>
      <c r="AH273" s="67"/>
      <c r="AI273" s="67"/>
      <c r="AJ273" s="21"/>
      <c r="AK273" s="56"/>
      <c r="AL273" s="41"/>
      <c r="AM273" s="33"/>
      <c r="AN273" s="67"/>
      <c r="AO273" s="67"/>
      <c r="AP273" s="21"/>
      <c r="AQ273" s="56"/>
      <c r="AR273" s="41"/>
      <c r="AS273" s="43">
        <f>'18 Oct'!AW273</f>
        <v>0</v>
      </c>
      <c r="AT273" s="54"/>
      <c r="AU273" s="44">
        <f t="shared" si="1"/>
        <v>0</v>
      </c>
      <c r="AV273" s="44">
        <f t="shared" si="2"/>
        <v>0</v>
      </c>
      <c r="AW273" s="19">
        <f t="shared" si="3"/>
        <v>0</v>
      </c>
      <c r="AX273" s="43">
        <f>'18 Oct'!BB273</f>
        <v>0</v>
      </c>
      <c r="AY273" s="54"/>
      <c r="AZ273" s="44">
        <f t="shared" si="4"/>
        <v>0</v>
      </c>
      <c r="BA273" s="46">
        <f t="shared" si="5"/>
        <v>0</v>
      </c>
      <c r="BB273" s="19">
        <f t="shared" si="6"/>
        <v>0</v>
      </c>
      <c r="BC273" s="43">
        <f>'18 Oct'!BL273</f>
        <v>0</v>
      </c>
      <c r="BD273" s="46">
        <f t="shared" si="7"/>
        <v>0</v>
      </c>
      <c r="BE273" s="1">
        <f t="shared" si="8"/>
        <v>0</v>
      </c>
      <c r="BF273" s="1" t="s">
        <v>403</v>
      </c>
      <c r="BG273" s="17"/>
      <c r="BH273">
        <f>'18 Oct'!BG273+AT273+AY273-BN273</f>
        <v>0</v>
      </c>
      <c r="BI273" s="48"/>
      <c r="BJ273" s="52">
        <f t="shared" si="9"/>
        <v>0</v>
      </c>
      <c r="BK273" s="51">
        <f t="shared" si="10"/>
        <v>0</v>
      </c>
      <c r="BL273" s="53">
        <f t="shared" si="11"/>
        <v>0</v>
      </c>
      <c r="BM273" s="54">
        <f t="shared" si="12"/>
        <v>0</v>
      </c>
      <c r="BN273" s="55">
        <f t="shared" si="13"/>
        <v>0</v>
      </c>
      <c r="BO273" s="17">
        <f t="shared" si="14"/>
        <v>0</v>
      </c>
      <c r="BP273" s="1"/>
      <c r="BQ273" s="1"/>
      <c r="BR273" s="1"/>
    </row>
    <row r="274">
      <c r="A274" s="1" t="s">
        <v>404</v>
      </c>
      <c r="B274" s="32"/>
      <c r="C274" s="33"/>
      <c r="D274" s="29"/>
      <c r="E274" s="1"/>
      <c r="F274" s="21"/>
      <c r="G274" s="56"/>
      <c r="H274" s="70"/>
      <c r="I274" s="1" t="s">
        <v>404</v>
      </c>
      <c r="J274" s="32"/>
      <c r="K274" s="33"/>
      <c r="L274" s="57"/>
      <c r="M274" s="43"/>
      <c r="N274" s="21"/>
      <c r="O274" s="56"/>
      <c r="P274" s="35"/>
      <c r="Q274" s="1" t="s">
        <v>404</v>
      </c>
      <c r="R274" s="32"/>
      <c r="S274" s="33"/>
      <c r="T274" s="29"/>
      <c r="U274" s="43"/>
      <c r="V274" s="21"/>
      <c r="W274" s="56"/>
      <c r="X274" s="35"/>
      <c r="Y274" s="1" t="s">
        <v>404</v>
      </c>
      <c r="Z274" s="36"/>
      <c r="AA274" s="37"/>
      <c r="AB274" s="8"/>
      <c r="AC274" s="8"/>
      <c r="AD274" s="4"/>
      <c r="AE274" s="39"/>
      <c r="AF274" s="1"/>
      <c r="AG274" s="33"/>
      <c r="AH274" s="60"/>
      <c r="AI274" s="60"/>
      <c r="AJ274" s="21"/>
      <c r="AK274" s="56"/>
      <c r="AL274" s="41"/>
      <c r="AM274" s="33"/>
      <c r="AN274" s="60"/>
      <c r="AO274" s="60"/>
      <c r="AP274" s="21"/>
      <c r="AQ274" s="56"/>
      <c r="AR274" s="41"/>
      <c r="AS274" s="43">
        <f>'18 Oct'!AW274</f>
        <v>0</v>
      </c>
      <c r="AT274" s="17"/>
      <c r="AU274" s="44">
        <f t="shared" si="1"/>
        <v>0</v>
      </c>
      <c r="AV274" s="44">
        <f t="shared" si="2"/>
        <v>0</v>
      </c>
      <c r="AW274" s="19">
        <f t="shared" si="3"/>
        <v>0</v>
      </c>
      <c r="AX274" s="43">
        <f>'18 Oct'!BB274</f>
        <v>0</v>
      </c>
      <c r="AY274" s="17"/>
      <c r="AZ274" s="44">
        <f t="shared" si="4"/>
        <v>0</v>
      </c>
      <c r="BA274" s="46">
        <f t="shared" si="5"/>
        <v>0</v>
      </c>
      <c r="BB274" s="19">
        <f t="shared" si="6"/>
        <v>0</v>
      </c>
      <c r="BC274" s="43">
        <f>'18 Oct'!BL274</f>
        <v>0</v>
      </c>
      <c r="BD274" s="46">
        <f t="shared" si="7"/>
        <v>0</v>
      </c>
      <c r="BE274" s="1">
        <f t="shared" si="8"/>
        <v>0</v>
      </c>
      <c r="BF274" s="1" t="s">
        <v>404</v>
      </c>
      <c r="BG274" s="17"/>
      <c r="BH274">
        <f>'18 Oct'!BG274+AT274+AY274-BN274</f>
        <v>0</v>
      </c>
      <c r="BI274" s="68"/>
      <c r="BJ274" s="52">
        <f t="shared" si="9"/>
        <v>0</v>
      </c>
      <c r="BK274" s="51">
        <f t="shared" si="10"/>
        <v>0</v>
      </c>
      <c r="BL274" s="53">
        <f t="shared" si="11"/>
        <v>0</v>
      </c>
      <c r="BM274" s="54">
        <f t="shared" si="12"/>
        <v>0</v>
      </c>
      <c r="BN274" s="55">
        <f t="shared" si="13"/>
        <v>0</v>
      </c>
      <c r="BO274" s="17">
        <f t="shared" si="14"/>
        <v>0</v>
      </c>
      <c r="BP274" s="1"/>
      <c r="BQ274" s="1"/>
    </row>
    <row r="275">
      <c r="A275" s="1" t="s">
        <v>405</v>
      </c>
      <c r="B275" s="32"/>
      <c r="C275" s="33"/>
      <c r="D275" s="29"/>
      <c r="E275" s="1"/>
      <c r="F275" s="21"/>
      <c r="G275" s="56"/>
      <c r="H275" s="35"/>
      <c r="I275" s="1" t="s">
        <v>405</v>
      </c>
      <c r="J275" s="32"/>
      <c r="K275" s="33"/>
      <c r="L275" s="57"/>
      <c r="M275" s="49"/>
      <c r="N275" s="21"/>
      <c r="O275" s="56"/>
      <c r="P275" s="35"/>
      <c r="Q275" s="1" t="s">
        <v>405</v>
      </c>
      <c r="R275" s="32"/>
      <c r="S275" s="33"/>
      <c r="T275" s="57"/>
      <c r="U275" s="43"/>
      <c r="V275" s="21"/>
      <c r="W275" s="56"/>
      <c r="X275" s="35"/>
      <c r="Y275" s="1" t="s">
        <v>405</v>
      </c>
      <c r="Z275" s="69"/>
      <c r="AA275" s="66"/>
      <c r="AB275" s="8"/>
      <c r="AC275" s="8"/>
      <c r="AD275" s="4"/>
      <c r="AE275" s="39"/>
      <c r="AF275" s="1"/>
      <c r="AG275" s="33"/>
      <c r="AH275" s="67"/>
      <c r="AI275" s="67"/>
      <c r="AJ275" s="21"/>
      <c r="AK275" s="56"/>
      <c r="AL275" s="41"/>
      <c r="AM275" s="33"/>
      <c r="AN275" s="67"/>
      <c r="AO275" s="67"/>
      <c r="AP275" s="21"/>
      <c r="AQ275" s="56"/>
      <c r="AR275" s="41"/>
      <c r="AS275" s="43">
        <f>'18 Oct'!AW275</f>
        <v>0</v>
      </c>
      <c r="AT275" s="54"/>
      <c r="AU275" s="44">
        <f t="shared" si="1"/>
        <v>0</v>
      </c>
      <c r="AV275" s="44">
        <f t="shared" si="2"/>
        <v>0</v>
      </c>
      <c r="AW275" s="19">
        <f t="shared" si="3"/>
        <v>0</v>
      </c>
      <c r="AX275" s="43">
        <f>'18 Oct'!BB275</f>
        <v>0</v>
      </c>
      <c r="AY275" s="54"/>
      <c r="AZ275" s="44">
        <f t="shared" si="4"/>
        <v>0</v>
      </c>
      <c r="BA275" s="46">
        <f t="shared" si="5"/>
        <v>0</v>
      </c>
      <c r="BB275" s="19">
        <f t="shared" si="6"/>
        <v>0</v>
      </c>
      <c r="BC275" s="43">
        <f>'18 Oct'!BL275</f>
        <v>0</v>
      </c>
      <c r="BD275" s="46">
        <f t="shared" si="7"/>
        <v>0</v>
      </c>
      <c r="BE275" s="1">
        <f t="shared" si="8"/>
        <v>0</v>
      </c>
      <c r="BF275" s="1" t="s">
        <v>405</v>
      </c>
      <c r="BG275" s="17"/>
      <c r="BH275">
        <f>'18 Oct'!BG275+AT275+AY275-BN275</f>
        <v>0</v>
      </c>
      <c r="BI275" s="68"/>
      <c r="BJ275" s="52">
        <f t="shared" si="9"/>
        <v>0</v>
      </c>
      <c r="BK275" s="51">
        <f t="shared" si="10"/>
        <v>0</v>
      </c>
      <c r="BL275" s="53">
        <f t="shared" si="11"/>
        <v>0</v>
      </c>
      <c r="BM275" s="54">
        <f t="shared" si="12"/>
        <v>0</v>
      </c>
      <c r="BN275" s="55">
        <f t="shared" si="13"/>
        <v>0</v>
      </c>
      <c r="BO275" s="17">
        <f t="shared" si="14"/>
        <v>0</v>
      </c>
    </row>
    <row r="276">
      <c r="A276" s="1" t="s">
        <v>406</v>
      </c>
      <c r="B276" s="32"/>
      <c r="C276" s="33"/>
      <c r="D276" s="29"/>
      <c r="E276" s="1"/>
      <c r="F276" s="21"/>
      <c r="G276" s="56"/>
      <c r="H276" s="35"/>
      <c r="I276" s="1" t="s">
        <v>406</v>
      </c>
      <c r="J276" s="32"/>
      <c r="K276" s="33"/>
      <c r="L276" s="29"/>
      <c r="M276" s="43"/>
      <c r="N276" s="21"/>
      <c r="O276" s="56"/>
      <c r="P276" s="35"/>
      <c r="Q276" s="1" t="s">
        <v>406</v>
      </c>
      <c r="R276" s="32"/>
      <c r="S276" s="33"/>
      <c r="T276" s="57"/>
      <c r="U276" s="43"/>
      <c r="V276" s="21"/>
      <c r="W276" s="56"/>
      <c r="X276" s="35"/>
      <c r="Y276" s="1" t="s">
        <v>406</v>
      </c>
      <c r="Z276" s="69"/>
      <c r="AA276" s="63"/>
      <c r="AB276" s="8"/>
      <c r="AC276" s="8"/>
      <c r="AD276" s="4"/>
      <c r="AE276" s="39"/>
      <c r="AF276" s="1"/>
      <c r="AG276" s="33"/>
      <c r="AH276" s="60"/>
      <c r="AI276" s="60"/>
      <c r="AJ276" s="21"/>
      <c r="AK276" s="56"/>
      <c r="AL276" s="41"/>
      <c r="AM276" s="33"/>
      <c r="AN276" s="60"/>
      <c r="AO276" s="60"/>
      <c r="AP276" s="21"/>
      <c r="AQ276" s="56"/>
      <c r="AR276" s="41"/>
      <c r="AS276" s="43">
        <f>'18 Oct'!AW276</f>
        <v>0</v>
      </c>
      <c r="AT276" s="17"/>
      <c r="AU276" s="44">
        <f t="shared" si="1"/>
        <v>0</v>
      </c>
      <c r="AV276" s="44">
        <f t="shared" si="2"/>
        <v>0</v>
      </c>
      <c r="AW276" s="19">
        <f t="shared" si="3"/>
        <v>0</v>
      </c>
      <c r="AX276" s="43">
        <f>'18 Oct'!BB276</f>
        <v>0</v>
      </c>
      <c r="AY276" s="17"/>
      <c r="AZ276" s="44">
        <f t="shared" si="4"/>
        <v>0</v>
      </c>
      <c r="BA276" s="46">
        <f t="shared" si="5"/>
        <v>0</v>
      </c>
      <c r="BB276" s="19">
        <f t="shared" si="6"/>
        <v>0</v>
      </c>
      <c r="BC276" s="43">
        <f>'18 Oct'!BL276</f>
        <v>0</v>
      </c>
      <c r="BD276" s="46">
        <f t="shared" si="7"/>
        <v>0</v>
      </c>
      <c r="BE276" s="1">
        <f t="shared" si="8"/>
        <v>0</v>
      </c>
      <c r="BF276" s="1" t="s">
        <v>406</v>
      </c>
      <c r="BG276" s="17"/>
      <c r="BH276">
        <f>'18 Oct'!BG276+AT276+AY276-BN276</f>
        <v>0</v>
      </c>
      <c r="BI276" s="68"/>
      <c r="BJ276" s="52">
        <f t="shared" si="9"/>
        <v>0</v>
      </c>
      <c r="BK276" s="51">
        <f t="shared" si="10"/>
        <v>0</v>
      </c>
      <c r="BL276" s="53">
        <f t="shared" si="11"/>
        <v>0</v>
      </c>
      <c r="BM276" s="54">
        <f t="shared" si="12"/>
        <v>0</v>
      </c>
      <c r="BN276" s="55">
        <f t="shared" si="13"/>
        <v>0</v>
      </c>
      <c r="BO276" s="17">
        <f t="shared" si="14"/>
        <v>0</v>
      </c>
      <c r="BQ276" s="1"/>
    </row>
    <row r="277">
      <c r="A277" s="1" t="s">
        <v>407</v>
      </c>
      <c r="B277" s="32"/>
      <c r="C277" s="33"/>
      <c r="D277" s="29"/>
      <c r="E277" s="1"/>
      <c r="F277" s="21"/>
      <c r="G277" s="56"/>
      <c r="H277" s="35"/>
      <c r="I277" s="1" t="s">
        <v>407</v>
      </c>
      <c r="J277" s="32"/>
      <c r="K277" s="33"/>
      <c r="L277" s="57"/>
      <c r="M277" s="49"/>
      <c r="N277" s="21"/>
      <c r="O277" s="56"/>
      <c r="P277" s="35"/>
      <c r="Q277" s="1" t="s">
        <v>407</v>
      </c>
      <c r="R277" s="32"/>
      <c r="S277" s="33"/>
      <c r="T277" s="57"/>
      <c r="U277" s="43"/>
      <c r="V277" s="21"/>
      <c r="W277" s="56"/>
      <c r="X277" s="35"/>
      <c r="Y277" s="1" t="s">
        <v>407</v>
      </c>
      <c r="Z277" s="36"/>
      <c r="AA277" s="37"/>
      <c r="AB277" s="8"/>
      <c r="AC277" s="4"/>
      <c r="AD277" s="4"/>
      <c r="AE277" s="39"/>
      <c r="AF277" s="1"/>
      <c r="AG277" s="33"/>
      <c r="AH277" s="60"/>
      <c r="AI277" s="60"/>
      <c r="AJ277" s="21"/>
      <c r="AK277" s="56"/>
      <c r="AL277" s="41"/>
      <c r="AM277" s="33"/>
      <c r="AN277" s="60"/>
      <c r="AO277" s="60"/>
      <c r="AP277" s="21"/>
      <c r="AQ277" s="56"/>
      <c r="AR277" s="41"/>
      <c r="AS277" s="43">
        <f>'18 Oct'!AW277</f>
        <v>0</v>
      </c>
      <c r="AT277" s="17"/>
      <c r="AU277" s="44">
        <f t="shared" si="1"/>
        <v>0</v>
      </c>
      <c r="AV277" s="44">
        <f t="shared" si="2"/>
        <v>0</v>
      </c>
      <c r="AW277" s="19">
        <f t="shared" si="3"/>
        <v>0</v>
      </c>
      <c r="AX277" s="43">
        <f>'18 Oct'!BB277</f>
        <v>0</v>
      </c>
      <c r="AY277" s="17"/>
      <c r="AZ277" s="44">
        <f t="shared" si="4"/>
        <v>0</v>
      </c>
      <c r="BA277" s="46">
        <f t="shared" si="5"/>
        <v>0</v>
      </c>
      <c r="BB277" s="19">
        <f t="shared" si="6"/>
        <v>0</v>
      </c>
      <c r="BC277" s="43">
        <f>'18 Oct'!BL277</f>
        <v>0</v>
      </c>
      <c r="BD277" s="46">
        <f t="shared" si="7"/>
        <v>0</v>
      </c>
      <c r="BE277" s="1">
        <f t="shared" si="8"/>
        <v>0</v>
      </c>
      <c r="BF277" s="1" t="s">
        <v>407</v>
      </c>
      <c r="BG277" s="17"/>
      <c r="BH277">
        <f>'18 Oct'!BG277+AT277+AY277-BN277</f>
        <v>0</v>
      </c>
      <c r="BI277" s="48"/>
      <c r="BJ277" s="52">
        <f t="shared" si="9"/>
        <v>0</v>
      </c>
      <c r="BK277" s="51">
        <f t="shared" si="10"/>
        <v>0</v>
      </c>
      <c r="BL277" s="53">
        <f t="shared" si="11"/>
        <v>0</v>
      </c>
      <c r="BM277" s="54">
        <f t="shared" si="12"/>
        <v>0</v>
      </c>
      <c r="BN277" s="55">
        <f t="shared" si="13"/>
        <v>0</v>
      </c>
      <c r="BO277" s="17">
        <f t="shared" si="14"/>
        <v>0</v>
      </c>
      <c r="BQ277" s="1"/>
    </row>
    <row r="278">
      <c r="A278" s="1" t="s">
        <v>409</v>
      </c>
      <c r="B278" s="61"/>
      <c r="C278" s="65"/>
      <c r="D278" s="29"/>
      <c r="E278" s="1"/>
      <c r="F278" s="21"/>
      <c r="G278" s="56"/>
      <c r="H278" s="35"/>
      <c r="I278" s="1" t="s">
        <v>409</v>
      </c>
      <c r="J278" s="32"/>
      <c r="K278" s="65"/>
      <c r="L278" s="57"/>
      <c r="M278" s="49"/>
      <c r="N278" s="21"/>
      <c r="O278" s="56"/>
      <c r="P278" s="35"/>
      <c r="Q278" s="1" t="s">
        <v>409</v>
      </c>
      <c r="R278" s="32"/>
      <c r="S278" s="33"/>
      <c r="T278" s="57"/>
      <c r="U278" s="49"/>
      <c r="V278" s="21"/>
      <c r="W278" s="56"/>
      <c r="X278" s="35"/>
      <c r="Y278" s="1" t="s">
        <v>409</v>
      </c>
      <c r="Z278" s="59"/>
      <c r="AA278" s="66"/>
      <c r="AB278" s="8"/>
      <c r="AC278" s="8"/>
      <c r="AD278" s="4"/>
      <c r="AE278" s="39"/>
      <c r="AF278" s="1"/>
      <c r="AG278" s="33"/>
      <c r="AH278" s="67"/>
      <c r="AI278" s="67"/>
      <c r="AJ278" s="21"/>
      <c r="AK278" s="56"/>
      <c r="AL278" s="41"/>
      <c r="AM278" s="33"/>
      <c r="AN278" s="67"/>
      <c r="AO278" s="67"/>
      <c r="AP278" s="21"/>
      <c r="AQ278" s="56"/>
      <c r="AR278" s="41"/>
      <c r="AS278" s="43">
        <f>'18 Oct'!AW278</f>
        <v>0</v>
      </c>
      <c r="AT278" s="54"/>
      <c r="AU278" s="44">
        <f t="shared" si="1"/>
        <v>0</v>
      </c>
      <c r="AV278" s="44">
        <f t="shared" si="2"/>
        <v>0</v>
      </c>
      <c r="AW278" s="19">
        <f t="shared" si="3"/>
        <v>0</v>
      </c>
      <c r="AX278" s="43">
        <f>'18 Oct'!BB278</f>
        <v>0</v>
      </c>
      <c r="AY278" s="54"/>
      <c r="AZ278" s="44">
        <f t="shared" si="4"/>
        <v>0</v>
      </c>
      <c r="BA278" s="46">
        <f t="shared" si="5"/>
        <v>0</v>
      </c>
      <c r="BB278" s="19">
        <f t="shared" si="6"/>
        <v>0</v>
      </c>
      <c r="BC278" s="43">
        <f>'18 Oct'!BL278</f>
        <v>0</v>
      </c>
      <c r="BD278" s="46">
        <f t="shared" si="7"/>
        <v>0</v>
      </c>
      <c r="BE278" s="1">
        <f t="shared" si="8"/>
        <v>0</v>
      </c>
      <c r="BF278" s="1" t="s">
        <v>409</v>
      </c>
      <c r="BG278" s="54"/>
      <c r="BH278">
        <f>'18 Oct'!BG278+AT278+AY278-BN278</f>
        <v>0</v>
      </c>
      <c r="BI278" s="48"/>
      <c r="BJ278" s="52">
        <f t="shared" si="9"/>
        <v>0</v>
      </c>
      <c r="BK278" s="51">
        <f t="shared" si="10"/>
        <v>0</v>
      </c>
      <c r="BL278" s="53">
        <f t="shared" si="11"/>
        <v>0</v>
      </c>
      <c r="BM278" s="54">
        <f t="shared" si="12"/>
        <v>0</v>
      </c>
      <c r="BN278" s="55">
        <f t="shared" si="13"/>
        <v>0</v>
      </c>
      <c r="BO278" s="17">
        <f t="shared" si="14"/>
        <v>0</v>
      </c>
    </row>
    <row r="279">
      <c r="A279" s="1" t="s">
        <v>410</v>
      </c>
      <c r="B279" s="32"/>
      <c r="C279" s="33"/>
      <c r="D279" s="29"/>
      <c r="E279" s="1"/>
      <c r="F279" s="21"/>
      <c r="G279" s="56"/>
      <c r="H279" s="35"/>
      <c r="I279" s="1" t="s">
        <v>410</v>
      </c>
      <c r="J279" s="32"/>
      <c r="K279" s="33"/>
      <c r="L279" s="57"/>
      <c r="M279" s="43"/>
      <c r="N279" s="21"/>
      <c r="O279" s="56"/>
      <c r="P279" s="35"/>
      <c r="Q279" s="1" t="s">
        <v>410</v>
      </c>
      <c r="R279" s="32"/>
      <c r="S279" s="33"/>
      <c r="T279" s="57"/>
      <c r="U279" s="43"/>
      <c r="V279" s="21"/>
      <c r="W279" s="56"/>
      <c r="X279" s="35"/>
      <c r="Y279" s="1" t="s">
        <v>410</v>
      </c>
      <c r="Z279" s="69"/>
      <c r="AA279" s="37"/>
      <c r="AB279" s="8"/>
      <c r="AC279" s="8"/>
      <c r="AD279" s="4"/>
      <c r="AE279" s="39"/>
      <c r="AF279" s="1"/>
      <c r="AG279" s="33"/>
      <c r="AH279" s="60"/>
      <c r="AI279" s="60"/>
      <c r="AJ279" s="21"/>
      <c r="AK279" s="56"/>
      <c r="AL279" s="41"/>
      <c r="AM279" s="33"/>
      <c r="AN279" s="60"/>
      <c r="AO279" s="60"/>
      <c r="AP279" s="21"/>
      <c r="AQ279" s="56"/>
      <c r="AR279" s="41"/>
      <c r="AS279" s="43">
        <f>'18 Oct'!AW279</f>
        <v>0</v>
      </c>
      <c r="AT279" s="17"/>
      <c r="AU279" s="44">
        <f t="shared" si="1"/>
        <v>0</v>
      </c>
      <c r="AV279" s="44">
        <f t="shared" si="2"/>
        <v>0</v>
      </c>
      <c r="AW279" s="19">
        <f t="shared" si="3"/>
        <v>0</v>
      </c>
      <c r="AX279" s="43">
        <f>'18 Oct'!BB279</f>
        <v>0</v>
      </c>
      <c r="AY279" s="17"/>
      <c r="AZ279" s="44">
        <f t="shared" si="4"/>
        <v>0</v>
      </c>
      <c r="BA279" s="46">
        <f t="shared" si="5"/>
        <v>0</v>
      </c>
      <c r="BB279" s="19">
        <f t="shared" si="6"/>
        <v>0</v>
      </c>
      <c r="BC279" s="43">
        <f>'18 Oct'!BL279</f>
        <v>0</v>
      </c>
      <c r="BD279" s="46">
        <f t="shared" si="7"/>
        <v>0</v>
      </c>
      <c r="BE279" s="1">
        <f t="shared" si="8"/>
        <v>0</v>
      </c>
      <c r="BF279" s="1" t="s">
        <v>410</v>
      </c>
      <c r="BG279" s="17"/>
      <c r="BH279">
        <f>'18 Oct'!BG279+AT279+AY279-BN279</f>
        <v>0</v>
      </c>
      <c r="BI279" s="48"/>
      <c r="BJ279" s="52">
        <f t="shared" si="9"/>
        <v>0</v>
      </c>
      <c r="BK279" s="51">
        <f t="shared" si="10"/>
        <v>0</v>
      </c>
      <c r="BL279" s="53">
        <f t="shared" si="11"/>
        <v>0</v>
      </c>
      <c r="BM279" s="54">
        <f t="shared" si="12"/>
        <v>0</v>
      </c>
      <c r="BN279" s="55">
        <f t="shared" si="13"/>
        <v>0</v>
      </c>
      <c r="BO279" s="17">
        <f t="shared" si="14"/>
        <v>0</v>
      </c>
    </row>
    <row r="280">
      <c r="A280" s="1" t="s">
        <v>411</v>
      </c>
      <c r="B280" s="32"/>
      <c r="C280" s="33"/>
      <c r="D280" s="29"/>
      <c r="E280" s="1"/>
      <c r="F280" s="21"/>
      <c r="G280" s="56"/>
      <c r="H280" s="35"/>
      <c r="I280" s="1" t="s">
        <v>411</v>
      </c>
      <c r="J280" s="32"/>
      <c r="K280" s="33"/>
      <c r="L280" s="57"/>
      <c r="M280" s="49"/>
      <c r="N280" s="21"/>
      <c r="O280" s="56"/>
      <c r="P280" s="35"/>
      <c r="Q280" s="1" t="s">
        <v>411</v>
      </c>
      <c r="R280" s="32"/>
      <c r="S280" s="33"/>
      <c r="T280" s="57"/>
      <c r="U280" s="43"/>
      <c r="V280" s="21"/>
      <c r="W280" s="56"/>
      <c r="X280" s="35"/>
      <c r="Y280" s="1" t="s">
        <v>411</v>
      </c>
      <c r="Z280" s="59"/>
      <c r="AA280" s="66"/>
      <c r="AB280" s="8"/>
      <c r="AC280" s="8"/>
      <c r="AD280" s="4"/>
      <c r="AE280" s="39"/>
      <c r="AF280" s="1"/>
      <c r="AG280" s="33"/>
      <c r="AH280" s="60"/>
      <c r="AI280" s="60"/>
      <c r="AJ280" s="21"/>
      <c r="AK280" s="56"/>
      <c r="AL280" s="41"/>
      <c r="AM280" s="33"/>
      <c r="AN280" s="60"/>
      <c r="AO280" s="60"/>
      <c r="AP280" s="21"/>
      <c r="AQ280" s="56"/>
      <c r="AR280" s="41"/>
      <c r="AS280" s="43">
        <f>'18 Oct'!AW280</f>
        <v>0</v>
      </c>
      <c r="AT280" s="17"/>
      <c r="AU280" s="44">
        <f t="shared" si="1"/>
        <v>0</v>
      </c>
      <c r="AV280" s="44">
        <f t="shared" si="2"/>
        <v>0</v>
      </c>
      <c r="AW280" s="19">
        <f t="shared" si="3"/>
        <v>0</v>
      </c>
      <c r="AX280" s="43">
        <f>'18 Oct'!BB280</f>
        <v>0</v>
      </c>
      <c r="AY280" s="17"/>
      <c r="AZ280" s="44">
        <f t="shared" si="4"/>
        <v>0</v>
      </c>
      <c r="BA280" s="46">
        <f t="shared" si="5"/>
        <v>0</v>
      </c>
      <c r="BB280" s="19">
        <f t="shared" si="6"/>
        <v>0</v>
      </c>
      <c r="BC280" s="43">
        <f>'18 Oct'!BL280</f>
        <v>0</v>
      </c>
      <c r="BD280" s="46">
        <f t="shared" si="7"/>
        <v>0</v>
      </c>
      <c r="BE280" s="1">
        <f t="shared" si="8"/>
        <v>0</v>
      </c>
      <c r="BF280" s="1" t="s">
        <v>411</v>
      </c>
      <c r="BG280" s="54"/>
      <c r="BH280">
        <f>'18 Oct'!BG280+AT280+AY280-BN280</f>
        <v>0</v>
      </c>
      <c r="BI280" s="48"/>
      <c r="BJ280" s="52">
        <f t="shared" si="9"/>
        <v>0</v>
      </c>
      <c r="BK280" s="51">
        <f t="shared" si="10"/>
        <v>0</v>
      </c>
      <c r="BL280" s="53">
        <f t="shared" si="11"/>
        <v>0</v>
      </c>
      <c r="BM280" s="54">
        <f t="shared" si="12"/>
        <v>0</v>
      </c>
      <c r="BN280" s="55">
        <f t="shared" si="13"/>
        <v>0</v>
      </c>
      <c r="BO280" s="17">
        <f t="shared" si="14"/>
        <v>0</v>
      </c>
    </row>
    <row r="281">
      <c r="A281" s="1" t="s">
        <v>412</v>
      </c>
      <c r="B281" s="32"/>
      <c r="C281" s="33"/>
      <c r="D281" s="29"/>
      <c r="E281" s="1"/>
      <c r="F281" s="21"/>
      <c r="G281" s="56"/>
      <c r="H281" s="35"/>
      <c r="I281" s="1" t="s">
        <v>412</v>
      </c>
      <c r="J281" s="32"/>
      <c r="K281" s="33"/>
      <c r="L281" s="57"/>
      <c r="M281" s="49"/>
      <c r="N281" s="21"/>
      <c r="O281" s="56"/>
      <c r="P281" s="35"/>
      <c r="Q281" s="1" t="s">
        <v>412</v>
      </c>
      <c r="R281" s="32"/>
      <c r="S281" s="33"/>
      <c r="T281" s="57"/>
      <c r="U281" s="43"/>
      <c r="V281" s="21"/>
      <c r="W281" s="56"/>
      <c r="X281" s="35"/>
      <c r="Y281" s="1" t="s">
        <v>412</v>
      </c>
      <c r="Z281" s="59"/>
      <c r="AA281" s="66"/>
      <c r="AB281" s="8"/>
      <c r="AC281" s="8"/>
      <c r="AD281" s="4"/>
      <c r="AE281" s="39"/>
      <c r="AF281" s="1"/>
      <c r="AG281" s="33"/>
      <c r="AH281" s="60"/>
      <c r="AI281" s="60"/>
      <c r="AJ281" s="21"/>
      <c r="AK281" s="56"/>
      <c r="AL281" s="41"/>
      <c r="AM281" s="33"/>
      <c r="AN281" s="60"/>
      <c r="AO281" s="60"/>
      <c r="AP281" s="21"/>
      <c r="AQ281" s="56"/>
      <c r="AR281" s="41"/>
      <c r="AS281" s="43">
        <f>'18 Oct'!AW281</f>
        <v>0</v>
      </c>
      <c r="AT281" s="17"/>
      <c r="AU281" s="44">
        <f t="shared" si="1"/>
        <v>0</v>
      </c>
      <c r="AV281" s="44">
        <f t="shared" si="2"/>
        <v>0</v>
      </c>
      <c r="AW281" s="19">
        <f t="shared" si="3"/>
        <v>0</v>
      </c>
      <c r="AX281" s="43">
        <f>'18 Oct'!BB281</f>
        <v>0</v>
      </c>
      <c r="AY281" s="17"/>
      <c r="AZ281" s="44">
        <f t="shared" si="4"/>
        <v>0</v>
      </c>
      <c r="BA281" s="46">
        <f t="shared" si="5"/>
        <v>0</v>
      </c>
      <c r="BB281" s="19">
        <f t="shared" si="6"/>
        <v>0</v>
      </c>
      <c r="BC281" s="43">
        <f>'18 Oct'!BL281</f>
        <v>0</v>
      </c>
      <c r="BD281" s="46">
        <f t="shared" si="7"/>
        <v>0</v>
      </c>
      <c r="BE281" s="1">
        <f t="shared" si="8"/>
        <v>0</v>
      </c>
      <c r="BF281" s="1" t="s">
        <v>412</v>
      </c>
      <c r="BG281" s="54"/>
      <c r="BH281">
        <f>'18 Oct'!BG281+AT281+AY281-BN281</f>
        <v>0</v>
      </c>
      <c r="BI281" s="48"/>
      <c r="BJ281" s="52">
        <f t="shared" si="9"/>
        <v>0</v>
      </c>
      <c r="BK281" s="51">
        <f t="shared" si="10"/>
        <v>0</v>
      </c>
      <c r="BL281" s="53">
        <f t="shared" si="11"/>
        <v>0</v>
      </c>
      <c r="BM281" s="54">
        <f t="shared" si="12"/>
        <v>0</v>
      </c>
      <c r="BN281" s="55">
        <f t="shared" si="13"/>
        <v>0</v>
      </c>
      <c r="BO281" s="17">
        <f t="shared" si="14"/>
        <v>0</v>
      </c>
    </row>
    <row r="282">
      <c r="A282" s="1" t="s">
        <v>413</v>
      </c>
      <c r="B282" s="32"/>
      <c r="C282" s="33"/>
      <c r="D282" s="29"/>
      <c r="E282" s="1"/>
      <c r="F282" s="21"/>
      <c r="G282" s="56"/>
      <c r="H282" s="35"/>
      <c r="I282" s="1" t="s">
        <v>414</v>
      </c>
      <c r="J282" s="32"/>
      <c r="K282" s="33"/>
      <c r="L282" s="57"/>
      <c r="M282" s="49"/>
      <c r="N282" s="21"/>
      <c r="O282" s="56"/>
      <c r="P282" s="35"/>
      <c r="Q282" s="1" t="s">
        <v>414</v>
      </c>
      <c r="R282" s="32"/>
      <c r="S282" s="33"/>
      <c r="T282" s="57"/>
      <c r="U282" s="49"/>
      <c r="V282" s="21"/>
      <c r="W282" s="56"/>
      <c r="X282" s="35"/>
      <c r="Y282" s="1" t="s">
        <v>414</v>
      </c>
      <c r="Z282" s="59"/>
      <c r="AA282" s="66"/>
      <c r="AB282" s="8"/>
      <c r="AC282" s="8"/>
      <c r="AD282" s="4"/>
      <c r="AE282" s="39"/>
      <c r="AF282" s="1"/>
      <c r="AG282" s="33"/>
      <c r="AH282" s="60"/>
      <c r="AI282" s="60"/>
      <c r="AJ282" s="21"/>
      <c r="AK282" s="56"/>
      <c r="AL282" s="41"/>
      <c r="AM282" s="33"/>
      <c r="AN282" s="60"/>
      <c r="AO282" s="60"/>
      <c r="AP282" s="21"/>
      <c r="AQ282" s="56"/>
      <c r="AR282" s="41"/>
      <c r="AS282" s="43">
        <f>'18 Oct'!AW282</f>
        <v>0</v>
      </c>
      <c r="AT282" s="17"/>
      <c r="AU282" s="44">
        <f t="shared" si="1"/>
        <v>0</v>
      </c>
      <c r="AV282" s="44">
        <f t="shared" si="2"/>
        <v>0</v>
      </c>
      <c r="AW282" s="19">
        <f t="shared" si="3"/>
        <v>0</v>
      </c>
      <c r="AX282" s="43">
        <f>'18 Oct'!BB282</f>
        <v>0</v>
      </c>
      <c r="AY282" s="17"/>
      <c r="AZ282" s="44">
        <f t="shared" si="4"/>
        <v>0</v>
      </c>
      <c r="BA282" s="46">
        <f t="shared" si="5"/>
        <v>0</v>
      </c>
      <c r="BB282" s="19">
        <f t="shared" si="6"/>
        <v>0</v>
      </c>
      <c r="BC282" s="43">
        <f>'18 Oct'!BL282</f>
        <v>0</v>
      </c>
      <c r="BD282" s="46">
        <f t="shared" si="7"/>
        <v>0</v>
      </c>
      <c r="BE282" s="1">
        <f t="shared" si="8"/>
        <v>0</v>
      </c>
      <c r="BF282" s="1" t="s">
        <v>414</v>
      </c>
      <c r="BG282" s="54"/>
      <c r="BH282">
        <f>'18 Oct'!BG282+AT282+AY282-BN282</f>
        <v>0</v>
      </c>
      <c r="BI282" s="48"/>
      <c r="BJ282" s="52">
        <f t="shared" si="9"/>
        <v>0</v>
      </c>
      <c r="BK282" s="51">
        <f t="shared" si="10"/>
        <v>0</v>
      </c>
      <c r="BL282" s="53">
        <f t="shared" si="11"/>
        <v>0</v>
      </c>
      <c r="BM282" s="54">
        <f t="shared" si="12"/>
        <v>0</v>
      </c>
      <c r="BN282" s="55">
        <f t="shared" si="13"/>
        <v>0</v>
      </c>
      <c r="BO282" s="17">
        <f t="shared" si="14"/>
        <v>0</v>
      </c>
    </row>
    <row r="283">
      <c r="A283" s="1" t="s">
        <v>415</v>
      </c>
      <c r="B283" s="32"/>
      <c r="C283" s="33"/>
      <c r="D283" s="29"/>
      <c r="E283" s="1"/>
      <c r="F283" s="21"/>
      <c r="G283" s="56"/>
      <c r="H283" s="35"/>
      <c r="I283" s="1" t="s">
        <v>415</v>
      </c>
      <c r="J283" s="32"/>
      <c r="K283" s="33"/>
      <c r="L283" s="57"/>
      <c r="M283" s="49"/>
      <c r="N283" s="21"/>
      <c r="O283" s="56"/>
      <c r="P283" s="35"/>
      <c r="Q283" s="1" t="s">
        <v>415</v>
      </c>
      <c r="R283" s="32"/>
      <c r="S283" s="33"/>
      <c r="T283" s="57"/>
      <c r="U283" s="43"/>
      <c r="V283" s="21"/>
      <c r="W283" s="56"/>
      <c r="X283" s="35"/>
      <c r="Y283" s="1" t="s">
        <v>415</v>
      </c>
      <c r="Z283" s="69"/>
      <c r="AA283" s="37"/>
      <c r="AB283" s="8"/>
      <c r="AC283" s="8"/>
      <c r="AD283" s="4"/>
      <c r="AE283" s="39"/>
      <c r="AF283" s="1"/>
      <c r="AG283" s="33"/>
      <c r="AH283" s="60"/>
      <c r="AI283" s="60"/>
      <c r="AJ283" s="21"/>
      <c r="AK283" s="56"/>
      <c r="AL283" s="41"/>
      <c r="AM283" s="33"/>
      <c r="AN283" s="60"/>
      <c r="AO283" s="60"/>
      <c r="AP283" s="21"/>
      <c r="AQ283" s="56"/>
      <c r="AR283" s="41"/>
      <c r="AS283" s="43">
        <f>'18 Oct'!AW283</f>
        <v>0</v>
      </c>
      <c r="AT283" s="17"/>
      <c r="AU283" s="44">
        <f t="shared" si="1"/>
        <v>0</v>
      </c>
      <c r="AV283" s="44">
        <f t="shared" si="2"/>
        <v>0</v>
      </c>
      <c r="AW283" s="19">
        <f t="shared" si="3"/>
        <v>0</v>
      </c>
      <c r="AX283" s="43">
        <f>'18 Oct'!BB283</f>
        <v>0</v>
      </c>
      <c r="AY283" s="17"/>
      <c r="AZ283" s="44">
        <f t="shared" si="4"/>
        <v>0</v>
      </c>
      <c r="BA283" s="46">
        <f t="shared" si="5"/>
        <v>0</v>
      </c>
      <c r="BB283" s="19">
        <f t="shared" si="6"/>
        <v>0</v>
      </c>
      <c r="BC283" s="43">
        <f>'18 Oct'!BL283</f>
        <v>0</v>
      </c>
      <c r="BD283" s="46">
        <f t="shared" si="7"/>
        <v>0</v>
      </c>
      <c r="BE283" s="1">
        <f t="shared" si="8"/>
        <v>0</v>
      </c>
      <c r="BF283" s="1" t="s">
        <v>415</v>
      </c>
      <c r="BG283" s="17"/>
      <c r="BH283">
        <f>'18 Oct'!BG283+AT283+AY283-BN283</f>
        <v>0</v>
      </c>
      <c r="BI283" s="68"/>
      <c r="BJ283" s="52">
        <f t="shared" si="9"/>
        <v>0</v>
      </c>
      <c r="BK283" s="51">
        <f t="shared" si="10"/>
        <v>0</v>
      </c>
      <c r="BL283" s="53">
        <f t="shared" si="11"/>
        <v>0</v>
      </c>
      <c r="BM283" s="54">
        <f t="shared" si="12"/>
        <v>0</v>
      </c>
      <c r="BN283" s="55">
        <f t="shared" si="13"/>
        <v>0</v>
      </c>
      <c r="BO283" s="17">
        <f t="shared" si="14"/>
        <v>0</v>
      </c>
      <c r="BQ283" s="1"/>
    </row>
    <row r="284">
      <c r="A284" s="1" t="s">
        <v>416</v>
      </c>
      <c r="B284" s="32"/>
      <c r="C284" s="33"/>
      <c r="D284" s="29"/>
      <c r="E284" s="1"/>
      <c r="F284" s="21"/>
      <c r="G284" s="56"/>
      <c r="H284" s="35"/>
      <c r="I284" s="1" t="s">
        <v>416</v>
      </c>
      <c r="J284" s="32"/>
      <c r="K284" s="33"/>
      <c r="L284" s="57"/>
      <c r="M284" s="49"/>
      <c r="N284" s="21"/>
      <c r="O284" s="56"/>
      <c r="P284" s="35"/>
      <c r="Q284" s="1" t="s">
        <v>416</v>
      </c>
      <c r="R284" s="32"/>
      <c r="S284" s="33"/>
      <c r="T284" s="57"/>
      <c r="U284" s="49"/>
      <c r="V284" s="21"/>
      <c r="W284" s="56"/>
      <c r="X284" s="35"/>
      <c r="Y284" s="1" t="s">
        <v>416</v>
      </c>
      <c r="Z284" s="59"/>
      <c r="AA284" s="37"/>
      <c r="AB284" s="8"/>
      <c r="AC284" s="8"/>
      <c r="AD284" s="4"/>
      <c r="AE284" s="39"/>
      <c r="AF284" s="1"/>
      <c r="AG284" s="33"/>
      <c r="AH284" s="67"/>
      <c r="AI284" s="67"/>
      <c r="AJ284" s="21"/>
      <c r="AK284" s="56"/>
      <c r="AL284" s="41"/>
      <c r="AM284" s="33"/>
      <c r="AN284" s="67"/>
      <c r="AO284" s="67"/>
      <c r="AP284" s="21"/>
      <c r="AQ284" s="56"/>
      <c r="AR284" s="41"/>
      <c r="AS284" s="43">
        <f>'18 Oct'!AW284</f>
        <v>0</v>
      </c>
      <c r="AT284" s="54"/>
      <c r="AU284" s="44">
        <f t="shared" si="1"/>
        <v>0</v>
      </c>
      <c r="AV284" s="44">
        <f t="shared" si="2"/>
        <v>0</v>
      </c>
      <c r="AW284" s="19">
        <f t="shared" si="3"/>
        <v>0</v>
      </c>
      <c r="AX284" s="43">
        <f>'18 Oct'!BB284</f>
        <v>0</v>
      </c>
      <c r="AY284" s="54"/>
      <c r="AZ284" s="44">
        <f t="shared" si="4"/>
        <v>0</v>
      </c>
      <c r="BA284" s="46">
        <f t="shared" si="5"/>
        <v>0</v>
      </c>
      <c r="BB284" s="19">
        <f t="shared" si="6"/>
        <v>0</v>
      </c>
      <c r="BC284" s="43">
        <f>'18 Oct'!BL284</f>
        <v>0</v>
      </c>
      <c r="BD284" s="46">
        <f t="shared" si="7"/>
        <v>0</v>
      </c>
      <c r="BE284" s="1">
        <f t="shared" si="8"/>
        <v>0</v>
      </c>
      <c r="BF284" s="1" t="s">
        <v>416</v>
      </c>
      <c r="BG284" s="17"/>
      <c r="BH284">
        <f>'18 Oct'!BG284+AT284+AY284-BN284</f>
        <v>0</v>
      </c>
      <c r="BI284" s="48"/>
      <c r="BJ284" s="52">
        <f t="shared" si="9"/>
        <v>0</v>
      </c>
      <c r="BK284" s="51">
        <f t="shared" si="10"/>
        <v>0</v>
      </c>
      <c r="BL284" s="53">
        <f t="shared" si="11"/>
        <v>0</v>
      </c>
      <c r="BM284" s="54">
        <f t="shared" si="12"/>
        <v>0</v>
      </c>
      <c r="BN284" s="55">
        <f t="shared" si="13"/>
        <v>0</v>
      </c>
      <c r="BO284" s="17">
        <f t="shared" si="14"/>
        <v>0</v>
      </c>
    </row>
    <row r="285">
      <c r="A285" s="1" t="s">
        <v>417</v>
      </c>
      <c r="B285" s="32"/>
      <c r="C285" s="33"/>
      <c r="D285" s="29"/>
      <c r="E285" s="1"/>
      <c r="F285" s="21"/>
      <c r="G285" s="56"/>
      <c r="H285" s="35"/>
      <c r="I285" s="1" t="s">
        <v>417</v>
      </c>
      <c r="J285" s="32"/>
      <c r="K285" s="33"/>
      <c r="L285" s="57"/>
      <c r="M285" s="43"/>
      <c r="N285" s="21"/>
      <c r="O285" s="56"/>
      <c r="P285" s="35"/>
      <c r="Q285" s="1" t="s">
        <v>417</v>
      </c>
      <c r="R285" s="32"/>
      <c r="S285" s="33"/>
      <c r="T285" s="57"/>
      <c r="U285" s="43"/>
      <c r="V285" s="21"/>
      <c r="W285" s="56"/>
      <c r="X285" s="35"/>
      <c r="Y285" s="1" t="s">
        <v>417</v>
      </c>
      <c r="Z285" s="69"/>
      <c r="AA285" s="37"/>
      <c r="AB285" s="8"/>
      <c r="AC285" s="8"/>
      <c r="AD285" s="4"/>
      <c r="AE285" s="39"/>
      <c r="AF285" s="1"/>
      <c r="AG285" s="33"/>
      <c r="AH285" s="60"/>
      <c r="AI285" s="60"/>
      <c r="AJ285" s="21"/>
      <c r="AK285" s="56"/>
      <c r="AL285" s="41"/>
      <c r="AM285" s="33"/>
      <c r="AN285" s="60"/>
      <c r="AO285" s="60"/>
      <c r="AP285" s="21"/>
      <c r="AQ285" s="56"/>
      <c r="AR285" s="41"/>
      <c r="AS285" s="43">
        <f>'18 Oct'!AW285</f>
        <v>0</v>
      </c>
      <c r="AT285" s="17"/>
      <c r="AU285" s="44">
        <f t="shared" si="1"/>
        <v>0</v>
      </c>
      <c r="AV285" s="44">
        <f t="shared" si="2"/>
        <v>0</v>
      </c>
      <c r="AW285" s="19">
        <f t="shared" si="3"/>
        <v>0</v>
      </c>
      <c r="AX285" s="43">
        <f>'18 Oct'!BB285</f>
        <v>0</v>
      </c>
      <c r="AY285" s="17"/>
      <c r="AZ285" s="44">
        <f t="shared" si="4"/>
        <v>0</v>
      </c>
      <c r="BA285" s="46">
        <f t="shared" si="5"/>
        <v>0</v>
      </c>
      <c r="BB285" s="19">
        <f t="shared" si="6"/>
        <v>0</v>
      </c>
      <c r="BC285" s="43">
        <f>'18 Oct'!BL285</f>
        <v>0</v>
      </c>
      <c r="BD285" s="46">
        <f t="shared" si="7"/>
        <v>0</v>
      </c>
      <c r="BE285" s="1">
        <f t="shared" si="8"/>
        <v>0</v>
      </c>
      <c r="BF285" s="1" t="s">
        <v>417</v>
      </c>
      <c r="BG285" s="17"/>
      <c r="BH285">
        <f>'18 Oct'!BG285+AT285+AY285-BN285</f>
        <v>0</v>
      </c>
      <c r="BI285" s="48"/>
      <c r="BJ285" s="52">
        <f t="shared" si="9"/>
        <v>0</v>
      </c>
      <c r="BK285" s="51">
        <f t="shared" si="10"/>
        <v>0</v>
      </c>
      <c r="BL285" s="53">
        <f t="shared" si="11"/>
        <v>0</v>
      </c>
      <c r="BM285" s="54">
        <f t="shared" si="12"/>
        <v>0</v>
      </c>
      <c r="BN285" s="55">
        <f t="shared" si="13"/>
        <v>0</v>
      </c>
      <c r="BO285" s="17">
        <f t="shared" si="14"/>
        <v>0</v>
      </c>
      <c r="BP285" s="1"/>
    </row>
    <row r="286">
      <c r="A286" s="1" t="s">
        <v>418</v>
      </c>
      <c r="B286" s="32"/>
      <c r="C286" s="33"/>
      <c r="D286" s="29"/>
      <c r="E286" s="1"/>
      <c r="F286" s="21"/>
      <c r="G286" s="56"/>
      <c r="H286" s="35"/>
      <c r="I286" s="1" t="s">
        <v>418</v>
      </c>
      <c r="J286" s="32"/>
      <c r="K286" s="33"/>
      <c r="L286" s="57"/>
      <c r="M286" s="49"/>
      <c r="N286" s="21"/>
      <c r="O286" s="56"/>
      <c r="P286" s="35"/>
      <c r="Q286" s="1" t="s">
        <v>418</v>
      </c>
      <c r="R286" s="32"/>
      <c r="S286" s="33"/>
      <c r="T286" s="57"/>
      <c r="U286" s="43"/>
      <c r="V286" s="21"/>
      <c r="W286" s="56"/>
      <c r="X286" s="35"/>
      <c r="Y286" s="1" t="s">
        <v>418</v>
      </c>
      <c r="Z286" s="69"/>
      <c r="AA286" s="37"/>
      <c r="AB286" s="8"/>
      <c r="AC286" s="40"/>
      <c r="AD286" s="4"/>
      <c r="AE286" s="39"/>
      <c r="AF286" s="1"/>
      <c r="AG286" s="33"/>
      <c r="AH286" s="60"/>
      <c r="AI286" s="60"/>
      <c r="AJ286" s="21"/>
      <c r="AK286" s="56"/>
      <c r="AL286" s="41"/>
      <c r="AM286" s="33"/>
      <c r="AN286" s="60"/>
      <c r="AO286" s="60"/>
      <c r="AP286" s="21"/>
      <c r="AQ286" s="56"/>
      <c r="AR286" s="41"/>
      <c r="AS286" s="43">
        <f>'18 Oct'!AW286</f>
        <v>0</v>
      </c>
      <c r="AT286" s="17"/>
      <c r="AU286" s="44">
        <f t="shared" si="1"/>
        <v>0</v>
      </c>
      <c r="AV286" s="44">
        <f t="shared" si="2"/>
        <v>0</v>
      </c>
      <c r="AW286" s="19">
        <f t="shared" si="3"/>
        <v>0</v>
      </c>
      <c r="AX286" s="43">
        <f>'18 Oct'!BB286</f>
        <v>0</v>
      </c>
      <c r="AY286" s="17"/>
      <c r="AZ286" s="44">
        <f t="shared" si="4"/>
        <v>0</v>
      </c>
      <c r="BA286" s="46">
        <f t="shared" si="5"/>
        <v>0</v>
      </c>
      <c r="BB286" s="19">
        <f t="shared" si="6"/>
        <v>0</v>
      </c>
      <c r="BC286" s="43">
        <f>'18 Oct'!BL286</f>
        <v>0</v>
      </c>
      <c r="BD286" s="46">
        <f t="shared" si="7"/>
        <v>0</v>
      </c>
      <c r="BE286" s="1">
        <f t="shared" si="8"/>
        <v>0</v>
      </c>
      <c r="BF286" s="1" t="s">
        <v>418</v>
      </c>
      <c r="BG286" s="17"/>
      <c r="BH286">
        <f>'18 Oct'!BG286+AT286+AY286-BN286</f>
        <v>0</v>
      </c>
      <c r="BI286" s="48"/>
      <c r="BJ286" s="52">
        <f t="shared" si="9"/>
        <v>0</v>
      </c>
      <c r="BK286" s="51">
        <f t="shared" si="10"/>
        <v>0</v>
      </c>
      <c r="BL286" s="53">
        <f t="shared" si="11"/>
        <v>0</v>
      </c>
      <c r="BM286" s="54">
        <f t="shared" si="12"/>
        <v>0</v>
      </c>
      <c r="BN286" s="55">
        <f t="shared" si="13"/>
        <v>0</v>
      </c>
      <c r="BO286" s="17">
        <f t="shared" si="14"/>
        <v>0</v>
      </c>
      <c r="BP286" s="1"/>
    </row>
    <row r="287">
      <c r="A287" s="1" t="s">
        <v>420</v>
      </c>
      <c r="B287" s="32"/>
      <c r="C287" s="33"/>
      <c r="D287" s="29"/>
      <c r="E287" s="1"/>
      <c r="F287" s="21"/>
      <c r="G287" s="56"/>
      <c r="H287" s="35"/>
      <c r="I287" s="1" t="s">
        <v>420</v>
      </c>
      <c r="J287" s="32"/>
      <c r="K287" s="33"/>
      <c r="L287" s="57"/>
      <c r="M287" s="49"/>
      <c r="N287" s="21"/>
      <c r="O287" s="56"/>
      <c r="P287" s="35"/>
      <c r="Q287" s="1" t="s">
        <v>420</v>
      </c>
      <c r="R287" s="32"/>
      <c r="S287" s="33"/>
      <c r="T287" s="57"/>
      <c r="U287" s="49"/>
      <c r="V287" s="21"/>
      <c r="W287" s="56"/>
      <c r="X287" s="35"/>
      <c r="Y287" s="1" t="s">
        <v>420</v>
      </c>
      <c r="Z287" s="69"/>
      <c r="AA287" s="37"/>
      <c r="AB287" s="8"/>
      <c r="AC287" s="8"/>
      <c r="AD287" s="4"/>
      <c r="AE287" s="39"/>
      <c r="AF287" s="1"/>
      <c r="AG287" s="33"/>
      <c r="AH287" s="60"/>
      <c r="AI287" s="60"/>
      <c r="AJ287" s="21"/>
      <c r="AK287" s="56"/>
      <c r="AL287" s="41"/>
      <c r="AM287" s="33"/>
      <c r="AN287" s="60"/>
      <c r="AO287" s="60"/>
      <c r="AP287" s="21"/>
      <c r="AQ287" s="56"/>
      <c r="AR287" s="41"/>
      <c r="AS287" s="43">
        <f>'18 Oct'!AW287</f>
        <v>0</v>
      </c>
      <c r="AT287" s="17"/>
      <c r="AU287" s="44">
        <f t="shared" si="1"/>
        <v>0</v>
      </c>
      <c r="AV287" s="44">
        <f t="shared" si="2"/>
        <v>0</v>
      </c>
      <c r="AW287" s="19">
        <f t="shared" si="3"/>
        <v>0</v>
      </c>
      <c r="AX287" s="43">
        <f>'18 Oct'!BB287</f>
        <v>0</v>
      </c>
      <c r="AY287" s="17"/>
      <c r="AZ287" s="44">
        <f t="shared" si="4"/>
        <v>0</v>
      </c>
      <c r="BA287" s="46">
        <f t="shared" si="5"/>
        <v>0</v>
      </c>
      <c r="BB287" s="19">
        <f t="shared" si="6"/>
        <v>0</v>
      </c>
      <c r="BC287" s="43">
        <f>'18 Oct'!BL287</f>
        <v>0</v>
      </c>
      <c r="BD287" s="46">
        <f t="shared" si="7"/>
        <v>0</v>
      </c>
      <c r="BE287" s="1">
        <f t="shared" si="8"/>
        <v>0</v>
      </c>
      <c r="BF287" s="1" t="s">
        <v>420</v>
      </c>
      <c r="BG287" s="54"/>
      <c r="BH287">
        <f>'18 Oct'!BG287+AT287+AY287-BN287</f>
        <v>0</v>
      </c>
      <c r="BI287" s="48"/>
      <c r="BJ287" s="52">
        <f t="shared" si="9"/>
        <v>0</v>
      </c>
      <c r="BK287" s="51">
        <f t="shared" si="10"/>
        <v>0</v>
      </c>
      <c r="BL287" s="53">
        <f t="shared" si="11"/>
        <v>0</v>
      </c>
      <c r="BM287" s="54">
        <f t="shared" si="12"/>
        <v>0</v>
      </c>
      <c r="BN287" s="55">
        <f t="shared" si="13"/>
        <v>0</v>
      </c>
      <c r="BO287" s="17">
        <f t="shared" si="14"/>
        <v>0</v>
      </c>
      <c r="BP287" s="1"/>
    </row>
    <row r="288">
      <c r="A288" s="1" t="s">
        <v>421</v>
      </c>
      <c r="B288" s="32"/>
      <c r="C288" s="33"/>
      <c r="D288" s="29"/>
      <c r="E288" s="1"/>
      <c r="F288" s="21"/>
      <c r="G288" s="56"/>
      <c r="H288" s="35"/>
      <c r="I288" s="1" t="s">
        <v>421</v>
      </c>
      <c r="J288" s="32"/>
      <c r="K288" s="33"/>
      <c r="L288" s="57"/>
      <c r="M288" s="49"/>
      <c r="N288" s="21"/>
      <c r="O288" s="56"/>
      <c r="P288" s="35"/>
      <c r="Q288" s="1" t="s">
        <v>422</v>
      </c>
      <c r="R288" s="32"/>
      <c r="S288" s="33"/>
      <c r="T288" s="57"/>
      <c r="U288" s="43"/>
      <c r="V288" s="21"/>
      <c r="W288" s="56"/>
      <c r="X288" s="35"/>
      <c r="Y288" s="1" t="s">
        <v>421</v>
      </c>
      <c r="Z288" s="69"/>
      <c r="AA288" s="63"/>
      <c r="AB288" s="8"/>
      <c r="AC288" s="4"/>
      <c r="AD288" s="4"/>
      <c r="AE288" s="42"/>
      <c r="AF288" s="1"/>
      <c r="AG288" s="33"/>
      <c r="AH288" s="60"/>
      <c r="AI288" s="60"/>
      <c r="AJ288" s="21"/>
      <c r="AK288" s="56"/>
      <c r="AL288" s="41"/>
      <c r="AM288" s="33"/>
      <c r="AN288" s="60"/>
      <c r="AO288" s="60"/>
      <c r="AP288" s="21"/>
      <c r="AQ288" s="56"/>
      <c r="AR288" s="41"/>
      <c r="AS288" s="43">
        <f>'18 Oct'!AW288</f>
        <v>0</v>
      </c>
      <c r="AT288" s="17"/>
      <c r="AU288" s="44">
        <f t="shared" si="1"/>
        <v>0</v>
      </c>
      <c r="AV288" s="44">
        <f t="shared" si="2"/>
        <v>0</v>
      </c>
      <c r="AW288" s="19">
        <f t="shared" si="3"/>
        <v>0</v>
      </c>
      <c r="AX288" s="43">
        <f>'18 Oct'!BB288</f>
        <v>0</v>
      </c>
      <c r="AY288" s="17"/>
      <c r="AZ288" s="44">
        <f t="shared" si="4"/>
        <v>0</v>
      </c>
      <c r="BA288" s="46">
        <f t="shared" si="5"/>
        <v>0</v>
      </c>
      <c r="BB288" s="19">
        <f t="shared" si="6"/>
        <v>0</v>
      </c>
      <c r="BC288" s="43">
        <f>'18 Oct'!BL288</f>
        <v>0</v>
      </c>
      <c r="BD288" s="46">
        <f t="shared" si="7"/>
        <v>0</v>
      </c>
      <c r="BE288" s="1">
        <f t="shared" si="8"/>
        <v>0</v>
      </c>
      <c r="BF288" s="1" t="s">
        <v>421</v>
      </c>
      <c r="BG288" s="17"/>
      <c r="BH288">
        <f>'18 Oct'!BG288+AT288+AY288-BN288</f>
        <v>0</v>
      </c>
      <c r="BI288" s="68"/>
      <c r="BJ288" s="52">
        <f t="shared" si="9"/>
        <v>0</v>
      </c>
      <c r="BK288" s="51">
        <f t="shared" si="10"/>
        <v>0</v>
      </c>
      <c r="BL288" s="53">
        <f t="shared" si="11"/>
        <v>0</v>
      </c>
      <c r="BM288" s="54">
        <f t="shared" si="12"/>
        <v>0</v>
      </c>
      <c r="BN288" s="55">
        <f t="shared" si="13"/>
        <v>0</v>
      </c>
      <c r="BO288" s="17">
        <f t="shared" si="14"/>
        <v>0</v>
      </c>
      <c r="BP288" s="1"/>
    </row>
    <row r="289">
      <c r="A289" s="1" t="s">
        <v>423</v>
      </c>
      <c r="B289" s="61"/>
      <c r="C289" s="33"/>
      <c r="D289" s="29"/>
      <c r="E289" s="1"/>
      <c r="F289" s="21"/>
      <c r="G289" s="56"/>
      <c r="H289" s="7"/>
      <c r="I289" s="1" t="s">
        <v>423</v>
      </c>
      <c r="J289" s="32"/>
      <c r="K289" s="33"/>
      <c r="N289" s="21"/>
      <c r="O289" s="56"/>
      <c r="P289" s="7"/>
      <c r="Q289" s="1" t="s">
        <v>423</v>
      </c>
      <c r="R289" s="32"/>
      <c r="S289" s="33"/>
      <c r="T289" s="57"/>
      <c r="U289" s="43"/>
      <c r="V289" s="21"/>
      <c r="W289" s="56"/>
      <c r="X289" s="7"/>
      <c r="Y289" s="1" t="s">
        <v>423</v>
      </c>
      <c r="Z289" s="59"/>
      <c r="AA289" s="37"/>
      <c r="AB289" s="8"/>
      <c r="AC289" s="8"/>
      <c r="AD289" s="4"/>
      <c r="AE289" s="39"/>
      <c r="AG289" s="33"/>
      <c r="AH289" s="74"/>
      <c r="AI289" s="74"/>
      <c r="AJ289" s="21"/>
      <c r="AK289" s="56"/>
      <c r="AL289" s="41"/>
      <c r="AM289" s="33"/>
      <c r="AN289" s="74"/>
      <c r="AO289" s="74"/>
      <c r="AP289" s="21"/>
      <c r="AQ289" s="56"/>
      <c r="AR289" s="41"/>
      <c r="AS289" s="43">
        <f>'18 Oct'!AW289</f>
        <v>0</v>
      </c>
      <c r="AT289" s="75"/>
      <c r="AU289" s="44">
        <f t="shared" si="1"/>
        <v>0</v>
      </c>
      <c r="AV289" s="44">
        <f t="shared" si="2"/>
        <v>0</v>
      </c>
      <c r="AW289" s="19">
        <f t="shared" si="3"/>
        <v>0</v>
      </c>
      <c r="AX289" s="43">
        <f>'18 Oct'!BB289</f>
        <v>0</v>
      </c>
      <c r="AY289" s="75"/>
      <c r="AZ289" s="44">
        <f t="shared" si="4"/>
        <v>0</v>
      </c>
      <c r="BA289" s="46">
        <f t="shared" si="5"/>
        <v>0</v>
      </c>
      <c r="BB289" s="19">
        <f t="shared" si="6"/>
        <v>0</v>
      </c>
      <c r="BC289" s="43">
        <f>'18 Oct'!BL289</f>
        <v>0</v>
      </c>
      <c r="BD289" s="46">
        <f t="shared" si="7"/>
        <v>0</v>
      </c>
      <c r="BE289" s="1">
        <f t="shared" si="8"/>
        <v>0</v>
      </c>
      <c r="BF289" s="1" t="s">
        <v>423</v>
      </c>
      <c r="BG289" s="76"/>
      <c r="BH289">
        <f>'18 Oct'!BG289+AT289+AY289-BN289</f>
        <v>0</v>
      </c>
      <c r="BI289" s="6"/>
      <c r="BJ289" s="52">
        <f t="shared" si="9"/>
        <v>0</v>
      </c>
      <c r="BK289" s="51">
        <f t="shared" si="10"/>
        <v>0</v>
      </c>
      <c r="BL289" s="53">
        <f t="shared" si="11"/>
        <v>0</v>
      </c>
      <c r="BM289" s="54">
        <f t="shared" si="12"/>
        <v>0</v>
      </c>
      <c r="BN289" s="55">
        <f t="shared" si="13"/>
        <v>0</v>
      </c>
      <c r="BO289" s="17">
        <f t="shared" si="14"/>
        <v>0</v>
      </c>
    </row>
    <row r="290">
      <c r="A290" s="1" t="s">
        <v>424</v>
      </c>
      <c r="B290" s="32"/>
      <c r="C290" s="33"/>
      <c r="D290" s="29"/>
      <c r="E290" s="1"/>
      <c r="F290" s="21"/>
      <c r="G290" s="56"/>
      <c r="H290" s="35"/>
      <c r="I290" s="1" t="s">
        <v>424</v>
      </c>
      <c r="J290" s="32"/>
      <c r="K290" s="33"/>
      <c r="L290" s="57"/>
      <c r="M290" s="49"/>
      <c r="N290" s="21"/>
      <c r="O290" s="56"/>
      <c r="P290" s="35"/>
      <c r="Q290" s="1" t="s">
        <v>424</v>
      </c>
      <c r="R290" s="32"/>
      <c r="S290" s="33"/>
      <c r="T290" s="57"/>
      <c r="U290" s="43"/>
      <c r="V290" s="21"/>
      <c r="W290" s="56"/>
      <c r="X290" s="35"/>
      <c r="Y290" s="1" t="s">
        <v>424</v>
      </c>
      <c r="Z290" s="69"/>
      <c r="AA290" s="37"/>
      <c r="AB290" s="4"/>
      <c r="AC290" s="4"/>
      <c r="AD290" s="4"/>
      <c r="AE290" s="39"/>
      <c r="AF290" s="1"/>
      <c r="AG290" s="33"/>
      <c r="AH290" s="60"/>
      <c r="AI290" s="60"/>
      <c r="AJ290" s="21"/>
      <c r="AK290" s="56"/>
      <c r="AL290" s="41"/>
      <c r="AM290" s="33"/>
      <c r="AN290" s="60"/>
      <c r="AO290" s="60"/>
      <c r="AP290" s="21"/>
      <c r="AQ290" s="56"/>
      <c r="AR290" s="41"/>
      <c r="AS290" s="43">
        <f>'18 Oct'!AW290</f>
        <v>0</v>
      </c>
      <c r="AT290" s="17"/>
      <c r="AU290" s="44">
        <f t="shared" si="1"/>
        <v>0</v>
      </c>
      <c r="AV290" s="44">
        <f t="shared" si="2"/>
        <v>0</v>
      </c>
      <c r="AW290" s="19">
        <f t="shared" si="3"/>
        <v>0</v>
      </c>
      <c r="AX290" s="43">
        <f>'18 Oct'!BB290</f>
        <v>0</v>
      </c>
      <c r="AY290" s="17"/>
      <c r="AZ290" s="44">
        <f t="shared" si="4"/>
        <v>0</v>
      </c>
      <c r="BA290" s="46">
        <f t="shared" si="5"/>
        <v>0</v>
      </c>
      <c r="BB290" s="19">
        <f t="shared" si="6"/>
        <v>0</v>
      </c>
      <c r="BC290" s="43">
        <f>'18 Oct'!BL290</f>
        <v>0</v>
      </c>
      <c r="BD290" s="46">
        <f t="shared" si="7"/>
        <v>0</v>
      </c>
      <c r="BE290" s="1">
        <f t="shared" si="8"/>
        <v>0</v>
      </c>
      <c r="BF290" s="1" t="s">
        <v>424</v>
      </c>
      <c r="BG290" s="54"/>
      <c r="BH290">
        <f>'18 Oct'!BG290+AT290+AY290-BN290</f>
        <v>0</v>
      </c>
      <c r="BI290" s="48"/>
      <c r="BJ290" s="52">
        <f t="shared" si="9"/>
        <v>0</v>
      </c>
      <c r="BK290" s="51">
        <f t="shared" si="10"/>
        <v>0</v>
      </c>
      <c r="BL290" s="53">
        <f t="shared" si="11"/>
        <v>0</v>
      </c>
      <c r="BM290" s="54">
        <f t="shared" si="12"/>
        <v>0</v>
      </c>
      <c r="BN290" s="55">
        <f t="shared" si="13"/>
        <v>0</v>
      </c>
      <c r="BO290" s="17">
        <f t="shared" si="14"/>
        <v>0</v>
      </c>
    </row>
    <row r="291">
      <c r="A291" s="1" t="s">
        <v>425</v>
      </c>
      <c r="B291" s="61"/>
      <c r="C291" s="33"/>
      <c r="D291" s="29"/>
      <c r="E291" s="1"/>
      <c r="F291" s="21"/>
      <c r="G291" s="56"/>
      <c r="H291" s="7"/>
      <c r="I291" s="1" t="s">
        <v>425</v>
      </c>
      <c r="J291" s="32"/>
      <c r="K291" s="33"/>
      <c r="N291" s="21"/>
      <c r="O291" s="56"/>
      <c r="P291" s="7"/>
      <c r="Q291" s="1" t="s">
        <v>425</v>
      </c>
      <c r="R291" s="32"/>
      <c r="S291" s="33"/>
      <c r="T291" s="29"/>
      <c r="U291" s="43"/>
      <c r="V291" s="21"/>
      <c r="W291" s="56"/>
      <c r="X291" s="7"/>
      <c r="Y291" s="1" t="s">
        <v>425</v>
      </c>
      <c r="Z291" s="59"/>
      <c r="AA291" s="37"/>
      <c r="AB291" s="8"/>
      <c r="AC291" s="8"/>
      <c r="AD291" s="4"/>
      <c r="AE291" s="39"/>
      <c r="AG291" s="33"/>
      <c r="AH291" s="74"/>
      <c r="AI291" s="74"/>
      <c r="AJ291" s="21"/>
      <c r="AK291" s="56"/>
      <c r="AL291" s="41"/>
      <c r="AM291" s="33"/>
      <c r="AN291" s="74"/>
      <c r="AO291" s="74"/>
      <c r="AP291" s="21"/>
      <c r="AQ291" s="56"/>
      <c r="AR291" s="41"/>
      <c r="AS291" s="43">
        <f>'18 Oct'!AW291</f>
        <v>0</v>
      </c>
      <c r="AT291" s="75"/>
      <c r="AU291" s="44">
        <f t="shared" si="1"/>
        <v>0</v>
      </c>
      <c r="AV291" s="44">
        <f t="shared" si="2"/>
        <v>0</v>
      </c>
      <c r="AW291" s="19">
        <f t="shared" si="3"/>
        <v>0</v>
      </c>
      <c r="AX291" s="43">
        <f>'18 Oct'!BB291</f>
        <v>0</v>
      </c>
      <c r="AY291" s="75"/>
      <c r="AZ291" s="44">
        <f t="shared" si="4"/>
        <v>0</v>
      </c>
      <c r="BA291" s="46">
        <f t="shared" si="5"/>
        <v>0</v>
      </c>
      <c r="BB291" s="19">
        <f t="shared" si="6"/>
        <v>0</v>
      </c>
      <c r="BC291" s="43">
        <f>'18 Oct'!BL291</f>
        <v>0</v>
      </c>
      <c r="BD291" s="46">
        <f t="shared" si="7"/>
        <v>0</v>
      </c>
      <c r="BE291" s="1">
        <f t="shared" si="8"/>
        <v>0</v>
      </c>
      <c r="BF291" s="1" t="s">
        <v>425</v>
      </c>
      <c r="BG291" s="76"/>
      <c r="BH291">
        <f>'18 Oct'!BG291+AT291+AY291-BN291</f>
        <v>0</v>
      </c>
      <c r="BI291" s="6"/>
      <c r="BJ291" s="52">
        <f t="shared" si="9"/>
        <v>0</v>
      </c>
      <c r="BK291" s="51">
        <f t="shared" si="10"/>
        <v>0</v>
      </c>
      <c r="BL291" s="53">
        <f t="shared" si="11"/>
        <v>0</v>
      </c>
      <c r="BM291" s="54">
        <f t="shared" si="12"/>
        <v>0</v>
      </c>
      <c r="BN291" s="55">
        <f t="shared" si="13"/>
        <v>0</v>
      </c>
      <c r="BO291" s="17">
        <f t="shared" si="14"/>
        <v>0</v>
      </c>
    </row>
    <row r="292">
      <c r="A292" s="1" t="s">
        <v>426</v>
      </c>
      <c r="B292" s="61"/>
      <c r="C292" s="33"/>
      <c r="D292" s="29"/>
      <c r="E292" s="1"/>
      <c r="F292" s="21"/>
      <c r="G292" s="56"/>
      <c r="H292" s="7"/>
      <c r="I292" s="1" t="s">
        <v>426</v>
      </c>
      <c r="J292" s="32"/>
      <c r="K292" s="33"/>
      <c r="N292" s="21"/>
      <c r="O292" s="56"/>
      <c r="P292" s="7"/>
      <c r="Q292" s="1" t="s">
        <v>426</v>
      </c>
      <c r="R292" s="32"/>
      <c r="S292" s="33"/>
      <c r="T292" s="57"/>
      <c r="U292" s="43"/>
      <c r="V292" s="21"/>
      <c r="W292" s="56"/>
      <c r="X292" s="7"/>
      <c r="Y292" s="1" t="s">
        <v>426</v>
      </c>
      <c r="Z292" s="69"/>
      <c r="AA292" s="37"/>
      <c r="AB292" s="8"/>
      <c r="AC292" s="8"/>
      <c r="AD292" s="4"/>
      <c r="AE292" s="39"/>
      <c r="AG292" s="33"/>
      <c r="AH292" s="74"/>
      <c r="AI292" s="74"/>
      <c r="AJ292" s="21"/>
      <c r="AK292" s="56"/>
      <c r="AL292" s="41"/>
      <c r="AM292" s="33"/>
      <c r="AN292" s="74"/>
      <c r="AO292" s="74"/>
      <c r="AP292" s="21"/>
      <c r="AQ292" s="56"/>
      <c r="AR292" s="41"/>
      <c r="AS292" s="43">
        <f>'18 Oct'!AW292</f>
        <v>0</v>
      </c>
      <c r="AT292" s="75"/>
      <c r="AU292" s="44">
        <f t="shared" si="1"/>
        <v>0</v>
      </c>
      <c r="AV292" s="44">
        <f t="shared" si="2"/>
        <v>0</v>
      </c>
      <c r="AW292" s="19">
        <f t="shared" si="3"/>
        <v>0</v>
      </c>
      <c r="AX292" s="43">
        <f>'18 Oct'!BB292</f>
        <v>0</v>
      </c>
      <c r="AY292" s="75"/>
      <c r="AZ292" s="44">
        <f t="shared" si="4"/>
        <v>0</v>
      </c>
      <c r="BA292" s="46">
        <f t="shared" si="5"/>
        <v>0</v>
      </c>
      <c r="BB292" s="19">
        <f t="shared" si="6"/>
        <v>0</v>
      </c>
      <c r="BC292" s="43">
        <f>'18 Oct'!BL292</f>
        <v>0</v>
      </c>
      <c r="BD292" s="46">
        <f t="shared" si="7"/>
        <v>0</v>
      </c>
      <c r="BE292" s="1">
        <f t="shared" si="8"/>
        <v>0</v>
      </c>
      <c r="BF292" s="1" t="s">
        <v>426</v>
      </c>
      <c r="BG292" s="76"/>
      <c r="BH292">
        <f>'18 Oct'!BG292+AT292+AY292-BN292</f>
        <v>0</v>
      </c>
      <c r="BI292" s="6"/>
      <c r="BJ292" s="52">
        <f t="shared" si="9"/>
        <v>0</v>
      </c>
      <c r="BK292" s="51">
        <f t="shared" si="10"/>
        <v>0</v>
      </c>
      <c r="BL292" s="53">
        <f t="shared" si="11"/>
        <v>0</v>
      </c>
      <c r="BM292" s="54">
        <f t="shared" si="12"/>
        <v>0</v>
      </c>
      <c r="BN292" s="55">
        <f t="shared" si="13"/>
        <v>0</v>
      </c>
      <c r="BO292" s="17">
        <f t="shared" si="14"/>
        <v>0</v>
      </c>
    </row>
    <row r="293">
      <c r="A293" s="1" t="s">
        <v>427</v>
      </c>
      <c r="B293" s="32"/>
      <c r="C293" s="33"/>
      <c r="D293" s="29"/>
      <c r="E293" s="1"/>
      <c r="F293" s="21"/>
      <c r="G293" s="56"/>
      <c r="H293" s="35"/>
      <c r="I293" s="1" t="s">
        <v>427</v>
      </c>
      <c r="J293" s="32"/>
      <c r="K293" s="33"/>
      <c r="L293" s="57"/>
      <c r="M293" s="49"/>
      <c r="N293" s="21"/>
      <c r="O293" s="56"/>
      <c r="P293" s="35"/>
      <c r="Q293" s="1" t="s">
        <v>427</v>
      </c>
      <c r="R293" s="32"/>
      <c r="S293" s="33"/>
      <c r="T293" s="57"/>
      <c r="U293" s="49"/>
      <c r="V293" s="21"/>
      <c r="W293" s="56"/>
      <c r="X293" s="35"/>
      <c r="Y293" s="1" t="s">
        <v>427</v>
      </c>
      <c r="Z293" s="59"/>
      <c r="AA293" s="37"/>
      <c r="AB293" s="8"/>
      <c r="AC293" s="8"/>
      <c r="AD293" s="4"/>
      <c r="AE293" s="39"/>
      <c r="AF293" s="1"/>
      <c r="AG293" s="33"/>
      <c r="AH293" s="67"/>
      <c r="AI293" s="67"/>
      <c r="AJ293" s="21"/>
      <c r="AK293" s="56"/>
      <c r="AL293" s="41"/>
      <c r="AM293" s="33"/>
      <c r="AN293" s="67"/>
      <c r="AO293" s="67"/>
      <c r="AP293" s="21"/>
      <c r="AQ293" s="56"/>
      <c r="AR293" s="41"/>
      <c r="AS293" s="43">
        <f>'18 Oct'!AW293</f>
        <v>0</v>
      </c>
      <c r="AT293" s="54"/>
      <c r="AU293" s="44">
        <f t="shared" si="1"/>
        <v>0</v>
      </c>
      <c r="AV293" s="44">
        <f t="shared" si="2"/>
        <v>0</v>
      </c>
      <c r="AW293" s="19">
        <f t="shared" si="3"/>
        <v>0</v>
      </c>
      <c r="AX293" s="43">
        <f>'18 Oct'!BB293</f>
        <v>0</v>
      </c>
      <c r="AY293" s="54"/>
      <c r="AZ293" s="44">
        <f t="shared" si="4"/>
        <v>0</v>
      </c>
      <c r="BA293" s="46">
        <f t="shared" si="5"/>
        <v>0</v>
      </c>
      <c r="BB293" s="19">
        <f t="shared" si="6"/>
        <v>0</v>
      </c>
      <c r="BC293" s="43">
        <f>'18 Oct'!BL293</f>
        <v>0</v>
      </c>
      <c r="BD293" s="46">
        <f t="shared" si="7"/>
        <v>0</v>
      </c>
      <c r="BE293" s="1">
        <f t="shared" si="8"/>
        <v>0</v>
      </c>
      <c r="BF293" s="1" t="s">
        <v>427</v>
      </c>
      <c r="BG293" s="17"/>
      <c r="BH293">
        <f>'18 Oct'!BG293+AT293+AY293-BN293</f>
        <v>0</v>
      </c>
      <c r="BI293" s="48"/>
      <c r="BJ293" s="52">
        <f t="shared" si="9"/>
        <v>0</v>
      </c>
      <c r="BK293" s="51">
        <f t="shared" si="10"/>
        <v>0</v>
      </c>
      <c r="BL293" s="53">
        <f t="shared" si="11"/>
        <v>0</v>
      </c>
      <c r="BM293" s="54">
        <f t="shared" si="12"/>
        <v>0</v>
      </c>
      <c r="BN293" s="55">
        <f t="shared" si="13"/>
        <v>0</v>
      </c>
      <c r="BO293" s="17">
        <f t="shared" si="14"/>
        <v>0</v>
      </c>
    </row>
    <row r="294">
      <c r="A294" s="1" t="s">
        <v>428</v>
      </c>
      <c r="B294" s="32"/>
      <c r="C294" s="33"/>
      <c r="D294" s="29"/>
      <c r="E294" s="1"/>
      <c r="F294" s="21"/>
      <c r="G294" s="56"/>
      <c r="H294" s="35"/>
      <c r="I294" s="1" t="s">
        <v>428</v>
      </c>
      <c r="J294" s="32"/>
      <c r="K294" s="33"/>
      <c r="L294" s="57"/>
      <c r="M294" s="49"/>
      <c r="N294" s="21"/>
      <c r="O294" s="56"/>
      <c r="P294" s="35"/>
      <c r="Q294" s="1" t="s">
        <v>428</v>
      </c>
      <c r="R294" s="32"/>
      <c r="S294" s="33"/>
      <c r="T294" s="57"/>
      <c r="U294" s="49"/>
      <c r="V294" s="21"/>
      <c r="W294" s="56"/>
      <c r="X294" s="35"/>
      <c r="Y294" s="1" t="s">
        <v>428</v>
      </c>
      <c r="Z294" s="59"/>
      <c r="AA294" s="37"/>
      <c r="AB294" s="8"/>
      <c r="AC294" s="8"/>
      <c r="AD294" s="4"/>
      <c r="AE294" s="39"/>
      <c r="AF294" s="1"/>
      <c r="AG294" s="33"/>
      <c r="AH294" s="60"/>
      <c r="AI294" s="60"/>
      <c r="AJ294" s="21"/>
      <c r="AK294" s="56"/>
      <c r="AL294" s="41"/>
      <c r="AM294" s="33"/>
      <c r="AN294" s="60"/>
      <c r="AO294" s="60"/>
      <c r="AP294" s="21"/>
      <c r="AQ294" s="56"/>
      <c r="AR294" s="41"/>
      <c r="AS294" s="43">
        <f>'18 Oct'!AW294</f>
        <v>0</v>
      </c>
      <c r="AT294" s="17"/>
      <c r="AU294" s="44">
        <f t="shared" si="1"/>
        <v>0</v>
      </c>
      <c r="AV294" s="44">
        <f t="shared" si="2"/>
        <v>0</v>
      </c>
      <c r="AW294" s="19">
        <f t="shared" si="3"/>
        <v>0</v>
      </c>
      <c r="AX294" s="43">
        <f>'18 Oct'!BB294</f>
        <v>0</v>
      </c>
      <c r="AY294" s="17"/>
      <c r="AZ294" s="44">
        <f t="shared" si="4"/>
        <v>0</v>
      </c>
      <c r="BA294" s="46">
        <f t="shared" si="5"/>
        <v>0</v>
      </c>
      <c r="BB294" s="19">
        <f t="shared" si="6"/>
        <v>0</v>
      </c>
      <c r="BC294" s="43">
        <f>'18 Oct'!BL294</f>
        <v>0</v>
      </c>
      <c r="BD294" s="46">
        <f t="shared" si="7"/>
        <v>0</v>
      </c>
      <c r="BE294" s="1">
        <f t="shared" si="8"/>
        <v>0</v>
      </c>
      <c r="BF294" s="1" t="s">
        <v>428</v>
      </c>
      <c r="BG294" s="17"/>
      <c r="BH294">
        <f>'18 Oct'!BG294+AT294+AY294-BN294</f>
        <v>0</v>
      </c>
      <c r="BI294" s="48"/>
      <c r="BJ294" s="52">
        <f t="shared" si="9"/>
        <v>0</v>
      </c>
      <c r="BK294" s="51">
        <f t="shared" si="10"/>
        <v>0</v>
      </c>
      <c r="BL294" s="53">
        <f t="shared" si="11"/>
        <v>0</v>
      </c>
      <c r="BM294" s="54">
        <f t="shared" si="12"/>
        <v>0</v>
      </c>
      <c r="BN294" s="55">
        <f t="shared" si="13"/>
        <v>0</v>
      </c>
      <c r="BO294" s="17">
        <f t="shared" si="14"/>
        <v>0</v>
      </c>
    </row>
    <row r="295">
      <c r="A295" s="1" t="s">
        <v>429</v>
      </c>
      <c r="B295" s="32"/>
      <c r="C295" s="33"/>
      <c r="D295" s="29"/>
      <c r="E295" s="1"/>
      <c r="F295" s="21"/>
      <c r="G295" s="56"/>
      <c r="H295" s="35"/>
      <c r="I295" s="1" t="s">
        <v>429</v>
      </c>
      <c r="J295" s="32"/>
      <c r="K295" s="33"/>
      <c r="L295" s="57"/>
      <c r="M295" s="43"/>
      <c r="N295" s="21"/>
      <c r="O295" s="56"/>
      <c r="P295" s="35"/>
      <c r="Q295" s="1" t="s">
        <v>429</v>
      </c>
      <c r="R295" s="32"/>
      <c r="S295" s="65"/>
      <c r="T295" s="57"/>
      <c r="U295" s="49"/>
      <c r="V295" s="21"/>
      <c r="W295" s="56"/>
      <c r="X295" s="35"/>
      <c r="Y295" s="1" t="s">
        <v>429</v>
      </c>
      <c r="Z295" s="59"/>
      <c r="AA295" s="37"/>
      <c r="AB295" s="8"/>
      <c r="AC295" s="8"/>
      <c r="AD295" s="4"/>
      <c r="AE295" s="39"/>
      <c r="AF295" s="1"/>
      <c r="AG295" s="33"/>
      <c r="AH295" s="60"/>
      <c r="AI295" s="60"/>
      <c r="AJ295" s="21"/>
      <c r="AK295" s="56"/>
      <c r="AL295" s="41"/>
      <c r="AM295" s="33"/>
      <c r="AN295" s="60"/>
      <c r="AO295" s="60"/>
      <c r="AP295" s="21"/>
      <c r="AQ295" s="56"/>
      <c r="AR295" s="41"/>
      <c r="AS295" s="43">
        <f>'18 Oct'!AW295</f>
        <v>0</v>
      </c>
      <c r="AT295" s="17"/>
      <c r="AU295" s="44">
        <f t="shared" si="1"/>
        <v>0</v>
      </c>
      <c r="AV295" s="44">
        <f t="shared" si="2"/>
        <v>0</v>
      </c>
      <c r="AW295" s="19">
        <f t="shared" si="3"/>
        <v>0</v>
      </c>
      <c r="AX295" s="43">
        <f>'18 Oct'!BB295</f>
        <v>0</v>
      </c>
      <c r="AY295" s="17"/>
      <c r="AZ295" s="44">
        <f t="shared" si="4"/>
        <v>0</v>
      </c>
      <c r="BA295" s="46">
        <f t="shared" si="5"/>
        <v>0</v>
      </c>
      <c r="BB295" s="19">
        <f t="shared" si="6"/>
        <v>0</v>
      </c>
      <c r="BC295" s="43">
        <f>'18 Oct'!BL295</f>
        <v>0</v>
      </c>
      <c r="BD295" s="46">
        <f t="shared" si="7"/>
        <v>0</v>
      </c>
      <c r="BE295" s="1">
        <f t="shared" si="8"/>
        <v>0</v>
      </c>
      <c r="BF295" s="1" t="s">
        <v>429</v>
      </c>
      <c r="BG295" s="17"/>
      <c r="BH295">
        <f>'18 Oct'!BG295+AT295+AY295-BN295</f>
        <v>0</v>
      </c>
      <c r="BI295" s="48"/>
      <c r="BJ295" s="52">
        <f t="shared" si="9"/>
        <v>0</v>
      </c>
      <c r="BK295" s="51">
        <f t="shared" si="10"/>
        <v>0</v>
      </c>
      <c r="BL295" s="53">
        <f t="shared" si="11"/>
        <v>0</v>
      </c>
      <c r="BM295" s="54">
        <f t="shared" si="12"/>
        <v>0</v>
      </c>
      <c r="BN295" s="55">
        <f t="shared" si="13"/>
        <v>0</v>
      </c>
      <c r="BO295" s="17">
        <f t="shared" si="14"/>
        <v>0</v>
      </c>
    </row>
    <row r="296">
      <c r="A296" s="1" t="s">
        <v>430</v>
      </c>
      <c r="B296" s="32"/>
      <c r="C296" s="33"/>
      <c r="D296" s="29"/>
      <c r="E296" s="1"/>
      <c r="F296" s="21"/>
      <c r="G296" s="56"/>
      <c r="H296" s="35"/>
      <c r="I296" s="1" t="s">
        <v>430</v>
      </c>
      <c r="J296" s="32"/>
      <c r="K296" s="33"/>
      <c r="L296" s="57"/>
      <c r="M296" s="49"/>
      <c r="N296" s="21"/>
      <c r="O296" s="56"/>
      <c r="P296" s="35"/>
      <c r="Q296" s="1" t="s">
        <v>430</v>
      </c>
      <c r="R296" s="32"/>
      <c r="S296" s="33"/>
      <c r="T296" s="29"/>
      <c r="U296" s="43"/>
      <c r="V296" s="21"/>
      <c r="W296" s="56"/>
      <c r="X296" s="35"/>
      <c r="Y296" s="1" t="s">
        <v>430</v>
      </c>
      <c r="Z296" s="58"/>
      <c r="AA296" s="37"/>
      <c r="AB296" s="8"/>
      <c r="AC296" s="8"/>
      <c r="AD296" s="4"/>
      <c r="AE296" s="39"/>
      <c r="AF296" s="1"/>
      <c r="AG296" s="33"/>
      <c r="AH296" s="60"/>
      <c r="AI296" s="60"/>
      <c r="AJ296" s="21"/>
      <c r="AK296" s="56"/>
      <c r="AL296" s="41"/>
      <c r="AM296" s="33"/>
      <c r="AN296" s="60"/>
      <c r="AO296" s="60"/>
      <c r="AP296" s="21"/>
      <c r="AQ296" s="56"/>
      <c r="AR296" s="41"/>
      <c r="AS296" s="43">
        <f>'18 Oct'!AW296</f>
        <v>0</v>
      </c>
      <c r="AT296" s="17"/>
      <c r="AU296" s="44">
        <f t="shared" si="1"/>
        <v>0</v>
      </c>
      <c r="AV296" s="44">
        <f t="shared" si="2"/>
        <v>0</v>
      </c>
      <c r="AW296" s="19">
        <f t="shared" si="3"/>
        <v>0</v>
      </c>
      <c r="AX296" s="43">
        <f>'18 Oct'!BB296</f>
        <v>0</v>
      </c>
      <c r="AY296" s="17"/>
      <c r="AZ296" s="44">
        <f t="shared" si="4"/>
        <v>0</v>
      </c>
      <c r="BA296" s="46">
        <f t="shared" si="5"/>
        <v>0</v>
      </c>
      <c r="BB296" s="19">
        <f t="shared" si="6"/>
        <v>0</v>
      </c>
      <c r="BC296" s="43">
        <f>'18 Oct'!BL296</f>
        <v>0</v>
      </c>
      <c r="BD296" s="46">
        <f t="shared" si="7"/>
        <v>0</v>
      </c>
      <c r="BE296" s="1">
        <f t="shared" si="8"/>
        <v>0</v>
      </c>
      <c r="BF296" s="1" t="s">
        <v>430</v>
      </c>
      <c r="BG296" s="17"/>
      <c r="BH296">
        <f>'18 Oct'!BG296+AT296+AY296-BN296</f>
        <v>0</v>
      </c>
      <c r="BI296" s="48"/>
      <c r="BJ296" s="52">
        <f t="shared" si="9"/>
        <v>0</v>
      </c>
      <c r="BK296" s="51">
        <f t="shared" si="10"/>
        <v>0</v>
      </c>
      <c r="BL296" s="53">
        <f t="shared" si="11"/>
        <v>0</v>
      </c>
      <c r="BM296" s="54">
        <f t="shared" si="12"/>
        <v>0</v>
      </c>
      <c r="BN296" s="55">
        <f t="shared" si="13"/>
        <v>0</v>
      </c>
      <c r="BO296" s="17">
        <f t="shared" si="14"/>
        <v>0</v>
      </c>
    </row>
    <row r="297">
      <c r="A297" s="1" t="s">
        <v>431</v>
      </c>
      <c r="B297" s="32"/>
      <c r="C297" s="33"/>
      <c r="D297" s="29"/>
      <c r="E297" s="1"/>
      <c r="F297" s="21"/>
      <c r="G297" s="56"/>
      <c r="H297" s="35"/>
      <c r="I297" s="1" t="s">
        <v>431</v>
      </c>
      <c r="J297" s="32"/>
      <c r="K297" s="33"/>
      <c r="L297" s="57"/>
      <c r="M297" s="49"/>
      <c r="N297" s="21"/>
      <c r="O297" s="56"/>
      <c r="P297" s="35"/>
      <c r="Q297" s="1" t="s">
        <v>431</v>
      </c>
      <c r="R297" s="32"/>
      <c r="S297" s="33"/>
      <c r="V297" s="21"/>
      <c r="W297" s="56"/>
      <c r="X297" s="35"/>
      <c r="Y297" s="1" t="s">
        <v>431</v>
      </c>
      <c r="Z297" s="69"/>
      <c r="AA297" s="66"/>
      <c r="AB297" s="8"/>
      <c r="AC297" s="8"/>
      <c r="AD297" s="4"/>
      <c r="AE297" s="39"/>
      <c r="AF297" s="1"/>
      <c r="AG297" s="33"/>
      <c r="AH297" s="60"/>
      <c r="AI297" s="60"/>
      <c r="AJ297" s="21"/>
      <c r="AK297" s="56"/>
      <c r="AL297" s="41"/>
      <c r="AM297" s="33"/>
      <c r="AN297" s="60"/>
      <c r="AO297" s="60"/>
      <c r="AP297" s="21"/>
      <c r="AQ297" s="56"/>
      <c r="AR297" s="41"/>
      <c r="AS297" s="43">
        <f>'18 Oct'!AW297</f>
        <v>0</v>
      </c>
      <c r="AT297" s="17"/>
      <c r="AU297" s="44">
        <f t="shared" si="1"/>
        <v>0</v>
      </c>
      <c r="AV297" s="44">
        <f t="shared" si="2"/>
        <v>0</v>
      </c>
      <c r="AW297" s="19">
        <f t="shared" si="3"/>
        <v>0</v>
      </c>
      <c r="AX297" s="43">
        <f>'18 Oct'!BB297</f>
        <v>0</v>
      </c>
      <c r="AY297" s="17"/>
      <c r="AZ297" s="44">
        <f t="shared" si="4"/>
        <v>0</v>
      </c>
      <c r="BA297" s="46">
        <f t="shared" si="5"/>
        <v>0</v>
      </c>
      <c r="BB297" s="19">
        <f t="shared" si="6"/>
        <v>0</v>
      </c>
      <c r="BC297" s="43">
        <f>'18 Oct'!BL297</f>
        <v>0</v>
      </c>
      <c r="BD297" s="46">
        <f t="shared" si="7"/>
        <v>0</v>
      </c>
      <c r="BE297" s="1">
        <f t="shared" si="8"/>
        <v>0</v>
      </c>
      <c r="BF297" s="1" t="s">
        <v>431</v>
      </c>
      <c r="BG297" s="17"/>
      <c r="BH297">
        <f>'18 Oct'!BG297+AT297+AY297-BN297</f>
        <v>0</v>
      </c>
      <c r="BI297" s="68"/>
      <c r="BJ297" s="52">
        <f t="shared" si="9"/>
        <v>0</v>
      </c>
      <c r="BK297" s="51">
        <f t="shared" si="10"/>
        <v>0</v>
      </c>
      <c r="BL297" s="53">
        <f t="shared" si="11"/>
        <v>0</v>
      </c>
      <c r="BM297" s="54">
        <f t="shared" si="12"/>
        <v>0</v>
      </c>
      <c r="BN297" s="55">
        <f t="shared" si="13"/>
        <v>0</v>
      </c>
      <c r="BO297" s="17">
        <f t="shared" si="14"/>
        <v>0</v>
      </c>
      <c r="BP297" s="1"/>
      <c r="BQ297" s="1"/>
    </row>
    <row r="298">
      <c r="A298" s="1" t="s">
        <v>432</v>
      </c>
      <c r="B298" s="32"/>
      <c r="C298" s="33"/>
      <c r="D298" s="29"/>
      <c r="E298" s="1"/>
      <c r="F298" s="21"/>
      <c r="G298" s="56"/>
      <c r="H298" s="35"/>
      <c r="I298" s="1" t="s">
        <v>432</v>
      </c>
      <c r="J298" s="32"/>
      <c r="K298" s="33"/>
      <c r="L298" s="57"/>
      <c r="M298" s="43"/>
      <c r="N298" s="21"/>
      <c r="O298" s="56"/>
      <c r="P298" s="35"/>
      <c r="Q298" s="1" t="s">
        <v>432</v>
      </c>
      <c r="R298" s="32"/>
      <c r="S298" s="33"/>
      <c r="T298" s="29"/>
      <c r="U298" s="43"/>
      <c r="V298" s="21"/>
      <c r="W298" s="56"/>
      <c r="X298" s="35"/>
      <c r="Y298" s="1" t="s">
        <v>432</v>
      </c>
      <c r="Z298" s="69"/>
      <c r="AA298" s="37"/>
      <c r="AB298" s="8"/>
      <c r="AC298" s="8"/>
      <c r="AD298" s="4"/>
      <c r="AE298" s="39"/>
      <c r="AF298" s="1"/>
      <c r="AG298" s="33"/>
      <c r="AH298" s="60"/>
      <c r="AI298" s="60"/>
      <c r="AJ298" s="21"/>
      <c r="AK298" s="56"/>
      <c r="AL298" s="41"/>
      <c r="AM298" s="33"/>
      <c r="AN298" s="60"/>
      <c r="AO298" s="60"/>
      <c r="AP298" s="21"/>
      <c r="AQ298" s="56"/>
      <c r="AR298" s="41"/>
      <c r="AS298" s="43">
        <f>'18 Oct'!AW298</f>
        <v>0</v>
      </c>
      <c r="AT298" s="17"/>
      <c r="AU298" s="44">
        <f t="shared" si="1"/>
        <v>0</v>
      </c>
      <c r="AV298" s="44">
        <f t="shared" si="2"/>
        <v>0</v>
      </c>
      <c r="AW298" s="19">
        <f t="shared" si="3"/>
        <v>0</v>
      </c>
      <c r="AX298" s="43">
        <f>'18 Oct'!BB298</f>
        <v>0</v>
      </c>
      <c r="AY298" s="17"/>
      <c r="AZ298" s="44">
        <f t="shared" si="4"/>
        <v>0</v>
      </c>
      <c r="BA298" s="46">
        <f t="shared" si="5"/>
        <v>0</v>
      </c>
      <c r="BB298" s="19">
        <f t="shared" si="6"/>
        <v>0</v>
      </c>
      <c r="BC298" s="43">
        <f>'18 Oct'!BL298</f>
        <v>0</v>
      </c>
      <c r="BD298" s="46">
        <f t="shared" si="7"/>
        <v>0</v>
      </c>
      <c r="BE298" s="1">
        <f t="shared" si="8"/>
        <v>0</v>
      </c>
      <c r="BF298" s="1" t="s">
        <v>432</v>
      </c>
      <c r="BG298" s="17"/>
      <c r="BH298">
        <f>'18 Oct'!BG298+AT298+AY298-BN298</f>
        <v>0</v>
      </c>
      <c r="BI298" s="48"/>
      <c r="BJ298" s="52">
        <f t="shared" si="9"/>
        <v>0</v>
      </c>
      <c r="BK298" s="51">
        <f t="shared" si="10"/>
        <v>0</v>
      </c>
      <c r="BL298" s="53">
        <f t="shared" si="11"/>
        <v>0</v>
      </c>
      <c r="BM298" s="54">
        <f t="shared" si="12"/>
        <v>0</v>
      </c>
      <c r="BN298" s="55">
        <f t="shared" si="13"/>
        <v>0</v>
      </c>
      <c r="BO298" s="17">
        <f t="shared" si="14"/>
        <v>0</v>
      </c>
    </row>
    <row r="299">
      <c r="A299" s="1" t="s">
        <v>433</v>
      </c>
      <c r="B299" s="32"/>
      <c r="C299" s="33"/>
      <c r="D299" s="29"/>
      <c r="E299" s="1"/>
      <c r="F299" s="21"/>
      <c r="G299" s="56"/>
      <c r="H299" s="35"/>
      <c r="I299" s="1" t="s">
        <v>433</v>
      </c>
      <c r="J299" s="32"/>
      <c r="K299" s="33"/>
      <c r="L299" s="57"/>
      <c r="M299" s="49"/>
      <c r="N299" s="21"/>
      <c r="O299" s="56"/>
      <c r="P299" s="35"/>
      <c r="Q299" s="1" t="s">
        <v>433</v>
      </c>
      <c r="R299" s="32"/>
      <c r="S299" s="33"/>
      <c r="V299" s="21"/>
      <c r="W299" s="56"/>
      <c r="X299" s="35"/>
      <c r="Y299" s="1" t="s">
        <v>433</v>
      </c>
      <c r="Z299" s="69"/>
      <c r="AA299" s="66"/>
      <c r="AB299" s="8"/>
      <c r="AC299" s="8"/>
      <c r="AD299" s="4"/>
      <c r="AE299" s="39"/>
      <c r="AF299" s="1"/>
      <c r="AG299" s="33"/>
      <c r="AH299" s="60"/>
      <c r="AI299" s="60"/>
      <c r="AJ299" s="21"/>
      <c r="AK299" s="56"/>
      <c r="AL299" s="41"/>
      <c r="AM299" s="33"/>
      <c r="AN299" s="60"/>
      <c r="AO299" s="60"/>
      <c r="AP299" s="21"/>
      <c r="AQ299" s="56"/>
      <c r="AR299" s="41"/>
      <c r="AS299" s="43">
        <f>'18 Oct'!AW299</f>
        <v>0</v>
      </c>
      <c r="AT299" s="17"/>
      <c r="AU299" s="44">
        <f t="shared" si="1"/>
        <v>0</v>
      </c>
      <c r="AV299" s="44">
        <f t="shared" si="2"/>
        <v>0</v>
      </c>
      <c r="AW299" s="19">
        <f t="shared" si="3"/>
        <v>0</v>
      </c>
      <c r="AX299" s="43">
        <f>'18 Oct'!BB299</f>
        <v>0</v>
      </c>
      <c r="AY299" s="17"/>
      <c r="AZ299" s="44">
        <f t="shared" si="4"/>
        <v>0</v>
      </c>
      <c r="BA299" s="46">
        <f t="shared" si="5"/>
        <v>0</v>
      </c>
      <c r="BB299" s="19">
        <f t="shared" si="6"/>
        <v>0</v>
      </c>
      <c r="BC299" s="43">
        <f>'18 Oct'!BL299</f>
        <v>0</v>
      </c>
      <c r="BD299" s="46">
        <f t="shared" si="7"/>
        <v>0</v>
      </c>
      <c r="BE299" s="1">
        <f t="shared" si="8"/>
        <v>0</v>
      </c>
      <c r="BF299" s="1" t="s">
        <v>433</v>
      </c>
      <c r="BG299" s="54"/>
      <c r="BH299">
        <f>'18 Oct'!BG299+AT299+AY299-BN299</f>
        <v>0</v>
      </c>
      <c r="BI299" s="48"/>
      <c r="BJ299" s="52">
        <f t="shared" si="9"/>
        <v>0</v>
      </c>
      <c r="BK299" s="51">
        <f t="shared" si="10"/>
        <v>0</v>
      </c>
      <c r="BL299" s="53">
        <f t="shared" si="11"/>
        <v>0</v>
      </c>
      <c r="BM299" s="54">
        <f t="shared" si="12"/>
        <v>0</v>
      </c>
      <c r="BN299" s="55">
        <f t="shared" si="13"/>
        <v>0</v>
      </c>
      <c r="BO299" s="17">
        <f t="shared" si="14"/>
        <v>0</v>
      </c>
    </row>
    <row r="300">
      <c r="A300" s="1" t="s">
        <v>434</v>
      </c>
      <c r="B300" s="32"/>
      <c r="C300" s="33"/>
      <c r="D300" s="29"/>
      <c r="E300" s="1"/>
      <c r="F300" s="21"/>
      <c r="G300" s="56"/>
      <c r="H300" s="35"/>
      <c r="I300" s="1" t="s">
        <v>434</v>
      </c>
      <c r="J300" s="32"/>
      <c r="K300" s="33"/>
      <c r="L300" s="57"/>
      <c r="M300" s="49"/>
      <c r="N300" s="21"/>
      <c r="O300" s="56"/>
      <c r="P300" s="35"/>
      <c r="Q300" s="1" t="s">
        <v>434</v>
      </c>
      <c r="R300" s="32"/>
      <c r="S300" s="33"/>
      <c r="V300" s="21"/>
      <c r="W300" s="56"/>
      <c r="X300" s="35"/>
      <c r="Y300" s="1" t="s">
        <v>434</v>
      </c>
      <c r="Z300" s="58"/>
      <c r="AA300" s="38"/>
      <c r="AB300" s="8"/>
      <c r="AC300" s="8"/>
      <c r="AD300" s="4"/>
      <c r="AE300" s="39"/>
      <c r="AF300" s="1"/>
      <c r="AG300" s="33"/>
      <c r="AH300" s="60"/>
      <c r="AI300" s="60"/>
      <c r="AJ300" s="21"/>
      <c r="AK300" s="56"/>
      <c r="AL300" s="41"/>
      <c r="AM300" s="33"/>
      <c r="AN300" s="60"/>
      <c r="AO300" s="60"/>
      <c r="AP300" s="21"/>
      <c r="AQ300" s="56"/>
      <c r="AR300" s="41"/>
      <c r="AS300" s="43">
        <f>'18 Oct'!AW300</f>
        <v>0</v>
      </c>
      <c r="AT300" s="17"/>
      <c r="AU300" s="44">
        <f t="shared" si="1"/>
        <v>0</v>
      </c>
      <c r="AV300" s="44">
        <f t="shared" si="2"/>
        <v>0</v>
      </c>
      <c r="AW300" s="19">
        <f t="shared" si="3"/>
        <v>0</v>
      </c>
      <c r="AX300" s="43">
        <f>'18 Oct'!BB300</f>
        <v>0</v>
      </c>
      <c r="AY300" s="17"/>
      <c r="AZ300" s="44">
        <f t="shared" si="4"/>
        <v>0</v>
      </c>
      <c r="BA300" s="46">
        <f t="shared" si="5"/>
        <v>0</v>
      </c>
      <c r="BB300" s="19">
        <f t="shared" si="6"/>
        <v>0</v>
      </c>
      <c r="BC300" s="43">
        <f>'18 Oct'!BL300</f>
        <v>0</v>
      </c>
      <c r="BD300" s="46">
        <f t="shared" si="7"/>
        <v>0</v>
      </c>
      <c r="BE300" s="1">
        <f t="shared" si="8"/>
        <v>0</v>
      </c>
      <c r="BF300" s="1" t="s">
        <v>434</v>
      </c>
      <c r="BG300" s="54"/>
      <c r="BH300">
        <f>'18 Oct'!BG300+AT300+AY300-BN300</f>
        <v>0</v>
      </c>
      <c r="BI300" s="68"/>
      <c r="BJ300" s="52">
        <f t="shared" si="9"/>
        <v>0</v>
      </c>
      <c r="BK300" s="51">
        <f t="shared" si="10"/>
        <v>0</v>
      </c>
      <c r="BL300" s="53">
        <f t="shared" si="11"/>
        <v>0</v>
      </c>
      <c r="BM300" s="54">
        <f t="shared" si="12"/>
        <v>0</v>
      </c>
      <c r="BN300" s="55">
        <f t="shared" si="13"/>
        <v>0</v>
      </c>
      <c r="BO300" s="17">
        <f t="shared" si="14"/>
        <v>0</v>
      </c>
      <c r="BP300" s="1"/>
    </row>
    <row r="301">
      <c r="A301" s="1" t="s">
        <v>435</v>
      </c>
      <c r="B301" s="32"/>
      <c r="C301" s="33"/>
      <c r="D301" s="29"/>
      <c r="E301" s="1"/>
      <c r="F301" s="21"/>
      <c r="G301" s="56"/>
      <c r="H301" s="35"/>
      <c r="I301" s="1" t="s">
        <v>435</v>
      </c>
      <c r="J301" s="32"/>
      <c r="K301" s="33"/>
      <c r="L301" s="57"/>
      <c r="M301" s="49"/>
      <c r="N301" s="21"/>
      <c r="O301" s="56"/>
      <c r="P301" s="35"/>
      <c r="Q301" s="1" t="s">
        <v>435</v>
      </c>
      <c r="R301" s="32"/>
      <c r="S301" s="33"/>
      <c r="T301" s="57"/>
      <c r="U301" s="49"/>
      <c r="V301" s="21"/>
      <c r="W301" s="56"/>
      <c r="X301" s="35"/>
      <c r="Y301" s="1" t="s">
        <v>435</v>
      </c>
      <c r="Z301" s="69"/>
      <c r="AA301" s="66"/>
      <c r="AB301" s="8"/>
      <c r="AC301" s="8"/>
      <c r="AD301" s="4"/>
      <c r="AE301" s="39"/>
      <c r="AF301" s="1"/>
      <c r="AG301" s="33"/>
      <c r="AH301" s="67"/>
      <c r="AI301" s="67"/>
      <c r="AJ301" s="21"/>
      <c r="AK301" s="56"/>
      <c r="AL301" s="41"/>
      <c r="AM301" s="33"/>
      <c r="AN301" s="67"/>
      <c r="AO301" s="67"/>
      <c r="AP301" s="21"/>
      <c r="AQ301" s="56"/>
      <c r="AR301" s="41"/>
      <c r="AS301" s="43">
        <f>'18 Oct'!AW301</f>
        <v>0</v>
      </c>
      <c r="AT301" s="54"/>
      <c r="AU301" s="44">
        <f t="shared" si="1"/>
        <v>0</v>
      </c>
      <c r="AV301" s="44">
        <f t="shared" si="2"/>
        <v>0</v>
      </c>
      <c r="AW301" s="19">
        <f t="shared" si="3"/>
        <v>0</v>
      </c>
      <c r="AX301" s="43">
        <f>'18 Oct'!BB301</f>
        <v>0</v>
      </c>
      <c r="AY301" s="54"/>
      <c r="AZ301" s="44">
        <f t="shared" si="4"/>
        <v>0</v>
      </c>
      <c r="BA301" s="46">
        <f t="shared" si="5"/>
        <v>0</v>
      </c>
      <c r="BB301" s="19">
        <f t="shared" si="6"/>
        <v>0</v>
      </c>
      <c r="BC301" s="43">
        <f>'18 Oct'!BL301</f>
        <v>0</v>
      </c>
      <c r="BD301" s="46">
        <f t="shared" si="7"/>
        <v>0</v>
      </c>
      <c r="BE301" s="1">
        <f t="shared" si="8"/>
        <v>0</v>
      </c>
      <c r="BF301" s="1" t="s">
        <v>435</v>
      </c>
      <c r="BG301" s="17"/>
      <c r="BH301">
        <f>'18 Oct'!BG301+AT301+AY301-BN301</f>
        <v>0</v>
      </c>
      <c r="BI301" s="48"/>
      <c r="BJ301" s="52">
        <f t="shared" si="9"/>
        <v>0</v>
      </c>
      <c r="BK301" s="51">
        <f t="shared" si="10"/>
        <v>0</v>
      </c>
      <c r="BL301" s="53">
        <f t="shared" si="11"/>
        <v>0</v>
      </c>
      <c r="BM301" s="54">
        <f t="shared" si="12"/>
        <v>0</v>
      </c>
      <c r="BN301" s="55">
        <f t="shared" si="13"/>
        <v>0</v>
      </c>
      <c r="BO301" s="17">
        <f t="shared" si="14"/>
        <v>0</v>
      </c>
    </row>
    <row r="302">
      <c r="A302" s="1" t="s">
        <v>436</v>
      </c>
      <c r="B302" s="32"/>
      <c r="C302" s="33"/>
      <c r="D302" s="29"/>
      <c r="E302" s="1"/>
      <c r="F302" s="21"/>
      <c r="G302" s="56"/>
      <c r="H302" s="35"/>
      <c r="I302" s="1" t="s">
        <v>436</v>
      </c>
      <c r="J302" s="32"/>
      <c r="K302" s="33"/>
      <c r="L302" s="57"/>
      <c r="M302" s="43"/>
      <c r="N302" s="21"/>
      <c r="O302" s="56"/>
      <c r="P302" s="35"/>
      <c r="Q302" s="1" t="s">
        <v>436</v>
      </c>
      <c r="R302" s="32"/>
      <c r="S302" s="33"/>
      <c r="T302" s="57"/>
      <c r="U302" s="43"/>
      <c r="V302" s="21"/>
      <c r="W302" s="56"/>
      <c r="X302" s="35"/>
      <c r="Y302" s="1" t="s">
        <v>436</v>
      </c>
      <c r="Z302" s="69"/>
      <c r="AA302" s="66"/>
      <c r="AB302" s="8"/>
      <c r="AC302" s="8"/>
      <c r="AD302" s="4"/>
      <c r="AE302" s="39"/>
      <c r="AF302" s="1"/>
      <c r="AG302" s="33"/>
      <c r="AH302" s="67"/>
      <c r="AI302" s="67"/>
      <c r="AJ302" s="21"/>
      <c r="AK302" s="56"/>
      <c r="AL302" s="41"/>
      <c r="AM302" s="33"/>
      <c r="AN302" s="67"/>
      <c r="AO302" s="67"/>
      <c r="AP302" s="21"/>
      <c r="AQ302" s="56"/>
      <c r="AR302" s="41"/>
      <c r="AS302" s="43">
        <f>'18 Oct'!AW302</f>
        <v>0</v>
      </c>
      <c r="AT302" s="54"/>
      <c r="AU302" s="44">
        <f t="shared" si="1"/>
        <v>0</v>
      </c>
      <c r="AV302" s="44">
        <f t="shared" si="2"/>
        <v>0</v>
      </c>
      <c r="AW302" s="19">
        <f t="shared" si="3"/>
        <v>0</v>
      </c>
      <c r="AX302" s="43">
        <f>'18 Oct'!BB302</f>
        <v>0</v>
      </c>
      <c r="AY302" s="54"/>
      <c r="AZ302" s="44">
        <f t="shared" si="4"/>
        <v>0</v>
      </c>
      <c r="BA302" s="46">
        <f t="shared" si="5"/>
        <v>0</v>
      </c>
      <c r="BB302" s="19">
        <f t="shared" si="6"/>
        <v>0</v>
      </c>
      <c r="BC302" s="43">
        <f>'18 Oct'!BL302</f>
        <v>0</v>
      </c>
      <c r="BD302" s="46">
        <f t="shared" si="7"/>
        <v>0</v>
      </c>
      <c r="BE302" s="1">
        <f t="shared" si="8"/>
        <v>0</v>
      </c>
      <c r="BF302" s="1" t="s">
        <v>436</v>
      </c>
      <c r="BG302" s="17"/>
      <c r="BH302">
        <f>'18 Oct'!BG302+AT302+AY302-BN302</f>
        <v>0</v>
      </c>
      <c r="BI302" s="48"/>
      <c r="BJ302" s="52">
        <f t="shared" si="9"/>
        <v>0</v>
      </c>
      <c r="BK302" s="51">
        <f t="shared" si="10"/>
        <v>0</v>
      </c>
      <c r="BL302" s="53">
        <f t="shared" si="11"/>
        <v>0</v>
      </c>
      <c r="BM302" s="54">
        <f t="shared" si="12"/>
        <v>0</v>
      </c>
      <c r="BN302" s="55">
        <f t="shared" si="13"/>
        <v>0</v>
      </c>
      <c r="BO302" s="17">
        <f t="shared" si="14"/>
        <v>0</v>
      </c>
      <c r="BP302" s="1"/>
      <c r="BQ302" s="1"/>
    </row>
    <row r="303">
      <c r="A303" s="1" t="s">
        <v>437</v>
      </c>
      <c r="B303" s="32"/>
      <c r="C303" s="33"/>
      <c r="D303" s="29"/>
      <c r="E303" s="1"/>
      <c r="F303" s="21"/>
      <c r="G303" s="56"/>
      <c r="H303" s="35"/>
      <c r="I303" s="1" t="s">
        <v>437</v>
      </c>
      <c r="J303" s="32"/>
      <c r="K303" s="33"/>
      <c r="L303" s="57"/>
      <c r="M303" s="43"/>
      <c r="N303" s="21"/>
      <c r="O303" s="56"/>
      <c r="P303" s="35"/>
      <c r="Q303" s="1" t="s">
        <v>437</v>
      </c>
      <c r="R303" s="32"/>
      <c r="S303" s="33"/>
      <c r="T303" s="57"/>
      <c r="U303" s="43"/>
      <c r="V303" s="21"/>
      <c r="W303" s="56"/>
      <c r="X303" s="35"/>
      <c r="Y303" s="1" t="s">
        <v>437</v>
      </c>
      <c r="Z303" s="59"/>
      <c r="AA303" s="37"/>
      <c r="AB303" s="8"/>
      <c r="AC303" s="8"/>
      <c r="AD303" s="4"/>
      <c r="AE303" s="39"/>
      <c r="AF303" s="1"/>
      <c r="AG303" s="33"/>
      <c r="AH303" s="67"/>
      <c r="AI303" s="67"/>
      <c r="AJ303" s="21"/>
      <c r="AK303" s="56"/>
      <c r="AL303" s="41"/>
      <c r="AM303" s="33"/>
      <c r="AN303" s="67"/>
      <c r="AO303" s="67"/>
      <c r="AP303" s="21"/>
      <c r="AQ303" s="56"/>
      <c r="AR303" s="41"/>
      <c r="AS303" s="43">
        <f>'18 Oct'!AW303</f>
        <v>0</v>
      </c>
      <c r="AT303" s="54"/>
      <c r="AU303" s="44">
        <f t="shared" si="1"/>
        <v>0</v>
      </c>
      <c r="AV303" s="44">
        <f t="shared" si="2"/>
        <v>0</v>
      </c>
      <c r="AW303" s="19">
        <f t="shared" si="3"/>
        <v>0</v>
      </c>
      <c r="AX303" s="43">
        <f>'18 Oct'!BB303</f>
        <v>0</v>
      </c>
      <c r="AY303" s="54"/>
      <c r="AZ303" s="44">
        <f t="shared" si="4"/>
        <v>0</v>
      </c>
      <c r="BA303" s="46">
        <f t="shared" si="5"/>
        <v>0</v>
      </c>
      <c r="BB303" s="19">
        <f t="shared" si="6"/>
        <v>0</v>
      </c>
      <c r="BC303" s="43">
        <f>'18 Oct'!BL303</f>
        <v>0</v>
      </c>
      <c r="BD303" s="46">
        <f t="shared" si="7"/>
        <v>0</v>
      </c>
      <c r="BE303" s="1">
        <f t="shared" si="8"/>
        <v>0</v>
      </c>
      <c r="BF303" s="1" t="s">
        <v>437</v>
      </c>
      <c r="BG303" s="17"/>
      <c r="BH303">
        <f>'18 Oct'!BG303+AT303+AY303-BN303</f>
        <v>0</v>
      </c>
      <c r="BI303" s="48"/>
      <c r="BJ303" s="52">
        <f t="shared" si="9"/>
        <v>0</v>
      </c>
      <c r="BK303" s="51">
        <f t="shared" si="10"/>
        <v>0</v>
      </c>
      <c r="BL303" s="53">
        <f t="shared" si="11"/>
        <v>0</v>
      </c>
      <c r="BM303" s="54">
        <f t="shared" si="12"/>
        <v>0</v>
      </c>
      <c r="BN303" s="55">
        <f t="shared" si="13"/>
        <v>0</v>
      </c>
      <c r="BO303" s="17">
        <f t="shared" si="14"/>
        <v>0</v>
      </c>
      <c r="BQ303" s="1"/>
    </row>
    <row r="304">
      <c r="A304" s="1" t="s">
        <v>439</v>
      </c>
      <c r="B304" s="32"/>
      <c r="C304" s="33"/>
      <c r="D304" s="29"/>
      <c r="E304" s="1"/>
      <c r="F304" s="21"/>
      <c r="G304" s="56"/>
      <c r="H304" s="35"/>
      <c r="I304" s="1" t="s">
        <v>439</v>
      </c>
      <c r="J304" s="32"/>
      <c r="K304" s="33"/>
      <c r="L304" s="57"/>
      <c r="M304" s="43"/>
      <c r="N304" s="21"/>
      <c r="O304" s="56"/>
      <c r="P304" s="35"/>
      <c r="Q304" s="1" t="s">
        <v>439</v>
      </c>
      <c r="R304" s="32"/>
      <c r="S304" s="33"/>
      <c r="T304" s="57"/>
      <c r="U304" s="43"/>
      <c r="V304" s="21"/>
      <c r="W304" s="56"/>
      <c r="X304" s="35"/>
      <c r="Y304" s="1" t="s">
        <v>439</v>
      </c>
      <c r="Z304" s="36"/>
      <c r="AA304" s="37"/>
      <c r="AB304" s="8"/>
      <c r="AC304" s="8"/>
      <c r="AD304" s="4"/>
      <c r="AE304" s="39"/>
      <c r="AF304" s="1"/>
      <c r="AG304" s="33"/>
      <c r="AH304" s="67"/>
      <c r="AI304" s="67"/>
      <c r="AJ304" s="21"/>
      <c r="AK304" s="56"/>
      <c r="AL304" s="41"/>
      <c r="AM304" s="33"/>
      <c r="AN304" s="67"/>
      <c r="AO304" s="67"/>
      <c r="AP304" s="21"/>
      <c r="AQ304" s="56"/>
      <c r="AR304" s="41"/>
      <c r="AS304" s="43">
        <f>'18 Oct'!AW304</f>
        <v>0</v>
      </c>
      <c r="AT304" s="54"/>
      <c r="AU304" s="44">
        <f t="shared" si="1"/>
        <v>0</v>
      </c>
      <c r="AV304" s="44">
        <f t="shared" si="2"/>
        <v>0</v>
      </c>
      <c r="AW304" s="19">
        <f t="shared" si="3"/>
        <v>0</v>
      </c>
      <c r="AX304" s="43">
        <f>'18 Oct'!BB304</f>
        <v>0</v>
      </c>
      <c r="AY304" s="54"/>
      <c r="AZ304" s="44">
        <f t="shared" si="4"/>
        <v>0</v>
      </c>
      <c r="BA304" s="46">
        <f t="shared" si="5"/>
        <v>0</v>
      </c>
      <c r="BB304" s="19">
        <f t="shared" si="6"/>
        <v>0</v>
      </c>
      <c r="BC304" s="43">
        <f>'18 Oct'!BL304</f>
        <v>127</v>
      </c>
      <c r="BD304" s="46">
        <f t="shared" si="7"/>
        <v>0</v>
      </c>
      <c r="BE304" s="1">
        <f t="shared" si="8"/>
        <v>127</v>
      </c>
      <c r="BF304" s="1" t="s">
        <v>439</v>
      </c>
      <c r="BG304" s="54"/>
      <c r="BH304">
        <f>'18 Oct'!BG304+AT304+AY304-BN304</f>
        <v>0</v>
      </c>
      <c r="BI304" s="48"/>
      <c r="BJ304" s="52">
        <f t="shared" si="9"/>
        <v>0</v>
      </c>
      <c r="BK304" s="51">
        <f t="shared" si="10"/>
        <v>0</v>
      </c>
      <c r="BL304" s="53">
        <f t="shared" si="11"/>
        <v>127</v>
      </c>
      <c r="BM304" s="54">
        <f t="shared" si="12"/>
        <v>0</v>
      </c>
      <c r="BN304" s="55">
        <f t="shared" si="13"/>
        <v>0</v>
      </c>
      <c r="BO304" s="17">
        <f t="shared" si="14"/>
        <v>127</v>
      </c>
    </row>
    <row r="305">
      <c r="A305" s="1" t="s">
        <v>440</v>
      </c>
      <c r="B305" s="32"/>
      <c r="C305" s="33"/>
      <c r="D305" s="29"/>
      <c r="E305" s="1"/>
      <c r="F305" s="21"/>
      <c r="G305" s="56"/>
      <c r="H305" s="35"/>
      <c r="I305" s="1" t="s">
        <v>440</v>
      </c>
      <c r="J305" s="32"/>
      <c r="K305" s="33"/>
      <c r="L305" s="57"/>
      <c r="M305" s="43"/>
      <c r="N305" s="21"/>
      <c r="O305" s="56"/>
      <c r="P305" s="35"/>
      <c r="Q305" s="1" t="s">
        <v>440</v>
      </c>
      <c r="R305" s="32"/>
      <c r="S305" s="33"/>
      <c r="T305" s="57"/>
      <c r="U305" s="49"/>
      <c r="V305" s="21"/>
      <c r="W305" s="56"/>
      <c r="X305" s="35"/>
      <c r="Y305" s="1" t="s">
        <v>440</v>
      </c>
      <c r="Z305" s="36"/>
      <c r="AA305" s="37"/>
      <c r="AB305" s="8"/>
      <c r="AC305" s="8"/>
      <c r="AD305" s="4"/>
      <c r="AE305" s="39"/>
      <c r="AF305" s="1"/>
      <c r="AG305" s="33"/>
      <c r="AH305" s="67"/>
      <c r="AI305" s="67"/>
      <c r="AJ305" s="21"/>
      <c r="AK305" s="56"/>
      <c r="AL305" s="41"/>
      <c r="AM305" s="33"/>
      <c r="AN305" s="67"/>
      <c r="AO305" s="67"/>
      <c r="AP305" s="21"/>
      <c r="AQ305" s="56"/>
      <c r="AR305" s="41"/>
      <c r="AS305" s="43">
        <f>'18 Oct'!AW305</f>
        <v>0</v>
      </c>
      <c r="AT305" s="54"/>
      <c r="AU305" s="44">
        <f t="shared" si="1"/>
        <v>0</v>
      </c>
      <c r="AV305" s="44">
        <f t="shared" si="2"/>
        <v>0</v>
      </c>
      <c r="AW305" s="19">
        <f t="shared" si="3"/>
        <v>0</v>
      </c>
      <c r="AX305" s="43">
        <f>'18 Oct'!BB305</f>
        <v>0</v>
      </c>
      <c r="AY305" s="54"/>
      <c r="AZ305" s="44">
        <f t="shared" si="4"/>
        <v>0</v>
      </c>
      <c r="BA305" s="46">
        <f t="shared" si="5"/>
        <v>0</v>
      </c>
      <c r="BB305" s="19">
        <f t="shared" si="6"/>
        <v>0</v>
      </c>
      <c r="BC305" s="43">
        <f>'18 Oct'!BL305</f>
        <v>56</v>
      </c>
      <c r="BD305" s="46">
        <f t="shared" si="7"/>
        <v>0</v>
      </c>
      <c r="BE305" s="1">
        <f t="shared" si="8"/>
        <v>56</v>
      </c>
      <c r="BF305" s="1" t="s">
        <v>441</v>
      </c>
      <c r="BG305" s="17"/>
      <c r="BH305">
        <f>'18 Oct'!BG305+AT305+AY305-BN305</f>
        <v>0</v>
      </c>
      <c r="BI305" s="48"/>
      <c r="BJ305" s="52">
        <f t="shared" si="9"/>
        <v>0</v>
      </c>
      <c r="BK305" s="51">
        <f t="shared" si="10"/>
        <v>0</v>
      </c>
      <c r="BL305" s="53">
        <f t="shared" si="11"/>
        <v>56</v>
      </c>
      <c r="BM305" s="54">
        <f t="shared" si="12"/>
        <v>0</v>
      </c>
      <c r="BN305" s="55">
        <f t="shared" si="13"/>
        <v>0</v>
      </c>
      <c r="BO305" s="17">
        <f t="shared" si="14"/>
        <v>56</v>
      </c>
    </row>
    <row r="306">
      <c r="A306" s="1" t="s">
        <v>442</v>
      </c>
      <c r="B306" s="32"/>
      <c r="C306" s="33"/>
      <c r="D306" s="29"/>
      <c r="E306" s="1"/>
      <c r="F306" s="21"/>
      <c r="G306" s="56"/>
      <c r="H306" s="35"/>
      <c r="I306" s="1" t="s">
        <v>442</v>
      </c>
      <c r="J306" s="32"/>
      <c r="K306" s="33"/>
      <c r="L306" s="57"/>
      <c r="M306" s="49"/>
      <c r="N306" s="21"/>
      <c r="O306" s="56"/>
      <c r="P306" s="35"/>
      <c r="Q306" s="1" t="s">
        <v>442</v>
      </c>
      <c r="R306" s="32"/>
      <c r="S306" s="33"/>
      <c r="T306" s="57"/>
      <c r="U306" s="43"/>
      <c r="V306" s="21"/>
      <c r="W306" s="56"/>
      <c r="X306" s="35"/>
      <c r="Y306" s="1" t="s">
        <v>442</v>
      </c>
      <c r="Z306" s="36"/>
      <c r="AA306" s="37"/>
      <c r="AB306" s="8"/>
      <c r="AC306" s="8"/>
      <c r="AD306" s="4"/>
      <c r="AE306" s="39"/>
      <c r="AF306" s="1"/>
      <c r="AG306" s="33"/>
      <c r="AH306" s="67"/>
      <c r="AI306" s="67"/>
      <c r="AJ306" s="21"/>
      <c r="AK306" s="56"/>
      <c r="AL306" s="41"/>
      <c r="AM306" s="33"/>
      <c r="AN306" s="67"/>
      <c r="AO306" s="67"/>
      <c r="AP306" s="21"/>
      <c r="AQ306" s="56"/>
      <c r="AR306" s="41"/>
      <c r="AS306" s="43">
        <f>'18 Oct'!AW306</f>
        <v>0</v>
      </c>
      <c r="AT306" s="54"/>
      <c r="AU306" s="44">
        <f t="shared" si="1"/>
        <v>0</v>
      </c>
      <c r="AV306" s="44">
        <f t="shared" si="2"/>
        <v>0</v>
      </c>
      <c r="AW306" s="19">
        <f t="shared" si="3"/>
        <v>0</v>
      </c>
      <c r="AX306" s="43">
        <f>'18 Oct'!BB306</f>
        <v>0</v>
      </c>
      <c r="AY306" s="54"/>
      <c r="AZ306" s="44">
        <f t="shared" si="4"/>
        <v>0</v>
      </c>
      <c r="BA306" s="46">
        <f t="shared" si="5"/>
        <v>0</v>
      </c>
      <c r="BB306" s="19">
        <f t="shared" si="6"/>
        <v>0</v>
      </c>
      <c r="BC306" s="43">
        <f>'18 Oct'!BL306</f>
        <v>48</v>
      </c>
      <c r="BD306" s="46">
        <f t="shared" si="7"/>
        <v>0</v>
      </c>
      <c r="BE306" s="1">
        <f t="shared" si="8"/>
        <v>48</v>
      </c>
      <c r="BF306" s="1" t="s">
        <v>442</v>
      </c>
      <c r="BG306" s="17"/>
      <c r="BH306">
        <f>'18 Oct'!BG306+AT306+AY306-BN306</f>
        <v>0</v>
      </c>
      <c r="BI306" s="48"/>
      <c r="BJ306" s="52">
        <f t="shared" si="9"/>
        <v>0</v>
      </c>
      <c r="BK306" s="51">
        <f t="shared" si="10"/>
        <v>0</v>
      </c>
      <c r="BL306" s="53">
        <f t="shared" si="11"/>
        <v>48</v>
      </c>
      <c r="BM306" s="54">
        <f t="shared" si="12"/>
        <v>0</v>
      </c>
      <c r="BN306" s="55">
        <f t="shared" si="13"/>
        <v>0</v>
      </c>
      <c r="BO306" s="17">
        <f t="shared" si="14"/>
        <v>48</v>
      </c>
    </row>
    <row r="307">
      <c r="A307" s="1" t="s">
        <v>443</v>
      </c>
      <c r="B307" s="32"/>
      <c r="C307" s="33"/>
      <c r="D307" s="29"/>
      <c r="E307" s="1"/>
      <c r="F307" s="21"/>
      <c r="G307" s="56"/>
      <c r="H307" s="35"/>
      <c r="I307" s="1" t="s">
        <v>443</v>
      </c>
      <c r="J307" s="32"/>
      <c r="K307" s="33"/>
      <c r="L307" s="57"/>
      <c r="M307" s="49"/>
      <c r="N307" s="21"/>
      <c r="O307" s="56"/>
      <c r="P307" s="35"/>
      <c r="Q307" s="1" t="s">
        <v>443</v>
      </c>
      <c r="R307" s="32"/>
      <c r="S307" s="33"/>
      <c r="T307" s="57"/>
      <c r="U307" s="49"/>
      <c r="V307" s="21"/>
      <c r="W307" s="56"/>
      <c r="X307" s="35"/>
      <c r="Y307" s="1" t="s">
        <v>443</v>
      </c>
      <c r="Z307" s="69"/>
      <c r="AA307" s="66"/>
      <c r="AB307" s="8"/>
      <c r="AC307" s="8"/>
      <c r="AD307" s="4"/>
      <c r="AE307" s="39"/>
      <c r="AF307" s="1"/>
      <c r="AG307" s="33"/>
      <c r="AH307" s="67"/>
      <c r="AI307" s="67"/>
      <c r="AJ307" s="21"/>
      <c r="AK307" s="56"/>
      <c r="AL307" s="41"/>
      <c r="AM307" s="33"/>
      <c r="AN307" s="67"/>
      <c r="AO307" s="67"/>
      <c r="AP307" s="21"/>
      <c r="AQ307" s="56"/>
      <c r="AR307" s="41"/>
      <c r="AS307" s="43">
        <f>'18 Oct'!AW307</f>
        <v>0</v>
      </c>
      <c r="AT307" s="54"/>
      <c r="AU307" s="44">
        <f t="shared" si="1"/>
        <v>0</v>
      </c>
      <c r="AV307" s="44">
        <f t="shared" si="2"/>
        <v>0</v>
      </c>
      <c r="AW307" s="19">
        <f t="shared" si="3"/>
        <v>0</v>
      </c>
      <c r="AX307" s="43">
        <f>'18 Oct'!BB307</f>
        <v>0</v>
      </c>
      <c r="AY307" s="54"/>
      <c r="AZ307" s="44">
        <f t="shared" si="4"/>
        <v>0</v>
      </c>
      <c r="BA307" s="46">
        <f t="shared" si="5"/>
        <v>0</v>
      </c>
      <c r="BB307" s="19">
        <f t="shared" si="6"/>
        <v>0</v>
      </c>
      <c r="BC307" s="43">
        <f>'18 Oct'!BL307</f>
        <v>0</v>
      </c>
      <c r="BD307" s="46">
        <f t="shared" si="7"/>
        <v>0</v>
      </c>
      <c r="BE307" s="1">
        <f t="shared" si="8"/>
        <v>0</v>
      </c>
      <c r="BF307" s="1" t="s">
        <v>442</v>
      </c>
      <c r="BG307" s="17"/>
      <c r="BH307">
        <f>'18 Oct'!BG307+AT307+AY307-BN307</f>
        <v>0</v>
      </c>
      <c r="BI307" s="48"/>
      <c r="BJ307" s="52">
        <f t="shared" si="9"/>
        <v>0</v>
      </c>
      <c r="BK307" s="51">
        <f t="shared" si="10"/>
        <v>0</v>
      </c>
      <c r="BL307" s="53">
        <f t="shared" si="11"/>
        <v>0</v>
      </c>
      <c r="BM307" s="54">
        <f t="shared" si="12"/>
        <v>0</v>
      </c>
      <c r="BN307" s="55">
        <f t="shared" si="13"/>
        <v>0</v>
      </c>
      <c r="BO307" s="17">
        <f t="shared" si="14"/>
        <v>0</v>
      </c>
    </row>
    <row r="308">
      <c r="A308" s="1" t="s">
        <v>444</v>
      </c>
      <c r="B308" s="32"/>
      <c r="C308" s="65"/>
      <c r="D308" s="29"/>
      <c r="E308" s="1"/>
      <c r="F308" s="21"/>
      <c r="G308" s="56"/>
      <c r="H308" s="35"/>
      <c r="I308" s="1" t="s">
        <v>444</v>
      </c>
      <c r="J308" s="32"/>
      <c r="K308" s="33"/>
      <c r="L308" s="57"/>
      <c r="M308" s="49"/>
      <c r="N308" s="21"/>
      <c r="O308" s="56"/>
      <c r="P308" s="35"/>
      <c r="Q308" s="1" t="s">
        <v>444</v>
      </c>
      <c r="R308" s="32"/>
      <c r="S308" s="33"/>
      <c r="T308" s="57"/>
      <c r="U308" s="49"/>
      <c r="V308" s="21"/>
      <c r="W308" s="56"/>
      <c r="X308" s="35"/>
      <c r="Y308" s="1" t="s">
        <v>444</v>
      </c>
      <c r="Z308" s="69"/>
      <c r="AA308" s="37"/>
      <c r="AB308" s="8"/>
      <c r="AC308" s="8"/>
      <c r="AD308" s="4"/>
      <c r="AE308" s="39"/>
      <c r="AF308" s="1"/>
      <c r="AG308" s="33"/>
      <c r="AH308" s="60"/>
      <c r="AI308" s="60"/>
      <c r="AJ308" s="21"/>
      <c r="AK308" s="56"/>
      <c r="AL308" s="41"/>
      <c r="AM308" s="33"/>
      <c r="AN308" s="60"/>
      <c r="AO308" s="60"/>
      <c r="AP308" s="21"/>
      <c r="AQ308" s="56"/>
      <c r="AR308" s="41"/>
      <c r="AS308" s="43">
        <f>'18 Oct'!AW308</f>
        <v>0</v>
      </c>
      <c r="AT308" s="54"/>
      <c r="AU308" s="44">
        <f t="shared" si="1"/>
        <v>0</v>
      </c>
      <c r="AV308" s="44">
        <f t="shared" si="2"/>
        <v>0</v>
      </c>
      <c r="AW308" s="19">
        <f t="shared" si="3"/>
        <v>0</v>
      </c>
      <c r="AX308" s="43">
        <f>'18 Oct'!BB308</f>
        <v>0</v>
      </c>
      <c r="AY308" s="54"/>
      <c r="AZ308" s="44">
        <f t="shared" si="4"/>
        <v>0</v>
      </c>
      <c r="BA308" s="46">
        <f t="shared" si="5"/>
        <v>0</v>
      </c>
      <c r="BB308" s="19">
        <f t="shared" si="6"/>
        <v>0</v>
      </c>
      <c r="BC308" s="43">
        <f>'18 Oct'!BL308</f>
        <v>20</v>
      </c>
      <c r="BD308" s="46">
        <f t="shared" si="7"/>
        <v>0</v>
      </c>
      <c r="BE308" s="1">
        <f t="shared" si="8"/>
        <v>20</v>
      </c>
      <c r="BF308" s="1" t="s">
        <v>444</v>
      </c>
      <c r="BG308" s="54"/>
      <c r="BH308">
        <f>'18 Oct'!BG308+AT308+AY308-BN308</f>
        <v>0</v>
      </c>
      <c r="BI308" s="48"/>
      <c r="BJ308" s="52">
        <f t="shared" si="9"/>
        <v>0</v>
      </c>
      <c r="BK308" s="51">
        <f t="shared" si="10"/>
        <v>0</v>
      </c>
      <c r="BL308" s="53">
        <f t="shared" si="11"/>
        <v>20</v>
      </c>
      <c r="BM308" s="54">
        <f t="shared" si="12"/>
        <v>0</v>
      </c>
      <c r="BN308" s="55">
        <f t="shared" si="13"/>
        <v>0</v>
      </c>
      <c r="BO308" s="17">
        <f t="shared" si="14"/>
        <v>20</v>
      </c>
    </row>
    <row r="309">
      <c r="A309" s="1" t="s">
        <v>445</v>
      </c>
      <c r="B309" s="32"/>
      <c r="C309" s="33"/>
      <c r="D309" s="29"/>
      <c r="E309" s="1"/>
      <c r="F309" s="21"/>
      <c r="G309" s="56"/>
      <c r="H309" s="35"/>
      <c r="I309" s="1" t="s">
        <v>445</v>
      </c>
      <c r="J309" s="32"/>
      <c r="K309" s="33"/>
      <c r="L309" s="57"/>
      <c r="M309" s="43"/>
      <c r="N309" s="21"/>
      <c r="O309" s="56"/>
      <c r="P309" s="35"/>
      <c r="Q309" s="1" t="s">
        <v>445</v>
      </c>
      <c r="R309" s="32"/>
      <c r="S309" s="33"/>
      <c r="T309" s="57"/>
      <c r="U309" s="43"/>
      <c r="V309" s="21"/>
      <c r="W309" s="56"/>
      <c r="X309" s="35"/>
      <c r="Y309" s="1" t="s">
        <v>445</v>
      </c>
      <c r="Z309" s="36"/>
      <c r="AA309" s="37"/>
      <c r="AB309" s="8"/>
      <c r="AC309" s="8"/>
      <c r="AD309" s="4"/>
      <c r="AE309" s="39"/>
      <c r="AF309" s="1"/>
      <c r="AG309" s="33"/>
      <c r="AH309" s="60"/>
      <c r="AI309" s="60"/>
      <c r="AJ309" s="21"/>
      <c r="AK309" s="56"/>
      <c r="AL309" s="41"/>
      <c r="AM309" s="33"/>
      <c r="AN309" s="60"/>
      <c r="AO309" s="60"/>
      <c r="AP309" s="21"/>
      <c r="AQ309" s="56"/>
      <c r="AR309" s="41"/>
      <c r="AS309" s="43">
        <f>'18 Oct'!AW309</f>
        <v>0</v>
      </c>
      <c r="AT309" s="17"/>
      <c r="AU309" s="44">
        <f t="shared" si="1"/>
        <v>0</v>
      </c>
      <c r="AV309" s="44">
        <f t="shared" si="2"/>
        <v>0</v>
      </c>
      <c r="AW309" s="19">
        <f t="shared" si="3"/>
        <v>0</v>
      </c>
      <c r="AX309" s="43">
        <f>'18 Oct'!BB309</f>
        <v>0</v>
      </c>
      <c r="AY309" s="17"/>
      <c r="AZ309" s="44">
        <f t="shared" si="4"/>
        <v>0</v>
      </c>
      <c r="BA309" s="46">
        <f t="shared" si="5"/>
        <v>0</v>
      </c>
      <c r="BB309" s="19">
        <f t="shared" si="6"/>
        <v>0</v>
      </c>
      <c r="BC309" s="43">
        <f>'18 Oct'!BL309</f>
        <v>4</v>
      </c>
      <c r="BD309" s="46">
        <f t="shared" si="7"/>
        <v>0</v>
      </c>
      <c r="BE309" s="1">
        <f t="shared" si="8"/>
        <v>4</v>
      </c>
      <c r="BF309" s="1" t="s">
        <v>445</v>
      </c>
      <c r="BG309" s="17"/>
      <c r="BH309">
        <f>'18 Oct'!BG309+AT309+AY309-BN309</f>
        <v>0</v>
      </c>
      <c r="BI309" s="48"/>
      <c r="BJ309" s="52">
        <f t="shared" si="9"/>
        <v>0</v>
      </c>
      <c r="BK309" s="51">
        <f t="shared" si="10"/>
        <v>0</v>
      </c>
      <c r="BL309" s="53">
        <f t="shared" si="11"/>
        <v>4</v>
      </c>
      <c r="BM309" s="54">
        <f t="shared" si="12"/>
        <v>0</v>
      </c>
      <c r="BN309" s="55">
        <f t="shared" si="13"/>
        <v>0</v>
      </c>
      <c r="BO309" s="17">
        <f t="shared" si="14"/>
        <v>4</v>
      </c>
    </row>
    <row r="310">
      <c r="A310" s="1" t="s">
        <v>446</v>
      </c>
      <c r="B310" s="32"/>
      <c r="C310" s="65"/>
      <c r="D310" s="29"/>
      <c r="E310" s="1"/>
      <c r="F310" s="21"/>
      <c r="G310" s="56"/>
      <c r="H310" s="35"/>
      <c r="I310" s="1" t="s">
        <v>446</v>
      </c>
      <c r="J310" s="32"/>
      <c r="K310" s="33"/>
      <c r="L310" s="57"/>
      <c r="M310" s="49"/>
      <c r="N310" s="21"/>
      <c r="O310" s="56"/>
      <c r="P310" s="35"/>
      <c r="Q310" s="1" t="s">
        <v>446</v>
      </c>
      <c r="R310" s="32"/>
      <c r="S310" s="33"/>
      <c r="T310" s="29"/>
      <c r="U310" s="49"/>
      <c r="V310" s="21"/>
      <c r="W310" s="56"/>
      <c r="X310" s="35"/>
      <c r="Y310" s="1" t="s">
        <v>446</v>
      </c>
      <c r="Z310" s="69"/>
      <c r="AA310" s="66"/>
      <c r="AB310" s="8"/>
      <c r="AC310" s="8"/>
      <c r="AD310" s="4"/>
      <c r="AE310" s="39"/>
      <c r="AF310" s="1"/>
      <c r="AG310" s="33"/>
      <c r="AH310" s="67"/>
      <c r="AI310" s="67"/>
      <c r="AJ310" s="21"/>
      <c r="AK310" s="56"/>
      <c r="AL310" s="41"/>
      <c r="AM310" s="33"/>
      <c r="AN310" s="67"/>
      <c r="AO310" s="67"/>
      <c r="AP310" s="21"/>
      <c r="AQ310" s="56"/>
      <c r="AR310" s="41"/>
      <c r="AS310" s="43">
        <f>'18 Oct'!AW310</f>
        <v>0</v>
      </c>
      <c r="AU310" s="44">
        <f t="shared" si="1"/>
        <v>0</v>
      </c>
      <c r="AV310" s="44">
        <f t="shared" si="2"/>
        <v>0</v>
      </c>
      <c r="AW310" s="19">
        <f t="shared" si="3"/>
        <v>0</v>
      </c>
      <c r="AX310" s="43">
        <f>'18 Oct'!BB310</f>
        <v>0</v>
      </c>
      <c r="AZ310" s="44">
        <f t="shared" si="4"/>
        <v>0</v>
      </c>
      <c r="BA310" s="46">
        <f t="shared" si="5"/>
        <v>0</v>
      </c>
      <c r="BB310" s="19">
        <f t="shared" si="6"/>
        <v>0</v>
      </c>
      <c r="BC310" s="43">
        <f>'18 Oct'!BL310</f>
        <v>0</v>
      </c>
      <c r="BD310" s="46">
        <f t="shared" si="7"/>
        <v>0</v>
      </c>
      <c r="BE310" s="1">
        <f t="shared" si="8"/>
        <v>0</v>
      </c>
      <c r="BF310" s="1" t="s">
        <v>446</v>
      </c>
      <c r="BG310" s="54"/>
      <c r="BH310">
        <f>'18 Oct'!BG310+AT310+AY310-BN310</f>
        <v>0</v>
      </c>
      <c r="BI310" s="48"/>
      <c r="BJ310" s="52">
        <f t="shared" si="9"/>
        <v>0</v>
      </c>
      <c r="BK310" s="51">
        <f t="shared" si="10"/>
        <v>0</v>
      </c>
      <c r="BL310" s="53">
        <f t="shared" si="11"/>
        <v>0</v>
      </c>
      <c r="BM310" s="54">
        <f t="shared" si="12"/>
        <v>0</v>
      </c>
      <c r="BN310" s="55">
        <f t="shared" si="13"/>
        <v>0</v>
      </c>
      <c r="BO310" s="17">
        <f t="shared" si="14"/>
        <v>0</v>
      </c>
    </row>
    <row r="311">
      <c r="A311" s="1" t="s">
        <v>447</v>
      </c>
      <c r="B311" s="32"/>
      <c r="C311" s="33"/>
      <c r="D311" s="29"/>
      <c r="E311" s="1"/>
      <c r="F311" s="21"/>
      <c r="G311" s="56"/>
      <c r="H311" s="35"/>
      <c r="I311" s="1" t="s">
        <v>447</v>
      </c>
      <c r="J311" s="32"/>
      <c r="K311" s="33"/>
      <c r="L311" s="57"/>
      <c r="M311" s="43"/>
      <c r="N311" s="21"/>
      <c r="O311" s="56"/>
      <c r="P311" s="35"/>
      <c r="Q311" s="1" t="s">
        <v>447</v>
      </c>
      <c r="R311" s="32"/>
      <c r="S311" s="33"/>
      <c r="T311" s="57"/>
      <c r="U311" s="49"/>
      <c r="V311" s="21"/>
      <c r="W311" s="56"/>
      <c r="X311" s="35"/>
      <c r="Y311" s="1" t="s">
        <v>447</v>
      </c>
      <c r="Z311" s="36"/>
      <c r="AA311" s="37"/>
      <c r="AB311" s="4"/>
      <c r="AC311" s="4"/>
      <c r="AD311" s="4"/>
      <c r="AE311" s="39"/>
      <c r="AF311" s="1"/>
      <c r="AG311" s="33"/>
      <c r="AH311" s="67"/>
      <c r="AI311" s="67"/>
      <c r="AJ311" s="21"/>
      <c r="AK311" s="56"/>
      <c r="AL311" s="41"/>
      <c r="AM311" s="33"/>
      <c r="AN311" s="67"/>
      <c r="AO311" s="67"/>
      <c r="AP311" s="21"/>
      <c r="AQ311" s="56"/>
      <c r="AR311" s="41"/>
      <c r="AS311" s="43">
        <f>'18 Oct'!AW311</f>
        <v>0</v>
      </c>
      <c r="AU311" s="44">
        <f t="shared" si="1"/>
        <v>0</v>
      </c>
      <c r="AV311" s="44">
        <f t="shared" si="2"/>
        <v>0</v>
      </c>
      <c r="AW311" s="19">
        <f t="shared" si="3"/>
        <v>0</v>
      </c>
      <c r="AX311" s="43">
        <f>'18 Oct'!BB311</f>
        <v>0</v>
      </c>
      <c r="AZ311" s="44">
        <f t="shared" si="4"/>
        <v>0</v>
      </c>
      <c r="BA311" s="46">
        <f t="shared" si="5"/>
        <v>0</v>
      </c>
      <c r="BB311" s="19">
        <f t="shared" si="6"/>
        <v>0</v>
      </c>
      <c r="BC311" s="43">
        <f>'18 Oct'!BL311</f>
        <v>5</v>
      </c>
      <c r="BD311" s="46">
        <f t="shared" si="7"/>
        <v>0</v>
      </c>
      <c r="BE311" s="1">
        <f t="shared" si="8"/>
        <v>5</v>
      </c>
      <c r="BF311" s="1" t="s">
        <v>447</v>
      </c>
      <c r="BG311" s="17"/>
      <c r="BH311">
        <f>'18 Oct'!BG311+AT311+AY311-BN311</f>
        <v>0</v>
      </c>
      <c r="BI311" s="48"/>
      <c r="BJ311" s="52">
        <f t="shared" si="9"/>
        <v>0</v>
      </c>
      <c r="BK311" s="51">
        <f t="shared" si="10"/>
        <v>0</v>
      </c>
      <c r="BL311" s="53">
        <f t="shared" si="11"/>
        <v>5</v>
      </c>
      <c r="BM311" s="54">
        <f t="shared" si="12"/>
        <v>0</v>
      </c>
      <c r="BN311" s="55">
        <f t="shared" si="13"/>
        <v>0</v>
      </c>
      <c r="BO311" s="17">
        <f t="shared" si="14"/>
        <v>5</v>
      </c>
      <c r="BQ311" s="1"/>
      <c r="BS311" s="111"/>
    </row>
    <row r="312">
      <c r="A312" s="1" t="s">
        <v>448</v>
      </c>
      <c r="B312" s="61"/>
      <c r="C312" s="65"/>
      <c r="D312" s="29"/>
      <c r="E312" s="1"/>
      <c r="F312" s="21"/>
      <c r="G312" s="56"/>
      <c r="H312" s="35"/>
      <c r="I312" s="1" t="s">
        <v>448</v>
      </c>
      <c r="J312" s="32"/>
      <c r="K312" s="65"/>
      <c r="L312" s="57"/>
      <c r="M312" s="49"/>
      <c r="N312" s="21"/>
      <c r="O312" s="56"/>
      <c r="P312" s="35"/>
      <c r="Q312" s="1" t="s">
        <v>448</v>
      </c>
      <c r="R312" s="32"/>
      <c r="S312" s="33"/>
      <c r="T312" s="57"/>
      <c r="U312" s="49"/>
      <c r="V312" s="21"/>
      <c r="W312" s="56"/>
      <c r="X312" s="35"/>
      <c r="Y312" s="1" t="s">
        <v>448</v>
      </c>
      <c r="Z312" s="69"/>
      <c r="AA312" s="66"/>
      <c r="AB312" s="8"/>
      <c r="AC312" s="8"/>
      <c r="AD312" s="4"/>
      <c r="AE312" s="39"/>
      <c r="AF312" s="1"/>
      <c r="AG312" s="33"/>
      <c r="AH312" s="67"/>
      <c r="AI312" s="67"/>
      <c r="AJ312" s="21"/>
      <c r="AK312" s="56"/>
      <c r="AL312" s="41"/>
      <c r="AM312" s="33"/>
      <c r="AN312" s="67"/>
      <c r="AO312" s="67"/>
      <c r="AP312" s="21"/>
      <c r="AQ312" s="56"/>
      <c r="AR312" s="41"/>
      <c r="AS312" s="43">
        <f>'18 Oct'!AW312</f>
        <v>0</v>
      </c>
      <c r="AU312" s="44">
        <f t="shared" si="1"/>
        <v>0</v>
      </c>
      <c r="AV312" s="44">
        <f t="shared" si="2"/>
        <v>0</v>
      </c>
      <c r="AW312" s="19">
        <f t="shared" si="3"/>
        <v>0</v>
      </c>
      <c r="AX312" s="43">
        <f>'18 Oct'!BB312</f>
        <v>0</v>
      </c>
      <c r="AZ312" s="44">
        <f t="shared" si="4"/>
        <v>0</v>
      </c>
      <c r="BA312" s="46">
        <f t="shared" si="5"/>
        <v>0</v>
      </c>
      <c r="BB312" s="19">
        <f t="shared" si="6"/>
        <v>0</v>
      </c>
      <c r="BC312" s="43">
        <f>'18 Oct'!BL312</f>
        <v>0</v>
      </c>
      <c r="BD312" s="46">
        <f t="shared" si="7"/>
        <v>0</v>
      </c>
      <c r="BE312" s="1">
        <f t="shared" si="8"/>
        <v>0</v>
      </c>
      <c r="BF312" s="1" t="s">
        <v>448</v>
      </c>
      <c r="BG312" s="54"/>
      <c r="BH312">
        <f>'18 Oct'!BG312+AT312+AY312-BN312</f>
        <v>0</v>
      </c>
      <c r="BI312" s="48"/>
      <c r="BJ312" s="52">
        <f t="shared" si="9"/>
        <v>0</v>
      </c>
      <c r="BK312" s="51">
        <f t="shared" si="10"/>
        <v>0</v>
      </c>
      <c r="BL312" s="53">
        <f t="shared" si="11"/>
        <v>0</v>
      </c>
      <c r="BM312" s="54">
        <f t="shared" si="12"/>
        <v>0</v>
      </c>
      <c r="BN312" s="55">
        <f t="shared" si="13"/>
        <v>0</v>
      </c>
      <c r="BO312" s="17">
        <f t="shared" si="14"/>
        <v>0</v>
      </c>
    </row>
    <row r="313">
      <c r="A313" s="1" t="s">
        <v>449</v>
      </c>
      <c r="B313" s="32"/>
      <c r="C313" s="33"/>
      <c r="D313" s="29"/>
      <c r="E313" s="1"/>
      <c r="F313" s="21"/>
      <c r="G313" s="56"/>
      <c r="H313" s="35"/>
      <c r="I313" s="1" t="s">
        <v>449</v>
      </c>
      <c r="J313" s="32"/>
      <c r="K313" s="33"/>
      <c r="L313" s="57"/>
      <c r="M313" s="49"/>
      <c r="N313" s="21"/>
      <c r="O313" s="56"/>
      <c r="P313" s="35"/>
      <c r="Q313" s="1" t="s">
        <v>449</v>
      </c>
      <c r="R313" s="32"/>
      <c r="S313" s="33"/>
      <c r="T313" s="57"/>
      <c r="U313" s="49"/>
      <c r="V313" s="21"/>
      <c r="W313" s="56"/>
      <c r="X313" s="35"/>
      <c r="Y313" s="1" t="s">
        <v>449</v>
      </c>
      <c r="Z313" s="69"/>
      <c r="AA313" s="63"/>
      <c r="AB313" s="4"/>
      <c r="AC313" s="4"/>
      <c r="AD313" s="4"/>
      <c r="AE313" s="39"/>
      <c r="AF313" s="1"/>
      <c r="AG313" s="33"/>
      <c r="AH313" s="60"/>
      <c r="AI313" s="60"/>
      <c r="AJ313" s="21"/>
      <c r="AK313" s="56"/>
      <c r="AL313" s="41"/>
      <c r="AM313" s="33"/>
      <c r="AN313" s="60"/>
      <c r="AO313" s="60"/>
      <c r="AP313" s="21"/>
      <c r="AQ313" s="56"/>
      <c r="AR313" s="41"/>
      <c r="AS313" s="43">
        <f>'18 Oct'!AW313</f>
        <v>0</v>
      </c>
      <c r="AU313" s="44">
        <f t="shared" si="1"/>
        <v>0</v>
      </c>
      <c r="AV313" s="44">
        <f t="shared" si="2"/>
        <v>0</v>
      </c>
      <c r="AW313" s="19">
        <f t="shared" si="3"/>
        <v>0</v>
      </c>
      <c r="AX313" s="43">
        <f>'18 Oct'!BB313</f>
        <v>0</v>
      </c>
      <c r="AZ313" s="44">
        <f t="shared" si="4"/>
        <v>0</v>
      </c>
      <c r="BA313" s="46">
        <f t="shared" si="5"/>
        <v>0</v>
      </c>
      <c r="BB313" s="19">
        <f t="shared" si="6"/>
        <v>0</v>
      </c>
      <c r="BC313" s="43">
        <f>'18 Oct'!BL313</f>
        <v>0</v>
      </c>
      <c r="BD313" s="46">
        <f t="shared" si="7"/>
        <v>0</v>
      </c>
      <c r="BE313" s="1">
        <f t="shared" si="8"/>
        <v>0</v>
      </c>
      <c r="BF313" s="1" t="s">
        <v>449</v>
      </c>
      <c r="BG313" s="17"/>
      <c r="BH313">
        <f>'18 Oct'!BG313+AT313+AY313-BN313</f>
        <v>0</v>
      </c>
      <c r="BI313" s="48"/>
      <c r="BJ313" s="52">
        <f t="shared" si="9"/>
        <v>0</v>
      </c>
      <c r="BK313" s="51">
        <f t="shared" si="10"/>
        <v>0</v>
      </c>
      <c r="BL313" s="53">
        <f t="shared" si="11"/>
        <v>0</v>
      </c>
      <c r="BM313" s="54">
        <f t="shared" si="12"/>
        <v>0</v>
      </c>
      <c r="BN313" s="55">
        <f t="shared" si="13"/>
        <v>0</v>
      </c>
      <c r="BO313" s="17">
        <f t="shared" si="14"/>
        <v>0</v>
      </c>
      <c r="BP313" s="1"/>
    </row>
    <row r="314">
      <c r="A314" s="1" t="s">
        <v>451</v>
      </c>
      <c r="B314" s="32"/>
      <c r="C314" s="33"/>
      <c r="D314" s="29"/>
      <c r="E314" s="1"/>
      <c r="F314" s="21"/>
      <c r="G314" s="56"/>
      <c r="H314" s="35"/>
      <c r="I314" s="1" t="s">
        <v>451</v>
      </c>
      <c r="J314" s="32"/>
      <c r="K314" s="33"/>
      <c r="L314" s="57"/>
      <c r="M314" s="49"/>
      <c r="N314" s="21"/>
      <c r="O314" s="56"/>
      <c r="P314" s="35"/>
      <c r="Q314" s="1" t="s">
        <v>451</v>
      </c>
      <c r="R314" s="32"/>
      <c r="S314" s="33"/>
      <c r="T314" s="57"/>
      <c r="U314" s="43"/>
      <c r="V314" s="21"/>
      <c r="W314" s="56"/>
      <c r="X314" s="35"/>
      <c r="Y314" s="1" t="s">
        <v>451</v>
      </c>
      <c r="Z314" s="58"/>
      <c r="AA314" s="37"/>
      <c r="AB314" s="4"/>
      <c r="AC314" s="4"/>
      <c r="AD314" s="4"/>
      <c r="AE314" s="39"/>
      <c r="AF314" s="1"/>
      <c r="AG314" s="33"/>
      <c r="AH314" s="60"/>
      <c r="AI314" s="60"/>
      <c r="AJ314" s="21"/>
      <c r="AK314" s="56"/>
      <c r="AL314" s="41"/>
      <c r="AM314" s="33"/>
      <c r="AN314" s="60"/>
      <c r="AO314" s="60"/>
      <c r="AP314" s="21"/>
      <c r="AQ314" s="56"/>
      <c r="AR314" s="41"/>
      <c r="AS314" s="43">
        <f>'18 Oct'!AW314</f>
        <v>0</v>
      </c>
      <c r="AU314" s="44">
        <f t="shared" si="1"/>
        <v>0</v>
      </c>
      <c r="AV314" s="44">
        <f t="shared" si="2"/>
        <v>0</v>
      </c>
      <c r="AW314" s="19">
        <f t="shared" si="3"/>
        <v>0</v>
      </c>
      <c r="AX314" s="43">
        <f>'18 Oct'!BB314</f>
        <v>0</v>
      </c>
      <c r="AZ314" s="44">
        <f t="shared" si="4"/>
        <v>0</v>
      </c>
      <c r="BA314" s="46">
        <f t="shared" si="5"/>
        <v>0</v>
      </c>
      <c r="BB314" s="19">
        <f t="shared" si="6"/>
        <v>0</v>
      </c>
      <c r="BC314" s="43">
        <f>'18 Oct'!BL314</f>
        <v>80</v>
      </c>
      <c r="BD314" s="46">
        <f t="shared" si="7"/>
        <v>0</v>
      </c>
      <c r="BE314" s="1">
        <f t="shared" si="8"/>
        <v>80</v>
      </c>
      <c r="BF314" s="1" t="s">
        <v>451</v>
      </c>
      <c r="BG314" s="17"/>
      <c r="BH314">
        <f>'18 Oct'!BG314+AT314+AY314-BN314</f>
        <v>0</v>
      </c>
      <c r="BI314" s="48"/>
      <c r="BJ314" s="52">
        <f t="shared" si="9"/>
        <v>0</v>
      </c>
      <c r="BK314" s="51">
        <f t="shared" si="10"/>
        <v>0</v>
      </c>
      <c r="BL314" s="53">
        <f t="shared" si="11"/>
        <v>80</v>
      </c>
      <c r="BM314" s="54">
        <f t="shared" si="12"/>
        <v>0</v>
      </c>
      <c r="BN314" s="55">
        <f t="shared" si="13"/>
        <v>0</v>
      </c>
      <c r="BO314" s="17">
        <f t="shared" si="14"/>
        <v>80</v>
      </c>
      <c r="BP314" s="1"/>
      <c r="BQ314" s="1"/>
    </row>
    <row r="315">
      <c r="A315" s="1" t="s">
        <v>452</v>
      </c>
      <c r="B315" s="32"/>
      <c r="C315" s="33"/>
      <c r="D315" s="29"/>
      <c r="E315" s="1"/>
      <c r="F315" s="21"/>
      <c r="G315" s="56"/>
      <c r="H315" s="35"/>
      <c r="I315" s="1" t="s">
        <v>452</v>
      </c>
      <c r="J315" s="32"/>
      <c r="K315" s="33"/>
      <c r="L315" s="57"/>
      <c r="M315" s="49"/>
      <c r="N315" s="21"/>
      <c r="O315" s="56"/>
      <c r="P315" s="35"/>
      <c r="Q315" s="1" t="s">
        <v>452</v>
      </c>
      <c r="R315" s="32"/>
      <c r="S315" s="33"/>
      <c r="T315" s="57"/>
      <c r="U315" s="43"/>
      <c r="V315" s="21"/>
      <c r="W315" s="56"/>
      <c r="X315" s="35"/>
      <c r="Y315" s="1" t="s">
        <v>452</v>
      </c>
      <c r="Z315" s="69"/>
      <c r="AA315" s="37"/>
      <c r="AB315" s="4"/>
      <c r="AC315" s="4"/>
      <c r="AD315" s="4"/>
      <c r="AE315" s="39"/>
      <c r="AF315" s="1"/>
      <c r="AG315" s="33"/>
      <c r="AH315" s="60"/>
      <c r="AI315" s="60"/>
      <c r="AJ315" s="21"/>
      <c r="AK315" s="56"/>
      <c r="AL315" s="41"/>
      <c r="AM315" s="33"/>
      <c r="AN315" s="60"/>
      <c r="AO315" s="60"/>
      <c r="AP315" s="21"/>
      <c r="AQ315" s="56"/>
      <c r="AR315" s="41"/>
      <c r="AS315" s="43">
        <f>'18 Oct'!AW315</f>
        <v>0</v>
      </c>
      <c r="AU315" s="44">
        <f t="shared" si="1"/>
        <v>0</v>
      </c>
      <c r="AV315" s="44">
        <f t="shared" si="2"/>
        <v>0</v>
      </c>
      <c r="AW315" s="19">
        <f t="shared" si="3"/>
        <v>0</v>
      </c>
      <c r="AX315" s="43">
        <f>'18 Oct'!BB315</f>
        <v>0</v>
      </c>
      <c r="AZ315" s="44">
        <f t="shared" si="4"/>
        <v>0</v>
      </c>
      <c r="BA315" s="46">
        <f t="shared" si="5"/>
        <v>0</v>
      </c>
      <c r="BB315" s="19">
        <f t="shared" si="6"/>
        <v>0</v>
      </c>
      <c r="BC315" s="43">
        <f>'18 Oct'!BL315</f>
        <v>0</v>
      </c>
      <c r="BD315" s="46">
        <f t="shared" si="7"/>
        <v>0</v>
      </c>
      <c r="BE315" s="1">
        <f t="shared" si="8"/>
        <v>0</v>
      </c>
      <c r="BF315" s="1" t="s">
        <v>452</v>
      </c>
      <c r="BG315" s="17"/>
      <c r="BH315">
        <f>'18 Oct'!BG315+AT315+AY315-BN315</f>
        <v>0</v>
      </c>
      <c r="BI315" s="48"/>
      <c r="BJ315" s="52">
        <f t="shared" si="9"/>
        <v>0</v>
      </c>
      <c r="BK315" s="51">
        <f t="shared" si="10"/>
        <v>0</v>
      </c>
      <c r="BL315" s="53">
        <f t="shared" si="11"/>
        <v>0</v>
      </c>
      <c r="BM315" s="54">
        <f t="shared" si="12"/>
        <v>0</v>
      </c>
      <c r="BN315" s="55">
        <f t="shared" si="13"/>
        <v>0</v>
      </c>
      <c r="BO315" s="17">
        <f t="shared" si="14"/>
        <v>0</v>
      </c>
      <c r="BP315" s="1"/>
      <c r="BQ315" s="1"/>
    </row>
    <row r="316">
      <c r="A316" s="1" t="s">
        <v>453</v>
      </c>
      <c r="B316" s="32"/>
      <c r="C316" s="33"/>
      <c r="D316" s="29"/>
      <c r="E316" s="1"/>
      <c r="F316" s="21"/>
      <c r="G316" s="56"/>
      <c r="H316" s="35"/>
      <c r="I316" s="1" t="s">
        <v>453</v>
      </c>
      <c r="J316" s="32"/>
      <c r="K316" s="33"/>
      <c r="L316" s="57"/>
      <c r="M316" s="49"/>
      <c r="N316" s="21"/>
      <c r="O316" s="56"/>
      <c r="P316" s="35"/>
      <c r="Q316" s="1" t="s">
        <v>453</v>
      </c>
      <c r="R316" s="32"/>
      <c r="S316" s="33"/>
      <c r="T316" s="57"/>
      <c r="U316" s="43"/>
      <c r="V316" s="21"/>
      <c r="W316" s="56"/>
      <c r="X316" s="35"/>
      <c r="Y316" s="1" t="s">
        <v>453</v>
      </c>
      <c r="Z316" s="59"/>
      <c r="AA316" s="37"/>
      <c r="AB316" s="8"/>
      <c r="AC316" s="8"/>
      <c r="AD316" s="4"/>
      <c r="AE316" s="39"/>
      <c r="AF316" s="1"/>
      <c r="AG316" s="33"/>
      <c r="AH316" s="67"/>
      <c r="AI316" s="67"/>
      <c r="AJ316" s="21"/>
      <c r="AK316" s="56"/>
      <c r="AL316" s="41"/>
      <c r="AM316" s="33"/>
      <c r="AN316" s="67"/>
      <c r="AO316" s="67"/>
      <c r="AP316" s="21"/>
      <c r="AQ316" s="56"/>
      <c r="AR316" s="41"/>
      <c r="AS316" s="43">
        <f>'18 Oct'!AW316</f>
        <v>0</v>
      </c>
      <c r="AU316" s="44">
        <f t="shared" si="1"/>
        <v>0</v>
      </c>
      <c r="AV316" s="44">
        <f t="shared" si="2"/>
        <v>0</v>
      </c>
      <c r="AW316" s="19">
        <f t="shared" si="3"/>
        <v>0</v>
      </c>
      <c r="AX316" s="43">
        <f>'18 Oct'!BB316</f>
        <v>0</v>
      </c>
      <c r="AZ316" s="44">
        <f t="shared" si="4"/>
        <v>0</v>
      </c>
      <c r="BA316" s="46">
        <f t="shared" si="5"/>
        <v>0</v>
      </c>
      <c r="BB316" s="19">
        <f t="shared" si="6"/>
        <v>0</v>
      </c>
      <c r="BC316" s="43">
        <f>'18 Oct'!BL316</f>
        <v>0</v>
      </c>
      <c r="BD316" s="46">
        <f t="shared" si="7"/>
        <v>0</v>
      </c>
      <c r="BE316" s="1">
        <f t="shared" si="8"/>
        <v>0</v>
      </c>
      <c r="BF316" s="1" t="s">
        <v>453</v>
      </c>
      <c r="BG316" s="17"/>
      <c r="BH316">
        <f>'18 Oct'!BG316+AT316+AY316-BN316</f>
        <v>0</v>
      </c>
      <c r="BI316" s="48"/>
      <c r="BJ316" s="52">
        <f t="shared" si="9"/>
        <v>0</v>
      </c>
      <c r="BK316" s="51">
        <f t="shared" si="10"/>
        <v>0</v>
      </c>
      <c r="BL316" s="53">
        <f t="shared" si="11"/>
        <v>0</v>
      </c>
      <c r="BM316" s="54">
        <f t="shared" si="12"/>
        <v>0</v>
      </c>
      <c r="BN316" s="55">
        <f t="shared" si="13"/>
        <v>0</v>
      </c>
      <c r="BO316" s="17">
        <f t="shared" si="14"/>
        <v>0</v>
      </c>
      <c r="BP316" s="1"/>
      <c r="BQ316" s="1"/>
    </row>
    <row r="317">
      <c r="A317" s="1" t="s">
        <v>454</v>
      </c>
      <c r="B317" s="32"/>
      <c r="C317" s="33"/>
      <c r="D317" s="29"/>
      <c r="E317" s="1"/>
      <c r="F317" s="21"/>
      <c r="G317" s="56"/>
      <c r="H317" s="35"/>
      <c r="I317" s="1" t="s">
        <v>454</v>
      </c>
      <c r="J317" s="32"/>
      <c r="K317" s="33"/>
      <c r="L317" s="57"/>
      <c r="M317" s="49"/>
      <c r="N317" s="21"/>
      <c r="O317" s="56"/>
      <c r="P317" s="35"/>
      <c r="Q317" s="1" t="s">
        <v>454</v>
      </c>
      <c r="R317" s="32"/>
      <c r="S317" s="33"/>
      <c r="T317" s="57"/>
      <c r="U317" s="43"/>
      <c r="V317" s="21"/>
      <c r="W317" s="56"/>
      <c r="X317" s="35"/>
      <c r="Y317" s="1" t="s">
        <v>454</v>
      </c>
      <c r="Z317" s="84"/>
      <c r="AA317" s="37"/>
      <c r="AB317" s="8"/>
      <c r="AC317" s="8"/>
      <c r="AD317" s="4"/>
      <c r="AE317" s="39"/>
      <c r="AF317" s="1"/>
      <c r="AG317" s="33"/>
      <c r="AH317" s="67"/>
      <c r="AI317" s="67"/>
      <c r="AJ317" s="21"/>
      <c r="AK317" s="56"/>
      <c r="AL317" s="41"/>
      <c r="AM317" s="33"/>
      <c r="AN317" s="67"/>
      <c r="AO317" s="67"/>
      <c r="AP317" s="21"/>
      <c r="AQ317" s="56"/>
      <c r="AR317" s="41"/>
      <c r="AS317" s="43">
        <f>'18 Oct'!AW317</f>
        <v>0</v>
      </c>
      <c r="AU317" s="44">
        <f t="shared" si="1"/>
        <v>0</v>
      </c>
      <c r="AV317" s="44">
        <f t="shared" si="2"/>
        <v>0</v>
      </c>
      <c r="AW317" s="19">
        <f t="shared" si="3"/>
        <v>0</v>
      </c>
      <c r="AX317" s="43">
        <f>'18 Oct'!BB317</f>
        <v>0</v>
      </c>
      <c r="AZ317" s="44">
        <f t="shared" si="4"/>
        <v>0</v>
      </c>
      <c r="BA317" s="46">
        <f t="shared" si="5"/>
        <v>0</v>
      </c>
      <c r="BB317" s="19">
        <f t="shared" si="6"/>
        <v>0</v>
      </c>
      <c r="BC317" s="43">
        <f>'18 Oct'!BL317</f>
        <v>0</v>
      </c>
      <c r="BD317" s="46">
        <f t="shared" si="7"/>
        <v>0</v>
      </c>
      <c r="BE317" s="1">
        <f t="shared" si="8"/>
        <v>0</v>
      </c>
      <c r="BF317" s="1" t="s">
        <v>454</v>
      </c>
      <c r="BG317" s="17"/>
      <c r="BH317">
        <f>'18 Oct'!BG317+AT317+AY317-BN317</f>
        <v>0</v>
      </c>
      <c r="BI317" s="48"/>
      <c r="BJ317" s="52">
        <f t="shared" si="9"/>
        <v>0</v>
      </c>
      <c r="BK317" s="51">
        <f t="shared" si="10"/>
        <v>0</v>
      </c>
      <c r="BL317" s="53">
        <f t="shared" si="11"/>
        <v>0</v>
      </c>
      <c r="BM317" s="54">
        <f t="shared" si="12"/>
        <v>0</v>
      </c>
      <c r="BN317" s="55">
        <f t="shared" si="13"/>
        <v>0</v>
      </c>
      <c r="BO317" s="17">
        <f t="shared" si="14"/>
        <v>0</v>
      </c>
      <c r="BP317" s="1"/>
      <c r="BQ317" s="1"/>
    </row>
    <row r="318">
      <c r="A318" s="1" t="s">
        <v>455</v>
      </c>
      <c r="B318" s="32"/>
      <c r="C318" s="33"/>
      <c r="D318" s="29"/>
      <c r="E318" s="1"/>
      <c r="F318" s="21"/>
      <c r="G318" s="56"/>
      <c r="H318" s="35"/>
      <c r="I318" s="1" t="s">
        <v>455</v>
      </c>
      <c r="J318" s="32"/>
      <c r="K318" s="33"/>
      <c r="L318" s="57"/>
      <c r="M318" s="49"/>
      <c r="N318" s="21"/>
      <c r="O318" s="56"/>
      <c r="P318" s="35"/>
      <c r="Q318" s="1" t="s">
        <v>455</v>
      </c>
      <c r="R318" s="32"/>
      <c r="S318" s="33"/>
      <c r="T318" s="57"/>
      <c r="U318" s="43"/>
      <c r="V318" s="21"/>
      <c r="W318" s="56"/>
      <c r="X318" s="35"/>
      <c r="Y318" s="1" t="s">
        <v>455</v>
      </c>
      <c r="Z318" s="59"/>
      <c r="AA318" s="37"/>
      <c r="AB318" s="8"/>
      <c r="AC318" s="8"/>
      <c r="AD318" s="4"/>
      <c r="AE318" s="39"/>
      <c r="AF318" s="1"/>
      <c r="AG318" s="33"/>
      <c r="AH318" s="67"/>
      <c r="AI318" s="67"/>
      <c r="AJ318" s="21"/>
      <c r="AK318" s="56"/>
      <c r="AL318" s="41"/>
      <c r="AM318" s="33"/>
      <c r="AN318" s="67"/>
      <c r="AO318" s="67"/>
      <c r="AP318" s="21"/>
      <c r="AQ318" s="56"/>
      <c r="AR318" s="41"/>
      <c r="AS318" s="43">
        <f>'18 Oct'!AW318</f>
        <v>0</v>
      </c>
      <c r="AU318" s="44">
        <f t="shared" si="1"/>
        <v>0</v>
      </c>
      <c r="AV318" s="44">
        <f t="shared" si="2"/>
        <v>0</v>
      </c>
      <c r="AW318" s="19">
        <f t="shared" si="3"/>
        <v>0</v>
      </c>
      <c r="AX318" s="43">
        <f>'18 Oct'!BB318</f>
        <v>0</v>
      </c>
      <c r="AZ318" s="44">
        <f t="shared" si="4"/>
        <v>0</v>
      </c>
      <c r="BA318" s="46">
        <f t="shared" si="5"/>
        <v>0</v>
      </c>
      <c r="BB318" s="19">
        <f t="shared" si="6"/>
        <v>0</v>
      </c>
      <c r="BC318" s="43">
        <f>'18 Oct'!BL318</f>
        <v>0</v>
      </c>
      <c r="BD318" s="46">
        <f t="shared" si="7"/>
        <v>0</v>
      </c>
      <c r="BE318" s="1">
        <f t="shared" si="8"/>
        <v>0</v>
      </c>
      <c r="BF318" s="1" t="s">
        <v>455</v>
      </c>
      <c r="BG318" s="17"/>
      <c r="BH318">
        <f>'18 Oct'!BG318+AT318+AY318-BN318</f>
        <v>0</v>
      </c>
      <c r="BI318" s="48"/>
      <c r="BJ318" s="52">
        <f t="shared" si="9"/>
        <v>0</v>
      </c>
      <c r="BK318" s="51">
        <f t="shared" si="10"/>
        <v>0</v>
      </c>
      <c r="BL318" s="53">
        <f t="shared" si="11"/>
        <v>0</v>
      </c>
      <c r="BM318" s="54">
        <f t="shared" si="12"/>
        <v>0</v>
      </c>
      <c r="BN318" s="55">
        <f t="shared" si="13"/>
        <v>0</v>
      </c>
      <c r="BO318" s="17">
        <f t="shared" si="14"/>
        <v>0</v>
      </c>
      <c r="BQ318" s="1"/>
    </row>
    <row r="319">
      <c r="A319" s="1" t="s">
        <v>456</v>
      </c>
      <c r="B319" s="32"/>
      <c r="C319" s="33"/>
      <c r="D319" s="29"/>
      <c r="E319" s="1"/>
      <c r="F319" s="21"/>
      <c r="G319" s="56"/>
      <c r="H319" s="35"/>
      <c r="I319" s="1" t="s">
        <v>456</v>
      </c>
      <c r="J319" s="32"/>
      <c r="K319" s="33"/>
      <c r="L319" s="57"/>
      <c r="M319" s="49"/>
      <c r="N319" s="21"/>
      <c r="O319" s="56"/>
      <c r="P319" s="35"/>
      <c r="Q319" s="1" t="s">
        <v>456</v>
      </c>
      <c r="R319" s="32"/>
      <c r="S319" s="33"/>
      <c r="T319" s="57"/>
      <c r="U319" s="43"/>
      <c r="V319" s="21"/>
      <c r="W319" s="56"/>
      <c r="X319" s="35"/>
      <c r="Y319" s="1" t="s">
        <v>456</v>
      </c>
      <c r="Z319" s="59"/>
      <c r="AA319" s="37"/>
      <c r="AB319" s="8"/>
      <c r="AC319" s="8"/>
      <c r="AD319" s="4"/>
      <c r="AE319" s="39"/>
      <c r="AF319" s="1"/>
      <c r="AG319" s="33"/>
      <c r="AH319" s="67"/>
      <c r="AI319" s="67"/>
      <c r="AJ319" s="21"/>
      <c r="AK319" s="56"/>
      <c r="AL319" s="41"/>
      <c r="AM319" s="33"/>
      <c r="AN319" s="67"/>
      <c r="AO319" s="67"/>
      <c r="AP319" s="21"/>
      <c r="AQ319" s="56"/>
      <c r="AR319" s="41"/>
      <c r="AS319" s="43">
        <f>'18 Oct'!AW319</f>
        <v>0</v>
      </c>
      <c r="AU319" s="44">
        <f t="shared" si="1"/>
        <v>0</v>
      </c>
      <c r="AV319" s="44">
        <f t="shared" si="2"/>
        <v>0</v>
      </c>
      <c r="AW319" s="19">
        <f t="shared" si="3"/>
        <v>0</v>
      </c>
      <c r="AX319" s="43">
        <f>'18 Oct'!BB319</f>
        <v>0</v>
      </c>
      <c r="AZ319" s="44">
        <f t="shared" si="4"/>
        <v>0</v>
      </c>
      <c r="BA319" s="46">
        <f t="shared" si="5"/>
        <v>0</v>
      </c>
      <c r="BB319" s="19">
        <f t="shared" si="6"/>
        <v>0</v>
      </c>
      <c r="BC319" s="43">
        <f>'18 Oct'!BL319</f>
        <v>0</v>
      </c>
      <c r="BD319" s="46">
        <f t="shared" si="7"/>
        <v>0</v>
      </c>
      <c r="BE319" s="1">
        <f t="shared" si="8"/>
        <v>0</v>
      </c>
      <c r="BF319" s="1" t="s">
        <v>456</v>
      </c>
      <c r="BG319" s="17"/>
      <c r="BH319">
        <f>'18 Oct'!BG319+AT319+AY319-BN319</f>
        <v>0</v>
      </c>
      <c r="BI319" s="48"/>
      <c r="BJ319" s="52">
        <f t="shared" si="9"/>
        <v>0</v>
      </c>
      <c r="BK319" s="51">
        <f t="shared" si="10"/>
        <v>0</v>
      </c>
      <c r="BL319" s="53">
        <f t="shared" si="11"/>
        <v>0</v>
      </c>
      <c r="BM319" s="54">
        <f t="shared" si="12"/>
        <v>0</v>
      </c>
      <c r="BN319" s="55">
        <f t="shared" si="13"/>
        <v>0</v>
      </c>
      <c r="BO319" s="17">
        <f t="shared" si="14"/>
        <v>0</v>
      </c>
      <c r="BQ319" s="1"/>
    </row>
    <row r="320">
      <c r="A320" s="1" t="s">
        <v>457</v>
      </c>
      <c r="B320" s="32"/>
      <c r="C320" s="33"/>
      <c r="D320" s="29"/>
      <c r="E320" s="1"/>
      <c r="F320" s="21"/>
      <c r="G320" s="56"/>
      <c r="H320" s="35"/>
      <c r="I320" s="1" t="s">
        <v>457</v>
      </c>
      <c r="J320" s="32"/>
      <c r="K320" s="33"/>
      <c r="L320" s="57"/>
      <c r="M320" s="49"/>
      <c r="N320" s="21"/>
      <c r="O320" s="56"/>
      <c r="P320" s="35"/>
      <c r="Q320" s="1" t="s">
        <v>457</v>
      </c>
      <c r="R320" s="32"/>
      <c r="S320" s="33"/>
      <c r="T320" s="57"/>
      <c r="U320" s="43"/>
      <c r="V320" s="21"/>
      <c r="W320" s="56"/>
      <c r="X320" s="35"/>
      <c r="Y320" s="1" t="s">
        <v>457</v>
      </c>
      <c r="Z320" s="59"/>
      <c r="AA320" s="37"/>
      <c r="AB320" s="8"/>
      <c r="AC320" s="8"/>
      <c r="AD320" s="4"/>
      <c r="AE320" s="39"/>
      <c r="AF320" s="1"/>
      <c r="AG320" s="33"/>
      <c r="AH320" s="67"/>
      <c r="AI320" s="67"/>
      <c r="AJ320" s="21"/>
      <c r="AK320" s="56"/>
      <c r="AL320" s="41"/>
      <c r="AM320" s="33"/>
      <c r="AN320" s="67"/>
      <c r="AO320" s="67"/>
      <c r="AP320" s="21"/>
      <c r="AQ320" s="56"/>
      <c r="AR320" s="41"/>
      <c r="AS320" s="43">
        <f>'18 Oct'!AW320</f>
        <v>0</v>
      </c>
      <c r="AU320" s="44">
        <f t="shared" si="1"/>
        <v>0</v>
      </c>
      <c r="AV320" s="44">
        <f t="shared" si="2"/>
        <v>0</v>
      </c>
      <c r="AW320" s="19">
        <f t="shared" si="3"/>
        <v>0</v>
      </c>
      <c r="AX320" s="43">
        <f>'18 Oct'!BB320</f>
        <v>0</v>
      </c>
      <c r="AZ320" s="44">
        <f t="shared" si="4"/>
        <v>0</v>
      </c>
      <c r="BA320" s="46">
        <f t="shared" si="5"/>
        <v>0</v>
      </c>
      <c r="BB320" s="19">
        <f t="shared" si="6"/>
        <v>0</v>
      </c>
      <c r="BC320" s="43">
        <f>'18 Oct'!BL320</f>
        <v>0</v>
      </c>
      <c r="BD320" s="46">
        <f t="shared" si="7"/>
        <v>0</v>
      </c>
      <c r="BE320" s="1">
        <f t="shared" si="8"/>
        <v>0</v>
      </c>
      <c r="BF320" s="1" t="s">
        <v>457</v>
      </c>
      <c r="BG320" s="17"/>
      <c r="BH320">
        <f>'18 Oct'!BG320+AT320+AY320-BN320</f>
        <v>0</v>
      </c>
      <c r="BI320" s="48"/>
      <c r="BJ320" s="52">
        <f t="shared" si="9"/>
        <v>0</v>
      </c>
      <c r="BK320" s="51">
        <f t="shared" si="10"/>
        <v>0</v>
      </c>
      <c r="BL320" s="53">
        <f t="shared" si="11"/>
        <v>0</v>
      </c>
      <c r="BM320" s="54">
        <f t="shared" si="12"/>
        <v>0</v>
      </c>
      <c r="BN320" s="55">
        <f t="shared" si="13"/>
        <v>0</v>
      </c>
      <c r="BO320" s="17">
        <f t="shared" si="14"/>
        <v>0</v>
      </c>
      <c r="BQ320" s="1"/>
    </row>
    <row r="321">
      <c r="A321" s="1" t="s">
        <v>458</v>
      </c>
      <c r="B321" s="61"/>
      <c r="C321" s="65"/>
      <c r="D321" s="29"/>
      <c r="E321" s="1"/>
      <c r="F321" s="21"/>
      <c r="G321" s="56"/>
      <c r="H321" s="35"/>
      <c r="I321" s="1" t="s">
        <v>458</v>
      </c>
      <c r="J321" s="32"/>
      <c r="K321" s="33"/>
      <c r="L321" s="57"/>
      <c r="M321" s="49"/>
      <c r="N321" s="21"/>
      <c r="O321" s="56"/>
      <c r="P321" s="35"/>
      <c r="Q321" s="1" t="s">
        <v>458</v>
      </c>
      <c r="R321" s="32"/>
      <c r="S321" s="33"/>
      <c r="T321" s="57"/>
      <c r="U321" s="43"/>
      <c r="V321" s="21"/>
      <c r="W321" s="56"/>
      <c r="X321" s="35"/>
      <c r="Y321" s="1" t="s">
        <v>458</v>
      </c>
      <c r="Z321" s="84"/>
      <c r="AA321" s="37"/>
      <c r="AB321" s="8"/>
      <c r="AC321" s="8"/>
      <c r="AD321" s="4"/>
      <c r="AE321" s="39"/>
      <c r="AF321" s="1"/>
      <c r="AG321" s="33"/>
      <c r="AH321" s="67"/>
      <c r="AI321" s="67"/>
      <c r="AJ321" s="21"/>
      <c r="AK321" s="56"/>
      <c r="AL321" s="41"/>
      <c r="AM321" s="33"/>
      <c r="AN321" s="67"/>
      <c r="AO321" s="67"/>
      <c r="AP321" s="21"/>
      <c r="AQ321" s="56"/>
      <c r="AR321" s="41"/>
      <c r="AS321" s="43">
        <f>'18 Oct'!AW321</f>
        <v>0</v>
      </c>
      <c r="AU321" s="44">
        <f t="shared" si="1"/>
        <v>0</v>
      </c>
      <c r="AV321" s="44">
        <f t="shared" si="2"/>
        <v>0</v>
      </c>
      <c r="AW321" s="19">
        <f t="shared" si="3"/>
        <v>0</v>
      </c>
      <c r="AX321" s="43">
        <f>'18 Oct'!BB321</f>
        <v>0</v>
      </c>
      <c r="AZ321" s="44">
        <f t="shared" si="4"/>
        <v>0</v>
      </c>
      <c r="BA321" s="46">
        <f t="shared" si="5"/>
        <v>0</v>
      </c>
      <c r="BB321" s="19">
        <f t="shared" si="6"/>
        <v>0</v>
      </c>
      <c r="BC321" s="43">
        <f>'18 Oct'!BL321</f>
        <v>48</v>
      </c>
      <c r="BD321" s="46">
        <f t="shared" si="7"/>
        <v>0</v>
      </c>
      <c r="BE321" s="1">
        <f t="shared" si="8"/>
        <v>48</v>
      </c>
      <c r="BF321" s="1" t="s">
        <v>458</v>
      </c>
      <c r="BG321" s="54"/>
      <c r="BH321">
        <f>'18 Oct'!BG321+AT321+AY321-BN321</f>
        <v>0</v>
      </c>
      <c r="BI321" s="48"/>
      <c r="BJ321" s="52">
        <f t="shared" si="9"/>
        <v>0</v>
      </c>
      <c r="BK321" s="51">
        <f t="shared" si="10"/>
        <v>0</v>
      </c>
      <c r="BL321" s="53">
        <f t="shared" si="11"/>
        <v>48</v>
      </c>
      <c r="BM321" s="54">
        <f t="shared" si="12"/>
        <v>0</v>
      </c>
      <c r="BN321" s="55">
        <f t="shared" si="13"/>
        <v>0</v>
      </c>
      <c r="BO321" s="17">
        <f t="shared" si="14"/>
        <v>48</v>
      </c>
    </row>
    <row r="322">
      <c r="A322" s="1" t="s">
        <v>459</v>
      </c>
      <c r="B322" s="61"/>
      <c r="C322" s="33"/>
      <c r="D322" s="29"/>
      <c r="E322" s="1"/>
      <c r="F322" s="21"/>
      <c r="G322" s="56"/>
      <c r="H322" s="35"/>
      <c r="I322" s="1" t="s">
        <v>459</v>
      </c>
      <c r="J322" s="32"/>
      <c r="K322" s="33"/>
      <c r="L322" s="57"/>
      <c r="M322" s="49"/>
      <c r="N322" s="21"/>
      <c r="O322" s="56"/>
      <c r="P322" s="35"/>
      <c r="Q322" s="1" t="s">
        <v>459</v>
      </c>
      <c r="R322" s="32"/>
      <c r="S322" s="33"/>
      <c r="T322" s="57"/>
      <c r="U322" s="43"/>
      <c r="V322" s="21"/>
      <c r="W322" s="56"/>
      <c r="X322" s="35"/>
      <c r="Y322" s="1" t="s">
        <v>459</v>
      </c>
      <c r="Z322" s="59"/>
      <c r="AA322" s="37"/>
      <c r="AB322" s="8"/>
      <c r="AC322" s="8"/>
      <c r="AD322" s="4"/>
      <c r="AE322" s="39"/>
      <c r="AF322" s="1"/>
      <c r="AG322" s="33"/>
      <c r="AH322" s="67"/>
      <c r="AI322" s="67"/>
      <c r="AJ322" s="21"/>
      <c r="AK322" s="56"/>
      <c r="AL322" s="41"/>
      <c r="AM322" s="33"/>
      <c r="AN322" s="67"/>
      <c r="AO322" s="67"/>
      <c r="AP322" s="21"/>
      <c r="AQ322" s="56"/>
      <c r="AR322" s="41"/>
      <c r="AS322" s="43">
        <f>'18 Oct'!AW322</f>
        <v>0</v>
      </c>
      <c r="AU322" s="44">
        <f t="shared" si="1"/>
        <v>0</v>
      </c>
      <c r="AV322" s="44">
        <f t="shared" si="2"/>
        <v>0</v>
      </c>
      <c r="AW322" s="19">
        <f t="shared" si="3"/>
        <v>0</v>
      </c>
      <c r="AX322" s="43">
        <f>'18 Oct'!BB322</f>
        <v>0</v>
      </c>
      <c r="AZ322" s="44">
        <f t="shared" si="4"/>
        <v>0</v>
      </c>
      <c r="BA322" s="46">
        <f t="shared" si="5"/>
        <v>0</v>
      </c>
      <c r="BB322" s="19">
        <f t="shared" si="6"/>
        <v>0</v>
      </c>
      <c r="BC322" s="43">
        <f>'18 Oct'!BL322</f>
        <v>0</v>
      </c>
      <c r="BD322" s="46">
        <f t="shared" si="7"/>
        <v>0</v>
      </c>
      <c r="BE322" s="1">
        <f t="shared" si="8"/>
        <v>0</v>
      </c>
      <c r="BF322" s="1" t="s">
        <v>459</v>
      </c>
      <c r="BG322" s="54"/>
      <c r="BH322">
        <f>'18 Oct'!BG322+AT322+AY322-BN322</f>
        <v>0</v>
      </c>
      <c r="BI322" s="48"/>
      <c r="BJ322" s="52">
        <f t="shared" si="9"/>
        <v>0</v>
      </c>
      <c r="BK322" s="51">
        <f t="shared" si="10"/>
        <v>0</v>
      </c>
      <c r="BL322" s="53">
        <f t="shared" si="11"/>
        <v>0</v>
      </c>
      <c r="BM322" s="54">
        <f t="shared" si="12"/>
        <v>0</v>
      </c>
      <c r="BN322" s="55">
        <f t="shared" si="13"/>
        <v>0</v>
      </c>
      <c r="BO322" s="17">
        <f t="shared" si="14"/>
        <v>0</v>
      </c>
      <c r="BP322" s="1"/>
    </row>
    <row r="323">
      <c r="A323" s="1" t="s">
        <v>460</v>
      </c>
      <c r="B323" s="61"/>
      <c r="C323" s="33"/>
      <c r="D323" s="29"/>
      <c r="E323" s="1"/>
      <c r="F323" s="21"/>
      <c r="G323" s="56"/>
      <c r="H323" s="35"/>
      <c r="I323" s="1" t="s">
        <v>460</v>
      </c>
      <c r="J323" s="32"/>
      <c r="K323" s="33"/>
      <c r="L323" s="57"/>
      <c r="M323" s="49"/>
      <c r="N323" s="21"/>
      <c r="O323" s="56"/>
      <c r="P323" s="35"/>
      <c r="Q323" s="1" t="s">
        <v>460</v>
      </c>
      <c r="R323" s="32"/>
      <c r="S323" s="33"/>
      <c r="T323" s="57"/>
      <c r="U323" s="43"/>
      <c r="V323" s="21"/>
      <c r="W323" s="56"/>
      <c r="X323" s="35"/>
      <c r="Y323" s="1" t="s">
        <v>460</v>
      </c>
      <c r="Z323" s="59"/>
      <c r="AA323" s="37"/>
      <c r="AB323" s="8"/>
      <c r="AC323" s="8"/>
      <c r="AD323" s="4"/>
      <c r="AE323" s="39"/>
      <c r="AF323" s="1"/>
      <c r="AG323" s="33"/>
      <c r="AH323" s="67"/>
      <c r="AI323" s="67"/>
      <c r="AJ323" s="21"/>
      <c r="AK323" s="56"/>
      <c r="AL323" s="41"/>
      <c r="AM323" s="33"/>
      <c r="AN323" s="67"/>
      <c r="AO323" s="67"/>
      <c r="AP323" s="21"/>
      <c r="AQ323" s="56"/>
      <c r="AR323" s="41"/>
      <c r="AS323" s="43">
        <f>'18 Oct'!AW323</f>
        <v>0</v>
      </c>
      <c r="AU323" s="44">
        <f t="shared" si="1"/>
        <v>0</v>
      </c>
      <c r="AV323" s="44">
        <f t="shared" si="2"/>
        <v>0</v>
      </c>
      <c r="AW323" s="19">
        <f t="shared" si="3"/>
        <v>0</v>
      </c>
      <c r="AX323" s="43">
        <f>'18 Oct'!BB323</f>
        <v>0</v>
      </c>
      <c r="AZ323" s="44">
        <f t="shared" si="4"/>
        <v>0</v>
      </c>
      <c r="BA323" s="46">
        <f t="shared" si="5"/>
        <v>0</v>
      </c>
      <c r="BB323" s="19">
        <f t="shared" si="6"/>
        <v>0</v>
      </c>
      <c r="BC323" s="43">
        <f>'18 Oct'!BL323</f>
        <v>0</v>
      </c>
      <c r="BD323" s="46">
        <f t="shared" si="7"/>
        <v>0</v>
      </c>
      <c r="BE323" s="1">
        <f t="shared" si="8"/>
        <v>0</v>
      </c>
      <c r="BF323" s="1" t="s">
        <v>460</v>
      </c>
      <c r="BG323" s="54"/>
      <c r="BH323">
        <f>'18 Oct'!BG323+AT323+AY323-BN323</f>
        <v>0</v>
      </c>
      <c r="BI323" s="48"/>
      <c r="BJ323" s="52">
        <f t="shared" si="9"/>
        <v>0</v>
      </c>
      <c r="BK323" s="51">
        <f t="shared" si="10"/>
        <v>0</v>
      </c>
      <c r="BL323" s="53">
        <f t="shared" si="11"/>
        <v>0</v>
      </c>
      <c r="BM323" s="54">
        <f t="shared" si="12"/>
        <v>0</v>
      </c>
      <c r="BN323" s="55">
        <f t="shared" si="13"/>
        <v>0</v>
      </c>
      <c r="BO323" s="17">
        <f t="shared" si="14"/>
        <v>0</v>
      </c>
      <c r="BP323" s="1"/>
    </row>
    <row r="324">
      <c r="A324" s="1" t="s">
        <v>461</v>
      </c>
      <c r="B324" s="61"/>
      <c r="C324" s="33"/>
      <c r="D324" s="29"/>
      <c r="E324" s="1"/>
      <c r="F324" s="21"/>
      <c r="G324" s="56"/>
      <c r="H324" s="35"/>
      <c r="I324" s="1" t="s">
        <v>461</v>
      </c>
      <c r="J324" s="32"/>
      <c r="K324" s="33"/>
      <c r="L324" s="57"/>
      <c r="M324" s="49"/>
      <c r="N324" s="21"/>
      <c r="O324" s="56"/>
      <c r="P324" s="35"/>
      <c r="Q324" s="1" t="s">
        <v>461</v>
      </c>
      <c r="R324" s="32"/>
      <c r="S324" s="33"/>
      <c r="T324" s="57"/>
      <c r="U324" s="43"/>
      <c r="V324" s="21"/>
      <c r="W324" s="56"/>
      <c r="X324" s="35"/>
      <c r="Y324" s="1" t="s">
        <v>461</v>
      </c>
      <c r="Z324" s="59"/>
      <c r="AA324" s="37"/>
      <c r="AB324" s="8"/>
      <c r="AC324" s="8"/>
      <c r="AD324" s="4"/>
      <c r="AE324" s="39"/>
      <c r="AF324" s="1"/>
      <c r="AG324" s="33"/>
      <c r="AH324" s="67"/>
      <c r="AI324" s="67"/>
      <c r="AJ324" s="21"/>
      <c r="AK324" s="56"/>
      <c r="AL324" s="41"/>
      <c r="AM324" s="33"/>
      <c r="AN324" s="67"/>
      <c r="AO324" s="67"/>
      <c r="AP324" s="21"/>
      <c r="AQ324" s="56"/>
      <c r="AR324" s="41"/>
      <c r="AS324" s="43">
        <f>'18 Oct'!AW324</f>
        <v>0</v>
      </c>
      <c r="AU324" s="44">
        <f t="shared" si="1"/>
        <v>0</v>
      </c>
      <c r="AV324" s="44">
        <f t="shared" si="2"/>
        <v>0</v>
      </c>
      <c r="AW324" s="19">
        <f t="shared" si="3"/>
        <v>0</v>
      </c>
      <c r="AX324" s="43">
        <f>'18 Oct'!BB324</f>
        <v>0</v>
      </c>
      <c r="AZ324" s="44">
        <f t="shared" si="4"/>
        <v>0</v>
      </c>
      <c r="BA324" s="46">
        <f t="shared" si="5"/>
        <v>0</v>
      </c>
      <c r="BB324" s="19">
        <f t="shared" si="6"/>
        <v>0</v>
      </c>
      <c r="BC324" s="43">
        <f>'18 Oct'!BL324</f>
        <v>0</v>
      </c>
      <c r="BD324" s="46">
        <f t="shared" si="7"/>
        <v>0</v>
      </c>
      <c r="BE324" s="1">
        <f t="shared" si="8"/>
        <v>0</v>
      </c>
      <c r="BF324" s="1" t="s">
        <v>461</v>
      </c>
      <c r="BG324" s="54"/>
      <c r="BH324">
        <f>'18 Oct'!BG324+AT324+AY324-BN324</f>
        <v>0</v>
      </c>
      <c r="BI324" s="48"/>
      <c r="BJ324" s="52">
        <f t="shared" si="9"/>
        <v>0</v>
      </c>
      <c r="BK324" s="51">
        <f t="shared" si="10"/>
        <v>0</v>
      </c>
      <c r="BL324" s="53">
        <f t="shared" si="11"/>
        <v>0</v>
      </c>
      <c r="BM324" s="54">
        <f t="shared" si="12"/>
        <v>0</v>
      </c>
      <c r="BN324" s="55">
        <f t="shared" si="13"/>
        <v>0</v>
      </c>
      <c r="BO324" s="17">
        <f t="shared" si="14"/>
        <v>0</v>
      </c>
      <c r="BP324" s="1"/>
    </row>
    <row r="325">
      <c r="A325" s="1" t="s">
        <v>462</v>
      </c>
      <c r="B325" s="32"/>
      <c r="C325" s="33"/>
      <c r="D325" s="29"/>
      <c r="E325" s="1"/>
      <c r="F325" s="21"/>
      <c r="G325" s="56"/>
      <c r="H325" s="35"/>
      <c r="I325" s="1" t="s">
        <v>462</v>
      </c>
      <c r="J325" s="32"/>
      <c r="K325" s="33"/>
      <c r="L325" s="29"/>
      <c r="M325" s="49"/>
      <c r="N325" s="21"/>
      <c r="O325" s="56"/>
      <c r="P325" s="35"/>
      <c r="Q325" s="1" t="s">
        <v>462</v>
      </c>
      <c r="R325" s="32"/>
      <c r="S325" s="33"/>
      <c r="T325" s="29"/>
      <c r="U325" s="43"/>
      <c r="V325" s="21"/>
      <c r="W325" s="56"/>
      <c r="X325" s="35"/>
      <c r="Y325" s="1" t="s">
        <v>462</v>
      </c>
      <c r="Z325" s="69"/>
      <c r="AA325" s="66"/>
      <c r="AB325" s="8"/>
      <c r="AC325" s="8"/>
      <c r="AD325" s="4"/>
      <c r="AE325" s="39"/>
      <c r="AF325" s="1"/>
      <c r="AG325" s="33"/>
      <c r="AH325" s="60"/>
      <c r="AI325" s="67"/>
      <c r="AJ325" s="21"/>
      <c r="AK325" s="56"/>
      <c r="AL325" s="41"/>
      <c r="AM325" s="33"/>
      <c r="AN325" s="60"/>
      <c r="AO325" s="67"/>
      <c r="AP325" s="21"/>
      <c r="AQ325" s="56"/>
      <c r="AR325" s="41"/>
      <c r="AS325" s="43">
        <f>'18 Oct'!AW325</f>
        <v>0</v>
      </c>
      <c r="AT325" s="54"/>
      <c r="AU325" s="44">
        <f t="shared" si="1"/>
        <v>0</v>
      </c>
      <c r="AV325" s="44">
        <f t="shared" si="2"/>
        <v>0</v>
      </c>
      <c r="AW325" s="19">
        <f t="shared" si="3"/>
        <v>0</v>
      </c>
      <c r="AX325" s="43">
        <f>'18 Oct'!BB325</f>
        <v>0</v>
      </c>
      <c r="AY325" s="54"/>
      <c r="AZ325" s="44">
        <f t="shared" si="4"/>
        <v>0</v>
      </c>
      <c r="BA325" s="46">
        <f t="shared" si="5"/>
        <v>0</v>
      </c>
      <c r="BB325" s="19">
        <f t="shared" si="6"/>
        <v>0</v>
      </c>
      <c r="BC325" s="43">
        <f>'18 Oct'!BL325</f>
        <v>0</v>
      </c>
      <c r="BD325" s="46">
        <f t="shared" si="7"/>
        <v>0</v>
      </c>
      <c r="BE325" s="1">
        <f t="shared" si="8"/>
        <v>0</v>
      </c>
      <c r="BF325" s="1" t="s">
        <v>462</v>
      </c>
      <c r="BG325" s="54"/>
      <c r="BH325">
        <f>'18 Oct'!BG325+AT325+AY325-BN325</f>
        <v>0</v>
      </c>
      <c r="BI325" s="48"/>
      <c r="BJ325" s="52">
        <f t="shared" si="9"/>
        <v>0</v>
      </c>
      <c r="BK325" s="51">
        <f t="shared" si="10"/>
        <v>0</v>
      </c>
      <c r="BL325" s="53">
        <f t="shared" si="11"/>
        <v>0</v>
      </c>
      <c r="BM325" s="54">
        <f t="shared" si="12"/>
        <v>0</v>
      </c>
      <c r="BN325" s="55">
        <f t="shared" si="13"/>
        <v>0</v>
      </c>
      <c r="BO325" s="17">
        <f t="shared" si="14"/>
        <v>0</v>
      </c>
    </row>
    <row r="326">
      <c r="A326" s="1" t="s">
        <v>463</v>
      </c>
      <c r="B326" s="32"/>
      <c r="C326" s="33"/>
      <c r="D326" s="29"/>
      <c r="E326" s="1"/>
      <c r="F326" s="21"/>
      <c r="G326" s="56"/>
      <c r="H326" s="35"/>
      <c r="I326" s="1" t="s">
        <v>463</v>
      </c>
      <c r="J326" s="32"/>
      <c r="K326" s="65"/>
      <c r="L326" s="57"/>
      <c r="M326" s="49"/>
      <c r="N326" s="21"/>
      <c r="O326" s="56"/>
      <c r="P326" s="35"/>
      <c r="Q326" s="1" t="s">
        <v>463</v>
      </c>
      <c r="R326" s="32"/>
      <c r="S326" s="33"/>
      <c r="T326" s="29"/>
      <c r="U326" s="49"/>
      <c r="V326" s="21"/>
      <c r="W326" s="56"/>
      <c r="X326" s="35"/>
      <c r="Y326" s="1" t="s">
        <v>463</v>
      </c>
      <c r="Z326" s="69"/>
      <c r="AA326" s="64"/>
      <c r="AB326" s="112"/>
      <c r="AC326" s="4"/>
      <c r="AD326" s="4"/>
      <c r="AE326" s="39"/>
      <c r="AF326" s="1"/>
      <c r="AG326" s="33"/>
      <c r="AH326" s="60"/>
      <c r="AI326" s="60"/>
      <c r="AJ326" s="21"/>
      <c r="AK326" s="56"/>
      <c r="AL326" s="41"/>
      <c r="AM326" s="33"/>
      <c r="AN326" s="60"/>
      <c r="AO326" s="60"/>
      <c r="AP326" s="21"/>
      <c r="AQ326" s="56"/>
      <c r="AR326" s="41"/>
      <c r="AS326" s="43">
        <f>'18 Oct'!AW326</f>
        <v>48</v>
      </c>
      <c r="AT326" s="54"/>
      <c r="AU326" s="44">
        <f t="shared" si="1"/>
        <v>48</v>
      </c>
      <c r="AV326" s="44">
        <f t="shared" si="2"/>
        <v>0</v>
      </c>
      <c r="AW326" s="19">
        <f t="shared" si="3"/>
        <v>48</v>
      </c>
      <c r="AX326" s="43">
        <f>'18 Oct'!BB326</f>
        <v>0</v>
      </c>
      <c r="AY326" s="54"/>
      <c r="AZ326" s="44">
        <f t="shared" si="4"/>
        <v>0</v>
      </c>
      <c r="BA326" s="46">
        <f t="shared" si="5"/>
        <v>0</v>
      </c>
      <c r="BB326" s="19">
        <f t="shared" si="6"/>
        <v>0</v>
      </c>
      <c r="BC326" s="43">
        <f>'18 Oct'!BL326</f>
        <v>0</v>
      </c>
      <c r="BD326" s="46">
        <f t="shared" si="7"/>
        <v>0</v>
      </c>
      <c r="BE326" s="1">
        <f t="shared" si="8"/>
        <v>0</v>
      </c>
      <c r="BF326" s="1" t="s">
        <v>463</v>
      </c>
      <c r="BG326" s="54"/>
      <c r="BH326">
        <f>'18 Oct'!BG326+AT326+AY326-BN326</f>
        <v>0</v>
      </c>
      <c r="BI326" s="48"/>
      <c r="BJ326" s="52">
        <f t="shared" si="9"/>
        <v>0</v>
      </c>
      <c r="BK326" s="51">
        <f t="shared" si="10"/>
        <v>0</v>
      </c>
      <c r="BL326" s="53">
        <f t="shared" si="11"/>
        <v>0</v>
      </c>
      <c r="BM326" s="54">
        <f t="shared" si="12"/>
        <v>0</v>
      </c>
      <c r="BN326" s="55">
        <f t="shared" si="13"/>
        <v>0</v>
      </c>
      <c r="BO326" s="17">
        <f t="shared" si="14"/>
        <v>48</v>
      </c>
    </row>
    <row r="327">
      <c r="A327" s="1" t="s">
        <v>464</v>
      </c>
      <c r="B327" s="32"/>
      <c r="C327" s="33"/>
      <c r="D327" s="29"/>
      <c r="E327" s="1"/>
      <c r="F327" s="21"/>
      <c r="G327" s="56"/>
      <c r="H327" s="35"/>
      <c r="I327" s="1" t="s">
        <v>464</v>
      </c>
      <c r="J327" s="32"/>
      <c r="K327" s="65"/>
      <c r="L327" s="57"/>
      <c r="M327" s="49"/>
      <c r="N327" s="21"/>
      <c r="O327" s="56"/>
      <c r="P327" s="35"/>
      <c r="Q327" s="1" t="s">
        <v>464</v>
      </c>
      <c r="R327" s="32"/>
      <c r="S327" s="33"/>
      <c r="T327" s="29"/>
      <c r="U327" s="49"/>
      <c r="V327" s="21"/>
      <c r="W327" s="56"/>
      <c r="X327" s="35"/>
      <c r="Y327" s="1" t="s">
        <v>464</v>
      </c>
      <c r="Z327" s="58"/>
      <c r="AA327" s="38"/>
      <c r="AB327" s="40"/>
      <c r="AC327" s="4"/>
      <c r="AD327" s="4"/>
      <c r="AE327" s="39"/>
      <c r="AF327" s="1"/>
      <c r="AG327" s="33"/>
      <c r="AH327" s="60"/>
      <c r="AI327" s="60"/>
      <c r="AJ327" s="21"/>
      <c r="AK327" s="56"/>
      <c r="AL327" s="41"/>
      <c r="AM327" s="33"/>
      <c r="AN327" s="60"/>
      <c r="AO327" s="60"/>
      <c r="AP327" s="21"/>
      <c r="AQ327" s="56"/>
      <c r="AR327" s="41"/>
      <c r="AS327" s="43">
        <f>'18 Oct'!AW327</f>
        <v>20</v>
      </c>
      <c r="AT327" s="17"/>
      <c r="AU327" s="44">
        <f t="shared" si="1"/>
        <v>20</v>
      </c>
      <c r="AV327" s="44">
        <f t="shared" si="2"/>
        <v>0</v>
      </c>
      <c r="AW327" s="19">
        <f t="shared" si="3"/>
        <v>20</v>
      </c>
      <c r="AX327" s="43">
        <f>'18 Oct'!BB327</f>
        <v>0</v>
      </c>
      <c r="AY327" s="17"/>
      <c r="AZ327" s="44">
        <f t="shared" si="4"/>
        <v>0</v>
      </c>
      <c r="BA327" s="46">
        <f t="shared" si="5"/>
        <v>0</v>
      </c>
      <c r="BB327" s="19">
        <f t="shared" si="6"/>
        <v>0</v>
      </c>
      <c r="BC327" s="43">
        <f>'18 Oct'!BL327</f>
        <v>0</v>
      </c>
      <c r="BD327" s="46">
        <f t="shared" si="7"/>
        <v>0</v>
      </c>
      <c r="BE327" s="1">
        <f t="shared" si="8"/>
        <v>0</v>
      </c>
      <c r="BF327" s="1" t="s">
        <v>464</v>
      </c>
      <c r="BG327" s="54"/>
      <c r="BH327">
        <f>'18 Oct'!BG327+AT327+AY327-BN327</f>
        <v>0</v>
      </c>
      <c r="BI327" s="48"/>
      <c r="BJ327" s="52">
        <f t="shared" si="9"/>
        <v>0</v>
      </c>
      <c r="BK327" s="51">
        <f t="shared" si="10"/>
        <v>0</v>
      </c>
      <c r="BL327" s="53">
        <f t="shared" si="11"/>
        <v>0</v>
      </c>
      <c r="BM327" s="54">
        <f t="shared" si="12"/>
        <v>0</v>
      </c>
      <c r="BN327" s="55">
        <f t="shared" si="13"/>
        <v>0</v>
      </c>
      <c r="BO327" s="17">
        <f t="shared" si="14"/>
        <v>20</v>
      </c>
    </row>
    <row r="328">
      <c r="A328" s="1" t="s">
        <v>465</v>
      </c>
      <c r="B328" s="32"/>
      <c r="C328" s="33"/>
      <c r="D328" s="29"/>
      <c r="E328" s="1"/>
      <c r="F328" s="21"/>
      <c r="G328" s="56"/>
      <c r="H328" s="35"/>
      <c r="I328" s="1" t="s">
        <v>465</v>
      </c>
      <c r="J328" s="32"/>
      <c r="K328" s="65"/>
      <c r="L328" s="57"/>
      <c r="M328" s="49"/>
      <c r="N328" s="21"/>
      <c r="O328" s="56"/>
      <c r="P328" s="35"/>
      <c r="Q328" s="1" t="s">
        <v>465</v>
      </c>
      <c r="R328" s="32"/>
      <c r="S328" s="33"/>
      <c r="T328" s="29"/>
      <c r="U328" s="49"/>
      <c r="V328" s="21"/>
      <c r="W328" s="56"/>
      <c r="X328" s="35"/>
      <c r="Y328" s="1" t="s">
        <v>465</v>
      </c>
      <c r="Z328" s="36"/>
      <c r="AA328" s="37"/>
      <c r="AB328" s="4"/>
      <c r="AC328" s="4"/>
      <c r="AD328" s="4"/>
      <c r="AE328" s="39"/>
      <c r="AF328" s="1"/>
      <c r="AG328" s="33"/>
      <c r="AH328" s="60"/>
      <c r="AI328" s="60"/>
      <c r="AJ328" s="21"/>
      <c r="AK328" s="56"/>
      <c r="AL328" s="41"/>
      <c r="AM328" s="33"/>
      <c r="AN328" s="60"/>
      <c r="AO328" s="60"/>
      <c r="AP328" s="21"/>
      <c r="AQ328" s="56"/>
      <c r="AR328" s="41"/>
      <c r="AS328" s="43">
        <f>'18 Oct'!AW328</f>
        <v>60</v>
      </c>
      <c r="AT328" s="17"/>
      <c r="AU328" s="44">
        <f t="shared" si="1"/>
        <v>60</v>
      </c>
      <c r="AV328" s="44">
        <f t="shared" si="2"/>
        <v>0</v>
      </c>
      <c r="AW328" s="19">
        <f t="shared" si="3"/>
        <v>60</v>
      </c>
      <c r="AX328" s="43">
        <f>'18 Oct'!BB328</f>
        <v>0</v>
      </c>
      <c r="AY328" s="17"/>
      <c r="AZ328" s="44">
        <f t="shared" si="4"/>
        <v>0</v>
      </c>
      <c r="BA328" s="46">
        <f t="shared" si="5"/>
        <v>0</v>
      </c>
      <c r="BB328" s="19">
        <f t="shared" si="6"/>
        <v>0</v>
      </c>
      <c r="BC328" s="43">
        <f>'18 Oct'!BL328</f>
        <v>0</v>
      </c>
      <c r="BD328" s="46">
        <f t="shared" si="7"/>
        <v>0</v>
      </c>
      <c r="BE328" s="1">
        <f t="shared" si="8"/>
        <v>0</v>
      </c>
      <c r="BF328" s="1" t="s">
        <v>465</v>
      </c>
      <c r="BG328" s="54"/>
      <c r="BH328">
        <f>'18 Oct'!BG328+AT328+AY328-BN328</f>
        <v>0</v>
      </c>
      <c r="BI328" s="48"/>
      <c r="BJ328" s="52">
        <f t="shared" si="9"/>
        <v>0</v>
      </c>
      <c r="BK328" s="51">
        <f t="shared" si="10"/>
        <v>0</v>
      </c>
      <c r="BL328" s="53">
        <f t="shared" si="11"/>
        <v>0</v>
      </c>
      <c r="BM328" s="54">
        <f t="shared" si="12"/>
        <v>0</v>
      </c>
      <c r="BN328" s="55">
        <f t="shared" si="13"/>
        <v>0</v>
      </c>
      <c r="BO328" s="17">
        <f t="shared" si="14"/>
        <v>60</v>
      </c>
    </row>
    <row r="329">
      <c r="A329" s="1" t="s">
        <v>466</v>
      </c>
      <c r="B329" s="32"/>
      <c r="C329" s="33"/>
      <c r="D329" s="29"/>
      <c r="E329" s="1"/>
      <c r="F329" s="21"/>
      <c r="G329" s="56"/>
      <c r="H329" s="35"/>
      <c r="I329" s="1" t="s">
        <v>466</v>
      </c>
      <c r="J329" s="32"/>
      <c r="K329" s="65"/>
      <c r="L329" s="57"/>
      <c r="M329" s="49"/>
      <c r="N329" s="21"/>
      <c r="O329" s="56"/>
      <c r="P329" s="35"/>
      <c r="Q329" s="1" t="s">
        <v>466</v>
      </c>
      <c r="R329" s="32"/>
      <c r="S329" s="33"/>
      <c r="T329" s="29"/>
      <c r="U329" s="49"/>
      <c r="V329" s="21"/>
      <c r="W329" s="56"/>
      <c r="X329" s="35"/>
      <c r="Y329" s="1" t="s">
        <v>466</v>
      </c>
      <c r="Z329" s="69"/>
      <c r="AA329" s="64"/>
      <c r="AB329" s="72"/>
      <c r="AC329" s="4"/>
      <c r="AD329" s="4"/>
      <c r="AE329" s="39"/>
      <c r="AF329" s="1"/>
      <c r="AG329" s="33"/>
      <c r="AH329" s="60"/>
      <c r="AI329" s="60"/>
      <c r="AJ329" s="21"/>
      <c r="AK329" s="56"/>
      <c r="AL329" s="41"/>
      <c r="AM329" s="33"/>
      <c r="AN329" s="60"/>
      <c r="AO329" s="60"/>
      <c r="AP329" s="21"/>
      <c r="AQ329" s="56"/>
      <c r="AR329" s="41"/>
      <c r="AS329" s="43">
        <f>'18 Oct'!AW329</f>
        <v>32</v>
      </c>
      <c r="AT329" s="17"/>
      <c r="AU329" s="44">
        <f t="shared" si="1"/>
        <v>32</v>
      </c>
      <c r="AV329" s="44">
        <f t="shared" si="2"/>
        <v>0</v>
      </c>
      <c r="AW329" s="19">
        <f t="shared" si="3"/>
        <v>32</v>
      </c>
      <c r="AX329" s="43">
        <f>'18 Oct'!BB329</f>
        <v>0</v>
      </c>
      <c r="AY329" s="17"/>
      <c r="AZ329" s="44">
        <f t="shared" si="4"/>
        <v>0</v>
      </c>
      <c r="BA329" s="46">
        <f t="shared" si="5"/>
        <v>0</v>
      </c>
      <c r="BB329" s="19">
        <f t="shared" si="6"/>
        <v>0</v>
      </c>
      <c r="BC329" s="43">
        <f>'18 Oct'!BL329</f>
        <v>0</v>
      </c>
      <c r="BD329" s="46">
        <f t="shared" si="7"/>
        <v>0</v>
      </c>
      <c r="BE329" s="1">
        <f t="shared" si="8"/>
        <v>0</v>
      </c>
      <c r="BF329" s="1" t="s">
        <v>466</v>
      </c>
      <c r="BG329" s="54"/>
      <c r="BH329">
        <f>'18 Oct'!BG329+AT329+AY329-BN329</f>
        <v>0</v>
      </c>
      <c r="BI329" s="48"/>
      <c r="BJ329" s="52">
        <f t="shared" si="9"/>
        <v>0</v>
      </c>
      <c r="BK329" s="51">
        <f t="shared" si="10"/>
        <v>0</v>
      </c>
      <c r="BL329" s="53">
        <f t="shared" si="11"/>
        <v>0</v>
      </c>
      <c r="BM329" s="54">
        <f t="shared" si="12"/>
        <v>0</v>
      </c>
      <c r="BN329" s="55">
        <f t="shared" si="13"/>
        <v>0</v>
      </c>
      <c r="BO329" s="17">
        <f t="shared" si="14"/>
        <v>32</v>
      </c>
    </row>
    <row r="330">
      <c r="A330" s="1" t="s">
        <v>469</v>
      </c>
      <c r="B330" s="32"/>
      <c r="C330" s="33"/>
      <c r="D330" s="29"/>
      <c r="E330" s="1"/>
      <c r="F330" s="21"/>
      <c r="G330" s="56"/>
      <c r="H330" s="35"/>
      <c r="I330" s="1" t="s">
        <v>469</v>
      </c>
      <c r="J330" s="32"/>
      <c r="K330" s="65"/>
      <c r="L330" s="57"/>
      <c r="M330" s="49"/>
      <c r="N330" s="21"/>
      <c r="O330" s="56"/>
      <c r="P330" s="35"/>
      <c r="Q330" s="1" t="s">
        <v>469</v>
      </c>
      <c r="R330" s="32"/>
      <c r="S330" s="33"/>
      <c r="T330" s="29"/>
      <c r="U330" s="49"/>
      <c r="V330" s="21"/>
      <c r="W330" s="56"/>
      <c r="X330" s="35"/>
      <c r="Y330" s="1" t="s">
        <v>469</v>
      </c>
      <c r="Z330" s="36"/>
      <c r="AA330" s="37"/>
      <c r="AB330" s="4"/>
      <c r="AC330" s="4"/>
      <c r="AD330" s="4"/>
      <c r="AE330" s="39"/>
      <c r="AF330" s="1"/>
      <c r="AG330" s="33"/>
      <c r="AH330" s="60"/>
      <c r="AI330" s="60"/>
      <c r="AJ330" s="21"/>
      <c r="AK330" s="56"/>
      <c r="AL330" s="41"/>
      <c r="AM330" s="33"/>
      <c r="AN330" s="60"/>
      <c r="AO330" s="60"/>
      <c r="AP330" s="21"/>
      <c r="AQ330" s="56"/>
      <c r="AR330" s="41"/>
      <c r="AS330" s="43">
        <f>'18 Oct'!AW330</f>
        <v>28</v>
      </c>
      <c r="AT330" s="17"/>
      <c r="AU330" s="44">
        <f t="shared" si="1"/>
        <v>28</v>
      </c>
      <c r="AV330" s="44">
        <f t="shared" si="2"/>
        <v>0</v>
      </c>
      <c r="AW330" s="19">
        <f t="shared" si="3"/>
        <v>28</v>
      </c>
      <c r="AX330" s="43">
        <f>'18 Oct'!BB330</f>
        <v>0</v>
      </c>
      <c r="AY330" s="17"/>
      <c r="AZ330" s="44">
        <f t="shared" si="4"/>
        <v>0</v>
      </c>
      <c r="BA330" s="46">
        <f t="shared" si="5"/>
        <v>0</v>
      </c>
      <c r="BB330" s="19">
        <f t="shared" si="6"/>
        <v>0</v>
      </c>
      <c r="BC330" s="43">
        <f>'18 Oct'!BL330</f>
        <v>0</v>
      </c>
      <c r="BD330" s="46">
        <f t="shared" si="7"/>
        <v>0</v>
      </c>
      <c r="BE330" s="1">
        <f t="shared" si="8"/>
        <v>0</v>
      </c>
      <c r="BF330" s="1" t="s">
        <v>469</v>
      </c>
      <c r="BG330" s="54"/>
      <c r="BH330">
        <f>'18 Oct'!BG330+AT330+AY330-BN330</f>
        <v>0</v>
      </c>
      <c r="BI330" s="48"/>
      <c r="BJ330" s="52">
        <f t="shared" si="9"/>
        <v>0</v>
      </c>
      <c r="BK330" s="51">
        <f t="shared" si="10"/>
        <v>0</v>
      </c>
      <c r="BL330" s="53">
        <f t="shared" si="11"/>
        <v>0</v>
      </c>
      <c r="BM330" s="54">
        <f t="shared" si="12"/>
        <v>0</v>
      </c>
      <c r="BN330" s="55">
        <f t="shared" si="13"/>
        <v>0</v>
      </c>
      <c r="BO330" s="17">
        <f t="shared" si="14"/>
        <v>28</v>
      </c>
    </row>
    <row r="331">
      <c r="A331" s="1" t="s">
        <v>470</v>
      </c>
      <c r="B331" s="32"/>
      <c r="C331" s="33"/>
      <c r="D331" s="29"/>
      <c r="E331" s="1"/>
      <c r="F331" s="21"/>
      <c r="G331" s="56"/>
      <c r="H331" s="35"/>
      <c r="I331" s="1" t="s">
        <v>470</v>
      </c>
      <c r="J331" s="32"/>
      <c r="K331" s="65"/>
      <c r="L331" s="57"/>
      <c r="M331" s="49"/>
      <c r="N331" s="21"/>
      <c r="O331" s="56"/>
      <c r="P331" s="35"/>
      <c r="Q331" s="1" t="s">
        <v>470</v>
      </c>
      <c r="R331" s="32"/>
      <c r="S331" s="33"/>
      <c r="T331" s="29"/>
      <c r="U331" s="43"/>
      <c r="V331" s="21"/>
      <c r="W331" s="56"/>
      <c r="X331" s="35"/>
      <c r="Y331" s="1" t="s">
        <v>470</v>
      </c>
      <c r="Z331" s="58"/>
      <c r="AA331" s="37"/>
      <c r="AB331" s="4"/>
      <c r="AC331" s="4"/>
      <c r="AD331" s="4"/>
      <c r="AE331" s="39"/>
      <c r="AF331" s="1"/>
      <c r="AG331" s="33"/>
      <c r="AH331" s="60"/>
      <c r="AI331" s="60"/>
      <c r="AJ331" s="21"/>
      <c r="AK331" s="56"/>
      <c r="AL331" s="41"/>
      <c r="AM331" s="33"/>
      <c r="AN331" s="60"/>
      <c r="AO331" s="60"/>
      <c r="AP331" s="21"/>
      <c r="AQ331" s="56"/>
      <c r="AR331" s="41"/>
      <c r="AS331" s="43">
        <f>'18 Oct'!AW331</f>
        <v>52</v>
      </c>
      <c r="AT331" s="17"/>
      <c r="AU331" s="44">
        <f t="shared" si="1"/>
        <v>52</v>
      </c>
      <c r="AV331" s="44">
        <f t="shared" si="2"/>
        <v>0</v>
      </c>
      <c r="AW331" s="19">
        <f t="shared" si="3"/>
        <v>52</v>
      </c>
      <c r="AX331" s="43">
        <f>'18 Oct'!BB331</f>
        <v>0</v>
      </c>
      <c r="AY331" s="17"/>
      <c r="AZ331" s="44">
        <f t="shared" si="4"/>
        <v>0</v>
      </c>
      <c r="BA331" s="46">
        <f t="shared" si="5"/>
        <v>0</v>
      </c>
      <c r="BB331" s="19">
        <f t="shared" si="6"/>
        <v>0</v>
      </c>
      <c r="BC331" s="43">
        <f>'18 Oct'!BL331</f>
        <v>0</v>
      </c>
      <c r="BD331" s="46">
        <f t="shared" si="7"/>
        <v>0</v>
      </c>
      <c r="BE331" s="1">
        <f t="shared" si="8"/>
        <v>0</v>
      </c>
      <c r="BF331" s="1" t="s">
        <v>470</v>
      </c>
      <c r="BG331" s="54"/>
      <c r="BH331">
        <f>'18 Oct'!BG331+AT331+AY331-BN331</f>
        <v>0</v>
      </c>
      <c r="BI331" s="48"/>
      <c r="BJ331" s="52">
        <f t="shared" si="9"/>
        <v>0</v>
      </c>
      <c r="BK331" s="51">
        <f t="shared" si="10"/>
        <v>0</v>
      </c>
      <c r="BL331" s="53">
        <f t="shared" si="11"/>
        <v>0</v>
      </c>
      <c r="BM331" s="54">
        <f t="shared" si="12"/>
        <v>0</v>
      </c>
      <c r="BN331" s="55">
        <f t="shared" si="13"/>
        <v>0</v>
      </c>
      <c r="BO331" s="17">
        <f t="shared" si="14"/>
        <v>52</v>
      </c>
    </row>
    <row r="332">
      <c r="A332" s="1" t="s">
        <v>472</v>
      </c>
      <c r="B332" s="32"/>
      <c r="C332" s="33"/>
      <c r="D332" s="29"/>
      <c r="E332" s="1"/>
      <c r="F332" s="21"/>
      <c r="G332" s="56"/>
      <c r="H332" s="35"/>
      <c r="I332" s="1" t="s">
        <v>472</v>
      </c>
      <c r="J332" s="61"/>
      <c r="K332" s="33"/>
      <c r="L332" s="57"/>
      <c r="M332" s="49"/>
      <c r="N332" s="21"/>
      <c r="O332" s="56"/>
      <c r="P332" s="35"/>
      <c r="Q332" s="1" t="s">
        <v>472</v>
      </c>
      <c r="R332" s="32"/>
      <c r="S332" s="33"/>
      <c r="T332" s="29"/>
      <c r="U332" s="43"/>
      <c r="V332" s="21"/>
      <c r="W332" s="56"/>
      <c r="X332" s="35"/>
      <c r="Y332" s="1" t="s">
        <v>472</v>
      </c>
      <c r="Z332" s="69"/>
      <c r="AA332" s="37"/>
      <c r="AB332" s="4"/>
      <c r="AC332" s="4"/>
      <c r="AD332" s="4"/>
      <c r="AE332" s="39"/>
      <c r="AF332" s="1"/>
      <c r="AG332" s="33"/>
      <c r="AH332" s="60"/>
      <c r="AI332" s="60"/>
      <c r="AJ332" s="21"/>
      <c r="AK332" s="56"/>
      <c r="AL332" s="41"/>
      <c r="AM332" s="33"/>
      <c r="AN332" s="60"/>
      <c r="AO332" s="60"/>
      <c r="AP332" s="21"/>
      <c r="AQ332" s="56"/>
      <c r="AR332" s="41"/>
      <c r="AS332" s="43">
        <f>'18 Oct'!AW332</f>
        <v>8</v>
      </c>
      <c r="AT332" s="54"/>
      <c r="AU332" s="44">
        <f t="shared" si="1"/>
        <v>8</v>
      </c>
      <c r="AV332" s="44">
        <f t="shared" si="2"/>
        <v>0</v>
      </c>
      <c r="AW332" s="19">
        <f t="shared" si="3"/>
        <v>8</v>
      </c>
      <c r="AX332" s="43">
        <f>'18 Oct'!BB332</f>
        <v>0</v>
      </c>
      <c r="AY332" s="54"/>
      <c r="AZ332" s="44">
        <f t="shared" si="4"/>
        <v>0</v>
      </c>
      <c r="BA332" s="46">
        <f t="shared" si="5"/>
        <v>0</v>
      </c>
      <c r="BB332" s="19">
        <f t="shared" si="6"/>
        <v>0</v>
      </c>
      <c r="BC332" s="43">
        <f>'18 Oct'!BL332</f>
        <v>0</v>
      </c>
      <c r="BD332" s="46">
        <f t="shared" si="7"/>
        <v>0</v>
      </c>
      <c r="BE332" s="1"/>
      <c r="BF332" s="1" t="s">
        <v>472</v>
      </c>
      <c r="BG332" s="54"/>
      <c r="BH332">
        <f>'18 Oct'!BG332+AT332+AY332-BN332</f>
        <v>0</v>
      </c>
      <c r="BI332" s="48"/>
      <c r="BJ332" s="52">
        <f t="shared" si="9"/>
        <v>0</v>
      </c>
      <c r="BK332" s="51">
        <f t="shared" si="10"/>
        <v>0</v>
      </c>
      <c r="BL332" s="53">
        <f t="shared" si="11"/>
        <v>0</v>
      </c>
      <c r="BM332" s="54">
        <f t="shared" si="12"/>
        <v>0</v>
      </c>
      <c r="BN332" s="55">
        <f t="shared" si="13"/>
        <v>0</v>
      </c>
      <c r="BO332" s="17">
        <f t="shared" si="14"/>
        <v>8</v>
      </c>
    </row>
    <row r="333">
      <c r="A333" s="1" t="s">
        <v>473</v>
      </c>
      <c r="B333" s="32"/>
      <c r="C333" s="33"/>
      <c r="D333" s="29"/>
      <c r="E333" s="1"/>
      <c r="F333" s="21"/>
      <c r="G333" s="56"/>
      <c r="H333" s="35"/>
      <c r="I333" s="1" t="s">
        <v>473</v>
      </c>
      <c r="J333" s="32"/>
      <c r="K333" s="33"/>
      <c r="L333" s="57"/>
      <c r="M333" s="49"/>
      <c r="N333" s="21"/>
      <c r="O333" s="56"/>
      <c r="P333" s="35"/>
      <c r="Q333" s="1" t="s">
        <v>473</v>
      </c>
      <c r="R333" s="32"/>
      <c r="S333" s="33"/>
      <c r="T333" s="29"/>
      <c r="U333" s="43"/>
      <c r="V333" s="21"/>
      <c r="W333" s="56"/>
      <c r="X333" s="35"/>
      <c r="Y333" s="1" t="s">
        <v>473</v>
      </c>
      <c r="Z333" s="62"/>
      <c r="AA333" s="63"/>
      <c r="AB333" s="71"/>
      <c r="AC333" s="4"/>
      <c r="AD333" s="4"/>
      <c r="AE333" s="39"/>
      <c r="AF333" s="1"/>
      <c r="AG333" s="33"/>
      <c r="AH333" s="60"/>
      <c r="AI333" s="60"/>
      <c r="AJ333" s="21"/>
      <c r="AK333" s="56"/>
      <c r="AL333" s="41"/>
      <c r="AM333" s="33"/>
      <c r="AN333" s="60"/>
      <c r="AO333" s="60"/>
      <c r="AP333" s="21"/>
      <c r="AQ333" s="56"/>
      <c r="AR333" s="41"/>
      <c r="AS333" s="43">
        <f>'18 Oct'!AW333</f>
        <v>11</v>
      </c>
      <c r="AT333" s="17"/>
      <c r="AU333" s="44">
        <f t="shared" si="1"/>
        <v>11</v>
      </c>
      <c r="AV333" s="44">
        <f t="shared" si="2"/>
        <v>0</v>
      </c>
      <c r="AW333" s="19">
        <f t="shared" si="3"/>
        <v>11</v>
      </c>
      <c r="AX333" s="43">
        <f>'18 Oct'!BB333</f>
        <v>0</v>
      </c>
      <c r="AY333" s="17"/>
      <c r="AZ333" s="44">
        <f t="shared" si="4"/>
        <v>0</v>
      </c>
      <c r="BA333" s="46">
        <f t="shared" si="5"/>
        <v>0</v>
      </c>
      <c r="BB333" s="19">
        <f t="shared" si="6"/>
        <v>0</v>
      </c>
      <c r="BC333" s="43">
        <f>'18 Oct'!BL333</f>
        <v>0</v>
      </c>
      <c r="BD333" s="46">
        <f t="shared" si="7"/>
        <v>0</v>
      </c>
      <c r="BE333" s="1">
        <f t="shared" ref="BE333:BE376" si="15">IF(BC333-BD333&lt;0,"ERROR",BC333-BD333)</f>
        <v>0</v>
      </c>
      <c r="BF333" s="1" t="s">
        <v>473</v>
      </c>
      <c r="BG333" s="54"/>
      <c r="BH333">
        <f>'18 Oct'!BG333+AT333+AY333-BN333</f>
        <v>0</v>
      </c>
      <c r="BI333" s="48"/>
      <c r="BJ333" s="52">
        <f t="shared" si="9"/>
        <v>0</v>
      </c>
      <c r="BK333" s="51">
        <f t="shared" si="10"/>
        <v>0</v>
      </c>
      <c r="BL333" s="53">
        <f t="shared" si="11"/>
        <v>0</v>
      </c>
      <c r="BM333" s="54">
        <f t="shared" si="12"/>
        <v>0</v>
      </c>
      <c r="BN333" s="55">
        <f t="shared" si="13"/>
        <v>0</v>
      </c>
      <c r="BO333" s="17">
        <f t="shared" si="14"/>
        <v>11</v>
      </c>
    </row>
    <row r="334">
      <c r="A334" s="1" t="s">
        <v>475</v>
      </c>
      <c r="B334" s="32"/>
      <c r="C334" s="33"/>
      <c r="D334" s="29"/>
      <c r="E334" s="1"/>
      <c r="F334" s="21"/>
      <c r="G334" s="56"/>
      <c r="H334" s="35"/>
      <c r="I334" s="1" t="s">
        <v>475</v>
      </c>
      <c r="J334" s="32"/>
      <c r="K334" s="33"/>
      <c r="L334" s="57"/>
      <c r="M334" s="49"/>
      <c r="N334" s="21"/>
      <c r="O334" s="56"/>
      <c r="P334" s="35"/>
      <c r="Q334" s="1" t="s">
        <v>475</v>
      </c>
      <c r="R334" s="32"/>
      <c r="S334" s="33"/>
      <c r="T334" s="29"/>
      <c r="U334" s="49"/>
      <c r="V334" s="21"/>
      <c r="W334" s="56"/>
      <c r="X334" s="35"/>
      <c r="Y334" s="1" t="s">
        <v>475</v>
      </c>
      <c r="Z334" s="36"/>
      <c r="AA334" s="38"/>
      <c r="AB334" s="40"/>
      <c r="AC334" s="8"/>
      <c r="AD334" s="4"/>
      <c r="AE334" s="39"/>
      <c r="AF334" s="1"/>
      <c r="AG334" s="33"/>
      <c r="AH334" s="60"/>
      <c r="AI334" s="60"/>
      <c r="AJ334" s="21"/>
      <c r="AK334" s="56"/>
      <c r="AL334" s="41"/>
      <c r="AM334" s="33"/>
      <c r="AN334" s="60"/>
      <c r="AO334" s="60"/>
      <c r="AP334" s="21"/>
      <c r="AQ334" s="56"/>
      <c r="AR334" s="41"/>
      <c r="AS334" s="43">
        <f>'18 Oct'!AW334</f>
        <v>0</v>
      </c>
      <c r="AT334" s="17"/>
      <c r="AU334" s="44">
        <f t="shared" si="1"/>
        <v>0</v>
      </c>
      <c r="AV334" s="44">
        <f t="shared" si="2"/>
        <v>0</v>
      </c>
      <c r="AW334" s="19">
        <f t="shared" si="3"/>
        <v>0</v>
      </c>
      <c r="AX334" s="43">
        <f>'18 Oct'!BB334</f>
        <v>0</v>
      </c>
      <c r="AY334" s="17"/>
      <c r="AZ334" s="44">
        <f t="shared" si="4"/>
        <v>0</v>
      </c>
      <c r="BA334" s="46">
        <f t="shared" si="5"/>
        <v>0</v>
      </c>
      <c r="BB334" s="19">
        <f t="shared" si="6"/>
        <v>0</v>
      </c>
      <c r="BC334" s="43">
        <f>'18 Oct'!BL334</f>
        <v>0</v>
      </c>
      <c r="BD334" s="46">
        <f t="shared" si="7"/>
        <v>0</v>
      </c>
      <c r="BE334" s="1">
        <f t="shared" si="15"/>
        <v>0</v>
      </c>
      <c r="BF334" s="1" t="s">
        <v>475</v>
      </c>
      <c r="BG334" s="54"/>
      <c r="BH334">
        <f>'18 Oct'!BG334+AT334+AY334-BN334</f>
        <v>0</v>
      </c>
      <c r="BI334" s="48"/>
      <c r="BJ334" s="52">
        <f t="shared" si="9"/>
        <v>0</v>
      </c>
      <c r="BK334" s="51">
        <f t="shared" si="10"/>
        <v>0</v>
      </c>
      <c r="BL334" s="53">
        <f t="shared" si="11"/>
        <v>0</v>
      </c>
      <c r="BM334" s="54">
        <f t="shared" si="12"/>
        <v>0</v>
      </c>
      <c r="BN334" s="55">
        <f t="shared" si="13"/>
        <v>0</v>
      </c>
      <c r="BO334" s="17">
        <f t="shared" si="14"/>
        <v>0</v>
      </c>
    </row>
    <row r="335">
      <c r="A335" s="1" t="s">
        <v>476</v>
      </c>
      <c r="B335" s="32"/>
      <c r="C335" s="33"/>
      <c r="D335" s="29"/>
      <c r="E335" s="1"/>
      <c r="F335" s="21"/>
      <c r="G335" s="56"/>
      <c r="H335" s="35"/>
      <c r="I335" s="1" t="s">
        <v>476</v>
      </c>
      <c r="J335" s="32"/>
      <c r="K335" s="33"/>
      <c r="L335" s="29"/>
      <c r="M335" s="43"/>
      <c r="N335" s="21"/>
      <c r="O335" s="56"/>
      <c r="P335" s="35"/>
      <c r="Q335" s="1" t="s">
        <v>476</v>
      </c>
      <c r="R335" s="32"/>
      <c r="S335" s="33"/>
      <c r="T335" s="29"/>
      <c r="U335" s="43"/>
      <c r="V335" s="21"/>
      <c r="W335" s="56"/>
      <c r="X335" s="35"/>
      <c r="Y335" s="1" t="s">
        <v>476</v>
      </c>
      <c r="Z335" s="69"/>
      <c r="AA335" s="37"/>
      <c r="AB335" s="4"/>
      <c r="AC335" s="4"/>
      <c r="AD335" s="4"/>
      <c r="AE335" s="39"/>
      <c r="AF335" s="1"/>
      <c r="AG335" s="33"/>
      <c r="AH335" s="60"/>
      <c r="AI335" s="60"/>
      <c r="AJ335" s="21"/>
      <c r="AK335" s="56"/>
      <c r="AL335" s="41"/>
      <c r="AM335" s="33"/>
      <c r="AN335" s="60"/>
      <c r="AO335" s="60"/>
      <c r="AP335" s="21"/>
      <c r="AQ335" s="56"/>
      <c r="AR335" s="41"/>
      <c r="AS335" s="43">
        <f>'18 Oct'!AW335</f>
        <v>0</v>
      </c>
      <c r="AT335" s="17"/>
      <c r="AU335" s="44">
        <f t="shared" si="1"/>
        <v>0</v>
      </c>
      <c r="AV335" s="44">
        <f t="shared" si="2"/>
        <v>0</v>
      </c>
      <c r="AW335" s="19">
        <f t="shared" si="3"/>
        <v>0</v>
      </c>
      <c r="AX335" s="43">
        <f>'18 Oct'!BB335</f>
        <v>0</v>
      </c>
      <c r="AY335" s="17"/>
      <c r="AZ335" s="44">
        <f t="shared" si="4"/>
        <v>0</v>
      </c>
      <c r="BA335" s="46">
        <f t="shared" si="5"/>
        <v>0</v>
      </c>
      <c r="BB335" s="19">
        <f t="shared" si="6"/>
        <v>0</v>
      </c>
      <c r="BC335" s="43">
        <f>'18 Oct'!BL335</f>
        <v>0</v>
      </c>
      <c r="BD335" s="46">
        <f t="shared" si="7"/>
        <v>0</v>
      </c>
      <c r="BE335" s="1">
        <f t="shared" si="15"/>
        <v>0</v>
      </c>
      <c r="BF335" s="1" t="s">
        <v>476</v>
      </c>
      <c r="BG335" s="17"/>
      <c r="BH335">
        <f>'18 Oct'!BG335+AT335+AY335-BN335</f>
        <v>0</v>
      </c>
      <c r="BI335" s="48"/>
      <c r="BJ335" s="52">
        <f t="shared" si="9"/>
        <v>0</v>
      </c>
      <c r="BK335" s="51">
        <f t="shared" si="10"/>
        <v>0</v>
      </c>
      <c r="BL335" s="53">
        <f t="shared" si="11"/>
        <v>0</v>
      </c>
      <c r="BM335" s="54">
        <f t="shared" si="12"/>
        <v>0</v>
      </c>
      <c r="BN335" s="55">
        <f t="shared" si="13"/>
        <v>0</v>
      </c>
      <c r="BO335" s="17">
        <f t="shared" si="14"/>
        <v>0</v>
      </c>
    </row>
    <row r="336">
      <c r="A336" s="1" t="s">
        <v>478</v>
      </c>
      <c r="B336" s="32"/>
      <c r="C336" s="33"/>
      <c r="D336" s="29"/>
      <c r="E336" s="1"/>
      <c r="F336" s="21"/>
      <c r="G336" s="56"/>
      <c r="H336" s="35"/>
      <c r="I336" s="1" t="s">
        <v>478</v>
      </c>
      <c r="J336" s="32"/>
      <c r="K336" s="33"/>
      <c r="L336" s="57"/>
      <c r="M336" s="49"/>
      <c r="N336" s="21"/>
      <c r="O336" s="56"/>
      <c r="P336" s="35"/>
      <c r="Q336" s="1" t="s">
        <v>478</v>
      </c>
      <c r="R336" s="32"/>
      <c r="S336" s="33"/>
      <c r="T336" s="29"/>
      <c r="U336" s="49"/>
      <c r="V336" s="21"/>
      <c r="W336" s="56"/>
      <c r="X336" s="35"/>
      <c r="Y336" s="1" t="s">
        <v>478</v>
      </c>
      <c r="Z336" s="59"/>
      <c r="AA336" s="37"/>
      <c r="AB336" s="8"/>
      <c r="AC336" s="8"/>
      <c r="AD336" s="4"/>
      <c r="AE336" s="39"/>
      <c r="AF336" s="1"/>
      <c r="AG336" s="33"/>
      <c r="AH336" s="60"/>
      <c r="AI336" s="60"/>
      <c r="AJ336" s="21"/>
      <c r="AK336" s="56"/>
      <c r="AL336" s="41"/>
      <c r="AM336" s="33"/>
      <c r="AN336" s="60"/>
      <c r="AO336" s="60"/>
      <c r="AP336" s="21"/>
      <c r="AQ336" s="56"/>
      <c r="AR336" s="41"/>
      <c r="AS336" s="43">
        <f>'18 Oct'!AW336</f>
        <v>0</v>
      </c>
      <c r="AT336" s="54"/>
      <c r="AU336" s="44">
        <f t="shared" si="1"/>
        <v>0</v>
      </c>
      <c r="AV336" s="44">
        <f t="shared" si="2"/>
        <v>0</v>
      </c>
      <c r="AW336" s="19">
        <f t="shared" si="3"/>
        <v>0</v>
      </c>
      <c r="AX336" s="43">
        <f>'18 Oct'!BB336</f>
        <v>0</v>
      </c>
      <c r="AY336" s="54"/>
      <c r="AZ336" s="44">
        <f t="shared" si="4"/>
        <v>0</v>
      </c>
      <c r="BA336" s="46">
        <f t="shared" si="5"/>
        <v>0</v>
      </c>
      <c r="BB336" s="19">
        <f t="shared" si="6"/>
        <v>0</v>
      </c>
      <c r="BC336" s="43">
        <f>'18 Oct'!BL336</f>
        <v>0</v>
      </c>
      <c r="BD336" s="46">
        <f t="shared" si="7"/>
        <v>0</v>
      </c>
      <c r="BE336" s="1">
        <f t="shared" si="15"/>
        <v>0</v>
      </c>
      <c r="BF336" s="1" t="s">
        <v>478</v>
      </c>
      <c r="BG336" s="54"/>
      <c r="BH336">
        <f>'18 Oct'!BG336+AT336+AY336-BN336</f>
        <v>0</v>
      </c>
      <c r="BI336" s="48"/>
      <c r="BJ336" s="52">
        <f t="shared" si="9"/>
        <v>0</v>
      </c>
      <c r="BK336" s="51">
        <f t="shared" si="10"/>
        <v>0</v>
      </c>
      <c r="BL336" s="53">
        <f t="shared" si="11"/>
        <v>0</v>
      </c>
      <c r="BM336" s="54">
        <f t="shared" si="12"/>
        <v>0</v>
      </c>
      <c r="BN336" s="55">
        <f t="shared" si="13"/>
        <v>0</v>
      </c>
      <c r="BO336" s="17">
        <f t="shared" si="14"/>
        <v>0</v>
      </c>
    </row>
    <row r="337">
      <c r="A337" s="1" t="s">
        <v>479</v>
      </c>
      <c r="B337" s="32"/>
      <c r="C337" s="33"/>
      <c r="D337" s="29"/>
      <c r="E337" s="1"/>
      <c r="F337" s="21"/>
      <c r="G337" s="56"/>
      <c r="H337" s="35"/>
      <c r="I337" s="1" t="s">
        <v>479</v>
      </c>
      <c r="J337" s="32"/>
      <c r="K337" s="65"/>
      <c r="L337" s="57"/>
      <c r="M337" s="49"/>
      <c r="N337" s="21"/>
      <c r="O337" s="56"/>
      <c r="P337" s="35"/>
      <c r="Q337" s="1" t="s">
        <v>479</v>
      </c>
      <c r="R337" s="32"/>
      <c r="S337" s="33"/>
      <c r="T337" s="29"/>
      <c r="U337" s="49"/>
      <c r="V337" s="21"/>
      <c r="W337" s="56"/>
      <c r="X337" s="35"/>
      <c r="Y337" s="1" t="s">
        <v>479</v>
      </c>
      <c r="Z337" s="69"/>
      <c r="AA337" s="66"/>
      <c r="AB337" s="8"/>
      <c r="AC337" s="8"/>
      <c r="AD337" s="4"/>
      <c r="AE337" s="39"/>
      <c r="AF337" s="1"/>
      <c r="AG337" s="33"/>
      <c r="AH337" s="67"/>
      <c r="AI337" s="67"/>
      <c r="AJ337" s="21"/>
      <c r="AK337" s="56"/>
      <c r="AL337" s="41"/>
      <c r="AM337" s="33"/>
      <c r="AN337" s="67"/>
      <c r="AO337" s="67"/>
      <c r="AP337" s="21"/>
      <c r="AQ337" s="56"/>
      <c r="AR337" s="41"/>
      <c r="AS337" s="43">
        <f>'18 Oct'!AW337</f>
        <v>0</v>
      </c>
      <c r="AT337" s="54"/>
      <c r="AU337" s="44">
        <f t="shared" si="1"/>
        <v>0</v>
      </c>
      <c r="AV337" s="44">
        <f t="shared" si="2"/>
        <v>0</v>
      </c>
      <c r="AW337" s="19">
        <f t="shared" si="3"/>
        <v>0</v>
      </c>
      <c r="AX337" s="43">
        <f>'18 Oct'!BB337</f>
        <v>0</v>
      </c>
      <c r="AY337" s="54"/>
      <c r="AZ337" s="44">
        <f t="shared" si="4"/>
        <v>0</v>
      </c>
      <c r="BA337" s="46">
        <f t="shared" si="5"/>
        <v>0</v>
      </c>
      <c r="BB337" s="19">
        <f t="shared" si="6"/>
        <v>0</v>
      </c>
      <c r="BC337" s="43">
        <f>'18 Oct'!BL337</f>
        <v>0</v>
      </c>
      <c r="BD337" s="46">
        <f t="shared" si="7"/>
        <v>0</v>
      </c>
      <c r="BE337" s="1">
        <f t="shared" si="15"/>
        <v>0</v>
      </c>
      <c r="BF337" s="1" t="s">
        <v>479</v>
      </c>
      <c r="BG337" s="17"/>
      <c r="BH337">
        <f>'18 Oct'!BG337+AT337+AY337-BN337</f>
        <v>0</v>
      </c>
      <c r="BI337" s="48"/>
      <c r="BJ337" s="52">
        <f t="shared" si="9"/>
        <v>0</v>
      </c>
      <c r="BK337" s="51">
        <f t="shared" si="10"/>
        <v>0</v>
      </c>
      <c r="BL337" s="53">
        <f t="shared" si="11"/>
        <v>0</v>
      </c>
      <c r="BM337" s="54">
        <f t="shared" si="12"/>
        <v>0</v>
      </c>
      <c r="BN337" s="55">
        <f t="shared" si="13"/>
        <v>0</v>
      </c>
      <c r="BO337" s="17">
        <f t="shared" si="14"/>
        <v>0</v>
      </c>
    </row>
    <row r="338">
      <c r="A338" s="1" t="s">
        <v>480</v>
      </c>
      <c r="B338" s="32"/>
      <c r="C338" s="33"/>
      <c r="D338" s="29"/>
      <c r="E338" s="1"/>
      <c r="F338" s="21"/>
      <c r="G338" s="56"/>
      <c r="H338" s="35"/>
      <c r="I338" s="1" t="s">
        <v>480</v>
      </c>
      <c r="J338" s="32"/>
      <c r="K338" s="33"/>
      <c r="L338" s="57"/>
      <c r="M338" s="49"/>
      <c r="N338" s="21"/>
      <c r="O338" s="56"/>
      <c r="P338" s="35"/>
      <c r="Q338" s="1" t="s">
        <v>480</v>
      </c>
      <c r="R338" s="32"/>
      <c r="S338" s="33"/>
      <c r="T338" s="29"/>
      <c r="U338" s="49"/>
      <c r="V338" s="21"/>
      <c r="W338" s="56"/>
      <c r="X338" s="35"/>
      <c r="Y338" s="1" t="s">
        <v>480</v>
      </c>
      <c r="Z338" s="84"/>
      <c r="AA338" s="37"/>
      <c r="AB338" s="8"/>
      <c r="AC338" s="8"/>
      <c r="AD338" s="4"/>
      <c r="AE338" s="39"/>
      <c r="AF338" s="1"/>
      <c r="AG338" s="33"/>
      <c r="AH338" s="60"/>
      <c r="AI338" s="60"/>
      <c r="AJ338" s="21"/>
      <c r="AK338" s="56"/>
      <c r="AL338" s="41"/>
      <c r="AM338" s="33"/>
      <c r="AN338" s="60"/>
      <c r="AO338" s="60"/>
      <c r="AP338" s="21"/>
      <c r="AQ338" s="56"/>
      <c r="AR338" s="41"/>
      <c r="AS338" s="43">
        <f>'18 Oct'!AW338</f>
        <v>8</v>
      </c>
      <c r="AT338" s="17"/>
      <c r="AU338" s="44">
        <f t="shared" si="1"/>
        <v>8</v>
      </c>
      <c r="AV338" s="44">
        <f t="shared" si="2"/>
        <v>0</v>
      </c>
      <c r="AW338" s="19">
        <f t="shared" si="3"/>
        <v>8</v>
      </c>
      <c r="AX338" s="43">
        <f>'18 Oct'!BB338</f>
        <v>0</v>
      </c>
      <c r="AY338" s="17"/>
      <c r="AZ338" s="44">
        <f t="shared" si="4"/>
        <v>0</v>
      </c>
      <c r="BA338" s="46">
        <f t="shared" si="5"/>
        <v>0</v>
      </c>
      <c r="BB338" s="19">
        <f t="shared" si="6"/>
        <v>0</v>
      </c>
      <c r="BC338" s="43">
        <f>'18 Oct'!BL338</f>
        <v>0</v>
      </c>
      <c r="BD338" s="46">
        <f t="shared" si="7"/>
        <v>0</v>
      </c>
      <c r="BE338" s="1">
        <f t="shared" si="15"/>
        <v>0</v>
      </c>
      <c r="BF338" s="1" t="s">
        <v>480</v>
      </c>
      <c r="BG338" s="54"/>
      <c r="BH338">
        <f>'18 Oct'!BG338+AT338+AY338-BN338</f>
        <v>0</v>
      </c>
      <c r="BI338" s="48"/>
      <c r="BJ338" s="52">
        <f t="shared" si="9"/>
        <v>0</v>
      </c>
      <c r="BK338" s="51">
        <f t="shared" si="10"/>
        <v>0</v>
      </c>
      <c r="BL338" s="53">
        <f t="shared" si="11"/>
        <v>0</v>
      </c>
      <c r="BM338" s="54">
        <f t="shared" si="12"/>
        <v>0</v>
      </c>
      <c r="BN338" s="55">
        <f t="shared" si="13"/>
        <v>0</v>
      </c>
      <c r="BO338" s="17">
        <f t="shared" si="14"/>
        <v>8</v>
      </c>
    </row>
    <row r="339">
      <c r="A339" s="1" t="s">
        <v>481</v>
      </c>
      <c r="B339" s="32"/>
      <c r="C339" s="65"/>
      <c r="D339" s="29"/>
      <c r="E339" s="1"/>
      <c r="F339" s="21"/>
      <c r="G339" s="56"/>
      <c r="H339" s="35"/>
      <c r="I339" s="1" t="s">
        <v>481</v>
      </c>
      <c r="J339" s="61"/>
      <c r="K339" s="33"/>
      <c r="L339" s="57"/>
      <c r="M339" s="49"/>
      <c r="N339" s="21"/>
      <c r="O339" s="56"/>
      <c r="P339" s="35"/>
      <c r="Q339" s="1" t="s">
        <v>481</v>
      </c>
      <c r="R339" s="32"/>
      <c r="S339" s="33"/>
      <c r="T339" s="29"/>
      <c r="U339" s="49"/>
      <c r="V339" s="21"/>
      <c r="W339" s="56"/>
      <c r="X339" s="35"/>
      <c r="Y339" s="1" t="s">
        <v>481</v>
      </c>
      <c r="Z339" s="69"/>
      <c r="AA339" s="66"/>
      <c r="AB339" s="8"/>
      <c r="AC339" s="8"/>
      <c r="AD339" s="4"/>
      <c r="AE339" s="39"/>
      <c r="AF339" s="1"/>
      <c r="AG339" s="33"/>
      <c r="AH339" s="67"/>
      <c r="AI339" s="67"/>
      <c r="AJ339" s="21"/>
      <c r="AK339" s="56"/>
      <c r="AL339" s="41"/>
      <c r="AM339" s="33"/>
      <c r="AN339" s="67"/>
      <c r="AO339" s="67"/>
      <c r="AP339" s="21"/>
      <c r="AQ339" s="56"/>
      <c r="AR339" s="41"/>
      <c r="AS339" s="43">
        <f>'18 Oct'!AW339</f>
        <v>0</v>
      </c>
      <c r="AT339" s="54"/>
      <c r="AU339" s="44">
        <f t="shared" si="1"/>
        <v>0</v>
      </c>
      <c r="AV339" s="44">
        <f t="shared" si="2"/>
        <v>0</v>
      </c>
      <c r="AW339" s="19">
        <f t="shared" si="3"/>
        <v>0</v>
      </c>
      <c r="AX339" s="43">
        <f>'18 Oct'!BB339</f>
        <v>0</v>
      </c>
      <c r="AY339" s="54"/>
      <c r="AZ339" s="44">
        <f t="shared" si="4"/>
        <v>0</v>
      </c>
      <c r="BA339" s="46">
        <f t="shared" si="5"/>
        <v>0</v>
      </c>
      <c r="BB339" s="19">
        <f t="shared" si="6"/>
        <v>0</v>
      </c>
      <c r="BC339" s="43">
        <f>'18 Oct'!BL339</f>
        <v>0</v>
      </c>
      <c r="BD339" s="46">
        <f t="shared" si="7"/>
        <v>0</v>
      </c>
      <c r="BE339" s="1">
        <f t="shared" si="15"/>
        <v>0</v>
      </c>
      <c r="BF339" s="1" t="s">
        <v>481</v>
      </c>
      <c r="BG339" s="54"/>
      <c r="BH339">
        <f>'18 Oct'!BG339+AT339+AY339-BN339</f>
        <v>0</v>
      </c>
      <c r="BI339" s="48"/>
      <c r="BJ339" s="52">
        <f t="shared" si="9"/>
        <v>0</v>
      </c>
      <c r="BK339" s="51">
        <f t="shared" si="10"/>
        <v>0</v>
      </c>
      <c r="BL339" s="53">
        <f t="shared" si="11"/>
        <v>0</v>
      </c>
      <c r="BM339" s="54">
        <f t="shared" si="12"/>
        <v>0</v>
      </c>
      <c r="BN339" s="55">
        <f t="shared" si="13"/>
        <v>0</v>
      </c>
      <c r="BO339" s="17">
        <f t="shared" si="14"/>
        <v>0</v>
      </c>
    </row>
    <row r="340">
      <c r="A340" s="1" t="s">
        <v>482</v>
      </c>
      <c r="B340" s="32"/>
      <c r="C340" s="65"/>
      <c r="D340" s="29"/>
      <c r="E340" s="1"/>
      <c r="F340" s="21"/>
      <c r="G340" s="56"/>
      <c r="H340" s="35"/>
      <c r="I340" s="1" t="s">
        <v>482</v>
      </c>
      <c r="J340" s="61"/>
      <c r="K340" s="65"/>
      <c r="L340" s="57"/>
      <c r="M340" s="49"/>
      <c r="N340" s="21"/>
      <c r="O340" s="56"/>
      <c r="P340" s="35"/>
      <c r="Q340" s="1" t="s">
        <v>482</v>
      </c>
      <c r="R340" s="32"/>
      <c r="S340" s="33"/>
      <c r="T340" s="29"/>
      <c r="U340" s="49"/>
      <c r="V340" s="21"/>
      <c r="W340" s="56"/>
      <c r="X340" s="35"/>
      <c r="Y340" s="1" t="s">
        <v>482</v>
      </c>
      <c r="Z340" s="69"/>
      <c r="AA340" s="66"/>
      <c r="AB340" s="8"/>
      <c r="AC340" s="8"/>
      <c r="AD340" s="4"/>
      <c r="AE340" s="39"/>
      <c r="AF340" s="1"/>
      <c r="AG340" s="33"/>
      <c r="AH340" s="67"/>
      <c r="AI340" s="67"/>
      <c r="AJ340" s="21"/>
      <c r="AK340" s="56"/>
      <c r="AL340" s="41"/>
      <c r="AM340" s="33"/>
      <c r="AN340" s="67"/>
      <c r="AO340" s="67"/>
      <c r="AP340" s="21"/>
      <c r="AQ340" s="56"/>
      <c r="AR340" s="41"/>
      <c r="AS340" s="43">
        <f>'18 Oct'!AW340</f>
        <v>0</v>
      </c>
      <c r="AT340" s="54"/>
      <c r="AU340" s="44">
        <f t="shared" si="1"/>
        <v>0</v>
      </c>
      <c r="AV340" s="44">
        <f t="shared" si="2"/>
        <v>0</v>
      </c>
      <c r="AW340" s="19">
        <f t="shared" si="3"/>
        <v>0</v>
      </c>
      <c r="AX340" s="43">
        <f>'18 Oct'!BB340</f>
        <v>0</v>
      </c>
      <c r="AY340" s="54"/>
      <c r="AZ340" s="44">
        <f t="shared" si="4"/>
        <v>0</v>
      </c>
      <c r="BA340" s="46">
        <f t="shared" si="5"/>
        <v>0</v>
      </c>
      <c r="BB340" s="19">
        <f t="shared" si="6"/>
        <v>0</v>
      </c>
      <c r="BC340" s="43">
        <f>'18 Oct'!BL340</f>
        <v>0</v>
      </c>
      <c r="BD340" s="46">
        <f t="shared" si="7"/>
        <v>0</v>
      </c>
      <c r="BE340" s="1">
        <f t="shared" si="15"/>
        <v>0</v>
      </c>
      <c r="BF340" s="1" t="s">
        <v>482</v>
      </c>
      <c r="BG340" s="54"/>
      <c r="BH340">
        <f>'18 Oct'!BG340+AT340+AY340-BN340</f>
        <v>0</v>
      </c>
      <c r="BI340" s="48"/>
      <c r="BJ340" s="52">
        <f t="shared" si="9"/>
        <v>0</v>
      </c>
      <c r="BK340" s="51">
        <f t="shared" si="10"/>
        <v>0</v>
      </c>
      <c r="BL340" s="53">
        <f t="shared" si="11"/>
        <v>0</v>
      </c>
      <c r="BM340" s="54">
        <f t="shared" si="12"/>
        <v>0</v>
      </c>
      <c r="BN340" s="55">
        <f t="shared" si="13"/>
        <v>0</v>
      </c>
      <c r="BO340" s="17">
        <f t="shared" si="14"/>
        <v>0</v>
      </c>
    </row>
    <row r="341">
      <c r="A341" s="1" t="s">
        <v>483</v>
      </c>
      <c r="B341" s="32"/>
      <c r="C341" s="65"/>
      <c r="D341" s="29"/>
      <c r="E341" s="1"/>
      <c r="F341" s="21"/>
      <c r="G341" s="56"/>
      <c r="H341" s="35"/>
      <c r="I341" s="1" t="s">
        <v>483</v>
      </c>
      <c r="J341" s="32"/>
      <c r="K341" s="65"/>
      <c r="L341" s="57"/>
      <c r="M341" s="49"/>
      <c r="N341" s="21"/>
      <c r="O341" s="56"/>
      <c r="P341" s="35"/>
      <c r="Q341" s="1" t="s">
        <v>483</v>
      </c>
      <c r="R341" s="32"/>
      <c r="S341" s="33"/>
      <c r="T341" s="29"/>
      <c r="U341" s="43"/>
      <c r="V341" s="21"/>
      <c r="W341" s="56"/>
      <c r="X341" s="35"/>
      <c r="Y341" s="1" t="s">
        <v>483</v>
      </c>
      <c r="Z341" s="69"/>
      <c r="AA341" s="66"/>
      <c r="AB341" s="8"/>
      <c r="AC341" s="8"/>
      <c r="AD341" s="4"/>
      <c r="AE341" s="39"/>
      <c r="AF341" s="1"/>
      <c r="AG341" s="33"/>
      <c r="AH341" s="110"/>
      <c r="AI341" s="110"/>
      <c r="AJ341" s="21"/>
      <c r="AK341" s="56"/>
      <c r="AL341" s="41"/>
      <c r="AM341" s="33"/>
      <c r="AN341" s="110"/>
      <c r="AO341" s="110"/>
      <c r="AP341" s="21"/>
      <c r="AQ341" s="56"/>
      <c r="AR341" s="41"/>
      <c r="AS341" s="43">
        <f>'18 Oct'!AW341</f>
        <v>0</v>
      </c>
      <c r="AT341" s="75"/>
      <c r="AU341" s="44">
        <f t="shared" si="1"/>
        <v>0</v>
      </c>
      <c r="AV341" s="44">
        <f t="shared" si="2"/>
        <v>0</v>
      </c>
      <c r="AW341" s="19">
        <f t="shared" si="3"/>
        <v>0</v>
      </c>
      <c r="AX341" s="43">
        <f>'18 Oct'!BB341</f>
        <v>0</v>
      </c>
      <c r="AY341" s="75"/>
      <c r="AZ341" s="44">
        <f t="shared" si="4"/>
        <v>0</v>
      </c>
      <c r="BA341" s="46">
        <f t="shared" si="5"/>
        <v>0</v>
      </c>
      <c r="BB341" s="19">
        <f t="shared" si="6"/>
        <v>0</v>
      </c>
      <c r="BC341" s="43">
        <f>'18 Oct'!BL341</f>
        <v>0</v>
      </c>
      <c r="BD341" s="46">
        <f t="shared" si="7"/>
        <v>0</v>
      </c>
      <c r="BE341" s="1">
        <f t="shared" si="15"/>
        <v>0</v>
      </c>
      <c r="BF341" s="1" t="s">
        <v>483</v>
      </c>
      <c r="BG341" s="54"/>
      <c r="BH341">
        <f>'18 Oct'!BG341+AT341+AY341-BN341</f>
        <v>0</v>
      </c>
      <c r="BI341" s="48"/>
      <c r="BJ341" s="52">
        <f t="shared" si="9"/>
        <v>0</v>
      </c>
      <c r="BK341" s="51">
        <f t="shared" si="10"/>
        <v>0</v>
      </c>
      <c r="BL341" s="53">
        <f t="shared" si="11"/>
        <v>0</v>
      </c>
      <c r="BM341" s="54">
        <f t="shared" si="12"/>
        <v>0</v>
      </c>
      <c r="BN341" s="55">
        <f t="shared" si="13"/>
        <v>0</v>
      </c>
      <c r="BO341" s="17">
        <f t="shared" si="14"/>
        <v>0</v>
      </c>
    </row>
    <row r="342">
      <c r="A342" s="1" t="s">
        <v>484</v>
      </c>
      <c r="B342" s="32"/>
      <c r="C342" s="65"/>
      <c r="D342" s="29"/>
      <c r="E342" s="1"/>
      <c r="F342" s="21"/>
      <c r="G342" s="56"/>
      <c r="H342" s="35"/>
      <c r="I342" s="1" t="s">
        <v>484</v>
      </c>
      <c r="J342" s="32"/>
      <c r="K342" s="65"/>
      <c r="L342" s="57"/>
      <c r="M342" s="49"/>
      <c r="N342" s="21"/>
      <c r="O342" s="56"/>
      <c r="P342" s="35"/>
      <c r="Q342" s="1" t="s">
        <v>484</v>
      </c>
      <c r="R342" s="32"/>
      <c r="S342" s="33"/>
      <c r="T342" s="29"/>
      <c r="U342" s="49"/>
      <c r="V342" s="21"/>
      <c r="W342" s="56"/>
      <c r="X342" s="35"/>
      <c r="Y342" s="1" t="s">
        <v>484</v>
      </c>
      <c r="Z342" s="69"/>
      <c r="AA342" s="66"/>
      <c r="AB342" s="8"/>
      <c r="AC342" s="8"/>
      <c r="AD342" s="4"/>
      <c r="AE342" s="39"/>
      <c r="AF342" s="1"/>
      <c r="AG342" s="33"/>
      <c r="AH342" s="110"/>
      <c r="AI342" s="110"/>
      <c r="AJ342" s="21"/>
      <c r="AK342" s="56"/>
      <c r="AL342" s="41"/>
      <c r="AM342" s="33"/>
      <c r="AN342" s="110"/>
      <c r="AO342" s="110"/>
      <c r="AP342" s="21"/>
      <c r="AQ342" s="56"/>
      <c r="AR342" s="41"/>
      <c r="AS342" s="43">
        <f>'18 Oct'!AW342</f>
        <v>0</v>
      </c>
      <c r="AT342" s="75"/>
      <c r="AU342" s="44">
        <f t="shared" si="1"/>
        <v>0</v>
      </c>
      <c r="AV342" s="44">
        <f t="shared" si="2"/>
        <v>0</v>
      </c>
      <c r="AW342" s="19">
        <f t="shared" si="3"/>
        <v>0</v>
      </c>
      <c r="AX342" s="43">
        <f>'18 Oct'!BB342</f>
        <v>0</v>
      </c>
      <c r="AY342" s="75"/>
      <c r="AZ342" s="44">
        <f t="shared" si="4"/>
        <v>0</v>
      </c>
      <c r="BA342" s="46">
        <f t="shared" si="5"/>
        <v>0</v>
      </c>
      <c r="BB342" s="19">
        <f t="shared" si="6"/>
        <v>0</v>
      </c>
      <c r="BC342" s="43">
        <f>'18 Oct'!BL342</f>
        <v>0</v>
      </c>
      <c r="BD342" s="46">
        <f t="shared" si="7"/>
        <v>0</v>
      </c>
      <c r="BE342" s="1">
        <f t="shared" si="15"/>
        <v>0</v>
      </c>
      <c r="BF342" s="1" t="s">
        <v>484</v>
      </c>
      <c r="BG342" s="54"/>
      <c r="BH342">
        <f>'18 Oct'!BG342+AT342+AY342-BN342</f>
        <v>0</v>
      </c>
      <c r="BI342" s="48"/>
      <c r="BJ342" s="52">
        <f t="shared" si="9"/>
        <v>0</v>
      </c>
      <c r="BK342" s="51">
        <f t="shared" si="10"/>
        <v>0</v>
      </c>
      <c r="BL342" s="53">
        <f t="shared" si="11"/>
        <v>0</v>
      </c>
      <c r="BM342" s="54">
        <f t="shared" si="12"/>
        <v>0</v>
      </c>
      <c r="BN342" s="55">
        <f t="shared" si="13"/>
        <v>0</v>
      </c>
      <c r="BO342" s="17">
        <f t="shared" si="14"/>
        <v>0</v>
      </c>
    </row>
    <row r="343">
      <c r="A343" s="1" t="s">
        <v>485</v>
      </c>
      <c r="B343" s="61"/>
      <c r="C343" s="65"/>
      <c r="D343" s="29"/>
      <c r="E343" s="1"/>
      <c r="F343" s="21"/>
      <c r="G343" s="56"/>
      <c r="H343" s="35"/>
      <c r="I343" s="1" t="s">
        <v>485</v>
      </c>
      <c r="J343" s="32"/>
      <c r="K343" s="65"/>
      <c r="L343" s="57"/>
      <c r="M343" s="49"/>
      <c r="N343" s="21"/>
      <c r="O343" s="56"/>
      <c r="P343" s="35"/>
      <c r="Q343" s="1" t="s">
        <v>485</v>
      </c>
      <c r="R343" s="32"/>
      <c r="S343" s="33"/>
      <c r="T343" s="29"/>
      <c r="U343" s="43"/>
      <c r="V343" s="21"/>
      <c r="W343" s="56"/>
      <c r="X343" s="35"/>
      <c r="Y343" s="1" t="s">
        <v>485</v>
      </c>
      <c r="Z343" s="69"/>
      <c r="AA343" s="66"/>
      <c r="AB343" s="8"/>
      <c r="AC343" s="8"/>
      <c r="AD343" s="4"/>
      <c r="AE343" s="39"/>
      <c r="AF343" s="1"/>
      <c r="AG343" s="33"/>
      <c r="AH343" s="110"/>
      <c r="AI343" s="110"/>
      <c r="AJ343" s="21"/>
      <c r="AK343" s="56"/>
      <c r="AL343" s="41"/>
      <c r="AM343" s="33"/>
      <c r="AN343" s="110"/>
      <c r="AO343" s="110"/>
      <c r="AP343" s="21"/>
      <c r="AQ343" s="56"/>
      <c r="AR343" s="41"/>
      <c r="AS343" s="43">
        <f>'18 Oct'!AW343</f>
        <v>0</v>
      </c>
      <c r="AT343" s="75"/>
      <c r="AU343" s="44">
        <f t="shared" si="1"/>
        <v>0</v>
      </c>
      <c r="AV343" s="44">
        <f t="shared" si="2"/>
        <v>0</v>
      </c>
      <c r="AW343" s="19">
        <f t="shared" si="3"/>
        <v>0</v>
      </c>
      <c r="AX343" s="43">
        <f>'18 Oct'!BB343</f>
        <v>0</v>
      </c>
      <c r="AY343" s="75"/>
      <c r="AZ343" s="44">
        <f t="shared" si="4"/>
        <v>0</v>
      </c>
      <c r="BA343" s="46">
        <f t="shared" si="5"/>
        <v>0</v>
      </c>
      <c r="BB343" s="19">
        <f t="shared" si="6"/>
        <v>0</v>
      </c>
      <c r="BC343" s="43">
        <f>'18 Oct'!BL343</f>
        <v>0</v>
      </c>
      <c r="BD343" s="46">
        <f t="shared" si="7"/>
        <v>0</v>
      </c>
      <c r="BE343" s="1">
        <f t="shared" si="15"/>
        <v>0</v>
      </c>
      <c r="BF343" s="1" t="s">
        <v>485</v>
      </c>
      <c r="BG343" s="54"/>
      <c r="BH343">
        <f>'18 Oct'!BG343+AT343+AY343-BN343</f>
        <v>0</v>
      </c>
      <c r="BI343" s="48"/>
      <c r="BJ343" s="52">
        <f t="shared" si="9"/>
        <v>0</v>
      </c>
      <c r="BK343" s="51">
        <f t="shared" si="10"/>
        <v>0</v>
      </c>
      <c r="BL343" s="53">
        <f t="shared" si="11"/>
        <v>0</v>
      </c>
      <c r="BM343" s="54">
        <f t="shared" si="12"/>
        <v>0</v>
      </c>
      <c r="BN343" s="55">
        <f t="shared" si="13"/>
        <v>0</v>
      </c>
      <c r="BO343" s="17">
        <f t="shared" si="14"/>
        <v>0</v>
      </c>
    </row>
    <row r="344">
      <c r="A344" s="1" t="s">
        <v>486</v>
      </c>
      <c r="B344" s="32"/>
      <c r="C344" s="33"/>
      <c r="D344" s="29"/>
      <c r="E344" s="1"/>
      <c r="F344" s="21"/>
      <c r="G344" s="56"/>
      <c r="H344" s="35"/>
      <c r="I344" s="1" t="s">
        <v>486</v>
      </c>
      <c r="J344" s="32"/>
      <c r="K344" s="65"/>
      <c r="L344" s="57"/>
      <c r="M344" s="49"/>
      <c r="N344" s="21"/>
      <c r="O344" s="56"/>
      <c r="P344" s="35"/>
      <c r="Q344" s="1" t="s">
        <v>486</v>
      </c>
      <c r="R344" s="32"/>
      <c r="S344" s="33"/>
      <c r="T344" s="29"/>
      <c r="U344" s="43"/>
      <c r="V344" s="21"/>
      <c r="W344" s="56"/>
      <c r="X344" s="35"/>
      <c r="Y344" s="1" t="s">
        <v>486</v>
      </c>
      <c r="Z344" s="59"/>
      <c r="AA344" s="37"/>
      <c r="AB344" s="8"/>
      <c r="AC344" s="8"/>
      <c r="AD344" s="4"/>
      <c r="AE344" s="39"/>
      <c r="AF344" s="1"/>
      <c r="AG344" s="33"/>
      <c r="AH344" s="110"/>
      <c r="AI344" s="110"/>
      <c r="AJ344" s="21"/>
      <c r="AK344" s="56"/>
      <c r="AL344" s="41"/>
      <c r="AM344" s="33"/>
      <c r="AN344" s="110"/>
      <c r="AO344" s="110"/>
      <c r="AP344" s="21"/>
      <c r="AQ344" s="56"/>
      <c r="AR344" s="41"/>
      <c r="AS344" s="43">
        <f>'18 Oct'!AW344</f>
        <v>0</v>
      </c>
      <c r="AT344" s="75"/>
      <c r="AU344" s="44">
        <f t="shared" si="1"/>
        <v>0</v>
      </c>
      <c r="AV344" s="44">
        <f t="shared" si="2"/>
        <v>0</v>
      </c>
      <c r="AW344" s="19">
        <f t="shared" si="3"/>
        <v>0</v>
      </c>
      <c r="AX344" s="43">
        <f>'18 Oct'!BB344</f>
        <v>0</v>
      </c>
      <c r="AY344" s="75"/>
      <c r="AZ344" s="44">
        <f t="shared" si="4"/>
        <v>0</v>
      </c>
      <c r="BA344" s="46">
        <f t="shared" si="5"/>
        <v>0</v>
      </c>
      <c r="BB344" s="19">
        <f t="shared" si="6"/>
        <v>0</v>
      </c>
      <c r="BC344" s="43">
        <f>'18 Oct'!BL344</f>
        <v>0</v>
      </c>
      <c r="BD344" s="46">
        <f t="shared" si="7"/>
        <v>0</v>
      </c>
      <c r="BE344" s="1">
        <f t="shared" si="15"/>
        <v>0</v>
      </c>
      <c r="BF344" s="1" t="s">
        <v>486</v>
      </c>
      <c r="BG344" s="54"/>
      <c r="BH344">
        <f>'18 Oct'!BG344+AT344+AY344-BN344</f>
        <v>0</v>
      </c>
      <c r="BI344" s="48"/>
      <c r="BJ344" s="52">
        <f t="shared" si="9"/>
        <v>0</v>
      </c>
      <c r="BK344" s="51">
        <f t="shared" si="10"/>
        <v>0</v>
      </c>
      <c r="BL344" s="53">
        <f t="shared" si="11"/>
        <v>0</v>
      </c>
      <c r="BM344" s="54">
        <f t="shared" si="12"/>
        <v>0</v>
      </c>
      <c r="BN344" s="55">
        <f t="shared" si="13"/>
        <v>0</v>
      </c>
      <c r="BO344" s="17">
        <f t="shared" si="14"/>
        <v>0</v>
      </c>
    </row>
    <row r="345">
      <c r="A345" s="1" t="s">
        <v>487</v>
      </c>
      <c r="B345" s="32"/>
      <c r="C345" s="33"/>
      <c r="D345" s="29"/>
      <c r="E345" s="1"/>
      <c r="F345" s="21"/>
      <c r="G345" s="56"/>
      <c r="H345" s="35"/>
      <c r="I345" s="1" t="s">
        <v>487</v>
      </c>
      <c r="J345" s="32"/>
      <c r="K345" s="65"/>
      <c r="L345" s="57"/>
      <c r="M345" s="49"/>
      <c r="N345" s="21"/>
      <c r="O345" s="56"/>
      <c r="P345" s="35"/>
      <c r="Q345" s="1" t="s">
        <v>487</v>
      </c>
      <c r="R345" s="32"/>
      <c r="S345" s="33"/>
      <c r="T345" s="29"/>
      <c r="U345" s="43"/>
      <c r="V345" s="21"/>
      <c r="W345" s="56"/>
      <c r="X345" s="35"/>
      <c r="Y345" s="1" t="s">
        <v>487</v>
      </c>
      <c r="Z345" s="59"/>
      <c r="AA345" s="37"/>
      <c r="AB345" s="8"/>
      <c r="AC345" s="8"/>
      <c r="AD345" s="4"/>
      <c r="AE345" s="39"/>
      <c r="AF345" s="1"/>
      <c r="AG345" s="33"/>
      <c r="AH345" s="110"/>
      <c r="AI345" s="110"/>
      <c r="AJ345" s="21"/>
      <c r="AK345" s="56"/>
      <c r="AL345" s="41"/>
      <c r="AM345" s="33"/>
      <c r="AN345" s="110"/>
      <c r="AO345" s="110"/>
      <c r="AP345" s="21"/>
      <c r="AQ345" s="56"/>
      <c r="AR345" s="41"/>
      <c r="AS345" s="43">
        <f>'18 Oct'!AW345</f>
        <v>0</v>
      </c>
      <c r="AT345" s="75"/>
      <c r="AU345" s="44">
        <f t="shared" si="1"/>
        <v>0</v>
      </c>
      <c r="AV345" s="44">
        <f t="shared" si="2"/>
        <v>0</v>
      </c>
      <c r="AW345" s="19">
        <f t="shared" si="3"/>
        <v>0</v>
      </c>
      <c r="AX345" s="43">
        <f>'18 Oct'!BB345</f>
        <v>0</v>
      </c>
      <c r="AY345" s="75"/>
      <c r="AZ345" s="44">
        <f t="shared" si="4"/>
        <v>0</v>
      </c>
      <c r="BA345" s="46">
        <f t="shared" si="5"/>
        <v>0</v>
      </c>
      <c r="BB345" s="19">
        <f t="shared" si="6"/>
        <v>0</v>
      </c>
      <c r="BC345" s="43">
        <f>'18 Oct'!BL345</f>
        <v>0</v>
      </c>
      <c r="BD345" s="46">
        <f t="shared" si="7"/>
        <v>0</v>
      </c>
      <c r="BE345" s="1">
        <f t="shared" si="15"/>
        <v>0</v>
      </c>
      <c r="BF345" s="1" t="s">
        <v>487</v>
      </c>
      <c r="BG345" s="54"/>
      <c r="BH345">
        <f>'18 Oct'!BG345+AT345+AY345-BN345</f>
        <v>0</v>
      </c>
      <c r="BI345" s="48"/>
      <c r="BJ345" s="52">
        <f t="shared" si="9"/>
        <v>0</v>
      </c>
      <c r="BK345" s="51">
        <f t="shared" si="10"/>
        <v>0</v>
      </c>
      <c r="BL345" s="53">
        <f t="shared" si="11"/>
        <v>0</v>
      </c>
      <c r="BM345" s="54">
        <f t="shared" si="12"/>
        <v>0</v>
      </c>
      <c r="BN345" s="55">
        <f t="shared" si="13"/>
        <v>0</v>
      </c>
      <c r="BO345" s="17">
        <f t="shared" si="14"/>
        <v>0</v>
      </c>
    </row>
    <row r="346">
      <c r="A346" s="1" t="s">
        <v>488</v>
      </c>
      <c r="B346" s="32"/>
      <c r="C346" s="65"/>
      <c r="D346" s="29"/>
      <c r="E346" s="1"/>
      <c r="F346" s="21"/>
      <c r="G346" s="56"/>
      <c r="H346" s="35"/>
      <c r="I346" s="1" t="s">
        <v>488</v>
      </c>
      <c r="J346" s="32"/>
      <c r="K346" s="65"/>
      <c r="L346" s="57"/>
      <c r="M346" s="49"/>
      <c r="N346" s="21"/>
      <c r="O346" s="56"/>
      <c r="P346" s="35"/>
      <c r="Q346" s="1" t="s">
        <v>488</v>
      </c>
      <c r="R346" s="32"/>
      <c r="S346" s="33"/>
      <c r="T346" s="29"/>
      <c r="U346" s="49"/>
      <c r="V346" s="21"/>
      <c r="W346" s="56"/>
      <c r="X346" s="35"/>
      <c r="Y346" s="1" t="s">
        <v>488</v>
      </c>
      <c r="Z346" s="59"/>
      <c r="AA346" s="66"/>
      <c r="AB346" s="8"/>
      <c r="AC346" s="8"/>
      <c r="AD346" s="4"/>
      <c r="AE346" s="39"/>
      <c r="AF346" s="1"/>
      <c r="AG346" s="33"/>
      <c r="AH346" s="110"/>
      <c r="AI346" s="110"/>
      <c r="AJ346" s="21"/>
      <c r="AK346" s="56"/>
      <c r="AL346" s="41"/>
      <c r="AM346" s="33"/>
      <c r="AN346" s="110"/>
      <c r="AO346" s="110"/>
      <c r="AP346" s="21"/>
      <c r="AQ346" s="56"/>
      <c r="AR346" s="41"/>
      <c r="AS346" s="43">
        <f>'18 Oct'!AW346</f>
        <v>0</v>
      </c>
      <c r="AT346" s="75"/>
      <c r="AU346" s="44">
        <f t="shared" si="1"/>
        <v>0</v>
      </c>
      <c r="AV346" s="44">
        <f t="shared" si="2"/>
        <v>0</v>
      </c>
      <c r="AW346" s="19">
        <f t="shared" si="3"/>
        <v>0</v>
      </c>
      <c r="AX346" s="43">
        <f>'18 Oct'!BB346</f>
        <v>0</v>
      </c>
      <c r="AY346" s="75"/>
      <c r="AZ346" s="44">
        <f t="shared" si="4"/>
        <v>0</v>
      </c>
      <c r="BA346" s="46">
        <f t="shared" si="5"/>
        <v>0</v>
      </c>
      <c r="BB346" s="19">
        <f t="shared" si="6"/>
        <v>0</v>
      </c>
      <c r="BC346" s="43">
        <f>'18 Oct'!BL346</f>
        <v>0</v>
      </c>
      <c r="BD346" s="46">
        <f t="shared" si="7"/>
        <v>0</v>
      </c>
      <c r="BE346" s="1">
        <f t="shared" si="15"/>
        <v>0</v>
      </c>
      <c r="BF346" s="1" t="s">
        <v>488</v>
      </c>
      <c r="BG346" s="54"/>
      <c r="BH346">
        <f>'18 Oct'!BG346+AT346+AY346-BN346</f>
        <v>0</v>
      </c>
      <c r="BI346" s="48"/>
      <c r="BJ346" s="52">
        <f t="shared" si="9"/>
        <v>0</v>
      </c>
      <c r="BK346" s="51">
        <f t="shared" si="10"/>
        <v>0</v>
      </c>
      <c r="BL346" s="53">
        <f t="shared" si="11"/>
        <v>0</v>
      </c>
      <c r="BM346" s="54">
        <f t="shared" si="12"/>
        <v>0</v>
      </c>
      <c r="BN346" s="55">
        <f t="shared" si="13"/>
        <v>0</v>
      </c>
      <c r="BO346" s="17">
        <f t="shared" si="14"/>
        <v>0</v>
      </c>
    </row>
    <row r="347">
      <c r="A347" s="1" t="s">
        <v>489</v>
      </c>
      <c r="B347" s="32"/>
      <c r="C347" s="33"/>
      <c r="D347" s="29"/>
      <c r="E347" s="1"/>
      <c r="F347" s="21"/>
      <c r="G347" s="56"/>
      <c r="H347" s="35"/>
      <c r="I347" s="1" t="s">
        <v>489</v>
      </c>
      <c r="J347" s="32"/>
      <c r="K347" s="33"/>
      <c r="L347" s="57"/>
      <c r="M347" s="49"/>
      <c r="N347" s="21"/>
      <c r="O347" s="56"/>
      <c r="P347" s="35"/>
      <c r="Q347" s="1" t="s">
        <v>489</v>
      </c>
      <c r="R347" s="32"/>
      <c r="S347" s="33"/>
      <c r="T347" s="29"/>
      <c r="U347" s="43"/>
      <c r="V347" s="21"/>
      <c r="W347" s="56"/>
      <c r="X347" s="35"/>
      <c r="Y347" s="1" t="s">
        <v>489</v>
      </c>
      <c r="Z347" s="36"/>
      <c r="AA347" s="37"/>
      <c r="AB347" s="8"/>
      <c r="AC347" s="8"/>
      <c r="AD347" s="4"/>
      <c r="AE347" s="39"/>
      <c r="AF347" s="1"/>
      <c r="AG347" s="33"/>
      <c r="AH347" s="110"/>
      <c r="AI347" s="110"/>
      <c r="AJ347" s="21"/>
      <c r="AK347" s="56"/>
      <c r="AL347" s="41"/>
      <c r="AM347" s="33"/>
      <c r="AN347" s="110"/>
      <c r="AO347" s="110"/>
      <c r="AP347" s="21"/>
      <c r="AQ347" s="56"/>
      <c r="AR347" s="41"/>
      <c r="AS347" s="43">
        <f>'18 Oct'!AW347</f>
        <v>0</v>
      </c>
      <c r="AT347" s="75"/>
      <c r="AU347" s="44">
        <f t="shared" si="1"/>
        <v>0</v>
      </c>
      <c r="AV347" s="44">
        <f t="shared" si="2"/>
        <v>0</v>
      </c>
      <c r="AW347" s="19">
        <f t="shared" si="3"/>
        <v>0</v>
      </c>
      <c r="AX347" s="43">
        <f>'18 Oct'!BB347</f>
        <v>0</v>
      </c>
      <c r="AY347" s="75"/>
      <c r="AZ347" s="44">
        <f t="shared" si="4"/>
        <v>0</v>
      </c>
      <c r="BA347" s="46">
        <f t="shared" si="5"/>
        <v>0</v>
      </c>
      <c r="BB347" s="19">
        <f t="shared" si="6"/>
        <v>0</v>
      </c>
      <c r="BC347" s="43">
        <f>'18 Oct'!BL347</f>
        <v>0</v>
      </c>
      <c r="BD347" s="46">
        <f t="shared" si="7"/>
        <v>0</v>
      </c>
      <c r="BE347" s="1">
        <f t="shared" si="15"/>
        <v>0</v>
      </c>
      <c r="BF347" s="1" t="s">
        <v>489</v>
      </c>
      <c r="BG347" s="17"/>
      <c r="BH347">
        <f>'18 Oct'!BG347+AT347+AY347-BN347</f>
        <v>0</v>
      </c>
      <c r="BI347" s="48"/>
      <c r="BJ347" s="52">
        <f t="shared" si="9"/>
        <v>0</v>
      </c>
      <c r="BK347" s="51">
        <f t="shared" si="10"/>
        <v>0</v>
      </c>
      <c r="BL347" s="53">
        <f t="shared" si="11"/>
        <v>0</v>
      </c>
      <c r="BM347" s="54">
        <f t="shared" si="12"/>
        <v>0</v>
      </c>
      <c r="BN347" s="55">
        <f t="shared" si="13"/>
        <v>0</v>
      </c>
      <c r="BO347" s="17">
        <f t="shared" si="14"/>
        <v>0</v>
      </c>
    </row>
    <row r="348">
      <c r="A348" s="1" t="s">
        <v>490</v>
      </c>
      <c r="B348" s="32"/>
      <c r="C348" s="33"/>
      <c r="D348" s="29"/>
      <c r="E348" s="1"/>
      <c r="F348" s="21"/>
      <c r="G348" s="56"/>
      <c r="H348" s="35"/>
      <c r="I348" s="1" t="s">
        <v>490</v>
      </c>
      <c r="J348" s="32"/>
      <c r="K348" s="33"/>
      <c r="L348" s="57"/>
      <c r="M348" s="49"/>
      <c r="N348" s="21"/>
      <c r="O348" s="56"/>
      <c r="P348" s="35"/>
      <c r="Q348" s="1" t="s">
        <v>490</v>
      </c>
      <c r="R348" s="32"/>
      <c r="S348" s="33"/>
      <c r="T348" s="29"/>
      <c r="U348" s="43"/>
      <c r="V348" s="21"/>
      <c r="W348" s="56"/>
      <c r="X348" s="35"/>
      <c r="Y348" s="1" t="s">
        <v>490</v>
      </c>
      <c r="Z348" s="62"/>
      <c r="AA348" s="63"/>
      <c r="AB348" s="8"/>
      <c r="AC348" s="8"/>
      <c r="AD348" s="4"/>
      <c r="AE348" s="96"/>
      <c r="AF348" s="1"/>
      <c r="AG348" s="33"/>
      <c r="AH348" s="110"/>
      <c r="AI348" s="110"/>
      <c r="AJ348" s="21"/>
      <c r="AK348" s="56"/>
      <c r="AL348" s="41"/>
      <c r="AM348" s="33"/>
      <c r="AN348" s="110"/>
      <c r="AO348" s="110"/>
      <c r="AP348" s="21"/>
      <c r="AQ348" s="56"/>
      <c r="AR348" s="41"/>
      <c r="AS348" s="43">
        <f>'18 Oct'!AW348</f>
        <v>0</v>
      </c>
      <c r="AT348" s="75"/>
      <c r="AU348" s="44">
        <f t="shared" si="1"/>
        <v>0</v>
      </c>
      <c r="AV348" s="44">
        <f t="shared" si="2"/>
        <v>0</v>
      </c>
      <c r="AW348" s="19">
        <f t="shared" si="3"/>
        <v>0</v>
      </c>
      <c r="AX348" s="43">
        <f>'18 Oct'!BB348</f>
        <v>0</v>
      </c>
      <c r="AY348" s="75"/>
      <c r="AZ348" s="44">
        <f t="shared" si="4"/>
        <v>0</v>
      </c>
      <c r="BA348" s="46">
        <f t="shared" si="5"/>
        <v>0</v>
      </c>
      <c r="BB348" s="19">
        <f t="shared" si="6"/>
        <v>0</v>
      </c>
      <c r="BC348" s="43">
        <f>'18 Oct'!BL348</f>
        <v>0</v>
      </c>
      <c r="BD348" s="46">
        <f t="shared" si="7"/>
        <v>0</v>
      </c>
      <c r="BE348" s="1">
        <f t="shared" si="15"/>
        <v>0</v>
      </c>
      <c r="BF348" s="1" t="s">
        <v>490</v>
      </c>
      <c r="BG348" s="17"/>
      <c r="BH348">
        <f>'18 Oct'!BG348+AT348+AY348-BN348</f>
        <v>0</v>
      </c>
      <c r="BI348" s="48"/>
      <c r="BJ348" s="52">
        <f t="shared" si="9"/>
        <v>0</v>
      </c>
      <c r="BK348" s="51">
        <f t="shared" si="10"/>
        <v>0</v>
      </c>
      <c r="BL348" s="53">
        <f t="shared" si="11"/>
        <v>0</v>
      </c>
      <c r="BM348" s="54">
        <f t="shared" si="12"/>
        <v>0</v>
      </c>
      <c r="BN348" s="55">
        <f t="shared" si="13"/>
        <v>0</v>
      </c>
      <c r="BO348" s="17">
        <f t="shared" si="14"/>
        <v>0</v>
      </c>
    </row>
    <row r="349">
      <c r="A349" s="1" t="s">
        <v>491</v>
      </c>
      <c r="B349" s="32"/>
      <c r="C349" s="33"/>
      <c r="D349" s="29"/>
      <c r="E349" s="1"/>
      <c r="F349" s="21"/>
      <c r="G349" s="56"/>
      <c r="H349" s="35"/>
      <c r="I349" s="1" t="s">
        <v>491</v>
      </c>
      <c r="J349" s="32"/>
      <c r="K349" s="33"/>
      <c r="L349" s="57"/>
      <c r="M349" s="49"/>
      <c r="N349" s="21"/>
      <c r="O349" s="56"/>
      <c r="P349" s="35"/>
      <c r="Q349" s="1" t="s">
        <v>491</v>
      </c>
      <c r="R349" s="32"/>
      <c r="S349" s="33"/>
      <c r="T349" s="29"/>
      <c r="U349" s="43"/>
      <c r="V349" s="21"/>
      <c r="W349" s="56"/>
      <c r="X349" s="35"/>
      <c r="Y349" s="1" t="s">
        <v>491</v>
      </c>
      <c r="Z349" s="84"/>
      <c r="AA349" s="37"/>
      <c r="AB349" s="8"/>
      <c r="AC349" s="8"/>
      <c r="AD349" s="4"/>
      <c r="AE349" s="39"/>
      <c r="AF349" s="1"/>
      <c r="AG349" s="33"/>
      <c r="AH349" s="110"/>
      <c r="AI349" s="110"/>
      <c r="AJ349" s="21"/>
      <c r="AK349" s="56"/>
      <c r="AL349" s="41"/>
      <c r="AM349" s="33"/>
      <c r="AN349" s="110"/>
      <c r="AO349" s="110"/>
      <c r="AP349" s="21"/>
      <c r="AQ349" s="56"/>
      <c r="AR349" s="41"/>
      <c r="AS349" s="43">
        <f>'18 Oct'!AW349</f>
        <v>0</v>
      </c>
      <c r="AT349" s="75"/>
      <c r="AU349" s="44">
        <f t="shared" si="1"/>
        <v>0</v>
      </c>
      <c r="AV349" s="44">
        <f t="shared" si="2"/>
        <v>0</v>
      </c>
      <c r="AW349" s="19">
        <f t="shared" si="3"/>
        <v>0</v>
      </c>
      <c r="AX349" s="43">
        <f>'18 Oct'!BB349</f>
        <v>0</v>
      </c>
      <c r="AY349" s="75"/>
      <c r="AZ349" s="44">
        <f t="shared" si="4"/>
        <v>0</v>
      </c>
      <c r="BA349" s="46">
        <f t="shared" si="5"/>
        <v>0</v>
      </c>
      <c r="BB349" s="19">
        <f t="shared" si="6"/>
        <v>0</v>
      </c>
      <c r="BC349" s="43">
        <f>'18 Oct'!BL349</f>
        <v>0</v>
      </c>
      <c r="BD349" s="46">
        <f t="shared" si="7"/>
        <v>0</v>
      </c>
      <c r="BE349" s="1">
        <f t="shared" si="15"/>
        <v>0</v>
      </c>
      <c r="BF349" s="1" t="s">
        <v>491</v>
      </c>
      <c r="BG349" s="17"/>
      <c r="BH349">
        <f>'18 Oct'!BG349+AT349+AY349-BN349</f>
        <v>0</v>
      </c>
      <c r="BI349" s="48"/>
      <c r="BJ349" s="52">
        <f t="shared" si="9"/>
        <v>0</v>
      </c>
      <c r="BK349" s="51">
        <f t="shared" si="10"/>
        <v>0</v>
      </c>
      <c r="BL349" s="53">
        <f t="shared" si="11"/>
        <v>0</v>
      </c>
      <c r="BM349" s="54">
        <f t="shared" si="12"/>
        <v>0</v>
      </c>
      <c r="BN349" s="55">
        <f t="shared" si="13"/>
        <v>0</v>
      </c>
      <c r="BO349" s="17">
        <f t="shared" si="14"/>
        <v>0</v>
      </c>
    </row>
    <row r="350">
      <c r="A350" s="1" t="s">
        <v>493</v>
      </c>
      <c r="B350" s="32"/>
      <c r="C350" s="33"/>
      <c r="D350" s="29"/>
      <c r="E350" s="1"/>
      <c r="F350" s="21"/>
      <c r="G350" s="56"/>
      <c r="H350" s="35"/>
      <c r="I350" s="1" t="s">
        <v>493</v>
      </c>
      <c r="J350" s="32"/>
      <c r="K350" s="33"/>
      <c r="L350" s="57"/>
      <c r="M350" s="49"/>
      <c r="N350" s="21"/>
      <c r="O350" s="56"/>
      <c r="P350" s="35"/>
      <c r="Q350" s="1" t="s">
        <v>493</v>
      </c>
      <c r="R350" s="32"/>
      <c r="S350" s="33"/>
      <c r="T350" s="29"/>
      <c r="U350" s="49"/>
      <c r="V350" s="21"/>
      <c r="W350" s="56"/>
      <c r="X350" s="35"/>
      <c r="Y350" s="1" t="s">
        <v>493</v>
      </c>
      <c r="Z350" s="59"/>
      <c r="AA350" s="37"/>
      <c r="AB350" s="8"/>
      <c r="AC350" s="8"/>
      <c r="AD350" s="4"/>
      <c r="AE350" s="39"/>
      <c r="AF350" s="1"/>
      <c r="AG350" s="33"/>
      <c r="AH350" s="110"/>
      <c r="AI350" s="110"/>
      <c r="AJ350" s="21"/>
      <c r="AK350" s="56"/>
      <c r="AL350" s="41"/>
      <c r="AM350" s="33"/>
      <c r="AN350" s="110"/>
      <c r="AO350" s="110"/>
      <c r="AP350" s="21"/>
      <c r="AQ350" s="56"/>
      <c r="AR350" s="41"/>
      <c r="AS350" s="43">
        <f>'18 Oct'!AW350</f>
        <v>0</v>
      </c>
      <c r="AT350" s="75"/>
      <c r="AU350" s="44">
        <f t="shared" si="1"/>
        <v>0</v>
      </c>
      <c r="AV350" s="44">
        <f t="shared" si="2"/>
        <v>0</v>
      </c>
      <c r="AW350" s="19">
        <f t="shared" si="3"/>
        <v>0</v>
      </c>
      <c r="AX350" s="43">
        <f>'18 Oct'!BB350</f>
        <v>0</v>
      </c>
      <c r="AY350" s="75"/>
      <c r="AZ350" s="44">
        <f t="shared" si="4"/>
        <v>0</v>
      </c>
      <c r="BA350" s="46">
        <f t="shared" si="5"/>
        <v>0</v>
      </c>
      <c r="BB350" s="19">
        <f t="shared" si="6"/>
        <v>0</v>
      </c>
      <c r="BC350" s="43">
        <f>'18 Oct'!BL350</f>
        <v>0</v>
      </c>
      <c r="BD350" s="46">
        <f t="shared" si="7"/>
        <v>0</v>
      </c>
      <c r="BE350" s="1">
        <f t="shared" si="15"/>
        <v>0</v>
      </c>
      <c r="BF350" s="1" t="s">
        <v>493</v>
      </c>
      <c r="BG350" s="17"/>
      <c r="BH350">
        <f>'18 Oct'!BG350+AT350+AY350-BN350</f>
        <v>0</v>
      </c>
      <c r="BI350" s="48"/>
      <c r="BJ350" s="52">
        <f t="shared" si="9"/>
        <v>0</v>
      </c>
      <c r="BK350" s="51">
        <f t="shared" si="10"/>
        <v>0</v>
      </c>
      <c r="BL350" s="53">
        <f t="shared" si="11"/>
        <v>0</v>
      </c>
      <c r="BM350" s="54">
        <f t="shared" si="12"/>
        <v>0</v>
      </c>
      <c r="BN350" s="55">
        <f t="shared" si="13"/>
        <v>0</v>
      </c>
      <c r="BO350" s="17">
        <f t="shared" si="14"/>
        <v>0</v>
      </c>
    </row>
    <row r="351">
      <c r="A351" s="1" t="s">
        <v>495</v>
      </c>
      <c r="B351" s="61"/>
      <c r="C351" s="65"/>
      <c r="D351" s="29"/>
      <c r="E351" s="1"/>
      <c r="F351" s="21"/>
      <c r="G351" s="56"/>
      <c r="H351" s="35"/>
      <c r="I351" s="1" t="s">
        <v>495</v>
      </c>
      <c r="J351" s="61"/>
      <c r="K351" s="33"/>
      <c r="L351" s="57"/>
      <c r="M351" s="49"/>
      <c r="N351" s="21"/>
      <c r="O351" s="56"/>
      <c r="P351" s="35"/>
      <c r="Q351" s="1" t="s">
        <v>495</v>
      </c>
      <c r="R351" s="61"/>
      <c r="S351" s="33"/>
      <c r="T351" s="57"/>
      <c r="U351" s="49"/>
      <c r="V351" s="21"/>
      <c r="W351" s="56"/>
      <c r="X351" s="35"/>
      <c r="Y351" s="1" t="s">
        <v>495</v>
      </c>
      <c r="Z351" s="59"/>
      <c r="AA351" s="37"/>
      <c r="AB351" s="8"/>
      <c r="AC351" s="8"/>
      <c r="AD351" s="4"/>
      <c r="AE351" s="39"/>
      <c r="AF351" s="1"/>
      <c r="AG351" s="33"/>
      <c r="AH351" s="110"/>
      <c r="AI351" s="110"/>
      <c r="AJ351" s="21"/>
      <c r="AK351" s="56"/>
      <c r="AL351" s="41"/>
      <c r="AM351" s="33"/>
      <c r="AN351" s="110"/>
      <c r="AO351" s="110"/>
      <c r="AP351" s="21"/>
      <c r="AQ351" s="56"/>
      <c r="AR351" s="41"/>
      <c r="AS351" s="43">
        <f>'18 Oct'!AW351</f>
        <v>0</v>
      </c>
      <c r="AT351" s="75"/>
      <c r="AU351" s="44">
        <f t="shared" si="1"/>
        <v>0</v>
      </c>
      <c r="AV351" s="44">
        <f t="shared" si="2"/>
        <v>0</v>
      </c>
      <c r="AW351" s="19">
        <f t="shared" si="3"/>
        <v>0</v>
      </c>
      <c r="AX351" s="43">
        <f>'18 Oct'!BB351</f>
        <v>0</v>
      </c>
      <c r="AY351" s="75"/>
      <c r="AZ351" s="44">
        <f t="shared" si="4"/>
        <v>0</v>
      </c>
      <c r="BA351" s="46">
        <f t="shared" si="5"/>
        <v>0</v>
      </c>
      <c r="BB351" s="19">
        <f t="shared" si="6"/>
        <v>0</v>
      </c>
      <c r="BC351" s="43">
        <f>'18 Oct'!BL351</f>
        <v>0</v>
      </c>
      <c r="BD351" s="46">
        <f t="shared" si="7"/>
        <v>0</v>
      </c>
      <c r="BE351" s="1">
        <f t="shared" si="15"/>
        <v>0</v>
      </c>
      <c r="BF351" s="1" t="s">
        <v>495</v>
      </c>
      <c r="BG351" s="54"/>
      <c r="BH351">
        <f>'18 Oct'!BG351+AT351+AY351-BN351</f>
        <v>0</v>
      </c>
      <c r="BI351" s="48"/>
      <c r="BJ351" s="52">
        <f t="shared" si="9"/>
        <v>0</v>
      </c>
      <c r="BK351" s="51">
        <f t="shared" si="10"/>
        <v>0</v>
      </c>
      <c r="BL351" s="53">
        <f t="shared" si="11"/>
        <v>0</v>
      </c>
      <c r="BM351" s="54">
        <f t="shared" si="12"/>
        <v>0</v>
      </c>
      <c r="BN351" s="55">
        <f t="shared" si="13"/>
        <v>0</v>
      </c>
      <c r="BO351" s="17">
        <f t="shared" si="14"/>
        <v>0</v>
      </c>
    </row>
    <row r="352">
      <c r="A352" s="1" t="s">
        <v>496</v>
      </c>
      <c r="B352" s="61"/>
      <c r="C352" s="65"/>
      <c r="D352" s="29"/>
      <c r="E352" s="1"/>
      <c r="F352" s="21"/>
      <c r="G352" s="56"/>
      <c r="H352" s="35"/>
      <c r="I352" s="1" t="s">
        <v>496</v>
      </c>
      <c r="J352" s="61"/>
      <c r="K352" s="33"/>
      <c r="L352" s="57"/>
      <c r="M352" s="49"/>
      <c r="N352" s="21"/>
      <c r="O352" s="56"/>
      <c r="P352" s="35"/>
      <c r="Q352" s="1" t="s">
        <v>496</v>
      </c>
      <c r="R352" s="61"/>
      <c r="S352" s="33"/>
      <c r="T352" s="57"/>
      <c r="U352" s="49"/>
      <c r="V352" s="21"/>
      <c r="W352" s="56"/>
      <c r="X352" s="35"/>
      <c r="Y352" s="1" t="s">
        <v>496</v>
      </c>
      <c r="Z352" s="59"/>
      <c r="AA352" s="37"/>
      <c r="AB352" s="8"/>
      <c r="AC352" s="8"/>
      <c r="AD352" s="4"/>
      <c r="AE352" s="39"/>
      <c r="AF352" s="1"/>
      <c r="AG352" s="33"/>
      <c r="AH352" s="110"/>
      <c r="AI352" s="110"/>
      <c r="AJ352" s="21"/>
      <c r="AK352" s="56"/>
      <c r="AL352" s="41"/>
      <c r="AM352" s="33"/>
      <c r="AN352" s="110"/>
      <c r="AO352" s="110"/>
      <c r="AP352" s="21"/>
      <c r="AQ352" s="56"/>
      <c r="AR352" s="41"/>
      <c r="AS352" s="43">
        <f>'18 Oct'!AW352</f>
        <v>0</v>
      </c>
      <c r="AT352" s="75"/>
      <c r="AU352" s="44">
        <f t="shared" si="1"/>
        <v>0</v>
      </c>
      <c r="AV352" s="44">
        <f t="shared" si="2"/>
        <v>0</v>
      </c>
      <c r="AW352" s="19">
        <f t="shared" si="3"/>
        <v>0</v>
      </c>
      <c r="AX352" s="43">
        <f>'18 Oct'!BB352</f>
        <v>0</v>
      </c>
      <c r="AY352" s="75"/>
      <c r="AZ352" s="44">
        <f t="shared" si="4"/>
        <v>0</v>
      </c>
      <c r="BA352" s="46">
        <f t="shared" si="5"/>
        <v>0</v>
      </c>
      <c r="BB352" s="19">
        <f t="shared" si="6"/>
        <v>0</v>
      </c>
      <c r="BC352" s="43">
        <f>'18 Oct'!BL352</f>
        <v>0</v>
      </c>
      <c r="BD352" s="46">
        <f t="shared" si="7"/>
        <v>0</v>
      </c>
      <c r="BE352" s="1">
        <f t="shared" si="15"/>
        <v>0</v>
      </c>
      <c r="BF352" s="1" t="s">
        <v>496</v>
      </c>
      <c r="BG352" s="17"/>
      <c r="BH352">
        <f>'18 Oct'!BG352+AT352+AY352-BN352</f>
        <v>0</v>
      </c>
      <c r="BI352" s="48"/>
      <c r="BJ352" s="52">
        <f t="shared" si="9"/>
        <v>0</v>
      </c>
      <c r="BK352" s="51">
        <f t="shared" si="10"/>
        <v>0</v>
      </c>
      <c r="BL352" s="53">
        <f t="shared" si="11"/>
        <v>0</v>
      </c>
      <c r="BM352" s="54">
        <f t="shared" si="12"/>
        <v>0</v>
      </c>
      <c r="BN352" s="55">
        <f t="shared" si="13"/>
        <v>0</v>
      </c>
      <c r="BO352" s="17">
        <f t="shared" si="14"/>
        <v>0</v>
      </c>
    </row>
    <row r="353">
      <c r="A353" s="1" t="s">
        <v>497</v>
      </c>
      <c r="B353" s="61"/>
      <c r="C353" s="33"/>
      <c r="D353" s="29"/>
      <c r="E353" s="1"/>
      <c r="F353" s="21"/>
      <c r="G353" s="56"/>
      <c r="H353" s="35"/>
      <c r="I353" s="1" t="s">
        <v>497</v>
      </c>
      <c r="J353" s="61"/>
      <c r="K353" s="33"/>
      <c r="L353" s="57"/>
      <c r="M353" s="49"/>
      <c r="N353" s="21"/>
      <c r="O353" s="56"/>
      <c r="P353" s="35"/>
      <c r="Q353" s="1" t="s">
        <v>497</v>
      </c>
      <c r="R353" s="61"/>
      <c r="S353" s="33"/>
      <c r="T353" s="57"/>
      <c r="U353" s="49"/>
      <c r="V353" s="21"/>
      <c r="W353" s="56"/>
      <c r="X353" s="35"/>
      <c r="Y353" s="1" t="s">
        <v>497</v>
      </c>
      <c r="Z353" s="59"/>
      <c r="AA353" s="66"/>
      <c r="AB353" s="8"/>
      <c r="AC353" s="8"/>
      <c r="AD353" s="4"/>
      <c r="AE353" s="39"/>
      <c r="AF353" s="1"/>
      <c r="AG353" s="33"/>
      <c r="AH353" s="110"/>
      <c r="AI353" s="110"/>
      <c r="AJ353" s="21"/>
      <c r="AK353" s="56"/>
      <c r="AL353" s="41"/>
      <c r="AM353" s="33"/>
      <c r="AN353" s="110"/>
      <c r="AO353" s="110"/>
      <c r="AP353" s="21"/>
      <c r="AQ353" s="56"/>
      <c r="AR353" s="41"/>
      <c r="AS353" s="43">
        <f>'18 Oct'!AW353</f>
        <v>0</v>
      </c>
      <c r="AT353" s="75"/>
      <c r="AU353" s="44">
        <f t="shared" si="1"/>
        <v>0</v>
      </c>
      <c r="AV353" s="44">
        <f t="shared" si="2"/>
        <v>0</v>
      </c>
      <c r="AW353" s="19">
        <f t="shared" si="3"/>
        <v>0</v>
      </c>
      <c r="AX353" s="43">
        <f>'18 Oct'!BB353</f>
        <v>0</v>
      </c>
      <c r="AY353" s="75"/>
      <c r="AZ353" s="44">
        <f t="shared" si="4"/>
        <v>0</v>
      </c>
      <c r="BA353" s="46">
        <f t="shared" si="5"/>
        <v>0</v>
      </c>
      <c r="BB353" s="19">
        <f t="shared" si="6"/>
        <v>0</v>
      </c>
      <c r="BC353" s="43">
        <f>'18 Oct'!BL353</f>
        <v>0</v>
      </c>
      <c r="BD353" s="46">
        <f t="shared" si="7"/>
        <v>0</v>
      </c>
      <c r="BE353" s="1">
        <f t="shared" si="15"/>
        <v>0</v>
      </c>
      <c r="BF353" s="1" t="s">
        <v>497</v>
      </c>
      <c r="BG353" s="17"/>
      <c r="BH353">
        <f>'18 Oct'!BG353+AT353+AY353-BN353</f>
        <v>0</v>
      </c>
      <c r="BI353" s="48"/>
      <c r="BJ353" s="52">
        <f t="shared" si="9"/>
        <v>0</v>
      </c>
      <c r="BK353" s="51">
        <f t="shared" si="10"/>
        <v>0</v>
      </c>
      <c r="BL353" s="53">
        <f t="shared" si="11"/>
        <v>0</v>
      </c>
      <c r="BM353" s="54">
        <f t="shared" si="12"/>
        <v>0</v>
      </c>
      <c r="BN353" s="55">
        <f t="shared" si="13"/>
        <v>0</v>
      </c>
      <c r="BO353" s="17">
        <f t="shared" si="14"/>
        <v>0</v>
      </c>
    </row>
    <row r="354">
      <c r="A354" s="1" t="s">
        <v>498</v>
      </c>
      <c r="B354" s="32"/>
      <c r="C354" s="33"/>
      <c r="D354" s="29"/>
      <c r="E354" s="1"/>
      <c r="F354" s="21"/>
      <c r="G354" s="56"/>
      <c r="H354" s="35"/>
      <c r="I354" s="1" t="s">
        <v>498</v>
      </c>
      <c r="J354" s="32"/>
      <c r="K354" s="33"/>
      <c r="L354" s="29"/>
      <c r="M354" s="43"/>
      <c r="N354" s="21"/>
      <c r="O354" s="56"/>
      <c r="P354" s="35"/>
      <c r="Q354" s="1" t="s">
        <v>498</v>
      </c>
      <c r="R354" s="32"/>
      <c r="S354" s="33"/>
      <c r="T354" s="57"/>
      <c r="U354" s="49"/>
      <c r="V354" s="21"/>
      <c r="W354" s="56"/>
      <c r="X354" s="35"/>
      <c r="Y354" s="1" t="s">
        <v>498</v>
      </c>
      <c r="Z354" s="59"/>
      <c r="AA354" s="37"/>
      <c r="AB354" s="4"/>
      <c r="AC354" s="4"/>
      <c r="AD354" s="4"/>
      <c r="AE354" s="39"/>
      <c r="AF354" s="1"/>
      <c r="AG354" s="33"/>
      <c r="AH354" s="110"/>
      <c r="AI354" s="110"/>
      <c r="AJ354" s="21"/>
      <c r="AK354" s="56"/>
      <c r="AL354" s="41"/>
      <c r="AM354" s="33"/>
      <c r="AN354" s="110"/>
      <c r="AO354" s="110"/>
      <c r="AP354" s="21"/>
      <c r="AQ354" s="56"/>
      <c r="AR354" s="41"/>
      <c r="AS354" s="43">
        <f>'18 Oct'!AW354</f>
        <v>0</v>
      </c>
      <c r="AT354" s="75"/>
      <c r="AU354" s="44">
        <f t="shared" si="1"/>
        <v>0</v>
      </c>
      <c r="AV354" s="44">
        <f t="shared" si="2"/>
        <v>0</v>
      </c>
      <c r="AW354" s="19">
        <f t="shared" si="3"/>
        <v>0</v>
      </c>
      <c r="AX354" s="43">
        <f>'18 Oct'!BB354</f>
        <v>0</v>
      </c>
      <c r="AY354" s="75"/>
      <c r="AZ354" s="44">
        <f t="shared" si="4"/>
        <v>0</v>
      </c>
      <c r="BA354" s="46">
        <f t="shared" si="5"/>
        <v>0</v>
      </c>
      <c r="BB354" s="19">
        <f t="shared" si="6"/>
        <v>0</v>
      </c>
      <c r="BC354" s="43">
        <f>'18 Oct'!BL354</f>
        <v>0</v>
      </c>
      <c r="BD354" s="46">
        <f t="shared" si="7"/>
        <v>0</v>
      </c>
      <c r="BE354" s="1">
        <f t="shared" si="15"/>
        <v>0</v>
      </c>
      <c r="BF354" s="1" t="s">
        <v>498</v>
      </c>
      <c r="BG354" s="54"/>
      <c r="BH354">
        <f>'18 Oct'!BG354+AT354+AY354-BN354</f>
        <v>0</v>
      </c>
      <c r="BI354" s="48"/>
      <c r="BJ354" s="52">
        <f t="shared" si="9"/>
        <v>0</v>
      </c>
      <c r="BK354" s="51">
        <f t="shared" si="10"/>
        <v>0</v>
      </c>
      <c r="BL354" s="53">
        <f t="shared" si="11"/>
        <v>0</v>
      </c>
      <c r="BM354" s="54">
        <f t="shared" si="12"/>
        <v>0</v>
      </c>
      <c r="BN354" s="55">
        <f t="shared" si="13"/>
        <v>0</v>
      </c>
      <c r="BO354" s="17">
        <f t="shared" si="14"/>
        <v>0</v>
      </c>
    </row>
    <row r="355">
      <c r="A355" s="1" t="s">
        <v>499</v>
      </c>
      <c r="B355" s="32"/>
      <c r="C355" s="33"/>
      <c r="D355" s="29"/>
      <c r="E355" s="1"/>
      <c r="F355" s="21"/>
      <c r="G355" s="56"/>
      <c r="H355" s="35"/>
      <c r="I355" s="1" t="s">
        <v>499</v>
      </c>
      <c r="J355" s="32"/>
      <c r="K355" s="33"/>
      <c r="L355" s="29"/>
      <c r="M355" s="43"/>
      <c r="N355" s="21"/>
      <c r="O355" s="56"/>
      <c r="P355" s="35"/>
      <c r="Q355" s="1" t="s">
        <v>499</v>
      </c>
      <c r="R355" s="32"/>
      <c r="S355" s="33"/>
      <c r="T355" s="57"/>
      <c r="U355" s="49"/>
      <c r="V355" s="21"/>
      <c r="W355" s="56"/>
      <c r="X355" s="35"/>
      <c r="Y355" s="1" t="s">
        <v>499</v>
      </c>
      <c r="Z355" s="59"/>
      <c r="AA355" s="37"/>
      <c r="AB355" s="4"/>
      <c r="AC355" s="4"/>
      <c r="AD355" s="4"/>
      <c r="AE355" s="39"/>
      <c r="AF355" s="1"/>
      <c r="AG355" s="33"/>
      <c r="AH355" s="110"/>
      <c r="AI355" s="110"/>
      <c r="AJ355" s="21"/>
      <c r="AK355" s="56"/>
      <c r="AL355" s="41"/>
      <c r="AM355" s="33"/>
      <c r="AN355" s="110"/>
      <c r="AO355" s="110"/>
      <c r="AP355" s="21"/>
      <c r="AQ355" s="56"/>
      <c r="AR355" s="41"/>
      <c r="AS355" s="43">
        <f>'18 Oct'!AW355</f>
        <v>0</v>
      </c>
      <c r="AT355" s="75"/>
      <c r="AU355" s="44">
        <f t="shared" si="1"/>
        <v>0</v>
      </c>
      <c r="AV355" s="44">
        <f t="shared" si="2"/>
        <v>0</v>
      </c>
      <c r="AW355" s="19">
        <f t="shared" si="3"/>
        <v>0</v>
      </c>
      <c r="AX355" s="43">
        <f>'18 Oct'!BB355</f>
        <v>0</v>
      </c>
      <c r="AY355" s="75"/>
      <c r="AZ355" s="44">
        <f t="shared" si="4"/>
        <v>0</v>
      </c>
      <c r="BA355" s="46">
        <f t="shared" si="5"/>
        <v>0</v>
      </c>
      <c r="BB355" s="19">
        <f t="shared" si="6"/>
        <v>0</v>
      </c>
      <c r="BC355" s="43">
        <f>'18 Oct'!BL355</f>
        <v>0</v>
      </c>
      <c r="BD355" s="46">
        <f t="shared" si="7"/>
        <v>0</v>
      </c>
      <c r="BE355" s="1">
        <f t="shared" si="15"/>
        <v>0</v>
      </c>
      <c r="BF355" s="1" t="s">
        <v>499</v>
      </c>
      <c r="BG355" s="54"/>
      <c r="BH355">
        <f>'18 Oct'!BG355+AT355+AY355-BN355</f>
        <v>0</v>
      </c>
      <c r="BI355" s="48"/>
      <c r="BJ355" s="52">
        <f t="shared" si="9"/>
        <v>0</v>
      </c>
      <c r="BK355" s="51">
        <f t="shared" si="10"/>
        <v>0</v>
      </c>
      <c r="BL355" s="53">
        <f t="shared" si="11"/>
        <v>0</v>
      </c>
      <c r="BM355" s="54">
        <f t="shared" si="12"/>
        <v>0</v>
      </c>
      <c r="BN355" s="55">
        <f t="shared" si="13"/>
        <v>0</v>
      </c>
      <c r="BO355" s="17">
        <f t="shared" si="14"/>
        <v>0</v>
      </c>
    </row>
    <row r="356">
      <c r="A356" s="1" t="s">
        <v>500</v>
      </c>
      <c r="B356" s="32"/>
      <c r="C356" s="33"/>
      <c r="D356" s="29"/>
      <c r="E356" s="1"/>
      <c r="F356" s="21"/>
      <c r="G356" s="56"/>
      <c r="H356" s="35"/>
      <c r="I356" s="1" t="s">
        <v>500</v>
      </c>
      <c r="J356" s="32"/>
      <c r="K356" s="33"/>
      <c r="L356" s="57"/>
      <c r="M356" s="49"/>
      <c r="N356" s="21"/>
      <c r="O356" s="56"/>
      <c r="P356" s="35"/>
      <c r="Q356" s="1" t="s">
        <v>500</v>
      </c>
      <c r="R356" s="32"/>
      <c r="S356" s="33"/>
      <c r="T356" s="57"/>
      <c r="U356" s="49"/>
      <c r="V356" s="21"/>
      <c r="W356" s="56"/>
      <c r="X356" s="35"/>
      <c r="Y356" s="1" t="s">
        <v>500</v>
      </c>
      <c r="Z356" s="59"/>
      <c r="AA356" s="37"/>
      <c r="AB356" s="8"/>
      <c r="AC356" s="8"/>
      <c r="AD356" s="4"/>
      <c r="AE356" s="39"/>
      <c r="AF356" s="1"/>
      <c r="AG356" s="33"/>
      <c r="AH356" s="110"/>
      <c r="AI356" s="110"/>
      <c r="AJ356" s="21"/>
      <c r="AK356" s="56"/>
      <c r="AL356" s="41"/>
      <c r="AM356" s="33"/>
      <c r="AN356" s="110"/>
      <c r="AO356" s="110"/>
      <c r="AP356" s="21"/>
      <c r="AQ356" s="56"/>
      <c r="AR356" s="41"/>
      <c r="AS356" s="43">
        <f>'18 Oct'!AW356</f>
        <v>0</v>
      </c>
      <c r="AT356" s="75"/>
      <c r="AU356" s="44">
        <f t="shared" si="1"/>
        <v>0</v>
      </c>
      <c r="AV356" s="44">
        <f t="shared" si="2"/>
        <v>0</v>
      </c>
      <c r="AW356" s="19">
        <f t="shared" si="3"/>
        <v>0</v>
      </c>
      <c r="AX356" s="43">
        <f>'18 Oct'!BB356</f>
        <v>0</v>
      </c>
      <c r="AY356" s="75"/>
      <c r="AZ356" s="44">
        <f t="shared" si="4"/>
        <v>0</v>
      </c>
      <c r="BA356" s="46">
        <f t="shared" si="5"/>
        <v>0</v>
      </c>
      <c r="BB356" s="19">
        <f t="shared" si="6"/>
        <v>0</v>
      </c>
      <c r="BC356" s="43">
        <f>'18 Oct'!BL356</f>
        <v>0</v>
      </c>
      <c r="BD356" s="46">
        <f t="shared" si="7"/>
        <v>0</v>
      </c>
      <c r="BE356" s="1">
        <f t="shared" si="15"/>
        <v>0</v>
      </c>
      <c r="BF356" s="1" t="s">
        <v>500</v>
      </c>
      <c r="BG356" s="17"/>
      <c r="BH356">
        <f>'18 Oct'!BG356+AT356+AY356-BN356</f>
        <v>0</v>
      </c>
      <c r="BI356" s="48"/>
      <c r="BJ356" s="52">
        <f t="shared" si="9"/>
        <v>0</v>
      </c>
      <c r="BK356" s="51">
        <f t="shared" si="10"/>
        <v>0</v>
      </c>
      <c r="BL356" s="53">
        <f t="shared" si="11"/>
        <v>0</v>
      </c>
      <c r="BM356" s="54">
        <f t="shared" si="12"/>
        <v>0</v>
      </c>
      <c r="BN356" s="55">
        <f t="shared" si="13"/>
        <v>0</v>
      </c>
      <c r="BO356" s="17">
        <f t="shared" si="14"/>
        <v>0</v>
      </c>
    </row>
    <row r="357">
      <c r="A357" s="1" t="s">
        <v>503</v>
      </c>
      <c r="B357" s="61"/>
      <c r="C357" s="33"/>
      <c r="D357" s="29"/>
      <c r="E357" s="1"/>
      <c r="F357" s="21"/>
      <c r="G357" s="56"/>
      <c r="H357" s="35"/>
      <c r="I357" s="1" t="s">
        <v>503</v>
      </c>
      <c r="J357" s="61"/>
      <c r="K357" s="33"/>
      <c r="L357" s="57"/>
      <c r="M357" s="49"/>
      <c r="N357" s="21"/>
      <c r="O357" s="56"/>
      <c r="P357" s="35"/>
      <c r="Q357" s="1" t="s">
        <v>503</v>
      </c>
      <c r="R357" s="32"/>
      <c r="S357" s="33"/>
      <c r="T357" s="57"/>
      <c r="U357" s="49"/>
      <c r="V357" s="21"/>
      <c r="W357" s="56"/>
      <c r="X357" s="35"/>
      <c r="Y357" s="1" t="s">
        <v>503</v>
      </c>
      <c r="Z357" s="59"/>
      <c r="AA357" s="37"/>
      <c r="AB357" s="8"/>
      <c r="AC357" s="8"/>
      <c r="AD357" s="4"/>
      <c r="AE357" s="39"/>
      <c r="AF357" s="1"/>
      <c r="AG357" s="33"/>
      <c r="AH357" s="110"/>
      <c r="AI357" s="110"/>
      <c r="AJ357" s="21"/>
      <c r="AK357" s="56"/>
      <c r="AL357" s="41"/>
      <c r="AM357" s="33"/>
      <c r="AN357" s="110"/>
      <c r="AO357" s="110"/>
      <c r="AP357" s="21"/>
      <c r="AQ357" s="56"/>
      <c r="AR357" s="41"/>
      <c r="AS357" s="43">
        <f>'18 Oct'!AW357</f>
        <v>0</v>
      </c>
      <c r="AT357" s="75"/>
      <c r="AU357" s="44">
        <f t="shared" si="1"/>
        <v>0</v>
      </c>
      <c r="AV357" s="44">
        <f t="shared" si="2"/>
        <v>0</v>
      </c>
      <c r="AW357" s="19">
        <f t="shared" si="3"/>
        <v>0</v>
      </c>
      <c r="AX357" s="43">
        <f>'18 Oct'!BB357</f>
        <v>0</v>
      </c>
      <c r="AY357" s="75"/>
      <c r="AZ357" s="44">
        <f t="shared" si="4"/>
        <v>0</v>
      </c>
      <c r="BA357" s="46">
        <f t="shared" si="5"/>
        <v>0</v>
      </c>
      <c r="BB357" s="19">
        <f t="shared" si="6"/>
        <v>0</v>
      </c>
      <c r="BC357" s="43">
        <f>'18 Oct'!BL357</f>
        <v>0</v>
      </c>
      <c r="BD357" s="46">
        <f t="shared" si="7"/>
        <v>0</v>
      </c>
      <c r="BE357" s="1">
        <f t="shared" si="15"/>
        <v>0</v>
      </c>
      <c r="BF357" s="1" t="s">
        <v>503</v>
      </c>
      <c r="BG357" s="17"/>
      <c r="BH357">
        <f>'18 Oct'!BG357+AT357+AY357-BN357</f>
        <v>0</v>
      </c>
      <c r="BI357" s="48"/>
      <c r="BJ357" s="52">
        <f t="shared" si="9"/>
        <v>0</v>
      </c>
      <c r="BK357" s="51">
        <f t="shared" si="10"/>
        <v>0</v>
      </c>
      <c r="BL357" s="53">
        <f t="shared" si="11"/>
        <v>0</v>
      </c>
      <c r="BM357" s="54">
        <f t="shared" si="12"/>
        <v>0</v>
      </c>
      <c r="BN357" s="55">
        <f t="shared" si="13"/>
        <v>0</v>
      </c>
      <c r="BO357" s="17">
        <f t="shared" si="14"/>
        <v>0</v>
      </c>
    </row>
    <row r="358">
      <c r="A358" s="1" t="s">
        <v>504</v>
      </c>
      <c r="B358" s="32"/>
      <c r="C358" s="65"/>
      <c r="D358" s="29"/>
      <c r="E358" s="1"/>
      <c r="F358" s="21"/>
      <c r="G358" s="56"/>
      <c r="H358" s="35"/>
      <c r="I358" s="1" t="s">
        <v>505</v>
      </c>
      <c r="J358" s="32"/>
      <c r="K358" s="33"/>
      <c r="L358" s="57"/>
      <c r="M358" s="49"/>
      <c r="N358" s="21"/>
      <c r="O358" s="56"/>
      <c r="P358" s="35"/>
      <c r="Q358" s="1" t="s">
        <v>505</v>
      </c>
      <c r="R358" s="32"/>
      <c r="S358" s="33"/>
      <c r="T358" s="57"/>
      <c r="U358" s="49"/>
      <c r="V358" s="21"/>
      <c r="W358" s="56"/>
      <c r="X358" s="35"/>
      <c r="Y358" s="1" t="s">
        <v>505</v>
      </c>
      <c r="Z358" s="59"/>
      <c r="AA358" s="37"/>
      <c r="AB358" s="8"/>
      <c r="AC358" s="8"/>
      <c r="AD358" s="4"/>
      <c r="AE358" s="39"/>
      <c r="AF358" s="1"/>
      <c r="AG358" s="33"/>
      <c r="AH358" s="74"/>
      <c r="AI358" s="74"/>
      <c r="AJ358" s="21"/>
      <c r="AK358" s="56"/>
      <c r="AL358" s="41"/>
      <c r="AM358" s="33"/>
      <c r="AN358" s="74"/>
      <c r="AO358" s="74"/>
      <c r="AP358" s="21"/>
      <c r="AQ358" s="56"/>
      <c r="AR358" s="41"/>
      <c r="AS358" s="43">
        <f>'18 Oct'!AW358</f>
        <v>0</v>
      </c>
      <c r="AT358" s="76"/>
      <c r="AU358" s="44">
        <f t="shared" si="1"/>
        <v>0</v>
      </c>
      <c r="AV358" s="44">
        <f t="shared" si="2"/>
        <v>0</v>
      </c>
      <c r="AW358" s="19">
        <f t="shared" si="3"/>
        <v>0</v>
      </c>
      <c r="AX358" s="43">
        <f>'18 Oct'!BB358</f>
        <v>0</v>
      </c>
      <c r="AY358" s="76"/>
      <c r="AZ358" s="44">
        <f t="shared" si="4"/>
        <v>0</v>
      </c>
      <c r="BA358" s="46">
        <f t="shared" si="5"/>
        <v>0</v>
      </c>
      <c r="BB358" s="19">
        <f t="shared" si="6"/>
        <v>0</v>
      </c>
      <c r="BC358" s="43">
        <f>'18 Oct'!BL358</f>
        <v>0</v>
      </c>
      <c r="BD358" s="46">
        <f t="shared" si="7"/>
        <v>0</v>
      </c>
      <c r="BE358" s="1">
        <f t="shared" si="15"/>
        <v>0</v>
      </c>
      <c r="BF358" s="1" t="s">
        <v>505</v>
      </c>
      <c r="BG358" s="17"/>
      <c r="BH358">
        <f>'18 Oct'!BG358+AT358+AY358-BN358</f>
        <v>0</v>
      </c>
      <c r="BI358" s="48"/>
      <c r="BJ358" s="52">
        <f t="shared" si="9"/>
        <v>0</v>
      </c>
      <c r="BK358" s="51">
        <f t="shared" si="10"/>
        <v>0</v>
      </c>
      <c r="BL358" s="53">
        <f t="shared" si="11"/>
        <v>0</v>
      </c>
      <c r="BM358" s="54">
        <f t="shared" si="12"/>
        <v>0</v>
      </c>
      <c r="BN358" s="55">
        <f t="shared" si="13"/>
        <v>0</v>
      </c>
      <c r="BO358" s="17">
        <f t="shared" si="14"/>
        <v>0</v>
      </c>
    </row>
    <row r="359">
      <c r="A359" s="1" t="s">
        <v>506</v>
      </c>
      <c r="B359" s="32"/>
      <c r="C359" s="65"/>
      <c r="D359" s="29"/>
      <c r="E359" s="1"/>
      <c r="F359" s="21"/>
      <c r="G359" s="56"/>
      <c r="H359" s="35"/>
      <c r="I359" s="1" t="s">
        <v>506</v>
      </c>
      <c r="J359" s="61"/>
      <c r="K359" s="33"/>
      <c r="L359" s="57"/>
      <c r="M359" s="49"/>
      <c r="N359" s="21"/>
      <c r="O359" s="56"/>
      <c r="P359" s="35"/>
      <c r="Q359" s="1" t="s">
        <v>506</v>
      </c>
      <c r="R359" s="32"/>
      <c r="S359" s="33"/>
      <c r="T359" s="57"/>
      <c r="U359" s="43"/>
      <c r="V359" s="21"/>
      <c r="W359" s="56"/>
      <c r="X359" s="35"/>
      <c r="Y359" s="1" t="s">
        <v>506</v>
      </c>
      <c r="Z359" s="59"/>
      <c r="AA359" s="37"/>
      <c r="AB359" s="8"/>
      <c r="AC359" s="8"/>
      <c r="AD359" s="4"/>
      <c r="AE359" s="39"/>
      <c r="AF359" s="1"/>
      <c r="AG359" s="33"/>
      <c r="AH359" s="74"/>
      <c r="AI359" s="74"/>
      <c r="AJ359" s="21"/>
      <c r="AK359" s="56"/>
      <c r="AL359" s="41"/>
      <c r="AM359" s="33"/>
      <c r="AN359" s="74"/>
      <c r="AO359" s="74"/>
      <c r="AP359" s="21"/>
      <c r="AQ359" s="56"/>
      <c r="AR359" s="41"/>
      <c r="AS359" s="43">
        <f>'18 Oct'!AW359</f>
        <v>0</v>
      </c>
      <c r="AT359" s="76"/>
      <c r="AU359" s="44">
        <f t="shared" si="1"/>
        <v>0</v>
      </c>
      <c r="AV359" s="44">
        <f t="shared" si="2"/>
        <v>0</v>
      </c>
      <c r="AW359" s="19">
        <f t="shared" si="3"/>
        <v>0</v>
      </c>
      <c r="AX359" s="43">
        <f>'18 Oct'!BB359</f>
        <v>0</v>
      </c>
      <c r="AY359" s="76"/>
      <c r="AZ359" s="44">
        <f t="shared" si="4"/>
        <v>0</v>
      </c>
      <c r="BA359" s="46">
        <f t="shared" si="5"/>
        <v>0</v>
      </c>
      <c r="BB359" s="19">
        <f t="shared" si="6"/>
        <v>0</v>
      </c>
      <c r="BC359" s="43">
        <f>'18 Oct'!BL359</f>
        <v>0</v>
      </c>
      <c r="BD359" s="46">
        <f t="shared" si="7"/>
        <v>0</v>
      </c>
      <c r="BE359" s="1">
        <f t="shared" si="15"/>
        <v>0</v>
      </c>
      <c r="BF359" s="1" t="s">
        <v>506</v>
      </c>
      <c r="BG359" s="17"/>
      <c r="BH359">
        <f>'18 Oct'!BG359+AT359+AY359-BN359</f>
        <v>0</v>
      </c>
      <c r="BI359" s="48"/>
      <c r="BJ359" s="52">
        <f t="shared" si="9"/>
        <v>0</v>
      </c>
      <c r="BK359" s="51">
        <f t="shared" si="10"/>
        <v>0</v>
      </c>
      <c r="BL359" s="53">
        <f t="shared" si="11"/>
        <v>0</v>
      </c>
      <c r="BM359" s="54">
        <f t="shared" si="12"/>
        <v>0</v>
      </c>
      <c r="BN359" s="55">
        <f t="shared" si="13"/>
        <v>0</v>
      </c>
      <c r="BO359" s="17">
        <f t="shared" si="14"/>
        <v>0</v>
      </c>
    </row>
    <row r="360">
      <c r="A360" s="1" t="s">
        <v>507</v>
      </c>
      <c r="B360" s="32"/>
      <c r="C360" s="65"/>
      <c r="D360" s="29"/>
      <c r="E360" s="1"/>
      <c r="F360" s="21"/>
      <c r="G360" s="56"/>
      <c r="H360" s="35"/>
      <c r="I360" s="1" t="s">
        <v>507</v>
      </c>
      <c r="J360" s="32"/>
      <c r="K360" s="33"/>
      <c r="L360" s="57"/>
      <c r="M360" s="49"/>
      <c r="N360" s="21"/>
      <c r="O360" s="56"/>
      <c r="P360" s="35"/>
      <c r="Q360" s="1" t="s">
        <v>507</v>
      </c>
      <c r="R360" s="32"/>
      <c r="S360" s="33"/>
      <c r="T360" s="57"/>
      <c r="U360" s="43"/>
      <c r="V360" s="21"/>
      <c r="W360" s="56"/>
      <c r="X360" s="35"/>
      <c r="Y360" s="1" t="s">
        <v>507</v>
      </c>
      <c r="Z360" s="59"/>
      <c r="AA360" s="37"/>
      <c r="AB360" s="8"/>
      <c r="AC360" s="8"/>
      <c r="AD360" s="4"/>
      <c r="AE360" s="39"/>
      <c r="AF360" s="1"/>
      <c r="AG360" s="33"/>
      <c r="AH360" s="74"/>
      <c r="AI360" s="74"/>
      <c r="AJ360" s="21"/>
      <c r="AK360" s="56"/>
      <c r="AL360" s="41"/>
      <c r="AM360" s="33"/>
      <c r="AN360" s="74"/>
      <c r="AO360" s="74"/>
      <c r="AP360" s="21"/>
      <c r="AQ360" s="56"/>
      <c r="AR360" s="41"/>
      <c r="AS360" s="43">
        <f>'18 Oct'!AW360</f>
        <v>0</v>
      </c>
      <c r="AT360" s="76"/>
      <c r="AU360" s="44">
        <f t="shared" si="1"/>
        <v>0</v>
      </c>
      <c r="AV360" s="44">
        <f t="shared" si="2"/>
        <v>0</v>
      </c>
      <c r="AW360" s="19">
        <f t="shared" si="3"/>
        <v>0</v>
      </c>
      <c r="AX360" s="43">
        <f>'18 Oct'!BB360</f>
        <v>0</v>
      </c>
      <c r="AY360" s="76"/>
      <c r="AZ360" s="44">
        <f t="shared" si="4"/>
        <v>0</v>
      </c>
      <c r="BA360" s="46">
        <f t="shared" si="5"/>
        <v>0</v>
      </c>
      <c r="BB360" s="19">
        <f t="shared" si="6"/>
        <v>0</v>
      </c>
      <c r="BC360" s="43">
        <f>'18 Oct'!BL360</f>
        <v>0</v>
      </c>
      <c r="BD360" s="46">
        <f t="shared" si="7"/>
        <v>0</v>
      </c>
      <c r="BE360" s="1">
        <f t="shared" si="15"/>
        <v>0</v>
      </c>
      <c r="BF360" s="1" t="s">
        <v>507</v>
      </c>
      <c r="BG360" s="17"/>
      <c r="BH360">
        <f>'18 Oct'!BG360+AT360+AY360-BN360</f>
        <v>0</v>
      </c>
      <c r="BI360" s="48"/>
      <c r="BJ360" s="52">
        <f t="shared" si="9"/>
        <v>0</v>
      </c>
      <c r="BK360" s="51">
        <f t="shared" si="10"/>
        <v>0</v>
      </c>
      <c r="BL360" s="53">
        <f t="shared" si="11"/>
        <v>0</v>
      </c>
      <c r="BM360" s="54">
        <f t="shared" si="12"/>
        <v>0</v>
      </c>
      <c r="BN360" s="55">
        <f t="shared" si="13"/>
        <v>0</v>
      </c>
      <c r="BO360" s="17">
        <f t="shared" si="14"/>
        <v>0</v>
      </c>
    </row>
    <row r="361">
      <c r="A361" s="1" t="s">
        <v>508</v>
      </c>
      <c r="B361" s="32"/>
      <c r="C361" s="65"/>
      <c r="D361" s="29"/>
      <c r="E361" s="1"/>
      <c r="F361" s="21"/>
      <c r="G361" s="56"/>
      <c r="H361" s="35"/>
      <c r="I361" s="1" t="s">
        <v>509</v>
      </c>
      <c r="J361" s="32"/>
      <c r="K361" s="33"/>
      <c r="L361" s="57"/>
      <c r="M361" s="49"/>
      <c r="N361" s="21"/>
      <c r="O361" s="56"/>
      <c r="P361" s="35"/>
      <c r="Q361" s="1" t="s">
        <v>509</v>
      </c>
      <c r="R361" s="61"/>
      <c r="S361" s="33"/>
      <c r="T361" s="57"/>
      <c r="U361" s="49"/>
      <c r="V361" s="21"/>
      <c r="W361" s="56"/>
      <c r="X361" s="35"/>
      <c r="Y361" s="1" t="s">
        <v>509</v>
      </c>
      <c r="Z361" s="59"/>
      <c r="AA361" s="37"/>
      <c r="AB361" s="8"/>
      <c r="AC361" s="8"/>
      <c r="AD361" s="4"/>
      <c r="AE361" s="39"/>
      <c r="AF361" s="1"/>
      <c r="AG361" s="33"/>
      <c r="AH361" s="74"/>
      <c r="AI361" s="74"/>
      <c r="AJ361" s="21"/>
      <c r="AK361" s="56"/>
      <c r="AL361" s="41"/>
      <c r="AM361" s="33"/>
      <c r="AN361" s="74"/>
      <c r="AO361" s="74"/>
      <c r="AP361" s="21"/>
      <c r="AQ361" s="56"/>
      <c r="AR361" s="41"/>
      <c r="AS361" s="43">
        <f>'18 Oct'!AW361</f>
        <v>0</v>
      </c>
      <c r="AT361" s="76"/>
      <c r="AU361" s="44">
        <f t="shared" si="1"/>
        <v>0</v>
      </c>
      <c r="AV361" s="44">
        <f t="shared" si="2"/>
        <v>0</v>
      </c>
      <c r="AW361" s="19">
        <f t="shared" si="3"/>
        <v>0</v>
      </c>
      <c r="AX361" s="43">
        <f>'18 Oct'!BB361</f>
        <v>0</v>
      </c>
      <c r="AY361" s="76"/>
      <c r="AZ361" s="44">
        <f t="shared" si="4"/>
        <v>0</v>
      </c>
      <c r="BA361" s="46">
        <f t="shared" si="5"/>
        <v>0</v>
      </c>
      <c r="BB361" s="19">
        <f t="shared" si="6"/>
        <v>0</v>
      </c>
      <c r="BC361" s="43">
        <f>'18 Oct'!BL361</f>
        <v>0</v>
      </c>
      <c r="BD361" s="46">
        <f t="shared" si="7"/>
        <v>0</v>
      </c>
      <c r="BE361" s="1">
        <f t="shared" si="15"/>
        <v>0</v>
      </c>
      <c r="BF361" s="1" t="s">
        <v>509</v>
      </c>
      <c r="BG361" s="17"/>
      <c r="BH361">
        <f>'18 Oct'!BG361+AT361+AY361-BN361</f>
        <v>0</v>
      </c>
      <c r="BI361" s="48"/>
      <c r="BJ361" s="52">
        <f t="shared" si="9"/>
        <v>0</v>
      </c>
      <c r="BK361" s="51">
        <f t="shared" si="10"/>
        <v>0</v>
      </c>
      <c r="BL361" s="53">
        <f t="shared" si="11"/>
        <v>0</v>
      </c>
      <c r="BM361" s="54">
        <f t="shared" si="12"/>
        <v>0</v>
      </c>
      <c r="BN361" s="55">
        <f t="shared" si="13"/>
        <v>0</v>
      </c>
      <c r="BO361" s="17">
        <f t="shared" si="14"/>
        <v>0</v>
      </c>
    </row>
    <row r="362">
      <c r="A362" s="1" t="s">
        <v>510</v>
      </c>
      <c r="B362" s="32"/>
      <c r="C362" s="65"/>
      <c r="D362" s="29"/>
      <c r="E362" s="1"/>
      <c r="F362" s="21"/>
      <c r="G362" s="56"/>
      <c r="H362" s="35"/>
      <c r="I362" s="1" t="s">
        <v>511</v>
      </c>
      <c r="J362" s="32"/>
      <c r="K362" s="33"/>
      <c r="L362" s="57"/>
      <c r="M362" s="49"/>
      <c r="N362" s="21"/>
      <c r="O362" s="56"/>
      <c r="P362" s="35"/>
      <c r="Q362" s="1" t="s">
        <v>511</v>
      </c>
      <c r="R362" s="61"/>
      <c r="S362" s="33"/>
      <c r="T362" s="57"/>
      <c r="U362" s="49"/>
      <c r="V362" s="21"/>
      <c r="W362" s="56"/>
      <c r="X362" s="35"/>
      <c r="Y362" s="1" t="s">
        <v>511</v>
      </c>
      <c r="Z362" s="59"/>
      <c r="AA362" s="37"/>
      <c r="AB362" s="8"/>
      <c r="AC362" s="8"/>
      <c r="AD362" s="4"/>
      <c r="AE362" s="39"/>
      <c r="AF362" s="1"/>
      <c r="AG362" s="33"/>
      <c r="AH362" s="74"/>
      <c r="AI362" s="74"/>
      <c r="AJ362" s="21"/>
      <c r="AK362" s="56"/>
      <c r="AL362" s="41"/>
      <c r="AM362" s="33"/>
      <c r="AN362" s="74"/>
      <c r="AO362" s="74"/>
      <c r="AP362" s="21"/>
      <c r="AQ362" s="56"/>
      <c r="AR362" s="41"/>
      <c r="AS362" s="43">
        <f>'18 Oct'!AW362</f>
        <v>0</v>
      </c>
      <c r="AT362" s="76"/>
      <c r="AU362" s="44">
        <f t="shared" si="1"/>
        <v>0</v>
      </c>
      <c r="AV362" s="44">
        <f t="shared" si="2"/>
        <v>0</v>
      </c>
      <c r="AW362" s="19">
        <f t="shared" si="3"/>
        <v>0</v>
      </c>
      <c r="AX362" s="43">
        <f>'18 Oct'!BB362</f>
        <v>0</v>
      </c>
      <c r="AY362" s="76"/>
      <c r="AZ362" s="44">
        <f t="shared" si="4"/>
        <v>0</v>
      </c>
      <c r="BA362" s="46">
        <f t="shared" si="5"/>
        <v>0</v>
      </c>
      <c r="BB362" s="19">
        <f t="shared" si="6"/>
        <v>0</v>
      </c>
      <c r="BC362" s="43">
        <f>'18 Oct'!BL362</f>
        <v>0</v>
      </c>
      <c r="BD362" s="46">
        <f t="shared" si="7"/>
        <v>0</v>
      </c>
      <c r="BE362" s="1">
        <f t="shared" si="15"/>
        <v>0</v>
      </c>
      <c r="BF362" s="1" t="s">
        <v>511</v>
      </c>
      <c r="BG362" s="17"/>
      <c r="BH362">
        <f>'18 Oct'!BG362+AT362+AY362-BN362</f>
        <v>0</v>
      </c>
      <c r="BI362" s="48"/>
      <c r="BJ362" s="52">
        <f t="shared" si="9"/>
        <v>0</v>
      </c>
      <c r="BK362" s="51">
        <f t="shared" si="10"/>
        <v>0</v>
      </c>
      <c r="BL362" s="53">
        <f t="shared" si="11"/>
        <v>0</v>
      </c>
      <c r="BM362" s="54">
        <f t="shared" si="12"/>
        <v>0</v>
      </c>
      <c r="BN362" s="55">
        <f t="shared" si="13"/>
        <v>0</v>
      </c>
      <c r="BO362" s="17">
        <f t="shared" si="14"/>
        <v>0</v>
      </c>
    </row>
    <row r="363">
      <c r="A363" s="1" t="s">
        <v>512</v>
      </c>
      <c r="B363" s="32"/>
      <c r="C363" s="65"/>
      <c r="D363" s="29"/>
      <c r="E363" s="1"/>
      <c r="F363" s="21"/>
      <c r="G363" s="56"/>
      <c r="H363" s="35"/>
      <c r="I363" s="1" t="s">
        <v>513</v>
      </c>
      <c r="J363" s="61"/>
      <c r="K363" s="33"/>
      <c r="L363" s="57"/>
      <c r="M363" s="49"/>
      <c r="N363" s="21"/>
      <c r="O363" s="56"/>
      <c r="P363" s="35"/>
      <c r="Q363" s="1" t="s">
        <v>513</v>
      </c>
      <c r="R363" s="61"/>
      <c r="S363" s="33"/>
      <c r="T363" s="57"/>
      <c r="U363" s="49"/>
      <c r="V363" s="21"/>
      <c r="W363" s="56"/>
      <c r="X363" s="35"/>
      <c r="Y363" s="1" t="s">
        <v>513</v>
      </c>
      <c r="Z363" s="59"/>
      <c r="AA363" s="37"/>
      <c r="AB363" s="8"/>
      <c r="AC363" s="8"/>
      <c r="AD363" s="4"/>
      <c r="AE363" s="39"/>
      <c r="AF363" s="1"/>
      <c r="AG363" s="33"/>
      <c r="AH363" s="74"/>
      <c r="AI363" s="74"/>
      <c r="AJ363" s="21"/>
      <c r="AK363" s="56"/>
      <c r="AL363" s="41"/>
      <c r="AM363" s="33"/>
      <c r="AN363" s="74"/>
      <c r="AO363" s="74"/>
      <c r="AP363" s="21"/>
      <c r="AQ363" s="56"/>
      <c r="AR363" s="41"/>
      <c r="AS363" s="43">
        <f>'18 Oct'!AW363</f>
        <v>0</v>
      </c>
      <c r="AT363" s="76"/>
      <c r="AU363" s="44">
        <f t="shared" si="1"/>
        <v>0</v>
      </c>
      <c r="AV363" s="44">
        <f t="shared" si="2"/>
        <v>0</v>
      </c>
      <c r="AW363" s="19">
        <f t="shared" si="3"/>
        <v>0</v>
      </c>
      <c r="AX363" s="43">
        <f>'18 Oct'!BB363</f>
        <v>0</v>
      </c>
      <c r="AY363" s="76"/>
      <c r="AZ363" s="44">
        <f t="shared" si="4"/>
        <v>0</v>
      </c>
      <c r="BA363" s="46">
        <f t="shared" si="5"/>
        <v>0</v>
      </c>
      <c r="BB363" s="19">
        <f t="shared" si="6"/>
        <v>0</v>
      </c>
      <c r="BC363" s="43">
        <f>'18 Oct'!BL363</f>
        <v>0</v>
      </c>
      <c r="BD363" s="46">
        <f t="shared" si="7"/>
        <v>0</v>
      </c>
      <c r="BE363" s="1">
        <f t="shared" si="15"/>
        <v>0</v>
      </c>
      <c r="BF363" s="1" t="s">
        <v>513</v>
      </c>
      <c r="BG363" s="17"/>
      <c r="BH363">
        <f>'18 Oct'!BG363+AT363+AY363-BN363</f>
        <v>0</v>
      </c>
      <c r="BI363" s="48"/>
      <c r="BJ363" s="52">
        <f t="shared" si="9"/>
        <v>0</v>
      </c>
      <c r="BK363" s="51">
        <f t="shared" si="10"/>
        <v>0</v>
      </c>
      <c r="BL363" s="53">
        <f t="shared" si="11"/>
        <v>0</v>
      </c>
      <c r="BM363" s="54">
        <f t="shared" si="12"/>
        <v>0</v>
      </c>
      <c r="BN363" s="55">
        <f t="shared" si="13"/>
        <v>0</v>
      </c>
      <c r="BO363" s="17">
        <f t="shared" si="14"/>
        <v>0</v>
      </c>
    </row>
    <row r="364">
      <c r="A364" s="1" t="s">
        <v>514</v>
      </c>
      <c r="B364" s="32"/>
      <c r="C364" s="65"/>
      <c r="D364" s="29"/>
      <c r="E364" s="1"/>
      <c r="F364" s="21"/>
      <c r="G364" s="56"/>
      <c r="H364" s="35"/>
      <c r="I364" s="1" t="s">
        <v>515</v>
      </c>
      <c r="J364" s="32"/>
      <c r="K364" s="33"/>
      <c r="L364" s="57"/>
      <c r="M364" s="49"/>
      <c r="N364" s="21"/>
      <c r="O364" s="56"/>
      <c r="P364" s="35"/>
      <c r="Q364" s="1" t="s">
        <v>515</v>
      </c>
      <c r="R364" s="32"/>
      <c r="S364" s="33"/>
      <c r="T364" s="57"/>
      <c r="U364" s="49"/>
      <c r="V364" s="21"/>
      <c r="W364" s="56"/>
      <c r="X364" s="35"/>
      <c r="Y364" s="1" t="s">
        <v>515</v>
      </c>
      <c r="Z364" s="59"/>
      <c r="AA364" s="37"/>
      <c r="AB364" s="8"/>
      <c r="AC364" s="8"/>
      <c r="AD364" s="4"/>
      <c r="AE364" s="39"/>
      <c r="AF364" s="1"/>
      <c r="AG364" s="33"/>
      <c r="AH364" s="74"/>
      <c r="AI364" s="74"/>
      <c r="AJ364" s="21"/>
      <c r="AK364" s="56"/>
      <c r="AL364" s="41"/>
      <c r="AM364" s="33"/>
      <c r="AN364" s="74"/>
      <c r="AO364" s="74"/>
      <c r="AP364" s="21"/>
      <c r="AQ364" s="56"/>
      <c r="AR364" s="41"/>
      <c r="AS364" s="43">
        <f>'18 Oct'!AW364</f>
        <v>0</v>
      </c>
      <c r="AT364" s="76"/>
      <c r="AU364" s="44">
        <f t="shared" si="1"/>
        <v>0</v>
      </c>
      <c r="AV364" s="44">
        <f t="shared" si="2"/>
        <v>0</v>
      </c>
      <c r="AW364" s="19">
        <f t="shared" si="3"/>
        <v>0</v>
      </c>
      <c r="AX364" s="43">
        <f>'18 Oct'!BB364</f>
        <v>0</v>
      </c>
      <c r="AY364" s="76"/>
      <c r="AZ364" s="44">
        <f t="shared" si="4"/>
        <v>0</v>
      </c>
      <c r="BA364" s="46">
        <f t="shared" si="5"/>
        <v>0</v>
      </c>
      <c r="BB364" s="19">
        <f t="shared" si="6"/>
        <v>0</v>
      </c>
      <c r="BC364" s="43">
        <f>'18 Oct'!BL364</f>
        <v>0</v>
      </c>
      <c r="BD364" s="46">
        <f t="shared" si="7"/>
        <v>0</v>
      </c>
      <c r="BE364" s="1">
        <f t="shared" si="15"/>
        <v>0</v>
      </c>
      <c r="BF364" s="1" t="s">
        <v>515</v>
      </c>
      <c r="BG364" s="17"/>
      <c r="BH364">
        <f>'18 Oct'!BG364+AT364+AY364-BN364</f>
        <v>0</v>
      </c>
      <c r="BI364" s="48"/>
      <c r="BJ364" s="52">
        <f t="shared" si="9"/>
        <v>0</v>
      </c>
      <c r="BK364" s="51">
        <f t="shared" si="10"/>
        <v>0</v>
      </c>
      <c r="BL364" s="53">
        <f t="shared" si="11"/>
        <v>0</v>
      </c>
      <c r="BM364" s="54">
        <f t="shared" si="12"/>
        <v>0</v>
      </c>
      <c r="BN364" s="55">
        <f t="shared" si="13"/>
        <v>0</v>
      </c>
      <c r="BO364" s="17">
        <f t="shared" si="14"/>
        <v>0</v>
      </c>
    </row>
    <row r="365">
      <c r="A365" s="1" t="s">
        <v>516</v>
      </c>
      <c r="B365" s="61"/>
      <c r="C365" s="65"/>
      <c r="D365" s="29"/>
      <c r="E365" s="1"/>
      <c r="F365" s="21"/>
      <c r="G365" s="56"/>
      <c r="H365" s="35"/>
      <c r="I365" s="1" t="s">
        <v>517</v>
      </c>
      <c r="J365" s="61"/>
      <c r="K365" s="33"/>
      <c r="L365" s="57"/>
      <c r="M365" s="49"/>
      <c r="N365" s="21"/>
      <c r="O365" s="56"/>
      <c r="P365" s="35"/>
      <c r="Q365" s="1" t="s">
        <v>517</v>
      </c>
      <c r="R365" s="32"/>
      <c r="S365" s="33"/>
      <c r="T365" s="57"/>
      <c r="U365" s="49"/>
      <c r="V365" s="21"/>
      <c r="W365" s="56"/>
      <c r="X365" s="35"/>
      <c r="Y365" s="1" t="s">
        <v>517</v>
      </c>
      <c r="Z365" s="59"/>
      <c r="AA365" s="37"/>
      <c r="AB365" s="8"/>
      <c r="AC365" s="8"/>
      <c r="AD365" s="4"/>
      <c r="AE365" s="39"/>
      <c r="AF365" s="1"/>
      <c r="AG365" s="33"/>
      <c r="AH365" s="74"/>
      <c r="AI365" s="74"/>
      <c r="AJ365" s="21"/>
      <c r="AK365" s="56"/>
      <c r="AL365" s="41"/>
      <c r="AM365" s="33"/>
      <c r="AN365" s="74"/>
      <c r="AO365" s="74"/>
      <c r="AP365" s="21"/>
      <c r="AQ365" s="56"/>
      <c r="AR365" s="41"/>
      <c r="AS365" s="43">
        <f>'18 Oct'!AW365</f>
        <v>0</v>
      </c>
      <c r="AT365" s="76"/>
      <c r="AU365" s="44">
        <f t="shared" si="1"/>
        <v>0</v>
      </c>
      <c r="AV365" s="44">
        <f t="shared" si="2"/>
        <v>0</v>
      </c>
      <c r="AW365" s="19">
        <f t="shared" si="3"/>
        <v>0</v>
      </c>
      <c r="AX365" s="43">
        <f>'18 Oct'!BB365</f>
        <v>0</v>
      </c>
      <c r="AY365" s="76"/>
      <c r="AZ365" s="44">
        <f t="shared" si="4"/>
        <v>0</v>
      </c>
      <c r="BA365" s="46">
        <f t="shared" si="5"/>
        <v>0</v>
      </c>
      <c r="BB365" s="19">
        <f t="shared" si="6"/>
        <v>0</v>
      </c>
      <c r="BC365" s="43">
        <f>'18 Oct'!BL365</f>
        <v>0</v>
      </c>
      <c r="BD365" s="46">
        <f t="shared" si="7"/>
        <v>0</v>
      </c>
      <c r="BE365" s="1">
        <f t="shared" si="15"/>
        <v>0</v>
      </c>
      <c r="BF365" s="1" t="s">
        <v>517</v>
      </c>
      <c r="BG365" s="17"/>
      <c r="BH365">
        <f>'18 Oct'!BG365+AT365+AY365-BN365</f>
        <v>0</v>
      </c>
      <c r="BI365" s="48"/>
      <c r="BJ365" s="52">
        <f t="shared" si="9"/>
        <v>0</v>
      </c>
      <c r="BK365" s="51">
        <f t="shared" si="10"/>
        <v>0</v>
      </c>
      <c r="BL365" s="53">
        <f t="shared" si="11"/>
        <v>0</v>
      </c>
      <c r="BM365" s="54">
        <f t="shared" si="12"/>
        <v>0</v>
      </c>
      <c r="BN365" s="55">
        <f t="shared" si="13"/>
        <v>0</v>
      </c>
      <c r="BO365" s="17">
        <f t="shared" si="14"/>
        <v>0</v>
      </c>
    </row>
    <row r="366">
      <c r="A366" s="1" t="s">
        <v>518</v>
      </c>
      <c r="B366" s="61"/>
      <c r="C366" s="65"/>
      <c r="D366" s="29"/>
      <c r="E366" s="1"/>
      <c r="F366" s="21"/>
      <c r="G366" s="56"/>
      <c r="H366" s="35"/>
      <c r="I366" s="1" t="s">
        <v>518</v>
      </c>
      <c r="J366" s="61"/>
      <c r="K366" s="65"/>
      <c r="L366" s="57"/>
      <c r="M366" s="49"/>
      <c r="N366" s="21"/>
      <c r="O366" s="56"/>
      <c r="P366" s="7"/>
      <c r="Q366" s="1" t="s">
        <v>518</v>
      </c>
      <c r="R366" s="32"/>
      <c r="S366" s="33"/>
      <c r="T366" s="29"/>
      <c r="U366" s="43"/>
      <c r="V366" s="21"/>
      <c r="W366" s="56"/>
      <c r="X366" s="35"/>
      <c r="Y366" s="1" t="s">
        <v>518</v>
      </c>
      <c r="Z366" s="59"/>
      <c r="AA366" s="66"/>
      <c r="AB366" s="8"/>
      <c r="AC366" s="8"/>
      <c r="AD366" s="4"/>
      <c r="AE366" s="39"/>
      <c r="AG366" s="33"/>
      <c r="AH366" s="74"/>
      <c r="AI366" s="74"/>
      <c r="AJ366" s="21"/>
      <c r="AK366" s="56"/>
      <c r="AL366" s="41"/>
      <c r="AM366" s="33"/>
      <c r="AN366" s="74"/>
      <c r="AO366" s="74"/>
      <c r="AP366" s="21"/>
      <c r="AQ366" s="56"/>
      <c r="AR366" s="41"/>
      <c r="AS366" s="43">
        <f>'18 Oct'!AW366</f>
        <v>0</v>
      </c>
      <c r="AT366" s="76"/>
      <c r="AU366" s="44">
        <f t="shared" si="1"/>
        <v>0</v>
      </c>
      <c r="AV366" s="44">
        <f t="shared" si="2"/>
        <v>0</v>
      </c>
      <c r="AW366" s="19">
        <f t="shared" si="3"/>
        <v>0</v>
      </c>
      <c r="AX366" s="43">
        <f>'18 Oct'!BB366</f>
        <v>0</v>
      </c>
      <c r="AY366" s="76"/>
      <c r="AZ366" s="44">
        <f t="shared" si="4"/>
        <v>0</v>
      </c>
      <c r="BA366" s="46">
        <f t="shared" si="5"/>
        <v>0</v>
      </c>
      <c r="BB366" s="19">
        <f t="shared" si="6"/>
        <v>0</v>
      </c>
      <c r="BC366" s="43">
        <f>'18 Oct'!BL366</f>
        <v>0</v>
      </c>
      <c r="BD366" s="46">
        <f t="shared" si="7"/>
        <v>0</v>
      </c>
      <c r="BE366" s="1">
        <f t="shared" si="15"/>
        <v>0</v>
      </c>
      <c r="BF366" s="1" t="s">
        <v>518</v>
      </c>
      <c r="BG366" s="75"/>
      <c r="BH366">
        <f>'18 Oct'!BG366+AT366+AY366-BN366</f>
        <v>0</v>
      </c>
      <c r="BI366" s="48"/>
      <c r="BJ366" s="52">
        <f t="shared" si="9"/>
        <v>0</v>
      </c>
      <c r="BK366" s="51">
        <f t="shared" si="10"/>
        <v>0</v>
      </c>
      <c r="BL366" s="53">
        <f t="shared" si="11"/>
        <v>0</v>
      </c>
      <c r="BM366" s="54">
        <f t="shared" si="12"/>
        <v>0</v>
      </c>
      <c r="BN366" s="55">
        <f t="shared" si="13"/>
        <v>0</v>
      </c>
      <c r="BO366" s="17">
        <f t="shared" si="14"/>
        <v>0</v>
      </c>
    </row>
    <row r="367">
      <c r="A367" s="1" t="s">
        <v>519</v>
      </c>
      <c r="B367" s="32"/>
      <c r="C367" s="33"/>
      <c r="D367" s="29"/>
      <c r="E367" s="1"/>
      <c r="F367" s="21"/>
      <c r="G367" s="56"/>
      <c r="H367" s="35"/>
      <c r="I367" s="1" t="s">
        <v>519</v>
      </c>
      <c r="J367" s="32"/>
      <c r="K367" s="33"/>
      <c r="L367" s="29"/>
      <c r="M367" s="43"/>
      <c r="N367" s="21"/>
      <c r="O367" s="56"/>
      <c r="P367" s="7"/>
      <c r="Q367" s="1" t="s">
        <v>519</v>
      </c>
      <c r="R367" s="32"/>
      <c r="S367" s="33"/>
      <c r="T367" s="29"/>
      <c r="U367" s="43"/>
      <c r="V367" s="21"/>
      <c r="W367" s="56"/>
      <c r="X367" s="7"/>
      <c r="Y367" s="1" t="s">
        <v>519</v>
      </c>
      <c r="Z367" s="59"/>
      <c r="AA367" s="37"/>
      <c r="AB367" s="4"/>
      <c r="AC367" s="4"/>
      <c r="AD367" s="4"/>
      <c r="AE367" s="39"/>
      <c r="AG367" s="33"/>
      <c r="AH367" s="110"/>
      <c r="AI367" s="110"/>
      <c r="AJ367" s="21"/>
      <c r="AK367" s="56"/>
      <c r="AL367" s="41"/>
      <c r="AM367" s="33"/>
      <c r="AN367" s="110"/>
      <c r="AO367" s="110"/>
      <c r="AP367" s="21"/>
      <c r="AQ367" s="56"/>
      <c r="AR367" s="41"/>
      <c r="AS367" s="43">
        <f>'18 Oct'!AW367</f>
        <v>0</v>
      </c>
      <c r="AT367" s="75"/>
      <c r="AU367" s="44">
        <f t="shared" si="1"/>
        <v>0</v>
      </c>
      <c r="AV367" s="44">
        <f t="shared" si="2"/>
        <v>0</v>
      </c>
      <c r="AW367" s="19">
        <f t="shared" si="3"/>
        <v>0</v>
      </c>
      <c r="AX367" s="43">
        <f>'18 Oct'!BB367</f>
        <v>0</v>
      </c>
      <c r="AY367" s="75"/>
      <c r="AZ367" s="44">
        <f t="shared" si="4"/>
        <v>0</v>
      </c>
      <c r="BA367" s="46">
        <f t="shared" si="5"/>
        <v>0</v>
      </c>
      <c r="BB367" s="19">
        <f t="shared" si="6"/>
        <v>0</v>
      </c>
      <c r="BC367" s="43">
        <f>'18 Oct'!BL367</f>
        <v>0</v>
      </c>
      <c r="BD367" s="46">
        <f t="shared" si="7"/>
        <v>0</v>
      </c>
      <c r="BE367" s="1">
        <f t="shared" si="15"/>
        <v>0</v>
      </c>
      <c r="BF367" s="1" t="s">
        <v>519</v>
      </c>
      <c r="BG367" s="75"/>
      <c r="BH367">
        <f>'18 Oct'!BG367+AT367+AY367-BN367</f>
        <v>0</v>
      </c>
      <c r="BI367" s="48"/>
      <c r="BJ367" s="52">
        <f t="shared" si="9"/>
        <v>0</v>
      </c>
      <c r="BK367" s="51">
        <f t="shared" si="10"/>
        <v>0</v>
      </c>
      <c r="BL367" s="53">
        <f t="shared" si="11"/>
        <v>0</v>
      </c>
      <c r="BM367" s="54">
        <f t="shared" si="12"/>
        <v>0</v>
      </c>
      <c r="BN367" s="55">
        <f t="shared" si="13"/>
        <v>0</v>
      </c>
      <c r="BO367" s="17">
        <f t="shared" si="14"/>
        <v>0</v>
      </c>
    </row>
    <row r="368">
      <c r="A368" s="1" t="s">
        <v>520</v>
      </c>
      <c r="B368" s="32"/>
      <c r="C368" s="33"/>
      <c r="D368" s="29"/>
      <c r="E368" s="1"/>
      <c r="F368" s="21"/>
      <c r="G368" s="56"/>
      <c r="H368" s="35"/>
      <c r="I368" s="1" t="s">
        <v>520</v>
      </c>
      <c r="J368" s="32"/>
      <c r="K368" s="33"/>
      <c r="N368" s="21"/>
      <c r="O368" s="56"/>
      <c r="P368" s="7"/>
      <c r="Q368" s="1" t="s">
        <v>520</v>
      </c>
      <c r="R368" s="32"/>
      <c r="S368" s="33"/>
      <c r="T368" s="29"/>
      <c r="U368" s="43"/>
      <c r="V368" s="21"/>
      <c r="W368" s="56"/>
      <c r="X368" s="7"/>
      <c r="Y368" s="1" t="s">
        <v>520</v>
      </c>
      <c r="Z368" s="69"/>
      <c r="AA368" s="63"/>
      <c r="AB368" s="40"/>
      <c r="AC368" s="8"/>
      <c r="AD368" s="4"/>
      <c r="AE368" s="39"/>
      <c r="AF368" s="1"/>
      <c r="AG368" s="33"/>
      <c r="AH368" s="74"/>
      <c r="AI368" s="74"/>
      <c r="AJ368" s="21"/>
      <c r="AK368" s="56"/>
      <c r="AL368" s="41"/>
      <c r="AM368" s="33"/>
      <c r="AN368" s="74"/>
      <c r="AO368" s="74"/>
      <c r="AP368" s="21"/>
      <c r="AQ368" s="56"/>
      <c r="AR368" s="41"/>
      <c r="AS368" s="43">
        <f>'18 Oct'!AW368</f>
        <v>4</v>
      </c>
      <c r="AT368" s="75"/>
      <c r="AU368" s="44">
        <f t="shared" si="1"/>
        <v>4</v>
      </c>
      <c r="AV368" s="44">
        <f t="shared" si="2"/>
        <v>0</v>
      </c>
      <c r="AW368" s="19">
        <f t="shared" si="3"/>
        <v>4</v>
      </c>
      <c r="AX368" s="43">
        <f>'18 Oct'!BB368</f>
        <v>0</v>
      </c>
      <c r="AY368" s="75"/>
      <c r="AZ368" s="44">
        <f t="shared" si="4"/>
        <v>0</v>
      </c>
      <c r="BA368" s="46">
        <f t="shared" si="5"/>
        <v>0</v>
      </c>
      <c r="BB368" s="19">
        <f t="shared" si="6"/>
        <v>0</v>
      </c>
      <c r="BC368" s="43">
        <f>'18 Oct'!BL368</f>
        <v>0</v>
      </c>
      <c r="BD368" s="46">
        <f t="shared" si="7"/>
        <v>0</v>
      </c>
      <c r="BE368" s="1">
        <f t="shared" si="15"/>
        <v>0</v>
      </c>
      <c r="BF368" s="1" t="s">
        <v>520</v>
      </c>
      <c r="BG368" s="76"/>
      <c r="BH368">
        <f>'18 Oct'!BG368+AT368+AY368-BN368</f>
        <v>0</v>
      </c>
      <c r="BI368" s="48"/>
      <c r="BJ368" s="52">
        <f t="shared" si="9"/>
        <v>0</v>
      </c>
      <c r="BK368" s="51">
        <f t="shared" si="10"/>
        <v>0</v>
      </c>
      <c r="BL368" s="53">
        <f t="shared" si="11"/>
        <v>0</v>
      </c>
      <c r="BM368" s="54">
        <f t="shared" si="12"/>
        <v>0</v>
      </c>
      <c r="BN368" s="55">
        <f t="shared" si="13"/>
        <v>0</v>
      </c>
      <c r="BO368" s="17">
        <f t="shared" si="14"/>
        <v>4</v>
      </c>
    </row>
    <row r="369">
      <c r="A369" s="1" t="s">
        <v>521</v>
      </c>
      <c r="B369" s="61"/>
      <c r="C369" s="33"/>
      <c r="D369" s="29"/>
      <c r="E369" s="1"/>
      <c r="F369" s="21"/>
      <c r="G369" s="56"/>
      <c r="H369" s="35"/>
      <c r="I369" s="1" t="s">
        <v>521</v>
      </c>
      <c r="J369" s="61"/>
      <c r="K369" s="33"/>
      <c r="N369" s="21"/>
      <c r="O369" s="56"/>
      <c r="P369" s="35"/>
      <c r="Q369" s="1" t="s">
        <v>521</v>
      </c>
      <c r="R369" s="32"/>
      <c r="S369" s="33"/>
      <c r="T369" s="57"/>
      <c r="U369" s="49"/>
      <c r="V369" s="21"/>
      <c r="W369" s="56"/>
      <c r="X369" s="35"/>
      <c r="Y369" s="1" t="s">
        <v>521</v>
      </c>
      <c r="Z369" s="59"/>
      <c r="AA369" s="37"/>
      <c r="AB369" s="8"/>
      <c r="AC369" s="8"/>
      <c r="AD369" s="4"/>
      <c r="AE369" s="39"/>
      <c r="AG369" s="33"/>
      <c r="AH369" s="74"/>
      <c r="AI369" s="74"/>
      <c r="AJ369" s="21"/>
      <c r="AK369" s="56"/>
      <c r="AL369" s="41"/>
      <c r="AM369" s="33"/>
      <c r="AN369" s="74"/>
      <c r="AO369" s="74"/>
      <c r="AP369" s="21"/>
      <c r="AQ369" s="56"/>
      <c r="AR369" s="41"/>
      <c r="AS369" s="43">
        <f>'18 Oct'!AW369</f>
        <v>0</v>
      </c>
      <c r="AT369" s="76"/>
      <c r="AU369" s="44">
        <f t="shared" si="1"/>
        <v>0</v>
      </c>
      <c r="AV369" s="44">
        <f t="shared" si="2"/>
        <v>0</v>
      </c>
      <c r="AW369" s="19">
        <f t="shared" si="3"/>
        <v>0</v>
      </c>
      <c r="AX369" s="43">
        <f>'18 Oct'!BB369</f>
        <v>0</v>
      </c>
      <c r="AY369" s="76"/>
      <c r="AZ369" s="44">
        <f t="shared" si="4"/>
        <v>0</v>
      </c>
      <c r="BA369" s="46">
        <f t="shared" si="5"/>
        <v>0</v>
      </c>
      <c r="BB369" s="19">
        <f t="shared" si="6"/>
        <v>0</v>
      </c>
      <c r="BC369" s="43">
        <f>'18 Oct'!BL369</f>
        <v>0</v>
      </c>
      <c r="BD369" s="46">
        <f t="shared" si="7"/>
        <v>0</v>
      </c>
      <c r="BE369" s="1">
        <f t="shared" si="15"/>
        <v>0</v>
      </c>
      <c r="BF369" s="1" t="s">
        <v>521</v>
      </c>
      <c r="BG369" s="75"/>
      <c r="BH369">
        <f>'18 Oct'!BG369+AT369+AY369-BN369</f>
        <v>0</v>
      </c>
      <c r="BI369" s="48"/>
      <c r="BJ369" s="52">
        <f t="shared" si="9"/>
        <v>0</v>
      </c>
      <c r="BK369" s="51">
        <f t="shared" si="10"/>
        <v>0</v>
      </c>
      <c r="BL369" s="53">
        <f t="shared" si="11"/>
        <v>0</v>
      </c>
      <c r="BM369" s="54">
        <f t="shared" si="12"/>
        <v>0</v>
      </c>
      <c r="BN369" s="55">
        <f t="shared" si="13"/>
        <v>0</v>
      </c>
      <c r="BO369" s="17">
        <f t="shared" si="14"/>
        <v>0</v>
      </c>
    </row>
    <row r="370">
      <c r="A370" s="1" t="s">
        <v>522</v>
      </c>
      <c r="B370" s="61"/>
      <c r="C370" s="33"/>
      <c r="D370" s="29"/>
      <c r="E370" s="1"/>
      <c r="F370" s="21"/>
      <c r="G370" s="56"/>
      <c r="H370" s="35"/>
      <c r="I370" s="1" t="s">
        <v>522</v>
      </c>
      <c r="J370" s="32"/>
      <c r="K370" s="33"/>
      <c r="N370" s="21"/>
      <c r="O370" s="56"/>
      <c r="P370" s="35"/>
      <c r="Q370" s="1" t="s">
        <v>522</v>
      </c>
      <c r="R370" s="32"/>
      <c r="S370" s="33"/>
      <c r="T370" s="57"/>
      <c r="U370" s="49"/>
      <c r="V370" s="21"/>
      <c r="W370" s="56"/>
      <c r="X370" s="35"/>
      <c r="Y370" s="1" t="s">
        <v>522</v>
      </c>
      <c r="Z370" s="59"/>
      <c r="AA370" s="37"/>
      <c r="AB370" s="8"/>
      <c r="AC370" s="8"/>
      <c r="AD370" s="4"/>
      <c r="AE370" s="39"/>
      <c r="AG370" s="33"/>
      <c r="AH370" s="74"/>
      <c r="AI370" s="74"/>
      <c r="AJ370" s="21"/>
      <c r="AK370" s="56"/>
      <c r="AL370" s="41"/>
      <c r="AM370" s="33"/>
      <c r="AN370" s="74"/>
      <c r="AO370" s="74"/>
      <c r="AP370" s="21"/>
      <c r="AQ370" s="56"/>
      <c r="AR370" s="41"/>
      <c r="AS370" s="43">
        <f>'18 Oct'!AW370</f>
        <v>0</v>
      </c>
      <c r="AT370" s="76"/>
      <c r="AU370" s="44">
        <f t="shared" si="1"/>
        <v>0</v>
      </c>
      <c r="AV370" s="44">
        <f t="shared" si="2"/>
        <v>0</v>
      </c>
      <c r="AW370" s="19">
        <f t="shared" si="3"/>
        <v>0</v>
      </c>
      <c r="AX370" s="43">
        <f>'18 Oct'!BB370</f>
        <v>0</v>
      </c>
      <c r="AY370" s="76"/>
      <c r="AZ370" s="44">
        <f t="shared" si="4"/>
        <v>0</v>
      </c>
      <c r="BA370" s="46">
        <f t="shared" si="5"/>
        <v>0</v>
      </c>
      <c r="BB370" s="19">
        <f t="shared" si="6"/>
        <v>0</v>
      </c>
      <c r="BC370" s="43">
        <f>'18 Oct'!BL370</f>
        <v>0</v>
      </c>
      <c r="BD370" s="46">
        <f t="shared" si="7"/>
        <v>0</v>
      </c>
      <c r="BE370" s="1">
        <f t="shared" si="15"/>
        <v>0</v>
      </c>
      <c r="BF370" s="1" t="s">
        <v>522</v>
      </c>
      <c r="BG370" s="75"/>
      <c r="BH370">
        <f>'18 Oct'!BG370+AT370+AY370-BN370</f>
        <v>0</v>
      </c>
      <c r="BI370" s="48"/>
      <c r="BJ370" s="52">
        <f t="shared" si="9"/>
        <v>0</v>
      </c>
      <c r="BK370" s="51">
        <f t="shared" si="10"/>
        <v>0</v>
      </c>
      <c r="BL370" s="53">
        <f t="shared" si="11"/>
        <v>0</v>
      </c>
      <c r="BM370" s="54">
        <f t="shared" si="12"/>
        <v>0</v>
      </c>
      <c r="BN370" s="55">
        <f t="shared" si="13"/>
        <v>0</v>
      </c>
      <c r="BO370" s="17">
        <f t="shared" si="14"/>
        <v>0</v>
      </c>
      <c r="BP370" s="1"/>
    </row>
    <row r="371">
      <c r="A371" s="1" t="s">
        <v>523</v>
      </c>
      <c r="B371" s="32"/>
      <c r="C371" s="33"/>
      <c r="D371" s="29"/>
      <c r="E371" s="1"/>
      <c r="F371" s="21"/>
      <c r="G371" s="56"/>
      <c r="H371" s="35"/>
      <c r="I371" s="1" t="s">
        <v>523</v>
      </c>
      <c r="J371" s="32"/>
      <c r="K371" s="33"/>
      <c r="N371" s="21"/>
      <c r="O371" s="56"/>
      <c r="P371" s="35"/>
      <c r="Q371" s="1" t="s">
        <v>523</v>
      </c>
      <c r="R371" s="32"/>
      <c r="S371" s="33"/>
      <c r="T371" s="57"/>
      <c r="U371" s="49"/>
      <c r="V371" s="21"/>
      <c r="W371" s="56"/>
      <c r="X371" s="35"/>
      <c r="Y371" s="1" t="s">
        <v>523</v>
      </c>
      <c r="Z371" s="59"/>
      <c r="AA371" s="37"/>
      <c r="AB371" s="8"/>
      <c r="AC371" s="8"/>
      <c r="AD371" s="4"/>
      <c r="AE371" s="39"/>
      <c r="AG371" s="33"/>
      <c r="AH371" s="74"/>
      <c r="AI371" s="74"/>
      <c r="AJ371" s="21"/>
      <c r="AK371" s="56"/>
      <c r="AL371" s="41"/>
      <c r="AM371" s="33"/>
      <c r="AN371" s="74"/>
      <c r="AO371" s="74"/>
      <c r="AP371" s="21"/>
      <c r="AQ371" s="56"/>
      <c r="AR371" s="41"/>
      <c r="AS371" s="43">
        <f>'18 Oct'!AW371</f>
        <v>0</v>
      </c>
      <c r="AT371" s="76"/>
      <c r="AU371" s="44">
        <f t="shared" si="1"/>
        <v>0</v>
      </c>
      <c r="AV371" s="44">
        <f t="shared" si="2"/>
        <v>0</v>
      </c>
      <c r="AW371" s="19">
        <f>IF(AU371-AV372&lt;0,"ERROR",AU371-AV372)</f>
        <v>0</v>
      </c>
      <c r="AX371" s="43">
        <f>'18 Oct'!BB371</f>
        <v>0</v>
      </c>
      <c r="AY371" s="76"/>
      <c r="AZ371" s="44">
        <f t="shared" si="4"/>
        <v>0</v>
      </c>
      <c r="BA371" s="46">
        <f t="shared" si="5"/>
        <v>0</v>
      </c>
      <c r="BB371" s="19">
        <f>IF(AZ371-BA372&lt;0,"ERROR",AZ371-BA372)</f>
        <v>0</v>
      </c>
      <c r="BC371" s="43">
        <f>'18 Oct'!BL371</f>
        <v>0</v>
      </c>
      <c r="BD371" s="46">
        <f t="shared" si="7"/>
        <v>0</v>
      </c>
      <c r="BE371" s="1">
        <f t="shared" si="15"/>
        <v>0</v>
      </c>
      <c r="BF371" s="1" t="s">
        <v>523</v>
      </c>
      <c r="BG371" s="75"/>
      <c r="BH371">
        <f>'18 Oct'!BG371+AT371+AY371-BN371</f>
        <v>0</v>
      </c>
      <c r="BI371" s="48"/>
      <c r="BJ371" s="52">
        <f t="shared" si="9"/>
        <v>0</v>
      </c>
      <c r="BK371" s="51">
        <f t="shared" si="10"/>
        <v>0</v>
      </c>
      <c r="BL371" s="53">
        <f t="shared" si="11"/>
        <v>0</v>
      </c>
      <c r="BM371" s="54">
        <f t="shared" si="12"/>
        <v>0</v>
      </c>
      <c r="BN371" s="55">
        <f t="shared" si="13"/>
        <v>0</v>
      </c>
      <c r="BO371" s="17">
        <f t="shared" si="14"/>
        <v>0</v>
      </c>
    </row>
    <row r="372">
      <c r="A372" s="1" t="s">
        <v>524</v>
      </c>
      <c r="B372" s="32"/>
      <c r="C372" s="33"/>
      <c r="D372" s="29"/>
      <c r="E372" s="1"/>
      <c r="F372" s="21"/>
      <c r="G372" s="56"/>
      <c r="H372" s="7"/>
      <c r="I372" s="1" t="s">
        <v>524</v>
      </c>
      <c r="J372" s="32"/>
      <c r="K372" s="33"/>
      <c r="N372" s="21"/>
      <c r="O372" s="56"/>
      <c r="P372" s="35"/>
      <c r="Q372" s="1" t="s">
        <v>524</v>
      </c>
      <c r="R372" s="32"/>
      <c r="S372" s="33"/>
      <c r="T372" s="57"/>
      <c r="U372" s="49"/>
      <c r="V372" s="21"/>
      <c r="W372" s="56"/>
      <c r="X372" s="35"/>
      <c r="Y372" s="1" t="s">
        <v>524</v>
      </c>
      <c r="Z372" s="36"/>
      <c r="AA372" s="37"/>
      <c r="AB372" s="8"/>
      <c r="AC372" s="8"/>
      <c r="AD372" s="4"/>
      <c r="AE372" s="39"/>
      <c r="AG372" s="33"/>
      <c r="AH372" s="74"/>
      <c r="AI372" s="74"/>
      <c r="AJ372" s="21"/>
      <c r="AK372" s="56"/>
      <c r="AL372" s="41"/>
      <c r="AM372" s="33"/>
      <c r="AN372" s="74"/>
      <c r="AO372" s="74"/>
      <c r="AP372" s="21"/>
      <c r="AQ372" s="56"/>
      <c r="AR372" s="41"/>
      <c r="AS372" s="43">
        <f>'18 Oct'!AW372</f>
        <v>0</v>
      </c>
      <c r="AT372" s="76"/>
      <c r="AU372" s="44">
        <f t="shared" si="1"/>
        <v>0</v>
      </c>
      <c r="AV372" s="44">
        <f t="shared" si="2"/>
        <v>0</v>
      </c>
      <c r="AW372" s="19">
        <f t="shared" ref="AW372:AW376" si="16">IF(AU372-AV372&lt;0,"ERROR",AU372-AV372)</f>
        <v>0</v>
      </c>
      <c r="AX372" s="43">
        <f>'18 Oct'!BB372</f>
        <v>0</v>
      </c>
      <c r="AY372" s="76"/>
      <c r="AZ372" s="44">
        <f t="shared" si="4"/>
        <v>0</v>
      </c>
      <c r="BA372" s="46">
        <f t="shared" si="5"/>
        <v>0</v>
      </c>
      <c r="BB372" s="19">
        <f t="shared" ref="BB372:BB376" si="17">IF(AZ372-BA372&lt;0,"ERROR",AZ372-BA372)</f>
        <v>0</v>
      </c>
      <c r="BC372" s="43">
        <f>'18 Oct'!BL372</f>
        <v>0</v>
      </c>
      <c r="BD372" s="46">
        <f t="shared" si="7"/>
        <v>0</v>
      </c>
      <c r="BE372" s="1">
        <f t="shared" si="15"/>
        <v>0</v>
      </c>
      <c r="BF372" s="1" t="s">
        <v>524</v>
      </c>
      <c r="BG372" s="75"/>
      <c r="BH372">
        <f>'18 Oct'!BG372+AT372+AY372-BN372</f>
        <v>0</v>
      </c>
      <c r="BI372" s="48"/>
      <c r="BJ372" s="52">
        <f t="shared" si="9"/>
        <v>0</v>
      </c>
      <c r="BK372" s="51">
        <f t="shared" si="10"/>
        <v>0</v>
      </c>
      <c r="BL372" s="53">
        <f t="shared" si="11"/>
        <v>0</v>
      </c>
      <c r="BM372" s="54">
        <f t="shared" si="12"/>
        <v>0</v>
      </c>
      <c r="BN372" s="55">
        <f t="shared" si="13"/>
        <v>0</v>
      </c>
      <c r="BO372" s="17">
        <f t="shared" si="14"/>
        <v>0</v>
      </c>
    </row>
    <row r="373">
      <c r="A373" s="1" t="s">
        <v>525</v>
      </c>
      <c r="B373" s="32"/>
      <c r="C373" s="33"/>
      <c r="D373" s="29"/>
      <c r="E373" s="1"/>
      <c r="F373" s="21"/>
      <c r="G373" s="56"/>
      <c r="H373" s="35"/>
      <c r="I373" s="1" t="s">
        <v>525</v>
      </c>
      <c r="J373" s="32"/>
      <c r="K373" s="33"/>
      <c r="N373" s="21"/>
      <c r="O373" s="56"/>
      <c r="P373" s="35"/>
      <c r="Q373" s="1" t="s">
        <v>525</v>
      </c>
      <c r="R373" s="32"/>
      <c r="S373" s="33"/>
      <c r="T373" s="57"/>
      <c r="U373" s="49"/>
      <c r="V373" s="21"/>
      <c r="W373" s="56"/>
      <c r="X373" s="7"/>
      <c r="Y373" s="1" t="s">
        <v>525</v>
      </c>
      <c r="Z373" s="59"/>
      <c r="AA373" s="37"/>
      <c r="AB373" s="8"/>
      <c r="AC373" s="8"/>
      <c r="AD373" s="4"/>
      <c r="AE373" s="39"/>
      <c r="AG373" s="33"/>
      <c r="AH373" s="74"/>
      <c r="AI373" s="74"/>
      <c r="AJ373" s="21"/>
      <c r="AK373" s="56"/>
      <c r="AL373" s="41"/>
      <c r="AM373" s="33"/>
      <c r="AN373" s="74"/>
      <c r="AO373" s="74"/>
      <c r="AP373" s="21"/>
      <c r="AQ373" s="56"/>
      <c r="AR373" s="41"/>
      <c r="AS373" s="43">
        <f>'18 Oct'!AW373</f>
        <v>0</v>
      </c>
      <c r="AT373" s="75"/>
      <c r="AU373" s="44">
        <f t="shared" si="1"/>
        <v>0</v>
      </c>
      <c r="AV373" s="44">
        <f t="shared" si="2"/>
        <v>0</v>
      </c>
      <c r="AW373" s="19">
        <f t="shared" si="16"/>
        <v>0</v>
      </c>
      <c r="AX373" s="43">
        <f>'18 Oct'!BB373</f>
        <v>0</v>
      </c>
      <c r="AY373" s="75"/>
      <c r="AZ373" s="44">
        <f t="shared" si="4"/>
        <v>0</v>
      </c>
      <c r="BA373" s="46">
        <f t="shared" si="5"/>
        <v>0</v>
      </c>
      <c r="BB373" s="19">
        <f t="shared" si="17"/>
        <v>0</v>
      </c>
      <c r="BC373" s="43">
        <f>'18 Oct'!BL373</f>
        <v>0</v>
      </c>
      <c r="BD373" s="46">
        <f t="shared" si="7"/>
        <v>0</v>
      </c>
      <c r="BE373" s="1">
        <f t="shared" si="15"/>
        <v>0</v>
      </c>
      <c r="BF373" s="1" t="s">
        <v>525</v>
      </c>
      <c r="BG373" s="76"/>
      <c r="BH373">
        <f>'18 Oct'!BG373+AT373+AY373-BN373</f>
        <v>0</v>
      </c>
      <c r="BI373" s="48"/>
      <c r="BJ373" s="52">
        <f t="shared" si="9"/>
        <v>0</v>
      </c>
      <c r="BK373" s="51">
        <f t="shared" si="10"/>
        <v>0</v>
      </c>
      <c r="BL373" s="53">
        <f t="shared" si="11"/>
        <v>0</v>
      </c>
      <c r="BM373" s="54">
        <f t="shared" si="12"/>
        <v>0</v>
      </c>
      <c r="BN373" s="55">
        <f t="shared" si="13"/>
        <v>0</v>
      </c>
      <c r="BO373" s="17">
        <f t="shared" si="14"/>
        <v>0</v>
      </c>
    </row>
    <row r="374">
      <c r="A374" s="1" t="s">
        <v>526</v>
      </c>
      <c r="B374" s="61"/>
      <c r="C374" s="33"/>
      <c r="D374" s="29"/>
      <c r="E374" s="1"/>
      <c r="F374" s="21"/>
      <c r="G374" s="56"/>
      <c r="H374" s="7"/>
      <c r="I374" s="1" t="s">
        <v>526</v>
      </c>
      <c r="J374" s="61"/>
      <c r="K374" s="33"/>
      <c r="N374" s="21"/>
      <c r="O374" s="56"/>
      <c r="P374" s="35"/>
      <c r="Q374" s="1" t="s">
        <v>526</v>
      </c>
      <c r="R374" s="32"/>
      <c r="S374" s="33"/>
      <c r="V374" s="21"/>
      <c r="W374" s="56"/>
      <c r="X374" s="35"/>
      <c r="Y374" s="1" t="s">
        <v>526</v>
      </c>
      <c r="Z374" s="59"/>
      <c r="AA374" s="37"/>
      <c r="AB374" s="8"/>
      <c r="AC374" s="8"/>
      <c r="AD374" s="4"/>
      <c r="AE374" s="39"/>
      <c r="AG374" s="33"/>
      <c r="AH374" s="74"/>
      <c r="AI374" s="74"/>
      <c r="AJ374" s="21"/>
      <c r="AK374" s="56"/>
      <c r="AL374" s="41"/>
      <c r="AM374" s="33"/>
      <c r="AN374" s="74"/>
      <c r="AO374" s="74"/>
      <c r="AP374" s="21"/>
      <c r="AQ374" s="56"/>
      <c r="AR374" s="41"/>
      <c r="AS374" s="43">
        <f>'18 Oct'!AW374</f>
        <v>0</v>
      </c>
      <c r="AT374" s="75"/>
      <c r="AU374" s="44">
        <f t="shared" si="1"/>
        <v>0</v>
      </c>
      <c r="AV374" s="44">
        <f t="shared" si="2"/>
        <v>0</v>
      </c>
      <c r="AW374" s="19">
        <f t="shared" si="16"/>
        <v>0</v>
      </c>
      <c r="AX374" s="43">
        <f>'18 Oct'!BB374</f>
        <v>0</v>
      </c>
      <c r="AY374" s="75"/>
      <c r="AZ374" s="44">
        <f t="shared" si="4"/>
        <v>0</v>
      </c>
      <c r="BA374" s="46">
        <f t="shared" si="5"/>
        <v>0</v>
      </c>
      <c r="BB374" s="19">
        <f t="shared" si="17"/>
        <v>0</v>
      </c>
      <c r="BC374" s="43">
        <f>'18 Oct'!BL374</f>
        <v>0</v>
      </c>
      <c r="BD374" s="46">
        <f t="shared" si="7"/>
        <v>0</v>
      </c>
      <c r="BE374" s="1">
        <f t="shared" si="15"/>
        <v>0</v>
      </c>
      <c r="BF374" s="1" t="s">
        <v>526</v>
      </c>
      <c r="BG374" s="75"/>
      <c r="BH374">
        <f>'18 Oct'!BG374+AT374+AY374-BN374</f>
        <v>0</v>
      </c>
      <c r="BI374" s="48"/>
      <c r="BJ374" s="52">
        <f t="shared" si="9"/>
        <v>0</v>
      </c>
      <c r="BK374" s="51">
        <f t="shared" si="10"/>
        <v>0</v>
      </c>
      <c r="BL374" s="53">
        <f t="shared" si="11"/>
        <v>0</v>
      </c>
      <c r="BM374" s="54">
        <f t="shared" si="12"/>
        <v>0</v>
      </c>
      <c r="BN374" s="55">
        <f t="shared" si="13"/>
        <v>0</v>
      </c>
      <c r="BO374" s="17">
        <f t="shared" si="14"/>
        <v>0</v>
      </c>
    </row>
    <row r="375">
      <c r="A375" s="1" t="s">
        <v>527</v>
      </c>
      <c r="B375" s="61"/>
      <c r="C375" s="33"/>
      <c r="D375" s="29"/>
      <c r="E375" s="1"/>
      <c r="F375" s="21"/>
      <c r="G375" s="56"/>
      <c r="H375" s="7"/>
      <c r="I375" s="1" t="s">
        <v>527</v>
      </c>
      <c r="J375" s="61"/>
      <c r="K375" s="33"/>
      <c r="N375" s="21"/>
      <c r="O375" s="56"/>
      <c r="P375" s="7"/>
      <c r="Q375" s="1" t="s">
        <v>527</v>
      </c>
      <c r="R375" s="32"/>
      <c r="S375" s="33"/>
      <c r="T375" s="1"/>
      <c r="V375" s="21"/>
      <c r="W375" s="109"/>
      <c r="X375" s="7"/>
      <c r="Y375" s="1" t="s">
        <v>527</v>
      </c>
      <c r="Z375" s="59"/>
      <c r="AA375" s="37"/>
      <c r="AB375" s="8"/>
      <c r="AC375" s="8"/>
      <c r="AD375" s="4"/>
      <c r="AE375" s="39"/>
      <c r="AG375" s="33"/>
      <c r="AH375" s="74"/>
      <c r="AI375" s="74"/>
      <c r="AJ375" s="21"/>
      <c r="AK375" s="56"/>
      <c r="AL375" s="41"/>
      <c r="AM375" s="33"/>
      <c r="AN375" s="74"/>
      <c r="AO375" s="74"/>
      <c r="AP375" s="21"/>
      <c r="AQ375" s="56"/>
      <c r="AR375" s="41"/>
      <c r="AS375" s="43">
        <f>'18 Oct'!AW375</f>
        <v>0</v>
      </c>
      <c r="AT375" s="75"/>
      <c r="AU375" s="44">
        <f t="shared" si="1"/>
        <v>0</v>
      </c>
      <c r="AV375" s="44">
        <f t="shared" si="2"/>
        <v>0</v>
      </c>
      <c r="AW375" s="19">
        <f t="shared" si="16"/>
        <v>0</v>
      </c>
      <c r="AX375" s="43">
        <f>'18 Oct'!BB375</f>
        <v>0</v>
      </c>
      <c r="AY375" s="75"/>
      <c r="AZ375" s="44">
        <f t="shared" si="4"/>
        <v>0</v>
      </c>
      <c r="BA375" s="46">
        <f t="shared" si="5"/>
        <v>0</v>
      </c>
      <c r="BB375" s="19">
        <f t="shared" si="17"/>
        <v>0</v>
      </c>
      <c r="BC375" s="43">
        <f>'18 Oct'!BL375</f>
        <v>0</v>
      </c>
      <c r="BD375" s="46">
        <f t="shared" si="7"/>
        <v>0</v>
      </c>
      <c r="BE375" s="1">
        <f t="shared" si="15"/>
        <v>0</v>
      </c>
      <c r="BF375" s="1" t="s">
        <v>527</v>
      </c>
      <c r="BG375" s="76"/>
      <c r="BH375">
        <f>'18 Oct'!BG375+AT375+AY375-BN375</f>
        <v>0</v>
      </c>
      <c r="BI375" s="6"/>
      <c r="BJ375" s="52">
        <f t="shared" si="9"/>
        <v>0</v>
      </c>
      <c r="BK375" s="51">
        <f t="shared" si="10"/>
        <v>0</v>
      </c>
      <c r="BL375" s="53">
        <f t="shared" si="11"/>
        <v>0</v>
      </c>
      <c r="BM375" s="54">
        <f t="shared" si="12"/>
        <v>0</v>
      </c>
      <c r="BN375" s="55">
        <f t="shared" si="13"/>
        <v>0</v>
      </c>
      <c r="BO375" s="17">
        <f t="shared" si="14"/>
        <v>0</v>
      </c>
    </row>
    <row r="376">
      <c r="A376" s="1" t="s">
        <v>528</v>
      </c>
      <c r="B376" s="61"/>
      <c r="C376" s="33"/>
      <c r="D376" s="29"/>
      <c r="E376" s="1"/>
      <c r="F376" s="21"/>
      <c r="G376" s="56"/>
      <c r="H376" s="7"/>
      <c r="I376" s="1" t="s">
        <v>528</v>
      </c>
      <c r="J376" s="61"/>
      <c r="K376" s="33"/>
      <c r="N376" s="21"/>
      <c r="O376" s="56"/>
      <c r="P376" s="7"/>
      <c r="Q376" s="1" t="s">
        <v>528</v>
      </c>
      <c r="R376" s="32"/>
      <c r="S376" s="33"/>
      <c r="V376" s="21"/>
      <c r="W376" s="56"/>
      <c r="X376" s="7"/>
      <c r="Y376" s="1" t="s">
        <v>528</v>
      </c>
      <c r="Z376" s="59"/>
      <c r="AA376" s="37"/>
      <c r="AB376" s="8"/>
      <c r="AC376" s="8"/>
      <c r="AD376" s="4"/>
      <c r="AE376" s="39"/>
      <c r="AG376" s="33"/>
      <c r="AH376" s="74"/>
      <c r="AI376" s="74"/>
      <c r="AJ376" s="21"/>
      <c r="AK376" s="56"/>
      <c r="AL376" s="41"/>
      <c r="AM376" s="33"/>
      <c r="AN376" s="74"/>
      <c r="AO376" s="74"/>
      <c r="AP376" s="21"/>
      <c r="AQ376" s="56"/>
      <c r="AR376" s="41"/>
      <c r="AS376" s="43">
        <f>'18 Oct'!AW376</f>
        <v>0</v>
      </c>
      <c r="AT376" s="75"/>
      <c r="AU376" s="44">
        <f t="shared" si="1"/>
        <v>0</v>
      </c>
      <c r="AV376" s="44">
        <f t="shared" si="2"/>
        <v>0</v>
      </c>
      <c r="AW376" s="19">
        <f t="shared" si="16"/>
        <v>0</v>
      </c>
      <c r="AX376" s="43">
        <f>'18 Oct'!BB376</f>
        <v>0</v>
      </c>
      <c r="AY376" s="75"/>
      <c r="AZ376" s="44">
        <f t="shared" si="4"/>
        <v>0</v>
      </c>
      <c r="BA376" s="46">
        <f t="shared" si="5"/>
        <v>0</v>
      </c>
      <c r="BB376" s="19">
        <f t="shared" si="17"/>
        <v>0</v>
      </c>
      <c r="BC376" s="43">
        <f>'18 Oct'!BL376</f>
        <v>0</v>
      </c>
      <c r="BD376" s="46">
        <f t="shared" si="7"/>
        <v>0</v>
      </c>
      <c r="BE376" s="1">
        <f t="shared" si="15"/>
        <v>0</v>
      </c>
      <c r="BF376" s="1" t="s">
        <v>528</v>
      </c>
      <c r="BG376" s="76"/>
      <c r="BH376">
        <f>'18 Oct'!BG376+AT376+AY376-BN376</f>
        <v>0</v>
      </c>
      <c r="BI376" s="6"/>
      <c r="BJ376" s="52">
        <f t="shared" si="9"/>
        <v>0</v>
      </c>
      <c r="BK376" s="51">
        <f t="shared" si="10"/>
        <v>0</v>
      </c>
      <c r="BL376" s="53">
        <f t="shared" si="11"/>
        <v>0</v>
      </c>
      <c r="BM376" s="54">
        <f t="shared" si="12"/>
        <v>0</v>
      </c>
      <c r="BN376" s="55">
        <f t="shared" si="13"/>
        <v>0</v>
      </c>
      <c r="BO376" s="17">
        <f t="shared" si="14"/>
        <v>0</v>
      </c>
    </row>
    <row r="377">
      <c r="A377" s="1" t="s">
        <v>529</v>
      </c>
      <c r="B377" s="1"/>
      <c r="F377" s="21"/>
      <c r="I377" s="1" t="s">
        <v>539</v>
      </c>
      <c r="J377" s="1"/>
      <c r="V377" s="21"/>
      <c r="W377" s="1"/>
      <c r="AA377" s="73"/>
      <c r="AD377" s="4"/>
      <c r="AE377" s="73"/>
      <c r="AJ377" s="21"/>
      <c r="AL377" s="41"/>
      <c r="AP377" s="21"/>
      <c r="AR377" s="41"/>
      <c r="AS377" s="41"/>
      <c r="AX377" s="41"/>
      <c r="BC377" s="43" t="str">
        <f>'17 Oct'!BL377</f>
        <v/>
      </c>
      <c r="BI377" s="6"/>
    </row>
    <row r="378">
      <c r="F378" s="21"/>
      <c r="I378" s="1"/>
      <c r="J378" s="1"/>
      <c r="V378" s="21"/>
      <c r="W378" s="1"/>
      <c r="AA378" s="73"/>
      <c r="AD378" s="4"/>
      <c r="AE378" s="73"/>
      <c r="AJ378" s="21"/>
      <c r="AL378" s="8"/>
      <c r="AP378" s="21"/>
      <c r="AR378" s="8"/>
      <c r="AS378" s="8"/>
      <c r="AX378" s="8"/>
      <c r="BC378" s="43" t="str">
        <f>'17 Oct'!BL378</f>
        <v/>
      </c>
      <c r="BI378" s="6"/>
    </row>
    <row r="379">
      <c r="A379" s="1" t="s">
        <v>534</v>
      </c>
      <c r="F379" s="21"/>
      <c r="V379" s="21"/>
      <c r="X379" s="1"/>
      <c r="AA379" s="73"/>
      <c r="AD379" s="4"/>
      <c r="AE379" s="73"/>
      <c r="AJ379" s="21"/>
      <c r="AL379" s="8"/>
      <c r="AP379" s="21"/>
      <c r="AR379" s="8"/>
      <c r="AS379" s="8"/>
      <c r="AX379" s="8"/>
      <c r="BC379" s="43" t="str">
        <f>'17 Oct'!BL379</f>
        <v/>
      </c>
      <c r="BI379" s="6"/>
    </row>
    <row r="380">
      <c r="A380" s="114" t="s">
        <v>535</v>
      </c>
      <c r="E380" s="1"/>
      <c r="F380" s="21"/>
      <c r="H380" s="1"/>
      <c r="P380" s="1"/>
      <c r="U380" s="1"/>
      <c r="V380" s="21"/>
      <c r="AD380" s="4"/>
      <c r="AJ380" s="21"/>
      <c r="AL380" s="8"/>
      <c r="AP380" s="21"/>
      <c r="AR380" s="8"/>
      <c r="AS380" s="8"/>
      <c r="AX380" s="8"/>
      <c r="BC380" s="43" t="str">
        <f>'17 Oct'!BL380</f>
        <v/>
      </c>
      <c r="BI380" s="6"/>
    </row>
    <row r="381">
      <c r="A381" s="115" t="s">
        <v>536</v>
      </c>
      <c r="E381" s="1"/>
      <c r="F381" s="21"/>
      <c r="H381" s="1"/>
      <c r="M381" s="1"/>
      <c r="U381" s="1"/>
      <c r="V381" s="21"/>
      <c r="AC381" s="1"/>
      <c r="AD381" s="4"/>
      <c r="AJ381" s="21"/>
      <c r="AL381" s="8"/>
      <c r="AP381" s="21"/>
      <c r="AR381" s="8"/>
      <c r="AS381" s="8"/>
      <c r="AX381" s="8"/>
      <c r="BC381" s="43" t="str">
        <f>'17 Oct'!BL381</f>
        <v/>
      </c>
      <c r="BI381" s="6"/>
    </row>
    <row r="382">
      <c r="F382" s="21"/>
      <c r="V382" s="21"/>
      <c r="AD382" s="4"/>
      <c r="AJ382" s="21"/>
      <c r="AL382" s="8"/>
      <c r="AP382" s="21"/>
      <c r="AR382" s="8"/>
      <c r="AS382" s="8"/>
      <c r="AX382" s="8"/>
      <c r="BC382" s="43" t="str">
        <f>'17 Oct'!BL382</f>
        <v/>
      </c>
      <c r="BI382" s="6"/>
    </row>
    <row r="383">
      <c r="F383" s="21"/>
      <c r="AD383" s="4"/>
      <c r="AJ383" s="21"/>
      <c r="AP383" s="21"/>
      <c r="BC383" s="43" t="str">
        <f>'17 Oct'!BL383</f>
        <v/>
      </c>
      <c r="BI383" s="6"/>
    </row>
  </sheetData>
  <mergeCells count="27">
    <mergeCell ref="BH3:BH4"/>
    <mergeCell ref="BD3:BD4"/>
    <mergeCell ref="BE3:BE4"/>
    <mergeCell ref="BF3:BF4"/>
    <mergeCell ref="BG3:BG4"/>
    <mergeCell ref="BC3:BC4"/>
    <mergeCell ref="BB3:BB4"/>
    <mergeCell ref="BA3:BA4"/>
    <mergeCell ref="BK3:BK4"/>
    <mergeCell ref="BJ3:BJ4"/>
    <mergeCell ref="BI3:BI4"/>
    <mergeCell ref="BL3:BL4"/>
    <mergeCell ref="BM3:BM4"/>
    <mergeCell ref="BN3:BN4"/>
    <mergeCell ref="BO3:BO4"/>
    <mergeCell ref="J3:O3"/>
    <mergeCell ref="B3:G3"/>
    <mergeCell ref="R3:W3"/>
    <mergeCell ref="Z3:AE3"/>
    <mergeCell ref="AS3:AS4"/>
    <mergeCell ref="AT3:AT4"/>
    <mergeCell ref="AX3:AX4"/>
    <mergeCell ref="AV3:AV4"/>
    <mergeCell ref="AW3:AW4"/>
    <mergeCell ref="AG3:AK3"/>
    <mergeCell ref="AM3:AQ3"/>
    <mergeCell ref="AY3:AY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29"/>
    <col customWidth="1" min="2" max="2" width="7.71"/>
    <col customWidth="1" min="3" max="3" width="6.86"/>
    <col customWidth="1" min="4" max="4" width="6.29"/>
    <col customWidth="1" min="5" max="5" width="6.57"/>
    <col customWidth="1" min="6" max="6" width="7.0"/>
    <col customWidth="1" min="7" max="8" width="9.71"/>
  </cols>
  <sheetData>
    <row r="1">
      <c r="A1" s="116" t="s">
        <v>561</v>
      </c>
      <c r="B1" s="117" t="s">
        <v>562</v>
      </c>
      <c r="C1" s="117" t="s">
        <v>563</v>
      </c>
      <c r="D1" s="117" t="s">
        <v>564</v>
      </c>
      <c r="E1" s="117" t="s">
        <v>565</v>
      </c>
      <c r="F1" s="118" t="s">
        <v>7</v>
      </c>
      <c r="G1" s="116" t="s">
        <v>566</v>
      </c>
      <c r="H1" s="119" t="s">
        <v>567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0" t="str">
        <f>if(or('16 Oct'!E5&gt;0,'16 Oct'!F5&gt;0, '16 Oct'!M5&gt;0,'16 Oct'!N5&gt;0, '16 Oct'!U5&gt;0,'16 Oct'!V5&gt;0,'16 Oct'!AC5&gt;0,'16 Oct'!AD5&gt;0,'16 Oct'!AI5&gt;0,'16 Oct'!AJ5&gt;0, '16 Oct'!AO5&gt;0,'16 Oct'!AP5&gt;0),'16 Oct'!A5,"")</f>
        <v/>
      </c>
      <c r="B2" s="120" t="str">
        <f>if('16 Oct'!E5+'16 Oct'!F5&gt;0,'16 Oct'!E5+'16 Oct'!F5,"")</f>
        <v/>
      </c>
      <c r="C2" s="120" t="str">
        <f>if('16 Oct'!M5 + '16 Oct'!N5&gt;0,'16 Oct'!M5 + '16 Oct'!N5,"")</f>
        <v/>
      </c>
      <c r="D2" s="120" t="str">
        <f>if('16 Oct'!U5+'16 Oct'!V5&gt;0,'16 Oct'!U5+'16 Oct'!V5,"")</f>
        <v/>
      </c>
      <c r="E2" s="120" t="str">
        <f>if('16 Oct'!AC5+'16 Oct'!AD5&gt;0,'16 Oct'!AC5+'16 Oct'!AD5,"")</f>
        <v/>
      </c>
      <c r="F2" s="120" t="str">
        <f>if('16 Oct'!AI5+'16 Oct'!AJ5&gt;0,'16 Oct'!AI5+'16 Oct'!AJ5,"")</f>
        <v/>
      </c>
      <c r="G2" s="120" t="str">
        <f>if('16 Oct'!AO5+'16 Oct'!AP5&gt;0,'16 Oct'!AO5+'16 Oct'!AP5,"")</f>
        <v/>
      </c>
      <c r="H2" s="120" t="str">
        <f t="shared" ref="H2:H376" si="1">if(SUM(B2:F2)=0,"",sum(B2:F2))</f>
        <v/>
      </c>
    </row>
    <row r="3">
      <c r="A3" s="120" t="str">
        <f>if(or('16 Oct'!E6&gt;0,'16 Oct'!F6&gt;0, '16 Oct'!M6&gt;0,'16 Oct'!N6&gt;0, '16 Oct'!U6&gt;0,'16 Oct'!V6&gt;0,'16 Oct'!AC6&gt;0,'16 Oct'!AD6&gt;0,'16 Oct'!AI6&gt;0,'16 Oct'!AJ6&gt;0, '16 Oct'!AO6&gt;0,'16 Oct'!AP6&gt;0),'16 Oct'!A6,"")</f>
        <v/>
      </c>
      <c r="B3" s="120" t="str">
        <f>if('16 Oct'!E6+'16 Oct'!F6&gt;0,'16 Oct'!E6+'16 Oct'!F6,"")</f>
        <v/>
      </c>
      <c r="C3" s="120" t="str">
        <f>if('16 Oct'!M6 + '16 Oct'!N6&gt;0,'16 Oct'!M6 + '16 Oct'!N6,"")</f>
        <v/>
      </c>
      <c r="D3" s="120" t="str">
        <f>if('16 Oct'!U6+'16 Oct'!V6&gt;0,'16 Oct'!U6+'16 Oct'!V6,"")</f>
        <v/>
      </c>
      <c r="E3" s="120" t="str">
        <f>if('16 Oct'!AC6+'16 Oct'!AD6&gt;0,'16 Oct'!AC6+'16 Oct'!AD6,"")</f>
        <v/>
      </c>
      <c r="F3" s="120" t="str">
        <f>if('16 Oct'!AI6+'16 Oct'!AJ6&gt;0,'16 Oct'!AI6+'16 Oct'!AJ6,"")</f>
        <v/>
      </c>
      <c r="G3" s="120" t="str">
        <f>if('16 Oct'!AO6+'16 Oct'!AP6&gt;0,'16 Oct'!AO6+'16 Oct'!AP6,"")</f>
        <v/>
      </c>
      <c r="H3" s="120" t="str">
        <f t="shared" si="1"/>
        <v/>
      </c>
    </row>
    <row r="4">
      <c r="A4" s="120" t="str">
        <f>if(or('16 Oct'!E7&gt;0,'16 Oct'!F7&gt;0, '16 Oct'!M7&gt;0,'16 Oct'!N7&gt;0, '16 Oct'!U7&gt;0,'16 Oct'!V7&gt;0,'16 Oct'!AC7&gt;0,'16 Oct'!AD7&gt;0,'16 Oct'!AI7&gt;0,'16 Oct'!AJ7&gt;0, '16 Oct'!AO7&gt;0,'16 Oct'!AP7&gt;0),'16 Oct'!A7,"")</f>
        <v/>
      </c>
      <c r="B4" s="120" t="str">
        <f>if('16 Oct'!E7+'16 Oct'!F7&gt;0,'16 Oct'!E7+'16 Oct'!F7,"")</f>
        <v/>
      </c>
      <c r="C4" s="120" t="str">
        <f>if('16 Oct'!M7 + '16 Oct'!N7&gt;0,'16 Oct'!M7 + '16 Oct'!N7,"")</f>
        <v/>
      </c>
      <c r="D4" s="120" t="str">
        <f>if('16 Oct'!U7+'16 Oct'!V7&gt;0,'16 Oct'!U7+'16 Oct'!V7,"")</f>
        <v/>
      </c>
      <c r="E4" s="120" t="str">
        <f>if('16 Oct'!AC7+'16 Oct'!AD7&gt;0,'16 Oct'!AC7+'16 Oct'!AD7,"")</f>
        <v/>
      </c>
      <c r="F4" s="120" t="str">
        <f>if('16 Oct'!AI7+'16 Oct'!AJ7&gt;0,'16 Oct'!AI7+'16 Oct'!AJ7,"")</f>
        <v/>
      </c>
      <c r="G4" s="120" t="str">
        <f>if('16 Oct'!AO7+'16 Oct'!AP7&gt;0,'16 Oct'!AO7+'16 Oct'!AP7,"")</f>
        <v/>
      </c>
      <c r="H4" s="120" t="str">
        <f t="shared" si="1"/>
        <v/>
      </c>
    </row>
    <row r="5">
      <c r="A5" s="120" t="str">
        <f>if(or('16 Oct'!E8&gt;0,'16 Oct'!F8&gt;0, '16 Oct'!M8&gt;0,'16 Oct'!N8&gt;0, '16 Oct'!U8&gt;0,'16 Oct'!V8&gt;0,'16 Oct'!AC8&gt;0,'16 Oct'!AD8&gt;0,'16 Oct'!AI8&gt;0,'16 Oct'!AJ8&gt;0, '16 Oct'!AO8&gt;0,'16 Oct'!AP8&gt;0),'16 Oct'!A8,"")</f>
        <v/>
      </c>
      <c r="B5" s="120" t="str">
        <f>if('16 Oct'!E8+'16 Oct'!F8&gt;0,'16 Oct'!E8+'16 Oct'!F8,"")</f>
        <v/>
      </c>
      <c r="C5" s="120" t="str">
        <f>if('16 Oct'!M8 + '16 Oct'!N8&gt;0,'16 Oct'!M8 + '16 Oct'!N8,"")</f>
        <v/>
      </c>
      <c r="D5" s="120" t="str">
        <f>if('16 Oct'!U8+'16 Oct'!V8&gt;0,'16 Oct'!U8+'16 Oct'!V8,"")</f>
        <v/>
      </c>
      <c r="E5" s="120" t="str">
        <f>if('16 Oct'!AC8+'16 Oct'!AD8&gt;0,'16 Oct'!AC8+'16 Oct'!AD8,"")</f>
        <v/>
      </c>
      <c r="F5" s="120" t="str">
        <f>if('16 Oct'!AI8+'16 Oct'!AJ8&gt;0,'16 Oct'!AI8+'16 Oct'!AJ8,"")</f>
        <v/>
      </c>
      <c r="G5" s="120" t="str">
        <f>if('16 Oct'!AO8+'16 Oct'!AP8&gt;0,'16 Oct'!AO8+'16 Oct'!AP8,"")</f>
        <v/>
      </c>
      <c r="H5" s="120" t="str">
        <f t="shared" si="1"/>
        <v/>
      </c>
    </row>
    <row r="6">
      <c r="A6" s="120" t="str">
        <f>if(or('16 Oct'!E9&gt;0,'16 Oct'!F9&gt;0, '16 Oct'!M9&gt;0,'16 Oct'!N9&gt;0, '16 Oct'!U9&gt;0,'16 Oct'!V9&gt;0,'16 Oct'!AC9&gt;0,'16 Oct'!AD9&gt;0,'16 Oct'!AI9&gt;0,'16 Oct'!AJ9&gt;0, '16 Oct'!AO9&gt;0,'16 Oct'!AP9&gt;0),'16 Oct'!A9,"")</f>
        <v/>
      </c>
      <c r="B6" s="120" t="str">
        <f>if('16 Oct'!E9+'16 Oct'!F9&gt;0,'16 Oct'!E9+'16 Oct'!F9,"")</f>
        <v/>
      </c>
      <c r="C6" s="120" t="str">
        <f>if('16 Oct'!M9 + '16 Oct'!N9&gt;0,'16 Oct'!M9 + '16 Oct'!N9,"")</f>
        <v/>
      </c>
      <c r="D6" s="120" t="str">
        <f>if('16 Oct'!U9+'16 Oct'!V9&gt;0,'16 Oct'!U9+'16 Oct'!V9,"")</f>
        <v/>
      </c>
      <c r="E6" s="120" t="str">
        <f>if('16 Oct'!AC9+'16 Oct'!AD9&gt;0,'16 Oct'!AC9+'16 Oct'!AD9,"")</f>
        <v/>
      </c>
      <c r="F6" s="120" t="str">
        <f>if('16 Oct'!AI9+'16 Oct'!AJ9&gt;0,'16 Oct'!AI9+'16 Oct'!AJ9,"")</f>
        <v/>
      </c>
      <c r="G6" s="120" t="str">
        <f>if('16 Oct'!AO9+'16 Oct'!AP9&gt;0,'16 Oct'!AO9+'16 Oct'!AP9,"")</f>
        <v/>
      </c>
      <c r="H6" s="120" t="str">
        <f t="shared" si="1"/>
        <v/>
      </c>
    </row>
    <row r="7">
      <c r="A7" s="120" t="str">
        <f>if(or('16 Oct'!E10&gt;0,'16 Oct'!F10&gt;0, '16 Oct'!M10&gt;0,'16 Oct'!N10&gt;0, '16 Oct'!U10&gt;0,'16 Oct'!V10&gt;0,'16 Oct'!AC10&gt;0,'16 Oct'!AD10&gt;0,'16 Oct'!AI10&gt;0,'16 Oct'!AJ10&gt;0, '16 Oct'!AO10&gt;0,'16 Oct'!AP10&gt;0),'16 Oct'!A10,"")</f>
        <v/>
      </c>
      <c r="B7" s="120" t="str">
        <f>if('16 Oct'!E10+'16 Oct'!F10&gt;0,'16 Oct'!E10+'16 Oct'!F10,"")</f>
        <v/>
      </c>
      <c r="C7" s="120" t="str">
        <f>if('16 Oct'!M10 + '16 Oct'!N10&gt;0,'16 Oct'!M10 + '16 Oct'!N10,"")</f>
        <v/>
      </c>
      <c r="D7" s="120" t="str">
        <f>if('16 Oct'!U10+'16 Oct'!V10&gt;0,'16 Oct'!U10+'16 Oct'!V10,"")</f>
        <v/>
      </c>
      <c r="E7" s="120" t="str">
        <f>if('16 Oct'!AC10+'16 Oct'!AD10&gt;0,'16 Oct'!AC10+'16 Oct'!AD10,"")</f>
        <v/>
      </c>
      <c r="F7" s="120" t="str">
        <f>if('16 Oct'!AI10+'16 Oct'!AJ10&gt;0,'16 Oct'!AI10+'16 Oct'!AJ10,"")</f>
        <v/>
      </c>
      <c r="G7" s="120" t="str">
        <f>if('16 Oct'!AO10+'16 Oct'!AP10&gt;0,'16 Oct'!AO10+'16 Oct'!AP10,"")</f>
        <v/>
      </c>
      <c r="H7" s="120" t="str">
        <f t="shared" si="1"/>
        <v/>
      </c>
    </row>
    <row r="8">
      <c r="A8" s="120" t="str">
        <f>if(or('16 Oct'!E11&gt;0,'16 Oct'!F11&gt;0, '16 Oct'!M11&gt;0,'16 Oct'!N11&gt;0, '16 Oct'!U11&gt;0,'16 Oct'!V11&gt;0,'16 Oct'!AC11&gt;0,'16 Oct'!AD11&gt;0,'16 Oct'!AI11&gt;0,'16 Oct'!AJ11&gt;0, '16 Oct'!AO11&gt;0,'16 Oct'!AP11&gt;0),'16 Oct'!A11,"")</f>
        <v/>
      </c>
      <c r="B8" s="120" t="str">
        <f>if('16 Oct'!E11+'16 Oct'!F11&gt;0,'16 Oct'!E11+'16 Oct'!F11,"")</f>
        <v/>
      </c>
      <c r="C8" s="120" t="str">
        <f>if('16 Oct'!M11 + '16 Oct'!N11&gt;0,'16 Oct'!M11 + '16 Oct'!N11,"")</f>
        <v/>
      </c>
      <c r="D8" s="120" t="str">
        <f>if('16 Oct'!U11+'16 Oct'!V11&gt;0,'16 Oct'!U11+'16 Oct'!V11,"")</f>
        <v/>
      </c>
      <c r="E8" s="120" t="str">
        <f>if('16 Oct'!AC11+'16 Oct'!AD11&gt;0,'16 Oct'!AC11+'16 Oct'!AD11,"")</f>
        <v/>
      </c>
      <c r="F8" s="120" t="str">
        <f>if('16 Oct'!AI11+'16 Oct'!AJ11&gt;0,'16 Oct'!AI11+'16 Oct'!AJ11,"")</f>
        <v/>
      </c>
      <c r="G8" s="120" t="str">
        <f>if('16 Oct'!AO11+'16 Oct'!AP11&gt;0,'16 Oct'!AO11+'16 Oct'!AP11,"")</f>
        <v/>
      </c>
      <c r="H8" s="120" t="str">
        <f t="shared" si="1"/>
        <v/>
      </c>
    </row>
    <row r="9">
      <c r="A9" s="120" t="str">
        <f>if(or('16 Oct'!E12&gt;0,'16 Oct'!F12&gt;0, '16 Oct'!M12&gt;0,'16 Oct'!N12&gt;0, '16 Oct'!U12&gt;0,'16 Oct'!V12&gt;0,'16 Oct'!AC12&gt;0,'16 Oct'!AD12&gt;0,'16 Oct'!AI12&gt;0,'16 Oct'!AJ12&gt;0, '16 Oct'!AO12&gt;0,'16 Oct'!AP12&gt;0),'16 Oct'!A12,"")</f>
        <v/>
      </c>
      <c r="B9" s="120" t="str">
        <f>if('16 Oct'!E12+'16 Oct'!F12&gt;0,'16 Oct'!E12+'16 Oct'!F12,"")</f>
        <v/>
      </c>
      <c r="C9" s="120" t="str">
        <f>if('16 Oct'!M12 + '16 Oct'!N12&gt;0,'16 Oct'!M12 + '16 Oct'!N12,"")</f>
        <v/>
      </c>
      <c r="D9" s="120" t="str">
        <f>if('16 Oct'!U12+'16 Oct'!V12&gt;0,'16 Oct'!U12+'16 Oct'!V12,"")</f>
        <v/>
      </c>
      <c r="E9" s="120" t="str">
        <f>if('16 Oct'!AC12+'16 Oct'!AD12&gt;0,'16 Oct'!AC12+'16 Oct'!AD12,"")</f>
        <v/>
      </c>
      <c r="F9" s="120" t="str">
        <f>if('16 Oct'!AI12+'16 Oct'!AJ12&gt;0,'16 Oct'!AI12+'16 Oct'!AJ12,"")</f>
        <v/>
      </c>
      <c r="G9" s="120" t="str">
        <f>if('16 Oct'!AO12+'16 Oct'!AP12&gt;0,'16 Oct'!AO12+'16 Oct'!AP12,"")</f>
        <v/>
      </c>
      <c r="H9" s="120" t="str">
        <f t="shared" si="1"/>
        <v/>
      </c>
    </row>
    <row r="10">
      <c r="A10" s="120" t="str">
        <f>if(or('16 Oct'!E13&gt;0,'16 Oct'!F13&gt;0, '16 Oct'!M13&gt;0,'16 Oct'!N13&gt;0, '16 Oct'!U13&gt;0,'16 Oct'!V13&gt;0,'16 Oct'!AC13&gt;0,'16 Oct'!AD13&gt;0,'16 Oct'!AI13&gt;0,'16 Oct'!AJ13&gt;0, '16 Oct'!AO13&gt;0,'16 Oct'!AP13&gt;0),'16 Oct'!A13,"")</f>
        <v/>
      </c>
      <c r="B10" s="120" t="str">
        <f>if('16 Oct'!E13+'16 Oct'!F13&gt;0,'16 Oct'!E13+'16 Oct'!F13,"")</f>
        <v/>
      </c>
      <c r="C10" s="120" t="str">
        <f>if('16 Oct'!M13 + '16 Oct'!N13&gt;0,'16 Oct'!M13 + '16 Oct'!N13,"")</f>
        <v/>
      </c>
      <c r="D10" s="120" t="str">
        <f>if('16 Oct'!U13+'16 Oct'!V13&gt;0,'16 Oct'!U13+'16 Oct'!V13,"")</f>
        <v/>
      </c>
      <c r="E10" s="120" t="str">
        <f>if('16 Oct'!AC13+'16 Oct'!AD13&gt;0,'16 Oct'!AC13+'16 Oct'!AD13,"")</f>
        <v/>
      </c>
      <c r="F10" s="120" t="str">
        <f>if('16 Oct'!AI13+'16 Oct'!AJ13&gt;0,'16 Oct'!AI13+'16 Oct'!AJ13,"")</f>
        <v/>
      </c>
      <c r="G10" s="120" t="str">
        <f>if('16 Oct'!AO13+'16 Oct'!AP13&gt;0,'16 Oct'!AO13+'16 Oct'!AP13,"")</f>
        <v/>
      </c>
      <c r="H10" s="120" t="str">
        <f t="shared" si="1"/>
        <v/>
      </c>
    </row>
    <row r="11">
      <c r="A11" s="120" t="str">
        <f>if(or('16 Oct'!E14&gt;0,'16 Oct'!F14&gt;0, '16 Oct'!M14&gt;0,'16 Oct'!N14&gt;0, '16 Oct'!U14&gt;0,'16 Oct'!V14&gt;0,'16 Oct'!AC14&gt;0,'16 Oct'!AD14&gt;0,'16 Oct'!AI14&gt;0,'16 Oct'!AJ14&gt;0, '16 Oct'!AO14&gt;0,'16 Oct'!AP14&gt;0),'16 Oct'!A14,"")</f>
        <v/>
      </c>
      <c r="B11" s="120" t="str">
        <f>if('16 Oct'!E14+'16 Oct'!F14&gt;0,'16 Oct'!E14+'16 Oct'!F14,"")</f>
        <v/>
      </c>
      <c r="C11" s="120" t="str">
        <f>if('16 Oct'!M14 + '16 Oct'!N14&gt;0,'16 Oct'!M14 + '16 Oct'!N14,"")</f>
        <v/>
      </c>
      <c r="D11" s="120" t="str">
        <f>if('16 Oct'!U14+'16 Oct'!V14&gt;0,'16 Oct'!U14+'16 Oct'!V14,"")</f>
        <v/>
      </c>
      <c r="E11" s="120" t="str">
        <f>if('16 Oct'!AC14+'16 Oct'!AD14&gt;0,'16 Oct'!AC14+'16 Oct'!AD14,"")</f>
        <v/>
      </c>
      <c r="F11" s="120" t="str">
        <f>if('16 Oct'!AI14+'16 Oct'!AJ14&gt;0,'16 Oct'!AI14+'16 Oct'!AJ14,"")</f>
        <v/>
      </c>
      <c r="G11" s="120" t="str">
        <f>if('16 Oct'!AO14+'16 Oct'!AP14&gt;0,'16 Oct'!AO14+'16 Oct'!AP14,"")</f>
        <v/>
      </c>
      <c r="H11" s="120" t="str">
        <f t="shared" si="1"/>
        <v/>
      </c>
    </row>
    <row r="12">
      <c r="A12" s="120" t="str">
        <f>if(or('16 Oct'!E15&gt;0,'16 Oct'!F15&gt;0, '16 Oct'!M15&gt;0,'16 Oct'!N15&gt;0, '16 Oct'!U15&gt;0,'16 Oct'!V15&gt;0,'16 Oct'!AC15&gt;0,'16 Oct'!AD15&gt;0,'16 Oct'!AI15&gt;0,'16 Oct'!AJ15&gt;0, '16 Oct'!AO15&gt;0,'16 Oct'!AP15&gt;0),'16 Oct'!A15,"")</f>
        <v/>
      </c>
      <c r="B12" s="120" t="str">
        <f>if('16 Oct'!E15+'16 Oct'!F15&gt;0,'16 Oct'!E15+'16 Oct'!F15,"")</f>
        <v/>
      </c>
      <c r="C12" s="120" t="str">
        <f>if('16 Oct'!M15 + '16 Oct'!N15&gt;0,'16 Oct'!M15 + '16 Oct'!N15,"")</f>
        <v/>
      </c>
      <c r="D12" s="120" t="str">
        <f>if('16 Oct'!U15+'16 Oct'!V15&gt;0,'16 Oct'!U15+'16 Oct'!V15,"")</f>
        <v/>
      </c>
      <c r="E12" s="120" t="str">
        <f>if('16 Oct'!AC15+'16 Oct'!AD15&gt;0,'16 Oct'!AC15+'16 Oct'!AD15,"")</f>
        <v/>
      </c>
      <c r="F12" s="120" t="str">
        <f>if('16 Oct'!AI15+'16 Oct'!AJ15&gt;0,'16 Oct'!AI15+'16 Oct'!AJ15,"")</f>
        <v/>
      </c>
      <c r="G12" s="120" t="str">
        <f>if('16 Oct'!AO15+'16 Oct'!AP15&gt;0,'16 Oct'!AO15+'16 Oct'!AP15,"")</f>
        <v/>
      </c>
      <c r="H12" s="120" t="str">
        <f t="shared" si="1"/>
        <v/>
      </c>
    </row>
    <row r="13">
      <c r="A13" s="120" t="str">
        <f>if(or('16 Oct'!E16&gt;0,'16 Oct'!F16&gt;0, '16 Oct'!M16&gt;0,'16 Oct'!N16&gt;0, '16 Oct'!U16&gt;0,'16 Oct'!V16&gt;0,'16 Oct'!AC16&gt;0,'16 Oct'!AD16&gt;0,'16 Oct'!AI16&gt;0,'16 Oct'!AJ16&gt;0, '16 Oct'!AO16&gt;0,'16 Oct'!AP16&gt;0),'16 Oct'!A16,"")</f>
        <v/>
      </c>
      <c r="B13" s="120" t="str">
        <f>if('16 Oct'!E16+'16 Oct'!F16&gt;0,'16 Oct'!E16+'16 Oct'!F16,"")</f>
        <v/>
      </c>
      <c r="C13" s="120" t="str">
        <f>if('16 Oct'!M16 + '16 Oct'!N16&gt;0,'16 Oct'!M16 + '16 Oct'!N16,"")</f>
        <v/>
      </c>
      <c r="D13" s="120" t="str">
        <f>if('16 Oct'!U16+'16 Oct'!V16&gt;0,'16 Oct'!U16+'16 Oct'!V16,"")</f>
        <v/>
      </c>
      <c r="E13" s="120" t="str">
        <f>if('16 Oct'!AC16+'16 Oct'!AD16&gt;0,'16 Oct'!AC16+'16 Oct'!AD16,"")</f>
        <v/>
      </c>
      <c r="F13" s="120" t="str">
        <f>if('16 Oct'!AI16+'16 Oct'!AJ16&gt;0,'16 Oct'!AI16+'16 Oct'!AJ16,"")</f>
        <v/>
      </c>
      <c r="G13" s="120" t="str">
        <f>if('16 Oct'!AO16+'16 Oct'!AP16&gt;0,'16 Oct'!AO16+'16 Oct'!AP16,"")</f>
        <v/>
      </c>
      <c r="H13" s="120" t="str">
        <f t="shared" si="1"/>
        <v/>
      </c>
    </row>
    <row r="14">
      <c r="A14" s="120" t="str">
        <f>if(or('16 Oct'!E17&gt;0,'16 Oct'!F17&gt;0, '16 Oct'!M17&gt;0,'16 Oct'!N17&gt;0, '16 Oct'!U17&gt;0,'16 Oct'!V17&gt;0,'16 Oct'!AC17&gt;0,'16 Oct'!AD17&gt;0,'16 Oct'!AI17&gt;0,'16 Oct'!AJ17&gt;0, '16 Oct'!AO17&gt;0,'16 Oct'!AP17&gt;0),'16 Oct'!A17,"")</f>
        <v/>
      </c>
      <c r="B14" s="120" t="str">
        <f>if('16 Oct'!E17+'16 Oct'!F17&gt;0,'16 Oct'!E17+'16 Oct'!F17,"")</f>
        <v/>
      </c>
      <c r="C14" s="120" t="str">
        <f>if('16 Oct'!M17 + '16 Oct'!N17&gt;0,'16 Oct'!M17 + '16 Oct'!N17,"")</f>
        <v/>
      </c>
      <c r="D14" s="120" t="str">
        <f>if('16 Oct'!U17+'16 Oct'!V17&gt;0,'16 Oct'!U17+'16 Oct'!V17,"")</f>
        <v/>
      </c>
      <c r="E14" s="120" t="str">
        <f>if('16 Oct'!AC17+'16 Oct'!AD17&gt;0,'16 Oct'!AC17+'16 Oct'!AD17,"")</f>
        <v/>
      </c>
      <c r="F14" s="120" t="str">
        <f>if('16 Oct'!AI17+'16 Oct'!AJ17&gt;0,'16 Oct'!AI17+'16 Oct'!AJ17,"")</f>
        <v/>
      </c>
      <c r="G14" s="120" t="str">
        <f>if('16 Oct'!AO17+'16 Oct'!AP17&gt;0,'16 Oct'!AO17+'16 Oct'!AP17,"")</f>
        <v/>
      </c>
      <c r="H14" s="120" t="str">
        <f t="shared" si="1"/>
        <v/>
      </c>
    </row>
    <row r="15">
      <c r="A15" s="120" t="str">
        <f>if(or('16 Oct'!E18&gt;0,'16 Oct'!F18&gt;0, '16 Oct'!M18&gt;0,'16 Oct'!N18&gt;0, '16 Oct'!U18&gt;0,'16 Oct'!V18&gt;0,'16 Oct'!AC18&gt;0,'16 Oct'!AD18&gt;0,'16 Oct'!AI18&gt;0,'16 Oct'!AJ18&gt;0, '16 Oct'!AO18&gt;0,'16 Oct'!AP18&gt;0),'16 Oct'!A18,"")</f>
        <v/>
      </c>
      <c r="B15" s="120" t="str">
        <f>if('16 Oct'!E18+'16 Oct'!F18&gt;0,'16 Oct'!E18+'16 Oct'!F18,"")</f>
        <v/>
      </c>
      <c r="C15" s="120" t="str">
        <f>if('16 Oct'!M18 + '16 Oct'!N18&gt;0,'16 Oct'!M18 + '16 Oct'!N18,"")</f>
        <v/>
      </c>
      <c r="D15" s="120" t="str">
        <f>if('16 Oct'!U18+'16 Oct'!V18&gt;0,'16 Oct'!U18+'16 Oct'!V18,"")</f>
        <v/>
      </c>
      <c r="E15" s="120" t="str">
        <f>if('16 Oct'!AC18+'16 Oct'!AD18&gt;0,'16 Oct'!AC18+'16 Oct'!AD18,"")</f>
        <v/>
      </c>
      <c r="F15" s="120" t="str">
        <f>if('16 Oct'!AI18+'16 Oct'!AJ18&gt;0,'16 Oct'!AI18+'16 Oct'!AJ18,"")</f>
        <v/>
      </c>
      <c r="G15" s="120" t="str">
        <f>if('16 Oct'!AO18+'16 Oct'!AP18&gt;0,'16 Oct'!AO18+'16 Oct'!AP18,"")</f>
        <v/>
      </c>
      <c r="H15" s="120" t="str">
        <f t="shared" si="1"/>
        <v/>
      </c>
    </row>
    <row r="16">
      <c r="A16" s="120" t="str">
        <f>if(or('16 Oct'!E19&gt;0,'16 Oct'!F19&gt;0, '16 Oct'!M19&gt;0,'16 Oct'!N19&gt;0, '16 Oct'!U19&gt;0,'16 Oct'!V19&gt;0,'16 Oct'!AC19&gt;0,'16 Oct'!AD19&gt;0,'16 Oct'!AI19&gt;0,'16 Oct'!AJ19&gt;0, '16 Oct'!AO19&gt;0,'16 Oct'!AP19&gt;0),'16 Oct'!A19,"")</f>
        <v/>
      </c>
      <c r="B16" s="120" t="str">
        <f>if('16 Oct'!E19+'16 Oct'!F19&gt;0,'16 Oct'!E19+'16 Oct'!F19,"")</f>
        <v/>
      </c>
      <c r="C16" s="120" t="str">
        <f>if('16 Oct'!M19 + '16 Oct'!N19&gt;0,'16 Oct'!M19 + '16 Oct'!N19,"")</f>
        <v/>
      </c>
      <c r="D16" s="120" t="str">
        <f>if('16 Oct'!U19+'16 Oct'!V19&gt;0,'16 Oct'!U19+'16 Oct'!V19,"")</f>
        <v/>
      </c>
      <c r="E16" s="120" t="str">
        <f>if('16 Oct'!AC19+'16 Oct'!AD19&gt;0,'16 Oct'!AC19+'16 Oct'!AD19,"")</f>
        <v/>
      </c>
      <c r="F16" s="120" t="str">
        <f>if('16 Oct'!AI19+'16 Oct'!AJ19&gt;0,'16 Oct'!AI19+'16 Oct'!AJ19,"")</f>
        <v/>
      </c>
      <c r="G16" s="120" t="str">
        <f>if('16 Oct'!AO19+'16 Oct'!AP19&gt;0,'16 Oct'!AO19+'16 Oct'!AP19,"")</f>
        <v/>
      </c>
      <c r="H16" s="120" t="str">
        <f t="shared" si="1"/>
        <v/>
      </c>
    </row>
    <row r="17">
      <c r="A17" s="120" t="str">
        <f>if(or('16 Oct'!E20&gt;0,'16 Oct'!F20&gt;0, '16 Oct'!M20&gt;0,'16 Oct'!N20&gt;0, '16 Oct'!U20&gt;0,'16 Oct'!V20&gt;0,'16 Oct'!AC20&gt;0,'16 Oct'!AD20&gt;0,'16 Oct'!AI20&gt;0,'16 Oct'!AJ20&gt;0, '16 Oct'!AO20&gt;0,'16 Oct'!AP20&gt;0),'16 Oct'!A20,"")</f>
        <v/>
      </c>
      <c r="B17" s="120" t="str">
        <f>if('16 Oct'!E20+'16 Oct'!F20&gt;0,'16 Oct'!E20+'16 Oct'!F20,"")</f>
        <v/>
      </c>
      <c r="C17" s="120" t="str">
        <f>if('16 Oct'!M20 + '16 Oct'!N20&gt;0,'16 Oct'!M20 + '16 Oct'!N20,"")</f>
        <v/>
      </c>
      <c r="D17" s="120" t="str">
        <f>if('16 Oct'!U20+'16 Oct'!V20&gt;0,'16 Oct'!U20+'16 Oct'!V20,"")</f>
        <v/>
      </c>
      <c r="E17" s="120" t="str">
        <f>if('16 Oct'!AC20+'16 Oct'!AD20&gt;0,'16 Oct'!AC20+'16 Oct'!AD20,"")</f>
        <v/>
      </c>
      <c r="F17" s="120" t="str">
        <f>if('16 Oct'!AI20+'16 Oct'!AJ20&gt;0,'16 Oct'!AI20+'16 Oct'!AJ20,"")</f>
        <v/>
      </c>
      <c r="G17" s="120" t="str">
        <f>if('16 Oct'!AO20+'16 Oct'!AP20&gt;0,'16 Oct'!AO20+'16 Oct'!AP20,"")</f>
        <v/>
      </c>
      <c r="H17" s="120" t="str">
        <f t="shared" si="1"/>
        <v/>
      </c>
    </row>
    <row r="18">
      <c r="A18" s="120" t="str">
        <f>if(or('16 Oct'!E21&gt;0,'16 Oct'!F21&gt;0, '16 Oct'!M21&gt;0,'16 Oct'!N21&gt;0, '16 Oct'!U21&gt;0,'16 Oct'!V21&gt;0,'16 Oct'!AC21&gt;0,'16 Oct'!AD21&gt;0,'16 Oct'!AI21&gt;0,'16 Oct'!AJ21&gt;0, '16 Oct'!AO21&gt;0,'16 Oct'!AP21&gt;0),'16 Oct'!A21,"")</f>
        <v/>
      </c>
      <c r="B18" s="120" t="str">
        <f>if('16 Oct'!E21+'16 Oct'!F21&gt;0,'16 Oct'!E21+'16 Oct'!F21,"")</f>
        <v/>
      </c>
      <c r="C18" s="120" t="str">
        <f>if('16 Oct'!M21 + '16 Oct'!N21&gt;0,'16 Oct'!M21 + '16 Oct'!N21,"")</f>
        <v/>
      </c>
      <c r="D18" s="120" t="str">
        <f>if('16 Oct'!U21+'16 Oct'!V21&gt;0,'16 Oct'!U21+'16 Oct'!V21,"")</f>
        <v/>
      </c>
      <c r="E18" s="120" t="str">
        <f>if('16 Oct'!AC21+'16 Oct'!AD21&gt;0,'16 Oct'!AC21+'16 Oct'!AD21,"")</f>
        <v/>
      </c>
      <c r="F18" s="120" t="str">
        <f>if('16 Oct'!AI21+'16 Oct'!AJ21&gt;0,'16 Oct'!AI21+'16 Oct'!AJ21,"")</f>
        <v/>
      </c>
      <c r="G18" s="120" t="str">
        <f>if('16 Oct'!AO21+'16 Oct'!AP21&gt;0,'16 Oct'!AO21+'16 Oct'!AP21,"")</f>
        <v/>
      </c>
      <c r="H18" s="120" t="str">
        <f t="shared" si="1"/>
        <v/>
      </c>
    </row>
    <row r="19">
      <c r="A19" s="120" t="str">
        <f>if(or('16 Oct'!E22&gt;0,'16 Oct'!F22&gt;0, '16 Oct'!M22&gt;0,'16 Oct'!N22&gt;0, '16 Oct'!U22&gt;0,'16 Oct'!V22&gt;0,'16 Oct'!AC22&gt;0,'16 Oct'!AD22&gt;0,'16 Oct'!AI22&gt;0,'16 Oct'!AJ22&gt;0, '16 Oct'!AO22&gt;0,'16 Oct'!AP22&gt;0),'16 Oct'!A22,"")</f>
        <v/>
      </c>
      <c r="B19" s="120" t="str">
        <f>if('16 Oct'!E22+'16 Oct'!F22&gt;0,'16 Oct'!E22+'16 Oct'!F22,"")</f>
        <v/>
      </c>
      <c r="C19" s="120" t="str">
        <f>if('16 Oct'!M22 + '16 Oct'!N22&gt;0,'16 Oct'!M22 + '16 Oct'!N22,"")</f>
        <v/>
      </c>
      <c r="D19" s="120" t="str">
        <f>if('16 Oct'!U22+'16 Oct'!V22&gt;0,'16 Oct'!U22+'16 Oct'!V22,"")</f>
        <v/>
      </c>
      <c r="E19" s="120" t="str">
        <f>if('16 Oct'!AC22+'16 Oct'!AD22&gt;0,'16 Oct'!AC22+'16 Oct'!AD22,"")</f>
        <v/>
      </c>
      <c r="F19" s="120" t="str">
        <f>if('16 Oct'!AI22+'16 Oct'!AJ22&gt;0,'16 Oct'!AI22+'16 Oct'!AJ22,"")</f>
        <v/>
      </c>
      <c r="G19" s="120" t="str">
        <f>if('16 Oct'!AO22+'16 Oct'!AP22&gt;0,'16 Oct'!AO22+'16 Oct'!AP22,"")</f>
        <v/>
      </c>
      <c r="H19" s="120" t="str">
        <f t="shared" si="1"/>
        <v/>
      </c>
    </row>
    <row r="20">
      <c r="A20" s="120" t="str">
        <f>if(or('16 Oct'!E23&gt;0,'16 Oct'!F23&gt;0, '16 Oct'!M23&gt;0,'16 Oct'!N23&gt;0, '16 Oct'!U23&gt;0,'16 Oct'!V23&gt;0,'16 Oct'!AC23&gt;0,'16 Oct'!AD23&gt;0,'16 Oct'!AI23&gt;0,'16 Oct'!AJ23&gt;0, '16 Oct'!AO23&gt;0,'16 Oct'!AP23&gt;0),'16 Oct'!A23,"")</f>
        <v/>
      </c>
      <c r="B20" s="120" t="str">
        <f>if('16 Oct'!E23+'16 Oct'!F23&gt;0,'16 Oct'!E23+'16 Oct'!F23,"")</f>
        <v/>
      </c>
      <c r="C20" s="120" t="str">
        <f>if('16 Oct'!M23 + '16 Oct'!N23&gt;0,'16 Oct'!M23 + '16 Oct'!N23,"")</f>
        <v/>
      </c>
      <c r="D20" s="120" t="str">
        <f>if('16 Oct'!U23+'16 Oct'!V23&gt;0,'16 Oct'!U23+'16 Oct'!V23,"")</f>
        <v/>
      </c>
      <c r="E20" s="120" t="str">
        <f>if('16 Oct'!AC23+'16 Oct'!AD23&gt;0,'16 Oct'!AC23+'16 Oct'!AD23,"")</f>
        <v/>
      </c>
      <c r="F20" s="120" t="str">
        <f>if('16 Oct'!AI23+'16 Oct'!AJ23&gt;0,'16 Oct'!AI23+'16 Oct'!AJ23,"")</f>
        <v/>
      </c>
      <c r="G20" s="120" t="str">
        <f>if('16 Oct'!AO23+'16 Oct'!AP23&gt;0,'16 Oct'!AO23+'16 Oct'!AP23,"")</f>
        <v/>
      </c>
      <c r="H20" s="120" t="str">
        <f t="shared" si="1"/>
        <v/>
      </c>
    </row>
    <row r="21">
      <c r="A21" s="120" t="str">
        <f>if(or('16 Oct'!E24&gt;0,'16 Oct'!F24&gt;0, '16 Oct'!M24&gt;0,'16 Oct'!N24&gt;0, '16 Oct'!U24&gt;0,'16 Oct'!V24&gt;0,'16 Oct'!AC24&gt;0,'16 Oct'!AD24&gt;0,'16 Oct'!AI24&gt;0,'16 Oct'!AJ24&gt;0, '16 Oct'!AO24&gt;0,'16 Oct'!AP24&gt;0),'16 Oct'!A24,"")</f>
        <v/>
      </c>
      <c r="B21" s="120" t="str">
        <f>if('16 Oct'!E24+'16 Oct'!F24&gt;0,'16 Oct'!E24+'16 Oct'!F24,"")</f>
        <v/>
      </c>
      <c r="C21" s="120" t="str">
        <f>if('16 Oct'!M24 + '16 Oct'!N24&gt;0,'16 Oct'!M24 + '16 Oct'!N24,"")</f>
        <v/>
      </c>
      <c r="D21" s="120" t="str">
        <f>if('16 Oct'!U24+'16 Oct'!V24&gt;0,'16 Oct'!U24+'16 Oct'!V24,"")</f>
        <v/>
      </c>
      <c r="E21" s="120" t="str">
        <f>if('16 Oct'!AC24+'16 Oct'!AD24&gt;0,'16 Oct'!AC24+'16 Oct'!AD24,"")</f>
        <v/>
      </c>
      <c r="F21" s="120" t="str">
        <f>if('16 Oct'!AI24+'16 Oct'!AJ24&gt;0,'16 Oct'!AI24+'16 Oct'!AJ24,"")</f>
        <v/>
      </c>
      <c r="G21" s="120" t="str">
        <f>if('16 Oct'!AO24+'16 Oct'!AP24&gt;0,'16 Oct'!AO24+'16 Oct'!AP24,"")</f>
        <v/>
      </c>
      <c r="H21" s="120" t="str">
        <f t="shared" si="1"/>
        <v/>
      </c>
    </row>
    <row r="22">
      <c r="A22" s="120" t="str">
        <f>if(or('16 Oct'!E25&gt;0,'16 Oct'!F25&gt;0, '16 Oct'!M25&gt;0,'16 Oct'!N25&gt;0, '16 Oct'!U25&gt;0,'16 Oct'!V25&gt;0,'16 Oct'!AC25&gt;0,'16 Oct'!AD25&gt;0,'16 Oct'!AI25&gt;0,'16 Oct'!AJ25&gt;0, '16 Oct'!AO25&gt;0,'16 Oct'!AP25&gt;0),'16 Oct'!A25,"")</f>
        <v/>
      </c>
      <c r="B22" s="120" t="str">
        <f>if('16 Oct'!E25+'16 Oct'!F25&gt;0,'16 Oct'!E25+'16 Oct'!F25,"")</f>
        <v/>
      </c>
      <c r="C22" s="120" t="str">
        <f>if('16 Oct'!M25 + '16 Oct'!N25&gt;0,'16 Oct'!M25 + '16 Oct'!N25,"")</f>
        <v/>
      </c>
      <c r="D22" s="120" t="str">
        <f>if('16 Oct'!U25+'16 Oct'!V25&gt;0,'16 Oct'!U25+'16 Oct'!V25,"")</f>
        <v/>
      </c>
      <c r="E22" s="120" t="str">
        <f>if('16 Oct'!AC25+'16 Oct'!AD25&gt;0,'16 Oct'!AC25+'16 Oct'!AD25,"")</f>
        <v/>
      </c>
      <c r="F22" s="120" t="str">
        <f>if('16 Oct'!AI25+'16 Oct'!AJ25&gt;0,'16 Oct'!AI25+'16 Oct'!AJ25,"")</f>
        <v/>
      </c>
      <c r="G22" s="120" t="str">
        <f>if('16 Oct'!AO25+'16 Oct'!AP25&gt;0,'16 Oct'!AO25+'16 Oct'!AP25,"")</f>
        <v/>
      </c>
      <c r="H22" s="120" t="str">
        <f t="shared" si="1"/>
        <v/>
      </c>
    </row>
    <row r="23">
      <c r="A23" s="120" t="str">
        <f>if(or('16 Oct'!E26&gt;0,'16 Oct'!F26&gt;0, '16 Oct'!M26&gt;0,'16 Oct'!N26&gt;0, '16 Oct'!U26&gt;0,'16 Oct'!V26&gt;0,'16 Oct'!AC26&gt;0,'16 Oct'!AD26&gt;0,'16 Oct'!AI26&gt;0,'16 Oct'!AJ26&gt;0, '16 Oct'!AO26&gt;0,'16 Oct'!AP26&gt;0),'16 Oct'!A26,"")</f>
        <v/>
      </c>
      <c r="B23" s="120" t="str">
        <f>if('16 Oct'!E26+'16 Oct'!F26&gt;0,'16 Oct'!E26+'16 Oct'!F26,"")</f>
        <v/>
      </c>
      <c r="C23" s="120" t="str">
        <f>if('16 Oct'!M26 + '16 Oct'!N26&gt;0,'16 Oct'!M26 + '16 Oct'!N26,"")</f>
        <v/>
      </c>
      <c r="D23" s="120" t="str">
        <f>if('16 Oct'!U26+'16 Oct'!V26&gt;0,'16 Oct'!U26+'16 Oct'!V26,"")</f>
        <v/>
      </c>
      <c r="E23" s="120" t="str">
        <f>if('16 Oct'!AC26+'16 Oct'!AD26&gt;0,'16 Oct'!AC26+'16 Oct'!AD26,"")</f>
        <v/>
      </c>
      <c r="F23" s="120" t="str">
        <f>if('16 Oct'!AI26+'16 Oct'!AJ26&gt;0,'16 Oct'!AI26+'16 Oct'!AJ26,"")</f>
        <v/>
      </c>
      <c r="G23" s="120" t="str">
        <f>if('16 Oct'!AO26+'16 Oct'!AP26&gt;0,'16 Oct'!AO26+'16 Oct'!AP26,"")</f>
        <v/>
      </c>
      <c r="H23" s="120" t="str">
        <f t="shared" si="1"/>
        <v/>
      </c>
    </row>
    <row r="24">
      <c r="A24" s="120" t="str">
        <f>if(or('16 Oct'!E27&gt;0,'16 Oct'!F27&gt;0, '16 Oct'!M27&gt;0,'16 Oct'!N27&gt;0, '16 Oct'!U27&gt;0,'16 Oct'!V27&gt;0,'16 Oct'!AC27&gt;0,'16 Oct'!AD27&gt;0,'16 Oct'!AI27&gt;0,'16 Oct'!AJ27&gt;0, '16 Oct'!AO27&gt;0,'16 Oct'!AP27&gt;0),'16 Oct'!A27,"")</f>
        <v/>
      </c>
      <c r="B24" s="120" t="str">
        <f>if('16 Oct'!E27+'16 Oct'!F27&gt;0,'16 Oct'!E27+'16 Oct'!F27,"")</f>
        <v/>
      </c>
      <c r="C24" s="120" t="str">
        <f>if('16 Oct'!M27 + '16 Oct'!N27&gt;0,'16 Oct'!M27 + '16 Oct'!N27,"")</f>
        <v/>
      </c>
      <c r="D24" s="120" t="str">
        <f>if('16 Oct'!U27+'16 Oct'!V27&gt;0,'16 Oct'!U27+'16 Oct'!V27,"")</f>
        <v/>
      </c>
      <c r="E24" s="120" t="str">
        <f>if('16 Oct'!AC27+'16 Oct'!AD27&gt;0,'16 Oct'!AC27+'16 Oct'!AD27,"")</f>
        <v/>
      </c>
      <c r="F24" s="120" t="str">
        <f>if('16 Oct'!AI27+'16 Oct'!AJ27&gt;0,'16 Oct'!AI27+'16 Oct'!AJ27,"")</f>
        <v/>
      </c>
      <c r="G24" s="120" t="str">
        <f>if('16 Oct'!AO27+'16 Oct'!AP27&gt;0,'16 Oct'!AO27+'16 Oct'!AP27,"")</f>
        <v/>
      </c>
      <c r="H24" s="120" t="str">
        <f t="shared" si="1"/>
        <v/>
      </c>
    </row>
    <row r="25">
      <c r="A25" s="120" t="str">
        <f>if(or('16 Oct'!E28&gt;0,'16 Oct'!F28&gt;0, '16 Oct'!M28&gt;0,'16 Oct'!N28&gt;0, '16 Oct'!U28&gt;0,'16 Oct'!V28&gt;0,'16 Oct'!AC28&gt;0,'16 Oct'!AD28&gt;0,'16 Oct'!AI28&gt;0,'16 Oct'!AJ28&gt;0, '16 Oct'!AO28&gt;0,'16 Oct'!AP28&gt;0),'16 Oct'!A28,"")</f>
        <v/>
      </c>
      <c r="B25" s="120" t="str">
        <f>if('16 Oct'!E28+'16 Oct'!F28&gt;0,'16 Oct'!E28+'16 Oct'!F28,"")</f>
        <v/>
      </c>
      <c r="C25" s="120" t="str">
        <f>if('16 Oct'!M28 + '16 Oct'!N28&gt;0,'16 Oct'!M28 + '16 Oct'!N28,"")</f>
        <v/>
      </c>
      <c r="D25" s="120" t="str">
        <f>if('16 Oct'!U28+'16 Oct'!V28&gt;0,'16 Oct'!U28+'16 Oct'!V28,"")</f>
        <v/>
      </c>
      <c r="E25" s="120" t="str">
        <f>if('16 Oct'!AC28+'16 Oct'!AD28&gt;0,'16 Oct'!AC28+'16 Oct'!AD28,"")</f>
        <v/>
      </c>
      <c r="F25" s="120" t="str">
        <f>if('16 Oct'!AI28+'16 Oct'!AJ28&gt;0,'16 Oct'!AI28+'16 Oct'!AJ28,"")</f>
        <v/>
      </c>
      <c r="G25" s="120" t="str">
        <f>if('16 Oct'!AO28+'16 Oct'!AP28&gt;0,'16 Oct'!AO28+'16 Oct'!AP28,"")</f>
        <v/>
      </c>
      <c r="H25" s="120" t="str">
        <f t="shared" si="1"/>
        <v/>
      </c>
    </row>
    <row r="26">
      <c r="A26" s="120" t="str">
        <f>if(or('16 Oct'!E29&gt;0,'16 Oct'!F29&gt;0, '16 Oct'!M29&gt;0,'16 Oct'!N29&gt;0, '16 Oct'!U29&gt;0,'16 Oct'!V29&gt;0,'16 Oct'!AC29&gt;0,'16 Oct'!AD29&gt;0,'16 Oct'!AI29&gt;0,'16 Oct'!AJ29&gt;0, '16 Oct'!AO29&gt;0,'16 Oct'!AP29&gt;0),'16 Oct'!A29,"")</f>
        <v/>
      </c>
      <c r="B26" s="120" t="str">
        <f>if('16 Oct'!E29+'16 Oct'!F29&gt;0,'16 Oct'!E29+'16 Oct'!F29,"")</f>
        <v/>
      </c>
      <c r="C26" s="120" t="str">
        <f>if('16 Oct'!M29 + '16 Oct'!N29&gt;0,'16 Oct'!M29 + '16 Oct'!N29,"")</f>
        <v/>
      </c>
      <c r="D26" s="120" t="str">
        <f>if('16 Oct'!U29+'16 Oct'!V29&gt;0,'16 Oct'!U29+'16 Oct'!V29,"")</f>
        <v/>
      </c>
      <c r="E26" s="120" t="str">
        <f>if('16 Oct'!AC29+'16 Oct'!AD29&gt;0,'16 Oct'!AC29+'16 Oct'!AD29,"")</f>
        <v/>
      </c>
      <c r="F26" s="120" t="str">
        <f>if('16 Oct'!AI29+'16 Oct'!AJ29&gt;0,'16 Oct'!AI29+'16 Oct'!AJ29,"")</f>
        <v/>
      </c>
      <c r="G26" s="120" t="str">
        <f>if('16 Oct'!AO29+'16 Oct'!AP29&gt;0,'16 Oct'!AO29+'16 Oct'!AP29,"")</f>
        <v/>
      </c>
      <c r="H26" s="120" t="str">
        <f t="shared" si="1"/>
        <v/>
      </c>
      <c r="J26" s="1" t="s">
        <v>561</v>
      </c>
    </row>
    <row r="27">
      <c r="A27" s="120" t="str">
        <f>if(or('16 Oct'!E30&gt;0,'16 Oct'!F30&gt;0, '16 Oct'!M30&gt;0,'16 Oct'!N30&gt;0, '16 Oct'!U30&gt;0,'16 Oct'!V30&gt;0,'16 Oct'!AC30&gt;0,'16 Oct'!AD30&gt;0,'16 Oct'!AI30&gt;0,'16 Oct'!AJ30&gt;0, '16 Oct'!AO30&gt;0,'16 Oct'!AP30&gt;0),'16 Oct'!A30,"")</f>
        <v/>
      </c>
      <c r="B27" s="120" t="str">
        <f>if('16 Oct'!E30+'16 Oct'!F30&gt;0,'16 Oct'!E30+'16 Oct'!F30,"")</f>
        <v/>
      </c>
      <c r="C27" s="120" t="str">
        <f>if('16 Oct'!M30 + '16 Oct'!N30&gt;0,'16 Oct'!M30 + '16 Oct'!N30,"")</f>
        <v/>
      </c>
      <c r="D27" s="120" t="str">
        <f>if('16 Oct'!U30+'16 Oct'!V30&gt;0,'16 Oct'!U30+'16 Oct'!V30,"")</f>
        <v/>
      </c>
      <c r="E27" s="120" t="str">
        <f>if('16 Oct'!AC30+'16 Oct'!AD30&gt;0,'16 Oct'!AC30+'16 Oct'!AD30,"")</f>
        <v/>
      </c>
      <c r="F27" s="120" t="str">
        <f>if('16 Oct'!AI30+'16 Oct'!AJ30&gt;0,'16 Oct'!AI30+'16 Oct'!AJ30,"")</f>
        <v/>
      </c>
      <c r="G27" s="120" t="str">
        <f>if('16 Oct'!AO30+'16 Oct'!AP30&gt;0,'16 Oct'!AO30+'16 Oct'!AP30,"")</f>
        <v/>
      </c>
      <c r="H27" s="120" t="str">
        <f t="shared" si="1"/>
        <v/>
      </c>
      <c r="J27" s="1"/>
    </row>
    <row r="28">
      <c r="A28" s="120" t="str">
        <f>if(or('16 Oct'!E31&gt;0,'16 Oct'!F31&gt;0, '16 Oct'!M31&gt;0,'16 Oct'!N31&gt;0, '16 Oct'!U31&gt;0,'16 Oct'!V31&gt;0,'16 Oct'!AC31&gt;0,'16 Oct'!AD31&gt;0,'16 Oct'!AI31&gt;0,'16 Oct'!AJ31&gt;0, '16 Oct'!AO31&gt;0,'16 Oct'!AP31&gt;0),'16 Oct'!A31,"")</f>
        <v/>
      </c>
      <c r="B28" s="120" t="str">
        <f>if('16 Oct'!E31+'16 Oct'!F31&gt;0,'16 Oct'!E31+'16 Oct'!F31,"")</f>
        <v/>
      </c>
      <c r="C28" s="120" t="str">
        <f>if('16 Oct'!M31 + '16 Oct'!N31&gt;0,'16 Oct'!M31 + '16 Oct'!N31,"")</f>
        <v/>
      </c>
      <c r="D28" s="120" t="str">
        <f>if('16 Oct'!U31+'16 Oct'!V31&gt;0,'16 Oct'!U31+'16 Oct'!V31,"")</f>
        <v/>
      </c>
      <c r="E28" s="120" t="str">
        <f>if('16 Oct'!AC31+'16 Oct'!AD31&gt;0,'16 Oct'!AC31+'16 Oct'!AD31,"")</f>
        <v/>
      </c>
      <c r="F28" s="120" t="str">
        <f>if('16 Oct'!AI31+'16 Oct'!AJ31&gt;0,'16 Oct'!AI31+'16 Oct'!AJ31,"")</f>
        <v/>
      </c>
      <c r="G28" s="120" t="str">
        <f>if('16 Oct'!AO31+'16 Oct'!AP31&gt;0,'16 Oct'!AO31+'16 Oct'!AP31,"")</f>
        <v/>
      </c>
      <c r="H28" s="120" t="str">
        <f t="shared" si="1"/>
        <v/>
      </c>
      <c r="J28" s="1"/>
    </row>
    <row r="29">
      <c r="A29" s="120" t="str">
        <f>if(or('16 Oct'!E32&gt;0,'16 Oct'!F32&gt;0, '16 Oct'!M32&gt;0,'16 Oct'!N32&gt;0, '16 Oct'!U32&gt;0,'16 Oct'!V32&gt;0,'16 Oct'!AC32&gt;0,'16 Oct'!AD32&gt;0,'16 Oct'!AI32&gt;0,'16 Oct'!AJ32&gt;0, '16 Oct'!AO32&gt;0,'16 Oct'!AP32&gt;0),'16 Oct'!A32,"")</f>
        <v/>
      </c>
      <c r="B29" s="120" t="str">
        <f>if('16 Oct'!E32+'16 Oct'!F32&gt;0,'16 Oct'!E32+'16 Oct'!F32,"")</f>
        <v/>
      </c>
      <c r="C29" s="120" t="str">
        <f>if('16 Oct'!M32 + '16 Oct'!N32&gt;0,'16 Oct'!M32 + '16 Oct'!N32,"")</f>
        <v/>
      </c>
      <c r="D29" s="120" t="str">
        <f>if('16 Oct'!U32+'16 Oct'!V32&gt;0,'16 Oct'!U32+'16 Oct'!V32,"")</f>
        <v/>
      </c>
      <c r="E29" s="120" t="str">
        <f>if('16 Oct'!AC32+'16 Oct'!AD32&gt;0,'16 Oct'!AC32+'16 Oct'!AD32,"")</f>
        <v/>
      </c>
      <c r="F29" s="120" t="str">
        <f>if('16 Oct'!AI32+'16 Oct'!AJ32&gt;0,'16 Oct'!AI32+'16 Oct'!AJ32,"")</f>
        <v/>
      </c>
      <c r="G29" s="120" t="str">
        <f>if('16 Oct'!AO32+'16 Oct'!AP32&gt;0,'16 Oct'!AO32+'16 Oct'!AP32,"")</f>
        <v/>
      </c>
      <c r="H29" s="120" t="str">
        <f t="shared" si="1"/>
        <v/>
      </c>
      <c r="J29" s="1"/>
    </row>
    <row r="30">
      <c r="A30" s="120" t="str">
        <f>if(or('16 Oct'!E33&gt;0,'16 Oct'!F33&gt;0, '16 Oct'!M33&gt;0,'16 Oct'!N33&gt;0, '16 Oct'!U33&gt;0,'16 Oct'!V33&gt;0,'16 Oct'!AC33&gt;0,'16 Oct'!AD33&gt;0,'16 Oct'!AI33&gt;0,'16 Oct'!AJ33&gt;0, '16 Oct'!AO33&gt;0,'16 Oct'!AP33&gt;0),'16 Oct'!A33,"")</f>
        <v/>
      </c>
      <c r="B30" s="120" t="str">
        <f>if('16 Oct'!E33+'16 Oct'!F33&gt;0,'16 Oct'!E33+'16 Oct'!F33,"")</f>
        <v/>
      </c>
      <c r="C30" s="120" t="str">
        <f>if('16 Oct'!M33 + '16 Oct'!N33&gt;0,'16 Oct'!M33 + '16 Oct'!N33,"")</f>
        <v/>
      </c>
      <c r="D30" s="120" t="str">
        <f>if('16 Oct'!U33+'16 Oct'!V33&gt;0,'16 Oct'!U33+'16 Oct'!V33,"")</f>
        <v/>
      </c>
      <c r="E30" s="120" t="str">
        <f>if('16 Oct'!AC33+'16 Oct'!AD33&gt;0,'16 Oct'!AC33+'16 Oct'!AD33,"")</f>
        <v/>
      </c>
      <c r="F30" s="120" t="str">
        <f>if('16 Oct'!AI33+'16 Oct'!AJ33&gt;0,'16 Oct'!AI33+'16 Oct'!AJ33,"")</f>
        <v/>
      </c>
      <c r="G30" s="120" t="str">
        <f>if('16 Oct'!AO33+'16 Oct'!AP33&gt;0,'16 Oct'!AO33+'16 Oct'!AP33,"")</f>
        <v/>
      </c>
      <c r="H30" s="120" t="str">
        <f t="shared" si="1"/>
        <v/>
      </c>
      <c r="J30" s="1"/>
    </row>
    <row r="31">
      <c r="A31" s="120" t="str">
        <f>if(or('16 Oct'!E34&gt;0,'16 Oct'!F34&gt;0, '16 Oct'!M34&gt;0,'16 Oct'!N34&gt;0, '16 Oct'!U34&gt;0,'16 Oct'!V34&gt;0,'16 Oct'!AC34&gt;0,'16 Oct'!AD34&gt;0,'16 Oct'!AI34&gt;0,'16 Oct'!AJ34&gt;0, '16 Oct'!AO34&gt;0,'16 Oct'!AP34&gt;0),'16 Oct'!A34,"")</f>
        <v/>
      </c>
      <c r="B31" s="120" t="str">
        <f>if('16 Oct'!E34+'16 Oct'!F34&gt;0,'16 Oct'!E34+'16 Oct'!F34,"")</f>
        <v/>
      </c>
      <c r="C31" s="120" t="str">
        <f>if('16 Oct'!M34 + '16 Oct'!N34&gt;0,'16 Oct'!M34 + '16 Oct'!N34,"")</f>
        <v/>
      </c>
      <c r="D31" s="120" t="str">
        <f>if('16 Oct'!U34+'16 Oct'!V34&gt;0,'16 Oct'!U34+'16 Oct'!V34,"")</f>
        <v/>
      </c>
      <c r="E31" s="120" t="str">
        <f>if('16 Oct'!AC34+'16 Oct'!AD34&gt;0,'16 Oct'!AC34+'16 Oct'!AD34,"")</f>
        <v/>
      </c>
      <c r="F31" s="120" t="str">
        <f>if('16 Oct'!AI34+'16 Oct'!AJ34&gt;0,'16 Oct'!AI34+'16 Oct'!AJ34,"")</f>
        <v/>
      </c>
      <c r="G31" s="120" t="str">
        <f>if('16 Oct'!AO34+'16 Oct'!AP34&gt;0,'16 Oct'!AO34+'16 Oct'!AP34,"")</f>
        <v/>
      </c>
      <c r="H31" s="120" t="str">
        <f t="shared" si="1"/>
        <v/>
      </c>
      <c r="J31" s="1"/>
    </row>
    <row r="32">
      <c r="A32" s="120" t="str">
        <f>if(or('16 Oct'!E35&gt;0,'16 Oct'!F35&gt;0, '16 Oct'!M35&gt;0,'16 Oct'!N35&gt;0, '16 Oct'!U35&gt;0,'16 Oct'!V35&gt;0,'16 Oct'!AC35&gt;0,'16 Oct'!AD35&gt;0,'16 Oct'!AI35&gt;0,'16 Oct'!AJ35&gt;0, '16 Oct'!AO35&gt;0,'16 Oct'!AP35&gt;0),'16 Oct'!A35,"")</f>
        <v/>
      </c>
      <c r="B32" s="120" t="str">
        <f>if('16 Oct'!E35+'16 Oct'!F35&gt;0,'16 Oct'!E35+'16 Oct'!F35,"")</f>
        <v/>
      </c>
      <c r="C32" s="120" t="str">
        <f>if('16 Oct'!M35 + '16 Oct'!N35&gt;0,'16 Oct'!M35 + '16 Oct'!N35,"")</f>
        <v/>
      </c>
      <c r="D32" s="120" t="str">
        <f>if('16 Oct'!U35+'16 Oct'!V35&gt;0,'16 Oct'!U35+'16 Oct'!V35,"")</f>
        <v/>
      </c>
      <c r="E32" s="120" t="str">
        <f>if('16 Oct'!AC35+'16 Oct'!AD35&gt;0,'16 Oct'!AC35+'16 Oct'!AD35,"")</f>
        <v/>
      </c>
      <c r="F32" s="120" t="str">
        <f>if('16 Oct'!AI35+'16 Oct'!AJ35&gt;0,'16 Oct'!AI35+'16 Oct'!AJ35,"")</f>
        <v/>
      </c>
      <c r="G32" s="120" t="str">
        <f>if('16 Oct'!AO35+'16 Oct'!AP35&gt;0,'16 Oct'!AO35+'16 Oct'!AP35,"")</f>
        <v/>
      </c>
      <c r="H32" s="120" t="str">
        <f t="shared" si="1"/>
        <v/>
      </c>
      <c r="J32" s="1"/>
    </row>
    <row r="33">
      <c r="A33" s="120" t="str">
        <f>if(or('16 Oct'!E36&gt;0,'16 Oct'!F36&gt;0, '16 Oct'!M36&gt;0,'16 Oct'!N36&gt;0, '16 Oct'!U36&gt;0,'16 Oct'!V36&gt;0,'16 Oct'!AC36&gt;0,'16 Oct'!AD36&gt;0,'16 Oct'!AI36&gt;0,'16 Oct'!AJ36&gt;0, '16 Oct'!AO36&gt;0,'16 Oct'!AP36&gt;0),'16 Oct'!A36,"")</f>
        <v/>
      </c>
      <c r="B33" s="120" t="str">
        <f>if('16 Oct'!E36+'16 Oct'!F36&gt;0,'16 Oct'!E36+'16 Oct'!F36,"")</f>
        <v/>
      </c>
      <c r="C33" s="120" t="str">
        <f>if('16 Oct'!M36 + '16 Oct'!N36&gt;0,'16 Oct'!M36 + '16 Oct'!N36,"")</f>
        <v/>
      </c>
      <c r="D33" s="120" t="str">
        <f>if('16 Oct'!U36+'16 Oct'!V36&gt;0,'16 Oct'!U36+'16 Oct'!V36,"")</f>
        <v/>
      </c>
      <c r="E33" s="120" t="str">
        <f>if('16 Oct'!AC36+'16 Oct'!AD36&gt;0,'16 Oct'!AC36+'16 Oct'!AD36,"")</f>
        <v/>
      </c>
      <c r="F33" s="120" t="str">
        <f>if('16 Oct'!AI36+'16 Oct'!AJ36&gt;0,'16 Oct'!AI36+'16 Oct'!AJ36,"")</f>
        <v/>
      </c>
      <c r="G33" s="120" t="str">
        <f>if('16 Oct'!AO36+'16 Oct'!AP36&gt;0,'16 Oct'!AO36+'16 Oct'!AP36,"")</f>
        <v/>
      </c>
      <c r="H33" s="120" t="str">
        <f t="shared" si="1"/>
        <v/>
      </c>
      <c r="J33" s="1"/>
    </row>
    <row r="34">
      <c r="A34" s="120" t="str">
        <f>if(or('16 Oct'!E37&gt;0,'16 Oct'!F37&gt;0, '16 Oct'!M37&gt;0,'16 Oct'!N37&gt;0, '16 Oct'!U37&gt;0,'16 Oct'!V37&gt;0,'16 Oct'!AC37&gt;0,'16 Oct'!AD37&gt;0,'16 Oct'!AI37&gt;0,'16 Oct'!AJ37&gt;0, '16 Oct'!AO37&gt;0,'16 Oct'!AP37&gt;0),'16 Oct'!A37,"")</f>
        <v/>
      </c>
      <c r="B34" s="120" t="str">
        <f>if('16 Oct'!E37+'16 Oct'!F37&gt;0,'16 Oct'!E37+'16 Oct'!F37,"")</f>
        <v/>
      </c>
      <c r="C34" s="120" t="str">
        <f>if('16 Oct'!M37 + '16 Oct'!N37&gt;0,'16 Oct'!M37 + '16 Oct'!N37,"")</f>
        <v/>
      </c>
      <c r="D34" s="120" t="str">
        <f>if('16 Oct'!U37+'16 Oct'!V37&gt;0,'16 Oct'!U37+'16 Oct'!V37,"")</f>
        <v/>
      </c>
      <c r="E34" s="120" t="str">
        <f>if('16 Oct'!AC37+'16 Oct'!AD37&gt;0,'16 Oct'!AC37+'16 Oct'!AD37,"")</f>
        <v/>
      </c>
      <c r="F34" s="120" t="str">
        <f>if('16 Oct'!AI37+'16 Oct'!AJ37&gt;0,'16 Oct'!AI37+'16 Oct'!AJ37,"")</f>
        <v/>
      </c>
      <c r="G34" s="120" t="str">
        <f>if('16 Oct'!AO37+'16 Oct'!AP37&gt;0,'16 Oct'!AO37+'16 Oct'!AP37,"")</f>
        <v/>
      </c>
      <c r="H34" s="120" t="str">
        <f t="shared" si="1"/>
        <v/>
      </c>
      <c r="J34" s="1"/>
    </row>
    <row r="35">
      <c r="A35" s="120" t="str">
        <f>if(or('16 Oct'!E38&gt;0,'16 Oct'!F38&gt;0, '16 Oct'!M38&gt;0,'16 Oct'!N38&gt;0, '16 Oct'!U38&gt;0,'16 Oct'!V38&gt;0,'16 Oct'!AC38&gt;0,'16 Oct'!AD38&gt;0,'16 Oct'!AI38&gt;0,'16 Oct'!AJ38&gt;0, '16 Oct'!AO38&gt;0,'16 Oct'!AP38&gt;0),'16 Oct'!A38,"")</f>
        <v/>
      </c>
      <c r="B35" s="120" t="str">
        <f>if('16 Oct'!E38+'16 Oct'!F38&gt;0,'16 Oct'!E38+'16 Oct'!F38,"")</f>
        <v/>
      </c>
      <c r="C35" s="120" t="str">
        <f>if('16 Oct'!M38 + '16 Oct'!N38&gt;0,'16 Oct'!M38 + '16 Oct'!N38,"")</f>
        <v/>
      </c>
      <c r="D35" s="120" t="str">
        <f>if('16 Oct'!U38+'16 Oct'!V38&gt;0,'16 Oct'!U38+'16 Oct'!V38,"")</f>
        <v/>
      </c>
      <c r="E35" s="120" t="str">
        <f>if('16 Oct'!AC38+'16 Oct'!AD38&gt;0,'16 Oct'!AC38+'16 Oct'!AD38,"")</f>
        <v/>
      </c>
      <c r="F35" s="120" t="str">
        <f>if('16 Oct'!AI38+'16 Oct'!AJ38&gt;0,'16 Oct'!AI38+'16 Oct'!AJ38,"")</f>
        <v/>
      </c>
      <c r="G35" s="120" t="str">
        <f>if('16 Oct'!AO38+'16 Oct'!AP38&gt;0,'16 Oct'!AO38+'16 Oct'!AP38,"")</f>
        <v/>
      </c>
      <c r="H35" s="120" t="str">
        <f t="shared" si="1"/>
        <v/>
      </c>
      <c r="J35" s="1"/>
    </row>
    <row r="36">
      <c r="A36" s="120" t="str">
        <f>if(or('16 Oct'!E39&gt;0,'16 Oct'!F39&gt;0, '16 Oct'!M39&gt;0,'16 Oct'!N39&gt;0, '16 Oct'!U39&gt;0,'16 Oct'!V39&gt;0,'16 Oct'!AC39&gt;0,'16 Oct'!AD39&gt;0,'16 Oct'!AI39&gt;0,'16 Oct'!AJ39&gt;0, '16 Oct'!AO39&gt;0,'16 Oct'!AP39&gt;0),'16 Oct'!A39,"")</f>
        <v/>
      </c>
      <c r="B36" s="120" t="str">
        <f>if('16 Oct'!E39+'16 Oct'!F39&gt;0,'16 Oct'!E39+'16 Oct'!F39,"")</f>
        <v/>
      </c>
      <c r="C36" s="120" t="str">
        <f>if('16 Oct'!M39 + '16 Oct'!N39&gt;0,'16 Oct'!M39 + '16 Oct'!N39,"")</f>
        <v/>
      </c>
      <c r="D36" s="120" t="str">
        <f>if('16 Oct'!U39+'16 Oct'!V39&gt;0,'16 Oct'!U39+'16 Oct'!V39,"")</f>
        <v/>
      </c>
      <c r="E36" s="120" t="str">
        <f>if('16 Oct'!AC39+'16 Oct'!AD39&gt;0,'16 Oct'!AC39+'16 Oct'!AD39,"")</f>
        <v/>
      </c>
      <c r="F36" s="120" t="str">
        <f>if('16 Oct'!AI39+'16 Oct'!AJ39&gt;0,'16 Oct'!AI39+'16 Oct'!AJ39,"")</f>
        <v/>
      </c>
      <c r="G36" s="120" t="str">
        <f>if('16 Oct'!AO39+'16 Oct'!AP39&gt;0,'16 Oct'!AO39+'16 Oct'!AP39,"")</f>
        <v/>
      </c>
      <c r="H36" s="120" t="str">
        <f t="shared" si="1"/>
        <v/>
      </c>
      <c r="J36" s="1"/>
    </row>
    <row r="37">
      <c r="A37" s="120" t="str">
        <f>if(or('16 Oct'!E40&gt;0,'16 Oct'!F40&gt;0, '16 Oct'!M40&gt;0,'16 Oct'!N40&gt;0, '16 Oct'!U40&gt;0,'16 Oct'!V40&gt;0,'16 Oct'!AC40&gt;0,'16 Oct'!AD40&gt;0,'16 Oct'!AI40&gt;0,'16 Oct'!AJ40&gt;0, '16 Oct'!AO40&gt;0,'16 Oct'!AP40&gt;0),'16 Oct'!A40,"")</f>
        <v/>
      </c>
      <c r="B37" s="120" t="str">
        <f>if('16 Oct'!E40+'16 Oct'!F40&gt;0,'16 Oct'!E40+'16 Oct'!F40,"")</f>
        <v/>
      </c>
      <c r="C37" s="120" t="str">
        <f>if('16 Oct'!M40 + '16 Oct'!N40&gt;0,'16 Oct'!M40 + '16 Oct'!N40,"")</f>
        <v/>
      </c>
      <c r="D37" s="120" t="str">
        <f>if('16 Oct'!U40+'16 Oct'!V40&gt;0,'16 Oct'!U40+'16 Oct'!V40,"")</f>
        <v/>
      </c>
      <c r="E37" s="120" t="str">
        <f>if('16 Oct'!AC40+'16 Oct'!AD40&gt;0,'16 Oct'!AC40+'16 Oct'!AD40,"")</f>
        <v/>
      </c>
      <c r="F37" s="120" t="str">
        <f>if('16 Oct'!AI40+'16 Oct'!AJ40&gt;0,'16 Oct'!AI40+'16 Oct'!AJ40,"")</f>
        <v/>
      </c>
      <c r="G37" s="120" t="str">
        <f>if('16 Oct'!AO40+'16 Oct'!AP40&gt;0,'16 Oct'!AO40+'16 Oct'!AP40,"")</f>
        <v/>
      </c>
      <c r="H37" s="120" t="str">
        <f t="shared" si="1"/>
        <v/>
      </c>
      <c r="J37" s="1"/>
    </row>
    <row r="38">
      <c r="A38" s="120" t="str">
        <f>if(or('16 Oct'!E41&gt;0,'16 Oct'!F41&gt;0, '16 Oct'!M41&gt;0,'16 Oct'!N41&gt;0, '16 Oct'!U41&gt;0,'16 Oct'!V41&gt;0,'16 Oct'!AC41&gt;0,'16 Oct'!AD41&gt;0,'16 Oct'!AI41&gt;0,'16 Oct'!AJ41&gt;0, '16 Oct'!AO41&gt;0,'16 Oct'!AP41&gt;0),'16 Oct'!A41,"")</f>
        <v/>
      </c>
      <c r="B38" s="120" t="str">
        <f>if('16 Oct'!E41+'16 Oct'!F41&gt;0,'16 Oct'!E41+'16 Oct'!F41,"")</f>
        <v/>
      </c>
      <c r="C38" s="120" t="str">
        <f>if('16 Oct'!M41 + '16 Oct'!N41&gt;0,'16 Oct'!M41 + '16 Oct'!N41,"")</f>
        <v/>
      </c>
      <c r="D38" s="120" t="str">
        <f>if('16 Oct'!U41+'16 Oct'!V41&gt;0,'16 Oct'!U41+'16 Oct'!V41,"")</f>
        <v/>
      </c>
      <c r="E38" s="120" t="str">
        <f>if('16 Oct'!AC41+'16 Oct'!AD41&gt;0,'16 Oct'!AC41+'16 Oct'!AD41,"")</f>
        <v/>
      </c>
      <c r="F38" s="120" t="str">
        <f>if('16 Oct'!AI41+'16 Oct'!AJ41&gt;0,'16 Oct'!AI41+'16 Oct'!AJ41,"")</f>
        <v/>
      </c>
      <c r="G38" s="120" t="str">
        <f>if('16 Oct'!AO41+'16 Oct'!AP41&gt;0,'16 Oct'!AO41+'16 Oct'!AP41,"")</f>
        <v/>
      </c>
      <c r="H38" s="120" t="str">
        <f t="shared" si="1"/>
        <v/>
      </c>
      <c r="J38" s="1"/>
    </row>
    <row r="39">
      <c r="A39" s="120" t="str">
        <f>if(or('16 Oct'!E42&gt;0,'16 Oct'!F42&gt;0, '16 Oct'!M42&gt;0,'16 Oct'!N42&gt;0, '16 Oct'!U42&gt;0,'16 Oct'!V42&gt;0,'16 Oct'!AC42&gt;0,'16 Oct'!AD42&gt;0,'16 Oct'!AI42&gt;0,'16 Oct'!AJ42&gt;0, '16 Oct'!AO42&gt;0,'16 Oct'!AP42&gt;0),'16 Oct'!A42,"")</f>
        <v/>
      </c>
      <c r="B39" s="120" t="str">
        <f>if('16 Oct'!E42+'16 Oct'!F42&gt;0,'16 Oct'!E42+'16 Oct'!F42,"")</f>
        <v/>
      </c>
      <c r="C39" s="120" t="str">
        <f>if('16 Oct'!M42 + '16 Oct'!N42&gt;0,'16 Oct'!M42 + '16 Oct'!N42,"")</f>
        <v/>
      </c>
      <c r="D39" s="120" t="str">
        <f>if('16 Oct'!U42+'16 Oct'!V42&gt;0,'16 Oct'!U42+'16 Oct'!V42,"")</f>
        <v/>
      </c>
      <c r="E39" s="120" t="str">
        <f>if('16 Oct'!AC42+'16 Oct'!AD42&gt;0,'16 Oct'!AC42+'16 Oct'!AD42,"")</f>
        <v/>
      </c>
      <c r="F39" s="120" t="str">
        <f>if('16 Oct'!AI42+'16 Oct'!AJ42&gt;0,'16 Oct'!AI42+'16 Oct'!AJ42,"")</f>
        <v/>
      </c>
      <c r="G39" s="120" t="str">
        <f>if('16 Oct'!AO42+'16 Oct'!AP42&gt;0,'16 Oct'!AO42+'16 Oct'!AP42,"")</f>
        <v/>
      </c>
      <c r="H39" s="120" t="str">
        <f t="shared" si="1"/>
        <v/>
      </c>
      <c r="J39" s="1"/>
    </row>
    <row r="40">
      <c r="A40" s="120" t="str">
        <f>if(or('16 Oct'!E43&gt;0,'16 Oct'!F43&gt;0, '16 Oct'!M43&gt;0,'16 Oct'!N43&gt;0, '16 Oct'!U43&gt;0,'16 Oct'!V43&gt;0,'16 Oct'!AC43&gt;0,'16 Oct'!AD43&gt;0,'16 Oct'!AI43&gt;0,'16 Oct'!AJ43&gt;0, '16 Oct'!AO43&gt;0,'16 Oct'!AP43&gt;0),'16 Oct'!A43,"")</f>
        <v/>
      </c>
      <c r="B40" s="120" t="str">
        <f>if('16 Oct'!E43+'16 Oct'!F43&gt;0,'16 Oct'!E43+'16 Oct'!F43,"")</f>
        <v/>
      </c>
      <c r="C40" s="120" t="str">
        <f>if('16 Oct'!M43 + '16 Oct'!N43&gt;0,'16 Oct'!M43 + '16 Oct'!N43,"")</f>
        <v/>
      </c>
      <c r="D40" s="120" t="str">
        <f>if('16 Oct'!U43+'16 Oct'!V43&gt;0,'16 Oct'!U43+'16 Oct'!V43,"")</f>
        <v/>
      </c>
      <c r="E40" s="120" t="str">
        <f>if('16 Oct'!AC43+'16 Oct'!AD43&gt;0,'16 Oct'!AC43+'16 Oct'!AD43,"")</f>
        <v/>
      </c>
      <c r="F40" s="120" t="str">
        <f>if('16 Oct'!AI43+'16 Oct'!AJ43&gt;0,'16 Oct'!AI43+'16 Oct'!AJ43,"")</f>
        <v/>
      </c>
      <c r="G40" s="120" t="str">
        <f>if('16 Oct'!AO43+'16 Oct'!AP43&gt;0,'16 Oct'!AO43+'16 Oct'!AP43,"")</f>
        <v/>
      </c>
      <c r="H40" s="120" t="str">
        <f t="shared" si="1"/>
        <v/>
      </c>
      <c r="J40" s="1"/>
    </row>
    <row r="41">
      <c r="A41" s="120" t="str">
        <f>if(or('16 Oct'!E44&gt;0,'16 Oct'!F44&gt;0, '16 Oct'!M44&gt;0,'16 Oct'!N44&gt;0, '16 Oct'!U44&gt;0,'16 Oct'!V44&gt;0,'16 Oct'!AC44&gt;0,'16 Oct'!AD44&gt;0,'16 Oct'!AI44&gt;0,'16 Oct'!AJ44&gt;0, '16 Oct'!AO44&gt;0,'16 Oct'!AP44&gt;0),'16 Oct'!A44,"")</f>
        <v/>
      </c>
      <c r="B41" s="120" t="str">
        <f>if('16 Oct'!E44+'16 Oct'!F44&gt;0,'16 Oct'!E44+'16 Oct'!F44,"")</f>
        <v/>
      </c>
      <c r="C41" s="120" t="str">
        <f>if('16 Oct'!M44 + '16 Oct'!N44&gt;0,'16 Oct'!M44 + '16 Oct'!N44,"")</f>
        <v/>
      </c>
      <c r="D41" s="120" t="str">
        <f>if('16 Oct'!U44+'16 Oct'!V44&gt;0,'16 Oct'!U44+'16 Oct'!V44,"")</f>
        <v/>
      </c>
      <c r="E41" s="120" t="str">
        <f>if('16 Oct'!AC44+'16 Oct'!AD44&gt;0,'16 Oct'!AC44+'16 Oct'!AD44,"")</f>
        <v/>
      </c>
      <c r="F41" s="120" t="str">
        <f>if('16 Oct'!AI44+'16 Oct'!AJ44&gt;0,'16 Oct'!AI44+'16 Oct'!AJ44,"")</f>
        <v/>
      </c>
      <c r="G41" s="120" t="str">
        <f>if('16 Oct'!AO44+'16 Oct'!AP44&gt;0,'16 Oct'!AO44+'16 Oct'!AP44,"")</f>
        <v/>
      </c>
      <c r="H41" s="120" t="str">
        <f t="shared" si="1"/>
        <v/>
      </c>
      <c r="J41" s="1"/>
    </row>
    <row r="42">
      <c r="A42" s="120" t="str">
        <f>if(or('16 Oct'!E45&gt;0,'16 Oct'!F45&gt;0, '16 Oct'!M45&gt;0,'16 Oct'!N45&gt;0, '16 Oct'!U45&gt;0,'16 Oct'!V45&gt;0,'16 Oct'!AC45&gt;0,'16 Oct'!AD45&gt;0,'16 Oct'!AI45&gt;0,'16 Oct'!AJ45&gt;0, '16 Oct'!AO45&gt;0,'16 Oct'!AP45&gt;0),'16 Oct'!A45,"")</f>
        <v/>
      </c>
      <c r="B42" s="120" t="str">
        <f>if('16 Oct'!E45+'16 Oct'!F45&gt;0,'16 Oct'!E45+'16 Oct'!F45,"")</f>
        <v/>
      </c>
      <c r="C42" s="120" t="str">
        <f>if('16 Oct'!M45 + '16 Oct'!N45&gt;0,'16 Oct'!M45 + '16 Oct'!N45,"")</f>
        <v/>
      </c>
      <c r="D42" s="120" t="str">
        <f>if('16 Oct'!U45+'16 Oct'!V45&gt;0,'16 Oct'!U45+'16 Oct'!V45,"")</f>
        <v/>
      </c>
      <c r="E42" s="120" t="str">
        <f>if('16 Oct'!AC45+'16 Oct'!AD45&gt;0,'16 Oct'!AC45+'16 Oct'!AD45,"")</f>
        <v/>
      </c>
      <c r="F42" s="120" t="str">
        <f>if('16 Oct'!AI45+'16 Oct'!AJ45&gt;0,'16 Oct'!AI45+'16 Oct'!AJ45,"")</f>
        <v/>
      </c>
      <c r="G42" s="120" t="str">
        <f>if('16 Oct'!AO45+'16 Oct'!AP45&gt;0,'16 Oct'!AO45+'16 Oct'!AP45,"")</f>
        <v/>
      </c>
      <c r="H42" s="120" t="str">
        <f t="shared" si="1"/>
        <v/>
      </c>
      <c r="J42" s="1"/>
    </row>
    <row r="43">
      <c r="A43" s="120" t="str">
        <f>if(or('16 Oct'!E46&gt;0,'16 Oct'!F46&gt;0, '16 Oct'!M46&gt;0,'16 Oct'!N46&gt;0, '16 Oct'!U46&gt;0,'16 Oct'!V46&gt;0,'16 Oct'!AC46&gt;0,'16 Oct'!AD46&gt;0,'16 Oct'!AI46&gt;0,'16 Oct'!AJ46&gt;0, '16 Oct'!AO46&gt;0,'16 Oct'!AP46&gt;0),'16 Oct'!A46,"")</f>
        <v/>
      </c>
      <c r="B43" s="120" t="str">
        <f>if('16 Oct'!E46+'16 Oct'!F46&gt;0,'16 Oct'!E46+'16 Oct'!F46,"")</f>
        <v/>
      </c>
      <c r="C43" s="120" t="str">
        <f>if('16 Oct'!M46 + '16 Oct'!N46&gt;0,'16 Oct'!M46 + '16 Oct'!N46,"")</f>
        <v/>
      </c>
      <c r="D43" s="120" t="str">
        <f>if('16 Oct'!U46+'16 Oct'!V46&gt;0,'16 Oct'!U46+'16 Oct'!V46,"")</f>
        <v/>
      </c>
      <c r="E43" s="120" t="str">
        <f>if('16 Oct'!AC46+'16 Oct'!AD46&gt;0,'16 Oct'!AC46+'16 Oct'!AD46,"")</f>
        <v/>
      </c>
      <c r="F43" s="120" t="str">
        <f>if('16 Oct'!AI46+'16 Oct'!AJ46&gt;0,'16 Oct'!AI46+'16 Oct'!AJ46,"")</f>
        <v/>
      </c>
      <c r="G43" s="120" t="str">
        <f>if('16 Oct'!AO46+'16 Oct'!AP46&gt;0,'16 Oct'!AO46+'16 Oct'!AP46,"")</f>
        <v/>
      </c>
      <c r="H43" s="120" t="str">
        <f t="shared" si="1"/>
        <v/>
      </c>
      <c r="J43" s="1"/>
    </row>
    <row r="44">
      <c r="A44" s="120" t="str">
        <f>if(or('16 Oct'!E47&gt;0,'16 Oct'!F47&gt;0, '16 Oct'!M47&gt;0,'16 Oct'!N47&gt;0, '16 Oct'!U47&gt;0,'16 Oct'!V47&gt;0,'16 Oct'!AC47&gt;0,'16 Oct'!AD47&gt;0,'16 Oct'!AI47&gt;0,'16 Oct'!AJ47&gt;0, '16 Oct'!AO47&gt;0,'16 Oct'!AP47&gt;0),'16 Oct'!A47,"")</f>
        <v/>
      </c>
      <c r="B44" s="120" t="str">
        <f>if('16 Oct'!E47+'16 Oct'!F47&gt;0,'16 Oct'!E47+'16 Oct'!F47,"")</f>
        <v/>
      </c>
      <c r="C44" s="120" t="str">
        <f>if('16 Oct'!M47 + '16 Oct'!N47&gt;0,'16 Oct'!M47 + '16 Oct'!N47,"")</f>
        <v/>
      </c>
      <c r="D44" s="120" t="str">
        <f>if('16 Oct'!U47+'16 Oct'!V47&gt;0,'16 Oct'!U47+'16 Oct'!V47,"")</f>
        <v/>
      </c>
      <c r="E44" s="120" t="str">
        <f>if('16 Oct'!AC47+'16 Oct'!AD47&gt;0,'16 Oct'!AC47+'16 Oct'!AD47,"")</f>
        <v/>
      </c>
      <c r="F44" s="120" t="str">
        <f>if('16 Oct'!AI47+'16 Oct'!AJ47&gt;0,'16 Oct'!AI47+'16 Oct'!AJ47,"")</f>
        <v/>
      </c>
      <c r="G44" s="120" t="str">
        <f>if('16 Oct'!AO47+'16 Oct'!AP47&gt;0,'16 Oct'!AO47+'16 Oct'!AP47,"")</f>
        <v/>
      </c>
      <c r="H44" s="120" t="str">
        <f t="shared" si="1"/>
        <v/>
      </c>
      <c r="J44" s="1"/>
    </row>
    <row r="45">
      <c r="A45" s="120" t="str">
        <f>if(or('16 Oct'!E48&gt;0,'16 Oct'!F48&gt;0, '16 Oct'!M48&gt;0,'16 Oct'!N48&gt;0, '16 Oct'!U48&gt;0,'16 Oct'!V48&gt;0,'16 Oct'!AC48&gt;0,'16 Oct'!AD48&gt;0,'16 Oct'!AI48&gt;0,'16 Oct'!AJ48&gt;0, '16 Oct'!AO48&gt;0,'16 Oct'!AP48&gt;0),'16 Oct'!A48,"")</f>
        <v/>
      </c>
      <c r="B45" s="120" t="str">
        <f>if('16 Oct'!E48+'16 Oct'!F48&gt;0,'16 Oct'!E48+'16 Oct'!F48,"")</f>
        <v/>
      </c>
      <c r="C45" s="120" t="str">
        <f>if('16 Oct'!M48 + '16 Oct'!N48&gt;0,'16 Oct'!M48 + '16 Oct'!N48,"")</f>
        <v/>
      </c>
      <c r="D45" s="120" t="str">
        <f>if('16 Oct'!U48+'16 Oct'!V48&gt;0,'16 Oct'!U48+'16 Oct'!V48,"")</f>
        <v/>
      </c>
      <c r="E45" s="120" t="str">
        <f>if('16 Oct'!AC48+'16 Oct'!AD48&gt;0,'16 Oct'!AC48+'16 Oct'!AD48,"")</f>
        <v/>
      </c>
      <c r="F45" s="120" t="str">
        <f>if('16 Oct'!AI48+'16 Oct'!AJ48&gt;0,'16 Oct'!AI48+'16 Oct'!AJ48,"")</f>
        <v/>
      </c>
      <c r="G45" s="120" t="str">
        <f>if('16 Oct'!AO48+'16 Oct'!AP48&gt;0,'16 Oct'!AO48+'16 Oct'!AP48,"")</f>
        <v/>
      </c>
      <c r="H45" s="120" t="str">
        <f t="shared" si="1"/>
        <v/>
      </c>
      <c r="J45" s="1"/>
    </row>
    <row r="46">
      <c r="A46" s="120" t="str">
        <f>if(or('16 Oct'!E49&gt;0,'16 Oct'!F49&gt;0, '16 Oct'!M49&gt;0,'16 Oct'!N49&gt;0, '16 Oct'!U49&gt;0,'16 Oct'!V49&gt;0,'16 Oct'!AC49&gt;0,'16 Oct'!AD49&gt;0,'16 Oct'!AI49&gt;0,'16 Oct'!AJ49&gt;0, '16 Oct'!AO49&gt;0,'16 Oct'!AP49&gt;0),'16 Oct'!A49,"")</f>
        <v/>
      </c>
      <c r="B46" s="120" t="str">
        <f>if('16 Oct'!E49+'16 Oct'!F49&gt;0,'16 Oct'!E49+'16 Oct'!F49,"")</f>
        <v/>
      </c>
      <c r="C46" s="120" t="str">
        <f>if('16 Oct'!M49 + '16 Oct'!N49&gt;0,'16 Oct'!M49 + '16 Oct'!N49,"")</f>
        <v/>
      </c>
      <c r="D46" s="120" t="str">
        <f>if('16 Oct'!U49+'16 Oct'!V49&gt;0,'16 Oct'!U49+'16 Oct'!V49,"")</f>
        <v/>
      </c>
      <c r="E46" s="120" t="str">
        <f>if('16 Oct'!AC49+'16 Oct'!AD49&gt;0,'16 Oct'!AC49+'16 Oct'!AD49,"")</f>
        <v/>
      </c>
      <c r="F46" s="120" t="str">
        <f>if('16 Oct'!AI49+'16 Oct'!AJ49&gt;0,'16 Oct'!AI49+'16 Oct'!AJ49,"")</f>
        <v/>
      </c>
      <c r="G46" s="120" t="str">
        <f>if('16 Oct'!AO49+'16 Oct'!AP49&gt;0,'16 Oct'!AO49+'16 Oct'!AP49,"")</f>
        <v/>
      </c>
      <c r="H46" s="120" t="str">
        <f t="shared" si="1"/>
        <v/>
      </c>
      <c r="J46" s="1"/>
    </row>
    <row r="47">
      <c r="A47" s="120" t="str">
        <f>if(or('16 Oct'!E50&gt;0,'16 Oct'!F50&gt;0, '16 Oct'!M50&gt;0,'16 Oct'!N50&gt;0, '16 Oct'!U50&gt;0,'16 Oct'!V50&gt;0,'16 Oct'!AC50&gt;0,'16 Oct'!AD50&gt;0,'16 Oct'!AI50&gt;0,'16 Oct'!AJ50&gt;0, '16 Oct'!AO50&gt;0,'16 Oct'!AP50&gt;0),'16 Oct'!A50,"")</f>
        <v/>
      </c>
      <c r="B47" s="120" t="str">
        <f>if('16 Oct'!E50+'16 Oct'!F50&gt;0,'16 Oct'!E50+'16 Oct'!F50,"")</f>
        <v/>
      </c>
      <c r="C47" s="120" t="str">
        <f>if('16 Oct'!M50 + '16 Oct'!N50&gt;0,'16 Oct'!M50 + '16 Oct'!N50,"")</f>
        <v/>
      </c>
      <c r="D47" s="120" t="str">
        <f>if('16 Oct'!U50+'16 Oct'!V50&gt;0,'16 Oct'!U50+'16 Oct'!V50,"")</f>
        <v/>
      </c>
      <c r="E47" s="120" t="str">
        <f>if('16 Oct'!AC50+'16 Oct'!AD50&gt;0,'16 Oct'!AC50+'16 Oct'!AD50,"")</f>
        <v/>
      </c>
      <c r="F47" s="120" t="str">
        <f>if('16 Oct'!AI50+'16 Oct'!AJ50&gt;0,'16 Oct'!AI50+'16 Oct'!AJ50,"")</f>
        <v/>
      </c>
      <c r="G47" s="120" t="str">
        <f>if('16 Oct'!AO50+'16 Oct'!AP50&gt;0,'16 Oct'!AO50+'16 Oct'!AP50,"")</f>
        <v/>
      </c>
      <c r="H47" s="120" t="str">
        <f t="shared" si="1"/>
        <v/>
      </c>
      <c r="J47" s="1"/>
    </row>
    <row r="48">
      <c r="A48" s="120" t="str">
        <f>if(or('16 Oct'!E51&gt;0,'16 Oct'!F51&gt;0, '16 Oct'!M51&gt;0,'16 Oct'!N51&gt;0, '16 Oct'!U51&gt;0,'16 Oct'!V51&gt;0,'16 Oct'!AC51&gt;0,'16 Oct'!AD51&gt;0,'16 Oct'!AI51&gt;0,'16 Oct'!AJ51&gt;0, '16 Oct'!AO51&gt;0,'16 Oct'!AP51&gt;0),'16 Oct'!A51,"")</f>
        <v/>
      </c>
      <c r="B48" s="120" t="str">
        <f>if('16 Oct'!E51+'16 Oct'!F51&gt;0,'16 Oct'!E51+'16 Oct'!F51,"")</f>
        <v/>
      </c>
      <c r="C48" s="120" t="str">
        <f>if('16 Oct'!M51 + '16 Oct'!N51&gt;0,'16 Oct'!M51 + '16 Oct'!N51,"")</f>
        <v/>
      </c>
      <c r="D48" s="120" t="str">
        <f>if('16 Oct'!U51+'16 Oct'!V51&gt;0,'16 Oct'!U51+'16 Oct'!V51,"")</f>
        <v/>
      </c>
      <c r="E48" s="120" t="str">
        <f>if('16 Oct'!AC51+'16 Oct'!AD51&gt;0,'16 Oct'!AC51+'16 Oct'!AD51,"")</f>
        <v/>
      </c>
      <c r="F48" s="120" t="str">
        <f>if('16 Oct'!AI51+'16 Oct'!AJ51&gt;0,'16 Oct'!AI51+'16 Oct'!AJ51,"")</f>
        <v/>
      </c>
      <c r="G48" s="120" t="str">
        <f>if('16 Oct'!AO51+'16 Oct'!AP51&gt;0,'16 Oct'!AO51+'16 Oct'!AP51,"")</f>
        <v/>
      </c>
      <c r="H48" s="120" t="str">
        <f t="shared" si="1"/>
        <v/>
      </c>
      <c r="J48" s="1"/>
    </row>
    <row r="49">
      <c r="A49" s="120" t="str">
        <f>if(or('16 Oct'!E52&gt;0,'16 Oct'!F52&gt;0, '16 Oct'!M52&gt;0,'16 Oct'!N52&gt;0, '16 Oct'!U52&gt;0,'16 Oct'!V52&gt;0,'16 Oct'!AC52&gt;0,'16 Oct'!AD52&gt;0,'16 Oct'!AI52&gt;0,'16 Oct'!AJ52&gt;0, '16 Oct'!AO52&gt;0,'16 Oct'!AP52&gt;0),'16 Oct'!A52,"")</f>
        <v/>
      </c>
      <c r="B49" s="120" t="str">
        <f>if('16 Oct'!E52+'16 Oct'!F52&gt;0,'16 Oct'!E52+'16 Oct'!F52,"")</f>
        <v/>
      </c>
      <c r="C49" s="120" t="str">
        <f>if('16 Oct'!M52 + '16 Oct'!N52&gt;0,'16 Oct'!M52 + '16 Oct'!N52,"")</f>
        <v/>
      </c>
      <c r="D49" s="120" t="str">
        <f>if('16 Oct'!U52+'16 Oct'!V52&gt;0,'16 Oct'!U52+'16 Oct'!V52,"")</f>
        <v/>
      </c>
      <c r="E49" s="120" t="str">
        <f>if('16 Oct'!AC52+'16 Oct'!AD52&gt;0,'16 Oct'!AC52+'16 Oct'!AD52,"")</f>
        <v/>
      </c>
      <c r="F49" s="120" t="str">
        <f>if('16 Oct'!AI52+'16 Oct'!AJ52&gt;0,'16 Oct'!AI52+'16 Oct'!AJ52,"")</f>
        <v/>
      </c>
      <c r="G49" s="120" t="str">
        <f>if('16 Oct'!AO52+'16 Oct'!AP52&gt;0,'16 Oct'!AO52+'16 Oct'!AP52,"")</f>
        <v/>
      </c>
      <c r="H49" s="120" t="str">
        <f t="shared" si="1"/>
        <v/>
      </c>
      <c r="J49" s="1"/>
    </row>
    <row r="50">
      <c r="A50" s="120" t="str">
        <f>if(or('16 Oct'!E53&gt;0,'16 Oct'!F53&gt;0, '16 Oct'!M53&gt;0,'16 Oct'!N53&gt;0, '16 Oct'!U53&gt;0,'16 Oct'!V53&gt;0,'16 Oct'!AC53&gt;0,'16 Oct'!AD53&gt;0,'16 Oct'!AI53&gt;0,'16 Oct'!AJ53&gt;0, '16 Oct'!AO53&gt;0,'16 Oct'!AP53&gt;0),'16 Oct'!A53,"")</f>
        <v/>
      </c>
      <c r="B50" s="120" t="str">
        <f>if('16 Oct'!E53+'16 Oct'!F53&gt;0,'16 Oct'!E53+'16 Oct'!F53,"")</f>
        <v/>
      </c>
      <c r="C50" s="120" t="str">
        <f>if('16 Oct'!M53 + '16 Oct'!N53&gt;0,'16 Oct'!M53 + '16 Oct'!N53,"")</f>
        <v/>
      </c>
      <c r="D50" s="120" t="str">
        <f>if('16 Oct'!U53+'16 Oct'!V53&gt;0,'16 Oct'!U53+'16 Oct'!V53,"")</f>
        <v/>
      </c>
      <c r="E50" s="120" t="str">
        <f>if('16 Oct'!AC53+'16 Oct'!AD53&gt;0,'16 Oct'!AC53+'16 Oct'!AD53,"")</f>
        <v/>
      </c>
      <c r="F50" s="120" t="str">
        <f>if('16 Oct'!AI53+'16 Oct'!AJ53&gt;0,'16 Oct'!AI53+'16 Oct'!AJ53,"")</f>
        <v/>
      </c>
      <c r="G50" s="120" t="str">
        <f>if('16 Oct'!AO53+'16 Oct'!AP53&gt;0,'16 Oct'!AO53+'16 Oct'!AP53,"")</f>
        <v/>
      </c>
      <c r="H50" s="120" t="str">
        <f t="shared" si="1"/>
        <v/>
      </c>
      <c r="J50" s="1"/>
    </row>
    <row r="51">
      <c r="A51" s="120" t="str">
        <f>if(or('16 Oct'!E54&gt;0,'16 Oct'!F54&gt;0, '16 Oct'!M54&gt;0,'16 Oct'!N54&gt;0, '16 Oct'!U54&gt;0,'16 Oct'!V54&gt;0,'16 Oct'!AC54&gt;0,'16 Oct'!AD54&gt;0,'16 Oct'!AI54&gt;0,'16 Oct'!AJ54&gt;0, '16 Oct'!AO54&gt;0,'16 Oct'!AP54&gt;0),'16 Oct'!A54,"")</f>
        <v/>
      </c>
      <c r="B51" s="120" t="str">
        <f>if('16 Oct'!E54+'16 Oct'!F54&gt;0,'16 Oct'!E54+'16 Oct'!F54,"")</f>
        <v/>
      </c>
      <c r="C51" s="120" t="str">
        <f>if('16 Oct'!M54 + '16 Oct'!N54&gt;0,'16 Oct'!M54 + '16 Oct'!N54,"")</f>
        <v/>
      </c>
      <c r="D51" s="120" t="str">
        <f>if('16 Oct'!U54+'16 Oct'!V54&gt;0,'16 Oct'!U54+'16 Oct'!V54,"")</f>
        <v/>
      </c>
      <c r="E51" s="120" t="str">
        <f>if('16 Oct'!AC54+'16 Oct'!AD54&gt;0,'16 Oct'!AC54+'16 Oct'!AD54,"")</f>
        <v/>
      </c>
      <c r="F51" s="120" t="str">
        <f>if('16 Oct'!AI54+'16 Oct'!AJ54&gt;0,'16 Oct'!AI54+'16 Oct'!AJ54,"")</f>
        <v/>
      </c>
      <c r="G51" s="120" t="str">
        <f>if('16 Oct'!AO54+'16 Oct'!AP54&gt;0,'16 Oct'!AO54+'16 Oct'!AP54,"")</f>
        <v/>
      </c>
      <c r="H51" s="120" t="str">
        <f t="shared" si="1"/>
        <v/>
      </c>
      <c r="J51" s="1"/>
    </row>
    <row r="52">
      <c r="A52" s="120" t="str">
        <f>if(or('16 Oct'!E55&gt;0,'16 Oct'!F55&gt;0, '16 Oct'!M55&gt;0,'16 Oct'!N55&gt;0, '16 Oct'!U55&gt;0,'16 Oct'!V55&gt;0,'16 Oct'!AC55&gt;0,'16 Oct'!AD55&gt;0,'16 Oct'!AI55&gt;0,'16 Oct'!AJ55&gt;0, '16 Oct'!AO55&gt;0,'16 Oct'!AP55&gt;0),'16 Oct'!A55,"")</f>
        <v/>
      </c>
      <c r="B52" s="120" t="str">
        <f>if('16 Oct'!E55+'16 Oct'!F55&gt;0,'16 Oct'!E55+'16 Oct'!F55,"")</f>
        <v/>
      </c>
      <c r="C52" s="120" t="str">
        <f>if('16 Oct'!M55 + '16 Oct'!N55&gt;0,'16 Oct'!M55 + '16 Oct'!N55,"")</f>
        <v/>
      </c>
      <c r="D52" s="120" t="str">
        <f>if('16 Oct'!U55+'16 Oct'!V55&gt;0,'16 Oct'!U55+'16 Oct'!V55,"")</f>
        <v/>
      </c>
      <c r="E52" s="120" t="str">
        <f>if('16 Oct'!AC55+'16 Oct'!AD55&gt;0,'16 Oct'!AC55+'16 Oct'!AD55,"")</f>
        <v/>
      </c>
      <c r="F52" s="120" t="str">
        <f>if('16 Oct'!AI55+'16 Oct'!AJ55&gt;0,'16 Oct'!AI55+'16 Oct'!AJ55,"")</f>
        <v/>
      </c>
      <c r="G52" s="120" t="str">
        <f>if('16 Oct'!AO55+'16 Oct'!AP55&gt;0,'16 Oct'!AO55+'16 Oct'!AP55,"")</f>
        <v/>
      </c>
      <c r="H52" s="120" t="str">
        <f t="shared" si="1"/>
        <v/>
      </c>
      <c r="J52" s="1"/>
    </row>
    <row r="53">
      <c r="A53" s="120" t="str">
        <f>if(or('16 Oct'!E56&gt;0,'16 Oct'!F56&gt;0, '16 Oct'!M56&gt;0,'16 Oct'!N56&gt;0, '16 Oct'!U56&gt;0,'16 Oct'!V56&gt;0,'16 Oct'!AC56&gt;0,'16 Oct'!AD56&gt;0,'16 Oct'!AI56&gt;0,'16 Oct'!AJ56&gt;0, '16 Oct'!AO56&gt;0,'16 Oct'!AP56&gt;0),'16 Oct'!A56,"")</f>
        <v/>
      </c>
      <c r="B53" s="120" t="str">
        <f>if('16 Oct'!E56+'16 Oct'!F56&gt;0,'16 Oct'!E56+'16 Oct'!F56,"")</f>
        <v/>
      </c>
      <c r="C53" s="120" t="str">
        <f>if('16 Oct'!M56 + '16 Oct'!N56&gt;0,'16 Oct'!M56 + '16 Oct'!N56,"")</f>
        <v/>
      </c>
      <c r="D53" s="120" t="str">
        <f>if('16 Oct'!U56+'16 Oct'!V56&gt;0,'16 Oct'!U56+'16 Oct'!V56,"")</f>
        <v/>
      </c>
      <c r="E53" s="120" t="str">
        <f>if('16 Oct'!AC56+'16 Oct'!AD56&gt;0,'16 Oct'!AC56+'16 Oct'!AD56,"")</f>
        <v/>
      </c>
      <c r="F53" s="120" t="str">
        <f>if('16 Oct'!AI56+'16 Oct'!AJ56&gt;0,'16 Oct'!AI56+'16 Oct'!AJ56,"")</f>
        <v/>
      </c>
      <c r="G53" s="120" t="str">
        <f>if('16 Oct'!AO56+'16 Oct'!AP56&gt;0,'16 Oct'!AO56+'16 Oct'!AP56,"")</f>
        <v/>
      </c>
      <c r="H53" s="120" t="str">
        <f t="shared" si="1"/>
        <v/>
      </c>
      <c r="J53" s="1"/>
    </row>
    <row r="54">
      <c r="A54" s="120" t="str">
        <f>if(or('16 Oct'!E57&gt;0,'16 Oct'!F57&gt;0, '16 Oct'!M57&gt;0,'16 Oct'!N57&gt;0, '16 Oct'!U57&gt;0,'16 Oct'!V57&gt;0,'16 Oct'!AC57&gt;0,'16 Oct'!AD57&gt;0,'16 Oct'!AI57&gt;0,'16 Oct'!AJ57&gt;0, '16 Oct'!AO57&gt;0,'16 Oct'!AP57&gt;0),'16 Oct'!A57,"")</f>
        <v/>
      </c>
      <c r="B54" s="120" t="str">
        <f>if('16 Oct'!E57+'16 Oct'!F57&gt;0,'16 Oct'!E57+'16 Oct'!F57,"")</f>
        <v/>
      </c>
      <c r="C54" s="120" t="str">
        <f>if('16 Oct'!M57 + '16 Oct'!N57&gt;0,'16 Oct'!M57 + '16 Oct'!N57,"")</f>
        <v/>
      </c>
      <c r="D54" s="120" t="str">
        <f>if('16 Oct'!U57+'16 Oct'!V57&gt;0,'16 Oct'!U57+'16 Oct'!V57,"")</f>
        <v/>
      </c>
      <c r="E54" s="120" t="str">
        <f>if('16 Oct'!AC57+'16 Oct'!AD57&gt;0,'16 Oct'!AC57+'16 Oct'!AD57,"")</f>
        <v/>
      </c>
      <c r="F54" s="120" t="str">
        <f>if('16 Oct'!AI57+'16 Oct'!AJ57&gt;0,'16 Oct'!AI57+'16 Oct'!AJ57,"")</f>
        <v/>
      </c>
      <c r="G54" s="120" t="str">
        <f>if('16 Oct'!AO57+'16 Oct'!AP57&gt;0,'16 Oct'!AO57+'16 Oct'!AP57,"")</f>
        <v/>
      </c>
      <c r="H54" s="120" t="str">
        <f t="shared" si="1"/>
        <v/>
      </c>
      <c r="J54" s="1"/>
    </row>
    <row r="55">
      <c r="A55" s="120" t="str">
        <f>if(or('16 Oct'!E58&gt;0,'16 Oct'!F58&gt;0, '16 Oct'!M58&gt;0,'16 Oct'!N58&gt;0, '16 Oct'!U58&gt;0,'16 Oct'!V58&gt;0,'16 Oct'!AC58&gt;0,'16 Oct'!AD58&gt;0,'16 Oct'!AI58&gt;0,'16 Oct'!AJ58&gt;0, '16 Oct'!AO58&gt;0,'16 Oct'!AP58&gt;0),'16 Oct'!A58,"")</f>
        <v/>
      </c>
      <c r="B55" s="120" t="str">
        <f>if('16 Oct'!E58+'16 Oct'!F58&gt;0,'16 Oct'!E58+'16 Oct'!F58,"")</f>
        <v/>
      </c>
      <c r="C55" s="120" t="str">
        <f>if('16 Oct'!M58 + '16 Oct'!N58&gt;0,'16 Oct'!M58 + '16 Oct'!N58,"")</f>
        <v/>
      </c>
      <c r="D55" s="120" t="str">
        <f>if('16 Oct'!U58+'16 Oct'!V58&gt;0,'16 Oct'!U58+'16 Oct'!V58,"")</f>
        <v/>
      </c>
      <c r="E55" s="120" t="str">
        <f>if('16 Oct'!AC58+'16 Oct'!AD58&gt;0,'16 Oct'!AC58+'16 Oct'!AD58,"")</f>
        <v/>
      </c>
      <c r="F55" s="120" t="str">
        <f>if('16 Oct'!AI58+'16 Oct'!AJ58&gt;0,'16 Oct'!AI58+'16 Oct'!AJ58,"")</f>
        <v/>
      </c>
      <c r="G55" s="120" t="str">
        <f>if('16 Oct'!AO58+'16 Oct'!AP58&gt;0,'16 Oct'!AO58+'16 Oct'!AP58,"")</f>
        <v/>
      </c>
      <c r="H55" s="120" t="str">
        <f t="shared" si="1"/>
        <v/>
      </c>
      <c r="J55" s="1"/>
    </row>
    <row r="56">
      <c r="A56" s="120" t="str">
        <f>if(or('16 Oct'!E59&gt;0,'16 Oct'!F59&gt;0, '16 Oct'!M59&gt;0,'16 Oct'!N59&gt;0, '16 Oct'!U59&gt;0,'16 Oct'!V59&gt;0,'16 Oct'!AC59&gt;0,'16 Oct'!AD59&gt;0,'16 Oct'!AI59&gt;0,'16 Oct'!AJ59&gt;0, '16 Oct'!AO59&gt;0,'16 Oct'!AP59&gt;0),'16 Oct'!A59,"")</f>
        <v/>
      </c>
      <c r="B56" s="120" t="str">
        <f>if('16 Oct'!E59+'16 Oct'!F59&gt;0,'16 Oct'!E59+'16 Oct'!F59,"")</f>
        <v/>
      </c>
      <c r="C56" s="120" t="str">
        <f>if('16 Oct'!M59 + '16 Oct'!N59&gt;0,'16 Oct'!M59 + '16 Oct'!N59,"")</f>
        <v/>
      </c>
      <c r="D56" s="120" t="str">
        <f>if('16 Oct'!U59+'16 Oct'!V59&gt;0,'16 Oct'!U59+'16 Oct'!V59,"")</f>
        <v/>
      </c>
      <c r="E56" s="120" t="str">
        <f>if('16 Oct'!AC59+'16 Oct'!AD59&gt;0,'16 Oct'!AC59+'16 Oct'!AD59,"")</f>
        <v/>
      </c>
      <c r="F56" s="120" t="str">
        <f>if('16 Oct'!AI59+'16 Oct'!AJ59&gt;0,'16 Oct'!AI59+'16 Oct'!AJ59,"")</f>
        <v/>
      </c>
      <c r="G56" s="120" t="str">
        <f>if('16 Oct'!AO59+'16 Oct'!AP59&gt;0,'16 Oct'!AO59+'16 Oct'!AP59,"")</f>
        <v/>
      </c>
      <c r="H56" s="120" t="str">
        <f t="shared" si="1"/>
        <v/>
      </c>
      <c r="J56" s="1"/>
    </row>
    <row r="57">
      <c r="A57" s="120" t="str">
        <f>if(or('16 Oct'!E60&gt;0,'16 Oct'!F60&gt;0, '16 Oct'!M60&gt;0,'16 Oct'!N60&gt;0, '16 Oct'!U60&gt;0,'16 Oct'!V60&gt;0,'16 Oct'!AC60&gt;0,'16 Oct'!AD60&gt;0,'16 Oct'!AI60&gt;0,'16 Oct'!AJ60&gt;0, '16 Oct'!AO60&gt;0,'16 Oct'!AP60&gt;0),'16 Oct'!A60,"")</f>
        <v/>
      </c>
      <c r="B57" s="120" t="str">
        <f>if('16 Oct'!E60+'16 Oct'!F60&gt;0,'16 Oct'!E60+'16 Oct'!F60,"")</f>
        <v/>
      </c>
      <c r="C57" s="120" t="str">
        <f>if('16 Oct'!M60 + '16 Oct'!N60&gt;0,'16 Oct'!M60 + '16 Oct'!N60,"")</f>
        <v/>
      </c>
      <c r="D57" s="120" t="str">
        <f>if('16 Oct'!U60+'16 Oct'!V60&gt;0,'16 Oct'!U60+'16 Oct'!V60,"")</f>
        <v/>
      </c>
      <c r="E57" s="120" t="str">
        <f>if('16 Oct'!AC60+'16 Oct'!AD60&gt;0,'16 Oct'!AC60+'16 Oct'!AD60,"")</f>
        <v/>
      </c>
      <c r="F57" s="120" t="str">
        <f>if('16 Oct'!AI60+'16 Oct'!AJ60&gt;0,'16 Oct'!AI60+'16 Oct'!AJ60,"")</f>
        <v/>
      </c>
      <c r="G57" s="120" t="str">
        <f>if('16 Oct'!AO60+'16 Oct'!AP60&gt;0,'16 Oct'!AO60+'16 Oct'!AP60,"")</f>
        <v/>
      </c>
      <c r="H57" s="120" t="str">
        <f t="shared" si="1"/>
        <v/>
      </c>
      <c r="J57" s="1"/>
    </row>
    <row r="58">
      <c r="A58" s="120" t="str">
        <f>if(or('16 Oct'!E61&gt;0,'16 Oct'!F61&gt;0, '16 Oct'!M61&gt;0,'16 Oct'!N61&gt;0, '16 Oct'!U61&gt;0,'16 Oct'!V61&gt;0,'16 Oct'!AC61&gt;0,'16 Oct'!AD61&gt;0,'16 Oct'!AI61&gt;0,'16 Oct'!AJ61&gt;0, '16 Oct'!AO61&gt;0,'16 Oct'!AP61&gt;0),'16 Oct'!A61,"")</f>
        <v/>
      </c>
      <c r="B58" s="120" t="str">
        <f>if('16 Oct'!E61+'16 Oct'!F61&gt;0,'16 Oct'!E61+'16 Oct'!F61,"")</f>
        <v/>
      </c>
      <c r="C58" s="120" t="str">
        <f>if('16 Oct'!M61 + '16 Oct'!N61&gt;0,'16 Oct'!M61 + '16 Oct'!N61,"")</f>
        <v/>
      </c>
      <c r="D58" s="120" t="str">
        <f>if('16 Oct'!U61+'16 Oct'!V61&gt;0,'16 Oct'!U61+'16 Oct'!V61,"")</f>
        <v/>
      </c>
      <c r="E58" s="120" t="str">
        <f>if('16 Oct'!AC61+'16 Oct'!AD61&gt;0,'16 Oct'!AC61+'16 Oct'!AD61,"")</f>
        <v/>
      </c>
      <c r="F58" s="120" t="str">
        <f>if('16 Oct'!AI61+'16 Oct'!AJ61&gt;0,'16 Oct'!AI61+'16 Oct'!AJ61,"")</f>
        <v/>
      </c>
      <c r="G58" s="120" t="str">
        <f>if('16 Oct'!AO61+'16 Oct'!AP61&gt;0,'16 Oct'!AO61+'16 Oct'!AP61,"")</f>
        <v/>
      </c>
      <c r="H58" s="120" t="str">
        <f t="shared" si="1"/>
        <v/>
      </c>
      <c r="J58" s="1"/>
    </row>
    <row r="59">
      <c r="A59" s="120" t="str">
        <f>if(or('16 Oct'!E62&gt;0,'16 Oct'!F62&gt;0, '16 Oct'!M62&gt;0,'16 Oct'!N62&gt;0, '16 Oct'!U62&gt;0,'16 Oct'!V62&gt;0,'16 Oct'!AC62&gt;0,'16 Oct'!AD62&gt;0,'16 Oct'!AI62&gt;0,'16 Oct'!AJ62&gt;0, '16 Oct'!AO62&gt;0,'16 Oct'!AP62&gt;0),'16 Oct'!A62,"")</f>
        <v/>
      </c>
      <c r="B59" s="120" t="str">
        <f>if('16 Oct'!E62+'16 Oct'!F62&gt;0,'16 Oct'!E62+'16 Oct'!F62,"")</f>
        <v/>
      </c>
      <c r="C59" s="120" t="str">
        <f>if('16 Oct'!M62 + '16 Oct'!N62&gt;0,'16 Oct'!M62 + '16 Oct'!N62,"")</f>
        <v/>
      </c>
      <c r="D59" s="120" t="str">
        <f>if('16 Oct'!U62+'16 Oct'!V62&gt;0,'16 Oct'!U62+'16 Oct'!V62,"")</f>
        <v/>
      </c>
      <c r="E59" s="120" t="str">
        <f>if('16 Oct'!AC62+'16 Oct'!AD62&gt;0,'16 Oct'!AC62+'16 Oct'!AD62,"")</f>
        <v/>
      </c>
      <c r="F59" s="120" t="str">
        <f>if('16 Oct'!AI62+'16 Oct'!AJ62&gt;0,'16 Oct'!AI62+'16 Oct'!AJ62,"")</f>
        <v/>
      </c>
      <c r="G59" s="120" t="str">
        <f>if('16 Oct'!AO62+'16 Oct'!AP62&gt;0,'16 Oct'!AO62+'16 Oct'!AP62,"")</f>
        <v/>
      </c>
      <c r="H59" s="120" t="str">
        <f t="shared" si="1"/>
        <v/>
      </c>
      <c r="J59" s="1"/>
    </row>
    <row r="60">
      <c r="A60" s="120" t="str">
        <f>if(or('16 Oct'!E63&gt;0,'16 Oct'!F63&gt;0, '16 Oct'!M63&gt;0,'16 Oct'!N63&gt;0, '16 Oct'!U63&gt;0,'16 Oct'!V63&gt;0,'16 Oct'!AC63&gt;0,'16 Oct'!AD63&gt;0,'16 Oct'!AI63&gt;0,'16 Oct'!AJ63&gt;0, '16 Oct'!AO63&gt;0,'16 Oct'!AP63&gt;0),'16 Oct'!A63,"")</f>
        <v/>
      </c>
      <c r="B60" s="120" t="str">
        <f>if('16 Oct'!E63+'16 Oct'!F63&gt;0,'16 Oct'!E63+'16 Oct'!F63,"")</f>
        <v/>
      </c>
      <c r="C60" s="120" t="str">
        <f>if('16 Oct'!M63 + '16 Oct'!N63&gt;0,'16 Oct'!M63 + '16 Oct'!N63,"")</f>
        <v/>
      </c>
      <c r="D60" s="120" t="str">
        <f>if('16 Oct'!U63+'16 Oct'!V63&gt;0,'16 Oct'!U63+'16 Oct'!V63,"")</f>
        <v/>
      </c>
      <c r="E60" s="120" t="str">
        <f>if('16 Oct'!AC63+'16 Oct'!AD63&gt;0,'16 Oct'!AC63+'16 Oct'!AD63,"")</f>
        <v/>
      </c>
      <c r="F60" s="120" t="str">
        <f>if('16 Oct'!AI63+'16 Oct'!AJ63&gt;0,'16 Oct'!AI63+'16 Oct'!AJ63,"")</f>
        <v/>
      </c>
      <c r="G60" s="120" t="str">
        <f>if('16 Oct'!AO63+'16 Oct'!AP63&gt;0,'16 Oct'!AO63+'16 Oct'!AP63,"")</f>
        <v/>
      </c>
      <c r="H60" s="120" t="str">
        <f t="shared" si="1"/>
        <v/>
      </c>
      <c r="J60" s="1"/>
    </row>
    <row r="61">
      <c r="A61" s="120" t="str">
        <f>if(or('16 Oct'!E64&gt;0,'16 Oct'!F64&gt;0, '16 Oct'!M64&gt;0,'16 Oct'!N64&gt;0, '16 Oct'!U64&gt;0,'16 Oct'!V64&gt;0,'16 Oct'!AC64&gt;0,'16 Oct'!AD64&gt;0,'16 Oct'!AI64&gt;0,'16 Oct'!AJ64&gt;0, '16 Oct'!AO64&gt;0,'16 Oct'!AP64&gt;0),'16 Oct'!A64,"")</f>
        <v/>
      </c>
      <c r="B61" s="120" t="str">
        <f>if('16 Oct'!E64+'16 Oct'!F64&gt;0,'16 Oct'!E64+'16 Oct'!F64,"")</f>
        <v/>
      </c>
      <c r="C61" s="120" t="str">
        <f>if('16 Oct'!M64 + '16 Oct'!N64&gt;0,'16 Oct'!M64 + '16 Oct'!N64,"")</f>
        <v/>
      </c>
      <c r="D61" s="120" t="str">
        <f>if('16 Oct'!U64+'16 Oct'!V64&gt;0,'16 Oct'!U64+'16 Oct'!V64,"")</f>
        <v/>
      </c>
      <c r="E61" s="120" t="str">
        <f>if('16 Oct'!AC64+'16 Oct'!AD64&gt;0,'16 Oct'!AC64+'16 Oct'!AD64,"")</f>
        <v/>
      </c>
      <c r="F61" s="120" t="str">
        <f>if('16 Oct'!AI64+'16 Oct'!AJ64&gt;0,'16 Oct'!AI64+'16 Oct'!AJ64,"")</f>
        <v/>
      </c>
      <c r="G61" s="120" t="str">
        <f>if('16 Oct'!AO64+'16 Oct'!AP64&gt;0,'16 Oct'!AO64+'16 Oct'!AP64,"")</f>
        <v/>
      </c>
      <c r="H61" s="120" t="str">
        <f t="shared" si="1"/>
        <v/>
      </c>
      <c r="J61" s="1"/>
    </row>
    <row r="62">
      <c r="A62" s="120" t="str">
        <f>if(or('16 Oct'!E65&gt;0,'16 Oct'!F65&gt;0, '16 Oct'!M65&gt;0,'16 Oct'!N65&gt;0, '16 Oct'!U65&gt;0,'16 Oct'!V65&gt;0,'16 Oct'!AC65&gt;0,'16 Oct'!AD65&gt;0,'16 Oct'!AI65&gt;0,'16 Oct'!AJ65&gt;0, '16 Oct'!AO65&gt;0,'16 Oct'!AP65&gt;0),'16 Oct'!A65,"")</f>
        <v/>
      </c>
      <c r="B62" s="120" t="str">
        <f>if('16 Oct'!E65+'16 Oct'!F65&gt;0,'16 Oct'!E65+'16 Oct'!F65,"")</f>
        <v/>
      </c>
      <c r="C62" s="120" t="str">
        <f>if('16 Oct'!M65 + '16 Oct'!N65&gt;0,'16 Oct'!M65 + '16 Oct'!N65,"")</f>
        <v/>
      </c>
      <c r="D62" s="120" t="str">
        <f>if('16 Oct'!U65+'16 Oct'!V65&gt;0,'16 Oct'!U65+'16 Oct'!V65,"")</f>
        <v/>
      </c>
      <c r="E62" s="120" t="str">
        <f>if('16 Oct'!AC65+'16 Oct'!AD65&gt;0,'16 Oct'!AC65+'16 Oct'!AD65,"")</f>
        <v/>
      </c>
      <c r="F62" s="120" t="str">
        <f>if('16 Oct'!AI65+'16 Oct'!AJ65&gt;0,'16 Oct'!AI65+'16 Oct'!AJ65,"")</f>
        <v/>
      </c>
      <c r="G62" s="120" t="str">
        <f>if('16 Oct'!AO65+'16 Oct'!AP65&gt;0,'16 Oct'!AO65+'16 Oct'!AP65,"")</f>
        <v/>
      </c>
      <c r="H62" s="120" t="str">
        <f t="shared" si="1"/>
        <v/>
      </c>
      <c r="J62" s="1"/>
    </row>
    <row r="63">
      <c r="A63" s="120" t="str">
        <f>if(or('16 Oct'!E66&gt;0,'16 Oct'!F66&gt;0, '16 Oct'!M66&gt;0,'16 Oct'!N66&gt;0, '16 Oct'!U66&gt;0,'16 Oct'!V66&gt;0,'16 Oct'!AC66&gt;0,'16 Oct'!AD66&gt;0,'16 Oct'!AI66&gt;0,'16 Oct'!AJ66&gt;0, '16 Oct'!AO66&gt;0,'16 Oct'!AP66&gt;0),'16 Oct'!A66,"")</f>
        <v/>
      </c>
      <c r="B63" s="120" t="str">
        <f>if('16 Oct'!E66+'16 Oct'!F66&gt;0,'16 Oct'!E66+'16 Oct'!F66,"")</f>
        <v/>
      </c>
      <c r="C63" s="120" t="str">
        <f>if('16 Oct'!M66 + '16 Oct'!N66&gt;0,'16 Oct'!M66 + '16 Oct'!N66,"")</f>
        <v/>
      </c>
      <c r="D63" s="120" t="str">
        <f>if('16 Oct'!U66+'16 Oct'!V66&gt;0,'16 Oct'!U66+'16 Oct'!V66,"")</f>
        <v/>
      </c>
      <c r="E63" s="120" t="str">
        <f>if('16 Oct'!AC66+'16 Oct'!AD66&gt;0,'16 Oct'!AC66+'16 Oct'!AD66,"")</f>
        <v/>
      </c>
      <c r="F63" s="120" t="str">
        <f>if('16 Oct'!AI66+'16 Oct'!AJ66&gt;0,'16 Oct'!AI66+'16 Oct'!AJ66,"")</f>
        <v/>
      </c>
      <c r="G63" s="120" t="str">
        <f>if('16 Oct'!AO66+'16 Oct'!AP66&gt;0,'16 Oct'!AO66+'16 Oct'!AP66,"")</f>
        <v/>
      </c>
      <c r="H63" s="120" t="str">
        <f t="shared" si="1"/>
        <v/>
      </c>
      <c r="J63" s="1"/>
    </row>
    <row r="64">
      <c r="A64" s="120" t="str">
        <f>if(or('16 Oct'!E67&gt;0,'16 Oct'!F67&gt;0, '16 Oct'!M67&gt;0,'16 Oct'!N67&gt;0, '16 Oct'!U67&gt;0,'16 Oct'!V67&gt;0,'16 Oct'!AC67&gt;0,'16 Oct'!AD67&gt;0,'16 Oct'!AI67&gt;0,'16 Oct'!AJ67&gt;0, '16 Oct'!AO67&gt;0,'16 Oct'!AP67&gt;0),'16 Oct'!A67,"")</f>
        <v/>
      </c>
      <c r="B64" s="120" t="str">
        <f>if('16 Oct'!E67+'16 Oct'!F67&gt;0,'16 Oct'!E67+'16 Oct'!F67,"")</f>
        <v/>
      </c>
      <c r="C64" s="120" t="str">
        <f>if('16 Oct'!M67 + '16 Oct'!N67&gt;0,'16 Oct'!M67 + '16 Oct'!N67,"")</f>
        <v/>
      </c>
      <c r="D64" s="120" t="str">
        <f>if('16 Oct'!U67+'16 Oct'!V67&gt;0,'16 Oct'!U67+'16 Oct'!V67,"")</f>
        <v/>
      </c>
      <c r="E64" s="120" t="str">
        <f>if('16 Oct'!AC67+'16 Oct'!AD67&gt;0,'16 Oct'!AC67+'16 Oct'!AD67,"")</f>
        <v/>
      </c>
      <c r="F64" s="120" t="str">
        <f>if('16 Oct'!AI67+'16 Oct'!AJ67&gt;0,'16 Oct'!AI67+'16 Oct'!AJ67,"")</f>
        <v/>
      </c>
      <c r="G64" s="120" t="str">
        <f>if('16 Oct'!AO67+'16 Oct'!AP67&gt;0,'16 Oct'!AO67+'16 Oct'!AP67,"")</f>
        <v/>
      </c>
      <c r="H64" s="120" t="str">
        <f t="shared" si="1"/>
        <v/>
      </c>
      <c r="J64" s="1"/>
    </row>
    <row r="65">
      <c r="A65" s="120" t="str">
        <f>if(or('16 Oct'!E68&gt;0,'16 Oct'!F68&gt;0, '16 Oct'!M68&gt;0,'16 Oct'!N68&gt;0, '16 Oct'!U68&gt;0,'16 Oct'!V68&gt;0,'16 Oct'!AC68&gt;0,'16 Oct'!AD68&gt;0,'16 Oct'!AI68&gt;0,'16 Oct'!AJ68&gt;0, '16 Oct'!AO68&gt;0,'16 Oct'!AP68&gt;0),'16 Oct'!A68,"")</f>
        <v/>
      </c>
      <c r="B65" s="120" t="str">
        <f>if('16 Oct'!E68+'16 Oct'!F68&gt;0,'16 Oct'!E68+'16 Oct'!F68,"")</f>
        <v/>
      </c>
      <c r="C65" s="120" t="str">
        <f>if('16 Oct'!M68 + '16 Oct'!N68&gt;0,'16 Oct'!M68 + '16 Oct'!N68,"")</f>
        <v/>
      </c>
      <c r="D65" s="120" t="str">
        <f>if('16 Oct'!U68+'16 Oct'!V68&gt;0,'16 Oct'!U68+'16 Oct'!V68,"")</f>
        <v/>
      </c>
      <c r="E65" s="120" t="str">
        <f>if('16 Oct'!AC68+'16 Oct'!AD68&gt;0,'16 Oct'!AC68+'16 Oct'!AD68,"")</f>
        <v/>
      </c>
      <c r="F65" s="120" t="str">
        <f>if('16 Oct'!AI68+'16 Oct'!AJ68&gt;0,'16 Oct'!AI68+'16 Oct'!AJ68,"")</f>
        <v/>
      </c>
      <c r="G65" s="120" t="str">
        <f>if('16 Oct'!AO68+'16 Oct'!AP68&gt;0,'16 Oct'!AO68+'16 Oct'!AP68,"")</f>
        <v/>
      </c>
      <c r="H65" s="120" t="str">
        <f t="shared" si="1"/>
        <v/>
      </c>
      <c r="J65" s="1"/>
    </row>
    <row r="66">
      <c r="A66" s="120" t="str">
        <f>if(or('16 Oct'!E69&gt;0,'16 Oct'!F69&gt;0, '16 Oct'!M69&gt;0,'16 Oct'!N69&gt;0, '16 Oct'!U69&gt;0,'16 Oct'!V69&gt;0,'16 Oct'!AC69&gt;0,'16 Oct'!AD69&gt;0,'16 Oct'!AI69&gt;0,'16 Oct'!AJ69&gt;0, '16 Oct'!AO69&gt;0,'16 Oct'!AP69&gt;0),'16 Oct'!A69,"")</f>
        <v/>
      </c>
      <c r="B66" s="120" t="str">
        <f>if('16 Oct'!E69+'16 Oct'!F69&gt;0,'16 Oct'!E69+'16 Oct'!F69,"")</f>
        <v/>
      </c>
      <c r="C66" s="120" t="str">
        <f>if('16 Oct'!M69 + '16 Oct'!N69&gt;0,'16 Oct'!M69 + '16 Oct'!N69,"")</f>
        <v/>
      </c>
      <c r="D66" s="120" t="str">
        <f>if('16 Oct'!U69+'16 Oct'!V69&gt;0,'16 Oct'!U69+'16 Oct'!V69,"")</f>
        <v/>
      </c>
      <c r="E66" s="120" t="str">
        <f>if('16 Oct'!AC69+'16 Oct'!AD69&gt;0,'16 Oct'!AC69+'16 Oct'!AD69,"")</f>
        <v/>
      </c>
      <c r="F66" s="120" t="str">
        <f>if('16 Oct'!AI69+'16 Oct'!AJ69&gt;0,'16 Oct'!AI69+'16 Oct'!AJ69,"")</f>
        <v/>
      </c>
      <c r="G66" s="120" t="str">
        <f>if('16 Oct'!AO69+'16 Oct'!AP69&gt;0,'16 Oct'!AO69+'16 Oct'!AP69,"")</f>
        <v/>
      </c>
      <c r="H66" s="120" t="str">
        <f t="shared" si="1"/>
        <v/>
      </c>
      <c r="J66" s="1"/>
    </row>
    <row r="67">
      <c r="A67" s="120" t="str">
        <f>if(or('16 Oct'!E70&gt;0,'16 Oct'!F70&gt;0, '16 Oct'!M70&gt;0,'16 Oct'!N70&gt;0, '16 Oct'!U70&gt;0,'16 Oct'!V70&gt;0,'16 Oct'!AC70&gt;0,'16 Oct'!AD70&gt;0,'16 Oct'!AI70&gt;0,'16 Oct'!AJ70&gt;0, '16 Oct'!AO70&gt;0,'16 Oct'!AP70&gt;0),'16 Oct'!A70,"")</f>
        <v/>
      </c>
      <c r="B67" s="120" t="str">
        <f>if('16 Oct'!E70+'16 Oct'!F70&gt;0,'16 Oct'!E70+'16 Oct'!F70,"")</f>
        <v/>
      </c>
      <c r="C67" s="120" t="str">
        <f>if('16 Oct'!M70 + '16 Oct'!N70&gt;0,'16 Oct'!M70 + '16 Oct'!N70,"")</f>
        <v/>
      </c>
      <c r="D67" s="120" t="str">
        <f>if('16 Oct'!U70+'16 Oct'!V70&gt;0,'16 Oct'!U70+'16 Oct'!V70,"")</f>
        <v/>
      </c>
      <c r="E67" s="120" t="str">
        <f>if('16 Oct'!AC70+'16 Oct'!AD70&gt;0,'16 Oct'!AC70+'16 Oct'!AD70,"")</f>
        <v/>
      </c>
      <c r="F67" s="120" t="str">
        <f>if('16 Oct'!AI70+'16 Oct'!AJ70&gt;0,'16 Oct'!AI70+'16 Oct'!AJ70,"")</f>
        <v/>
      </c>
      <c r="G67" s="120" t="str">
        <f>if('16 Oct'!AO70+'16 Oct'!AP70&gt;0,'16 Oct'!AO70+'16 Oct'!AP70,"")</f>
        <v/>
      </c>
      <c r="H67" s="120" t="str">
        <f t="shared" si="1"/>
        <v/>
      </c>
      <c r="J67" s="1"/>
    </row>
    <row r="68">
      <c r="A68" s="120" t="str">
        <f>if(or('16 Oct'!E71&gt;0,'16 Oct'!F71&gt;0, '16 Oct'!M71&gt;0,'16 Oct'!N71&gt;0, '16 Oct'!U71&gt;0,'16 Oct'!V71&gt;0,'16 Oct'!AC71&gt;0,'16 Oct'!AD71&gt;0,'16 Oct'!AI71&gt;0,'16 Oct'!AJ71&gt;0, '16 Oct'!AO71&gt;0,'16 Oct'!AP71&gt;0),'16 Oct'!A71,"")</f>
        <v/>
      </c>
      <c r="B68" s="120" t="str">
        <f>if('16 Oct'!E71+'16 Oct'!F71&gt;0,'16 Oct'!E71+'16 Oct'!F71,"")</f>
        <v/>
      </c>
      <c r="C68" s="120" t="str">
        <f>if('16 Oct'!M71 + '16 Oct'!N71&gt;0,'16 Oct'!M71 + '16 Oct'!N71,"")</f>
        <v/>
      </c>
      <c r="D68" s="120" t="str">
        <f>if('16 Oct'!U71+'16 Oct'!V71&gt;0,'16 Oct'!U71+'16 Oct'!V71,"")</f>
        <v/>
      </c>
      <c r="E68" s="120" t="str">
        <f>if('16 Oct'!AC71+'16 Oct'!AD71&gt;0,'16 Oct'!AC71+'16 Oct'!AD71,"")</f>
        <v/>
      </c>
      <c r="F68" s="120" t="str">
        <f>if('16 Oct'!AI71+'16 Oct'!AJ71&gt;0,'16 Oct'!AI71+'16 Oct'!AJ71,"")</f>
        <v/>
      </c>
      <c r="G68" s="120" t="str">
        <f>if('16 Oct'!AO71+'16 Oct'!AP71&gt;0,'16 Oct'!AO71+'16 Oct'!AP71,"")</f>
        <v/>
      </c>
      <c r="H68" s="120" t="str">
        <f t="shared" si="1"/>
        <v/>
      </c>
      <c r="J68" s="1"/>
    </row>
    <row r="69">
      <c r="A69" s="120" t="str">
        <f>if(or('16 Oct'!E72&gt;0,'16 Oct'!F72&gt;0, '16 Oct'!M72&gt;0,'16 Oct'!N72&gt;0, '16 Oct'!U72&gt;0,'16 Oct'!V72&gt;0,'16 Oct'!AC72&gt;0,'16 Oct'!AD72&gt;0,'16 Oct'!AI72&gt;0,'16 Oct'!AJ72&gt;0, '16 Oct'!AO72&gt;0,'16 Oct'!AP72&gt;0),'16 Oct'!A72,"")</f>
        <v/>
      </c>
      <c r="B69" s="120" t="str">
        <f>if('16 Oct'!E72+'16 Oct'!F72&gt;0,'16 Oct'!E72+'16 Oct'!F72,"")</f>
        <v/>
      </c>
      <c r="C69" s="120" t="str">
        <f>if('16 Oct'!M72 + '16 Oct'!N72&gt;0,'16 Oct'!M72 + '16 Oct'!N72,"")</f>
        <v/>
      </c>
      <c r="D69" s="120" t="str">
        <f>if('16 Oct'!U72+'16 Oct'!V72&gt;0,'16 Oct'!U72+'16 Oct'!V72,"")</f>
        <v/>
      </c>
      <c r="E69" s="120" t="str">
        <f>if('16 Oct'!AC72+'16 Oct'!AD72&gt;0,'16 Oct'!AC72+'16 Oct'!AD72,"")</f>
        <v/>
      </c>
      <c r="F69" s="120" t="str">
        <f>if('16 Oct'!AI72+'16 Oct'!AJ72&gt;0,'16 Oct'!AI72+'16 Oct'!AJ72,"")</f>
        <v/>
      </c>
      <c r="G69" s="120" t="str">
        <f>if('16 Oct'!AO72+'16 Oct'!AP72&gt;0,'16 Oct'!AO72+'16 Oct'!AP72,"")</f>
        <v/>
      </c>
      <c r="H69" s="120" t="str">
        <f t="shared" si="1"/>
        <v/>
      </c>
      <c r="J69" s="1"/>
    </row>
    <row r="70">
      <c r="A70" s="120" t="str">
        <f>if(or('16 Oct'!E73&gt;0,'16 Oct'!F73&gt;0, '16 Oct'!M73&gt;0,'16 Oct'!N73&gt;0, '16 Oct'!U73&gt;0,'16 Oct'!V73&gt;0,'16 Oct'!AC73&gt;0,'16 Oct'!AD73&gt;0,'16 Oct'!AI73&gt;0,'16 Oct'!AJ73&gt;0, '16 Oct'!AO73&gt;0,'16 Oct'!AP73&gt;0),'16 Oct'!A73,"")</f>
        <v/>
      </c>
      <c r="B70" s="120" t="str">
        <f>if('16 Oct'!E73+'16 Oct'!F73&gt;0,'16 Oct'!E73+'16 Oct'!F73,"")</f>
        <v/>
      </c>
      <c r="C70" s="120" t="str">
        <f>if('16 Oct'!M73 + '16 Oct'!N73&gt;0,'16 Oct'!M73 + '16 Oct'!N73,"")</f>
        <v/>
      </c>
      <c r="D70" s="120" t="str">
        <f>if('16 Oct'!U73+'16 Oct'!V73&gt;0,'16 Oct'!U73+'16 Oct'!V73,"")</f>
        <v/>
      </c>
      <c r="E70" s="120" t="str">
        <f>if('16 Oct'!AC73+'16 Oct'!AD73&gt;0,'16 Oct'!AC73+'16 Oct'!AD73,"")</f>
        <v/>
      </c>
      <c r="F70" s="120" t="str">
        <f>if('16 Oct'!AI73+'16 Oct'!AJ73&gt;0,'16 Oct'!AI73+'16 Oct'!AJ73,"")</f>
        <v/>
      </c>
      <c r="G70" s="120" t="str">
        <f>if('16 Oct'!AO73+'16 Oct'!AP73&gt;0,'16 Oct'!AO73+'16 Oct'!AP73,"")</f>
        <v/>
      </c>
      <c r="H70" s="120" t="str">
        <f t="shared" si="1"/>
        <v/>
      </c>
      <c r="J70" s="1"/>
    </row>
    <row r="71">
      <c r="A71" s="120" t="str">
        <f>if(or('16 Oct'!E74&gt;0,'16 Oct'!F74&gt;0, '16 Oct'!M74&gt;0,'16 Oct'!N74&gt;0, '16 Oct'!U74&gt;0,'16 Oct'!V74&gt;0,'16 Oct'!AC74&gt;0,'16 Oct'!AD74&gt;0,'16 Oct'!AI74&gt;0,'16 Oct'!AJ74&gt;0, '16 Oct'!AO74&gt;0,'16 Oct'!AP74&gt;0),'16 Oct'!A74,"")</f>
        <v/>
      </c>
      <c r="B71" s="120" t="str">
        <f>if('16 Oct'!E74+'16 Oct'!F74&gt;0,'16 Oct'!E74+'16 Oct'!F74,"")</f>
        <v/>
      </c>
      <c r="C71" s="120" t="str">
        <f>if('16 Oct'!M74 + '16 Oct'!N74&gt;0,'16 Oct'!M74 + '16 Oct'!N74,"")</f>
        <v/>
      </c>
      <c r="D71" s="120" t="str">
        <f>if('16 Oct'!U74+'16 Oct'!V74&gt;0,'16 Oct'!U74+'16 Oct'!V74,"")</f>
        <v/>
      </c>
      <c r="E71" s="120" t="str">
        <f>if('16 Oct'!AC74+'16 Oct'!AD74&gt;0,'16 Oct'!AC74+'16 Oct'!AD74,"")</f>
        <v/>
      </c>
      <c r="F71" s="120" t="str">
        <f>if('16 Oct'!AI74+'16 Oct'!AJ74&gt;0,'16 Oct'!AI74+'16 Oct'!AJ74,"")</f>
        <v/>
      </c>
      <c r="G71" s="120" t="str">
        <f>if('16 Oct'!AO74+'16 Oct'!AP74&gt;0,'16 Oct'!AO74+'16 Oct'!AP74,"")</f>
        <v/>
      </c>
      <c r="H71" s="120" t="str">
        <f t="shared" si="1"/>
        <v/>
      </c>
      <c r="J71" s="1"/>
    </row>
    <row r="72">
      <c r="A72" s="120" t="str">
        <f>if(or('16 Oct'!E75&gt;0,'16 Oct'!F75&gt;0, '16 Oct'!M75&gt;0,'16 Oct'!N75&gt;0, '16 Oct'!U75&gt;0,'16 Oct'!V75&gt;0,'16 Oct'!AC75&gt;0,'16 Oct'!AD75&gt;0,'16 Oct'!AI75&gt;0,'16 Oct'!AJ75&gt;0, '16 Oct'!AO75&gt;0,'16 Oct'!AP75&gt;0),'16 Oct'!A75,"")</f>
        <v/>
      </c>
      <c r="B72" s="120" t="str">
        <f>if('16 Oct'!E75+'16 Oct'!F75&gt;0,'16 Oct'!E75+'16 Oct'!F75,"")</f>
        <v/>
      </c>
      <c r="C72" s="120" t="str">
        <f>if('16 Oct'!M75 + '16 Oct'!N75&gt;0,'16 Oct'!M75 + '16 Oct'!N75,"")</f>
        <v/>
      </c>
      <c r="D72" s="120" t="str">
        <f>if('16 Oct'!U75+'16 Oct'!V75&gt;0,'16 Oct'!U75+'16 Oct'!V75,"")</f>
        <v/>
      </c>
      <c r="E72" s="120" t="str">
        <f>if('16 Oct'!AC75+'16 Oct'!AD75&gt;0,'16 Oct'!AC75+'16 Oct'!AD75,"")</f>
        <v/>
      </c>
      <c r="F72" s="120" t="str">
        <f>if('16 Oct'!AI75+'16 Oct'!AJ75&gt;0,'16 Oct'!AI75+'16 Oct'!AJ75,"")</f>
        <v/>
      </c>
      <c r="G72" s="120" t="str">
        <f>if('16 Oct'!AO75+'16 Oct'!AP75&gt;0,'16 Oct'!AO75+'16 Oct'!AP75,"")</f>
        <v/>
      </c>
      <c r="H72" s="120" t="str">
        <f t="shared" si="1"/>
        <v/>
      </c>
      <c r="J72" s="1"/>
    </row>
    <row r="73">
      <c r="A73" s="120" t="str">
        <f>if(or('16 Oct'!E76&gt;0,'16 Oct'!F76&gt;0, '16 Oct'!M76&gt;0,'16 Oct'!N76&gt;0, '16 Oct'!U76&gt;0,'16 Oct'!V76&gt;0,'16 Oct'!AC76&gt;0,'16 Oct'!AD76&gt;0,'16 Oct'!AI76&gt;0,'16 Oct'!AJ76&gt;0, '16 Oct'!AO76&gt;0,'16 Oct'!AP76&gt;0),'16 Oct'!A76,"")</f>
        <v/>
      </c>
      <c r="B73" s="120" t="str">
        <f>if('16 Oct'!E76+'16 Oct'!F76&gt;0,'16 Oct'!E76+'16 Oct'!F76,"")</f>
        <v/>
      </c>
      <c r="C73" s="120" t="str">
        <f>if('16 Oct'!M76 + '16 Oct'!N76&gt;0,'16 Oct'!M76 + '16 Oct'!N76,"")</f>
        <v/>
      </c>
      <c r="D73" s="120" t="str">
        <f>if('16 Oct'!U76+'16 Oct'!V76&gt;0,'16 Oct'!U76+'16 Oct'!V76,"")</f>
        <v/>
      </c>
      <c r="E73" s="120" t="str">
        <f>if('16 Oct'!AC76+'16 Oct'!AD76&gt;0,'16 Oct'!AC76+'16 Oct'!AD76,"")</f>
        <v/>
      </c>
      <c r="F73" s="120" t="str">
        <f>if('16 Oct'!AI76+'16 Oct'!AJ76&gt;0,'16 Oct'!AI76+'16 Oct'!AJ76,"")</f>
        <v/>
      </c>
      <c r="G73" s="120" t="str">
        <f>if('16 Oct'!AO76+'16 Oct'!AP76&gt;0,'16 Oct'!AO76+'16 Oct'!AP76,"")</f>
        <v/>
      </c>
      <c r="H73" s="120" t="str">
        <f t="shared" si="1"/>
        <v/>
      </c>
      <c r="J73" s="1"/>
    </row>
    <row r="74">
      <c r="A74" s="120" t="str">
        <f>if(or('16 Oct'!E77&gt;0,'16 Oct'!F77&gt;0, '16 Oct'!M77&gt;0,'16 Oct'!N77&gt;0, '16 Oct'!U77&gt;0,'16 Oct'!V77&gt;0,'16 Oct'!AC77&gt;0,'16 Oct'!AD77&gt;0,'16 Oct'!AI77&gt;0,'16 Oct'!AJ77&gt;0, '16 Oct'!AO77&gt;0,'16 Oct'!AP77&gt;0),'16 Oct'!A77,"")</f>
        <v/>
      </c>
      <c r="B74" s="120" t="str">
        <f>if('16 Oct'!E77+'16 Oct'!F77&gt;0,'16 Oct'!E77+'16 Oct'!F77,"")</f>
        <v/>
      </c>
      <c r="C74" s="120" t="str">
        <f>if('16 Oct'!M77 + '16 Oct'!N77&gt;0,'16 Oct'!M77 + '16 Oct'!N77,"")</f>
        <v/>
      </c>
      <c r="D74" s="120" t="str">
        <f>if('16 Oct'!U77+'16 Oct'!V77&gt;0,'16 Oct'!U77+'16 Oct'!V77,"")</f>
        <v/>
      </c>
      <c r="E74" s="120" t="str">
        <f>if('16 Oct'!AC77+'16 Oct'!AD77&gt;0,'16 Oct'!AC77+'16 Oct'!AD77,"")</f>
        <v/>
      </c>
      <c r="F74" s="120" t="str">
        <f>if('16 Oct'!AI77+'16 Oct'!AJ77&gt;0,'16 Oct'!AI77+'16 Oct'!AJ77,"")</f>
        <v/>
      </c>
      <c r="G74" s="120" t="str">
        <f>if('16 Oct'!AO77+'16 Oct'!AP77&gt;0,'16 Oct'!AO77+'16 Oct'!AP77,"")</f>
        <v/>
      </c>
      <c r="H74" s="120" t="str">
        <f t="shared" si="1"/>
        <v/>
      </c>
      <c r="J74" s="1"/>
    </row>
    <row r="75">
      <c r="A75" s="120" t="str">
        <f>if(or('16 Oct'!E78&gt;0,'16 Oct'!F78&gt;0, '16 Oct'!M78&gt;0,'16 Oct'!N78&gt;0, '16 Oct'!U78&gt;0,'16 Oct'!V78&gt;0,'16 Oct'!AC78&gt;0,'16 Oct'!AD78&gt;0,'16 Oct'!AI78&gt;0,'16 Oct'!AJ78&gt;0, '16 Oct'!AO78&gt;0,'16 Oct'!AP78&gt;0),'16 Oct'!A78,"")</f>
        <v/>
      </c>
      <c r="B75" s="120" t="str">
        <f>if('16 Oct'!E78+'16 Oct'!F78&gt;0,'16 Oct'!E78+'16 Oct'!F78,"")</f>
        <v/>
      </c>
      <c r="C75" s="120" t="str">
        <f>if('16 Oct'!M78 + '16 Oct'!N78&gt;0,'16 Oct'!M78 + '16 Oct'!N78,"")</f>
        <v/>
      </c>
      <c r="D75" s="120" t="str">
        <f>if('16 Oct'!U78+'16 Oct'!V78&gt;0,'16 Oct'!U78+'16 Oct'!V78,"")</f>
        <v/>
      </c>
      <c r="E75" s="120" t="str">
        <f>if('16 Oct'!AC78+'16 Oct'!AD78&gt;0,'16 Oct'!AC78+'16 Oct'!AD78,"")</f>
        <v/>
      </c>
      <c r="F75" s="120" t="str">
        <f>if('16 Oct'!AI78+'16 Oct'!AJ78&gt;0,'16 Oct'!AI78+'16 Oct'!AJ78,"")</f>
        <v/>
      </c>
      <c r="G75" s="120" t="str">
        <f>if('16 Oct'!AO78+'16 Oct'!AP78&gt;0,'16 Oct'!AO78+'16 Oct'!AP78,"")</f>
        <v/>
      </c>
      <c r="H75" s="120" t="str">
        <f t="shared" si="1"/>
        <v/>
      </c>
      <c r="J75" s="1"/>
    </row>
    <row r="76">
      <c r="A76" s="120" t="str">
        <f>if(or('16 Oct'!E79&gt;0,'16 Oct'!F79&gt;0, '16 Oct'!M79&gt;0,'16 Oct'!N79&gt;0, '16 Oct'!U79&gt;0,'16 Oct'!V79&gt;0,'16 Oct'!AC79&gt;0,'16 Oct'!AD79&gt;0,'16 Oct'!AI79&gt;0,'16 Oct'!AJ79&gt;0, '16 Oct'!AO79&gt;0,'16 Oct'!AP79&gt;0),'16 Oct'!A79,"")</f>
        <v/>
      </c>
      <c r="B76" s="120" t="str">
        <f>if('16 Oct'!E79+'16 Oct'!F79&gt;0,'16 Oct'!E79+'16 Oct'!F79,"")</f>
        <v/>
      </c>
      <c r="C76" s="120" t="str">
        <f>if('16 Oct'!M79 + '16 Oct'!N79&gt;0,'16 Oct'!M79 + '16 Oct'!N79,"")</f>
        <v/>
      </c>
      <c r="D76" s="120" t="str">
        <f>if('16 Oct'!U79+'16 Oct'!V79&gt;0,'16 Oct'!U79+'16 Oct'!V79,"")</f>
        <v/>
      </c>
      <c r="E76" s="120" t="str">
        <f>if('16 Oct'!AC79+'16 Oct'!AD79&gt;0,'16 Oct'!AC79+'16 Oct'!AD79,"")</f>
        <v/>
      </c>
      <c r="F76" s="120" t="str">
        <f>if('16 Oct'!AI79+'16 Oct'!AJ79&gt;0,'16 Oct'!AI79+'16 Oct'!AJ79,"")</f>
        <v/>
      </c>
      <c r="G76" s="120" t="str">
        <f>if('16 Oct'!AO79+'16 Oct'!AP79&gt;0,'16 Oct'!AO79+'16 Oct'!AP79,"")</f>
        <v/>
      </c>
      <c r="H76" s="120" t="str">
        <f t="shared" si="1"/>
        <v/>
      </c>
      <c r="J76" s="1"/>
    </row>
    <row r="77">
      <c r="A77" s="120" t="str">
        <f>if(or('16 Oct'!E80&gt;0,'16 Oct'!F80&gt;0, '16 Oct'!M80&gt;0,'16 Oct'!N80&gt;0, '16 Oct'!U80&gt;0,'16 Oct'!V80&gt;0,'16 Oct'!AC80&gt;0,'16 Oct'!AD80&gt;0,'16 Oct'!AI80&gt;0,'16 Oct'!AJ80&gt;0, '16 Oct'!AO80&gt;0,'16 Oct'!AP80&gt;0),'16 Oct'!A80,"")</f>
        <v/>
      </c>
      <c r="B77" s="120" t="str">
        <f>if('16 Oct'!E80+'16 Oct'!F80&gt;0,'16 Oct'!E80+'16 Oct'!F80,"")</f>
        <v/>
      </c>
      <c r="C77" s="120" t="str">
        <f>if('16 Oct'!M80 + '16 Oct'!N80&gt;0,'16 Oct'!M80 + '16 Oct'!N80,"")</f>
        <v/>
      </c>
      <c r="D77" s="120" t="str">
        <f>if('16 Oct'!U80+'16 Oct'!V80&gt;0,'16 Oct'!U80+'16 Oct'!V80,"")</f>
        <v/>
      </c>
      <c r="E77" s="120" t="str">
        <f>if('16 Oct'!AC80+'16 Oct'!AD80&gt;0,'16 Oct'!AC80+'16 Oct'!AD80,"")</f>
        <v/>
      </c>
      <c r="F77" s="120" t="str">
        <f>if('16 Oct'!AI80+'16 Oct'!AJ80&gt;0,'16 Oct'!AI80+'16 Oct'!AJ80,"")</f>
        <v/>
      </c>
      <c r="G77" s="120" t="str">
        <f>if('16 Oct'!AO80+'16 Oct'!AP80&gt;0,'16 Oct'!AO80+'16 Oct'!AP80,"")</f>
        <v/>
      </c>
      <c r="H77" s="120" t="str">
        <f t="shared" si="1"/>
        <v/>
      </c>
      <c r="J77" s="1"/>
    </row>
    <row r="78">
      <c r="A78" s="120" t="str">
        <f>if(or('16 Oct'!E81&gt;0,'16 Oct'!F81&gt;0, '16 Oct'!M81&gt;0,'16 Oct'!N81&gt;0, '16 Oct'!U81&gt;0,'16 Oct'!V81&gt;0,'16 Oct'!AC81&gt;0,'16 Oct'!AD81&gt;0,'16 Oct'!AI81&gt;0,'16 Oct'!AJ81&gt;0, '16 Oct'!AO81&gt;0,'16 Oct'!AP81&gt;0),'16 Oct'!A81,"")</f>
        <v/>
      </c>
      <c r="B78" s="120" t="str">
        <f>if('16 Oct'!E81+'16 Oct'!F81&gt;0,'16 Oct'!E81+'16 Oct'!F81,"")</f>
        <v/>
      </c>
      <c r="C78" s="120" t="str">
        <f>if('16 Oct'!M81 + '16 Oct'!N81&gt;0,'16 Oct'!M81 + '16 Oct'!N81,"")</f>
        <v/>
      </c>
      <c r="D78" s="120" t="str">
        <f>if('16 Oct'!U81+'16 Oct'!V81&gt;0,'16 Oct'!U81+'16 Oct'!V81,"")</f>
        <v/>
      </c>
      <c r="E78" s="120" t="str">
        <f>if('16 Oct'!AC81+'16 Oct'!AD81&gt;0,'16 Oct'!AC81+'16 Oct'!AD81,"")</f>
        <v/>
      </c>
      <c r="F78" s="120" t="str">
        <f>if('16 Oct'!AI81+'16 Oct'!AJ81&gt;0,'16 Oct'!AI81+'16 Oct'!AJ81,"")</f>
        <v/>
      </c>
      <c r="G78" s="120" t="str">
        <f>if('16 Oct'!AO81+'16 Oct'!AP81&gt;0,'16 Oct'!AO81+'16 Oct'!AP81,"")</f>
        <v/>
      </c>
      <c r="H78" s="120" t="str">
        <f t="shared" si="1"/>
        <v/>
      </c>
      <c r="J78" s="1"/>
    </row>
    <row r="79">
      <c r="A79" s="120" t="str">
        <f>if(or('16 Oct'!E82&gt;0,'16 Oct'!F82&gt;0, '16 Oct'!M82&gt;0,'16 Oct'!N82&gt;0, '16 Oct'!U82&gt;0,'16 Oct'!V82&gt;0,'16 Oct'!AC82&gt;0,'16 Oct'!AD82&gt;0,'16 Oct'!AI82&gt;0,'16 Oct'!AJ82&gt;0, '16 Oct'!AO82&gt;0,'16 Oct'!AP82&gt;0),'16 Oct'!A82,"")</f>
        <v/>
      </c>
      <c r="B79" s="120" t="str">
        <f>if('16 Oct'!E82+'16 Oct'!F82&gt;0,'16 Oct'!E82+'16 Oct'!F82,"")</f>
        <v/>
      </c>
      <c r="C79" s="120" t="str">
        <f>if('16 Oct'!M82 + '16 Oct'!N82&gt;0,'16 Oct'!M82 + '16 Oct'!N82,"")</f>
        <v/>
      </c>
      <c r="D79" s="120" t="str">
        <f>if('16 Oct'!U82+'16 Oct'!V82&gt;0,'16 Oct'!U82+'16 Oct'!V82,"")</f>
        <v/>
      </c>
      <c r="E79" s="120" t="str">
        <f>if('16 Oct'!AC82+'16 Oct'!AD82&gt;0,'16 Oct'!AC82+'16 Oct'!AD82,"")</f>
        <v/>
      </c>
      <c r="F79" s="120" t="str">
        <f>if('16 Oct'!AI82+'16 Oct'!AJ82&gt;0,'16 Oct'!AI82+'16 Oct'!AJ82,"")</f>
        <v/>
      </c>
      <c r="G79" s="120" t="str">
        <f>if('16 Oct'!AO82+'16 Oct'!AP82&gt;0,'16 Oct'!AO82+'16 Oct'!AP82,"")</f>
        <v/>
      </c>
      <c r="H79" s="120" t="str">
        <f t="shared" si="1"/>
        <v/>
      </c>
      <c r="J79" s="1"/>
    </row>
    <row r="80">
      <c r="A80" s="120" t="str">
        <f>if(or('16 Oct'!E83&gt;0,'16 Oct'!F83&gt;0, '16 Oct'!M83&gt;0,'16 Oct'!N83&gt;0, '16 Oct'!U83&gt;0,'16 Oct'!V83&gt;0,'16 Oct'!AC83&gt;0,'16 Oct'!AD83&gt;0,'16 Oct'!AI83&gt;0,'16 Oct'!AJ83&gt;0, '16 Oct'!AO83&gt;0,'16 Oct'!AP83&gt;0),'16 Oct'!A83,"")</f>
        <v/>
      </c>
      <c r="B80" s="120" t="str">
        <f>if('16 Oct'!E83+'16 Oct'!F83&gt;0,'16 Oct'!E83+'16 Oct'!F83,"")</f>
        <v/>
      </c>
      <c r="C80" s="120" t="str">
        <f>if('16 Oct'!M83 + '16 Oct'!N83&gt;0,'16 Oct'!M83 + '16 Oct'!N83,"")</f>
        <v/>
      </c>
      <c r="D80" s="120" t="str">
        <f>if('16 Oct'!U83+'16 Oct'!V83&gt;0,'16 Oct'!U83+'16 Oct'!V83,"")</f>
        <v/>
      </c>
      <c r="E80" s="120" t="str">
        <f>if('16 Oct'!AC83+'16 Oct'!AD83&gt;0,'16 Oct'!AC83+'16 Oct'!AD83,"")</f>
        <v/>
      </c>
      <c r="F80" s="120" t="str">
        <f>if('16 Oct'!AI83+'16 Oct'!AJ83&gt;0,'16 Oct'!AI83+'16 Oct'!AJ83,"")</f>
        <v/>
      </c>
      <c r="G80" s="120" t="str">
        <f>if('16 Oct'!AO83+'16 Oct'!AP83&gt;0,'16 Oct'!AO83+'16 Oct'!AP83,"")</f>
        <v/>
      </c>
      <c r="H80" s="120" t="str">
        <f t="shared" si="1"/>
        <v/>
      </c>
      <c r="J80" s="1"/>
    </row>
    <row r="81">
      <c r="A81" s="120" t="str">
        <f>if(or('16 Oct'!E84&gt;0,'16 Oct'!F84&gt;0, '16 Oct'!M84&gt;0,'16 Oct'!N84&gt;0, '16 Oct'!U84&gt;0,'16 Oct'!V84&gt;0,'16 Oct'!AC84&gt;0,'16 Oct'!AD84&gt;0,'16 Oct'!AI84&gt;0,'16 Oct'!AJ84&gt;0, '16 Oct'!AO84&gt;0,'16 Oct'!AP84&gt;0),'16 Oct'!A84,"")</f>
        <v/>
      </c>
      <c r="B81" s="120" t="str">
        <f>if('16 Oct'!E84+'16 Oct'!F84&gt;0,'16 Oct'!E84+'16 Oct'!F84,"")</f>
        <v/>
      </c>
      <c r="C81" s="120" t="str">
        <f>if('16 Oct'!M84 + '16 Oct'!N84&gt;0,'16 Oct'!M84 + '16 Oct'!N84,"")</f>
        <v/>
      </c>
      <c r="D81" s="120" t="str">
        <f>if('16 Oct'!U84+'16 Oct'!V84&gt;0,'16 Oct'!U84+'16 Oct'!V84,"")</f>
        <v/>
      </c>
      <c r="E81" s="120" t="str">
        <f>if('16 Oct'!AC84+'16 Oct'!AD84&gt;0,'16 Oct'!AC84+'16 Oct'!AD84,"")</f>
        <v/>
      </c>
      <c r="F81" s="120" t="str">
        <f>if('16 Oct'!AI84+'16 Oct'!AJ84&gt;0,'16 Oct'!AI84+'16 Oct'!AJ84,"")</f>
        <v/>
      </c>
      <c r="G81" s="120" t="str">
        <f>if('16 Oct'!AO84+'16 Oct'!AP84&gt;0,'16 Oct'!AO84+'16 Oct'!AP84,"")</f>
        <v/>
      </c>
      <c r="H81" s="120" t="str">
        <f t="shared" si="1"/>
        <v/>
      </c>
      <c r="J81" s="1"/>
    </row>
    <row r="82">
      <c r="A82" s="120" t="str">
        <f>if(or('16 Oct'!E85&gt;0,'16 Oct'!F85&gt;0, '16 Oct'!M85&gt;0,'16 Oct'!N85&gt;0, '16 Oct'!U85&gt;0,'16 Oct'!V85&gt;0,'16 Oct'!AC85&gt;0,'16 Oct'!AD85&gt;0,'16 Oct'!AI85&gt;0,'16 Oct'!AJ85&gt;0, '16 Oct'!AO85&gt;0,'16 Oct'!AP85&gt;0),'16 Oct'!A85,"")</f>
        <v/>
      </c>
      <c r="B82" s="120" t="str">
        <f>if('16 Oct'!E85+'16 Oct'!F85&gt;0,'16 Oct'!E85+'16 Oct'!F85,"")</f>
        <v/>
      </c>
      <c r="C82" s="120" t="str">
        <f>if('16 Oct'!M85 + '16 Oct'!N85&gt;0,'16 Oct'!M85 + '16 Oct'!N85,"")</f>
        <v/>
      </c>
      <c r="D82" s="120" t="str">
        <f>if('16 Oct'!U85+'16 Oct'!V85&gt;0,'16 Oct'!U85+'16 Oct'!V85,"")</f>
        <v/>
      </c>
      <c r="E82" s="120" t="str">
        <f>if('16 Oct'!AC85+'16 Oct'!AD85&gt;0,'16 Oct'!AC85+'16 Oct'!AD85,"")</f>
        <v/>
      </c>
      <c r="F82" s="120" t="str">
        <f>if('16 Oct'!AI85+'16 Oct'!AJ85&gt;0,'16 Oct'!AI85+'16 Oct'!AJ85,"")</f>
        <v/>
      </c>
      <c r="G82" s="120" t="str">
        <f>if('16 Oct'!AO85+'16 Oct'!AP85&gt;0,'16 Oct'!AO85+'16 Oct'!AP85,"")</f>
        <v/>
      </c>
      <c r="H82" s="120" t="str">
        <f t="shared" si="1"/>
        <v/>
      </c>
      <c r="J82" s="1"/>
    </row>
    <row r="83">
      <c r="A83" s="120" t="str">
        <f>if(or('16 Oct'!E86&gt;0,'16 Oct'!F86&gt;0, '16 Oct'!M86&gt;0,'16 Oct'!N86&gt;0, '16 Oct'!U86&gt;0,'16 Oct'!V86&gt;0,'16 Oct'!AC86&gt;0,'16 Oct'!AD86&gt;0,'16 Oct'!AI86&gt;0,'16 Oct'!AJ86&gt;0, '16 Oct'!AO86&gt;0,'16 Oct'!AP86&gt;0),'16 Oct'!A86,"")</f>
        <v/>
      </c>
      <c r="B83" s="120" t="str">
        <f>if('16 Oct'!E86+'16 Oct'!F86&gt;0,'16 Oct'!E86+'16 Oct'!F86,"")</f>
        <v/>
      </c>
      <c r="C83" s="120" t="str">
        <f>if('16 Oct'!M86 + '16 Oct'!N86&gt;0,'16 Oct'!M86 + '16 Oct'!N86,"")</f>
        <v/>
      </c>
      <c r="D83" s="120" t="str">
        <f>if('16 Oct'!U86+'16 Oct'!V86&gt;0,'16 Oct'!U86+'16 Oct'!V86,"")</f>
        <v/>
      </c>
      <c r="E83" s="120" t="str">
        <f>if('16 Oct'!AC86+'16 Oct'!AD86&gt;0,'16 Oct'!AC86+'16 Oct'!AD86,"")</f>
        <v/>
      </c>
      <c r="F83" s="120" t="str">
        <f>if('16 Oct'!AI86+'16 Oct'!AJ86&gt;0,'16 Oct'!AI86+'16 Oct'!AJ86,"")</f>
        <v/>
      </c>
      <c r="G83" s="120" t="str">
        <f>if('16 Oct'!AO86+'16 Oct'!AP86&gt;0,'16 Oct'!AO86+'16 Oct'!AP86,"")</f>
        <v/>
      </c>
      <c r="H83" s="120" t="str">
        <f t="shared" si="1"/>
        <v/>
      </c>
      <c r="J83" s="1"/>
    </row>
    <row r="84">
      <c r="A84" s="120" t="str">
        <f>if(or('16 Oct'!E87&gt;0,'16 Oct'!F87&gt;0, '16 Oct'!M87&gt;0,'16 Oct'!N87&gt;0, '16 Oct'!U87&gt;0,'16 Oct'!V87&gt;0,'16 Oct'!AC87&gt;0,'16 Oct'!AD87&gt;0,'16 Oct'!AI87&gt;0,'16 Oct'!AJ87&gt;0, '16 Oct'!AO87&gt;0,'16 Oct'!AP87&gt;0),'16 Oct'!A87,"")</f>
        <v/>
      </c>
      <c r="B84" s="120" t="str">
        <f>if('16 Oct'!E87+'16 Oct'!F87&gt;0,'16 Oct'!E87+'16 Oct'!F87,"")</f>
        <v/>
      </c>
      <c r="C84" s="120" t="str">
        <f>if('16 Oct'!M87 + '16 Oct'!N87&gt;0,'16 Oct'!M87 + '16 Oct'!N87,"")</f>
        <v/>
      </c>
      <c r="D84" s="120" t="str">
        <f>if('16 Oct'!U87+'16 Oct'!V87&gt;0,'16 Oct'!U87+'16 Oct'!V87,"")</f>
        <v/>
      </c>
      <c r="E84" s="120" t="str">
        <f>if('16 Oct'!AC87+'16 Oct'!AD87&gt;0,'16 Oct'!AC87+'16 Oct'!AD87,"")</f>
        <v/>
      </c>
      <c r="F84" s="120" t="str">
        <f>if('16 Oct'!AI87+'16 Oct'!AJ87&gt;0,'16 Oct'!AI87+'16 Oct'!AJ87,"")</f>
        <v/>
      </c>
      <c r="G84" s="120" t="str">
        <f>if('16 Oct'!AO87+'16 Oct'!AP87&gt;0,'16 Oct'!AO87+'16 Oct'!AP87,"")</f>
        <v/>
      </c>
      <c r="H84" s="120" t="str">
        <f t="shared" si="1"/>
        <v/>
      </c>
      <c r="J84" s="1"/>
    </row>
    <row r="85">
      <c r="A85" s="120" t="str">
        <f>if(or('16 Oct'!E88&gt;0,'16 Oct'!F88&gt;0, '16 Oct'!M88&gt;0,'16 Oct'!N88&gt;0, '16 Oct'!U88&gt;0,'16 Oct'!V88&gt;0,'16 Oct'!AC88&gt;0,'16 Oct'!AD88&gt;0,'16 Oct'!AI88&gt;0,'16 Oct'!AJ88&gt;0, '16 Oct'!AO88&gt;0,'16 Oct'!AP88&gt;0),'16 Oct'!A88,"")</f>
        <v/>
      </c>
      <c r="B85" s="120" t="str">
        <f>if('16 Oct'!E88+'16 Oct'!F88&gt;0,'16 Oct'!E88+'16 Oct'!F88,"")</f>
        <v/>
      </c>
      <c r="C85" s="120" t="str">
        <f>if('16 Oct'!M88 + '16 Oct'!N88&gt;0,'16 Oct'!M88 + '16 Oct'!N88,"")</f>
        <v/>
      </c>
      <c r="D85" s="120" t="str">
        <f>if('16 Oct'!U88+'16 Oct'!V88&gt;0,'16 Oct'!U88+'16 Oct'!V88,"")</f>
        <v/>
      </c>
      <c r="E85" s="120" t="str">
        <f>if('16 Oct'!AC88+'16 Oct'!AD88&gt;0,'16 Oct'!AC88+'16 Oct'!AD88,"")</f>
        <v/>
      </c>
      <c r="F85" s="120" t="str">
        <f>if('16 Oct'!AI88+'16 Oct'!AJ88&gt;0,'16 Oct'!AI88+'16 Oct'!AJ88,"")</f>
        <v/>
      </c>
      <c r="G85" s="120" t="str">
        <f>if('16 Oct'!AO88+'16 Oct'!AP88&gt;0,'16 Oct'!AO88+'16 Oct'!AP88,"")</f>
        <v/>
      </c>
      <c r="H85" s="120" t="str">
        <f t="shared" si="1"/>
        <v/>
      </c>
      <c r="J85" s="1"/>
    </row>
    <row r="86">
      <c r="A86" s="120" t="str">
        <f>if(or('16 Oct'!E89&gt;0,'16 Oct'!F89&gt;0, '16 Oct'!M89&gt;0,'16 Oct'!N89&gt;0, '16 Oct'!U89&gt;0,'16 Oct'!V89&gt;0,'16 Oct'!AC89&gt;0,'16 Oct'!AD89&gt;0,'16 Oct'!AI89&gt;0,'16 Oct'!AJ89&gt;0, '16 Oct'!AO89&gt;0,'16 Oct'!AP89&gt;0),'16 Oct'!A89,"")</f>
        <v/>
      </c>
      <c r="B86" s="120" t="str">
        <f>if('16 Oct'!E89+'16 Oct'!F89&gt;0,'16 Oct'!E89+'16 Oct'!F89,"")</f>
        <v/>
      </c>
      <c r="C86" s="120" t="str">
        <f>if('16 Oct'!M89 + '16 Oct'!N89&gt;0,'16 Oct'!M89 + '16 Oct'!N89,"")</f>
        <v/>
      </c>
      <c r="D86" s="120" t="str">
        <f>if('16 Oct'!U89+'16 Oct'!V89&gt;0,'16 Oct'!U89+'16 Oct'!V89,"")</f>
        <v/>
      </c>
      <c r="E86" s="120" t="str">
        <f>if('16 Oct'!AC89+'16 Oct'!AD89&gt;0,'16 Oct'!AC89+'16 Oct'!AD89,"")</f>
        <v/>
      </c>
      <c r="F86" s="120" t="str">
        <f>if('16 Oct'!AI89+'16 Oct'!AJ89&gt;0,'16 Oct'!AI89+'16 Oct'!AJ89,"")</f>
        <v/>
      </c>
      <c r="G86" s="120" t="str">
        <f>if('16 Oct'!AO89+'16 Oct'!AP89&gt;0,'16 Oct'!AO89+'16 Oct'!AP89,"")</f>
        <v/>
      </c>
      <c r="H86" s="120" t="str">
        <f t="shared" si="1"/>
        <v/>
      </c>
      <c r="J86" s="1"/>
    </row>
    <row r="87">
      <c r="A87" s="120" t="str">
        <f>if(or('16 Oct'!E90&gt;0,'16 Oct'!F90&gt;0, '16 Oct'!M90&gt;0,'16 Oct'!N90&gt;0, '16 Oct'!U90&gt;0,'16 Oct'!V90&gt;0,'16 Oct'!AC90&gt;0,'16 Oct'!AD90&gt;0,'16 Oct'!AI90&gt;0,'16 Oct'!AJ90&gt;0, '16 Oct'!AO90&gt;0,'16 Oct'!AP90&gt;0),'16 Oct'!A90,"")</f>
        <v/>
      </c>
      <c r="B87" s="120" t="str">
        <f>if('16 Oct'!E90+'16 Oct'!F90&gt;0,'16 Oct'!E90+'16 Oct'!F90,"")</f>
        <v/>
      </c>
      <c r="C87" s="120" t="str">
        <f>if('16 Oct'!M90 + '16 Oct'!N90&gt;0,'16 Oct'!M90 + '16 Oct'!N90,"")</f>
        <v/>
      </c>
      <c r="D87" s="120" t="str">
        <f>if('16 Oct'!U90+'16 Oct'!V90&gt;0,'16 Oct'!U90+'16 Oct'!V90,"")</f>
        <v/>
      </c>
      <c r="E87" s="120" t="str">
        <f>if('16 Oct'!AC90+'16 Oct'!AD90&gt;0,'16 Oct'!AC90+'16 Oct'!AD90,"")</f>
        <v/>
      </c>
      <c r="F87" s="120" t="str">
        <f>if('16 Oct'!AI90+'16 Oct'!AJ90&gt;0,'16 Oct'!AI90+'16 Oct'!AJ90,"")</f>
        <v/>
      </c>
      <c r="G87" s="120" t="str">
        <f>if('16 Oct'!AO90+'16 Oct'!AP90&gt;0,'16 Oct'!AO90+'16 Oct'!AP90,"")</f>
        <v/>
      </c>
      <c r="H87" s="120" t="str">
        <f t="shared" si="1"/>
        <v/>
      </c>
      <c r="J87" s="1"/>
    </row>
    <row r="88">
      <c r="A88" s="120" t="str">
        <f>if(or('16 Oct'!E91&gt;0,'16 Oct'!F91&gt;0, '16 Oct'!M91&gt;0,'16 Oct'!N91&gt;0, '16 Oct'!U91&gt;0,'16 Oct'!V91&gt;0,'16 Oct'!AC91&gt;0,'16 Oct'!AD91&gt;0,'16 Oct'!AI91&gt;0,'16 Oct'!AJ91&gt;0, '16 Oct'!AO91&gt;0,'16 Oct'!AP91&gt;0),'16 Oct'!A91,"")</f>
        <v/>
      </c>
      <c r="B88" s="120" t="str">
        <f>if('16 Oct'!E91+'16 Oct'!F91&gt;0,'16 Oct'!E91+'16 Oct'!F91,"")</f>
        <v/>
      </c>
      <c r="C88" s="120" t="str">
        <f>if('16 Oct'!M91 + '16 Oct'!N91&gt;0,'16 Oct'!M91 + '16 Oct'!N91,"")</f>
        <v/>
      </c>
      <c r="D88" s="120" t="str">
        <f>if('16 Oct'!U91+'16 Oct'!V91&gt;0,'16 Oct'!U91+'16 Oct'!V91,"")</f>
        <v/>
      </c>
      <c r="E88" s="120" t="str">
        <f>if('16 Oct'!AC91+'16 Oct'!AD91&gt;0,'16 Oct'!AC91+'16 Oct'!AD91,"")</f>
        <v/>
      </c>
      <c r="F88" s="120" t="str">
        <f>if('16 Oct'!AI91+'16 Oct'!AJ91&gt;0,'16 Oct'!AI91+'16 Oct'!AJ91,"")</f>
        <v/>
      </c>
      <c r="G88" s="120" t="str">
        <f>if('16 Oct'!AO91+'16 Oct'!AP91&gt;0,'16 Oct'!AO91+'16 Oct'!AP91,"")</f>
        <v/>
      </c>
      <c r="H88" s="120" t="str">
        <f t="shared" si="1"/>
        <v/>
      </c>
      <c r="J88" s="1"/>
    </row>
    <row r="89">
      <c r="A89" s="120" t="str">
        <f>if(or('16 Oct'!E92&gt;0,'16 Oct'!F92&gt;0, '16 Oct'!M92&gt;0,'16 Oct'!N92&gt;0, '16 Oct'!U92&gt;0,'16 Oct'!V92&gt;0,'16 Oct'!AC92&gt;0,'16 Oct'!AD92&gt;0,'16 Oct'!AI92&gt;0,'16 Oct'!AJ92&gt;0, '16 Oct'!AO92&gt;0,'16 Oct'!AP92&gt;0),'16 Oct'!A92,"")</f>
        <v/>
      </c>
      <c r="B89" s="120" t="str">
        <f>if('16 Oct'!E92+'16 Oct'!F92&gt;0,'16 Oct'!E92+'16 Oct'!F92,"")</f>
        <v/>
      </c>
      <c r="C89" s="120" t="str">
        <f>if('16 Oct'!M92 + '16 Oct'!N92&gt;0,'16 Oct'!M92 + '16 Oct'!N92,"")</f>
        <v/>
      </c>
      <c r="D89" s="120" t="str">
        <f>if('16 Oct'!U92+'16 Oct'!V92&gt;0,'16 Oct'!U92+'16 Oct'!V92,"")</f>
        <v/>
      </c>
      <c r="E89" s="120" t="str">
        <f>if('16 Oct'!AC92+'16 Oct'!AD92&gt;0,'16 Oct'!AC92+'16 Oct'!AD92,"")</f>
        <v/>
      </c>
      <c r="F89" s="120" t="str">
        <f>if('16 Oct'!AI92+'16 Oct'!AJ92&gt;0,'16 Oct'!AI92+'16 Oct'!AJ92,"")</f>
        <v/>
      </c>
      <c r="G89" s="120" t="str">
        <f>if('16 Oct'!AO92+'16 Oct'!AP92&gt;0,'16 Oct'!AO92+'16 Oct'!AP92,"")</f>
        <v/>
      </c>
      <c r="H89" s="120" t="str">
        <f t="shared" si="1"/>
        <v/>
      </c>
      <c r="J89" s="1"/>
    </row>
    <row r="90">
      <c r="A90" s="120" t="str">
        <f>if(or('16 Oct'!E93&gt;0,'16 Oct'!F93&gt;0, '16 Oct'!M93&gt;0,'16 Oct'!N93&gt;0, '16 Oct'!U93&gt;0,'16 Oct'!V93&gt;0,'16 Oct'!AC93&gt;0,'16 Oct'!AD93&gt;0,'16 Oct'!AI93&gt;0,'16 Oct'!AJ93&gt;0, '16 Oct'!AO93&gt;0,'16 Oct'!AP93&gt;0),'16 Oct'!A93,"")</f>
        <v/>
      </c>
      <c r="B90" s="120" t="str">
        <f>if('16 Oct'!E93+'16 Oct'!F93&gt;0,'16 Oct'!E93+'16 Oct'!F93,"")</f>
        <v/>
      </c>
      <c r="C90" s="120" t="str">
        <f>if('16 Oct'!M93 + '16 Oct'!N93&gt;0,'16 Oct'!M93 + '16 Oct'!N93,"")</f>
        <v/>
      </c>
      <c r="D90" s="120" t="str">
        <f>if('16 Oct'!U93+'16 Oct'!V93&gt;0,'16 Oct'!U93+'16 Oct'!V93,"")</f>
        <v/>
      </c>
      <c r="E90" s="120" t="str">
        <f>if('16 Oct'!AC93+'16 Oct'!AD93&gt;0,'16 Oct'!AC93+'16 Oct'!AD93,"")</f>
        <v/>
      </c>
      <c r="F90" s="120" t="str">
        <f>if('16 Oct'!AI93+'16 Oct'!AJ93&gt;0,'16 Oct'!AI93+'16 Oct'!AJ93,"")</f>
        <v/>
      </c>
      <c r="G90" s="120" t="str">
        <f>if('16 Oct'!AO93+'16 Oct'!AP93&gt;0,'16 Oct'!AO93+'16 Oct'!AP93,"")</f>
        <v/>
      </c>
      <c r="H90" s="120" t="str">
        <f t="shared" si="1"/>
        <v/>
      </c>
      <c r="J90" s="1"/>
    </row>
    <row r="91">
      <c r="A91" s="120" t="str">
        <f>if(or('16 Oct'!E94&gt;0,'16 Oct'!F94&gt;0, '16 Oct'!M94&gt;0,'16 Oct'!N94&gt;0, '16 Oct'!U94&gt;0,'16 Oct'!V94&gt;0,'16 Oct'!AC94&gt;0,'16 Oct'!AD94&gt;0,'16 Oct'!AI94&gt;0,'16 Oct'!AJ94&gt;0, '16 Oct'!AO94&gt;0,'16 Oct'!AP94&gt;0),'16 Oct'!A94,"")</f>
        <v/>
      </c>
      <c r="B91" s="120" t="str">
        <f>if('16 Oct'!E94+'16 Oct'!F94&gt;0,'16 Oct'!E94+'16 Oct'!F94,"")</f>
        <v/>
      </c>
      <c r="C91" s="120" t="str">
        <f>if('16 Oct'!M94 + '16 Oct'!N94&gt;0,'16 Oct'!M94 + '16 Oct'!N94,"")</f>
        <v/>
      </c>
      <c r="D91" s="120" t="str">
        <f>if('16 Oct'!U94+'16 Oct'!V94&gt;0,'16 Oct'!U94+'16 Oct'!V94,"")</f>
        <v/>
      </c>
      <c r="E91" s="120" t="str">
        <f>if('16 Oct'!AC94+'16 Oct'!AD94&gt;0,'16 Oct'!AC94+'16 Oct'!AD94,"")</f>
        <v/>
      </c>
      <c r="F91" s="120" t="str">
        <f>if('16 Oct'!AI94+'16 Oct'!AJ94&gt;0,'16 Oct'!AI94+'16 Oct'!AJ94,"")</f>
        <v/>
      </c>
      <c r="G91" s="120" t="str">
        <f>if('16 Oct'!AO94+'16 Oct'!AP94&gt;0,'16 Oct'!AO94+'16 Oct'!AP94,"")</f>
        <v/>
      </c>
      <c r="H91" s="120" t="str">
        <f t="shared" si="1"/>
        <v/>
      </c>
      <c r="J91" s="1"/>
    </row>
    <row r="92">
      <c r="A92" s="120" t="str">
        <f>if(or('16 Oct'!E95&gt;0,'16 Oct'!F95&gt;0, '16 Oct'!M95&gt;0,'16 Oct'!N95&gt;0, '16 Oct'!U95&gt;0,'16 Oct'!V95&gt;0,'16 Oct'!AC95&gt;0,'16 Oct'!AD95&gt;0,'16 Oct'!AI95&gt;0,'16 Oct'!AJ95&gt;0, '16 Oct'!AO95&gt;0,'16 Oct'!AP95&gt;0),'16 Oct'!A95,"")</f>
        <v/>
      </c>
      <c r="B92" s="120" t="str">
        <f>if('16 Oct'!E95+'16 Oct'!F95&gt;0,'16 Oct'!E95+'16 Oct'!F95,"")</f>
        <v/>
      </c>
      <c r="C92" s="120" t="str">
        <f>if('16 Oct'!M95 + '16 Oct'!N95&gt;0,'16 Oct'!M95 + '16 Oct'!N95,"")</f>
        <v/>
      </c>
      <c r="D92" s="120" t="str">
        <f>if('16 Oct'!U95+'16 Oct'!V95&gt;0,'16 Oct'!U95+'16 Oct'!V95,"")</f>
        <v/>
      </c>
      <c r="E92" s="120" t="str">
        <f>if('16 Oct'!AC95+'16 Oct'!AD95&gt;0,'16 Oct'!AC95+'16 Oct'!AD95,"")</f>
        <v/>
      </c>
      <c r="F92" s="120" t="str">
        <f>if('16 Oct'!AI95+'16 Oct'!AJ95&gt;0,'16 Oct'!AI95+'16 Oct'!AJ95,"")</f>
        <v/>
      </c>
      <c r="G92" s="120" t="str">
        <f>if('16 Oct'!AO95+'16 Oct'!AP95&gt;0,'16 Oct'!AO95+'16 Oct'!AP95,"")</f>
        <v/>
      </c>
      <c r="H92" s="120" t="str">
        <f t="shared" si="1"/>
        <v/>
      </c>
      <c r="J92" s="1"/>
    </row>
    <row r="93">
      <c r="A93" s="120" t="str">
        <f>if(or('16 Oct'!E96&gt;0,'16 Oct'!F96&gt;0, '16 Oct'!M96&gt;0,'16 Oct'!N96&gt;0, '16 Oct'!U96&gt;0,'16 Oct'!V96&gt;0,'16 Oct'!AC96&gt;0,'16 Oct'!AD96&gt;0,'16 Oct'!AI96&gt;0,'16 Oct'!AJ96&gt;0, '16 Oct'!AO96&gt;0,'16 Oct'!AP96&gt;0),'16 Oct'!A96,"")</f>
        <v/>
      </c>
      <c r="B93" s="120" t="str">
        <f>if('16 Oct'!E96+'16 Oct'!F96&gt;0,'16 Oct'!E96+'16 Oct'!F96,"")</f>
        <v/>
      </c>
      <c r="C93" s="120" t="str">
        <f>if('16 Oct'!M96 + '16 Oct'!N96&gt;0,'16 Oct'!M96 + '16 Oct'!N96,"")</f>
        <v/>
      </c>
      <c r="D93" s="120" t="str">
        <f>if('16 Oct'!U96+'16 Oct'!V96&gt;0,'16 Oct'!U96+'16 Oct'!V96,"")</f>
        <v/>
      </c>
      <c r="E93" s="120" t="str">
        <f>if('16 Oct'!AC96+'16 Oct'!AD96&gt;0,'16 Oct'!AC96+'16 Oct'!AD96,"")</f>
        <v/>
      </c>
      <c r="F93" s="120" t="str">
        <f>if('16 Oct'!AI96+'16 Oct'!AJ96&gt;0,'16 Oct'!AI96+'16 Oct'!AJ96,"")</f>
        <v/>
      </c>
      <c r="G93" s="120" t="str">
        <f>if('16 Oct'!AO96+'16 Oct'!AP96&gt;0,'16 Oct'!AO96+'16 Oct'!AP96,"")</f>
        <v/>
      </c>
      <c r="H93" s="120" t="str">
        <f t="shared" si="1"/>
        <v/>
      </c>
      <c r="J93" s="1"/>
    </row>
    <row r="94">
      <c r="A94" s="120" t="str">
        <f>if(or('16 Oct'!E97&gt;0,'16 Oct'!F97&gt;0, '16 Oct'!M97&gt;0,'16 Oct'!N97&gt;0, '16 Oct'!U97&gt;0,'16 Oct'!V97&gt;0,'16 Oct'!AC97&gt;0,'16 Oct'!AD97&gt;0,'16 Oct'!AI97&gt;0,'16 Oct'!AJ97&gt;0, '16 Oct'!AO97&gt;0,'16 Oct'!AP97&gt;0),'16 Oct'!A97,"")</f>
        <v/>
      </c>
      <c r="B94" s="120" t="str">
        <f>if('16 Oct'!E97+'16 Oct'!F97&gt;0,'16 Oct'!E97+'16 Oct'!F97,"")</f>
        <v/>
      </c>
      <c r="C94" s="120" t="str">
        <f>if('16 Oct'!M97 + '16 Oct'!N97&gt;0,'16 Oct'!M97 + '16 Oct'!N97,"")</f>
        <v/>
      </c>
      <c r="D94" s="120" t="str">
        <f>if('16 Oct'!U97+'16 Oct'!V97&gt;0,'16 Oct'!U97+'16 Oct'!V97,"")</f>
        <v/>
      </c>
      <c r="E94" s="120" t="str">
        <f>if('16 Oct'!AC97+'16 Oct'!AD97&gt;0,'16 Oct'!AC97+'16 Oct'!AD97,"")</f>
        <v/>
      </c>
      <c r="F94" s="120" t="str">
        <f>if('16 Oct'!AI97+'16 Oct'!AJ97&gt;0,'16 Oct'!AI97+'16 Oct'!AJ97,"")</f>
        <v/>
      </c>
      <c r="G94" s="120" t="str">
        <f>if('16 Oct'!AO97+'16 Oct'!AP97&gt;0,'16 Oct'!AO97+'16 Oct'!AP97,"")</f>
        <v/>
      </c>
      <c r="H94" s="120" t="str">
        <f t="shared" si="1"/>
        <v/>
      </c>
      <c r="J94" s="1"/>
    </row>
    <row r="95">
      <c r="A95" s="120" t="str">
        <f>if(or('16 Oct'!E98&gt;0,'16 Oct'!F98&gt;0, '16 Oct'!M98&gt;0,'16 Oct'!N98&gt;0, '16 Oct'!U98&gt;0,'16 Oct'!V98&gt;0,'16 Oct'!AC98&gt;0,'16 Oct'!AD98&gt;0,'16 Oct'!AI98&gt;0,'16 Oct'!AJ98&gt;0, '16 Oct'!AO98&gt;0,'16 Oct'!AP98&gt;0),'16 Oct'!A98,"")</f>
        <v/>
      </c>
      <c r="B95" s="120" t="str">
        <f>if('16 Oct'!E98+'16 Oct'!F98&gt;0,'16 Oct'!E98+'16 Oct'!F98,"")</f>
        <v/>
      </c>
      <c r="C95" s="120" t="str">
        <f>if('16 Oct'!M98 + '16 Oct'!N98&gt;0,'16 Oct'!M98 + '16 Oct'!N98,"")</f>
        <v/>
      </c>
      <c r="D95" s="120" t="str">
        <f>if('16 Oct'!U98+'16 Oct'!V98&gt;0,'16 Oct'!U98+'16 Oct'!V98,"")</f>
        <v/>
      </c>
      <c r="E95" s="120" t="str">
        <f>if('16 Oct'!AC98+'16 Oct'!AD98&gt;0,'16 Oct'!AC98+'16 Oct'!AD98,"")</f>
        <v/>
      </c>
      <c r="F95" s="120" t="str">
        <f>if('16 Oct'!AI98+'16 Oct'!AJ98&gt;0,'16 Oct'!AI98+'16 Oct'!AJ98,"")</f>
        <v/>
      </c>
      <c r="G95" s="120" t="str">
        <f>if('16 Oct'!AO98+'16 Oct'!AP98&gt;0,'16 Oct'!AO98+'16 Oct'!AP98,"")</f>
        <v/>
      </c>
      <c r="H95" s="120" t="str">
        <f t="shared" si="1"/>
        <v/>
      </c>
      <c r="J95" s="1"/>
    </row>
    <row r="96">
      <c r="A96" s="120" t="str">
        <f>if(or('16 Oct'!E99&gt;0,'16 Oct'!F99&gt;0, '16 Oct'!M99&gt;0,'16 Oct'!N99&gt;0, '16 Oct'!U99&gt;0,'16 Oct'!V99&gt;0,'16 Oct'!AC99&gt;0,'16 Oct'!AD99&gt;0,'16 Oct'!AI99&gt;0,'16 Oct'!AJ99&gt;0, '16 Oct'!AO99&gt;0,'16 Oct'!AP99&gt;0),'16 Oct'!A99,"")</f>
        <v/>
      </c>
      <c r="B96" s="120" t="str">
        <f>if('16 Oct'!E99+'16 Oct'!F99&gt;0,'16 Oct'!E99+'16 Oct'!F99,"")</f>
        <v/>
      </c>
      <c r="C96" s="120" t="str">
        <f>if('16 Oct'!M99 + '16 Oct'!N99&gt;0,'16 Oct'!M99 + '16 Oct'!N99,"")</f>
        <v/>
      </c>
      <c r="D96" s="120" t="str">
        <f>if('16 Oct'!U99+'16 Oct'!V99&gt;0,'16 Oct'!U99+'16 Oct'!V99,"")</f>
        <v/>
      </c>
      <c r="E96" s="120" t="str">
        <f>if('16 Oct'!AC99+'16 Oct'!AD99&gt;0,'16 Oct'!AC99+'16 Oct'!AD99,"")</f>
        <v/>
      </c>
      <c r="F96" s="120" t="str">
        <f>if('16 Oct'!AI99+'16 Oct'!AJ99&gt;0,'16 Oct'!AI99+'16 Oct'!AJ99,"")</f>
        <v/>
      </c>
      <c r="G96" s="120" t="str">
        <f>if('16 Oct'!AO99+'16 Oct'!AP99&gt;0,'16 Oct'!AO99+'16 Oct'!AP99,"")</f>
        <v/>
      </c>
      <c r="H96" s="120" t="str">
        <f t="shared" si="1"/>
        <v/>
      </c>
      <c r="J96" s="1"/>
    </row>
    <row r="97">
      <c r="A97" s="120" t="str">
        <f>if(or('16 Oct'!E100&gt;0,'16 Oct'!F100&gt;0, '16 Oct'!M100&gt;0,'16 Oct'!N100&gt;0, '16 Oct'!U100&gt;0,'16 Oct'!V100&gt;0,'16 Oct'!AC100&gt;0,'16 Oct'!AD100&gt;0,'16 Oct'!AI100&gt;0,'16 Oct'!AJ100&gt;0, '16 Oct'!AO100&gt;0,'16 Oct'!AP100&gt;0),'16 Oct'!A100,"")</f>
        <v/>
      </c>
      <c r="B97" s="120" t="str">
        <f>if('16 Oct'!E100+'16 Oct'!F100&gt;0,'16 Oct'!E100+'16 Oct'!F100,"")</f>
        <v/>
      </c>
      <c r="C97" s="120" t="str">
        <f>if('16 Oct'!M100 + '16 Oct'!N100&gt;0,'16 Oct'!M100 + '16 Oct'!N100,"")</f>
        <v/>
      </c>
      <c r="D97" s="120" t="str">
        <f>if('16 Oct'!U100+'16 Oct'!V100&gt;0,'16 Oct'!U100+'16 Oct'!V100,"")</f>
        <v/>
      </c>
      <c r="E97" s="120" t="str">
        <f>if('16 Oct'!AC100+'16 Oct'!AD100&gt;0,'16 Oct'!AC100+'16 Oct'!AD100,"")</f>
        <v/>
      </c>
      <c r="F97" s="120" t="str">
        <f>if('16 Oct'!AI100+'16 Oct'!AJ100&gt;0,'16 Oct'!AI100+'16 Oct'!AJ100,"")</f>
        <v/>
      </c>
      <c r="G97" s="120" t="str">
        <f>if('16 Oct'!AO100+'16 Oct'!AP100&gt;0,'16 Oct'!AO100+'16 Oct'!AP100,"")</f>
        <v/>
      </c>
      <c r="H97" s="120" t="str">
        <f t="shared" si="1"/>
        <v/>
      </c>
      <c r="J97" s="1"/>
    </row>
    <row r="98">
      <c r="A98" s="120" t="str">
        <f>if(or('16 Oct'!E101&gt;0,'16 Oct'!F101&gt;0, '16 Oct'!M101&gt;0,'16 Oct'!N101&gt;0, '16 Oct'!U101&gt;0,'16 Oct'!V101&gt;0,'16 Oct'!AC101&gt;0,'16 Oct'!AD101&gt;0,'16 Oct'!AI101&gt;0,'16 Oct'!AJ101&gt;0, '16 Oct'!AO101&gt;0,'16 Oct'!AP101&gt;0),'16 Oct'!A101,"")</f>
        <v/>
      </c>
      <c r="B98" s="120" t="str">
        <f>if('16 Oct'!E101+'16 Oct'!F101&gt;0,'16 Oct'!E101+'16 Oct'!F101,"")</f>
        <v/>
      </c>
      <c r="C98" s="120" t="str">
        <f>if('16 Oct'!M101 + '16 Oct'!N101&gt;0,'16 Oct'!M101 + '16 Oct'!N101,"")</f>
        <v/>
      </c>
      <c r="D98" s="120" t="str">
        <f>if('16 Oct'!U101+'16 Oct'!V101&gt;0,'16 Oct'!U101+'16 Oct'!V101,"")</f>
        <v/>
      </c>
      <c r="E98" s="120" t="str">
        <f>if('16 Oct'!AC101+'16 Oct'!AD101&gt;0,'16 Oct'!AC101+'16 Oct'!AD101,"")</f>
        <v/>
      </c>
      <c r="F98" s="120" t="str">
        <f>if('16 Oct'!AI101+'16 Oct'!AJ101&gt;0,'16 Oct'!AI101+'16 Oct'!AJ101,"")</f>
        <v/>
      </c>
      <c r="G98" s="120" t="str">
        <f>if('16 Oct'!AO101+'16 Oct'!AP101&gt;0,'16 Oct'!AO101+'16 Oct'!AP101,"")</f>
        <v/>
      </c>
      <c r="H98" s="120" t="str">
        <f t="shared" si="1"/>
        <v/>
      </c>
      <c r="J98" s="1"/>
    </row>
    <row r="99">
      <c r="A99" s="120" t="str">
        <f>if(or('16 Oct'!E102&gt;0,'16 Oct'!F102&gt;0, '16 Oct'!M102&gt;0,'16 Oct'!N102&gt;0, '16 Oct'!U102&gt;0,'16 Oct'!V102&gt;0,'16 Oct'!AC102&gt;0,'16 Oct'!AD102&gt;0,'16 Oct'!AI102&gt;0,'16 Oct'!AJ102&gt;0, '16 Oct'!AO102&gt;0,'16 Oct'!AP102&gt;0),'16 Oct'!A102,"")</f>
        <v/>
      </c>
      <c r="B99" s="120" t="str">
        <f>if('16 Oct'!E102+'16 Oct'!F102&gt;0,'16 Oct'!E102+'16 Oct'!F102,"")</f>
        <v/>
      </c>
      <c r="C99" s="120" t="str">
        <f>if('16 Oct'!M102 + '16 Oct'!N102&gt;0,'16 Oct'!M102 + '16 Oct'!N102,"")</f>
        <v/>
      </c>
      <c r="D99" s="120" t="str">
        <f>if('16 Oct'!U102+'16 Oct'!V102&gt;0,'16 Oct'!U102+'16 Oct'!V102,"")</f>
        <v/>
      </c>
      <c r="E99" s="120" t="str">
        <f>if('16 Oct'!AC102+'16 Oct'!AD102&gt;0,'16 Oct'!AC102+'16 Oct'!AD102,"")</f>
        <v/>
      </c>
      <c r="F99" s="120" t="str">
        <f>if('16 Oct'!AI102+'16 Oct'!AJ102&gt;0,'16 Oct'!AI102+'16 Oct'!AJ102,"")</f>
        <v/>
      </c>
      <c r="G99" s="120" t="str">
        <f>if('16 Oct'!AO102+'16 Oct'!AP102&gt;0,'16 Oct'!AO102+'16 Oct'!AP102,"")</f>
        <v/>
      </c>
      <c r="H99" s="120" t="str">
        <f t="shared" si="1"/>
        <v/>
      </c>
      <c r="J99" s="1"/>
    </row>
    <row r="100">
      <c r="A100" s="120" t="str">
        <f>if(or('16 Oct'!E103&gt;0,'16 Oct'!F103&gt;0, '16 Oct'!M103&gt;0,'16 Oct'!N103&gt;0, '16 Oct'!U103&gt;0,'16 Oct'!V103&gt;0,'16 Oct'!AC103&gt;0,'16 Oct'!AD103&gt;0,'16 Oct'!AI103&gt;0,'16 Oct'!AJ103&gt;0, '16 Oct'!AO103&gt;0,'16 Oct'!AP103&gt;0),'16 Oct'!A103,"")</f>
        <v/>
      </c>
      <c r="B100" s="120" t="str">
        <f>if('16 Oct'!E103+'16 Oct'!F103&gt;0,'16 Oct'!E103+'16 Oct'!F103,"")</f>
        <v/>
      </c>
      <c r="C100" s="120" t="str">
        <f>if('16 Oct'!M103 + '16 Oct'!N103&gt;0,'16 Oct'!M103 + '16 Oct'!N103,"")</f>
        <v/>
      </c>
      <c r="D100" s="120" t="str">
        <f>if('16 Oct'!U103+'16 Oct'!V103&gt;0,'16 Oct'!U103+'16 Oct'!V103,"")</f>
        <v/>
      </c>
      <c r="E100" s="120" t="str">
        <f>if('16 Oct'!AC103+'16 Oct'!AD103&gt;0,'16 Oct'!AC103+'16 Oct'!AD103,"")</f>
        <v/>
      </c>
      <c r="F100" s="120" t="str">
        <f>if('16 Oct'!AI103+'16 Oct'!AJ103&gt;0,'16 Oct'!AI103+'16 Oct'!AJ103,"")</f>
        <v/>
      </c>
      <c r="G100" s="120" t="str">
        <f>if('16 Oct'!AO103+'16 Oct'!AP103&gt;0,'16 Oct'!AO103+'16 Oct'!AP103,"")</f>
        <v/>
      </c>
      <c r="H100" s="120" t="str">
        <f t="shared" si="1"/>
        <v/>
      </c>
      <c r="J100" s="1"/>
    </row>
    <row r="101">
      <c r="A101" s="120" t="str">
        <f>if(or('16 Oct'!E104&gt;0,'16 Oct'!F104&gt;0, '16 Oct'!M104&gt;0,'16 Oct'!N104&gt;0, '16 Oct'!U104&gt;0,'16 Oct'!V104&gt;0,'16 Oct'!AC104&gt;0,'16 Oct'!AD104&gt;0,'16 Oct'!AI104&gt;0,'16 Oct'!AJ104&gt;0, '16 Oct'!AO104&gt;0,'16 Oct'!AP104&gt;0),'16 Oct'!A104,"")</f>
        <v/>
      </c>
      <c r="B101" s="120" t="str">
        <f>if('16 Oct'!E104+'16 Oct'!F104&gt;0,'16 Oct'!E104+'16 Oct'!F104,"")</f>
        <v/>
      </c>
      <c r="C101" s="120" t="str">
        <f>if('16 Oct'!M104 + '16 Oct'!N104&gt;0,'16 Oct'!M104 + '16 Oct'!N104,"")</f>
        <v/>
      </c>
      <c r="D101" s="120" t="str">
        <f>if('16 Oct'!U104+'16 Oct'!V104&gt;0,'16 Oct'!U104+'16 Oct'!V104,"")</f>
        <v/>
      </c>
      <c r="E101" s="120" t="str">
        <f>if('16 Oct'!AC104+'16 Oct'!AD104&gt;0,'16 Oct'!AC104+'16 Oct'!AD104,"")</f>
        <v/>
      </c>
      <c r="F101" s="120" t="str">
        <f>if('16 Oct'!AI104+'16 Oct'!AJ104&gt;0,'16 Oct'!AI104+'16 Oct'!AJ104,"")</f>
        <v/>
      </c>
      <c r="G101" s="120" t="str">
        <f>if('16 Oct'!AO104+'16 Oct'!AP104&gt;0,'16 Oct'!AO104+'16 Oct'!AP104,"")</f>
        <v/>
      </c>
      <c r="H101" s="120" t="str">
        <f t="shared" si="1"/>
        <v/>
      </c>
      <c r="J101" s="1"/>
    </row>
    <row r="102">
      <c r="A102" s="120" t="str">
        <f>if(or('16 Oct'!E105&gt;0,'16 Oct'!F105&gt;0, '16 Oct'!M105&gt;0,'16 Oct'!N105&gt;0, '16 Oct'!U105&gt;0,'16 Oct'!V105&gt;0,'16 Oct'!AC105&gt;0,'16 Oct'!AD105&gt;0,'16 Oct'!AI105&gt;0,'16 Oct'!AJ105&gt;0, '16 Oct'!AO105&gt;0,'16 Oct'!AP105&gt;0),'16 Oct'!A105,"")</f>
        <v/>
      </c>
      <c r="B102" s="120" t="str">
        <f>if('16 Oct'!E105+'16 Oct'!F105&gt;0,'16 Oct'!E105+'16 Oct'!F105,"")</f>
        <v/>
      </c>
      <c r="C102" s="120" t="str">
        <f>if('16 Oct'!M105 + '16 Oct'!N105&gt;0,'16 Oct'!M105 + '16 Oct'!N105,"")</f>
        <v/>
      </c>
      <c r="D102" s="120" t="str">
        <f>if('16 Oct'!U105+'16 Oct'!V105&gt;0,'16 Oct'!U105+'16 Oct'!V105,"")</f>
        <v/>
      </c>
      <c r="E102" s="120" t="str">
        <f>if('16 Oct'!AC105+'16 Oct'!AD105&gt;0,'16 Oct'!AC105+'16 Oct'!AD105,"")</f>
        <v/>
      </c>
      <c r="F102" s="120" t="str">
        <f>if('16 Oct'!AI105+'16 Oct'!AJ105&gt;0,'16 Oct'!AI105+'16 Oct'!AJ105,"")</f>
        <v/>
      </c>
      <c r="G102" s="120" t="str">
        <f>if('16 Oct'!AO105+'16 Oct'!AP105&gt;0,'16 Oct'!AO105+'16 Oct'!AP105,"")</f>
        <v/>
      </c>
      <c r="H102" s="120" t="str">
        <f t="shared" si="1"/>
        <v/>
      </c>
      <c r="J102" s="1"/>
    </row>
    <row r="103">
      <c r="A103" s="120" t="str">
        <f>if(or('16 Oct'!E106&gt;0,'16 Oct'!F106&gt;0, '16 Oct'!M106&gt;0,'16 Oct'!N106&gt;0, '16 Oct'!U106&gt;0,'16 Oct'!V106&gt;0,'16 Oct'!AC106&gt;0,'16 Oct'!AD106&gt;0,'16 Oct'!AI106&gt;0,'16 Oct'!AJ106&gt;0, '16 Oct'!AO106&gt;0,'16 Oct'!AP106&gt;0),'16 Oct'!A106,"")</f>
        <v/>
      </c>
      <c r="B103" s="120" t="str">
        <f>if('16 Oct'!E106+'16 Oct'!F106&gt;0,'16 Oct'!E106+'16 Oct'!F106,"")</f>
        <v/>
      </c>
      <c r="C103" s="120" t="str">
        <f>if('16 Oct'!M106 + '16 Oct'!N106&gt;0,'16 Oct'!M106 + '16 Oct'!N106,"")</f>
        <v/>
      </c>
      <c r="D103" s="120" t="str">
        <f>if('16 Oct'!U106+'16 Oct'!V106&gt;0,'16 Oct'!U106+'16 Oct'!V106,"")</f>
        <v/>
      </c>
      <c r="E103" s="120" t="str">
        <f>if('16 Oct'!AC106+'16 Oct'!AD106&gt;0,'16 Oct'!AC106+'16 Oct'!AD106,"")</f>
        <v/>
      </c>
      <c r="F103" s="120" t="str">
        <f>if('16 Oct'!AI106+'16 Oct'!AJ106&gt;0,'16 Oct'!AI106+'16 Oct'!AJ106,"")</f>
        <v/>
      </c>
      <c r="G103" s="120" t="str">
        <f>if('16 Oct'!AO106+'16 Oct'!AP106&gt;0,'16 Oct'!AO106+'16 Oct'!AP106,"")</f>
        <v/>
      </c>
      <c r="H103" s="120" t="str">
        <f t="shared" si="1"/>
        <v/>
      </c>
      <c r="J103" s="1"/>
    </row>
    <row r="104">
      <c r="A104" s="120" t="str">
        <f>if(or('16 Oct'!E107&gt;0,'16 Oct'!F107&gt;0, '16 Oct'!M107&gt;0,'16 Oct'!N107&gt;0, '16 Oct'!U107&gt;0,'16 Oct'!V107&gt;0,'16 Oct'!AC107&gt;0,'16 Oct'!AD107&gt;0,'16 Oct'!AI107&gt;0,'16 Oct'!AJ107&gt;0, '16 Oct'!AO107&gt;0,'16 Oct'!AP107&gt;0),'16 Oct'!A107,"")</f>
        <v/>
      </c>
      <c r="B104" s="120" t="str">
        <f>if('16 Oct'!E107+'16 Oct'!F107&gt;0,'16 Oct'!E107+'16 Oct'!F107,"")</f>
        <v/>
      </c>
      <c r="C104" s="120" t="str">
        <f>if('16 Oct'!M107 + '16 Oct'!N107&gt;0,'16 Oct'!M107 + '16 Oct'!N107,"")</f>
        <v/>
      </c>
      <c r="D104" s="120" t="str">
        <f>if('16 Oct'!U107+'16 Oct'!V107&gt;0,'16 Oct'!U107+'16 Oct'!V107,"")</f>
        <v/>
      </c>
      <c r="E104" s="120" t="str">
        <f>if('16 Oct'!AC107+'16 Oct'!AD107&gt;0,'16 Oct'!AC107+'16 Oct'!AD107,"")</f>
        <v/>
      </c>
      <c r="F104" s="120" t="str">
        <f>if('16 Oct'!AI107+'16 Oct'!AJ107&gt;0,'16 Oct'!AI107+'16 Oct'!AJ107,"")</f>
        <v/>
      </c>
      <c r="G104" s="120" t="str">
        <f>if('16 Oct'!AO107+'16 Oct'!AP107&gt;0,'16 Oct'!AO107+'16 Oct'!AP107,"")</f>
        <v/>
      </c>
      <c r="H104" s="120" t="str">
        <f t="shared" si="1"/>
        <v/>
      </c>
      <c r="J104" s="1"/>
    </row>
    <row r="105">
      <c r="A105" s="120" t="str">
        <f>if(or('16 Oct'!E108&gt;0,'16 Oct'!F108&gt;0, '16 Oct'!M108&gt;0,'16 Oct'!N108&gt;0, '16 Oct'!U108&gt;0,'16 Oct'!V108&gt;0,'16 Oct'!AC108&gt;0,'16 Oct'!AD108&gt;0,'16 Oct'!AI108&gt;0,'16 Oct'!AJ108&gt;0, '16 Oct'!AO108&gt;0,'16 Oct'!AP108&gt;0),'16 Oct'!A108,"")</f>
        <v/>
      </c>
      <c r="B105" s="120" t="str">
        <f>if('16 Oct'!E108+'16 Oct'!F108&gt;0,'16 Oct'!E108+'16 Oct'!F108,"")</f>
        <v/>
      </c>
      <c r="C105" s="120" t="str">
        <f>if('16 Oct'!M108 + '16 Oct'!N108&gt;0,'16 Oct'!M108 + '16 Oct'!N108,"")</f>
        <v/>
      </c>
      <c r="D105" s="120" t="str">
        <f>if('16 Oct'!U108+'16 Oct'!V108&gt;0,'16 Oct'!U108+'16 Oct'!V108,"")</f>
        <v/>
      </c>
      <c r="E105" s="120" t="str">
        <f>if('16 Oct'!AC108+'16 Oct'!AD108&gt;0,'16 Oct'!AC108+'16 Oct'!AD108,"")</f>
        <v/>
      </c>
      <c r="F105" s="120" t="str">
        <f>if('16 Oct'!AI108+'16 Oct'!AJ108&gt;0,'16 Oct'!AI108+'16 Oct'!AJ108,"")</f>
        <v/>
      </c>
      <c r="G105" s="120" t="str">
        <f>if('16 Oct'!AO108+'16 Oct'!AP108&gt;0,'16 Oct'!AO108+'16 Oct'!AP108,"")</f>
        <v/>
      </c>
      <c r="H105" s="120" t="str">
        <f t="shared" si="1"/>
        <v/>
      </c>
      <c r="J105" s="1"/>
    </row>
    <row r="106">
      <c r="A106" s="120" t="str">
        <f>if(or('16 Oct'!E109&gt;0,'16 Oct'!F109&gt;0, '16 Oct'!M109&gt;0,'16 Oct'!N109&gt;0, '16 Oct'!U109&gt;0,'16 Oct'!V109&gt;0,'16 Oct'!AC109&gt;0,'16 Oct'!AD109&gt;0,'16 Oct'!AI109&gt;0,'16 Oct'!AJ109&gt;0, '16 Oct'!AO109&gt;0,'16 Oct'!AP109&gt;0),'16 Oct'!A109,"")</f>
        <v/>
      </c>
      <c r="B106" s="120" t="str">
        <f>if('16 Oct'!E109+'16 Oct'!F109&gt;0,'16 Oct'!E109+'16 Oct'!F109,"")</f>
        <v/>
      </c>
      <c r="C106" s="120" t="str">
        <f>if('16 Oct'!M109 + '16 Oct'!N109&gt;0,'16 Oct'!M109 + '16 Oct'!N109,"")</f>
        <v/>
      </c>
      <c r="D106" s="120" t="str">
        <f>if('16 Oct'!U109+'16 Oct'!V109&gt;0,'16 Oct'!U109+'16 Oct'!V109,"")</f>
        <v/>
      </c>
      <c r="E106" s="120" t="str">
        <f>if('16 Oct'!AC109+'16 Oct'!AD109&gt;0,'16 Oct'!AC109+'16 Oct'!AD109,"")</f>
        <v/>
      </c>
      <c r="F106" s="120" t="str">
        <f>if('16 Oct'!AI109+'16 Oct'!AJ109&gt;0,'16 Oct'!AI109+'16 Oct'!AJ109,"")</f>
        <v/>
      </c>
      <c r="G106" s="120" t="str">
        <f>if('16 Oct'!AO109+'16 Oct'!AP109&gt;0,'16 Oct'!AO109+'16 Oct'!AP109,"")</f>
        <v/>
      </c>
      <c r="H106" s="120" t="str">
        <f t="shared" si="1"/>
        <v/>
      </c>
      <c r="J106" s="1"/>
    </row>
    <row r="107">
      <c r="A107" s="120" t="str">
        <f>if(or('16 Oct'!E110&gt;0,'16 Oct'!F110&gt;0, '16 Oct'!M110&gt;0,'16 Oct'!N110&gt;0, '16 Oct'!U110&gt;0,'16 Oct'!V110&gt;0,'16 Oct'!AC110&gt;0,'16 Oct'!AD110&gt;0,'16 Oct'!AI110&gt;0,'16 Oct'!AJ110&gt;0, '16 Oct'!AO110&gt;0,'16 Oct'!AP110&gt;0),'16 Oct'!A110,"")</f>
        <v/>
      </c>
      <c r="B107" s="120" t="str">
        <f>if('16 Oct'!E110+'16 Oct'!F110&gt;0,'16 Oct'!E110+'16 Oct'!F110,"")</f>
        <v/>
      </c>
      <c r="C107" s="120" t="str">
        <f>if('16 Oct'!M110 + '16 Oct'!N110&gt;0,'16 Oct'!M110 + '16 Oct'!N110,"")</f>
        <v/>
      </c>
      <c r="D107" s="120" t="str">
        <f>if('16 Oct'!U110+'16 Oct'!V110&gt;0,'16 Oct'!U110+'16 Oct'!V110,"")</f>
        <v/>
      </c>
      <c r="E107" s="120" t="str">
        <f>if('16 Oct'!AC110+'16 Oct'!AD110&gt;0,'16 Oct'!AC110+'16 Oct'!AD110,"")</f>
        <v/>
      </c>
      <c r="F107" s="120" t="str">
        <f>if('16 Oct'!AI110+'16 Oct'!AJ110&gt;0,'16 Oct'!AI110+'16 Oct'!AJ110,"")</f>
        <v/>
      </c>
      <c r="G107" s="120" t="str">
        <f>if('16 Oct'!AO110+'16 Oct'!AP110&gt;0,'16 Oct'!AO110+'16 Oct'!AP110,"")</f>
        <v/>
      </c>
      <c r="H107" s="120" t="str">
        <f t="shared" si="1"/>
        <v/>
      </c>
      <c r="J107" s="1"/>
    </row>
    <row r="108">
      <c r="A108" s="120" t="str">
        <f>if(or('16 Oct'!E111&gt;0,'16 Oct'!F111&gt;0, '16 Oct'!M111&gt;0,'16 Oct'!N111&gt;0, '16 Oct'!U111&gt;0,'16 Oct'!V111&gt;0,'16 Oct'!AC111&gt;0,'16 Oct'!AD111&gt;0,'16 Oct'!AI111&gt;0,'16 Oct'!AJ111&gt;0, '16 Oct'!AO111&gt;0,'16 Oct'!AP111&gt;0),'16 Oct'!A111,"")</f>
        <v/>
      </c>
      <c r="B108" s="120" t="str">
        <f>if('16 Oct'!E111+'16 Oct'!F111&gt;0,'16 Oct'!E111+'16 Oct'!F111,"")</f>
        <v/>
      </c>
      <c r="C108" s="120" t="str">
        <f>if('16 Oct'!M111 + '16 Oct'!N111&gt;0,'16 Oct'!M111 + '16 Oct'!N111,"")</f>
        <v/>
      </c>
      <c r="D108" s="120" t="str">
        <f>if('16 Oct'!U111+'16 Oct'!V111&gt;0,'16 Oct'!U111+'16 Oct'!V111,"")</f>
        <v/>
      </c>
      <c r="E108" s="120" t="str">
        <f>if('16 Oct'!AC111+'16 Oct'!AD111&gt;0,'16 Oct'!AC111+'16 Oct'!AD111,"")</f>
        <v/>
      </c>
      <c r="F108" s="120" t="str">
        <f>if('16 Oct'!AI111+'16 Oct'!AJ111&gt;0,'16 Oct'!AI111+'16 Oct'!AJ111,"")</f>
        <v/>
      </c>
      <c r="G108" s="120" t="str">
        <f>if('16 Oct'!AO111+'16 Oct'!AP111&gt;0,'16 Oct'!AO111+'16 Oct'!AP111,"")</f>
        <v/>
      </c>
      <c r="H108" s="120" t="str">
        <f t="shared" si="1"/>
        <v/>
      </c>
      <c r="J108" s="1"/>
    </row>
    <row r="109">
      <c r="A109" s="120" t="str">
        <f>if(or('16 Oct'!E112&gt;0,'16 Oct'!F112&gt;0, '16 Oct'!M112&gt;0,'16 Oct'!N112&gt;0, '16 Oct'!U112&gt;0,'16 Oct'!V112&gt;0,'16 Oct'!AC112&gt;0,'16 Oct'!AD112&gt;0,'16 Oct'!AI112&gt;0,'16 Oct'!AJ112&gt;0, '16 Oct'!AO112&gt;0,'16 Oct'!AP112&gt;0),'16 Oct'!A112,"")</f>
        <v/>
      </c>
      <c r="B109" s="120" t="str">
        <f>if('16 Oct'!E112+'16 Oct'!F112&gt;0,'16 Oct'!E112+'16 Oct'!F112,"")</f>
        <v/>
      </c>
      <c r="C109" s="120" t="str">
        <f>if('16 Oct'!M112 + '16 Oct'!N112&gt;0,'16 Oct'!M112 + '16 Oct'!N112,"")</f>
        <v/>
      </c>
      <c r="D109" s="120" t="str">
        <f>if('16 Oct'!U112+'16 Oct'!V112&gt;0,'16 Oct'!U112+'16 Oct'!V112,"")</f>
        <v/>
      </c>
      <c r="E109" s="120" t="str">
        <f>if('16 Oct'!AC112+'16 Oct'!AD112&gt;0,'16 Oct'!AC112+'16 Oct'!AD112,"")</f>
        <v/>
      </c>
      <c r="F109" s="120" t="str">
        <f>if('16 Oct'!AI112+'16 Oct'!AJ112&gt;0,'16 Oct'!AI112+'16 Oct'!AJ112,"")</f>
        <v/>
      </c>
      <c r="G109" s="120" t="str">
        <f>if('16 Oct'!AO112+'16 Oct'!AP112&gt;0,'16 Oct'!AO112+'16 Oct'!AP112,"")</f>
        <v/>
      </c>
      <c r="H109" s="120" t="str">
        <f t="shared" si="1"/>
        <v/>
      </c>
      <c r="J109" s="1"/>
    </row>
    <row r="110">
      <c r="A110" s="120" t="str">
        <f>if(or('16 Oct'!E113&gt;0,'16 Oct'!F113&gt;0, '16 Oct'!M113&gt;0,'16 Oct'!N113&gt;0, '16 Oct'!U113&gt;0,'16 Oct'!V113&gt;0,'16 Oct'!AC113&gt;0,'16 Oct'!AD113&gt;0,'16 Oct'!AI113&gt;0,'16 Oct'!AJ113&gt;0, '16 Oct'!AO113&gt;0,'16 Oct'!AP113&gt;0),'16 Oct'!A113,"")</f>
        <v/>
      </c>
      <c r="B110" s="120" t="str">
        <f>if('16 Oct'!E113+'16 Oct'!F113&gt;0,'16 Oct'!E113+'16 Oct'!F113,"")</f>
        <v/>
      </c>
      <c r="C110" s="120" t="str">
        <f>if('16 Oct'!M113 + '16 Oct'!N113&gt;0,'16 Oct'!M113 + '16 Oct'!N113,"")</f>
        <v/>
      </c>
      <c r="D110" s="120" t="str">
        <f>if('16 Oct'!U113+'16 Oct'!V113&gt;0,'16 Oct'!U113+'16 Oct'!V113,"")</f>
        <v/>
      </c>
      <c r="E110" s="120" t="str">
        <f>if('16 Oct'!AC113+'16 Oct'!AD113&gt;0,'16 Oct'!AC113+'16 Oct'!AD113,"")</f>
        <v/>
      </c>
      <c r="F110" s="120" t="str">
        <f>if('16 Oct'!AI113+'16 Oct'!AJ113&gt;0,'16 Oct'!AI113+'16 Oct'!AJ113,"")</f>
        <v/>
      </c>
      <c r="G110" s="120" t="str">
        <f>if('16 Oct'!AO113+'16 Oct'!AP113&gt;0,'16 Oct'!AO113+'16 Oct'!AP113,"")</f>
        <v/>
      </c>
      <c r="H110" s="120" t="str">
        <f t="shared" si="1"/>
        <v/>
      </c>
      <c r="J110" s="1"/>
    </row>
    <row r="111">
      <c r="A111" s="120" t="str">
        <f>if(or('16 Oct'!E114&gt;0,'16 Oct'!F114&gt;0, '16 Oct'!M114&gt;0,'16 Oct'!N114&gt;0, '16 Oct'!U114&gt;0,'16 Oct'!V114&gt;0,'16 Oct'!AC114&gt;0,'16 Oct'!AD114&gt;0,'16 Oct'!AI114&gt;0,'16 Oct'!AJ114&gt;0, '16 Oct'!AO114&gt;0,'16 Oct'!AP114&gt;0),'16 Oct'!A114,"")</f>
        <v/>
      </c>
      <c r="B111" s="120" t="str">
        <f>if('16 Oct'!E114+'16 Oct'!F114&gt;0,'16 Oct'!E114+'16 Oct'!F114,"")</f>
        <v/>
      </c>
      <c r="C111" s="120" t="str">
        <f>if('16 Oct'!M114 + '16 Oct'!N114&gt;0,'16 Oct'!M114 + '16 Oct'!N114,"")</f>
        <v/>
      </c>
      <c r="D111" s="120" t="str">
        <f>if('16 Oct'!U114+'16 Oct'!V114&gt;0,'16 Oct'!U114+'16 Oct'!V114,"")</f>
        <v/>
      </c>
      <c r="E111" s="120" t="str">
        <f>if('16 Oct'!AC114+'16 Oct'!AD114&gt;0,'16 Oct'!AC114+'16 Oct'!AD114,"")</f>
        <v/>
      </c>
      <c r="F111" s="120" t="str">
        <f>if('16 Oct'!AI114+'16 Oct'!AJ114&gt;0,'16 Oct'!AI114+'16 Oct'!AJ114,"")</f>
        <v/>
      </c>
      <c r="G111" s="120" t="str">
        <f>if('16 Oct'!AO114+'16 Oct'!AP114&gt;0,'16 Oct'!AO114+'16 Oct'!AP114,"")</f>
        <v/>
      </c>
      <c r="H111" s="120" t="str">
        <f t="shared" si="1"/>
        <v/>
      </c>
      <c r="J111" s="1"/>
    </row>
    <row r="112">
      <c r="A112" s="120" t="str">
        <f>if(or('16 Oct'!E115&gt;0,'16 Oct'!F115&gt;0, '16 Oct'!M115&gt;0,'16 Oct'!N115&gt;0, '16 Oct'!U115&gt;0,'16 Oct'!V115&gt;0,'16 Oct'!AC115&gt;0,'16 Oct'!AD115&gt;0,'16 Oct'!AI115&gt;0,'16 Oct'!AJ115&gt;0, '16 Oct'!AO115&gt;0,'16 Oct'!AP115&gt;0),'16 Oct'!A115,"")</f>
        <v/>
      </c>
      <c r="B112" s="120" t="str">
        <f>if('16 Oct'!E115+'16 Oct'!F115&gt;0,'16 Oct'!E115+'16 Oct'!F115,"")</f>
        <v/>
      </c>
      <c r="C112" s="120" t="str">
        <f>if('16 Oct'!M115 + '16 Oct'!N115&gt;0,'16 Oct'!M115 + '16 Oct'!N115,"")</f>
        <v/>
      </c>
      <c r="D112" s="120" t="str">
        <f>if('16 Oct'!U115+'16 Oct'!V115&gt;0,'16 Oct'!U115+'16 Oct'!V115,"")</f>
        <v/>
      </c>
      <c r="E112" s="120" t="str">
        <f>if('16 Oct'!AC115+'16 Oct'!AD115&gt;0,'16 Oct'!AC115+'16 Oct'!AD115,"")</f>
        <v/>
      </c>
      <c r="F112" s="120" t="str">
        <f>if('16 Oct'!AI115+'16 Oct'!AJ115&gt;0,'16 Oct'!AI115+'16 Oct'!AJ115,"")</f>
        <v/>
      </c>
      <c r="G112" s="120" t="str">
        <f>if('16 Oct'!AO115+'16 Oct'!AP115&gt;0,'16 Oct'!AO115+'16 Oct'!AP115,"")</f>
        <v/>
      </c>
      <c r="H112" s="120" t="str">
        <f t="shared" si="1"/>
        <v/>
      </c>
      <c r="J112" s="1"/>
    </row>
    <row r="113">
      <c r="A113" s="120" t="str">
        <f>if(or('16 Oct'!E116&gt;0,'16 Oct'!F116&gt;0, '16 Oct'!M116&gt;0,'16 Oct'!N116&gt;0, '16 Oct'!U116&gt;0,'16 Oct'!V116&gt;0,'16 Oct'!AC116&gt;0,'16 Oct'!AD116&gt;0,'16 Oct'!AI116&gt;0,'16 Oct'!AJ116&gt;0, '16 Oct'!AO116&gt;0,'16 Oct'!AP116&gt;0),'16 Oct'!A116,"")</f>
        <v/>
      </c>
      <c r="B113" s="120" t="str">
        <f>if('16 Oct'!E116+'16 Oct'!F116&gt;0,'16 Oct'!E116+'16 Oct'!F116,"")</f>
        <v/>
      </c>
      <c r="C113" s="120" t="str">
        <f>if('16 Oct'!M116 + '16 Oct'!N116&gt;0,'16 Oct'!M116 + '16 Oct'!N116,"")</f>
        <v/>
      </c>
      <c r="D113" s="120" t="str">
        <f>if('16 Oct'!U116+'16 Oct'!V116&gt;0,'16 Oct'!U116+'16 Oct'!V116,"")</f>
        <v/>
      </c>
      <c r="E113" s="120" t="str">
        <f>if('16 Oct'!AC116+'16 Oct'!AD116&gt;0,'16 Oct'!AC116+'16 Oct'!AD116,"")</f>
        <v/>
      </c>
      <c r="F113" s="120" t="str">
        <f>if('16 Oct'!AI116+'16 Oct'!AJ116&gt;0,'16 Oct'!AI116+'16 Oct'!AJ116,"")</f>
        <v/>
      </c>
      <c r="G113" s="120" t="str">
        <f>if('16 Oct'!AO116+'16 Oct'!AP116&gt;0,'16 Oct'!AO116+'16 Oct'!AP116,"")</f>
        <v/>
      </c>
      <c r="H113" s="120" t="str">
        <f t="shared" si="1"/>
        <v/>
      </c>
      <c r="J113" s="1"/>
    </row>
    <row r="114">
      <c r="A114" s="120" t="str">
        <f>if(or('16 Oct'!E117&gt;0,'16 Oct'!F117&gt;0, '16 Oct'!M117&gt;0,'16 Oct'!N117&gt;0, '16 Oct'!U117&gt;0,'16 Oct'!V117&gt;0,'16 Oct'!AC117&gt;0,'16 Oct'!AD117&gt;0,'16 Oct'!AI117&gt;0,'16 Oct'!AJ117&gt;0, '16 Oct'!AO117&gt;0,'16 Oct'!AP117&gt;0),'16 Oct'!A117,"")</f>
        <v/>
      </c>
      <c r="B114" s="120" t="str">
        <f>if('16 Oct'!E117+'16 Oct'!F117&gt;0,'16 Oct'!E117+'16 Oct'!F117,"")</f>
        <v/>
      </c>
      <c r="C114" s="120" t="str">
        <f>if('16 Oct'!M117 + '16 Oct'!N117&gt;0,'16 Oct'!M117 + '16 Oct'!N117,"")</f>
        <v/>
      </c>
      <c r="D114" s="120" t="str">
        <f>if('16 Oct'!U117+'16 Oct'!V117&gt;0,'16 Oct'!U117+'16 Oct'!V117,"")</f>
        <v/>
      </c>
      <c r="E114" s="120" t="str">
        <f>if('16 Oct'!AC117+'16 Oct'!AD117&gt;0,'16 Oct'!AC117+'16 Oct'!AD117,"")</f>
        <v/>
      </c>
      <c r="F114" s="120" t="str">
        <f>if('16 Oct'!AI117+'16 Oct'!AJ117&gt;0,'16 Oct'!AI117+'16 Oct'!AJ117,"")</f>
        <v/>
      </c>
      <c r="G114" s="120" t="str">
        <f>if('16 Oct'!AO117+'16 Oct'!AP117&gt;0,'16 Oct'!AO117+'16 Oct'!AP117,"")</f>
        <v/>
      </c>
      <c r="H114" s="120" t="str">
        <f t="shared" si="1"/>
        <v/>
      </c>
      <c r="J114" s="1"/>
    </row>
    <row r="115">
      <c r="A115" s="120" t="str">
        <f>if(or('16 Oct'!E118&gt;0,'16 Oct'!F118&gt;0, '16 Oct'!M118&gt;0,'16 Oct'!N118&gt;0, '16 Oct'!U118&gt;0,'16 Oct'!V118&gt;0,'16 Oct'!AC118&gt;0,'16 Oct'!AD118&gt;0,'16 Oct'!AI118&gt;0,'16 Oct'!AJ118&gt;0, '16 Oct'!AO118&gt;0,'16 Oct'!AP118&gt;0),'16 Oct'!A118,"")</f>
        <v/>
      </c>
      <c r="B115" s="120" t="str">
        <f>if('16 Oct'!E118+'16 Oct'!F118&gt;0,'16 Oct'!E118+'16 Oct'!F118,"")</f>
        <v/>
      </c>
      <c r="C115" s="120" t="str">
        <f>if('16 Oct'!M118 + '16 Oct'!N118&gt;0,'16 Oct'!M118 + '16 Oct'!N118,"")</f>
        <v/>
      </c>
      <c r="D115" s="120" t="str">
        <f>if('16 Oct'!U118+'16 Oct'!V118&gt;0,'16 Oct'!U118+'16 Oct'!V118,"")</f>
        <v/>
      </c>
      <c r="E115" s="120" t="str">
        <f>if('16 Oct'!AC118+'16 Oct'!AD118&gt;0,'16 Oct'!AC118+'16 Oct'!AD118,"")</f>
        <v/>
      </c>
      <c r="F115" s="120" t="str">
        <f>if('16 Oct'!AI118+'16 Oct'!AJ118&gt;0,'16 Oct'!AI118+'16 Oct'!AJ118,"")</f>
        <v/>
      </c>
      <c r="G115" s="120" t="str">
        <f>if('16 Oct'!AO118+'16 Oct'!AP118&gt;0,'16 Oct'!AO118+'16 Oct'!AP118,"")</f>
        <v/>
      </c>
      <c r="H115" s="120" t="str">
        <f t="shared" si="1"/>
        <v/>
      </c>
      <c r="J115" s="1"/>
    </row>
    <row r="116">
      <c r="A116" s="120" t="str">
        <f>if(or('16 Oct'!E119&gt;0,'16 Oct'!F119&gt;0, '16 Oct'!M119&gt;0,'16 Oct'!N119&gt;0, '16 Oct'!U119&gt;0,'16 Oct'!V119&gt;0,'16 Oct'!AC119&gt;0,'16 Oct'!AD119&gt;0,'16 Oct'!AI119&gt;0,'16 Oct'!AJ119&gt;0, '16 Oct'!AO119&gt;0,'16 Oct'!AP119&gt;0),'16 Oct'!A119,"")</f>
        <v/>
      </c>
      <c r="B116" s="120" t="str">
        <f>if('16 Oct'!E119+'16 Oct'!F119&gt;0,'16 Oct'!E119+'16 Oct'!F119,"")</f>
        <v/>
      </c>
      <c r="C116" s="120" t="str">
        <f>if('16 Oct'!M119 + '16 Oct'!N119&gt;0,'16 Oct'!M119 + '16 Oct'!N119,"")</f>
        <v/>
      </c>
      <c r="D116" s="120" t="str">
        <f>if('16 Oct'!U119+'16 Oct'!V119&gt;0,'16 Oct'!U119+'16 Oct'!V119,"")</f>
        <v/>
      </c>
      <c r="E116" s="120" t="str">
        <f>if('16 Oct'!AC119+'16 Oct'!AD119&gt;0,'16 Oct'!AC119+'16 Oct'!AD119,"")</f>
        <v/>
      </c>
      <c r="F116" s="120" t="str">
        <f>if('16 Oct'!AI119+'16 Oct'!AJ119&gt;0,'16 Oct'!AI119+'16 Oct'!AJ119,"")</f>
        <v/>
      </c>
      <c r="G116" s="120" t="str">
        <f>if('16 Oct'!AO119+'16 Oct'!AP119&gt;0,'16 Oct'!AO119+'16 Oct'!AP119,"")</f>
        <v/>
      </c>
      <c r="H116" s="120" t="str">
        <f t="shared" si="1"/>
        <v/>
      </c>
      <c r="J116" s="1"/>
    </row>
    <row r="117">
      <c r="A117" s="120" t="str">
        <f>if(or('16 Oct'!E120&gt;0,'16 Oct'!F120&gt;0, '16 Oct'!M120&gt;0,'16 Oct'!N120&gt;0, '16 Oct'!U120&gt;0,'16 Oct'!V120&gt;0,'16 Oct'!AC120&gt;0,'16 Oct'!AD120&gt;0,'16 Oct'!AI120&gt;0,'16 Oct'!AJ120&gt;0, '16 Oct'!AO120&gt;0,'16 Oct'!AP120&gt;0),'16 Oct'!A120,"")</f>
        <v/>
      </c>
      <c r="B117" s="120" t="str">
        <f>if('16 Oct'!E120+'16 Oct'!F120&gt;0,'16 Oct'!E120+'16 Oct'!F120,"")</f>
        <v/>
      </c>
      <c r="C117" s="120" t="str">
        <f>if('16 Oct'!M120 + '16 Oct'!N120&gt;0,'16 Oct'!M120 + '16 Oct'!N120,"")</f>
        <v/>
      </c>
      <c r="D117" s="120" t="str">
        <f>if('16 Oct'!U120+'16 Oct'!V120&gt;0,'16 Oct'!U120+'16 Oct'!V120,"")</f>
        <v/>
      </c>
      <c r="E117" s="120" t="str">
        <f>if('16 Oct'!AC120+'16 Oct'!AD120&gt;0,'16 Oct'!AC120+'16 Oct'!AD120,"")</f>
        <v/>
      </c>
      <c r="F117" s="120" t="str">
        <f>if('16 Oct'!AI120+'16 Oct'!AJ120&gt;0,'16 Oct'!AI120+'16 Oct'!AJ120,"")</f>
        <v/>
      </c>
      <c r="G117" s="120" t="str">
        <f>if('16 Oct'!AO120+'16 Oct'!AP120&gt;0,'16 Oct'!AO120+'16 Oct'!AP120,"")</f>
        <v/>
      </c>
      <c r="H117" s="120" t="str">
        <f t="shared" si="1"/>
        <v/>
      </c>
      <c r="J117" s="1"/>
    </row>
    <row r="118">
      <c r="A118" s="120" t="str">
        <f>if(or('16 Oct'!E121&gt;0,'16 Oct'!F121&gt;0, '16 Oct'!M121&gt;0,'16 Oct'!N121&gt;0, '16 Oct'!U121&gt;0,'16 Oct'!V121&gt;0,'16 Oct'!AC121&gt;0,'16 Oct'!AD121&gt;0,'16 Oct'!AI121&gt;0,'16 Oct'!AJ121&gt;0, '16 Oct'!AO121&gt;0,'16 Oct'!AP121&gt;0),'16 Oct'!A121,"")</f>
        <v/>
      </c>
      <c r="B118" s="120" t="str">
        <f>if('16 Oct'!E121+'16 Oct'!F121&gt;0,'16 Oct'!E121+'16 Oct'!F121,"")</f>
        <v/>
      </c>
      <c r="C118" s="120" t="str">
        <f>if('16 Oct'!M121 + '16 Oct'!N121&gt;0,'16 Oct'!M121 + '16 Oct'!N121,"")</f>
        <v/>
      </c>
      <c r="D118" s="120" t="str">
        <f>if('16 Oct'!U121+'16 Oct'!V121&gt;0,'16 Oct'!U121+'16 Oct'!V121,"")</f>
        <v/>
      </c>
      <c r="E118" s="120" t="str">
        <f>if('16 Oct'!AC121+'16 Oct'!AD121&gt;0,'16 Oct'!AC121+'16 Oct'!AD121,"")</f>
        <v/>
      </c>
      <c r="F118" s="120" t="str">
        <f>if('16 Oct'!AI121+'16 Oct'!AJ121&gt;0,'16 Oct'!AI121+'16 Oct'!AJ121,"")</f>
        <v/>
      </c>
      <c r="G118" s="120" t="str">
        <f>if('16 Oct'!AO121+'16 Oct'!AP121&gt;0,'16 Oct'!AO121+'16 Oct'!AP121,"")</f>
        <v/>
      </c>
      <c r="H118" s="120" t="str">
        <f t="shared" si="1"/>
        <v/>
      </c>
      <c r="J118" s="1"/>
    </row>
    <row r="119">
      <c r="A119" s="120" t="str">
        <f>if(or('16 Oct'!E122&gt;0,'16 Oct'!F122&gt;0, '16 Oct'!M122&gt;0,'16 Oct'!N122&gt;0, '16 Oct'!U122&gt;0,'16 Oct'!V122&gt;0,'16 Oct'!AC122&gt;0,'16 Oct'!AD122&gt;0,'16 Oct'!AI122&gt;0,'16 Oct'!AJ122&gt;0, '16 Oct'!AO122&gt;0,'16 Oct'!AP122&gt;0),'16 Oct'!A122,"")</f>
        <v/>
      </c>
      <c r="B119" s="120" t="str">
        <f>if('16 Oct'!E122+'16 Oct'!F122&gt;0,'16 Oct'!E122+'16 Oct'!F122,"")</f>
        <v/>
      </c>
      <c r="C119" s="120" t="str">
        <f>if('16 Oct'!M122 + '16 Oct'!N122&gt;0,'16 Oct'!M122 + '16 Oct'!N122,"")</f>
        <v/>
      </c>
      <c r="D119" s="120" t="str">
        <f>if('16 Oct'!U122+'16 Oct'!V122&gt;0,'16 Oct'!U122+'16 Oct'!V122,"")</f>
        <v/>
      </c>
      <c r="E119" s="120" t="str">
        <f>if('16 Oct'!AC122+'16 Oct'!AD122&gt;0,'16 Oct'!AC122+'16 Oct'!AD122,"")</f>
        <v/>
      </c>
      <c r="F119" s="120" t="str">
        <f>if('16 Oct'!AI122+'16 Oct'!AJ122&gt;0,'16 Oct'!AI122+'16 Oct'!AJ122,"")</f>
        <v/>
      </c>
      <c r="G119" s="120" t="str">
        <f>if('16 Oct'!AO122+'16 Oct'!AP122&gt;0,'16 Oct'!AO122+'16 Oct'!AP122,"")</f>
        <v/>
      </c>
      <c r="H119" s="120" t="str">
        <f t="shared" si="1"/>
        <v/>
      </c>
      <c r="J119" s="1"/>
    </row>
    <row r="120">
      <c r="A120" s="120" t="str">
        <f>if(or('16 Oct'!E123&gt;0,'16 Oct'!F123&gt;0, '16 Oct'!M123&gt;0,'16 Oct'!N123&gt;0, '16 Oct'!U123&gt;0,'16 Oct'!V123&gt;0,'16 Oct'!AC123&gt;0,'16 Oct'!AD123&gt;0,'16 Oct'!AI123&gt;0,'16 Oct'!AJ123&gt;0, '16 Oct'!AO123&gt;0,'16 Oct'!AP123&gt;0),'16 Oct'!A123,"")</f>
        <v/>
      </c>
      <c r="B120" s="120" t="str">
        <f>if('16 Oct'!E123+'16 Oct'!F123&gt;0,'16 Oct'!E123+'16 Oct'!F123,"")</f>
        <v/>
      </c>
      <c r="C120" s="120" t="str">
        <f>if('16 Oct'!M123 + '16 Oct'!N123&gt;0,'16 Oct'!M123 + '16 Oct'!N123,"")</f>
        <v/>
      </c>
      <c r="D120" s="120" t="str">
        <f>if('16 Oct'!U123+'16 Oct'!V123&gt;0,'16 Oct'!U123+'16 Oct'!V123,"")</f>
        <v/>
      </c>
      <c r="E120" s="120" t="str">
        <f>if('16 Oct'!AC123+'16 Oct'!AD123&gt;0,'16 Oct'!AC123+'16 Oct'!AD123,"")</f>
        <v/>
      </c>
      <c r="F120" s="120" t="str">
        <f>if('16 Oct'!AI123+'16 Oct'!AJ123&gt;0,'16 Oct'!AI123+'16 Oct'!AJ123,"")</f>
        <v/>
      </c>
      <c r="G120" s="120" t="str">
        <f>if('16 Oct'!AO123+'16 Oct'!AP123&gt;0,'16 Oct'!AO123+'16 Oct'!AP123,"")</f>
        <v/>
      </c>
      <c r="H120" s="120" t="str">
        <f t="shared" si="1"/>
        <v/>
      </c>
      <c r="J120" s="1"/>
    </row>
    <row r="121">
      <c r="A121" s="120" t="str">
        <f>if(or('16 Oct'!E124&gt;0,'16 Oct'!F124&gt;0, '16 Oct'!M124&gt;0,'16 Oct'!N124&gt;0, '16 Oct'!U124&gt;0,'16 Oct'!V124&gt;0,'16 Oct'!AC124&gt;0,'16 Oct'!AD124&gt;0,'16 Oct'!AI124&gt;0,'16 Oct'!AJ124&gt;0, '16 Oct'!AO124&gt;0,'16 Oct'!AP124&gt;0),'16 Oct'!A124,"")</f>
        <v/>
      </c>
      <c r="B121" s="120" t="str">
        <f>if('16 Oct'!E124+'16 Oct'!F124&gt;0,'16 Oct'!E124+'16 Oct'!F124,"")</f>
        <v/>
      </c>
      <c r="C121" s="120" t="str">
        <f>if('16 Oct'!M124 + '16 Oct'!N124&gt;0,'16 Oct'!M124 + '16 Oct'!N124,"")</f>
        <v/>
      </c>
      <c r="D121" s="120" t="str">
        <f>if('16 Oct'!U124+'16 Oct'!V124&gt;0,'16 Oct'!U124+'16 Oct'!V124,"")</f>
        <v/>
      </c>
      <c r="E121" s="120" t="str">
        <f>if('16 Oct'!AC124+'16 Oct'!AD124&gt;0,'16 Oct'!AC124+'16 Oct'!AD124,"")</f>
        <v/>
      </c>
      <c r="F121" s="120" t="str">
        <f>if('16 Oct'!AI124+'16 Oct'!AJ124&gt;0,'16 Oct'!AI124+'16 Oct'!AJ124,"")</f>
        <v/>
      </c>
      <c r="G121" s="120" t="str">
        <f>if('16 Oct'!AO124+'16 Oct'!AP124&gt;0,'16 Oct'!AO124+'16 Oct'!AP124,"")</f>
        <v/>
      </c>
      <c r="H121" s="120" t="str">
        <f t="shared" si="1"/>
        <v/>
      </c>
      <c r="J121" s="1"/>
    </row>
    <row r="122">
      <c r="A122" s="120" t="str">
        <f>if(or('16 Oct'!E125&gt;0,'16 Oct'!F125&gt;0, '16 Oct'!M125&gt;0,'16 Oct'!N125&gt;0, '16 Oct'!U125&gt;0,'16 Oct'!V125&gt;0,'16 Oct'!AC125&gt;0,'16 Oct'!AD125&gt;0,'16 Oct'!AI125&gt;0,'16 Oct'!AJ125&gt;0, '16 Oct'!AO125&gt;0,'16 Oct'!AP125&gt;0),'16 Oct'!A125,"")</f>
        <v/>
      </c>
      <c r="B122" s="120" t="str">
        <f>if('16 Oct'!E125+'16 Oct'!F125&gt;0,'16 Oct'!E125+'16 Oct'!F125,"")</f>
        <v/>
      </c>
      <c r="C122" s="120" t="str">
        <f>if('16 Oct'!M125 + '16 Oct'!N125&gt;0,'16 Oct'!M125 + '16 Oct'!N125,"")</f>
        <v/>
      </c>
      <c r="D122" s="120" t="str">
        <f>if('16 Oct'!U125+'16 Oct'!V125&gt;0,'16 Oct'!U125+'16 Oct'!V125,"")</f>
        <v/>
      </c>
      <c r="E122" s="120" t="str">
        <f>if('16 Oct'!AC125+'16 Oct'!AD125&gt;0,'16 Oct'!AC125+'16 Oct'!AD125,"")</f>
        <v/>
      </c>
      <c r="F122" s="120" t="str">
        <f>if('16 Oct'!AI125+'16 Oct'!AJ125&gt;0,'16 Oct'!AI125+'16 Oct'!AJ125,"")</f>
        <v/>
      </c>
      <c r="G122" s="120" t="str">
        <f>if('16 Oct'!AO125+'16 Oct'!AP125&gt;0,'16 Oct'!AO125+'16 Oct'!AP125,"")</f>
        <v/>
      </c>
      <c r="H122" s="120" t="str">
        <f t="shared" si="1"/>
        <v/>
      </c>
      <c r="J122" s="1"/>
    </row>
    <row r="123">
      <c r="A123" s="120" t="str">
        <f>if(or('16 Oct'!E126&gt;0,'16 Oct'!F126&gt;0, '16 Oct'!M126&gt;0,'16 Oct'!N126&gt;0, '16 Oct'!U126&gt;0,'16 Oct'!V126&gt;0,'16 Oct'!AC126&gt;0,'16 Oct'!AD126&gt;0,'16 Oct'!AI126&gt;0,'16 Oct'!AJ126&gt;0, '16 Oct'!AO126&gt;0,'16 Oct'!AP126&gt;0),'16 Oct'!A126,"")</f>
        <v/>
      </c>
      <c r="B123" s="120" t="str">
        <f>if('16 Oct'!E126+'16 Oct'!F126&gt;0,'16 Oct'!E126+'16 Oct'!F126,"")</f>
        <v/>
      </c>
      <c r="C123" s="120" t="str">
        <f>if('16 Oct'!M126 + '16 Oct'!N126&gt;0,'16 Oct'!M126 + '16 Oct'!N126,"")</f>
        <v/>
      </c>
      <c r="D123" s="120" t="str">
        <f>if('16 Oct'!U126+'16 Oct'!V126&gt;0,'16 Oct'!U126+'16 Oct'!V126,"")</f>
        <v/>
      </c>
      <c r="E123" s="120" t="str">
        <f>if('16 Oct'!AC126+'16 Oct'!AD126&gt;0,'16 Oct'!AC126+'16 Oct'!AD126,"")</f>
        <v/>
      </c>
      <c r="F123" s="120" t="str">
        <f>if('16 Oct'!AI126+'16 Oct'!AJ126&gt;0,'16 Oct'!AI126+'16 Oct'!AJ126,"")</f>
        <v/>
      </c>
      <c r="G123" s="120" t="str">
        <f>if('16 Oct'!AO126+'16 Oct'!AP126&gt;0,'16 Oct'!AO126+'16 Oct'!AP126,"")</f>
        <v/>
      </c>
      <c r="H123" s="120" t="str">
        <f t="shared" si="1"/>
        <v/>
      </c>
      <c r="J123" s="1"/>
    </row>
    <row r="124">
      <c r="A124" s="120" t="str">
        <f>if(or('16 Oct'!E127&gt;0,'16 Oct'!F127&gt;0, '16 Oct'!M127&gt;0,'16 Oct'!N127&gt;0, '16 Oct'!U127&gt;0,'16 Oct'!V127&gt;0,'16 Oct'!AC127&gt;0,'16 Oct'!AD127&gt;0,'16 Oct'!AI127&gt;0,'16 Oct'!AJ127&gt;0, '16 Oct'!AO127&gt;0,'16 Oct'!AP127&gt;0),'16 Oct'!A127,"")</f>
        <v/>
      </c>
      <c r="B124" s="120" t="str">
        <f>if('16 Oct'!E127+'16 Oct'!F127&gt;0,'16 Oct'!E127+'16 Oct'!F127,"")</f>
        <v/>
      </c>
      <c r="C124" s="120" t="str">
        <f>if('16 Oct'!M127 + '16 Oct'!N127&gt;0,'16 Oct'!M127 + '16 Oct'!N127,"")</f>
        <v/>
      </c>
      <c r="D124" s="120" t="str">
        <f>if('16 Oct'!U127+'16 Oct'!V127&gt;0,'16 Oct'!U127+'16 Oct'!V127,"")</f>
        <v/>
      </c>
      <c r="E124" s="120" t="str">
        <f>if('16 Oct'!AC127+'16 Oct'!AD127&gt;0,'16 Oct'!AC127+'16 Oct'!AD127,"")</f>
        <v/>
      </c>
      <c r="F124" s="120" t="str">
        <f>if('16 Oct'!AI127+'16 Oct'!AJ127&gt;0,'16 Oct'!AI127+'16 Oct'!AJ127,"")</f>
        <v/>
      </c>
      <c r="G124" s="120" t="str">
        <f>if('16 Oct'!AO127+'16 Oct'!AP127&gt;0,'16 Oct'!AO127+'16 Oct'!AP127,"")</f>
        <v/>
      </c>
      <c r="H124" s="120" t="str">
        <f t="shared" si="1"/>
        <v/>
      </c>
      <c r="J124" s="1"/>
    </row>
    <row r="125">
      <c r="A125" s="120" t="str">
        <f>if(or('16 Oct'!E128&gt;0,'16 Oct'!F128&gt;0, '16 Oct'!M128&gt;0,'16 Oct'!N128&gt;0, '16 Oct'!U128&gt;0,'16 Oct'!V128&gt;0,'16 Oct'!AC128&gt;0,'16 Oct'!AD128&gt;0,'16 Oct'!AI128&gt;0,'16 Oct'!AJ128&gt;0, '16 Oct'!AO128&gt;0,'16 Oct'!AP128&gt;0),'16 Oct'!A128,"")</f>
        <v/>
      </c>
      <c r="B125" s="120" t="str">
        <f>if('16 Oct'!E128+'16 Oct'!F128&gt;0,'16 Oct'!E128+'16 Oct'!F128,"")</f>
        <v/>
      </c>
      <c r="C125" s="120" t="str">
        <f>if('16 Oct'!M128 + '16 Oct'!N128&gt;0,'16 Oct'!M128 + '16 Oct'!N128,"")</f>
        <v/>
      </c>
      <c r="D125" s="120" t="str">
        <f>if('16 Oct'!U128+'16 Oct'!V128&gt;0,'16 Oct'!U128+'16 Oct'!V128,"")</f>
        <v/>
      </c>
      <c r="E125" s="120" t="str">
        <f>if('16 Oct'!AC128+'16 Oct'!AD128&gt;0,'16 Oct'!AC128+'16 Oct'!AD128,"")</f>
        <v/>
      </c>
      <c r="F125" s="120" t="str">
        <f>if('16 Oct'!AI128+'16 Oct'!AJ128&gt;0,'16 Oct'!AI128+'16 Oct'!AJ128,"")</f>
        <v/>
      </c>
      <c r="G125" s="120" t="str">
        <f>if('16 Oct'!AO128+'16 Oct'!AP128&gt;0,'16 Oct'!AO128+'16 Oct'!AP128,"")</f>
        <v/>
      </c>
      <c r="H125" s="120" t="str">
        <f t="shared" si="1"/>
        <v/>
      </c>
      <c r="J125" s="1"/>
    </row>
    <row r="126">
      <c r="A126" s="120" t="str">
        <f>if(or('16 Oct'!E129&gt;0,'16 Oct'!F129&gt;0, '16 Oct'!M129&gt;0,'16 Oct'!N129&gt;0, '16 Oct'!U129&gt;0,'16 Oct'!V129&gt;0,'16 Oct'!AC129&gt;0,'16 Oct'!AD129&gt;0,'16 Oct'!AI129&gt;0,'16 Oct'!AJ129&gt;0, '16 Oct'!AO129&gt;0,'16 Oct'!AP129&gt;0),'16 Oct'!A129,"")</f>
        <v/>
      </c>
      <c r="B126" s="120" t="str">
        <f>if('16 Oct'!E129+'16 Oct'!F129&gt;0,'16 Oct'!E129+'16 Oct'!F129,"")</f>
        <v/>
      </c>
      <c r="C126" s="120" t="str">
        <f>if('16 Oct'!M129 + '16 Oct'!N129&gt;0,'16 Oct'!M129 + '16 Oct'!N129,"")</f>
        <v/>
      </c>
      <c r="D126" s="120" t="str">
        <f>if('16 Oct'!U129+'16 Oct'!V129&gt;0,'16 Oct'!U129+'16 Oct'!V129,"")</f>
        <v/>
      </c>
      <c r="E126" s="120" t="str">
        <f>if('16 Oct'!AC129+'16 Oct'!AD129&gt;0,'16 Oct'!AC129+'16 Oct'!AD129,"")</f>
        <v/>
      </c>
      <c r="F126" s="120" t="str">
        <f>if('16 Oct'!AI129+'16 Oct'!AJ129&gt;0,'16 Oct'!AI129+'16 Oct'!AJ129,"")</f>
        <v/>
      </c>
      <c r="G126" s="120" t="str">
        <f>if('16 Oct'!AO129+'16 Oct'!AP129&gt;0,'16 Oct'!AO129+'16 Oct'!AP129,"")</f>
        <v/>
      </c>
      <c r="H126" s="120" t="str">
        <f t="shared" si="1"/>
        <v/>
      </c>
      <c r="J126" s="1"/>
    </row>
    <row r="127">
      <c r="A127" s="120" t="str">
        <f>if(or('16 Oct'!E130&gt;0,'16 Oct'!F130&gt;0, '16 Oct'!M130&gt;0,'16 Oct'!N130&gt;0, '16 Oct'!U130&gt;0,'16 Oct'!V130&gt;0,'16 Oct'!AC130&gt;0,'16 Oct'!AD130&gt;0,'16 Oct'!AI130&gt;0,'16 Oct'!AJ130&gt;0, '16 Oct'!AO130&gt;0,'16 Oct'!AP130&gt;0),'16 Oct'!A130,"")</f>
        <v/>
      </c>
      <c r="B127" s="120" t="str">
        <f>if('16 Oct'!E130+'16 Oct'!F130&gt;0,'16 Oct'!E130+'16 Oct'!F130,"")</f>
        <v/>
      </c>
      <c r="C127" s="120" t="str">
        <f>if('16 Oct'!M130 + '16 Oct'!N130&gt;0,'16 Oct'!M130 + '16 Oct'!N130,"")</f>
        <v/>
      </c>
      <c r="D127" s="120" t="str">
        <f>if('16 Oct'!U130+'16 Oct'!V130&gt;0,'16 Oct'!U130+'16 Oct'!V130,"")</f>
        <v/>
      </c>
      <c r="E127" s="120" t="str">
        <f>if('16 Oct'!AC130+'16 Oct'!AD130&gt;0,'16 Oct'!AC130+'16 Oct'!AD130,"")</f>
        <v/>
      </c>
      <c r="F127" s="120" t="str">
        <f>if('16 Oct'!AI130+'16 Oct'!AJ130&gt;0,'16 Oct'!AI130+'16 Oct'!AJ130,"")</f>
        <v/>
      </c>
      <c r="G127" s="120" t="str">
        <f>if('16 Oct'!AO130+'16 Oct'!AP130&gt;0,'16 Oct'!AO130+'16 Oct'!AP130,"")</f>
        <v/>
      </c>
      <c r="H127" s="120" t="str">
        <f t="shared" si="1"/>
        <v/>
      </c>
      <c r="J127" s="1"/>
    </row>
    <row r="128">
      <c r="A128" s="120" t="str">
        <f>if(or('16 Oct'!E131&gt;0,'16 Oct'!F131&gt;0, '16 Oct'!M131&gt;0,'16 Oct'!N131&gt;0, '16 Oct'!U131&gt;0,'16 Oct'!V131&gt;0,'16 Oct'!AC131&gt;0,'16 Oct'!AD131&gt;0,'16 Oct'!AI131&gt;0,'16 Oct'!AJ131&gt;0, '16 Oct'!AO131&gt;0,'16 Oct'!AP131&gt;0),'16 Oct'!A131,"")</f>
        <v/>
      </c>
      <c r="B128" s="120" t="str">
        <f>if('16 Oct'!E131+'16 Oct'!F131&gt;0,'16 Oct'!E131+'16 Oct'!F131,"")</f>
        <v/>
      </c>
      <c r="C128" s="120" t="str">
        <f>if('16 Oct'!M131 + '16 Oct'!N131&gt;0,'16 Oct'!M131 + '16 Oct'!N131,"")</f>
        <v/>
      </c>
      <c r="D128" s="120" t="str">
        <f>if('16 Oct'!U131+'16 Oct'!V131&gt;0,'16 Oct'!U131+'16 Oct'!V131,"")</f>
        <v/>
      </c>
      <c r="E128" s="120" t="str">
        <f>if('16 Oct'!AC131+'16 Oct'!AD131&gt;0,'16 Oct'!AC131+'16 Oct'!AD131,"")</f>
        <v/>
      </c>
      <c r="F128" s="120" t="str">
        <f>if('16 Oct'!AI131+'16 Oct'!AJ131&gt;0,'16 Oct'!AI131+'16 Oct'!AJ131,"")</f>
        <v/>
      </c>
      <c r="G128" s="120" t="str">
        <f>if('16 Oct'!AO131+'16 Oct'!AP131&gt;0,'16 Oct'!AO131+'16 Oct'!AP131,"")</f>
        <v/>
      </c>
      <c r="H128" s="120" t="str">
        <f t="shared" si="1"/>
        <v/>
      </c>
      <c r="J128" s="1"/>
    </row>
    <row r="129">
      <c r="A129" s="120" t="str">
        <f>if(or('16 Oct'!E132&gt;0,'16 Oct'!F132&gt;0, '16 Oct'!M132&gt;0,'16 Oct'!N132&gt;0, '16 Oct'!U132&gt;0,'16 Oct'!V132&gt;0,'16 Oct'!AC132&gt;0,'16 Oct'!AD132&gt;0,'16 Oct'!AI132&gt;0,'16 Oct'!AJ132&gt;0, '16 Oct'!AO132&gt;0,'16 Oct'!AP132&gt;0),'16 Oct'!A132,"")</f>
        <v/>
      </c>
      <c r="B129" s="120" t="str">
        <f>if('16 Oct'!E132+'16 Oct'!F132&gt;0,'16 Oct'!E132+'16 Oct'!F132,"")</f>
        <v/>
      </c>
      <c r="C129" s="120" t="str">
        <f>if('16 Oct'!M132 + '16 Oct'!N132&gt;0,'16 Oct'!M132 + '16 Oct'!N132,"")</f>
        <v/>
      </c>
      <c r="D129" s="120" t="str">
        <f>if('16 Oct'!U132+'16 Oct'!V132&gt;0,'16 Oct'!U132+'16 Oct'!V132,"")</f>
        <v/>
      </c>
      <c r="E129" s="120" t="str">
        <f>if('16 Oct'!AC132+'16 Oct'!AD132&gt;0,'16 Oct'!AC132+'16 Oct'!AD132,"")</f>
        <v/>
      </c>
      <c r="F129" s="120" t="str">
        <f>if('16 Oct'!AI132+'16 Oct'!AJ132&gt;0,'16 Oct'!AI132+'16 Oct'!AJ132,"")</f>
        <v/>
      </c>
      <c r="G129" s="120" t="str">
        <f>if('16 Oct'!AO132+'16 Oct'!AP132&gt;0,'16 Oct'!AO132+'16 Oct'!AP132,"")</f>
        <v/>
      </c>
      <c r="H129" s="120" t="str">
        <f t="shared" si="1"/>
        <v/>
      </c>
      <c r="J129" s="1"/>
    </row>
    <row r="130">
      <c r="A130" s="120" t="str">
        <f>if(or('16 Oct'!E133&gt;0,'16 Oct'!F133&gt;0, '16 Oct'!M133&gt;0,'16 Oct'!N133&gt;0, '16 Oct'!U133&gt;0,'16 Oct'!V133&gt;0,'16 Oct'!AC133&gt;0,'16 Oct'!AD133&gt;0,'16 Oct'!AI133&gt;0,'16 Oct'!AJ133&gt;0, '16 Oct'!AO133&gt;0,'16 Oct'!AP133&gt;0),'16 Oct'!A133,"")</f>
        <v/>
      </c>
      <c r="B130" s="120" t="str">
        <f>if('16 Oct'!E133+'16 Oct'!F133&gt;0,'16 Oct'!E133+'16 Oct'!F133,"")</f>
        <v/>
      </c>
      <c r="C130" s="120" t="str">
        <f>if('16 Oct'!M133 + '16 Oct'!N133&gt;0,'16 Oct'!M133 + '16 Oct'!N133,"")</f>
        <v/>
      </c>
      <c r="D130" s="120" t="str">
        <f>if('16 Oct'!U133+'16 Oct'!V133&gt;0,'16 Oct'!U133+'16 Oct'!V133,"")</f>
        <v/>
      </c>
      <c r="E130" s="120" t="str">
        <f>if('16 Oct'!AC133+'16 Oct'!AD133&gt;0,'16 Oct'!AC133+'16 Oct'!AD133,"")</f>
        <v/>
      </c>
      <c r="F130" s="120" t="str">
        <f>if('16 Oct'!AI133+'16 Oct'!AJ133&gt;0,'16 Oct'!AI133+'16 Oct'!AJ133,"")</f>
        <v/>
      </c>
      <c r="G130" s="120" t="str">
        <f>if('16 Oct'!AO133+'16 Oct'!AP133&gt;0,'16 Oct'!AO133+'16 Oct'!AP133,"")</f>
        <v/>
      </c>
      <c r="H130" s="120" t="str">
        <f t="shared" si="1"/>
        <v/>
      </c>
      <c r="J130" s="1"/>
    </row>
    <row r="131">
      <c r="A131" s="120" t="str">
        <f>if(or('16 Oct'!E134&gt;0,'16 Oct'!F134&gt;0, '16 Oct'!M134&gt;0,'16 Oct'!N134&gt;0, '16 Oct'!U134&gt;0,'16 Oct'!V134&gt;0,'16 Oct'!AC134&gt;0,'16 Oct'!AD134&gt;0,'16 Oct'!AI134&gt;0,'16 Oct'!AJ134&gt;0, '16 Oct'!AO134&gt;0,'16 Oct'!AP134&gt;0),'16 Oct'!A134,"")</f>
        <v/>
      </c>
      <c r="B131" s="120" t="str">
        <f>if('16 Oct'!E134+'16 Oct'!F134&gt;0,'16 Oct'!E134+'16 Oct'!F134,"")</f>
        <v/>
      </c>
      <c r="C131" s="120" t="str">
        <f>if('16 Oct'!M134 + '16 Oct'!N134&gt;0,'16 Oct'!M134 + '16 Oct'!N134,"")</f>
        <v/>
      </c>
      <c r="D131" s="120" t="str">
        <f>if('16 Oct'!U134+'16 Oct'!V134&gt;0,'16 Oct'!U134+'16 Oct'!V134,"")</f>
        <v/>
      </c>
      <c r="E131" s="120" t="str">
        <f>if('16 Oct'!AC134+'16 Oct'!AD134&gt;0,'16 Oct'!AC134+'16 Oct'!AD134,"")</f>
        <v/>
      </c>
      <c r="F131" s="120" t="str">
        <f>if('16 Oct'!AI134+'16 Oct'!AJ134&gt;0,'16 Oct'!AI134+'16 Oct'!AJ134,"")</f>
        <v/>
      </c>
      <c r="G131" s="120" t="str">
        <f>if('16 Oct'!AO134+'16 Oct'!AP134&gt;0,'16 Oct'!AO134+'16 Oct'!AP134,"")</f>
        <v/>
      </c>
      <c r="H131" s="120" t="str">
        <f t="shared" si="1"/>
        <v/>
      </c>
      <c r="J131" s="1"/>
    </row>
    <row r="132">
      <c r="A132" s="120" t="str">
        <f>if(or('16 Oct'!E135&gt;0,'16 Oct'!F135&gt;0, '16 Oct'!M135&gt;0,'16 Oct'!N135&gt;0, '16 Oct'!U135&gt;0,'16 Oct'!V135&gt;0,'16 Oct'!AC135&gt;0,'16 Oct'!AD135&gt;0,'16 Oct'!AI135&gt;0,'16 Oct'!AJ135&gt;0, '16 Oct'!AO135&gt;0,'16 Oct'!AP135&gt;0),'16 Oct'!A135,"")</f>
        <v/>
      </c>
      <c r="B132" s="120" t="str">
        <f>if('16 Oct'!E135+'16 Oct'!F135&gt;0,'16 Oct'!E135+'16 Oct'!F135,"")</f>
        <v/>
      </c>
      <c r="C132" s="120" t="str">
        <f>if('16 Oct'!M135 + '16 Oct'!N135&gt;0,'16 Oct'!M135 + '16 Oct'!N135,"")</f>
        <v/>
      </c>
      <c r="D132" s="120" t="str">
        <f>if('16 Oct'!U135+'16 Oct'!V135&gt;0,'16 Oct'!U135+'16 Oct'!V135,"")</f>
        <v/>
      </c>
      <c r="E132" s="120" t="str">
        <f>if('16 Oct'!AC135+'16 Oct'!AD135&gt;0,'16 Oct'!AC135+'16 Oct'!AD135,"")</f>
        <v/>
      </c>
      <c r="F132" s="120" t="str">
        <f>if('16 Oct'!AI135+'16 Oct'!AJ135&gt;0,'16 Oct'!AI135+'16 Oct'!AJ135,"")</f>
        <v/>
      </c>
      <c r="G132" s="120" t="str">
        <f>if('16 Oct'!AO135+'16 Oct'!AP135&gt;0,'16 Oct'!AO135+'16 Oct'!AP135,"")</f>
        <v/>
      </c>
      <c r="H132" s="120" t="str">
        <f t="shared" si="1"/>
        <v/>
      </c>
      <c r="J132" s="1"/>
    </row>
    <row r="133">
      <c r="A133" s="120" t="str">
        <f>if(or('16 Oct'!E136&gt;0,'16 Oct'!F136&gt;0, '16 Oct'!M136&gt;0,'16 Oct'!N136&gt;0, '16 Oct'!U136&gt;0,'16 Oct'!V136&gt;0,'16 Oct'!AC136&gt;0,'16 Oct'!AD136&gt;0,'16 Oct'!AI136&gt;0,'16 Oct'!AJ136&gt;0, '16 Oct'!AO136&gt;0,'16 Oct'!AP136&gt;0),'16 Oct'!A136,"")</f>
        <v/>
      </c>
      <c r="B133" s="120" t="str">
        <f>if('16 Oct'!E136+'16 Oct'!F136&gt;0,'16 Oct'!E136+'16 Oct'!F136,"")</f>
        <v/>
      </c>
      <c r="C133" s="120" t="str">
        <f>if('16 Oct'!M136 + '16 Oct'!N136&gt;0,'16 Oct'!M136 + '16 Oct'!N136,"")</f>
        <v/>
      </c>
      <c r="D133" s="120" t="str">
        <f>if('16 Oct'!U136+'16 Oct'!V136&gt;0,'16 Oct'!U136+'16 Oct'!V136,"")</f>
        <v/>
      </c>
      <c r="E133" s="120" t="str">
        <f>if('16 Oct'!AC136+'16 Oct'!AD136&gt;0,'16 Oct'!AC136+'16 Oct'!AD136,"")</f>
        <v/>
      </c>
      <c r="F133" s="120" t="str">
        <f>if('16 Oct'!AI136+'16 Oct'!AJ136&gt;0,'16 Oct'!AI136+'16 Oct'!AJ136,"")</f>
        <v/>
      </c>
      <c r="G133" s="120" t="str">
        <f>if('16 Oct'!AO136+'16 Oct'!AP136&gt;0,'16 Oct'!AO136+'16 Oct'!AP136,"")</f>
        <v/>
      </c>
      <c r="H133" s="120" t="str">
        <f t="shared" si="1"/>
        <v/>
      </c>
      <c r="J133" s="1"/>
    </row>
    <row r="134">
      <c r="A134" s="120" t="str">
        <f>if(or('16 Oct'!E137&gt;0,'16 Oct'!F137&gt;0, '16 Oct'!M137&gt;0,'16 Oct'!N137&gt;0, '16 Oct'!U137&gt;0,'16 Oct'!V137&gt;0,'16 Oct'!AC137&gt;0,'16 Oct'!AD137&gt;0,'16 Oct'!AI137&gt;0,'16 Oct'!AJ137&gt;0, '16 Oct'!AO137&gt;0,'16 Oct'!AP137&gt;0),'16 Oct'!A137,"")</f>
        <v/>
      </c>
      <c r="B134" s="120" t="str">
        <f>if('16 Oct'!E137+'16 Oct'!F137&gt;0,'16 Oct'!E137+'16 Oct'!F137,"")</f>
        <v/>
      </c>
      <c r="C134" s="120" t="str">
        <f>if('16 Oct'!M137 + '16 Oct'!N137&gt;0,'16 Oct'!M137 + '16 Oct'!N137,"")</f>
        <v/>
      </c>
      <c r="D134" s="120" t="str">
        <f>if('16 Oct'!U137+'16 Oct'!V137&gt;0,'16 Oct'!U137+'16 Oct'!V137,"")</f>
        <v/>
      </c>
      <c r="E134" s="120" t="str">
        <f>if('16 Oct'!AC137+'16 Oct'!AD137&gt;0,'16 Oct'!AC137+'16 Oct'!AD137,"")</f>
        <v/>
      </c>
      <c r="F134" s="120" t="str">
        <f>if('16 Oct'!AI137+'16 Oct'!AJ137&gt;0,'16 Oct'!AI137+'16 Oct'!AJ137,"")</f>
        <v/>
      </c>
      <c r="G134" s="120" t="str">
        <f>if('16 Oct'!AO137+'16 Oct'!AP137&gt;0,'16 Oct'!AO137+'16 Oct'!AP137,"")</f>
        <v/>
      </c>
      <c r="H134" s="120" t="str">
        <f t="shared" si="1"/>
        <v/>
      </c>
      <c r="J134" s="1"/>
    </row>
    <row r="135">
      <c r="A135" s="120" t="str">
        <f>if(or('16 Oct'!E138&gt;0,'16 Oct'!F138&gt;0, '16 Oct'!M138&gt;0,'16 Oct'!N138&gt;0, '16 Oct'!U138&gt;0,'16 Oct'!V138&gt;0,'16 Oct'!AC138&gt;0,'16 Oct'!AD138&gt;0,'16 Oct'!AI138&gt;0,'16 Oct'!AJ138&gt;0, '16 Oct'!AO138&gt;0,'16 Oct'!AP138&gt;0),'16 Oct'!A138,"")</f>
        <v/>
      </c>
      <c r="B135" s="120" t="str">
        <f>if('16 Oct'!E138+'16 Oct'!F138&gt;0,'16 Oct'!E138+'16 Oct'!F138,"")</f>
        <v/>
      </c>
      <c r="C135" s="120" t="str">
        <f>if('16 Oct'!M138 + '16 Oct'!N138&gt;0,'16 Oct'!M138 + '16 Oct'!N138,"")</f>
        <v/>
      </c>
      <c r="D135" s="120" t="str">
        <f>if('16 Oct'!U138+'16 Oct'!V138&gt;0,'16 Oct'!U138+'16 Oct'!V138,"")</f>
        <v/>
      </c>
      <c r="E135" s="120" t="str">
        <f>if('16 Oct'!AC138+'16 Oct'!AD138&gt;0,'16 Oct'!AC138+'16 Oct'!AD138,"")</f>
        <v/>
      </c>
      <c r="F135" s="120" t="str">
        <f>if('16 Oct'!AI138+'16 Oct'!AJ138&gt;0,'16 Oct'!AI138+'16 Oct'!AJ138,"")</f>
        <v/>
      </c>
      <c r="G135" s="120" t="str">
        <f>if('16 Oct'!AO138+'16 Oct'!AP138&gt;0,'16 Oct'!AO138+'16 Oct'!AP138,"")</f>
        <v/>
      </c>
      <c r="H135" s="120" t="str">
        <f t="shared" si="1"/>
        <v/>
      </c>
      <c r="J135" s="1"/>
    </row>
    <row r="136">
      <c r="A136" s="120" t="str">
        <f>if(or('16 Oct'!E139&gt;0,'16 Oct'!F139&gt;0, '16 Oct'!M139&gt;0,'16 Oct'!N139&gt;0, '16 Oct'!U139&gt;0,'16 Oct'!V139&gt;0,'16 Oct'!AC139&gt;0,'16 Oct'!AD139&gt;0,'16 Oct'!AI139&gt;0,'16 Oct'!AJ139&gt;0, '16 Oct'!AO139&gt;0,'16 Oct'!AP139&gt;0),'16 Oct'!A139,"")</f>
        <v/>
      </c>
      <c r="B136" s="120" t="str">
        <f>if('16 Oct'!E139+'16 Oct'!F139&gt;0,'16 Oct'!E139+'16 Oct'!F139,"")</f>
        <v/>
      </c>
      <c r="C136" s="120" t="str">
        <f>if('16 Oct'!M139 + '16 Oct'!N139&gt;0,'16 Oct'!M139 + '16 Oct'!N139,"")</f>
        <v/>
      </c>
      <c r="D136" s="120" t="str">
        <f>if('16 Oct'!U139+'16 Oct'!V139&gt;0,'16 Oct'!U139+'16 Oct'!V139,"")</f>
        <v/>
      </c>
      <c r="E136" s="120" t="str">
        <f>if('16 Oct'!AC139+'16 Oct'!AD139&gt;0,'16 Oct'!AC139+'16 Oct'!AD139,"")</f>
        <v/>
      </c>
      <c r="F136" s="120" t="str">
        <f>if('16 Oct'!AI139+'16 Oct'!AJ139&gt;0,'16 Oct'!AI139+'16 Oct'!AJ139,"")</f>
        <v/>
      </c>
      <c r="G136" s="120" t="str">
        <f>if('16 Oct'!AO139+'16 Oct'!AP139&gt;0,'16 Oct'!AO139+'16 Oct'!AP139,"")</f>
        <v/>
      </c>
      <c r="H136" s="120" t="str">
        <f t="shared" si="1"/>
        <v/>
      </c>
      <c r="J136" s="1"/>
    </row>
    <row r="137">
      <c r="A137" s="120" t="str">
        <f>if(or('16 Oct'!E140&gt;0,'16 Oct'!F140&gt;0, '16 Oct'!M140&gt;0,'16 Oct'!N140&gt;0, '16 Oct'!U140&gt;0,'16 Oct'!V140&gt;0,'16 Oct'!AC140&gt;0,'16 Oct'!AD140&gt;0,'16 Oct'!AI140&gt;0,'16 Oct'!AJ140&gt;0, '16 Oct'!AO140&gt;0,'16 Oct'!AP140&gt;0),'16 Oct'!A140,"")</f>
        <v/>
      </c>
      <c r="B137" s="120" t="str">
        <f>if('16 Oct'!E140+'16 Oct'!F140&gt;0,'16 Oct'!E140+'16 Oct'!F140,"")</f>
        <v/>
      </c>
      <c r="C137" s="120" t="str">
        <f>if('16 Oct'!M140 + '16 Oct'!N140&gt;0,'16 Oct'!M140 + '16 Oct'!N140,"")</f>
        <v/>
      </c>
      <c r="D137" s="120" t="str">
        <f>if('16 Oct'!U140+'16 Oct'!V140&gt;0,'16 Oct'!U140+'16 Oct'!V140,"")</f>
        <v/>
      </c>
      <c r="E137" s="120" t="str">
        <f>if('16 Oct'!AC140+'16 Oct'!AD140&gt;0,'16 Oct'!AC140+'16 Oct'!AD140,"")</f>
        <v/>
      </c>
      <c r="F137" s="120" t="str">
        <f>if('16 Oct'!AI140+'16 Oct'!AJ140&gt;0,'16 Oct'!AI140+'16 Oct'!AJ140,"")</f>
        <v/>
      </c>
      <c r="G137" s="120" t="str">
        <f>if('16 Oct'!AO140+'16 Oct'!AP140&gt;0,'16 Oct'!AO140+'16 Oct'!AP140,"")</f>
        <v/>
      </c>
      <c r="H137" s="120" t="str">
        <f t="shared" si="1"/>
        <v/>
      </c>
      <c r="J137" s="1"/>
    </row>
    <row r="138">
      <c r="A138" s="120" t="str">
        <f>if(or('16 Oct'!E141&gt;0,'16 Oct'!F141&gt;0, '16 Oct'!M141&gt;0,'16 Oct'!N141&gt;0, '16 Oct'!U141&gt;0,'16 Oct'!V141&gt;0,'16 Oct'!AC141&gt;0,'16 Oct'!AD141&gt;0,'16 Oct'!AI141&gt;0,'16 Oct'!AJ141&gt;0, '16 Oct'!AO141&gt;0,'16 Oct'!AP141&gt;0),'16 Oct'!A141,"")</f>
        <v/>
      </c>
      <c r="B138" s="120" t="str">
        <f>if('16 Oct'!E141+'16 Oct'!F141&gt;0,'16 Oct'!E141+'16 Oct'!F141,"")</f>
        <v/>
      </c>
      <c r="C138" s="120" t="str">
        <f>if('16 Oct'!M141 + '16 Oct'!N141&gt;0,'16 Oct'!M141 + '16 Oct'!N141,"")</f>
        <v/>
      </c>
      <c r="D138" s="120" t="str">
        <f>if('16 Oct'!U141+'16 Oct'!V141&gt;0,'16 Oct'!U141+'16 Oct'!V141,"")</f>
        <v/>
      </c>
      <c r="E138" s="120" t="str">
        <f>if('16 Oct'!AC141+'16 Oct'!AD141&gt;0,'16 Oct'!AC141+'16 Oct'!AD141,"")</f>
        <v/>
      </c>
      <c r="F138" s="120" t="str">
        <f>if('16 Oct'!AI141+'16 Oct'!AJ141&gt;0,'16 Oct'!AI141+'16 Oct'!AJ141,"")</f>
        <v/>
      </c>
      <c r="G138" s="120" t="str">
        <f>if('16 Oct'!AO141+'16 Oct'!AP141&gt;0,'16 Oct'!AO141+'16 Oct'!AP141,"")</f>
        <v/>
      </c>
      <c r="H138" s="120" t="str">
        <f t="shared" si="1"/>
        <v/>
      </c>
      <c r="J138" s="1"/>
    </row>
    <row r="139">
      <c r="A139" s="120" t="str">
        <f>if(or('16 Oct'!E142&gt;0,'16 Oct'!F142&gt;0, '16 Oct'!M142&gt;0,'16 Oct'!N142&gt;0, '16 Oct'!U142&gt;0,'16 Oct'!V142&gt;0,'16 Oct'!AC142&gt;0,'16 Oct'!AD142&gt;0,'16 Oct'!AI142&gt;0,'16 Oct'!AJ142&gt;0, '16 Oct'!AO142&gt;0,'16 Oct'!AP142&gt;0),'16 Oct'!A142,"")</f>
        <v/>
      </c>
      <c r="B139" s="120" t="str">
        <f>if('16 Oct'!E142+'16 Oct'!F142&gt;0,'16 Oct'!E142+'16 Oct'!F142,"")</f>
        <v/>
      </c>
      <c r="C139" s="120" t="str">
        <f>if('16 Oct'!M142 + '16 Oct'!N142&gt;0,'16 Oct'!M142 + '16 Oct'!N142,"")</f>
        <v/>
      </c>
      <c r="D139" s="120" t="str">
        <f>if('16 Oct'!U142+'16 Oct'!V142&gt;0,'16 Oct'!U142+'16 Oct'!V142,"")</f>
        <v/>
      </c>
      <c r="E139" s="120" t="str">
        <f>if('16 Oct'!AC142+'16 Oct'!AD142&gt;0,'16 Oct'!AC142+'16 Oct'!AD142,"")</f>
        <v/>
      </c>
      <c r="F139" s="120" t="str">
        <f>if('16 Oct'!AI142+'16 Oct'!AJ142&gt;0,'16 Oct'!AI142+'16 Oct'!AJ142,"")</f>
        <v/>
      </c>
      <c r="G139" s="120" t="str">
        <f>if('16 Oct'!AO142+'16 Oct'!AP142&gt;0,'16 Oct'!AO142+'16 Oct'!AP142,"")</f>
        <v/>
      </c>
      <c r="H139" s="120" t="str">
        <f t="shared" si="1"/>
        <v/>
      </c>
      <c r="J139" s="1"/>
    </row>
    <row r="140">
      <c r="A140" s="120" t="str">
        <f>if(or('16 Oct'!E143&gt;0,'16 Oct'!F143&gt;0, '16 Oct'!M143&gt;0,'16 Oct'!N143&gt;0, '16 Oct'!U143&gt;0,'16 Oct'!V143&gt;0,'16 Oct'!AC143&gt;0,'16 Oct'!AD143&gt;0,'16 Oct'!AI143&gt;0,'16 Oct'!AJ143&gt;0, '16 Oct'!AO143&gt;0,'16 Oct'!AP143&gt;0),'16 Oct'!A143,"")</f>
        <v/>
      </c>
      <c r="B140" s="120" t="str">
        <f>if('16 Oct'!E143+'16 Oct'!F143&gt;0,'16 Oct'!E143+'16 Oct'!F143,"")</f>
        <v/>
      </c>
      <c r="C140" s="120" t="str">
        <f>if('16 Oct'!M143 + '16 Oct'!N143&gt;0,'16 Oct'!M143 + '16 Oct'!N143,"")</f>
        <v/>
      </c>
      <c r="D140" s="120" t="str">
        <f>if('16 Oct'!U143+'16 Oct'!V143&gt;0,'16 Oct'!U143+'16 Oct'!V143,"")</f>
        <v/>
      </c>
      <c r="E140" s="120" t="str">
        <f>if('16 Oct'!AC143+'16 Oct'!AD143&gt;0,'16 Oct'!AC143+'16 Oct'!AD143,"")</f>
        <v/>
      </c>
      <c r="F140" s="120" t="str">
        <f>if('16 Oct'!AI143+'16 Oct'!AJ143&gt;0,'16 Oct'!AI143+'16 Oct'!AJ143,"")</f>
        <v/>
      </c>
      <c r="G140" s="120" t="str">
        <f>if('16 Oct'!AO143+'16 Oct'!AP143&gt;0,'16 Oct'!AO143+'16 Oct'!AP143,"")</f>
        <v/>
      </c>
      <c r="H140" s="120" t="str">
        <f t="shared" si="1"/>
        <v/>
      </c>
      <c r="J140" s="1"/>
    </row>
    <row r="141">
      <c r="A141" s="120" t="str">
        <f>if(or('16 Oct'!E144&gt;0,'16 Oct'!F144&gt;0, '16 Oct'!M144&gt;0,'16 Oct'!N144&gt;0, '16 Oct'!U144&gt;0,'16 Oct'!V144&gt;0,'16 Oct'!AC144&gt;0,'16 Oct'!AD144&gt;0,'16 Oct'!AI144&gt;0,'16 Oct'!AJ144&gt;0, '16 Oct'!AO144&gt;0,'16 Oct'!AP144&gt;0),'16 Oct'!A144,"")</f>
        <v/>
      </c>
      <c r="B141" s="120" t="str">
        <f>if('16 Oct'!E144+'16 Oct'!F144&gt;0,'16 Oct'!E144+'16 Oct'!F144,"")</f>
        <v/>
      </c>
      <c r="C141" s="120" t="str">
        <f>if('16 Oct'!M144 + '16 Oct'!N144&gt;0,'16 Oct'!M144 + '16 Oct'!N144,"")</f>
        <v/>
      </c>
      <c r="D141" s="120" t="str">
        <f>if('16 Oct'!U144+'16 Oct'!V144&gt;0,'16 Oct'!U144+'16 Oct'!V144,"")</f>
        <v/>
      </c>
      <c r="E141" s="120" t="str">
        <f>if('16 Oct'!AC144+'16 Oct'!AD144&gt;0,'16 Oct'!AC144+'16 Oct'!AD144,"")</f>
        <v/>
      </c>
      <c r="F141" s="120" t="str">
        <f>if('16 Oct'!AI144+'16 Oct'!AJ144&gt;0,'16 Oct'!AI144+'16 Oct'!AJ144,"")</f>
        <v/>
      </c>
      <c r="G141" s="120" t="str">
        <f>if('16 Oct'!AO144+'16 Oct'!AP144&gt;0,'16 Oct'!AO144+'16 Oct'!AP144,"")</f>
        <v/>
      </c>
      <c r="H141" s="120" t="str">
        <f t="shared" si="1"/>
        <v/>
      </c>
      <c r="J141" s="1"/>
    </row>
    <row r="142">
      <c r="A142" s="120" t="str">
        <f>if(or('16 Oct'!E145&gt;0,'16 Oct'!F145&gt;0, '16 Oct'!M145&gt;0,'16 Oct'!N145&gt;0, '16 Oct'!U145&gt;0,'16 Oct'!V145&gt;0,'16 Oct'!AC145&gt;0,'16 Oct'!AD145&gt;0,'16 Oct'!AI145&gt;0,'16 Oct'!AJ145&gt;0, '16 Oct'!AO145&gt;0,'16 Oct'!AP145&gt;0),'16 Oct'!A145,"")</f>
        <v/>
      </c>
      <c r="B142" s="120" t="str">
        <f>if('16 Oct'!E145+'16 Oct'!F145&gt;0,'16 Oct'!E145+'16 Oct'!F145,"")</f>
        <v/>
      </c>
      <c r="C142" s="120" t="str">
        <f>if('16 Oct'!M145 + '16 Oct'!N145&gt;0,'16 Oct'!M145 + '16 Oct'!N145,"")</f>
        <v/>
      </c>
      <c r="D142" s="120" t="str">
        <f>if('16 Oct'!U145+'16 Oct'!V145&gt;0,'16 Oct'!U145+'16 Oct'!V145,"")</f>
        <v/>
      </c>
      <c r="E142" s="120" t="str">
        <f>if('16 Oct'!AC145+'16 Oct'!AD145&gt;0,'16 Oct'!AC145+'16 Oct'!AD145,"")</f>
        <v/>
      </c>
      <c r="F142" s="120" t="str">
        <f>if('16 Oct'!AI145+'16 Oct'!AJ145&gt;0,'16 Oct'!AI145+'16 Oct'!AJ145,"")</f>
        <v/>
      </c>
      <c r="G142" s="120" t="str">
        <f>if('16 Oct'!AO145+'16 Oct'!AP145&gt;0,'16 Oct'!AO145+'16 Oct'!AP145,"")</f>
        <v/>
      </c>
      <c r="H142" s="120" t="str">
        <f t="shared" si="1"/>
        <v/>
      </c>
      <c r="J142" s="1"/>
    </row>
    <row r="143">
      <c r="A143" s="120" t="str">
        <f>if(or('16 Oct'!E146&gt;0,'16 Oct'!F146&gt;0, '16 Oct'!M146&gt;0,'16 Oct'!N146&gt;0, '16 Oct'!U146&gt;0,'16 Oct'!V146&gt;0,'16 Oct'!AC146&gt;0,'16 Oct'!AD146&gt;0,'16 Oct'!AI146&gt;0,'16 Oct'!AJ146&gt;0, '16 Oct'!AO146&gt;0,'16 Oct'!AP146&gt;0),'16 Oct'!A146,"")</f>
        <v/>
      </c>
      <c r="B143" s="120" t="str">
        <f>if('16 Oct'!E146+'16 Oct'!F146&gt;0,'16 Oct'!E146+'16 Oct'!F146,"")</f>
        <v/>
      </c>
      <c r="C143" s="120" t="str">
        <f>if('16 Oct'!M146 + '16 Oct'!N146&gt;0,'16 Oct'!M146 + '16 Oct'!N146,"")</f>
        <v/>
      </c>
      <c r="D143" s="120" t="str">
        <f>if('16 Oct'!U146+'16 Oct'!V146&gt;0,'16 Oct'!U146+'16 Oct'!V146,"")</f>
        <v/>
      </c>
      <c r="E143" s="120" t="str">
        <f>if('16 Oct'!AC146+'16 Oct'!AD146&gt;0,'16 Oct'!AC146+'16 Oct'!AD146,"")</f>
        <v/>
      </c>
      <c r="F143" s="120" t="str">
        <f>if('16 Oct'!AI146+'16 Oct'!AJ146&gt;0,'16 Oct'!AI146+'16 Oct'!AJ146,"")</f>
        <v/>
      </c>
      <c r="G143" s="120" t="str">
        <f>if('16 Oct'!AO146+'16 Oct'!AP146&gt;0,'16 Oct'!AO146+'16 Oct'!AP146,"")</f>
        <v/>
      </c>
      <c r="H143" s="120" t="str">
        <f t="shared" si="1"/>
        <v/>
      </c>
      <c r="J143" s="1"/>
    </row>
    <row r="144">
      <c r="A144" s="120" t="str">
        <f>if(or('16 Oct'!E147&gt;0,'16 Oct'!F147&gt;0, '16 Oct'!M147&gt;0,'16 Oct'!N147&gt;0, '16 Oct'!U147&gt;0,'16 Oct'!V147&gt;0,'16 Oct'!AC147&gt;0,'16 Oct'!AD147&gt;0,'16 Oct'!AI147&gt;0,'16 Oct'!AJ147&gt;0, '16 Oct'!AO147&gt;0,'16 Oct'!AP147&gt;0),'16 Oct'!A147,"")</f>
        <v/>
      </c>
      <c r="B144" s="120" t="str">
        <f>if('16 Oct'!E147+'16 Oct'!F147&gt;0,'16 Oct'!E147+'16 Oct'!F147,"")</f>
        <v/>
      </c>
      <c r="C144" s="120" t="str">
        <f>if('16 Oct'!M147 + '16 Oct'!N147&gt;0,'16 Oct'!M147 + '16 Oct'!N147,"")</f>
        <v/>
      </c>
      <c r="D144" s="120" t="str">
        <f>if('16 Oct'!U147+'16 Oct'!V147&gt;0,'16 Oct'!U147+'16 Oct'!V147,"")</f>
        <v/>
      </c>
      <c r="E144" s="120" t="str">
        <f>if('16 Oct'!AC147+'16 Oct'!AD147&gt;0,'16 Oct'!AC147+'16 Oct'!AD147,"")</f>
        <v/>
      </c>
      <c r="F144" s="120" t="str">
        <f>if('16 Oct'!AI147+'16 Oct'!AJ147&gt;0,'16 Oct'!AI147+'16 Oct'!AJ147,"")</f>
        <v/>
      </c>
      <c r="G144" s="120" t="str">
        <f>if('16 Oct'!AO147+'16 Oct'!AP147&gt;0,'16 Oct'!AO147+'16 Oct'!AP147,"")</f>
        <v/>
      </c>
      <c r="H144" s="120" t="str">
        <f t="shared" si="1"/>
        <v/>
      </c>
      <c r="J144" s="1"/>
    </row>
    <row r="145">
      <c r="A145" s="120" t="str">
        <f>if(or('16 Oct'!E148&gt;0,'16 Oct'!F148&gt;0, '16 Oct'!M148&gt;0,'16 Oct'!N148&gt;0, '16 Oct'!U148&gt;0,'16 Oct'!V148&gt;0,'16 Oct'!AC148&gt;0,'16 Oct'!AD148&gt;0,'16 Oct'!AI148&gt;0,'16 Oct'!AJ148&gt;0, '16 Oct'!AO148&gt;0,'16 Oct'!AP148&gt;0),'16 Oct'!A148,"")</f>
        <v/>
      </c>
      <c r="B145" s="120" t="str">
        <f>if('16 Oct'!E148+'16 Oct'!F148&gt;0,'16 Oct'!E148+'16 Oct'!F148,"")</f>
        <v/>
      </c>
      <c r="C145" s="120" t="str">
        <f>if('16 Oct'!M148 + '16 Oct'!N148&gt;0,'16 Oct'!M148 + '16 Oct'!N148,"")</f>
        <v/>
      </c>
      <c r="D145" s="120" t="str">
        <f>if('16 Oct'!U148+'16 Oct'!V148&gt;0,'16 Oct'!U148+'16 Oct'!V148,"")</f>
        <v/>
      </c>
      <c r="E145" s="120" t="str">
        <f>if('16 Oct'!AC148+'16 Oct'!AD148&gt;0,'16 Oct'!AC148+'16 Oct'!AD148,"")</f>
        <v/>
      </c>
      <c r="F145" s="120" t="str">
        <f>if('16 Oct'!AI148+'16 Oct'!AJ148&gt;0,'16 Oct'!AI148+'16 Oct'!AJ148,"")</f>
        <v/>
      </c>
      <c r="G145" s="120" t="str">
        <f>if('16 Oct'!AO148+'16 Oct'!AP148&gt;0,'16 Oct'!AO148+'16 Oct'!AP148,"")</f>
        <v/>
      </c>
      <c r="H145" s="120" t="str">
        <f t="shared" si="1"/>
        <v/>
      </c>
      <c r="J145" s="1"/>
    </row>
    <row r="146">
      <c r="A146" s="120" t="str">
        <f>if(or('16 Oct'!E149&gt;0,'16 Oct'!F149&gt;0, '16 Oct'!M149&gt;0,'16 Oct'!N149&gt;0, '16 Oct'!U149&gt;0,'16 Oct'!V149&gt;0,'16 Oct'!AC149&gt;0,'16 Oct'!AD149&gt;0,'16 Oct'!AI149&gt;0,'16 Oct'!AJ149&gt;0, '16 Oct'!AO149&gt;0,'16 Oct'!AP149&gt;0),'16 Oct'!A149,"")</f>
        <v/>
      </c>
      <c r="B146" s="120" t="str">
        <f>if('16 Oct'!E149+'16 Oct'!F149&gt;0,'16 Oct'!E149+'16 Oct'!F149,"")</f>
        <v/>
      </c>
      <c r="C146" s="120" t="str">
        <f>if('16 Oct'!M149 + '16 Oct'!N149&gt;0,'16 Oct'!M149 + '16 Oct'!N149,"")</f>
        <v/>
      </c>
      <c r="D146" s="120" t="str">
        <f>if('16 Oct'!U149+'16 Oct'!V149&gt;0,'16 Oct'!U149+'16 Oct'!V149,"")</f>
        <v/>
      </c>
      <c r="E146" s="120" t="str">
        <f>if('16 Oct'!AC149+'16 Oct'!AD149&gt;0,'16 Oct'!AC149+'16 Oct'!AD149,"")</f>
        <v/>
      </c>
      <c r="F146" s="120" t="str">
        <f>if('16 Oct'!AI149+'16 Oct'!AJ149&gt;0,'16 Oct'!AI149+'16 Oct'!AJ149,"")</f>
        <v/>
      </c>
      <c r="G146" s="120" t="str">
        <f>if('16 Oct'!AO149+'16 Oct'!AP149&gt;0,'16 Oct'!AO149+'16 Oct'!AP149,"")</f>
        <v/>
      </c>
      <c r="H146" s="120" t="str">
        <f t="shared" si="1"/>
        <v/>
      </c>
      <c r="J146" s="1"/>
    </row>
    <row r="147">
      <c r="A147" s="120" t="str">
        <f>if(or('16 Oct'!E150&gt;0,'16 Oct'!F150&gt;0, '16 Oct'!M150&gt;0,'16 Oct'!N150&gt;0, '16 Oct'!U150&gt;0,'16 Oct'!V150&gt;0,'16 Oct'!AC150&gt;0,'16 Oct'!AD150&gt;0,'16 Oct'!AI150&gt;0,'16 Oct'!AJ150&gt;0, '16 Oct'!AO150&gt;0,'16 Oct'!AP150&gt;0),'16 Oct'!A150,"")</f>
        <v/>
      </c>
      <c r="B147" s="120" t="str">
        <f>if('16 Oct'!E150+'16 Oct'!F150&gt;0,'16 Oct'!E150+'16 Oct'!F150,"")</f>
        <v/>
      </c>
      <c r="C147" s="120" t="str">
        <f>if('16 Oct'!M150 + '16 Oct'!N150&gt;0,'16 Oct'!M150 + '16 Oct'!N150,"")</f>
        <v/>
      </c>
      <c r="D147" s="120" t="str">
        <f>if('16 Oct'!U150+'16 Oct'!V150&gt;0,'16 Oct'!U150+'16 Oct'!V150,"")</f>
        <v/>
      </c>
      <c r="E147" s="120" t="str">
        <f>if('16 Oct'!AC150+'16 Oct'!AD150&gt;0,'16 Oct'!AC150+'16 Oct'!AD150,"")</f>
        <v/>
      </c>
      <c r="F147" s="120" t="str">
        <f>if('16 Oct'!AI150+'16 Oct'!AJ150&gt;0,'16 Oct'!AI150+'16 Oct'!AJ150,"")</f>
        <v/>
      </c>
      <c r="G147" s="120" t="str">
        <f>if('16 Oct'!AO150+'16 Oct'!AP150&gt;0,'16 Oct'!AO150+'16 Oct'!AP150,"")</f>
        <v/>
      </c>
      <c r="H147" s="120" t="str">
        <f t="shared" si="1"/>
        <v/>
      </c>
      <c r="J147" s="1"/>
    </row>
    <row r="148">
      <c r="A148" s="120" t="str">
        <f>if(or('16 Oct'!E151&gt;0,'16 Oct'!F151&gt;0, '16 Oct'!M151&gt;0,'16 Oct'!N151&gt;0, '16 Oct'!U151&gt;0,'16 Oct'!V151&gt;0,'16 Oct'!AC151&gt;0,'16 Oct'!AD151&gt;0,'16 Oct'!AI151&gt;0,'16 Oct'!AJ151&gt;0, '16 Oct'!AO151&gt;0,'16 Oct'!AP151&gt;0),'16 Oct'!A151,"")</f>
        <v/>
      </c>
      <c r="B148" s="120" t="str">
        <f>if('16 Oct'!E151+'16 Oct'!F151&gt;0,'16 Oct'!E151+'16 Oct'!F151,"")</f>
        <v/>
      </c>
      <c r="C148" s="120" t="str">
        <f>if('16 Oct'!M151 + '16 Oct'!N151&gt;0,'16 Oct'!M151 + '16 Oct'!N151,"")</f>
        <v/>
      </c>
      <c r="D148" s="120" t="str">
        <f>if('16 Oct'!U151+'16 Oct'!V151&gt;0,'16 Oct'!U151+'16 Oct'!V151,"")</f>
        <v/>
      </c>
      <c r="E148" s="120" t="str">
        <f>if('16 Oct'!AC151+'16 Oct'!AD151&gt;0,'16 Oct'!AC151+'16 Oct'!AD151,"")</f>
        <v/>
      </c>
      <c r="F148" s="120" t="str">
        <f>if('16 Oct'!AI151+'16 Oct'!AJ151&gt;0,'16 Oct'!AI151+'16 Oct'!AJ151,"")</f>
        <v/>
      </c>
      <c r="G148" s="120" t="str">
        <f>if('16 Oct'!AO151+'16 Oct'!AP151&gt;0,'16 Oct'!AO151+'16 Oct'!AP151,"")</f>
        <v/>
      </c>
      <c r="H148" s="120" t="str">
        <f t="shared" si="1"/>
        <v/>
      </c>
      <c r="J148" s="1"/>
    </row>
    <row r="149">
      <c r="A149" s="120" t="str">
        <f>if(or('16 Oct'!E152&gt;0,'16 Oct'!F152&gt;0, '16 Oct'!M152&gt;0,'16 Oct'!N152&gt;0, '16 Oct'!U152&gt;0,'16 Oct'!V152&gt;0,'16 Oct'!AC152&gt;0,'16 Oct'!AD152&gt;0,'16 Oct'!AI152&gt;0,'16 Oct'!AJ152&gt;0, '16 Oct'!AO152&gt;0,'16 Oct'!AP152&gt;0),'16 Oct'!A152,"")</f>
        <v/>
      </c>
      <c r="B149" s="120" t="str">
        <f>if('16 Oct'!E152+'16 Oct'!F152&gt;0,'16 Oct'!E152+'16 Oct'!F152,"")</f>
        <v/>
      </c>
      <c r="C149" s="120" t="str">
        <f>if('16 Oct'!M152 + '16 Oct'!N152&gt;0,'16 Oct'!M152 + '16 Oct'!N152,"")</f>
        <v/>
      </c>
      <c r="D149" s="120" t="str">
        <f>if('16 Oct'!U152+'16 Oct'!V152&gt;0,'16 Oct'!U152+'16 Oct'!V152,"")</f>
        <v/>
      </c>
      <c r="E149" s="120" t="str">
        <f>if('16 Oct'!AC152+'16 Oct'!AD152&gt;0,'16 Oct'!AC152+'16 Oct'!AD152,"")</f>
        <v/>
      </c>
      <c r="F149" s="120" t="str">
        <f>if('16 Oct'!AI152+'16 Oct'!AJ152&gt;0,'16 Oct'!AI152+'16 Oct'!AJ152,"")</f>
        <v/>
      </c>
      <c r="G149" s="120" t="str">
        <f>if('16 Oct'!AO152+'16 Oct'!AP152&gt;0,'16 Oct'!AO152+'16 Oct'!AP152,"")</f>
        <v/>
      </c>
      <c r="H149" s="120" t="str">
        <f t="shared" si="1"/>
        <v/>
      </c>
      <c r="J149" s="1"/>
    </row>
    <row r="150">
      <c r="A150" s="120" t="str">
        <f>if(or('16 Oct'!E153&gt;0,'16 Oct'!F153&gt;0, '16 Oct'!M153&gt;0,'16 Oct'!N153&gt;0, '16 Oct'!U153&gt;0,'16 Oct'!V153&gt;0,'16 Oct'!AC153&gt;0,'16 Oct'!AD153&gt;0,'16 Oct'!AI153&gt;0,'16 Oct'!AJ153&gt;0, '16 Oct'!AO153&gt;0,'16 Oct'!AP153&gt;0),'16 Oct'!A153,"")</f>
        <v/>
      </c>
      <c r="B150" s="120" t="str">
        <f>if('16 Oct'!E153+'16 Oct'!F153&gt;0,'16 Oct'!E153+'16 Oct'!F153,"")</f>
        <v/>
      </c>
      <c r="C150" s="120" t="str">
        <f>if('16 Oct'!M153 + '16 Oct'!N153&gt;0,'16 Oct'!M153 + '16 Oct'!N153,"")</f>
        <v/>
      </c>
      <c r="D150" s="120" t="str">
        <f>if('16 Oct'!U153+'16 Oct'!V153&gt;0,'16 Oct'!U153+'16 Oct'!V153,"")</f>
        <v/>
      </c>
      <c r="E150" s="120" t="str">
        <f>if('16 Oct'!AC153+'16 Oct'!AD153&gt;0,'16 Oct'!AC153+'16 Oct'!AD153,"")</f>
        <v/>
      </c>
      <c r="F150" s="120" t="str">
        <f>if('16 Oct'!AI153+'16 Oct'!AJ153&gt;0,'16 Oct'!AI153+'16 Oct'!AJ153,"")</f>
        <v/>
      </c>
      <c r="G150" s="120" t="str">
        <f>if('16 Oct'!AO153+'16 Oct'!AP153&gt;0,'16 Oct'!AO153+'16 Oct'!AP153,"")</f>
        <v/>
      </c>
      <c r="H150" s="120" t="str">
        <f t="shared" si="1"/>
        <v/>
      </c>
      <c r="J150" s="1"/>
    </row>
    <row r="151">
      <c r="A151" s="120" t="str">
        <f>if(or('16 Oct'!E154&gt;0,'16 Oct'!F154&gt;0, '16 Oct'!M154&gt;0,'16 Oct'!N154&gt;0, '16 Oct'!U154&gt;0,'16 Oct'!V154&gt;0,'16 Oct'!AC154&gt;0,'16 Oct'!AD154&gt;0,'16 Oct'!AI154&gt;0,'16 Oct'!AJ154&gt;0, '16 Oct'!AO154&gt;0,'16 Oct'!AP154&gt;0),'16 Oct'!A154,"")</f>
        <v/>
      </c>
      <c r="B151" s="120" t="str">
        <f>if('16 Oct'!E154+'16 Oct'!F154&gt;0,'16 Oct'!E154+'16 Oct'!F154,"")</f>
        <v/>
      </c>
      <c r="C151" s="120" t="str">
        <f>if('16 Oct'!M154 + '16 Oct'!N154&gt;0,'16 Oct'!M154 + '16 Oct'!N154,"")</f>
        <v/>
      </c>
      <c r="D151" s="120" t="str">
        <f>if('16 Oct'!U154+'16 Oct'!V154&gt;0,'16 Oct'!U154+'16 Oct'!V154,"")</f>
        <v/>
      </c>
      <c r="E151" s="120" t="str">
        <f>if('16 Oct'!AC154+'16 Oct'!AD154&gt;0,'16 Oct'!AC154+'16 Oct'!AD154,"")</f>
        <v/>
      </c>
      <c r="F151" s="120" t="str">
        <f>if('16 Oct'!AI154+'16 Oct'!AJ154&gt;0,'16 Oct'!AI154+'16 Oct'!AJ154,"")</f>
        <v/>
      </c>
      <c r="G151" s="120" t="str">
        <f>if('16 Oct'!AO154+'16 Oct'!AP154&gt;0,'16 Oct'!AO154+'16 Oct'!AP154,"")</f>
        <v/>
      </c>
      <c r="H151" s="120" t="str">
        <f t="shared" si="1"/>
        <v/>
      </c>
      <c r="J151" s="1"/>
    </row>
    <row r="152">
      <c r="A152" s="120" t="str">
        <f>if(or('16 Oct'!E155&gt;0,'16 Oct'!F155&gt;0, '16 Oct'!M155&gt;0,'16 Oct'!N155&gt;0, '16 Oct'!U155&gt;0,'16 Oct'!V155&gt;0,'16 Oct'!AC155&gt;0,'16 Oct'!AD155&gt;0,'16 Oct'!AI155&gt;0,'16 Oct'!AJ155&gt;0, '16 Oct'!AO155&gt;0,'16 Oct'!AP155&gt;0),'16 Oct'!A155,"")</f>
        <v/>
      </c>
      <c r="B152" s="120" t="str">
        <f>if('16 Oct'!E155+'16 Oct'!F155&gt;0,'16 Oct'!E155+'16 Oct'!F155,"")</f>
        <v/>
      </c>
      <c r="C152" s="120" t="str">
        <f>if('16 Oct'!M155 + '16 Oct'!N155&gt;0,'16 Oct'!M155 + '16 Oct'!N155,"")</f>
        <v/>
      </c>
      <c r="D152" s="120" t="str">
        <f>if('16 Oct'!U155+'16 Oct'!V155&gt;0,'16 Oct'!U155+'16 Oct'!V155,"")</f>
        <v/>
      </c>
      <c r="E152" s="120" t="str">
        <f>if('16 Oct'!AC155+'16 Oct'!AD155&gt;0,'16 Oct'!AC155+'16 Oct'!AD155,"")</f>
        <v/>
      </c>
      <c r="F152" s="120" t="str">
        <f>if('16 Oct'!AI155+'16 Oct'!AJ155&gt;0,'16 Oct'!AI155+'16 Oct'!AJ155,"")</f>
        <v/>
      </c>
      <c r="G152" s="120" t="str">
        <f>if('16 Oct'!AO155+'16 Oct'!AP155&gt;0,'16 Oct'!AO155+'16 Oct'!AP155,"")</f>
        <v/>
      </c>
      <c r="H152" s="120" t="str">
        <f t="shared" si="1"/>
        <v/>
      </c>
      <c r="J152" s="1"/>
    </row>
    <row r="153">
      <c r="A153" s="120" t="str">
        <f>if(or('16 Oct'!E156&gt;0,'16 Oct'!F156&gt;0, '16 Oct'!M156&gt;0,'16 Oct'!N156&gt;0, '16 Oct'!U156&gt;0,'16 Oct'!V156&gt;0,'16 Oct'!AC156&gt;0,'16 Oct'!AD156&gt;0,'16 Oct'!AI156&gt;0,'16 Oct'!AJ156&gt;0, '16 Oct'!AO156&gt;0,'16 Oct'!AP156&gt;0),'16 Oct'!A156,"")</f>
        <v/>
      </c>
      <c r="B153" s="120" t="str">
        <f>if('16 Oct'!E156+'16 Oct'!F156&gt;0,'16 Oct'!E156+'16 Oct'!F156,"")</f>
        <v/>
      </c>
      <c r="C153" s="120" t="str">
        <f>if('16 Oct'!M156 + '16 Oct'!N156&gt;0,'16 Oct'!M156 + '16 Oct'!N156,"")</f>
        <v/>
      </c>
      <c r="D153" s="120" t="str">
        <f>if('16 Oct'!U156+'16 Oct'!V156&gt;0,'16 Oct'!U156+'16 Oct'!V156,"")</f>
        <v/>
      </c>
      <c r="E153" s="120" t="str">
        <f>if('16 Oct'!AC156+'16 Oct'!AD156&gt;0,'16 Oct'!AC156+'16 Oct'!AD156,"")</f>
        <v/>
      </c>
      <c r="F153" s="120" t="str">
        <f>if('16 Oct'!AI156+'16 Oct'!AJ156&gt;0,'16 Oct'!AI156+'16 Oct'!AJ156,"")</f>
        <v/>
      </c>
      <c r="G153" s="120" t="str">
        <f>if('16 Oct'!AO156+'16 Oct'!AP156&gt;0,'16 Oct'!AO156+'16 Oct'!AP156,"")</f>
        <v/>
      </c>
      <c r="H153" s="120" t="str">
        <f t="shared" si="1"/>
        <v/>
      </c>
      <c r="J153" s="1"/>
    </row>
    <row r="154">
      <c r="A154" s="120" t="str">
        <f>if(or('16 Oct'!E157&gt;0,'16 Oct'!F157&gt;0, '16 Oct'!M157&gt;0,'16 Oct'!N157&gt;0, '16 Oct'!U157&gt;0,'16 Oct'!V157&gt;0,'16 Oct'!AC157&gt;0,'16 Oct'!AD157&gt;0,'16 Oct'!AI157&gt;0,'16 Oct'!AJ157&gt;0, '16 Oct'!AO157&gt;0,'16 Oct'!AP157&gt;0),'16 Oct'!A157,"")</f>
        <v/>
      </c>
      <c r="B154" s="120" t="str">
        <f>if('16 Oct'!E157+'16 Oct'!F157&gt;0,'16 Oct'!E157+'16 Oct'!F157,"")</f>
        <v/>
      </c>
      <c r="C154" s="120" t="str">
        <f>if('16 Oct'!M157 + '16 Oct'!N157&gt;0,'16 Oct'!M157 + '16 Oct'!N157,"")</f>
        <v/>
      </c>
      <c r="D154" s="120" t="str">
        <f>if('16 Oct'!U157+'16 Oct'!V157&gt;0,'16 Oct'!U157+'16 Oct'!V157,"")</f>
        <v/>
      </c>
      <c r="E154" s="120" t="str">
        <f>if('16 Oct'!AC157+'16 Oct'!AD157&gt;0,'16 Oct'!AC157+'16 Oct'!AD157,"")</f>
        <v/>
      </c>
      <c r="F154" s="120" t="str">
        <f>if('16 Oct'!AI157+'16 Oct'!AJ157&gt;0,'16 Oct'!AI157+'16 Oct'!AJ157,"")</f>
        <v/>
      </c>
      <c r="G154" s="120" t="str">
        <f>if('16 Oct'!AO157+'16 Oct'!AP157&gt;0,'16 Oct'!AO157+'16 Oct'!AP157,"")</f>
        <v/>
      </c>
      <c r="H154" s="120" t="str">
        <f t="shared" si="1"/>
        <v/>
      </c>
      <c r="J154" s="1"/>
    </row>
    <row r="155">
      <c r="A155" s="120" t="str">
        <f>if(or('16 Oct'!E158&gt;0,'16 Oct'!F158&gt;0, '16 Oct'!M158&gt;0,'16 Oct'!N158&gt;0, '16 Oct'!U158&gt;0,'16 Oct'!V158&gt;0,'16 Oct'!AC158&gt;0,'16 Oct'!AD158&gt;0,'16 Oct'!AI158&gt;0,'16 Oct'!AJ158&gt;0, '16 Oct'!AO158&gt;0,'16 Oct'!AP158&gt;0),'16 Oct'!A158,"")</f>
        <v/>
      </c>
      <c r="B155" s="120" t="str">
        <f>if('16 Oct'!E158+'16 Oct'!F158&gt;0,'16 Oct'!E158+'16 Oct'!F158,"")</f>
        <v/>
      </c>
      <c r="C155" s="120" t="str">
        <f>if('16 Oct'!M158 + '16 Oct'!N158&gt;0,'16 Oct'!M158 + '16 Oct'!N158,"")</f>
        <v/>
      </c>
      <c r="D155" s="120" t="str">
        <f>if('16 Oct'!U158+'16 Oct'!V158&gt;0,'16 Oct'!U158+'16 Oct'!V158,"")</f>
        <v/>
      </c>
      <c r="E155" s="120" t="str">
        <f>if('16 Oct'!AC158+'16 Oct'!AD158&gt;0,'16 Oct'!AC158+'16 Oct'!AD158,"")</f>
        <v/>
      </c>
      <c r="F155" s="120" t="str">
        <f>if('16 Oct'!AI158+'16 Oct'!AJ158&gt;0,'16 Oct'!AI158+'16 Oct'!AJ158,"")</f>
        <v/>
      </c>
      <c r="G155" s="120" t="str">
        <f>if('16 Oct'!AO158+'16 Oct'!AP158&gt;0,'16 Oct'!AO158+'16 Oct'!AP158,"")</f>
        <v/>
      </c>
      <c r="H155" s="120" t="str">
        <f t="shared" si="1"/>
        <v/>
      </c>
      <c r="J155" s="1"/>
    </row>
    <row r="156">
      <c r="A156" s="120" t="str">
        <f>if(or('16 Oct'!E159&gt;0,'16 Oct'!F159&gt;0, '16 Oct'!M159&gt;0,'16 Oct'!N159&gt;0, '16 Oct'!U159&gt;0,'16 Oct'!V159&gt;0,'16 Oct'!AC159&gt;0,'16 Oct'!AD159&gt;0,'16 Oct'!AI159&gt;0,'16 Oct'!AJ159&gt;0, '16 Oct'!AO159&gt;0,'16 Oct'!AP159&gt;0),'16 Oct'!A159,"")</f>
        <v/>
      </c>
      <c r="B156" s="120" t="str">
        <f>if('16 Oct'!E159+'16 Oct'!F159&gt;0,'16 Oct'!E159+'16 Oct'!F159,"")</f>
        <v/>
      </c>
      <c r="C156" s="120" t="str">
        <f>if('16 Oct'!M159 + '16 Oct'!N159&gt;0,'16 Oct'!M159 + '16 Oct'!N159,"")</f>
        <v/>
      </c>
      <c r="D156" s="120" t="str">
        <f>if('16 Oct'!U159+'16 Oct'!V159&gt;0,'16 Oct'!U159+'16 Oct'!V159,"")</f>
        <v/>
      </c>
      <c r="E156" s="120" t="str">
        <f>if('16 Oct'!AC159+'16 Oct'!AD159&gt;0,'16 Oct'!AC159+'16 Oct'!AD159,"")</f>
        <v/>
      </c>
      <c r="F156" s="120" t="str">
        <f>if('16 Oct'!AI159+'16 Oct'!AJ159&gt;0,'16 Oct'!AI159+'16 Oct'!AJ159,"")</f>
        <v/>
      </c>
      <c r="G156" s="120" t="str">
        <f>if('16 Oct'!AO159+'16 Oct'!AP159&gt;0,'16 Oct'!AO159+'16 Oct'!AP159,"")</f>
        <v/>
      </c>
      <c r="H156" s="120" t="str">
        <f t="shared" si="1"/>
        <v/>
      </c>
      <c r="J156" s="1"/>
    </row>
    <row r="157">
      <c r="A157" s="120" t="str">
        <f>if(or('16 Oct'!E160&gt;0,'16 Oct'!F160&gt;0, '16 Oct'!M160&gt;0,'16 Oct'!N160&gt;0, '16 Oct'!U160&gt;0,'16 Oct'!V160&gt;0,'16 Oct'!AC160&gt;0,'16 Oct'!AD160&gt;0,'16 Oct'!AI160&gt;0,'16 Oct'!AJ160&gt;0, '16 Oct'!AO160&gt;0,'16 Oct'!AP160&gt;0),'16 Oct'!A160,"")</f>
        <v/>
      </c>
      <c r="B157" s="120" t="str">
        <f>if('16 Oct'!E160+'16 Oct'!F160&gt;0,'16 Oct'!E160+'16 Oct'!F160,"")</f>
        <v/>
      </c>
      <c r="C157" s="120" t="str">
        <f>if('16 Oct'!M160 + '16 Oct'!N160&gt;0,'16 Oct'!M160 + '16 Oct'!N160,"")</f>
        <v/>
      </c>
      <c r="D157" s="120" t="str">
        <f>if('16 Oct'!U160+'16 Oct'!V160&gt;0,'16 Oct'!U160+'16 Oct'!V160,"")</f>
        <v/>
      </c>
      <c r="E157" s="120" t="str">
        <f>if('16 Oct'!AC160+'16 Oct'!AD160&gt;0,'16 Oct'!AC160+'16 Oct'!AD160,"")</f>
        <v/>
      </c>
      <c r="F157" s="120" t="str">
        <f>if('16 Oct'!AI160+'16 Oct'!AJ160&gt;0,'16 Oct'!AI160+'16 Oct'!AJ160,"")</f>
        <v/>
      </c>
      <c r="G157" s="120" t="str">
        <f>if('16 Oct'!AO160+'16 Oct'!AP160&gt;0,'16 Oct'!AO160+'16 Oct'!AP160,"")</f>
        <v/>
      </c>
      <c r="H157" s="120" t="str">
        <f t="shared" si="1"/>
        <v/>
      </c>
      <c r="J157" s="1"/>
    </row>
    <row r="158">
      <c r="A158" s="120" t="str">
        <f>if(or('16 Oct'!E161&gt;0,'16 Oct'!F161&gt;0, '16 Oct'!M161&gt;0,'16 Oct'!N161&gt;0, '16 Oct'!U161&gt;0,'16 Oct'!V161&gt;0,'16 Oct'!AC161&gt;0,'16 Oct'!AD161&gt;0,'16 Oct'!AI161&gt;0,'16 Oct'!AJ161&gt;0, '16 Oct'!AO161&gt;0,'16 Oct'!AP161&gt;0),'16 Oct'!A161,"")</f>
        <v/>
      </c>
      <c r="B158" s="120" t="str">
        <f>if('16 Oct'!E161+'16 Oct'!F161&gt;0,'16 Oct'!E161+'16 Oct'!F161,"")</f>
        <v/>
      </c>
      <c r="C158" s="120" t="str">
        <f>if('16 Oct'!M161 + '16 Oct'!N161&gt;0,'16 Oct'!M161 + '16 Oct'!N161,"")</f>
        <v/>
      </c>
      <c r="D158" s="120" t="str">
        <f>if('16 Oct'!U161+'16 Oct'!V161&gt;0,'16 Oct'!U161+'16 Oct'!V161,"")</f>
        <v/>
      </c>
      <c r="E158" s="120" t="str">
        <f>if('16 Oct'!AC161+'16 Oct'!AD161&gt;0,'16 Oct'!AC161+'16 Oct'!AD161,"")</f>
        <v/>
      </c>
      <c r="F158" s="120" t="str">
        <f>if('16 Oct'!AI161+'16 Oct'!AJ161&gt;0,'16 Oct'!AI161+'16 Oct'!AJ161,"")</f>
        <v/>
      </c>
      <c r="G158" s="120" t="str">
        <f>if('16 Oct'!AO161+'16 Oct'!AP161&gt;0,'16 Oct'!AO161+'16 Oct'!AP161,"")</f>
        <v/>
      </c>
      <c r="H158" s="120" t="str">
        <f t="shared" si="1"/>
        <v/>
      </c>
      <c r="J158" s="1"/>
    </row>
    <row r="159">
      <c r="A159" s="120" t="str">
        <f>if(or('16 Oct'!E162&gt;0,'16 Oct'!F162&gt;0, '16 Oct'!M162&gt;0,'16 Oct'!N162&gt;0, '16 Oct'!U162&gt;0,'16 Oct'!V162&gt;0,'16 Oct'!AC162&gt;0,'16 Oct'!AD162&gt;0,'16 Oct'!AI162&gt;0,'16 Oct'!AJ162&gt;0, '16 Oct'!AO162&gt;0,'16 Oct'!AP162&gt;0),'16 Oct'!A162,"")</f>
        <v/>
      </c>
      <c r="B159" s="120" t="str">
        <f>if('16 Oct'!E162+'16 Oct'!F162&gt;0,'16 Oct'!E162+'16 Oct'!F162,"")</f>
        <v/>
      </c>
      <c r="C159" s="120" t="str">
        <f>if('16 Oct'!M162 + '16 Oct'!N162&gt;0,'16 Oct'!M162 + '16 Oct'!N162,"")</f>
        <v/>
      </c>
      <c r="D159" s="120" t="str">
        <f>if('16 Oct'!U162+'16 Oct'!V162&gt;0,'16 Oct'!U162+'16 Oct'!V162,"")</f>
        <v/>
      </c>
      <c r="E159" s="120" t="str">
        <f>if('16 Oct'!AC162+'16 Oct'!AD162&gt;0,'16 Oct'!AC162+'16 Oct'!AD162,"")</f>
        <v/>
      </c>
      <c r="F159" s="120" t="str">
        <f>if('16 Oct'!AI162+'16 Oct'!AJ162&gt;0,'16 Oct'!AI162+'16 Oct'!AJ162,"")</f>
        <v/>
      </c>
      <c r="G159" s="120" t="str">
        <f>if('16 Oct'!AO162+'16 Oct'!AP162&gt;0,'16 Oct'!AO162+'16 Oct'!AP162,"")</f>
        <v/>
      </c>
      <c r="H159" s="120" t="str">
        <f t="shared" si="1"/>
        <v/>
      </c>
      <c r="J159" s="1"/>
    </row>
    <row r="160">
      <c r="A160" s="120" t="str">
        <f>if(or('16 Oct'!E163&gt;0,'16 Oct'!F163&gt;0, '16 Oct'!M163&gt;0,'16 Oct'!N163&gt;0, '16 Oct'!U163&gt;0,'16 Oct'!V163&gt;0,'16 Oct'!AC163&gt;0,'16 Oct'!AD163&gt;0,'16 Oct'!AI163&gt;0,'16 Oct'!AJ163&gt;0, '16 Oct'!AO163&gt;0,'16 Oct'!AP163&gt;0),'16 Oct'!A163,"")</f>
        <v/>
      </c>
      <c r="B160" s="120" t="str">
        <f>if('16 Oct'!E163+'16 Oct'!F163&gt;0,'16 Oct'!E163+'16 Oct'!F163,"")</f>
        <v/>
      </c>
      <c r="C160" s="120" t="str">
        <f>if('16 Oct'!M163 + '16 Oct'!N163&gt;0,'16 Oct'!M163 + '16 Oct'!N163,"")</f>
        <v/>
      </c>
      <c r="D160" s="120" t="str">
        <f>if('16 Oct'!U163+'16 Oct'!V163&gt;0,'16 Oct'!U163+'16 Oct'!V163,"")</f>
        <v/>
      </c>
      <c r="E160" s="120" t="str">
        <f>if('16 Oct'!AC163+'16 Oct'!AD163&gt;0,'16 Oct'!AC163+'16 Oct'!AD163,"")</f>
        <v/>
      </c>
      <c r="F160" s="120" t="str">
        <f>if('16 Oct'!AI163+'16 Oct'!AJ163&gt;0,'16 Oct'!AI163+'16 Oct'!AJ163,"")</f>
        <v/>
      </c>
      <c r="G160" s="120" t="str">
        <f>if('16 Oct'!AO163+'16 Oct'!AP163&gt;0,'16 Oct'!AO163+'16 Oct'!AP163,"")</f>
        <v/>
      </c>
      <c r="H160" s="120" t="str">
        <f t="shared" si="1"/>
        <v/>
      </c>
      <c r="J160" s="1"/>
    </row>
    <row r="161">
      <c r="A161" s="120" t="str">
        <f>if(or('16 Oct'!E164&gt;0,'16 Oct'!F164&gt;0, '16 Oct'!M164&gt;0,'16 Oct'!N164&gt;0, '16 Oct'!U164&gt;0,'16 Oct'!V164&gt;0,'16 Oct'!AC164&gt;0,'16 Oct'!AD164&gt;0,'16 Oct'!AI164&gt;0,'16 Oct'!AJ164&gt;0, '16 Oct'!AO164&gt;0,'16 Oct'!AP164&gt;0),'16 Oct'!A164,"")</f>
        <v/>
      </c>
      <c r="B161" s="120" t="str">
        <f>if('16 Oct'!E164+'16 Oct'!F164&gt;0,'16 Oct'!E164+'16 Oct'!F164,"")</f>
        <v/>
      </c>
      <c r="C161" s="120" t="str">
        <f>if('16 Oct'!M164 + '16 Oct'!N164&gt;0,'16 Oct'!M164 + '16 Oct'!N164,"")</f>
        <v/>
      </c>
      <c r="D161" s="120" t="str">
        <f>if('16 Oct'!U164+'16 Oct'!V164&gt;0,'16 Oct'!U164+'16 Oct'!V164,"")</f>
        <v/>
      </c>
      <c r="E161" s="120" t="str">
        <f>if('16 Oct'!AC164+'16 Oct'!AD164&gt;0,'16 Oct'!AC164+'16 Oct'!AD164,"")</f>
        <v/>
      </c>
      <c r="F161" s="120" t="str">
        <f>if('16 Oct'!AI164+'16 Oct'!AJ164&gt;0,'16 Oct'!AI164+'16 Oct'!AJ164,"")</f>
        <v/>
      </c>
      <c r="G161" s="120" t="str">
        <f>if('16 Oct'!AO164+'16 Oct'!AP164&gt;0,'16 Oct'!AO164+'16 Oct'!AP164,"")</f>
        <v/>
      </c>
      <c r="H161" s="120" t="str">
        <f t="shared" si="1"/>
        <v/>
      </c>
      <c r="J161" s="1"/>
    </row>
    <row r="162">
      <c r="A162" s="120" t="str">
        <f>if(or('16 Oct'!E165&gt;0,'16 Oct'!F165&gt;0, '16 Oct'!M165&gt;0,'16 Oct'!N165&gt;0, '16 Oct'!U165&gt;0,'16 Oct'!V165&gt;0,'16 Oct'!AC165&gt;0,'16 Oct'!AD165&gt;0,'16 Oct'!AI165&gt;0,'16 Oct'!AJ165&gt;0, '16 Oct'!AO165&gt;0,'16 Oct'!AP165&gt;0),'16 Oct'!A165,"")</f>
        <v/>
      </c>
      <c r="B162" s="120" t="str">
        <f>if('16 Oct'!E165+'16 Oct'!F165&gt;0,'16 Oct'!E165+'16 Oct'!F165,"")</f>
        <v/>
      </c>
      <c r="C162" s="120" t="str">
        <f>if('16 Oct'!M165 + '16 Oct'!N165&gt;0,'16 Oct'!M165 + '16 Oct'!N165,"")</f>
        <v/>
      </c>
      <c r="D162" s="120" t="str">
        <f>if('16 Oct'!U165+'16 Oct'!V165&gt;0,'16 Oct'!U165+'16 Oct'!V165,"")</f>
        <v/>
      </c>
      <c r="E162" s="120" t="str">
        <f>if('16 Oct'!AC165+'16 Oct'!AD165&gt;0,'16 Oct'!AC165+'16 Oct'!AD165,"")</f>
        <v/>
      </c>
      <c r="F162" s="120" t="str">
        <f>if('16 Oct'!AI165+'16 Oct'!AJ165&gt;0,'16 Oct'!AI165+'16 Oct'!AJ165,"")</f>
        <v/>
      </c>
      <c r="G162" s="120" t="str">
        <f>if('16 Oct'!AO165+'16 Oct'!AP165&gt;0,'16 Oct'!AO165+'16 Oct'!AP165,"")</f>
        <v/>
      </c>
      <c r="H162" s="120" t="str">
        <f t="shared" si="1"/>
        <v/>
      </c>
      <c r="J162" s="1"/>
    </row>
    <row r="163">
      <c r="A163" s="120" t="str">
        <f>if(or('16 Oct'!E166&gt;0,'16 Oct'!F166&gt;0, '16 Oct'!M166&gt;0,'16 Oct'!N166&gt;0, '16 Oct'!U166&gt;0,'16 Oct'!V166&gt;0,'16 Oct'!AC166&gt;0,'16 Oct'!AD166&gt;0,'16 Oct'!AI166&gt;0,'16 Oct'!AJ166&gt;0, '16 Oct'!AO166&gt;0,'16 Oct'!AP166&gt;0),'16 Oct'!A166,"")</f>
        <v/>
      </c>
      <c r="B163" s="120" t="str">
        <f>if('16 Oct'!E166+'16 Oct'!F166&gt;0,'16 Oct'!E166+'16 Oct'!F166,"")</f>
        <v/>
      </c>
      <c r="C163" s="120" t="str">
        <f>if('16 Oct'!M166 + '16 Oct'!N166&gt;0,'16 Oct'!M166 + '16 Oct'!N166,"")</f>
        <v/>
      </c>
      <c r="D163" s="120" t="str">
        <f>if('16 Oct'!U166+'16 Oct'!V166&gt;0,'16 Oct'!U166+'16 Oct'!V166,"")</f>
        <v/>
      </c>
      <c r="E163" s="120" t="str">
        <f>if('16 Oct'!AC166+'16 Oct'!AD166&gt;0,'16 Oct'!AC166+'16 Oct'!AD166,"")</f>
        <v/>
      </c>
      <c r="F163" s="120" t="str">
        <f>if('16 Oct'!AI166+'16 Oct'!AJ166&gt;0,'16 Oct'!AI166+'16 Oct'!AJ166,"")</f>
        <v/>
      </c>
      <c r="G163" s="120" t="str">
        <f>if('16 Oct'!AO166+'16 Oct'!AP166&gt;0,'16 Oct'!AO166+'16 Oct'!AP166,"")</f>
        <v/>
      </c>
      <c r="H163" s="120" t="str">
        <f t="shared" si="1"/>
        <v/>
      </c>
      <c r="J163" s="1"/>
    </row>
    <row r="164">
      <c r="A164" s="120" t="str">
        <f>if(or('16 Oct'!E167&gt;0,'16 Oct'!F167&gt;0, '16 Oct'!M167&gt;0,'16 Oct'!N167&gt;0, '16 Oct'!U167&gt;0,'16 Oct'!V167&gt;0,'16 Oct'!AC167&gt;0,'16 Oct'!AD167&gt;0,'16 Oct'!AI167&gt;0,'16 Oct'!AJ167&gt;0, '16 Oct'!AO167&gt;0,'16 Oct'!AP167&gt;0),'16 Oct'!A167,"")</f>
        <v/>
      </c>
      <c r="B164" s="120" t="str">
        <f>if('16 Oct'!E167+'16 Oct'!F167&gt;0,'16 Oct'!E167+'16 Oct'!F167,"")</f>
        <v/>
      </c>
      <c r="C164" s="120" t="str">
        <f>if('16 Oct'!M167 + '16 Oct'!N167&gt;0,'16 Oct'!M167 + '16 Oct'!N167,"")</f>
        <v/>
      </c>
      <c r="D164" s="120" t="str">
        <f>if('16 Oct'!U167+'16 Oct'!V167&gt;0,'16 Oct'!U167+'16 Oct'!V167,"")</f>
        <v/>
      </c>
      <c r="E164" s="120" t="str">
        <f>if('16 Oct'!AC167+'16 Oct'!AD167&gt;0,'16 Oct'!AC167+'16 Oct'!AD167,"")</f>
        <v/>
      </c>
      <c r="F164" s="120" t="str">
        <f>if('16 Oct'!AI167+'16 Oct'!AJ167&gt;0,'16 Oct'!AI167+'16 Oct'!AJ167,"")</f>
        <v/>
      </c>
      <c r="G164" s="120" t="str">
        <f>if('16 Oct'!AO167+'16 Oct'!AP167&gt;0,'16 Oct'!AO167+'16 Oct'!AP167,"")</f>
        <v/>
      </c>
      <c r="H164" s="120" t="str">
        <f t="shared" si="1"/>
        <v/>
      </c>
      <c r="J164" s="1"/>
    </row>
    <row r="165">
      <c r="A165" s="120" t="str">
        <f>if(or('16 Oct'!E168&gt;0,'16 Oct'!F168&gt;0, '16 Oct'!M168&gt;0,'16 Oct'!N168&gt;0, '16 Oct'!U168&gt;0,'16 Oct'!V168&gt;0,'16 Oct'!AC168&gt;0,'16 Oct'!AD168&gt;0,'16 Oct'!AI168&gt;0,'16 Oct'!AJ168&gt;0, '16 Oct'!AO168&gt;0,'16 Oct'!AP168&gt;0),'16 Oct'!A168,"")</f>
        <v/>
      </c>
      <c r="B165" s="120" t="str">
        <f>if('16 Oct'!E168+'16 Oct'!F168&gt;0,'16 Oct'!E168+'16 Oct'!F168,"")</f>
        <v/>
      </c>
      <c r="C165" s="120" t="str">
        <f>if('16 Oct'!M168 + '16 Oct'!N168&gt;0,'16 Oct'!M168 + '16 Oct'!N168,"")</f>
        <v/>
      </c>
      <c r="D165" s="120" t="str">
        <f>if('16 Oct'!U168+'16 Oct'!V168&gt;0,'16 Oct'!U168+'16 Oct'!V168,"")</f>
        <v/>
      </c>
      <c r="E165" s="120" t="str">
        <f>if('16 Oct'!AC168+'16 Oct'!AD168&gt;0,'16 Oct'!AC168+'16 Oct'!AD168,"")</f>
        <v/>
      </c>
      <c r="F165" s="120" t="str">
        <f>if('16 Oct'!AI168+'16 Oct'!AJ168&gt;0,'16 Oct'!AI168+'16 Oct'!AJ168,"")</f>
        <v/>
      </c>
      <c r="G165" s="120" t="str">
        <f>if('16 Oct'!AO168+'16 Oct'!AP168&gt;0,'16 Oct'!AO168+'16 Oct'!AP168,"")</f>
        <v/>
      </c>
      <c r="H165" s="120" t="str">
        <f t="shared" si="1"/>
        <v/>
      </c>
      <c r="J165" s="1"/>
    </row>
    <row r="166">
      <c r="A166" s="120" t="str">
        <f>if(or('16 Oct'!E169&gt;0,'16 Oct'!F169&gt;0, '16 Oct'!M169&gt;0,'16 Oct'!N169&gt;0, '16 Oct'!U169&gt;0,'16 Oct'!V169&gt;0,'16 Oct'!AC169&gt;0,'16 Oct'!AD169&gt;0,'16 Oct'!AI169&gt;0,'16 Oct'!AJ169&gt;0, '16 Oct'!AO169&gt;0,'16 Oct'!AP169&gt;0),'16 Oct'!A169,"")</f>
        <v/>
      </c>
      <c r="B166" s="120" t="str">
        <f>if('16 Oct'!E169+'16 Oct'!F169&gt;0,'16 Oct'!E169+'16 Oct'!F169,"")</f>
        <v/>
      </c>
      <c r="C166" s="120" t="str">
        <f>if('16 Oct'!M169 + '16 Oct'!N169&gt;0,'16 Oct'!M169 + '16 Oct'!N169,"")</f>
        <v/>
      </c>
      <c r="D166" s="120" t="str">
        <f>if('16 Oct'!U169+'16 Oct'!V169&gt;0,'16 Oct'!U169+'16 Oct'!V169,"")</f>
        <v/>
      </c>
      <c r="E166" s="120" t="str">
        <f>if('16 Oct'!AC169+'16 Oct'!AD169&gt;0,'16 Oct'!AC169+'16 Oct'!AD169,"")</f>
        <v/>
      </c>
      <c r="F166" s="120" t="str">
        <f>if('16 Oct'!AI169+'16 Oct'!AJ169&gt;0,'16 Oct'!AI169+'16 Oct'!AJ169,"")</f>
        <v/>
      </c>
      <c r="G166" s="120" t="str">
        <f>if('16 Oct'!AO169+'16 Oct'!AP169&gt;0,'16 Oct'!AO169+'16 Oct'!AP169,"")</f>
        <v/>
      </c>
      <c r="H166" s="120" t="str">
        <f t="shared" si="1"/>
        <v/>
      </c>
      <c r="J166" s="1"/>
    </row>
    <row r="167">
      <c r="A167" s="120" t="str">
        <f>if(or('16 Oct'!E170&gt;0,'16 Oct'!F170&gt;0, '16 Oct'!M170&gt;0,'16 Oct'!N170&gt;0, '16 Oct'!U170&gt;0,'16 Oct'!V170&gt;0,'16 Oct'!AC170&gt;0,'16 Oct'!AD170&gt;0,'16 Oct'!AI170&gt;0,'16 Oct'!AJ170&gt;0, '16 Oct'!AO170&gt;0,'16 Oct'!AP170&gt;0),'16 Oct'!A170,"")</f>
        <v/>
      </c>
      <c r="B167" s="120" t="str">
        <f>if('16 Oct'!E170+'16 Oct'!F170&gt;0,'16 Oct'!E170+'16 Oct'!F170,"")</f>
        <v/>
      </c>
      <c r="C167" s="120" t="str">
        <f>if('16 Oct'!M170 + '16 Oct'!N170&gt;0,'16 Oct'!M170 + '16 Oct'!N170,"")</f>
        <v/>
      </c>
      <c r="D167" s="120" t="str">
        <f>if('16 Oct'!U170+'16 Oct'!V170&gt;0,'16 Oct'!U170+'16 Oct'!V170,"")</f>
        <v/>
      </c>
      <c r="E167" s="120" t="str">
        <f>if('16 Oct'!AC170+'16 Oct'!AD170&gt;0,'16 Oct'!AC170+'16 Oct'!AD170,"")</f>
        <v/>
      </c>
      <c r="F167" s="120" t="str">
        <f>if('16 Oct'!AI170+'16 Oct'!AJ170&gt;0,'16 Oct'!AI170+'16 Oct'!AJ170,"")</f>
        <v/>
      </c>
      <c r="G167" s="120" t="str">
        <f>if('16 Oct'!AO170+'16 Oct'!AP170&gt;0,'16 Oct'!AO170+'16 Oct'!AP170,"")</f>
        <v/>
      </c>
      <c r="H167" s="120" t="str">
        <f t="shared" si="1"/>
        <v/>
      </c>
      <c r="J167" s="1"/>
    </row>
    <row r="168">
      <c r="A168" s="120" t="str">
        <f>if(or('16 Oct'!E171&gt;0,'16 Oct'!F171&gt;0, '16 Oct'!M171&gt;0,'16 Oct'!N171&gt;0, '16 Oct'!U171&gt;0,'16 Oct'!V171&gt;0,'16 Oct'!AC171&gt;0,'16 Oct'!AD171&gt;0,'16 Oct'!AI171&gt;0,'16 Oct'!AJ171&gt;0, '16 Oct'!AO171&gt;0,'16 Oct'!AP171&gt;0),'16 Oct'!A171,"")</f>
        <v/>
      </c>
      <c r="B168" s="120" t="str">
        <f>if('16 Oct'!E171+'16 Oct'!F171&gt;0,'16 Oct'!E171+'16 Oct'!F171,"")</f>
        <v/>
      </c>
      <c r="C168" s="120" t="str">
        <f>if('16 Oct'!M171 + '16 Oct'!N171&gt;0,'16 Oct'!M171 + '16 Oct'!N171,"")</f>
        <v/>
      </c>
      <c r="D168" s="120" t="str">
        <f>if('16 Oct'!U171+'16 Oct'!V171&gt;0,'16 Oct'!U171+'16 Oct'!V171,"")</f>
        <v/>
      </c>
      <c r="E168" s="120" t="str">
        <f>if('16 Oct'!AC171+'16 Oct'!AD171&gt;0,'16 Oct'!AC171+'16 Oct'!AD171,"")</f>
        <v/>
      </c>
      <c r="F168" s="120" t="str">
        <f>if('16 Oct'!AI171+'16 Oct'!AJ171&gt;0,'16 Oct'!AI171+'16 Oct'!AJ171,"")</f>
        <v/>
      </c>
      <c r="G168" s="120" t="str">
        <f>if('16 Oct'!AO171+'16 Oct'!AP171&gt;0,'16 Oct'!AO171+'16 Oct'!AP171,"")</f>
        <v/>
      </c>
      <c r="H168" s="120" t="str">
        <f t="shared" si="1"/>
        <v/>
      </c>
      <c r="J168" s="1"/>
    </row>
    <row r="169">
      <c r="A169" s="120" t="str">
        <f>if(or('16 Oct'!E172&gt;0,'16 Oct'!F172&gt;0, '16 Oct'!M172&gt;0,'16 Oct'!N172&gt;0, '16 Oct'!U172&gt;0,'16 Oct'!V172&gt;0,'16 Oct'!AC172&gt;0,'16 Oct'!AD172&gt;0,'16 Oct'!AI172&gt;0,'16 Oct'!AJ172&gt;0, '16 Oct'!AO172&gt;0,'16 Oct'!AP172&gt;0),'16 Oct'!A172,"")</f>
        <v/>
      </c>
      <c r="B169" s="120" t="str">
        <f>if('16 Oct'!E172+'16 Oct'!F172&gt;0,'16 Oct'!E172+'16 Oct'!F172,"")</f>
        <v/>
      </c>
      <c r="C169" s="120" t="str">
        <f>if('16 Oct'!M172 + '16 Oct'!N172&gt;0,'16 Oct'!M172 + '16 Oct'!N172,"")</f>
        <v/>
      </c>
      <c r="D169" s="120" t="str">
        <f>if('16 Oct'!U172+'16 Oct'!V172&gt;0,'16 Oct'!U172+'16 Oct'!V172,"")</f>
        <v/>
      </c>
      <c r="E169" s="120" t="str">
        <f>if('16 Oct'!AC172+'16 Oct'!AD172&gt;0,'16 Oct'!AC172+'16 Oct'!AD172,"")</f>
        <v/>
      </c>
      <c r="F169" s="120" t="str">
        <f>if('16 Oct'!AI172+'16 Oct'!AJ172&gt;0,'16 Oct'!AI172+'16 Oct'!AJ172,"")</f>
        <v/>
      </c>
      <c r="G169" s="120" t="str">
        <f>if('16 Oct'!AO172+'16 Oct'!AP172&gt;0,'16 Oct'!AO172+'16 Oct'!AP172,"")</f>
        <v/>
      </c>
      <c r="H169" s="120" t="str">
        <f t="shared" si="1"/>
        <v/>
      </c>
      <c r="J169" s="1"/>
    </row>
    <row r="170">
      <c r="A170" s="120" t="str">
        <f>if(or('16 Oct'!E173&gt;0,'16 Oct'!F173&gt;0, '16 Oct'!M173&gt;0,'16 Oct'!N173&gt;0, '16 Oct'!U173&gt;0,'16 Oct'!V173&gt;0,'16 Oct'!AC173&gt;0,'16 Oct'!AD173&gt;0,'16 Oct'!AI173&gt;0,'16 Oct'!AJ173&gt;0, '16 Oct'!AO173&gt;0,'16 Oct'!AP173&gt;0),'16 Oct'!A173,"")</f>
        <v/>
      </c>
      <c r="B170" s="120" t="str">
        <f>if('16 Oct'!E173+'16 Oct'!F173&gt;0,'16 Oct'!E173+'16 Oct'!F173,"")</f>
        <v/>
      </c>
      <c r="C170" s="120" t="str">
        <f>if('16 Oct'!M173 + '16 Oct'!N173&gt;0,'16 Oct'!M173 + '16 Oct'!N173,"")</f>
        <v/>
      </c>
      <c r="D170" s="120" t="str">
        <f>if('16 Oct'!U173+'16 Oct'!V173&gt;0,'16 Oct'!U173+'16 Oct'!V173,"")</f>
        <v/>
      </c>
      <c r="E170" s="120" t="str">
        <f>if('16 Oct'!AC173+'16 Oct'!AD173&gt;0,'16 Oct'!AC173+'16 Oct'!AD173,"")</f>
        <v/>
      </c>
      <c r="F170" s="120" t="str">
        <f>if('16 Oct'!AI173+'16 Oct'!AJ173&gt;0,'16 Oct'!AI173+'16 Oct'!AJ173,"")</f>
        <v/>
      </c>
      <c r="G170" s="120" t="str">
        <f>if('16 Oct'!AO173+'16 Oct'!AP173&gt;0,'16 Oct'!AO173+'16 Oct'!AP173,"")</f>
        <v/>
      </c>
      <c r="H170" s="120" t="str">
        <f t="shared" si="1"/>
        <v/>
      </c>
      <c r="J170" s="1"/>
    </row>
    <row r="171">
      <c r="A171" s="120" t="str">
        <f>if(or('16 Oct'!E174&gt;0,'16 Oct'!F174&gt;0, '16 Oct'!M174&gt;0,'16 Oct'!N174&gt;0, '16 Oct'!U174&gt;0,'16 Oct'!V174&gt;0,'16 Oct'!AC174&gt;0,'16 Oct'!AD174&gt;0,'16 Oct'!AI174&gt;0,'16 Oct'!AJ174&gt;0, '16 Oct'!AO174&gt;0,'16 Oct'!AP174&gt;0),'16 Oct'!A174,"")</f>
        <v/>
      </c>
      <c r="B171" s="120" t="str">
        <f>if('16 Oct'!E174+'16 Oct'!F174&gt;0,'16 Oct'!E174+'16 Oct'!F174,"")</f>
        <v/>
      </c>
      <c r="C171" s="120" t="str">
        <f>if('16 Oct'!M174 + '16 Oct'!N174&gt;0,'16 Oct'!M174 + '16 Oct'!N174,"")</f>
        <v/>
      </c>
      <c r="D171" s="120" t="str">
        <f>if('16 Oct'!U174+'16 Oct'!V174&gt;0,'16 Oct'!U174+'16 Oct'!V174,"")</f>
        <v/>
      </c>
      <c r="E171" s="120" t="str">
        <f>if('16 Oct'!AC174+'16 Oct'!AD174&gt;0,'16 Oct'!AC174+'16 Oct'!AD174,"")</f>
        <v/>
      </c>
      <c r="F171" s="120" t="str">
        <f>if('16 Oct'!AI174+'16 Oct'!AJ174&gt;0,'16 Oct'!AI174+'16 Oct'!AJ174,"")</f>
        <v/>
      </c>
      <c r="G171" s="120" t="str">
        <f>if('16 Oct'!AO174+'16 Oct'!AP174&gt;0,'16 Oct'!AO174+'16 Oct'!AP174,"")</f>
        <v/>
      </c>
      <c r="H171" s="120" t="str">
        <f t="shared" si="1"/>
        <v/>
      </c>
      <c r="J171" s="1"/>
    </row>
    <row r="172">
      <c r="A172" s="120" t="str">
        <f>if(or('16 Oct'!E175&gt;0,'16 Oct'!F175&gt;0, '16 Oct'!M175&gt;0,'16 Oct'!N175&gt;0, '16 Oct'!U175&gt;0,'16 Oct'!V175&gt;0,'16 Oct'!AC175&gt;0,'16 Oct'!AD175&gt;0,'16 Oct'!AI175&gt;0,'16 Oct'!AJ175&gt;0, '16 Oct'!AO175&gt;0,'16 Oct'!AP175&gt;0),'16 Oct'!A175,"")</f>
        <v/>
      </c>
      <c r="B172" s="120" t="str">
        <f>if('16 Oct'!E175+'16 Oct'!F175&gt;0,'16 Oct'!E175+'16 Oct'!F175,"")</f>
        <v/>
      </c>
      <c r="C172" s="120" t="str">
        <f>if('16 Oct'!M175 + '16 Oct'!N175&gt;0,'16 Oct'!M175 + '16 Oct'!N175,"")</f>
        <v/>
      </c>
      <c r="D172" s="120" t="str">
        <f>if('16 Oct'!U175+'16 Oct'!V175&gt;0,'16 Oct'!U175+'16 Oct'!V175,"")</f>
        <v/>
      </c>
      <c r="E172" s="120" t="str">
        <f>if('16 Oct'!AC175+'16 Oct'!AD175&gt;0,'16 Oct'!AC175+'16 Oct'!AD175,"")</f>
        <v/>
      </c>
      <c r="F172" s="120" t="str">
        <f>if('16 Oct'!AI175+'16 Oct'!AJ175&gt;0,'16 Oct'!AI175+'16 Oct'!AJ175,"")</f>
        <v/>
      </c>
      <c r="G172" s="120" t="str">
        <f>if('16 Oct'!AO175+'16 Oct'!AP175&gt;0,'16 Oct'!AO175+'16 Oct'!AP175,"")</f>
        <v/>
      </c>
      <c r="H172" s="120" t="str">
        <f t="shared" si="1"/>
        <v/>
      </c>
      <c r="J172" s="1"/>
    </row>
    <row r="173">
      <c r="A173" s="120" t="str">
        <f>if(or('16 Oct'!E176&gt;0,'16 Oct'!F176&gt;0, '16 Oct'!M176&gt;0,'16 Oct'!N176&gt;0, '16 Oct'!U176&gt;0,'16 Oct'!V176&gt;0,'16 Oct'!AC176&gt;0,'16 Oct'!AD176&gt;0,'16 Oct'!AI176&gt;0,'16 Oct'!AJ176&gt;0, '16 Oct'!AO176&gt;0,'16 Oct'!AP176&gt;0),'16 Oct'!A176,"")</f>
        <v/>
      </c>
      <c r="B173" s="120" t="str">
        <f>if('16 Oct'!E176+'16 Oct'!F176&gt;0,'16 Oct'!E176+'16 Oct'!F176,"")</f>
        <v/>
      </c>
      <c r="C173" s="120" t="str">
        <f>if('16 Oct'!M176 + '16 Oct'!N176&gt;0,'16 Oct'!M176 + '16 Oct'!N176,"")</f>
        <v/>
      </c>
      <c r="D173" s="120" t="str">
        <f>if('16 Oct'!U176+'16 Oct'!V176&gt;0,'16 Oct'!U176+'16 Oct'!V176,"")</f>
        <v/>
      </c>
      <c r="E173" s="120" t="str">
        <f>if('16 Oct'!AC176+'16 Oct'!AD176&gt;0,'16 Oct'!AC176+'16 Oct'!AD176,"")</f>
        <v/>
      </c>
      <c r="F173" s="120" t="str">
        <f>if('16 Oct'!AI176+'16 Oct'!AJ176&gt;0,'16 Oct'!AI176+'16 Oct'!AJ176,"")</f>
        <v/>
      </c>
      <c r="G173" s="120" t="str">
        <f>if('16 Oct'!AO176+'16 Oct'!AP176&gt;0,'16 Oct'!AO176+'16 Oct'!AP176,"")</f>
        <v/>
      </c>
      <c r="H173" s="120" t="str">
        <f t="shared" si="1"/>
        <v/>
      </c>
      <c r="J173" s="1"/>
    </row>
    <row r="174">
      <c r="A174" s="120" t="str">
        <f>if(or('16 Oct'!E177&gt;0,'16 Oct'!F177&gt;0, '16 Oct'!M177&gt;0,'16 Oct'!N177&gt;0, '16 Oct'!U177&gt;0,'16 Oct'!V177&gt;0,'16 Oct'!AC177&gt;0,'16 Oct'!AD177&gt;0,'16 Oct'!AI177&gt;0,'16 Oct'!AJ177&gt;0, '16 Oct'!AO177&gt;0,'16 Oct'!AP177&gt;0),'16 Oct'!A177,"")</f>
        <v/>
      </c>
      <c r="B174" s="120" t="str">
        <f>if('16 Oct'!E177+'16 Oct'!F177&gt;0,'16 Oct'!E177+'16 Oct'!F177,"")</f>
        <v/>
      </c>
      <c r="C174" s="120" t="str">
        <f>if('16 Oct'!M177 + '16 Oct'!N177&gt;0,'16 Oct'!M177 + '16 Oct'!N177,"")</f>
        <v/>
      </c>
      <c r="D174" s="120" t="str">
        <f>if('16 Oct'!U177+'16 Oct'!V177&gt;0,'16 Oct'!U177+'16 Oct'!V177,"")</f>
        <v/>
      </c>
      <c r="E174" s="120" t="str">
        <f>if('16 Oct'!AC177+'16 Oct'!AD177&gt;0,'16 Oct'!AC177+'16 Oct'!AD177,"")</f>
        <v/>
      </c>
      <c r="F174" s="120" t="str">
        <f>if('16 Oct'!AI177+'16 Oct'!AJ177&gt;0,'16 Oct'!AI177+'16 Oct'!AJ177,"")</f>
        <v/>
      </c>
      <c r="G174" s="120" t="str">
        <f>if('16 Oct'!AO177+'16 Oct'!AP177&gt;0,'16 Oct'!AO177+'16 Oct'!AP177,"")</f>
        <v/>
      </c>
      <c r="H174" s="120" t="str">
        <f t="shared" si="1"/>
        <v/>
      </c>
      <c r="J174" s="1"/>
    </row>
    <row r="175">
      <c r="A175" s="120" t="str">
        <f>if(or('16 Oct'!E178&gt;0,'16 Oct'!F178&gt;0, '16 Oct'!M178&gt;0,'16 Oct'!N178&gt;0, '16 Oct'!U178&gt;0,'16 Oct'!V178&gt;0,'16 Oct'!AC178&gt;0,'16 Oct'!AD178&gt;0,'16 Oct'!AI178&gt;0,'16 Oct'!AJ178&gt;0, '16 Oct'!AO178&gt;0,'16 Oct'!AP178&gt;0),'16 Oct'!A178,"")</f>
        <v/>
      </c>
      <c r="B175" s="120" t="str">
        <f>if('16 Oct'!E178+'16 Oct'!F178&gt;0,'16 Oct'!E178+'16 Oct'!F178,"")</f>
        <v/>
      </c>
      <c r="C175" s="120" t="str">
        <f>if('16 Oct'!M178 + '16 Oct'!N178&gt;0,'16 Oct'!M178 + '16 Oct'!N178,"")</f>
        <v/>
      </c>
      <c r="D175" s="120" t="str">
        <f>if('16 Oct'!U178+'16 Oct'!V178&gt;0,'16 Oct'!U178+'16 Oct'!V178,"")</f>
        <v/>
      </c>
      <c r="E175" s="120" t="str">
        <f>if('16 Oct'!AC178+'16 Oct'!AD178&gt;0,'16 Oct'!AC178+'16 Oct'!AD178,"")</f>
        <v/>
      </c>
      <c r="F175" s="120" t="str">
        <f>if('16 Oct'!AI178+'16 Oct'!AJ178&gt;0,'16 Oct'!AI178+'16 Oct'!AJ178,"")</f>
        <v/>
      </c>
      <c r="G175" s="120" t="str">
        <f>if('16 Oct'!AO178+'16 Oct'!AP178&gt;0,'16 Oct'!AO178+'16 Oct'!AP178,"")</f>
        <v/>
      </c>
      <c r="H175" s="120" t="str">
        <f t="shared" si="1"/>
        <v/>
      </c>
      <c r="J175" s="1"/>
    </row>
    <row r="176">
      <c r="A176" s="120" t="str">
        <f>if(or('16 Oct'!E179&gt;0,'16 Oct'!F179&gt;0, '16 Oct'!M179&gt;0,'16 Oct'!N179&gt;0, '16 Oct'!U179&gt;0,'16 Oct'!V179&gt;0,'16 Oct'!AC179&gt;0,'16 Oct'!AD179&gt;0,'16 Oct'!AI179&gt;0,'16 Oct'!AJ179&gt;0, '16 Oct'!AO179&gt;0,'16 Oct'!AP179&gt;0),'16 Oct'!A179,"")</f>
        <v/>
      </c>
      <c r="B176" s="120" t="str">
        <f>if('16 Oct'!E179+'16 Oct'!F179&gt;0,'16 Oct'!E179+'16 Oct'!F179,"")</f>
        <v/>
      </c>
      <c r="C176" s="120" t="str">
        <f>if('16 Oct'!M179 + '16 Oct'!N179&gt;0,'16 Oct'!M179 + '16 Oct'!N179,"")</f>
        <v/>
      </c>
      <c r="D176" s="120" t="str">
        <f>if('16 Oct'!U179+'16 Oct'!V179&gt;0,'16 Oct'!U179+'16 Oct'!V179,"")</f>
        <v/>
      </c>
      <c r="E176" s="120" t="str">
        <f>if('16 Oct'!AC179+'16 Oct'!AD179&gt;0,'16 Oct'!AC179+'16 Oct'!AD179,"")</f>
        <v/>
      </c>
      <c r="F176" s="120" t="str">
        <f>if('16 Oct'!AI179+'16 Oct'!AJ179&gt;0,'16 Oct'!AI179+'16 Oct'!AJ179,"")</f>
        <v/>
      </c>
      <c r="G176" s="120" t="str">
        <f>if('16 Oct'!AO179+'16 Oct'!AP179&gt;0,'16 Oct'!AO179+'16 Oct'!AP179,"")</f>
        <v/>
      </c>
      <c r="H176" s="120" t="str">
        <f t="shared" si="1"/>
        <v/>
      </c>
      <c r="J176" s="1"/>
    </row>
    <row r="177">
      <c r="A177" s="120" t="str">
        <f>if(or('16 Oct'!E180&gt;0,'16 Oct'!F180&gt;0, '16 Oct'!M180&gt;0,'16 Oct'!N180&gt;0, '16 Oct'!U180&gt;0,'16 Oct'!V180&gt;0,'16 Oct'!AC180&gt;0,'16 Oct'!AD180&gt;0,'16 Oct'!AI180&gt;0,'16 Oct'!AJ180&gt;0, '16 Oct'!AO180&gt;0,'16 Oct'!AP180&gt;0),'16 Oct'!A180,"")</f>
        <v/>
      </c>
      <c r="B177" s="120" t="str">
        <f>if('16 Oct'!E180+'16 Oct'!F180&gt;0,'16 Oct'!E180+'16 Oct'!F180,"")</f>
        <v/>
      </c>
      <c r="C177" s="120" t="str">
        <f>if('16 Oct'!M180 + '16 Oct'!N180&gt;0,'16 Oct'!M180 + '16 Oct'!N180,"")</f>
        <v/>
      </c>
      <c r="D177" s="120" t="str">
        <f>if('16 Oct'!U180+'16 Oct'!V180&gt;0,'16 Oct'!U180+'16 Oct'!V180,"")</f>
        <v/>
      </c>
      <c r="E177" s="120" t="str">
        <f>if('16 Oct'!AC180+'16 Oct'!AD180&gt;0,'16 Oct'!AC180+'16 Oct'!AD180,"")</f>
        <v/>
      </c>
      <c r="F177" s="120" t="str">
        <f>if('16 Oct'!AI180+'16 Oct'!AJ180&gt;0,'16 Oct'!AI180+'16 Oct'!AJ180,"")</f>
        <v/>
      </c>
      <c r="G177" s="120" t="str">
        <f>if('16 Oct'!AO180+'16 Oct'!AP180&gt;0,'16 Oct'!AO180+'16 Oct'!AP180,"")</f>
        <v/>
      </c>
      <c r="H177" s="120" t="str">
        <f t="shared" si="1"/>
        <v/>
      </c>
      <c r="J177" s="1"/>
    </row>
    <row r="178">
      <c r="A178" s="120" t="str">
        <f>if(or('16 Oct'!E181&gt;0,'16 Oct'!F181&gt;0, '16 Oct'!M181&gt;0,'16 Oct'!N181&gt;0, '16 Oct'!U181&gt;0,'16 Oct'!V181&gt;0,'16 Oct'!AC181&gt;0,'16 Oct'!AD181&gt;0,'16 Oct'!AI181&gt;0,'16 Oct'!AJ181&gt;0, '16 Oct'!AO181&gt;0,'16 Oct'!AP181&gt;0),'16 Oct'!A181,"")</f>
        <v/>
      </c>
      <c r="B178" s="120" t="str">
        <f>if('16 Oct'!E181+'16 Oct'!F181&gt;0,'16 Oct'!E181+'16 Oct'!F181,"")</f>
        <v/>
      </c>
      <c r="C178" s="120" t="str">
        <f>if('16 Oct'!M181 + '16 Oct'!N181&gt;0,'16 Oct'!M181 + '16 Oct'!N181,"")</f>
        <v/>
      </c>
      <c r="D178" s="120" t="str">
        <f>if('16 Oct'!U181+'16 Oct'!V181&gt;0,'16 Oct'!U181+'16 Oct'!V181,"")</f>
        <v/>
      </c>
      <c r="E178" s="120" t="str">
        <f>if('16 Oct'!AC181+'16 Oct'!AD181&gt;0,'16 Oct'!AC181+'16 Oct'!AD181,"")</f>
        <v/>
      </c>
      <c r="F178" s="120" t="str">
        <f>if('16 Oct'!AI181+'16 Oct'!AJ181&gt;0,'16 Oct'!AI181+'16 Oct'!AJ181,"")</f>
        <v/>
      </c>
      <c r="G178" s="120" t="str">
        <f>if('16 Oct'!AO181+'16 Oct'!AP181&gt;0,'16 Oct'!AO181+'16 Oct'!AP181,"")</f>
        <v/>
      </c>
      <c r="H178" s="120" t="str">
        <f t="shared" si="1"/>
        <v/>
      </c>
      <c r="J178" s="1"/>
    </row>
    <row r="179">
      <c r="A179" s="120" t="str">
        <f>if(or('16 Oct'!E182&gt;0,'16 Oct'!F182&gt;0, '16 Oct'!M182&gt;0,'16 Oct'!N182&gt;0, '16 Oct'!U182&gt;0,'16 Oct'!V182&gt;0,'16 Oct'!AC182&gt;0,'16 Oct'!AD182&gt;0,'16 Oct'!AI182&gt;0,'16 Oct'!AJ182&gt;0, '16 Oct'!AO182&gt;0,'16 Oct'!AP182&gt;0),'16 Oct'!A182,"")</f>
        <v/>
      </c>
      <c r="B179" s="120" t="str">
        <f>if('16 Oct'!E182+'16 Oct'!F182&gt;0,'16 Oct'!E182+'16 Oct'!F182,"")</f>
        <v/>
      </c>
      <c r="C179" s="120" t="str">
        <f>if('16 Oct'!M182 + '16 Oct'!N182&gt;0,'16 Oct'!M182 + '16 Oct'!N182,"")</f>
        <v/>
      </c>
      <c r="D179" s="120" t="str">
        <f>if('16 Oct'!U182+'16 Oct'!V182&gt;0,'16 Oct'!U182+'16 Oct'!V182,"")</f>
        <v/>
      </c>
      <c r="E179" s="120" t="str">
        <f>if('16 Oct'!AC182+'16 Oct'!AD182&gt;0,'16 Oct'!AC182+'16 Oct'!AD182,"")</f>
        <v/>
      </c>
      <c r="F179" s="120" t="str">
        <f>if('16 Oct'!AI182+'16 Oct'!AJ182&gt;0,'16 Oct'!AI182+'16 Oct'!AJ182,"")</f>
        <v/>
      </c>
      <c r="G179" s="120" t="str">
        <f>if('16 Oct'!AO182+'16 Oct'!AP182&gt;0,'16 Oct'!AO182+'16 Oct'!AP182,"")</f>
        <v/>
      </c>
      <c r="H179" s="120" t="str">
        <f t="shared" si="1"/>
        <v/>
      </c>
      <c r="J179" s="1"/>
    </row>
    <row r="180">
      <c r="A180" s="120" t="str">
        <f>if(or('16 Oct'!E183&gt;0,'16 Oct'!F183&gt;0, '16 Oct'!M183&gt;0,'16 Oct'!N183&gt;0, '16 Oct'!U183&gt;0,'16 Oct'!V183&gt;0,'16 Oct'!AC183&gt;0,'16 Oct'!AD183&gt;0,'16 Oct'!AI183&gt;0,'16 Oct'!AJ183&gt;0, '16 Oct'!AO183&gt;0,'16 Oct'!AP183&gt;0),'16 Oct'!A183,"")</f>
        <v/>
      </c>
      <c r="B180" s="120" t="str">
        <f>if('16 Oct'!E183+'16 Oct'!F183&gt;0,'16 Oct'!E183+'16 Oct'!F183,"")</f>
        <v/>
      </c>
      <c r="C180" s="120" t="str">
        <f>if('16 Oct'!M183 + '16 Oct'!N183&gt;0,'16 Oct'!M183 + '16 Oct'!N183,"")</f>
        <v/>
      </c>
      <c r="D180" s="120" t="str">
        <f>if('16 Oct'!U183+'16 Oct'!V183&gt;0,'16 Oct'!U183+'16 Oct'!V183,"")</f>
        <v/>
      </c>
      <c r="E180" s="120" t="str">
        <f>if('16 Oct'!AC183+'16 Oct'!AD183&gt;0,'16 Oct'!AC183+'16 Oct'!AD183,"")</f>
        <v/>
      </c>
      <c r="F180" s="120" t="str">
        <f>if('16 Oct'!AI183+'16 Oct'!AJ183&gt;0,'16 Oct'!AI183+'16 Oct'!AJ183,"")</f>
        <v/>
      </c>
      <c r="G180" s="120" t="str">
        <f>if('16 Oct'!AO183+'16 Oct'!AP183&gt;0,'16 Oct'!AO183+'16 Oct'!AP183,"")</f>
        <v/>
      </c>
      <c r="H180" s="120" t="str">
        <f t="shared" si="1"/>
        <v/>
      </c>
      <c r="J180" s="1"/>
    </row>
    <row r="181">
      <c r="A181" s="120" t="str">
        <f>if(or('16 Oct'!E184&gt;0,'16 Oct'!F184&gt;0, '16 Oct'!M184&gt;0,'16 Oct'!N184&gt;0, '16 Oct'!U184&gt;0,'16 Oct'!V184&gt;0,'16 Oct'!AC184&gt;0,'16 Oct'!AD184&gt;0,'16 Oct'!AI184&gt;0,'16 Oct'!AJ184&gt;0, '16 Oct'!AO184&gt;0,'16 Oct'!AP184&gt;0),'16 Oct'!A184,"")</f>
        <v/>
      </c>
      <c r="B181" s="120" t="str">
        <f>if('16 Oct'!E184+'16 Oct'!F184&gt;0,'16 Oct'!E184+'16 Oct'!F184,"")</f>
        <v/>
      </c>
      <c r="C181" s="120" t="str">
        <f>if('16 Oct'!M184 + '16 Oct'!N184&gt;0,'16 Oct'!M184 + '16 Oct'!N184,"")</f>
        <v/>
      </c>
      <c r="D181" s="120" t="str">
        <f>if('16 Oct'!U184+'16 Oct'!V184&gt;0,'16 Oct'!U184+'16 Oct'!V184,"")</f>
        <v/>
      </c>
      <c r="E181" s="120" t="str">
        <f>if('16 Oct'!AC184+'16 Oct'!AD184&gt;0,'16 Oct'!AC184+'16 Oct'!AD184,"")</f>
        <v/>
      </c>
      <c r="F181" s="120" t="str">
        <f>if('16 Oct'!AI184+'16 Oct'!AJ184&gt;0,'16 Oct'!AI184+'16 Oct'!AJ184,"")</f>
        <v/>
      </c>
      <c r="G181" s="120" t="str">
        <f>if('16 Oct'!AO184+'16 Oct'!AP184&gt;0,'16 Oct'!AO184+'16 Oct'!AP184,"")</f>
        <v/>
      </c>
      <c r="H181" s="120" t="str">
        <f t="shared" si="1"/>
        <v/>
      </c>
      <c r="J181" s="1"/>
    </row>
    <row r="182">
      <c r="A182" s="120" t="str">
        <f>if(or('16 Oct'!E185&gt;0,'16 Oct'!F185&gt;0, '16 Oct'!M185&gt;0,'16 Oct'!N185&gt;0, '16 Oct'!U185&gt;0,'16 Oct'!V185&gt;0,'16 Oct'!AC185&gt;0,'16 Oct'!AD185&gt;0,'16 Oct'!AI185&gt;0,'16 Oct'!AJ185&gt;0, '16 Oct'!AO185&gt;0,'16 Oct'!AP185&gt;0),'16 Oct'!A185,"")</f>
        <v/>
      </c>
      <c r="B182" s="120" t="str">
        <f>if('16 Oct'!E185+'16 Oct'!F185&gt;0,'16 Oct'!E185+'16 Oct'!F185,"")</f>
        <v/>
      </c>
      <c r="C182" s="120" t="str">
        <f>if('16 Oct'!M185 + '16 Oct'!N185&gt;0,'16 Oct'!M185 + '16 Oct'!N185,"")</f>
        <v/>
      </c>
      <c r="D182" s="120" t="str">
        <f>if('16 Oct'!U185+'16 Oct'!V185&gt;0,'16 Oct'!U185+'16 Oct'!V185,"")</f>
        <v/>
      </c>
      <c r="E182" s="120" t="str">
        <f>if('16 Oct'!AC185+'16 Oct'!AD185&gt;0,'16 Oct'!AC185+'16 Oct'!AD185,"")</f>
        <v/>
      </c>
      <c r="F182" s="120" t="str">
        <f>if('16 Oct'!AI185+'16 Oct'!AJ185&gt;0,'16 Oct'!AI185+'16 Oct'!AJ185,"")</f>
        <v/>
      </c>
      <c r="G182" s="120" t="str">
        <f>if('16 Oct'!AO185+'16 Oct'!AP185&gt;0,'16 Oct'!AO185+'16 Oct'!AP185,"")</f>
        <v/>
      </c>
      <c r="H182" s="120" t="str">
        <f t="shared" si="1"/>
        <v/>
      </c>
      <c r="J182" s="1"/>
    </row>
    <row r="183">
      <c r="A183" s="120" t="str">
        <f>if(or('16 Oct'!E186&gt;0,'16 Oct'!F186&gt;0, '16 Oct'!M186&gt;0,'16 Oct'!N186&gt;0, '16 Oct'!U186&gt;0,'16 Oct'!V186&gt;0,'16 Oct'!AC186&gt;0,'16 Oct'!AD186&gt;0,'16 Oct'!AI186&gt;0,'16 Oct'!AJ186&gt;0, '16 Oct'!AO186&gt;0,'16 Oct'!AP186&gt;0),'16 Oct'!A186,"")</f>
        <v/>
      </c>
      <c r="B183" s="120" t="str">
        <f>if('16 Oct'!E186+'16 Oct'!F186&gt;0,'16 Oct'!E186+'16 Oct'!F186,"")</f>
        <v/>
      </c>
      <c r="C183" s="120" t="str">
        <f>if('16 Oct'!M186 + '16 Oct'!N186&gt;0,'16 Oct'!M186 + '16 Oct'!N186,"")</f>
        <v/>
      </c>
      <c r="D183" s="120" t="str">
        <f>if('16 Oct'!U186+'16 Oct'!V186&gt;0,'16 Oct'!U186+'16 Oct'!V186,"")</f>
        <v/>
      </c>
      <c r="E183" s="120" t="str">
        <f>if('16 Oct'!AC186+'16 Oct'!AD186&gt;0,'16 Oct'!AC186+'16 Oct'!AD186,"")</f>
        <v/>
      </c>
      <c r="F183" s="120" t="str">
        <f>if('16 Oct'!AI186+'16 Oct'!AJ186&gt;0,'16 Oct'!AI186+'16 Oct'!AJ186,"")</f>
        <v/>
      </c>
      <c r="G183" s="120" t="str">
        <f>if('16 Oct'!AO186+'16 Oct'!AP186&gt;0,'16 Oct'!AO186+'16 Oct'!AP186,"")</f>
        <v/>
      </c>
      <c r="H183" s="120" t="str">
        <f t="shared" si="1"/>
        <v/>
      </c>
      <c r="J183" s="1"/>
    </row>
    <row r="184">
      <c r="A184" s="120" t="str">
        <f>if(or('16 Oct'!E187&gt;0,'16 Oct'!F187&gt;0, '16 Oct'!M187&gt;0,'16 Oct'!N187&gt;0, '16 Oct'!U187&gt;0,'16 Oct'!V187&gt;0,'16 Oct'!AC187&gt;0,'16 Oct'!AD187&gt;0,'16 Oct'!AI187&gt;0,'16 Oct'!AJ187&gt;0, '16 Oct'!AO187&gt;0,'16 Oct'!AP187&gt;0),'16 Oct'!A187,"")</f>
        <v/>
      </c>
      <c r="B184" s="120" t="str">
        <f>if('16 Oct'!E187+'16 Oct'!F187&gt;0,'16 Oct'!E187+'16 Oct'!F187,"")</f>
        <v/>
      </c>
      <c r="C184" s="120" t="str">
        <f>if('16 Oct'!M187 + '16 Oct'!N187&gt;0,'16 Oct'!M187 + '16 Oct'!N187,"")</f>
        <v/>
      </c>
      <c r="D184" s="120" t="str">
        <f>if('16 Oct'!U187+'16 Oct'!V187&gt;0,'16 Oct'!U187+'16 Oct'!V187,"")</f>
        <v/>
      </c>
      <c r="E184" s="120" t="str">
        <f>if('16 Oct'!AC187+'16 Oct'!AD187&gt;0,'16 Oct'!AC187+'16 Oct'!AD187,"")</f>
        <v/>
      </c>
      <c r="F184" s="120" t="str">
        <f>if('16 Oct'!AI187+'16 Oct'!AJ187&gt;0,'16 Oct'!AI187+'16 Oct'!AJ187,"")</f>
        <v/>
      </c>
      <c r="G184" s="120" t="str">
        <f>if('16 Oct'!AO187+'16 Oct'!AP187&gt;0,'16 Oct'!AO187+'16 Oct'!AP187,"")</f>
        <v/>
      </c>
      <c r="H184" s="120" t="str">
        <f t="shared" si="1"/>
        <v/>
      </c>
      <c r="J184" s="1"/>
    </row>
    <row r="185">
      <c r="A185" s="120" t="str">
        <f>if(or('16 Oct'!E188&gt;0,'16 Oct'!F188&gt;0, '16 Oct'!M188&gt;0,'16 Oct'!N188&gt;0, '16 Oct'!U188&gt;0,'16 Oct'!V188&gt;0,'16 Oct'!AC188&gt;0,'16 Oct'!AD188&gt;0,'16 Oct'!AI188&gt;0,'16 Oct'!AJ188&gt;0, '16 Oct'!AO188&gt;0,'16 Oct'!AP188&gt;0),'16 Oct'!A188,"")</f>
        <v/>
      </c>
      <c r="B185" s="120" t="str">
        <f>if('16 Oct'!E188+'16 Oct'!F188&gt;0,'16 Oct'!E188+'16 Oct'!F188,"")</f>
        <v/>
      </c>
      <c r="C185" s="120" t="str">
        <f>if('16 Oct'!M188 + '16 Oct'!N188&gt;0,'16 Oct'!M188 + '16 Oct'!N188,"")</f>
        <v/>
      </c>
      <c r="D185" s="120" t="str">
        <f>if('16 Oct'!U188+'16 Oct'!V188&gt;0,'16 Oct'!U188+'16 Oct'!V188,"")</f>
        <v/>
      </c>
      <c r="E185" s="120" t="str">
        <f>if('16 Oct'!AC188+'16 Oct'!AD188&gt;0,'16 Oct'!AC188+'16 Oct'!AD188,"")</f>
        <v/>
      </c>
      <c r="F185" s="120" t="str">
        <f>if('16 Oct'!AI188+'16 Oct'!AJ188&gt;0,'16 Oct'!AI188+'16 Oct'!AJ188,"")</f>
        <v/>
      </c>
      <c r="G185" s="120" t="str">
        <f>if('16 Oct'!AO188+'16 Oct'!AP188&gt;0,'16 Oct'!AO188+'16 Oct'!AP188,"")</f>
        <v/>
      </c>
      <c r="H185" s="120" t="str">
        <f t="shared" si="1"/>
        <v/>
      </c>
      <c r="J185" s="1"/>
    </row>
    <row r="186">
      <c r="A186" s="120" t="str">
        <f>if(or('16 Oct'!E189&gt;0,'16 Oct'!F189&gt;0, '16 Oct'!M189&gt;0,'16 Oct'!N189&gt;0, '16 Oct'!U189&gt;0,'16 Oct'!V189&gt;0,'16 Oct'!AC189&gt;0,'16 Oct'!AD189&gt;0,'16 Oct'!AI189&gt;0,'16 Oct'!AJ189&gt;0, '16 Oct'!AO189&gt;0,'16 Oct'!AP189&gt;0),'16 Oct'!A189,"")</f>
        <v/>
      </c>
      <c r="B186" s="120" t="str">
        <f>if('16 Oct'!E189+'16 Oct'!F189&gt;0,'16 Oct'!E189+'16 Oct'!F189,"")</f>
        <v/>
      </c>
      <c r="C186" s="120" t="str">
        <f>if('16 Oct'!M189 + '16 Oct'!N189&gt;0,'16 Oct'!M189 + '16 Oct'!N189,"")</f>
        <v/>
      </c>
      <c r="D186" s="120" t="str">
        <f>if('16 Oct'!U189+'16 Oct'!V189&gt;0,'16 Oct'!U189+'16 Oct'!V189,"")</f>
        <v/>
      </c>
      <c r="E186" s="120" t="str">
        <f>if('16 Oct'!AC189+'16 Oct'!AD189&gt;0,'16 Oct'!AC189+'16 Oct'!AD189,"")</f>
        <v/>
      </c>
      <c r="F186" s="120" t="str">
        <f>if('16 Oct'!AI189+'16 Oct'!AJ189&gt;0,'16 Oct'!AI189+'16 Oct'!AJ189,"")</f>
        <v/>
      </c>
      <c r="G186" s="120" t="str">
        <f>if('16 Oct'!AO189+'16 Oct'!AP189&gt;0,'16 Oct'!AO189+'16 Oct'!AP189,"")</f>
        <v/>
      </c>
      <c r="H186" s="120" t="str">
        <f t="shared" si="1"/>
        <v/>
      </c>
      <c r="J186" s="1"/>
    </row>
    <row r="187">
      <c r="A187" s="120" t="str">
        <f>if(or('16 Oct'!E190&gt;0,'16 Oct'!F190&gt;0, '16 Oct'!M190&gt;0,'16 Oct'!N190&gt;0, '16 Oct'!U190&gt;0,'16 Oct'!V190&gt;0,'16 Oct'!AC190&gt;0,'16 Oct'!AD190&gt;0,'16 Oct'!AI190&gt;0,'16 Oct'!AJ190&gt;0, '16 Oct'!AO190&gt;0,'16 Oct'!AP190&gt;0),'16 Oct'!A190,"")</f>
        <v/>
      </c>
      <c r="B187" s="120" t="str">
        <f>if('16 Oct'!E190+'16 Oct'!F190&gt;0,'16 Oct'!E190+'16 Oct'!F190,"")</f>
        <v/>
      </c>
      <c r="C187" s="120" t="str">
        <f>if('16 Oct'!M190 + '16 Oct'!N190&gt;0,'16 Oct'!M190 + '16 Oct'!N190,"")</f>
        <v/>
      </c>
      <c r="D187" s="120" t="str">
        <f>if('16 Oct'!U190+'16 Oct'!V190&gt;0,'16 Oct'!U190+'16 Oct'!V190,"")</f>
        <v/>
      </c>
      <c r="E187" s="120" t="str">
        <f>if('16 Oct'!AC190+'16 Oct'!AD190&gt;0,'16 Oct'!AC190+'16 Oct'!AD190,"")</f>
        <v/>
      </c>
      <c r="F187" s="120" t="str">
        <f>if('16 Oct'!AI190+'16 Oct'!AJ190&gt;0,'16 Oct'!AI190+'16 Oct'!AJ190,"")</f>
        <v/>
      </c>
      <c r="G187" s="120" t="str">
        <f>if('16 Oct'!AO190+'16 Oct'!AP190&gt;0,'16 Oct'!AO190+'16 Oct'!AP190,"")</f>
        <v/>
      </c>
      <c r="H187" s="120" t="str">
        <f t="shared" si="1"/>
        <v/>
      </c>
      <c r="J187" s="1"/>
    </row>
    <row r="188">
      <c r="A188" s="120" t="str">
        <f>if(or('16 Oct'!E191&gt;0,'16 Oct'!F191&gt;0, '16 Oct'!M191&gt;0,'16 Oct'!N191&gt;0, '16 Oct'!U191&gt;0,'16 Oct'!V191&gt;0,'16 Oct'!AC191&gt;0,'16 Oct'!AD191&gt;0,'16 Oct'!AI191&gt;0,'16 Oct'!AJ191&gt;0, '16 Oct'!AO191&gt;0,'16 Oct'!AP191&gt;0),'16 Oct'!A191,"")</f>
        <v/>
      </c>
      <c r="B188" s="120" t="str">
        <f>if('16 Oct'!E191+'16 Oct'!F191&gt;0,'16 Oct'!E191+'16 Oct'!F191,"")</f>
        <v/>
      </c>
      <c r="C188" s="120" t="str">
        <f>if('16 Oct'!M191 + '16 Oct'!N191&gt;0,'16 Oct'!M191 + '16 Oct'!N191,"")</f>
        <v/>
      </c>
      <c r="D188" s="120" t="str">
        <f>if('16 Oct'!U191+'16 Oct'!V191&gt;0,'16 Oct'!U191+'16 Oct'!V191,"")</f>
        <v/>
      </c>
      <c r="E188" s="120" t="str">
        <f>if('16 Oct'!AC191+'16 Oct'!AD191&gt;0,'16 Oct'!AC191+'16 Oct'!AD191,"")</f>
        <v/>
      </c>
      <c r="F188" s="120" t="str">
        <f>if('16 Oct'!AI191+'16 Oct'!AJ191&gt;0,'16 Oct'!AI191+'16 Oct'!AJ191,"")</f>
        <v/>
      </c>
      <c r="G188" s="120" t="str">
        <f>if('16 Oct'!AO191+'16 Oct'!AP191&gt;0,'16 Oct'!AO191+'16 Oct'!AP191,"")</f>
        <v/>
      </c>
      <c r="H188" s="120" t="str">
        <f t="shared" si="1"/>
        <v/>
      </c>
      <c r="J188" s="1"/>
    </row>
    <row r="189">
      <c r="A189" s="120" t="str">
        <f>if(or('16 Oct'!E192&gt;0,'16 Oct'!F192&gt;0, '16 Oct'!M192&gt;0,'16 Oct'!N192&gt;0, '16 Oct'!U192&gt;0,'16 Oct'!V192&gt;0,'16 Oct'!AC192&gt;0,'16 Oct'!AD192&gt;0,'16 Oct'!AI192&gt;0,'16 Oct'!AJ192&gt;0, '16 Oct'!AO192&gt;0,'16 Oct'!AP192&gt;0),'16 Oct'!A192,"")</f>
        <v/>
      </c>
      <c r="B189" s="120" t="str">
        <f>if('16 Oct'!E192+'16 Oct'!F192&gt;0,'16 Oct'!E192+'16 Oct'!F192,"")</f>
        <v/>
      </c>
      <c r="C189" s="120" t="str">
        <f>if('16 Oct'!M192 + '16 Oct'!N192&gt;0,'16 Oct'!M192 + '16 Oct'!N192,"")</f>
        <v/>
      </c>
      <c r="D189" s="120" t="str">
        <f>if('16 Oct'!U192+'16 Oct'!V192&gt;0,'16 Oct'!U192+'16 Oct'!V192,"")</f>
        <v/>
      </c>
      <c r="E189" s="120" t="str">
        <f>if('16 Oct'!AC192+'16 Oct'!AD192&gt;0,'16 Oct'!AC192+'16 Oct'!AD192,"")</f>
        <v/>
      </c>
      <c r="F189" s="120" t="str">
        <f>if('16 Oct'!AI192+'16 Oct'!AJ192&gt;0,'16 Oct'!AI192+'16 Oct'!AJ192,"")</f>
        <v/>
      </c>
      <c r="G189" s="120" t="str">
        <f>if('16 Oct'!AO192+'16 Oct'!AP192&gt;0,'16 Oct'!AO192+'16 Oct'!AP192,"")</f>
        <v/>
      </c>
      <c r="H189" s="120" t="str">
        <f t="shared" si="1"/>
        <v/>
      </c>
      <c r="J189" s="1"/>
    </row>
    <row r="190">
      <c r="A190" s="120" t="str">
        <f>if(or('16 Oct'!E193&gt;0,'16 Oct'!F193&gt;0, '16 Oct'!M193&gt;0,'16 Oct'!N193&gt;0, '16 Oct'!U193&gt;0,'16 Oct'!V193&gt;0,'16 Oct'!AC193&gt;0,'16 Oct'!AD193&gt;0,'16 Oct'!AI193&gt;0,'16 Oct'!AJ193&gt;0, '16 Oct'!AO193&gt;0,'16 Oct'!AP193&gt;0),'16 Oct'!A193,"")</f>
        <v/>
      </c>
      <c r="B190" s="120" t="str">
        <f>if('16 Oct'!E193+'16 Oct'!F193&gt;0,'16 Oct'!E193+'16 Oct'!F193,"")</f>
        <v/>
      </c>
      <c r="C190" s="120" t="str">
        <f>if('16 Oct'!M193 + '16 Oct'!N193&gt;0,'16 Oct'!M193 + '16 Oct'!N193,"")</f>
        <v/>
      </c>
      <c r="D190" s="120" t="str">
        <f>if('16 Oct'!U193+'16 Oct'!V193&gt;0,'16 Oct'!U193+'16 Oct'!V193,"")</f>
        <v/>
      </c>
      <c r="E190" s="120" t="str">
        <f>if('16 Oct'!AC193+'16 Oct'!AD193&gt;0,'16 Oct'!AC193+'16 Oct'!AD193,"")</f>
        <v/>
      </c>
      <c r="F190" s="120" t="str">
        <f>if('16 Oct'!AI193+'16 Oct'!AJ193&gt;0,'16 Oct'!AI193+'16 Oct'!AJ193,"")</f>
        <v/>
      </c>
      <c r="G190" s="120" t="str">
        <f>if('16 Oct'!AO193+'16 Oct'!AP193&gt;0,'16 Oct'!AO193+'16 Oct'!AP193,"")</f>
        <v/>
      </c>
      <c r="H190" s="120" t="str">
        <f t="shared" si="1"/>
        <v/>
      </c>
      <c r="J190" s="1"/>
    </row>
    <row r="191">
      <c r="A191" s="120" t="str">
        <f>if(or('16 Oct'!E194&gt;0,'16 Oct'!F194&gt;0, '16 Oct'!M194&gt;0,'16 Oct'!N194&gt;0, '16 Oct'!U194&gt;0,'16 Oct'!V194&gt;0,'16 Oct'!AC194&gt;0,'16 Oct'!AD194&gt;0,'16 Oct'!AI194&gt;0,'16 Oct'!AJ194&gt;0, '16 Oct'!AO194&gt;0,'16 Oct'!AP194&gt;0),'16 Oct'!A194,"")</f>
        <v/>
      </c>
      <c r="B191" s="120" t="str">
        <f>if('16 Oct'!E194+'16 Oct'!F194&gt;0,'16 Oct'!E194+'16 Oct'!F194,"")</f>
        <v/>
      </c>
      <c r="C191" s="120" t="str">
        <f>if('16 Oct'!M194 + '16 Oct'!N194&gt;0,'16 Oct'!M194 + '16 Oct'!N194,"")</f>
        <v/>
      </c>
      <c r="D191" s="120" t="str">
        <f>if('16 Oct'!U194+'16 Oct'!V194&gt;0,'16 Oct'!U194+'16 Oct'!V194,"")</f>
        <v/>
      </c>
      <c r="E191" s="120" t="str">
        <f>if('16 Oct'!AC194+'16 Oct'!AD194&gt;0,'16 Oct'!AC194+'16 Oct'!AD194,"")</f>
        <v/>
      </c>
      <c r="F191" s="120" t="str">
        <f>if('16 Oct'!AI194+'16 Oct'!AJ194&gt;0,'16 Oct'!AI194+'16 Oct'!AJ194,"")</f>
        <v/>
      </c>
      <c r="G191" s="120" t="str">
        <f>if('16 Oct'!AO194+'16 Oct'!AP194&gt;0,'16 Oct'!AO194+'16 Oct'!AP194,"")</f>
        <v/>
      </c>
      <c r="H191" s="120" t="str">
        <f t="shared" si="1"/>
        <v/>
      </c>
      <c r="J191" s="1"/>
    </row>
    <row r="192">
      <c r="A192" s="120" t="str">
        <f>if(or('16 Oct'!E195&gt;0,'16 Oct'!F195&gt;0, '16 Oct'!M195&gt;0,'16 Oct'!N195&gt;0, '16 Oct'!U195&gt;0,'16 Oct'!V195&gt;0,'16 Oct'!AC195&gt;0,'16 Oct'!AD195&gt;0,'16 Oct'!AI195&gt;0,'16 Oct'!AJ195&gt;0, '16 Oct'!AO195&gt;0,'16 Oct'!AP195&gt;0),'16 Oct'!A195,"")</f>
        <v/>
      </c>
      <c r="B192" s="120" t="str">
        <f>if('16 Oct'!E195+'16 Oct'!F195&gt;0,'16 Oct'!E195+'16 Oct'!F195,"")</f>
        <v/>
      </c>
      <c r="C192" s="120" t="str">
        <f>if('16 Oct'!M195 + '16 Oct'!N195&gt;0,'16 Oct'!M195 + '16 Oct'!N195,"")</f>
        <v/>
      </c>
      <c r="D192" s="120" t="str">
        <f>if('16 Oct'!U195+'16 Oct'!V195&gt;0,'16 Oct'!U195+'16 Oct'!V195,"")</f>
        <v/>
      </c>
      <c r="E192" s="120" t="str">
        <f>if('16 Oct'!AC195+'16 Oct'!AD195&gt;0,'16 Oct'!AC195+'16 Oct'!AD195,"")</f>
        <v/>
      </c>
      <c r="F192" s="120" t="str">
        <f>if('16 Oct'!AI195+'16 Oct'!AJ195&gt;0,'16 Oct'!AI195+'16 Oct'!AJ195,"")</f>
        <v/>
      </c>
      <c r="G192" s="120" t="str">
        <f>if('16 Oct'!AO195+'16 Oct'!AP195&gt;0,'16 Oct'!AO195+'16 Oct'!AP195,"")</f>
        <v/>
      </c>
      <c r="H192" s="120" t="str">
        <f t="shared" si="1"/>
        <v/>
      </c>
      <c r="J192" s="1"/>
    </row>
    <row r="193">
      <c r="A193" s="120" t="str">
        <f>if(or('16 Oct'!E196&gt;0,'16 Oct'!F196&gt;0, '16 Oct'!M196&gt;0,'16 Oct'!N196&gt;0, '16 Oct'!U196&gt;0,'16 Oct'!V196&gt;0,'16 Oct'!AC196&gt;0,'16 Oct'!AD196&gt;0,'16 Oct'!AI196&gt;0,'16 Oct'!AJ196&gt;0, '16 Oct'!AO196&gt;0,'16 Oct'!AP196&gt;0),'16 Oct'!A196,"")</f>
        <v/>
      </c>
      <c r="B193" s="120" t="str">
        <f>if('16 Oct'!E196+'16 Oct'!F196&gt;0,'16 Oct'!E196+'16 Oct'!F196,"")</f>
        <v/>
      </c>
      <c r="C193" s="120" t="str">
        <f>if('16 Oct'!M196 + '16 Oct'!N196&gt;0,'16 Oct'!M196 + '16 Oct'!N196,"")</f>
        <v/>
      </c>
      <c r="D193" s="120" t="str">
        <f>if('16 Oct'!U196+'16 Oct'!V196&gt;0,'16 Oct'!U196+'16 Oct'!V196,"")</f>
        <v/>
      </c>
      <c r="E193" s="120" t="str">
        <f>if('16 Oct'!AC196+'16 Oct'!AD196&gt;0,'16 Oct'!AC196+'16 Oct'!AD196,"")</f>
        <v/>
      </c>
      <c r="F193" s="120" t="str">
        <f>if('16 Oct'!AI196+'16 Oct'!AJ196&gt;0,'16 Oct'!AI196+'16 Oct'!AJ196,"")</f>
        <v/>
      </c>
      <c r="G193" s="120" t="str">
        <f>if('16 Oct'!AO196+'16 Oct'!AP196&gt;0,'16 Oct'!AO196+'16 Oct'!AP196,"")</f>
        <v/>
      </c>
      <c r="H193" s="120" t="str">
        <f t="shared" si="1"/>
        <v/>
      </c>
      <c r="J193" s="1"/>
    </row>
    <row r="194">
      <c r="A194" s="120" t="str">
        <f>if(or('16 Oct'!E197&gt;0,'16 Oct'!F197&gt;0, '16 Oct'!M197&gt;0,'16 Oct'!N197&gt;0, '16 Oct'!U197&gt;0,'16 Oct'!V197&gt;0,'16 Oct'!AC197&gt;0,'16 Oct'!AD197&gt;0,'16 Oct'!AI197&gt;0,'16 Oct'!AJ197&gt;0, '16 Oct'!AO197&gt;0,'16 Oct'!AP197&gt;0),'16 Oct'!A197,"")</f>
        <v/>
      </c>
      <c r="B194" s="120" t="str">
        <f>if('16 Oct'!E197+'16 Oct'!F197&gt;0,'16 Oct'!E197+'16 Oct'!F197,"")</f>
        <v/>
      </c>
      <c r="C194" s="120" t="str">
        <f>if('16 Oct'!M197 + '16 Oct'!N197&gt;0,'16 Oct'!M197 + '16 Oct'!N197,"")</f>
        <v/>
      </c>
      <c r="D194" s="120" t="str">
        <f>if('16 Oct'!U197+'16 Oct'!V197&gt;0,'16 Oct'!U197+'16 Oct'!V197,"")</f>
        <v/>
      </c>
      <c r="E194" s="120" t="str">
        <f>if('16 Oct'!AC197+'16 Oct'!AD197&gt;0,'16 Oct'!AC197+'16 Oct'!AD197,"")</f>
        <v/>
      </c>
      <c r="F194" s="120" t="str">
        <f>if('16 Oct'!AI197+'16 Oct'!AJ197&gt;0,'16 Oct'!AI197+'16 Oct'!AJ197,"")</f>
        <v/>
      </c>
      <c r="G194" s="120" t="str">
        <f>if('16 Oct'!AO197+'16 Oct'!AP197&gt;0,'16 Oct'!AO197+'16 Oct'!AP197,"")</f>
        <v/>
      </c>
      <c r="H194" s="120" t="str">
        <f t="shared" si="1"/>
        <v/>
      </c>
      <c r="J194" s="1"/>
    </row>
    <row r="195">
      <c r="A195" s="120" t="str">
        <f>if(or('16 Oct'!E198&gt;0,'16 Oct'!F198&gt;0, '16 Oct'!M198&gt;0,'16 Oct'!N198&gt;0, '16 Oct'!U198&gt;0,'16 Oct'!V198&gt;0,'16 Oct'!AC198&gt;0,'16 Oct'!AD198&gt;0,'16 Oct'!AI198&gt;0,'16 Oct'!AJ198&gt;0, '16 Oct'!AO198&gt;0,'16 Oct'!AP198&gt;0),'16 Oct'!A198,"")</f>
        <v/>
      </c>
      <c r="B195" s="120" t="str">
        <f>if('16 Oct'!E198+'16 Oct'!F198&gt;0,'16 Oct'!E198+'16 Oct'!F198,"")</f>
        <v/>
      </c>
      <c r="C195" s="120" t="str">
        <f>if('16 Oct'!M198 + '16 Oct'!N198&gt;0,'16 Oct'!M198 + '16 Oct'!N198,"")</f>
        <v/>
      </c>
      <c r="D195" s="120" t="str">
        <f>if('16 Oct'!U198+'16 Oct'!V198&gt;0,'16 Oct'!U198+'16 Oct'!V198,"")</f>
        <v/>
      </c>
      <c r="E195" s="120" t="str">
        <f>if('16 Oct'!AC198+'16 Oct'!AD198&gt;0,'16 Oct'!AC198+'16 Oct'!AD198,"")</f>
        <v/>
      </c>
      <c r="F195" s="120" t="str">
        <f>if('16 Oct'!AI198+'16 Oct'!AJ198&gt;0,'16 Oct'!AI198+'16 Oct'!AJ198,"")</f>
        <v/>
      </c>
      <c r="G195" s="120" t="str">
        <f>if('16 Oct'!AO198+'16 Oct'!AP198&gt;0,'16 Oct'!AO198+'16 Oct'!AP198,"")</f>
        <v/>
      </c>
      <c r="H195" s="120" t="str">
        <f t="shared" si="1"/>
        <v/>
      </c>
      <c r="J195" s="1"/>
    </row>
    <row r="196">
      <c r="A196" s="120" t="str">
        <f>if(or('16 Oct'!E199&gt;0,'16 Oct'!F199&gt;0, '16 Oct'!M199&gt;0,'16 Oct'!N199&gt;0, '16 Oct'!U199&gt;0,'16 Oct'!V199&gt;0,'16 Oct'!AC199&gt;0,'16 Oct'!AD199&gt;0,'16 Oct'!AI199&gt;0,'16 Oct'!AJ199&gt;0, '16 Oct'!AO199&gt;0,'16 Oct'!AP199&gt;0),'16 Oct'!A199,"")</f>
        <v/>
      </c>
      <c r="B196" s="120" t="str">
        <f>if('16 Oct'!E199+'16 Oct'!F199&gt;0,'16 Oct'!E199+'16 Oct'!F199,"")</f>
        <v/>
      </c>
      <c r="C196" s="120" t="str">
        <f>if('16 Oct'!M199 + '16 Oct'!N199&gt;0,'16 Oct'!M199 + '16 Oct'!N199,"")</f>
        <v/>
      </c>
      <c r="D196" s="120" t="str">
        <f>if('16 Oct'!U199+'16 Oct'!V199&gt;0,'16 Oct'!U199+'16 Oct'!V199,"")</f>
        <v/>
      </c>
      <c r="E196" s="120" t="str">
        <f>if('16 Oct'!AC199+'16 Oct'!AD199&gt;0,'16 Oct'!AC199+'16 Oct'!AD199,"")</f>
        <v/>
      </c>
      <c r="F196" s="120" t="str">
        <f>if('16 Oct'!AI199+'16 Oct'!AJ199&gt;0,'16 Oct'!AI199+'16 Oct'!AJ199,"")</f>
        <v/>
      </c>
      <c r="G196" s="120" t="str">
        <f>if('16 Oct'!AO199+'16 Oct'!AP199&gt;0,'16 Oct'!AO199+'16 Oct'!AP199,"")</f>
        <v/>
      </c>
      <c r="H196" s="120" t="str">
        <f t="shared" si="1"/>
        <v/>
      </c>
      <c r="J196" s="1"/>
    </row>
    <row r="197">
      <c r="A197" s="120" t="str">
        <f>if(or('16 Oct'!E200&gt;0,'16 Oct'!F200&gt;0, '16 Oct'!M200&gt;0,'16 Oct'!N200&gt;0, '16 Oct'!U200&gt;0,'16 Oct'!V200&gt;0,'16 Oct'!AC200&gt;0,'16 Oct'!AD200&gt;0,'16 Oct'!AI200&gt;0,'16 Oct'!AJ200&gt;0, '16 Oct'!AO200&gt;0,'16 Oct'!AP200&gt;0),'16 Oct'!A200,"")</f>
        <v/>
      </c>
      <c r="B197" s="120" t="str">
        <f>if('16 Oct'!E200+'16 Oct'!F200&gt;0,'16 Oct'!E200+'16 Oct'!F200,"")</f>
        <v/>
      </c>
      <c r="C197" s="120" t="str">
        <f>if('16 Oct'!M200 + '16 Oct'!N200&gt;0,'16 Oct'!M200 + '16 Oct'!N200,"")</f>
        <v/>
      </c>
      <c r="D197" s="120" t="str">
        <f>if('16 Oct'!U200+'16 Oct'!V200&gt;0,'16 Oct'!U200+'16 Oct'!V200,"")</f>
        <v/>
      </c>
      <c r="E197" s="120" t="str">
        <f>if('16 Oct'!AC200+'16 Oct'!AD200&gt;0,'16 Oct'!AC200+'16 Oct'!AD200,"")</f>
        <v/>
      </c>
      <c r="F197" s="120" t="str">
        <f>if('16 Oct'!AI200+'16 Oct'!AJ200&gt;0,'16 Oct'!AI200+'16 Oct'!AJ200,"")</f>
        <v/>
      </c>
      <c r="G197" s="120" t="str">
        <f>if('16 Oct'!AO200+'16 Oct'!AP200&gt;0,'16 Oct'!AO200+'16 Oct'!AP200,"")</f>
        <v/>
      </c>
      <c r="H197" s="120" t="str">
        <f t="shared" si="1"/>
        <v/>
      </c>
      <c r="J197" s="1"/>
    </row>
    <row r="198">
      <c r="A198" s="120" t="str">
        <f>if(or('16 Oct'!E201&gt;0,'16 Oct'!F201&gt;0, '16 Oct'!M201&gt;0,'16 Oct'!N201&gt;0, '16 Oct'!U201&gt;0,'16 Oct'!V201&gt;0,'16 Oct'!AC201&gt;0,'16 Oct'!AD201&gt;0,'16 Oct'!AI201&gt;0,'16 Oct'!AJ201&gt;0, '16 Oct'!AO201&gt;0,'16 Oct'!AP201&gt;0),'16 Oct'!A201,"")</f>
        <v/>
      </c>
      <c r="B198" s="120" t="str">
        <f>if('16 Oct'!E201+'16 Oct'!F201&gt;0,'16 Oct'!E201+'16 Oct'!F201,"")</f>
        <v/>
      </c>
      <c r="C198" s="120" t="str">
        <f>if('16 Oct'!M201 + '16 Oct'!N201&gt;0,'16 Oct'!M201 + '16 Oct'!N201,"")</f>
        <v/>
      </c>
      <c r="D198" s="120" t="str">
        <f>if('16 Oct'!U201+'16 Oct'!V201&gt;0,'16 Oct'!U201+'16 Oct'!V201,"")</f>
        <v/>
      </c>
      <c r="E198" s="120" t="str">
        <f>if('16 Oct'!AC201+'16 Oct'!AD201&gt;0,'16 Oct'!AC201+'16 Oct'!AD201,"")</f>
        <v/>
      </c>
      <c r="F198" s="120" t="str">
        <f>if('16 Oct'!AI201+'16 Oct'!AJ201&gt;0,'16 Oct'!AI201+'16 Oct'!AJ201,"")</f>
        <v/>
      </c>
      <c r="G198" s="120" t="str">
        <f>if('16 Oct'!AO201+'16 Oct'!AP201&gt;0,'16 Oct'!AO201+'16 Oct'!AP201,"")</f>
        <v/>
      </c>
      <c r="H198" s="120" t="str">
        <f t="shared" si="1"/>
        <v/>
      </c>
      <c r="J198" s="1"/>
    </row>
    <row r="199">
      <c r="A199" s="120" t="str">
        <f>if(or('16 Oct'!E202&gt;0,'16 Oct'!F202&gt;0, '16 Oct'!M202&gt;0,'16 Oct'!N202&gt;0, '16 Oct'!U202&gt;0,'16 Oct'!V202&gt;0,'16 Oct'!AC202&gt;0,'16 Oct'!AD202&gt;0,'16 Oct'!AI202&gt;0,'16 Oct'!AJ202&gt;0, '16 Oct'!AO202&gt;0,'16 Oct'!AP202&gt;0),'16 Oct'!A202,"")</f>
        <v/>
      </c>
      <c r="B199" s="120" t="str">
        <f>if('16 Oct'!E202+'16 Oct'!F202&gt;0,'16 Oct'!E202+'16 Oct'!F202,"")</f>
        <v/>
      </c>
      <c r="C199" s="120" t="str">
        <f>if('16 Oct'!M202 + '16 Oct'!N202&gt;0,'16 Oct'!M202 + '16 Oct'!N202,"")</f>
        <v/>
      </c>
      <c r="D199" s="120" t="str">
        <f>if('16 Oct'!U202+'16 Oct'!V202&gt;0,'16 Oct'!U202+'16 Oct'!V202,"")</f>
        <v/>
      </c>
      <c r="E199" s="120" t="str">
        <f>if('16 Oct'!AC202+'16 Oct'!AD202&gt;0,'16 Oct'!AC202+'16 Oct'!AD202,"")</f>
        <v/>
      </c>
      <c r="F199" s="120" t="str">
        <f>if('16 Oct'!AI202+'16 Oct'!AJ202&gt;0,'16 Oct'!AI202+'16 Oct'!AJ202,"")</f>
        <v/>
      </c>
      <c r="G199" s="120" t="str">
        <f>if('16 Oct'!AO202+'16 Oct'!AP202&gt;0,'16 Oct'!AO202+'16 Oct'!AP202,"")</f>
        <v/>
      </c>
      <c r="H199" s="120" t="str">
        <f t="shared" si="1"/>
        <v/>
      </c>
      <c r="J199" s="1"/>
    </row>
    <row r="200">
      <c r="A200" s="120" t="str">
        <f>if(or('16 Oct'!E203&gt;0,'16 Oct'!F203&gt;0, '16 Oct'!M203&gt;0,'16 Oct'!N203&gt;0, '16 Oct'!U203&gt;0,'16 Oct'!V203&gt;0,'16 Oct'!AC203&gt;0,'16 Oct'!AD203&gt;0,'16 Oct'!AI203&gt;0,'16 Oct'!AJ203&gt;0, '16 Oct'!AO203&gt;0,'16 Oct'!AP203&gt;0),'16 Oct'!A203,"")</f>
        <v/>
      </c>
      <c r="B200" s="120" t="str">
        <f>if('16 Oct'!E203+'16 Oct'!F203&gt;0,'16 Oct'!E203+'16 Oct'!F203,"")</f>
        <v/>
      </c>
      <c r="C200" s="120" t="str">
        <f>if('16 Oct'!M203 + '16 Oct'!N203&gt;0,'16 Oct'!M203 + '16 Oct'!N203,"")</f>
        <v/>
      </c>
      <c r="D200" s="120" t="str">
        <f>if('16 Oct'!U203+'16 Oct'!V203&gt;0,'16 Oct'!U203+'16 Oct'!V203,"")</f>
        <v/>
      </c>
      <c r="E200" s="120" t="str">
        <f>if('16 Oct'!AC203+'16 Oct'!AD203&gt;0,'16 Oct'!AC203+'16 Oct'!AD203,"")</f>
        <v/>
      </c>
      <c r="F200" s="120" t="str">
        <f>if('16 Oct'!AI203+'16 Oct'!AJ203&gt;0,'16 Oct'!AI203+'16 Oct'!AJ203,"")</f>
        <v/>
      </c>
      <c r="G200" s="120" t="str">
        <f>if('16 Oct'!AO203+'16 Oct'!AP203&gt;0,'16 Oct'!AO203+'16 Oct'!AP203,"")</f>
        <v/>
      </c>
      <c r="H200" s="120" t="str">
        <f t="shared" si="1"/>
        <v/>
      </c>
      <c r="J200" s="1"/>
    </row>
    <row r="201">
      <c r="A201" s="120" t="str">
        <f>if(or('16 Oct'!E204&gt;0,'16 Oct'!F204&gt;0, '16 Oct'!M204&gt;0,'16 Oct'!N204&gt;0, '16 Oct'!U204&gt;0,'16 Oct'!V204&gt;0,'16 Oct'!AC204&gt;0,'16 Oct'!AD204&gt;0,'16 Oct'!AI204&gt;0,'16 Oct'!AJ204&gt;0, '16 Oct'!AO204&gt;0,'16 Oct'!AP204&gt;0),'16 Oct'!A204,"")</f>
        <v/>
      </c>
      <c r="B201" s="120" t="str">
        <f>if('16 Oct'!E204+'16 Oct'!F204&gt;0,'16 Oct'!E204+'16 Oct'!F204,"")</f>
        <v/>
      </c>
      <c r="C201" s="120" t="str">
        <f>if('16 Oct'!M204 + '16 Oct'!N204&gt;0,'16 Oct'!M204 + '16 Oct'!N204,"")</f>
        <v/>
      </c>
      <c r="D201" s="120" t="str">
        <f>if('16 Oct'!U204+'16 Oct'!V204&gt;0,'16 Oct'!U204+'16 Oct'!V204,"")</f>
        <v/>
      </c>
      <c r="E201" s="120" t="str">
        <f>if('16 Oct'!AC204+'16 Oct'!AD204&gt;0,'16 Oct'!AC204+'16 Oct'!AD204,"")</f>
        <v/>
      </c>
      <c r="F201" s="120" t="str">
        <f>if('16 Oct'!AI204+'16 Oct'!AJ204&gt;0,'16 Oct'!AI204+'16 Oct'!AJ204,"")</f>
        <v/>
      </c>
      <c r="G201" s="120" t="str">
        <f>if('16 Oct'!AO204+'16 Oct'!AP204&gt;0,'16 Oct'!AO204+'16 Oct'!AP204,"")</f>
        <v/>
      </c>
      <c r="H201" s="120" t="str">
        <f t="shared" si="1"/>
        <v/>
      </c>
      <c r="J201" s="1"/>
    </row>
    <row r="202">
      <c r="A202" s="120" t="str">
        <f>if(or('16 Oct'!E205&gt;0,'16 Oct'!F205&gt;0, '16 Oct'!M205&gt;0,'16 Oct'!N205&gt;0, '16 Oct'!U205&gt;0,'16 Oct'!V205&gt;0,'16 Oct'!AC205&gt;0,'16 Oct'!AD205&gt;0,'16 Oct'!AI205&gt;0,'16 Oct'!AJ205&gt;0, '16 Oct'!AO205&gt;0,'16 Oct'!AP205&gt;0),'16 Oct'!A205,"")</f>
        <v/>
      </c>
      <c r="B202" s="120" t="str">
        <f>if('16 Oct'!E205+'16 Oct'!F205&gt;0,'16 Oct'!E205+'16 Oct'!F205,"")</f>
        <v/>
      </c>
      <c r="C202" s="120" t="str">
        <f>if('16 Oct'!M205 + '16 Oct'!N205&gt;0,'16 Oct'!M205 + '16 Oct'!N205,"")</f>
        <v/>
      </c>
      <c r="D202" s="120" t="str">
        <f>if('16 Oct'!U205+'16 Oct'!V205&gt;0,'16 Oct'!U205+'16 Oct'!V205,"")</f>
        <v/>
      </c>
      <c r="E202" s="120" t="str">
        <f>if('16 Oct'!AC205+'16 Oct'!AD205&gt;0,'16 Oct'!AC205+'16 Oct'!AD205,"")</f>
        <v/>
      </c>
      <c r="F202" s="120" t="str">
        <f>if('16 Oct'!AI205+'16 Oct'!AJ205&gt;0,'16 Oct'!AI205+'16 Oct'!AJ205,"")</f>
        <v/>
      </c>
      <c r="G202" s="120" t="str">
        <f>if('16 Oct'!AO205+'16 Oct'!AP205&gt;0,'16 Oct'!AO205+'16 Oct'!AP205,"")</f>
        <v/>
      </c>
      <c r="H202" s="120" t="str">
        <f t="shared" si="1"/>
        <v/>
      </c>
      <c r="J202" s="1"/>
    </row>
    <row r="203">
      <c r="A203" s="120" t="str">
        <f>if(or('16 Oct'!E206&gt;0,'16 Oct'!F206&gt;0, '16 Oct'!M206&gt;0,'16 Oct'!N206&gt;0, '16 Oct'!U206&gt;0,'16 Oct'!V206&gt;0,'16 Oct'!AC206&gt;0,'16 Oct'!AD206&gt;0,'16 Oct'!AI206&gt;0,'16 Oct'!AJ206&gt;0, '16 Oct'!AO206&gt;0,'16 Oct'!AP206&gt;0),'16 Oct'!A206,"")</f>
        <v/>
      </c>
      <c r="B203" s="120" t="str">
        <f>if('16 Oct'!E206+'16 Oct'!F206&gt;0,'16 Oct'!E206+'16 Oct'!F206,"")</f>
        <v/>
      </c>
      <c r="C203" s="120" t="str">
        <f>if('16 Oct'!M206 + '16 Oct'!N206&gt;0,'16 Oct'!M206 + '16 Oct'!N206,"")</f>
        <v/>
      </c>
      <c r="D203" s="120" t="str">
        <f>if('16 Oct'!U206+'16 Oct'!V206&gt;0,'16 Oct'!U206+'16 Oct'!V206,"")</f>
        <v/>
      </c>
      <c r="E203" s="120" t="str">
        <f>if('16 Oct'!AC206+'16 Oct'!AD206&gt;0,'16 Oct'!AC206+'16 Oct'!AD206,"")</f>
        <v/>
      </c>
      <c r="F203" s="120" t="str">
        <f>if('16 Oct'!AI206+'16 Oct'!AJ206&gt;0,'16 Oct'!AI206+'16 Oct'!AJ206,"")</f>
        <v/>
      </c>
      <c r="G203" s="120" t="str">
        <f>if('16 Oct'!AO206+'16 Oct'!AP206&gt;0,'16 Oct'!AO206+'16 Oct'!AP206,"")</f>
        <v/>
      </c>
      <c r="H203" s="120" t="str">
        <f t="shared" si="1"/>
        <v/>
      </c>
      <c r="J203" s="1"/>
    </row>
    <row r="204">
      <c r="A204" s="120" t="str">
        <f>if(or('16 Oct'!E207&gt;0,'16 Oct'!F207&gt;0, '16 Oct'!M207&gt;0,'16 Oct'!N207&gt;0, '16 Oct'!U207&gt;0,'16 Oct'!V207&gt;0,'16 Oct'!AC207&gt;0,'16 Oct'!AD207&gt;0,'16 Oct'!AI207&gt;0,'16 Oct'!AJ207&gt;0, '16 Oct'!AO207&gt;0,'16 Oct'!AP207&gt;0),'16 Oct'!A207,"")</f>
        <v/>
      </c>
      <c r="B204" s="120" t="str">
        <f>if('16 Oct'!E207+'16 Oct'!F207&gt;0,'16 Oct'!E207+'16 Oct'!F207,"")</f>
        <v/>
      </c>
      <c r="C204" s="120" t="str">
        <f>if('16 Oct'!M207 + '16 Oct'!N207&gt;0,'16 Oct'!M207 + '16 Oct'!N207,"")</f>
        <v/>
      </c>
      <c r="D204" s="120" t="str">
        <f>if('16 Oct'!U207+'16 Oct'!V207&gt;0,'16 Oct'!U207+'16 Oct'!V207,"")</f>
        <v/>
      </c>
      <c r="E204" s="120" t="str">
        <f>if('16 Oct'!AC207+'16 Oct'!AD207&gt;0,'16 Oct'!AC207+'16 Oct'!AD207,"")</f>
        <v/>
      </c>
      <c r="F204" s="120" t="str">
        <f>if('16 Oct'!AI207+'16 Oct'!AJ207&gt;0,'16 Oct'!AI207+'16 Oct'!AJ207,"")</f>
        <v/>
      </c>
      <c r="G204" s="120" t="str">
        <f>if('16 Oct'!AO207+'16 Oct'!AP207&gt;0,'16 Oct'!AO207+'16 Oct'!AP207,"")</f>
        <v/>
      </c>
      <c r="H204" s="120" t="str">
        <f t="shared" si="1"/>
        <v/>
      </c>
      <c r="J204" s="1"/>
    </row>
    <row r="205">
      <c r="A205" s="120" t="str">
        <f>if(or('16 Oct'!E208&gt;0,'16 Oct'!F208&gt;0, '16 Oct'!M208&gt;0,'16 Oct'!N208&gt;0, '16 Oct'!U208&gt;0,'16 Oct'!V208&gt;0,'16 Oct'!AC208&gt;0,'16 Oct'!AD208&gt;0,'16 Oct'!AI208&gt;0,'16 Oct'!AJ208&gt;0, '16 Oct'!AO208&gt;0,'16 Oct'!AP208&gt;0),'16 Oct'!A208,"")</f>
        <v/>
      </c>
      <c r="B205" s="120" t="str">
        <f>if('16 Oct'!E208+'16 Oct'!F208&gt;0,'16 Oct'!E208+'16 Oct'!F208,"")</f>
        <v/>
      </c>
      <c r="C205" s="120" t="str">
        <f>if('16 Oct'!M208 + '16 Oct'!N208&gt;0,'16 Oct'!M208 + '16 Oct'!N208,"")</f>
        <v/>
      </c>
      <c r="D205" s="120" t="str">
        <f>if('16 Oct'!U208+'16 Oct'!V208&gt;0,'16 Oct'!U208+'16 Oct'!V208,"")</f>
        <v/>
      </c>
      <c r="E205" s="120" t="str">
        <f>if('16 Oct'!AC208+'16 Oct'!AD208&gt;0,'16 Oct'!AC208+'16 Oct'!AD208,"")</f>
        <v/>
      </c>
      <c r="F205" s="120" t="str">
        <f>if('16 Oct'!AI208+'16 Oct'!AJ208&gt;0,'16 Oct'!AI208+'16 Oct'!AJ208,"")</f>
        <v/>
      </c>
      <c r="G205" s="120" t="str">
        <f>if('16 Oct'!AO208+'16 Oct'!AP208&gt;0,'16 Oct'!AO208+'16 Oct'!AP208,"")</f>
        <v/>
      </c>
      <c r="H205" s="120" t="str">
        <f t="shared" si="1"/>
        <v/>
      </c>
      <c r="J205" s="1"/>
    </row>
    <row r="206">
      <c r="A206" s="120" t="str">
        <f>if(or('16 Oct'!E209&gt;0,'16 Oct'!F209&gt;0, '16 Oct'!M209&gt;0,'16 Oct'!N209&gt;0, '16 Oct'!U209&gt;0,'16 Oct'!V209&gt;0,'16 Oct'!AC209&gt;0,'16 Oct'!AD209&gt;0,'16 Oct'!AI209&gt;0,'16 Oct'!AJ209&gt;0, '16 Oct'!AO209&gt;0,'16 Oct'!AP209&gt;0),'16 Oct'!A209,"")</f>
        <v/>
      </c>
      <c r="B206" s="120" t="str">
        <f>if('16 Oct'!E209+'16 Oct'!F209&gt;0,'16 Oct'!E209+'16 Oct'!F209,"")</f>
        <v/>
      </c>
      <c r="C206" s="120" t="str">
        <f>if('16 Oct'!M209 + '16 Oct'!N209&gt;0,'16 Oct'!M209 + '16 Oct'!N209,"")</f>
        <v/>
      </c>
      <c r="D206" s="120" t="str">
        <f>if('16 Oct'!U209+'16 Oct'!V209&gt;0,'16 Oct'!U209+'16 Oct'!V209,"")</f>
        <v/>
      </c>
      <c r="E206" s="120" t="str">
        <f>if('16 Oct'!AC209+'16 Oct'!AD209&gt;0,'16 Oct'!AC209+'16 Oct'!AD209,"")</f>
        <v/>
      </c>
      <c r="F206" s="120" t="str">
        <f>if('16 Oct'!AI209+'16 Oct'!AJ209&gt;0,'16 Oct'!AI209+'16 Oct'!AJ209,"")</f>
        <v/>
      </c>
      <c r="G206" s="120" t="str">
        <f>if('16 Oct'!AO209+'16 Oct'!AP209&gt;0,'16 Oct'!AO209+'16 Oct'!AP209,"")</f>
        <v/>
      </c>
      <c r="H206" s="120" t="str">
        <f t="shared" si="1"/>
        <v/>
      </c>
      <c r="J206" s="1"/>
    </row>
    <row r="207">
      <c r="A207" s="120" t="str">
        <f>if(or('16 Oct'!E210&gt;0,'16 Oct'!F210&gt;0, '16 Oct'!M210&gt;0,'16 Oct'!N210&gt;0, '16 Oct'!U210&gt;0,'16 Oct'!V210&gt;0,'16 Oct'!AC210&gt;0,'16 Oct'!AD210&gt;0,'16 Oct'!AI210&gt;0,'16 Oct'!AJ210&gt;0, '16 Oct'!AO210&gt;0,'16 Oct'!AP210&gt;0),'16 Oct'!A210,"")</f>
        <v/>
      </c>
      <c r="B207" s="120" t="str">
        <f>if('16 Oct'!E210+'16 Oct'!F210&gt;0,'16 Oct'!E210+'16 Oct'!F210,"")</f>
        <v/>
      </c>
      <c r="C207" s="120" t="str">
        <f>if('16 Oct'!M210 + '16 Oct'!N210&gt;0,'16 Oct'!M210 + '16 Oct'!N210,"")</f>
        <v/>
      </c>
      <c r="D207" s="120" t="str">
        <f>if('16 Oct'!U210+'16 Oct'!V210&gt;0,'16 Oct'!U210+'16 Oct'!V210,"")</f>
        <v/>
      </c>
      <c r="E207" s="120" t="str">
        <f>if('16 Oct'!AC210+'16 Oct'!AD210&gt;0,'16 Oct'!AC210+'16 Oct'!AD210,"")</f>
        <v/>
      </c>
      <c r="F207" s="120" t="str">
        <f>if('16 Oct'!AI210+'16 Oct'!AJ210&gt;0,'16 Oct'!AI210+'16 Oct'!AJ210,"")</f>
        <v/>
      </c>
      <c r="G207" s="120" t="str">
        <f>if('16 Oct'!AO210+'16 Oct'!AP210&gt;0,'16 Oct'!AO210+'16 Oct'!AP210,"")</f>
        <v/>
      </c>
      <c r="H207" s="120" t="str">
        <f t="shared" si="1"/>
        <v/>
      </c>
      <c r="J207" s="1"/>
    </row>
    <row r="208">
      <c r="A208" s="120" t="str">
        <f>if(or('16 Oct'!E211&gt;0,'16 Oct'!F211&gt;0, '16 Oct'!M211&gt;0,'16 Oct'!N211&gt;0, '16 Oct'!U211&gt;0,'16 Oct'!V211&gt;0,'16 Oct'!AC211&gt;0,'16 Oct'!AD211&gt;0,'16 Oct'!AI211&gt;0,'16 Oct'!AJ211&gt;0, '16 Oct'!AO211&gt;0,'16 Oct'!AP211&gt;0),'16 Oct'!A211,"")</f>
        <v/>
      </c>
      <c r="B208" s="120" t="str">
        <f>if('16 Oct'!E211+'16 Oct'!F211&gt;0,'16 Oct'!E211+'16 Oct'!F211,"")</f>
        <v/>
      </c>
      <c r="C208" s="120" t="str">
        <f>if('16 Oct'!M211 + '16 Oct'!N211&gt;0,'16 Oct'!M211 + '16 Oct'!N211,"")</f>
        <v/>
      </c>
      <c r="D208" s="120" t="str">
        <f>if('16 Oct'!U211+'16 Oct'!V211&gt;0,'16 Oct'!U211+'16 Oct'!V211,"")</f>
        <v/>
      </c>
      <c r="E208" s="120" t="str">
        <f>if('16 Oct'!AC211+'16 Oct'!AD211&gt;0,'16 Oct'!AC211+'16 Oct'!AD211,"")</f>
        <v/>
      </c>
      <c r="F208" s="120" t="str">
        <f>if('16 Oct'!AI211+'16 Oct'!AJ211&gt;0,'16 Oct'!AI211+'16 Oct'!AJ211,"")</f>
        <v/>
      </c>
      <c r="G208" s="120" t="str">
        <f>if('16 Oct'!AO211+'16 Oct'!AP211&gt;0,'16 Oct'!AO211+'16 Oct'!AP211,"")</f>
        <v/>
      </c>
      <c r="H208" s="120" t="str">
        <f t="shared" si="1"/>
        <v/>
      </c>
      <c r="J208" s="1"/>
    </row>
    <row r="209">
      <c r="A209" s="120" t="str">
        <f>if(or('16 Oct'!E212&gt;0,'16 Oct'!F212&gt;0, '16 Oct'!M212&gt;0,'16 Oct'!N212&gt;0, '16 Oct'!U212&gt;0,'16 Oct'!V212&gt;0,'16 Oct'!AC212&gt;0,'16 Oct'!AD212&gt;0,'16 Oct'!AI212&gt;0,'16 Oct'!AJ212&gt;0, '16 Oct'!AO212&gt;0,'16 Oct'!AP212&gt;0),'16 Oct'!A212,"")</f>
        <v/>
      </c>
      <c r="B209" s="120" t="str">
        <f>if('16 Oct'!E212+'16 Oct'!F212&gt;0,'16 Oct'!E212+'16 Oct'!F212,"")</f>
        <v/>
      </c>
      <c r="C209" s="120" t="str">
        <f>if('16 Oct'!M212 + '16 Oct'!N212&gt;0,'16 Oct'!M212 + '16 Oct'!N212,"")</f>
        <v/>
      </c>
      <c r="D209" s="120" t="str">
        <f>if('16 Oct'!U212+'16 Oct'!V212&gt;0,'16 Oct'!U212+'16 Oct'!V212,"")</f>
        <v/>
      </c>
      <c r="E209" s="120" t="str">
        <f>if('16 Oct'!AC212+'16 Oct'!AD212&gt;0,'16 Oct'!AC212+'16 Oct'!AD212,"")</f>
        <v/>
      </c>
      <c r="F209" s="120" t="str">
        <f>if('16 Oct'!AI212+'16 Oct'!AJ212&gt;0,'16 Oct'!AI212+'16 Oct'!AJ212,"")</f>
        <v/>
      </c>
      <c r="G209" s="120" t="str">
        <f>if('16 Oct'!AO212+'16 Oct'!AP212&gt;0,'16 Oct'!AO212+'16 Oct'!AP212,"")</f>
        <v/>
      </c>
      <c r="H209" s="120" t="str">
        <f t="shared" si="1"/>
        <v/>
      </c>
      <c r="J209" s="1"/>
    </row>
    <row r="210">
      <c r="A210" s="120" t="str">
        <f>if(or('16 Oct'!E213&gt;0,'16 Oct'!F213&gt;0, '16 Oct'!M213&gt;0,'16 Oct'!N213&gt;0, '16 Oct'!U213&gt;0,'16 Oct'!V213&gt;0,'16 Oct'!AC213&gt;0,'16 Oct'!AD213&gt;0,'16 Oct'!AI213&gt;0,'16 Oct'!AJ213&gt;0, '16 Oct'!AO213&gt;0,'16 Oct'!AP213&gt;0),'16 Oct'!A213,"")</f>
        <v/>
      </c>
      <c r="B210" s="120" t="str">
        <f>if('16 Oct'!E213+'16 Oct'!F213&gt;0,'16 Oct'!E213+'16 Oct'!F213,"")</f>
        <v/>
      </c>
      <c r="C210" s="120" t="str">
        <f>if('16 Oct'!M213 + '16 Oct'!N213&gt;0,'16 Oct'!M213 + '16 Oct'!N213,"")</f>
        <v/>
      </c>
      <c r="D210" s="120" t="str">
        <f>if('16 Oct'!U213+'16 Oct'!V213&gt;0,'16 Oct'!U213+'16 Oct'!V213,"")</f>
        <v/>
      </c>
      <c r="E210" s="120" t="str">
        <f>if('16 Oct'!AC213+'16 Oct'!AD213&gt;0,'16 Oct'!AC213+'16 Oct'!AD213,"")</f>
        <v/>
      </c>
      <c r="F210" s="120" t="str">
        <f>if('16 Oct'!AI213+'16 Oct'!AJ213&gt;0,'16 Oct'!AI213+'16 Oct'!AJ213,"")</f>
        <v/>
      </c>
      <c r="G210" s="120" t="str">
        <f>if('16 Oct'!AO213+'16 Oct'!AP213&gt;0,'16 Oct'!AO213+'16 Oct'!AP213,"")</f>
        <v/>
      </c>
      <c r="H210" s="120" t="str">
        <f t="shared" si="1"/>
        <v/>
      </c>
      <c r="J210" s="1"/>
    </row>
    <row r="211">
      <c r="A211" s="120" t="str">
        <f>if(or('16 Oct'!E214&gt;0,'16 Oct'!F214&gt;0, '16 Oct'!M214&gt;0,'16 Oct'!N214&gt;0, '16 Oct'!U214&gt;0,'16 Oct'!V214&gt;0,'16 Oct'!AC214&gt;0,'16 Oct'!AD214&gt;0,'16 Oct'!AI214&gt;0,'16 Oct'!AJ214&gt;0, '16 Oct'!AO214&gt;0,'16 Oct'!AP214&gt;0),'16 Oct'!A214,"")</f>
        <v/>
      </c>
      <c r="B211" s="120" t="str">
        <f>if('16 Oct'!E214+'16 Oct'!F214&gt;0,'16 Oct'!E214+'16 Oct'!F214,"")</f>
        <v/>
      </c>
      <c r="C211" s="120" t="str">
        <f>if('16 Oct'!M214 + '16 Oct'!N214&gt;0,'16 Oct'!M214 + '16 Oct'!N214,"")</f>
        <v/>
      </c>
      <c r="D211" s="120" t="str">
        <f>if('16 Oct'!U214+'16 Oct'!V214&gt;0,'16 Oct'!U214+'16 Oct'!V214,"")</f>
        <v/>
      </c>
      <c r="E211" s="120" t="str">
        <f>if('16 Oct'!AC214+'16 Oct'!AD214&gt;0,'16 Oct'!AC214+'16 Oct'!AD214,"")</f>
        <v/>
      </c>
      <c r="F211" s="120" t="str">
        <f>if('16 Oct'!AI214+'16 Oct'!AJ214&gt;0,'16 Oct'!AI214+'16 Oct'!AJ214,"")</f>
        <v/>
      </c>
      <c r="G211" s="120" t="str">
        <f>if('16 Oct'!AO214+'16 Oct'!AP214&gt;0,'16 Oct'!AO214+'16 Oct'!AP214,"")</f>
        <v/>
      </c>
      <c r="H211" s="120" t="str">
        <f t="shared" si="1"/>
        <v/>
      </c>
      <c r="J211" s="1"/>
    </row>
    <row r="212">
      <c r="A212" s="120" t="str">
        <f>if(or('16 Oct'!E215&gt;0,'16 Oct'!F215&gt;0, '16 Oct'!M215&gt;0,'16 Oct'!N215&gt;0, '16 Oct'!U215&gt;0,'16 Oct'!V215&gt;0,'16 Oct'!AC215&gt;0,'16 Oct'!AD215&gt;0,'16 Oct'!AI215&gt;0,'16 Oct'!AJ215&gt;0, '16 Oct'!AO215&gt;0,'16 Oct'!AP215&gt;0),'16 Oct'!A215,"")</f>
        <v/>
      </c>
      <c r="B212" s="120" t="str">
        <f>if('16 Oct'!E215+'16 Oct'!F215&gt;0,'16 Oct'!E215+'16 Oct'!F215,"")</f>
        <v/>
      </c>
      <c r="C212" s="120" t="str">
        <f>if('16 Oct'!M215 + '16 Oct'!N215&gt;0,'16 Oct'!M215 + '16 Oct'!N215,"")</f>
        <v/>
      </c>
      <c r="D212" s="120" t="str">
        <f>if('16 Oct'!U215+'16 Oct'!V215&gt;0,'16 Oct'!U215+'16 Oct'!V215,"")</f>
        <v/>
      </c>
      <c r="E212" s="120" t="str">
        <f>if('16 Oct'!AC215+'16 Oct'!AD215&gt;0,'16 Oct'!AC215+'16 Oct'!AD215,"")</f>
        <v/>
      </c>
      <c r="F212" s="120" t="str">
        <f>if('16 Oct'!AI215+'16 Oct'!AJ215&gt;0,'16 Oct'!AI215+'16 Oct'!AJ215,"")</f>
        <v/>
      </c>
      <c r="G212" s="120" t="str">
        <f>if('16 Oct'!AO215+'16 Oct'!AP215&gt;0,'16 Oct'!AO215+'16 Oct'!AP215,"")</f>
        <v/>
      </c>
      <c r="H212" s="120" t="str">
        <f t="shared" si="1"/>
        <v/>
      </c>
      <c r="J212" s="1"/>
    </row>
    <row r="213">
      <c r="A213" s="120" t="str">
        <f>if(or('16 Oct'!E216&gt;0,'16 Oct'!F216&gt;0, '16 Oct'!M216&gt;0,'16 Oct'!N216&gt;0, '16 Oct'!U216&gt;0,'16 Oct'!V216&gt;0,'16 Oct'!AC216&gt;0,'16 Oct'!AD216&gt;0,'16 Oct'!AI216&gt;0,'16 Oct'!AJ216&gt;0, '16 Oct'!AO216&gt;0,'16 Oct'!AP216&gt;0),'16 Oct'!A216,"")</f>
        <v/>
      </c>
      <c r="B213" s="120" t="str">
        <f>if('16 Oct'!E216+'16 Oct'!F216&gt;0,'16 Oct'!E216+'16 Oct'!F216,"")</f>
        <v/>
      </c>
      <c r="C213" s="120" t="str">
        <f>if('16 Oct'!M216 + '16 Oct'!N216&gt;0,'16 Oct'!M216 + '16 Oct'!N216,"")</f>
        <v/>
      </c>
      <c r="D213" s="120" t="str">
        <f>if('16 Oct'!U216+'16 Oct'!V216&gt;0,'16 Oct'!U216+'16 Oct'!V216,"")</f>
        <v/>
      </c>
      <c r="E213" s="120" t="str">
        <f>if('16 Oct'!AC216+'16 Oct'!AD216&gt;0,'16 Oct'!AC216+'16 Oct'!AD216,"")</f>
        <v/>
      </c>
      <c r="F213" s="120" t="str">
        <f>if('16 Oct'!AI216+'16 Oct'!AJ216&gt;0,'16 Oct'!AI216+'16 Oct'!AJ216,"")</f>
        <v/>
      </c>
      <c r="G213" s="120" t="str">
        <f>if('16 Oct'!AO216+'16 Oct'!AP216&gt;0,'16 Oct'!AO216+'16 Oct'!AP216,"")</f>
        <v/>
      </c>
      <c r="H213" s="120" t="str">
        <f t="shared" si="1"/>
        <v/>
      </c>
      <c r="J213" s="1"/>
    </row>
    <row r="214">
      <c r="A214" s="120" t="str">
        <f>if(or('16 Oct'!E217&gt;0,'16 Oct'!F217&gt;0, '16 Oct'!M217&gt;0,'16 Oct'!N217&gt;0, '16 Oct'!U217&gt;0,'16 Oct'!V217&gt;0,'16 Oct'!AC217&gt;0,'16 Oct'!AD217&gt;0,'16 Oct'!AI217&gt;0,'16 Oct'!AJ217&gt;0, '16 Oct'!AO217&gt;0,'16 Oct'!AP217&gt;0),'16 Oct'!A217,"")</f>
        <v/>
      </c>
      <c r="B214" s="120" t="str">
        <f>if('16 Oct'!E217+'16 Oct'!F217&gt;0,'16 Oct'!E217+'16 Oct'!F217,"")</f>
        <v/>
      </c>
      <c r="C214" s="120" t="str">
        <f>if('16 Oct'!M217 + '16 Oct'!N217&gt;0,'16 Oct'!M217 + '16 Oct'!N217,"")</f>
        <v/>
      </c>
      <c r="D214" s="120" t="str">
        <f>if('16 Oct'!U217+'16 Oct'!V217&gt;0,'16 Oct'!U217+'16 Oct'!V217,"")</f>
        <v/>
      </c>
      <c r="E214" s="120" t="str">
        <f>if('16 Oct'!AC217+'16 Oct'!AD217&gt;0,'16 Oct'!AC217+'16 Oct'!AD217,"")</f>
        <v/>
      </c>
      <c r="F214" s="120" t="str">
        <f>if('16 Oct'!AI217+'16 Oct'!AJ217&gt;0,'16 Oct'!AI217+'16 Oct'!AJ217,"")</f>
        <v/>
      </c>
      <c r="G214" s="120" t="str">
        <f>if('16 Oct'!AO217+'16 Oct'!AP217&gt;0,'16 Oct'!AO217+'16 Oct'!AP217,"")</f>
        <v/>
      </c>
      <c r="H214" s="120" t="str">
        <f t="shared" si="1"/>
        <v/>
      </c>
      <c r="J214" s="1"/>
    </row>
    <row r="215">
      <c r="A215" s="120" t="str">
        <f>if(or('16 Oct'!E218&gt;0,'16 Oct'!F218&gt;0, '16 Oct'!M218&gt;0,'16 Oct'!N218&gt;0, '16 Oct'!U218&gt;0,'16 Oct'!V218&gt;0,'16 Oct'!AC218&gt;0,'16 Oct'!AD218&gt;0,'16 Oct'!AI218&gt;0,'16 Oct'!AJ218&gt;0, '16 Oct'!AO218&gt;0,'16 Oct'!AP218&gt;0),'16 Oct'!A218,"")</f>
        <v/>
      </c>
      <c r="B215" s="120" t="str">
        <f>if('16 Oct'!E218+'16 Oct'!F218&gt;0,'16 Oct'!E218+'16 Oct'!F218,"")</f>
        <v/>
      </c>
      <c r="C215" s="120" t="str">
        <f>if('16 Oct'!M218 + '16 Oct'!N218&gt;0,'16 Oct'!M218 + '16 Oct'!N218,"")</f>
        <v/>
      </c>
      <c r="D215" s="120" t="str">
        <f>if('16 Oct'!U218+'16 Oct'!V218&gt;0,'16 Oct'!U218+'16 Oct'!V218,"")</f>
        <v/>
      </c>
      <c r="E215" s="120" t="str">
        <f>if('16 Oct'!AC218+'16 Oct'!AD218&gt;0,'16 Oct'!AC218+'16 Oct'!AD218,"")</f>
        <v/>
      </c>
      <c r="F215" s="120" t="str">
        <f>if('16 Oct'!AI218+'16 Oct'!AJ218&gt;0,'16 Oct'!AI218+'16 Oct'!AJ218,"")</f>
        <v/>
      </c>
      <c r="G215" s="120" t="str">
        <f>if('16 Oct'!AO218+'16 Oct'!AP218&gt;0,'16 Oct'!AO218+'16 Oct'!AP218,"")</f>
        <v/>
      </c>
      <c r="H215" s="120" t="str">
        <f t="shared" si="1"/>
        <v/>
      </c>
      <c r="J215" s="1"/>
    </row>
    <row r="216">
      <c r="A216" s="120" t="str">
        <f>if(or('16 Oct'!E219&gt;0,'16 Oct'!F219&gt;0, '16 Oct'!M219&gt;0,'16 Oct'!N219&gt;0, '16 Oct'!U219&gt;0,'16 Oct'!V219&gt;0,'16 Oct'!AC219&gt;0,'16 Oct'!AD219&gt;0,'16 Oct'!AI219&gt;0,'16 Oct'!AJ219&gt;0, '16 Oct'!AO219&gt;0,'16 Oct'!AP219&gt;0),'16 Oct'!A219,"")</f>
        <v/>
      </c>
      <c r="B216" s="120" t="str">
        <f>if('16 Oct'!E219+'16 Oct'!F219&gt;0,'16 Oct'!E219+'16 Oct'!F219,"")</f>
        <v/>
      </c>
      <c r="C216" s="120" t="str">
        <f>if('16 Oct'!M219 + '16 Oct'!N219&gt;0,'16 Oct'!M219 + '16 Oct'!N219,"")</f>
        <v/>
      </c>
      <c r="D216" s="120" t="str">
        <f>if('16 Oct'!U219+'16 Oct'!V219&gt;0,'16 Oct'!U219+'16 Oct'!V219,"")</f>
        <v/>
      </c>
      <c r="E216" s="120" t="str">
        <f>if('16 Oct'!AC219+'16 Oct'!AD219&gt;0,'16 Oct'!AC219+'16 Oct'!AD219,"")</f>
        <v/>
      </c>
      <c r="F216" s="120" t="str">
        <f>if('16 Oct'!AI219+'16 Oct'!AJ219&gt;0,'16 Oct'!AI219+'16 Oct'!AJ219,"")</f>
        <v/>
      </c>
      <c r="G216" s="120" t="str">
        <f>if('16 Oct'!AO219+'16 Oct'!AP219&gt;0,'16 Oct'!AO219+'16 Oct'!AP219,"")</f>
        <v/>
      </c>
      <c r="H216" s="120" t="str">
        <f t="shared" si="1"/>
        <v/>
      </c>
      <c r="J216" s="1"/>
    </row>
    <row r="217">
      <c r="A217" s="120" t="str">
        <f>if(or('16 Oct'!E220&gt;0,'16 Oct'!F220&gt;0, '16 Oct'!M220&gt;0,'16 Oct'!N220&gt;0, '16 Oct'!U220&gt;0,'16 Oct'!V220&gt;0,'16 Oct'!AC220&gt;0,'16 Oct'!AD220&gt;0,'16 Oct'!AI220&gt;0,'16 Oct'!AJ220&gt;0, '16 Oct'!AO220&gt;0,'16 Oct'!AP220&gt;0),'16 Oct'!A220,"")</f>
        <v/>
      </c>
      <c r="B217" s="120" t="str">
        <f>if('16 Oct'!E220+'16 Oct'!F220&gt;0,'16 Oct'!E220+'16 Oct'!F220,"")</f>
        <v/>
      </c>
      <c r="C217" s="120" t="str">
        <f>if('16 Oct'!M220 + '16 Oct'!N220&gt;0,'16 Oct'!M220 + '16 Oct'!N220,"")</f>
        <v/>
      </c>
      <c r="D217" s="120" t="str">
        <f>if('16 Oct'!U220+'16 Oct'!V220&gt;0,'16 Oct'!U220+'16 Oct'!V220,"")</f>
        <v/>
      </c>
      <c r="E217" s="120" t="str">
        <f>if('16 Oct'!AC220+'16 Oct'!AD220&gt;0,'16 Oct'!AC220+'16 Oct'!AD220,"")</f>
        <v/>
      </c>
      <c r="F217" s="120" t="str">
        <f>if('16 Oct'!AI220+'16 Oct'!AJ220&gt;0,'16 Oct'!AI220+'16 Oct'!AJ220,"")</f>
        <v/>
      </c>
      <c r="G217" s="120" t="str">
        <f>if('16 Oct'!AO220+'16 Oct'!AP220&gt;0,'16 Oct'!AO220+'16 Oct'!AP220,"")</f>
        <v/>
      </c>
      <c r="H217" s="120" t="str">
        <f t="shared" si="1"/>
        <v/>
      </c>
      <c r="J217" s="1"/>
    </row>
    <row r="218">
      <c r="A218" s="120" t="str">
        <f>if(or('16 Oct'!E221&gt;0,'16 Oct'!F221&gt;0, '16 Oct'!M221&gt;0,'16 Oct'!N221&gt;0, '16 Oct'!U221&gt;0,'16 Oct'!V221&gt;0,'16 Oct'!AC221&gt;0,'16 Oct'!AD221&gt;0,'16 Oct'!AI221&gt;0,'16 Oct'!AJ221&gt;0, '16 Oct'!AO221&gt;0,'16 Oct'!AP221&gt;0),'16 Oct'!A221,"")</f>
        <v/>
      </c>
      <c r="B218" s="120" t="str">
        <f>if('16 Oct'!E221+'16 Oct'!F221&gt;0,'16 Oct'!E221+'16 Oct'!F221,"")</f>
        <v/>
      </c>
      <c r="C218" s="120" t="str">
        <f>if('16 Oct'!M221 + '16 Oct'!N221&gt;0,'16 Oct'!M221 + '16 Oct'!N221,"")</f>
        <v/>
      </c>
      <c r="D218" s="120" t="str">
        <f>if('16 Oct'!U221+'16 Oct'!V221&gt;0,'16 Oct'!U221+'16 Oct'!V221,"")</f>
        <v/>
      </c>
      <c r="E218" s="120" t="str">
        <f>if('16 Oct'!AC221+'16 Oct'!AD221&gt;0,'16 Oct'!AC221+'16 Oct'!AD221,"")</f>
        <v/>
      </c>
      <c r="F218" s="120" t="str">
        <f>if('16 Oct'!AI221+'16 Oct'!AJ221&gt;0,'16 Oct'!AI221+'16 Oct'!AJ221,"")</f>
        <v/>
      </c>
      <c r="G218" s="120" t="str">
        <f>if('16 Oct'!AO221+'16 Oct'!AP221&gt;0,'16 Oct'!AO221+'16 Oct'!AP221,"")</f>
        <v/>
      </c>
      <c r="H218" s="120" t="str">
        <f t="shared" si="1"/>
        <v/>
      </c>
      <c r="J218" s="1"/>
    </row>
    <row r="219">
      <c r="A219" s="120" t="str">
        <f>if(or('16 Oct'!E222&gt;0,'16 Oct'!F222&gt;0, '16 Oct'!M222&gt;0,'16 Oct'!N222&gt;0, '16 Oct'!U222&gt;0,'16 Oct'!V222&gt;0,'16 Oct'!AC222&gt;0,'16 Oct'!AD222&gt;0,'16 Oct'!AI222&gt;0,'16 Oct'!AJ222&gt;0, '16 Oct'!AO222&gt;0,'16 Oct'!AP222&gt;0),'16 Oct'!A222,"")</f>
        <v/>
      </c>
      <c r="B219" s="120" t="str">
        <f>if('16 Oct'!E222+'16 Oct'!F222&gt;0,'16 Oct'!E222+'16 Oct'!F222,"")</f>
        <v/>
      </c>
      <c r="C219" s="120" t="str">
        <f>if('16 Oct'!M222 + '16 Oct'!N222&gt;0,'16 Oct'!M222 + '16 Oct'!N222,"")</f>
        <v/>
      </c>
      <c r="D219" s="120" t="str">
        <f>if('16 Oct'!U222+'16 Oct'!V222&gt;0,'16 Oct'!U222+'16 Oct'!V222,"")</f>
        <v/>
      </c>
      <c r="E219" s="120" t="str">
        <f>if('16 Oct'!AC222+'16 Oct'!AD222&gt;0,'16 Oct'!AC222+'16 Oct'!AD222,"")</f>
        <v/>
      </c>
      <c r="F219" s="120" t="str">
        <f>if('16 Oct'!AI222+'16 Oct'!AJ222&gt;0,'16 Oct'!AI222+'16 Oct'!AJ222,"")</f>
        <v/>
      </c>
      <c r="G219" s="120" t="str">
        <f>if('16 Oct'!AO222+'16 Oct'!AP222&gt;0,'16 Oct'!AO222+'16 Oct'!AP222,"")</f>
        <v/>
      </c>
      <c r="H219" s="120" t="str">
        <f t="shared" si="1"/>
        <v/>
      </c>
      <c r="J219" s="1"/>
    </row>
    <row r="220">
      <c r="A220" s="120" t="str">
        <f>if(or('16 Oct'!E223&gt;0,'16 Oct'!F223&gt;0, '16 Oct'!M223&gt;0,'16 Oct'!N223&gt;0, '16 Oct'!U223&gt;0,'16 Oct'!V223&gt;0,'16 Oct'!AC223&gt;0,'16 Oct'!AD223&gt;0,'16 Oct'!AI223&gt;0,'16 Oct'!AJ223&gt;0, '16 Oct'!AO223&gt;0,'16 Oct'!AP223&gt;0),'16 Oct'!A223,"")</f>
        <v/>
      </c>
      <c r="B220" s="120" t="str">
        <f>if('16 Oct'!E223+'16 Oct'!F223&gt;0,'16 Oct'!E223+'16 Oct'!F223,"")</f>
        <v/>
      </c>
      <c r="C220" s="120" t="str">
        <f>if('16 Oct'!M223 + '16 Oct'!N223&gt;0,'16 Oct'!M223 + '16 Oct'!N223,"")</f>
        <v/>
      </c>
      <c r="D220" s="120" t="str">
        <f>if('16 Oct'!U223+'16 Oct'!V223&gt;0,'16 Oct'!U223+'16 Oct'!V223,"")</f>
        <v/>
      </c>
      <c r="E220" s="120" t="str">
        <f>if('16 Oct'!AC223+'16 Oct'!AD223&gt;0,'16 Oct'!AC223+'16 Oct'!AD223,"")</f>
        <v/>
      </c>
      <c r="F220" s="120" t="str">
        <f>if('16 Oct'!AI223+'16 Oct'!AJ223&gt;0,'16 Oct'!AI223+'16 Oct'!AJ223,"")</f>
        <v/>
      </c>
      <c r="G220" s="120" t="str">
        <f>if('16 Oct'!AO223+'16 Oct'!AP223&gt;0,'16 Oct'!AO223+'16 Oct'!AP223,"")</f>
        <v/>
      </c>
      <c r="H220" s="120" t="str">
        <f t="shared" si="1"/>
        <v/>
      </c>
      <c r="J220" s="1"/>
    </row>
    <row r="221">
      <c r="A221" s="120" t="str">
        <f>if(or('16 Oct'!E224&gt;0,'16 Oct'!F224&gt;0, '16 Oct'!M224&gt;0,'16 Oct'!N224&gt;0, '16 Oct'!U224&gt;0,'16 Oct'!V224&gt;0,'16 Oct'!AC224&gt;0,'16 Oct'!AD224&gt;0,'16 Oct'!AI224&gt;0,'16 Oct'!AJ224&gt;0, '16 Oct'!AO224&gt;0,'16 Oct'!AP224&gt;0),'16 Oct'!A224,"")</f>
        <v/>
      </c>
      <c r="B221" s="120" t="str">
        <f>if('16 Oct'!E224+'16 Oct'!F224&gt;0,'16 Oct'!E224+'16 Oct'!F224,"")</f>
        <v/>
      </c>
      <c r="C221" s="120" t="str">
        <f>if('16 Oct'!M224 + '16 Oct'!N224&gt;0,'16 Oct'!M224 + '16 Oct'!N224,"")</f>
        <v/>
      </c>
      <c r="D221" s="120" t="str">
        <f>if('16 Oct'!U224+'16 Oct'!V224&gt;0,'16 Oct'!U224+'16 Oct'!V224,"")</f>
        <v/>
      </c>
      <c r="E221" s="120" t="str">
        <f>if('16 Oct'!AC224+'16 Oct'!AD224&gt;0,'16 Oct'!AC224+'16 Oct'!AD224,"")</f>
        <v/>
      </c>
      <c r="F221" s="120" t="str">
        <f>if('16 Oct'!AI224+'16 Oct'!AJ224&gt;0,'16 Oct'!AI224+'16 Oct'!AJ224,"")</f>
        <v/>
      </c>
      <c r="G221" s="120" t="str">
        <f>if('16 Oct'!AO224+'16 Oct'!AP224&gt;0,'16 Oct'!AO224+'16 Oct'!AP224,"")</f>
        <v/>
      </c>
      <c r="H221" s="120" t="str">
        <f t="shared" si="1"/>
        <v/>
      </c>
      <c r="J221" s="1"/>
    </row>
    <row r="222">
      <c r="A222" s="120" t="str">
        <f>if(or('16 Oct'!E225&gt;0,'16 Oct'!F225&gt;0, '16 Oct'!M225&gt;0,'16 Oct'!N225&gt;0, '16 Oct'!U225&gt;0,'16 Oct'!V225&gt;0,'16 Oct'!AC225&gt;0,'16 Oct'!AD225&gt;0,'16 Oct'!AI225&gt;0,'16 Oct'!AJ225&gt;0, '16 Oct'!AO225&gt;0,'16 Oct'!AP225&gt;0),'16 Oct'!A225,"")</f>
        <v/>
      </c>
      <c r="B222" s="120" t="str">
        <f>if('16 Oct'!E225+'16 Oct'!F225&gt;0,'16 Oct'!E225+'16 Oct'!F225,"")</f>
        <v/>
      </c>
      <c r="C222" s="120" t="str">
        <f>if('16 Oct'!M225 + '16 Oct'!N225&gt;0,'16 Oct'!M225 + '16 Oct'!N225,"")</f>
        <v/>
      </c>
      <c r="D222" s="120" t="str">
        <f>if('16 Oct'!U225+'16 Oct'!V225&gt;0,'16 Oct'!U225+'16 Oct'!V225,"")</f>
        <v/>
      </c>
      <c r="E222" s="120" t="str">
        <f>if('16 Oct'!AC225+'16 Oct'!AD225&gt;0,'16 Oct'!AC225+'16 Oct'!AD225,"")</f>
        <v/>
      </c>
      <c r="F222" s="120" t="str">
        <f>if('16 Oct'!AI225+'16 Oct'!AJ225&gt;0,'16 Oct'!AI225+'16 Oct'!AJ225,"")</f>
        <v/>
      </c>
      <c r="G222" s="120" t="str">
        <f>if('16 Oct'!AO225+'16 Oct'!AP225&gt;0,'16 Oct'!AO225+'16 Oct'!AP225,"")</f>
        <v/>
      </c>
      <c r="H222" s="120" t="str">
        <f t="shared" si="1"/>
        <v/>
      </c>
      <c r="J222" s="1"/>
    </row>
    <row r="223">
      <c r="A223" s="120" t="str">
        <f>if(or('16 Oct'!E226&gt;0,'16 Oct'!F226&gt;0, '16 Oct'!M226&gt;0,'16 Oct'!N226&gt;0, '16 Oct'!U226&gt;0,'16 Oct'!V226&gt;0,'16 Oct'!AC226&gt;0,'16 Oct'!AD226&gt;0,'16 Oct'!AI226&gt;0,'16 Oct'!AJ226&gt;0, '16 Oct'!AO226&gt;0,'16 Oct'!AP226&gt;0),'16 Oct'!A226,"")</f>
        <v/>
      </c>
      <c r="B223" s="120" t="str">
        <f>if('16 Oct'!E226+'16 Oct'!F226&gt;0,'16 Oct'!E226+'16 Oct'!F226,"")</f>
        <v/>
      </c>
      <c r="C223" s="120" t="str">
        <f>if('16 Oct'!M226 + '16 Oct'!N226&gt;0,'16 Oct'!M226 + '16 Oct'!N226,"")</f>
        <v/>
      </c>
      <c r="D223" s="120" t="str">
        <f>if('16 Oct'!U226+'16 Oct'!V226&gt;0,'16 Oct'!U226+'16 Oct'!V226,"")</f>
        <v/>
      </c>
      <c r="E223" s="120" t="str">
        <f>if('16 Oct'!AC226+'16 Oct'!AD226&gt;0,'16 Oct'!AC226+'16 Oct'!AD226,"")</f>
        <v/>
      </c>
      <c r="F223" s="120" t="str">
        <f>if('16 Oct'!AI226+'16 Oct'!AJ226&gt;0,'16 Oct'!AI226+'16 Oct'!AJ226,"")</f>
        <v/>
      </c>
      <c r="G223" s="120" t="str">
        <f>if('16 Oct'!AO226+'16 Oct'!AP226&gt;0,'16 Oct'!AO226+'16 Oct'!AP226,"")</f>
        <v/>
      </c>
      <c r="H223" s="120" t="str">
        <f t="shared" si="1"/>
        <v/>
      </c>
      <c r="J223" s="1"/>
    </row>
    <row r="224">
      <c r="A224" s="120" t="str">
        <f>if(or('16 Oct'!E227&gt;0,'16 Oct'!F227&gt;0, '16 Oct'!M227&gt;0,'16 Oct'!N227&gt;0, '16 Oct'!U227&gt;0,'16 Oct'!V227&gt;0,'16 Oct'!AC227&gt;0,'16 Oct'!AD227&gt;0,'16 Oct'!AI227&gt;0,'16 Oct'!AJ227&gt;0, '16 Oct'!AO227&gt;0,'16 Oct'!AP227&gt;0),'16 Oct'!A227,"")</f>
        <v/>
      </c>
      <c r="B224" s="120" t="str">
        <f>if('16 Oct'!E227+'16 Oct'!F227&gt;0,'16 Oct'!E227+'16 Oct'!F227,"")</f>
        <v/>
      </c>
      <c r="C224" s="120" t="str">
        <f>if('16 Oct'!M227 + '16 Oct'!N227&gt;0,'16 Oct'!M227 + '16 Oct'!N227,"")</f>
        <v/>
      </c>
      <c r="D224" s="120" t="str">
        <f>if('16 Oct'!U227+'16 Oct'!V227&gt;0,'16 Oct'!U227+'16 Oct'!V227,"")</f>
        <v/>
      </c>
      <c r="E224" s="120" t="str">
        <f>if('16 Oct'!AC227+'16 Oct'!AD227&gt;0,'16 Oct'!AC227+'16 Oct'!AD227,"")</f>
        <v/>
      </c>
      <c r="F224" s="120" t="str">
        <f>if('16 Oct'!AI227+'16 Oct'!AJ227&gt;0,'16 Oct'!AI227+'16 Oct'!AJ227,"")</f>
        <v/>
      </c>
      <c r="G224" s="120" t="str">
        <f>if('16 Oct'!AO227+'16 Oct'!AP227&gt;0,'16 Oct'!AO227+'16 Oct'!AP227,"")</f>
        <v/>
      </c>
      <c r="H224" s="120" t="str">
        <f t="shared" si="1"/>
        <v/>
      </c>
      <c r="J224" s="1"/>
    </row>
    <row r="225">
      <c r="A225" s="120" t="str">
        <f>if(or('16 Oct'!E228&gt;0,'16 Oct'!F228&gt;0, '16 Oct'!M228&gt;0,'16 Oct'!N228&gt;0, '16 Oct'!U228&gt;0,'16 Oct'!V228&gt;0,'16 Oct'!AC228&gt;0,'16 Oct'!AD228&gt;0,'16 Oct'!AI228&gt;0,'16 Oct'!AJ228&gt;0, '16 Oct'!AO228&gt;0,'16 Oct'!AP228&gt;0),'16 Oct'!A228,"")</f>
        <v/>
      </c>
      <c r="B225" s="120" t="str">
        <f>if('16 Oct'!E228+'16 Oct'!F228&gt;0,'16 Oct'!E228+'16 Oct'!F228,"")</f>
        <v/>
      </c>
      <c r="C225" s="120" t="str">
        <f>if('16 Oct'!M228 + '16 Oct'!N228&gt;0,'16 Oct'!M228 + '16 Oct'!N228,"")</f>
        <v/>
      </c>
      <c r="D225" s="120" t="str">
        <f>if('16 Oct'!U228+'16 Oct'!V228&gt;0,'16 Oct'!U228+'16 Oct'!V228,"")</f>
        <v/>
      </c>
      <c r="E225" s="120" t="str">
        <f>if('16 Oct'!AC228+'16 Oct'!AD228&gt;0,'16 Oct'!AC228+'16 Oct'!AD228,"")</f>
        <v/>
      </c>
      <c r="F225" s="120" t="str">
        <f>if('16 Oct'!AI228+'16 Oct'!AJ228&gt;0,'16 Oct'!AI228+'16 Oct'!AJ228,"")</f>
        <v/>
      </c>
      <c r="G225" s="120" t="str">
        <f>if('16 Oct'!AO228+'16 Oct'!AP228&gt;0,'16 Oct'!AO228+'16 Oct'!AP228,"")</f>
        <v/>
      </c>
      <c r="H225" s="120" t="str">
        <f t="shared" si="1"/>
        <v/>
      </c>
      <c r="J225" s="1"/>
    </row>
    <row r="226">
      <c r="A226" s="120" t="str">
        <f>if(or('16 Oct'!E229&gt;0,'16 Oct'!F229&gt;0, '16 Oct'!M229&gt;0,'16 Oct'!N229&gt;0, '16 Oct'!U229&gt;0,'16 Oct'!V229&gt;0,'16 Oct'!AC229&gt;0,'16 Oct'!AD229&gt;0,'16 Oct'!AI229&gt;0,'16 Oct'!AJ229&gt;0, '16 Oct'!AO229&gt;0,'16 Oct'!AP229&gt;0),'16 Oct'!A229,"")</f>
        <v/>
      </c>
      <c r="B226" s="120" t="str">
        <f>if('16 Oct'!E229+'16 Oct'!F229&gt;0,'16 Oct'!E229+'16 Oct'!F229,"")</f>
        <v/>
      </c>
      <c r="C226" s="120" t="str">
        <f>if('16 Oct'!M229 + '16 Oct'!N229&gt;0,'16 Oct'!M229 + '16 Oct'!N229,"")</f>
        <v/>
      </c>
      <c r="D226" s="120" t="str">
        <f>if('16 Oct'!U229+'16 Oct'!V229&gt;0,'16 Oct'!U229+'16 Oct'!V229,"")</f>
        <v/>
      </c>
      <c r="E226" s="120" t="str">
        <f>if('16 Oct'!AC229+'16 Oct'!AD229&gt;0,'16 Oct'!AC229+'16 Oct'!AD229,"")</f>
        <v/>
      </c>
      <c r="F226" s="120" t="str">
        <f>if('16 Oct'!AI229+'16 Oct'!AJ229&gt;0,'16 Oct'!AI229+'16 Oct'!AJ229,"")</f>
        <v/>
      </c>
      <c r="G226" s="120" t="str">
        <f>if('16 Oct'!AO229+'16 Oct'!AP229&gt;0,'16 Oct'!AO229+'16 Oct'!AP229,"")</f>
        <v/>
      </c>
      <c r="H226" s="120" t="str">
        <f t="shared" si="1"/>
        <v/>
      </c>
      <c r="J226" s="1"/>
    </row>
    <row r="227">
      <c r="A227" s="120" t="str">
        <f>if(or('16 Oct'!E230&gt;0,'16 Oct'!F230&gt;0, '16 Oct'!M230&gt;0,'16 Oct'!N230&gt;0, '16 Oct'!U230&gt;0,'16 Oct'!V230&gt;0,'16 Oct'!AC230&gt;0,'16 Oct'!AD230&gt;0,'16 Oct'!AI230&gt;0,'16 Oct'!AJ230&gt;0, '16 Oct'!AO230&gt;0,'16 Oct'!AP230&gt;0),'16 Oct'!A230,"")</f>
        <v/>
      </c>
      <c r="B227" s="120" t="str">
        <f>if('16 Oct'!E230+'16 Oct'!F230&gt;0,'16 Oct'!E230+'16 Oct'!F230,"")</f>
        <v/>
      </c>
      <c r="C227" s="120" t="str">
        <f>if('16 Oct'!M230 + '16 Oct'!N230&gt;0,'16 Oct'!M230 + '16 Oct'!N230,"")</f>
        <v/>
      </c>
      <c r="D227" s="120" t="str">
        <f>if('16 Oct'!U230+'16 Oct'!V230&gt;0,'16 Oct'!U230+'16 Oct'!V230,"")</f>
        <v/>
      </c>
      <c r="E227" s="120" t="str">
        <f>if('16 Oct'!AC230+'16 Oct'!AD230&gt;0,'16 Oct'!AC230+'16 Oct'!AD230,"")</f>
        <v/>
      </c>
      <c r="F227" s="120" t="str">
        <f>if('16 Oct'!AI230+'16 Oct'!AJ230&gt;0,'16 Oct'!AI230+'16 Oct'!AJ230,"")</f>
        <v/>
      </c>
      <c r="G227" s="120" t="str">
        <f>if('16 Oct'!AO230+'16 Oct'!AP230&gt;0,'16 Oct'!AO230+'16 Oct'!AP230,"")</f>
        <v/>
      </c>
      <c r="H227" s="120" t="str">
        <f t="shared" si="1"/>
        <v/>
      </c>
      <c r="J227" s="1"/>
    </row>
    <row r="228">
      <c r="A228" s="120" t="str">
        <f>if(or('16 Oct'!E231&gt;0,'16 Oct'!F231&gt;0, '16 Oct'!M231&gt;0,'16 Oct'!N231&gt;0, '16 Oct'!U231&gt;0,'16 Oct'!V231&gt;0,'16 Oct'!AC231&gt;0,'16 Oct'!AD231&gt;0,'16 Oct'!AI231&gt;0,'16 Oct'!AJ231&gt;0, '16 Oct'!AO231&gt;0,'16 Oct'!AP231&gt;0),'16 Oct'!A231,"")</f>
        <v/>
      </c>
      <c r="B228" s="120" t="str">
        <f>if('16 Oct'!E231+'16 Oct'!F231&gt;0,'16 Oct'!E231+'16 Oct'!F231,"")</f>
        <v/>
      </c>
      <c r="C228" s="120" t="str">
        <f>if('16 Oct'!M231 + '16 Oct'!N231&gt;0,'16 Oct'!M231 + '16 Oct'!N231,"")</f>
        <v/>
      </c>
      <c r="D228" s="120" t="str">
        <f>if('16 Oct'!U231+'16 Oct'!V231&gt;0,'16 Oct'!U231+'16 Oct'!V231,"")</f>
        <v/>
      </c>
      <c r="E228" s="120" t="str">
        <f>if('16 Oct'!AC231+'16 Oct'!AD231&gt;0,'16 Oct'!AC231+'16 Oct'!AD231,"")</f>
        <v/>
      </c>
      <c r="F228" s="120" t="str">
        <f>if('16 Oct'!AI231+'16 Oct'!AJ231&gt;0,'16 Oct'!AI231+'16 Oct'!AJ231,"")</f>
        <v/>
      </c>
      <c r="G228" s="120" t="str">
        <f>if('16 Oct'!AO231+'16 Oct'!AP231&gt;0,'16 Oct'!AO231+'16 Oct'!AP231,"")</f>
        <v/>
      </c>
      <c r="H228" s="120" t="str">
        <f t="shared" si="1"/>
        <v/>
      </c>
      <c r="J228" s="1"/>
    </row>
    <row r="229">
      <c r="A229" s="120" t="str">
        <f>if(or('16 Oct'!E232&gt;0,'16 Oct'!F232&gt;0, '16 Oct'!M232&gt;0,'16 Oct'!N232&gt;0, '16 Oct'!U232&gt;0,'16 Oct'!V232&gt;0,'16 Oct'!AC232&gt;0,'16 Oct'!AD232&gt;0,'16 Oct'!AI232&gt;0,'16 Oct'!AJ232&gt;0, '16 Oct'!AO232&gt;0,'16 Oct'!AP232&gt;0),'16 Oct'!A232,"")</f>
        <v/>
      </c>
      <c r="B229" s="120" t="str">
        <f>if('16 Oct'!E232+'16 Oct'!F232&gt;0,'16 Oct'!E232+'16 Oct'!F232,"")</f>
        <v/>
      </c>
      <c r="C229" s="120" t="str">
        <f>if('16 Oct'!M232 + '16 Oct'!N232&gt;0,'16 Oct'!M232 + '16 Oct'!N232,"")</f>
        <v/>
      </c>
      <c r="D229" s="120" t="str">
        <f>if('16 Oct'!U232+'16 Oct'!V232&gt;0,'16 Oct'!U232+'16 Oct'!V232,"")</f>
        <v/>
      </c>
      <c r="E229" s="120" t="str">
        <f>if('16 Oct'!AC232+'16 Oct'!AD232&gt;0,'16 Oct'!AC232+'16 Oct'!AD232,"")</f>
        <v/>
      </c>
      <c r="F229" s="120" t="str">
        <f>if('16 Oct'!AI232+'16 Oct'!AJ232&gt;0,'16 Oct'!AI232+'16 Oct'!AJ232,"")</f>
        <v/>
      </c>
      <c r="G229" s="120" t="str">
        <f>if('16 Oct'!AO232+'16 Oct'!AP232&gt;0,'16 Oct'!AO232+'16 Oct'!AP232,"")</f>
        <v/>
      </c>
      <c r="H229" s="120" t="str">
        <f t="shared" si="1"/>
        <v/>
      </c>
      <c r="J229" s="1"/>
    </row>
    <row r="230">
      <c r="A230" s="120" t="str">
        <f>if(or('16 Oct'!E233&gt;0,'16 Oct'!F233&gt;0, '16 Oct'!M233&gt;0,'16 Oct'!N233&gt;0, '16 Oct'!U233&gt;0,'16 Oct'!V233&gt;0,'16 Oct'!AC233&gt;0,'16 Oct'!AD233&gt;0,'16 Oct'!AI233&gt;0,'16 Oct'!AJ233&gt;0, '16 Oct'!AO233&gt;0,'16 Oct'!AP233&gt;0),'16 Oct'!A233,"")</f>
        <v/>
      </c>
      <c r="B230" s="120" t="str">
        <f>if('16 Oct'!E233+'16 Oct'!F233&gt;0,'16 Oct'!E233+'16 Oct'!F233,"")</f>
        <v/>
      </c>
      <c r="C230" s="120" t="str">
        <f>if('16 Oct'!M233 + '16 Oct'!N233&gt;0,'16 Oct'!M233 + '16 Oct'!N233,"")</f>
        <v/>
      </c>
      <c r="D230" s="120" t="str">
        <f>if('16 Oct'!U233+'16 Oct'!V233&gt;0,'16 Oct'!U233+'16 Oct'!V233,"")</f>
        <v/>
      </c>
      <c r="E230" s="120" t="str">
        <f>if('16 Oct'!AC233+'16 Oct'!AD233&gt;0,'16 Oct'!AC233+'16 Oct'!AD233,"")</f>
        <v/>
      </c>
      <c r="F230" s="120" t="str">
        <f>if('16 Oct'!AI233+'16 Oct'!AJ233&gt;0,'16 Oct'!AI233+'16 Oct'!AJ233,"")</f>
        <v/>
      </c>
      <c r="G230" s="120" t="str">
        <f>if('16 Oct'!AO233+'16 Oct'!AP233&gt;0,'16 Oct'!AO233+'16 Oct'!AP233,"")</f>
        <v/>
      </c>
      <c r="H230" s="120" t="str">
        <f t="shared" si="1"/>
        <v/>
      </c>
      <c r="J230" s="1"/>
    </row>
    <row r="231">
      <c r="A231" s="120" t="str">
        <f>if(or('16 Oct'!E234&gt;0,'16 Oct'!F234&gt;0, '16 Oct'!M234&gt;0,'16 Oct'!N234&gt;0, '16 Oct'!U234&gt;0,'16 Oct'!V234&gt;0,'16 Oct'!AC234&gt;0,'16 Oct'!AD234&gt;0,'16 Oct'!AI234&gt;0,'16 Oct'!AJ234&gt;0, '16 Oct'!AO234&gt;0,'16 Oct'!AP234&gt;0),'16 Oct'!A234,"")</f>
        <v/>
      </c>
      <c r="B231" s="120" t="str">
        <f>if('16 Oct'!E234+'16 Oct'!F234&gt;0,'16 Oct'!E234+'16 Oct'!F234,"")</f>
        <v/>
      </c>
      <c r="C231" s="120" t="str">
        <f>if('16 Oct'!M234 + '16 Oct'!N234&gt;0,'16 Oct'!M234 + '16 Oct'!N234,"")</f>
        <v/>
      </c>
      <c r="D231" s="120" t="str">
        <f>if('16 Oct'!U234+'16 Oct'!V234&gt;0,'16 Oct'!U234+'16 Oct'!V234,"")</f>
        <v/>
      </c>
      <c r="E231" s="120" t="str">
        <f>if('16 Oct'!AC234+'16 Oct'!AD234&gt;0,'16 Oct'!AC234+'16 Oct'!AD234,"")</f>
        <v/>
      </c>
      <c r="F231" s="120" t="str">
        <f>if('16 Oct'!AI234+'16 Oct'!AJ234&gt;0,'16 Oct'!AI234+'16 Oct'!AJ234,"")</f>
        <v/>
      </c>
      <c r="G231" s="120" t="str">
        <f>if('16 Oct'!AO234+'16 Oct'!AP234&gt;0,'16 Oct'!AO234+'16 Oct'!AP234,"")</f>
        <v/>
      </c>
      <c r="H231" s="120" t="str">
        <f t="shared" si="1"/>
        <v/>
      </c>
      <c r="J231" s="1"/>
    </row>
    <row r="232">
      <c r="A232" s="120" t="str">
        <f>if(or('16 Oct'!E235&gt;0,'16 Oct'!F235&gt;0, '16 Oct'!M235&gt;0,'16 Oct'!N235&gt;0, '16 Oct'!U235&gt;0,'16 Oct'!V235&gt;0,'16 Oct'!AC235&gt;0,'16 Oct'!AD235&gt;0,'16 Oct'!AI235&gt;0,'16 Oct'!AJ235&gt;0, '16 Oct'!AO235&gt;0,'16 Oct'!AP235&gt;0),'16 Oct'!A235,"")</f>
        <v/>
      </c>
      <c r="B232" s="120" t="str">
        <f>if('16 Oct'!E235+'16 Oct'!F235&gt;0,'16 Oct'!E235+'16 Oct'!F235,"")</f>
        <v/>
      </c>
      <c r="C232" s="120" t="str">
        <f>if('16 Oct'!M235 + '16 Oct'!N235&gt;0,'16 Oct'!M235 + '16 Oct'!N235,"")</f>
        <v/>
      </c>
      <c r="D232" s="120" t="str">
        <f>if('16 Oct'!U235+'16 Oct'!V235&gt;0,'16 Oct'!U235+'16 Oct'!V235,"")</f>
        <v/>
      </c>
      <c r="E232" s="120" t="str">
        <f>if('16 Oct'!AC235+'16 Oct'!AD235&gt;0,'16 Oct'!AC235+'16 Oct'!AD235,"")</f>
        <v/>
      </c>
      <c r="F232" s="120" t="str">
        <f>if('16 Oct'!AI235+'16 Oct'!AJ235&gt;0,'16 Oct'!AI235+'16 Oct'!AJ235,"")</f>
        <v/>
      </c>
      <c r="G232" s="120" t="str">
        <f>if('16 Oct'!AO235+'16 Oct'!AP235&gt;0,'16 Oct'!AO235+'16 Oct'!AP235,"")</f>
        <v/>
      </c>
      <c r="H232" s="120" t="str">
        <f t="shared" si="1"/>
        <v/>
      </c>
      <c r="J232" s="1"/>
    </row>
    <row r="233">
      <c r="A233" s="120" t="str">
        <f>if(or('16 Oct'!E236&gt;0,'16 Oct'!F236&gt;0, '16 Oct'!M236&gt;0,'16 Oct'!N236&gt;0, '16 Oct'!U236&gt;0,'16 Oct'!V236&gt;0,'16 Oct'!AC236&gt;0,'16 Oct'!AD236&gt;0,'16 Oct'!AI236&gt;0,'16 Oct'!AJ236&gt;0, '16 Oct'!AO236&gt;0,'16 Oct'!AP236&gt;0),'16 Oct'!A236,"")</f>
        <v/>
      </c>
      <c r="B233" s="120" t="str">
        <f>if('16 Oct'!E236+'16 Oct'!F236&gt;0,'16 Oct'!E236+'16 Oct'!F236,"")</f>
        <v/>
      </c>
      <c r="C233" s="120" t="str">
        <f>if('16 Oct'!M236 + '16 Oct'!N236&gt;0,'16 Oct'!M236 + '16 Oct'!N236,"")</f>
        <v/>
      </c>
      <c r="D233" s="120" t="str">
        <f>if('16 Oct'!U236+'16 Oct'!V236&gt;0,'16 Oct'!U236+'16 Oct'!V236,"")</f>
        <v/>
      </c>
      <c r="E233" s="120" t="str">
        <f>if('16 Oct'!AC236+'16 Oct'!AD236&gt;0,'16 Oct'!AC236+'16 Oct'!AD236,"")</f>
        <v/>
      </c>
      <c r="F233" s="120" t="str">
        <f>if('16 Oct'!AI236+'16 Oct'!AJ236&gt;0,'16 Oct'!AI236+'16 Oct'!AJ236,"")</f>
        <v/>
      </c>
      <c r="G233" s="120" t="str">
        <f>if('16 Oct'!AO236+'16 Oct'!AP236&gt;0,'16 Oct'!AO236+'16 Oct'!AP236,"")</f>
        <v/>
      </c>
      <c r="H233" s="120" t="str">
        <f t="shared" si="1"/>
        <v/>
      </c>
      <c r="J233" s="1"/>
    </row>
    <row r="234">
      <c r="A234" s="120" t="str">
        <f>if(or('16 Oct'!E237&gt;0,'16 Oct'!F237&gt;0, '16 Oct'!M237&gt;0,'16 Oct'!N237&gt;0, '16 Oct'!U237&gt;0,'16 Oct'!V237&gt;0,'16 Oct'!AC237&gt;0,'16 Oct'!AD237&gt;0,'16 Oct'!AI237&gt;0,'16 Oct'!AJ237&gt;0, '16 Oct'!AO237&gt;0,'16 Oct'!AP237&gt;0),'16 Oct'!A237,"")</f>
        <v/>
      </c>
      <c r="B234" s="120" t="str">
        <f>if('16 Oct'!E237+'16 Oct'!F237&gt;0,'16 Oct'!E237+'16 Oct'!F237,"")</f>
        <v/>
      </c>
      <c r="C234" s="120" t="str">
        <f>if('16 Oct'!M237 + '16 Oct'!N237&gt;0,'16 Oct'!M237 + '16 Oct'!N237,"")</f>
        <v/>
      </c>
      <c r="D234" s="120" t="str">
        <f>if('16 Oct'!U237+'16 Oct'!V237&gt;0,'16 Oct'!U237+'16 Oct'!V237,"")</f>
        <v/>
      </c>
      <c r="E234" s="120" t="str">
        <f>if('16 Oct'!AC237+'16 Oct'!AD237&gt;0,'16 Oct'!AC237+'16 Oct'!AD237,"")</f>
        <v/>
      </c>
      <c r="F234" s="120" t="str">
        <f>if('16 Oct'!AI237+'16 Oct'!AJ237&gt;0,'16 Oct'!AI237+'16 Oct'!AJ237,"")</f>
        <v/>
      </c>
      <c r="G234" s="120" t="str">
        <f>if('16 Oct'!AO237+'16 Oct'!AP237&gt;0,'16 Oct'!AO237+'16 Oct'!AP237,"")</f>
        <v/>
      </c>
      <c r="H234" s="120" t="str">
        <f t="shared" si="1"/>
        <v/>
      </c>
      <c r="J234" s="1"/>
    </row>
    <row r="235">
      <c r="A235" s="120" t="str">
        <f>if(or('16 Oct'!E238&gt;0,'16 Oct'!F238&gt;0, '16 Oct'!M238&gt;0,'16 Oct'!N238&gt;0, '16 Oct'!U238&gt;0,'16 Oct'!V238&gt;0,'16 Oct'!AC238&gt;0,'16 Oct'!AD238&gt;0,'16 Oct'!AI238&gt;0,'16 Oct'!AJ238&gt;0, '16 Oct'!AO238&gt;0,'16 Oct'!AP238&gt;0),'16 Oct'!A238,"")</f>
        <v/>
      </c>
      <c r="B235" s="120" t="str">
        <f>if('16 Oct'!E238+'16 Oct'!F238&gt;0,'16 Oct'!E238+'16 Oct'!F238,"")</f>
        <v/>
      </c>
      <c r="C235" s="120" t="str">
        <f>if('16 Oct'!M238 + '16 Oct'!N238&gt;0,'16 Oct'!M238 + '16 Oct'!N238,"")</f>
        <v/>
      </c>
      <c r="D235" s="120" t="str">
        <f>if('16 Oct'!U238+'16 Oct'!V238&gt;0,'16 Oct'!U238+'16 Oct'!V238,"")</f>
        <v/>
      </c>
      <c r="E235" s="120" t="str">
        <f>if('16 Oct'!AC238+'16 Oct'!AD238&gt;0,'16 Oct'!AC238+'16 Oct'!AD238,"")</f>
        <v/>
      </c>
      <c r="F235" s="120" t="str">
        <f>if('16 Oct'!AI238+'16 Oct'!AJ238&gt;0,'16 Oct'!AI238+'16 Oct'!AJ238,"")</f>
        <v/>
      </c>
      <c r="G235" s="120" t="str">
        <f>if('16 Oct'!AO238+'16 Oct'!AP238&gt;0,'16 Oct'!AO238+'16 Oct'!AP238,"")</f>
        <v/>
      </c>
      <c r="H235" s="120" t="str">
        <f t="shared" si="1"/>
        <v/>
      </c>
      <c r="J235" s="1"/>
    </row>
    <row r="236">
      <c r="A236" s="120" t="str">
        <f>if(or('16 Oct'!E239&gt;0,'16 Oct'!F239&gt;0, '16 Oct'!M239&gt;0,'16 Oct'!N239&gt;0, '16 Oct'!U239&gt;0,'16 Oct'!V239&gt;0,'16 Oct'!AC239&gt;0,'16 Oct'!AD239&gt;0,'16 Oct'!AI239&gt;0,'16 Oct'!AJ239&gt;0, '16 Oct'!AO239&gt;0,'16 Oct'!AP239&gt;0),'16 Oct'!A239,"")</f>
        <v/>
      </c>
      <c r="B236" s="120" t="str">
        <f>if('16 Oct'!E239+'16 Oct'!F239&gt;0,'16 Oct'!E239+'16 Oct'!F239,"")</f>
        <v/>
      </c>
      <c r="C236" s="120" t="str">
        <f>if('16 Oct'!M239 + '16 Oct'!N239&gt;0,'16 Oct'!M239 + '16 Oct'!N239,"")</f>
        <v/>
      </c>
      <c r="D236" s="120" t="str">
        <f>if('16 Oct'!U239+'16 Oct'!V239&gt;0,'16 Oct'!U239+'16 Oct'!V239,"")</f>
        <v/>
      </c>
      <c r="E236" s="120" t="str">
        <f>if('16 Oct'!AC239+'16 Oct'!AD239&gt;0,'16 Oct'!AC239+'16 Oct'!AD239,"")</f>
        <v/>
      </c>
      <c r="F236" s="120" t="str">
        <f>if('16 Oct'!AI239+'16 Oct'!AJ239&gt;0,'16 Oct'!AI239+'16 Oct'!AJ239,"")</f>
        <v/>
      </c>
      <c r="G236" s="120" t="str">
        <f>if('16 Oct'!AO239+'16 Oct'!AP239&gt;0,'16 Oct'!AO239+'16 Oct'!AP239,"")</f>
        <v/>
      </c>
      <c r="H236" s="120" t="str">
        <f t="shared" si="1"/>
        <v/>
      </c>
      <c r="J236" s="1"/>
    </row>
    <row r="237">
      <c r="A237" s="120" t="str">
        <f>if(or('16 Oct'!E240&gt;0,'16 Oct'!F240&gt;0, '16 Oct'!M240&gt;0,'16 Oct'!N240&gt;0, '16 Oct'!U240&gt;0,'16 Oct'!V240&gt;0,'16 Oct'!AC240&gt;0,'16 Oct'!AD240&gt;0,'16 Oct'!AI240&gt;0,'16 Oct'!AJ240&gt;0, '16 Oct'!AO240&gt;0,'16 Oct'!AP240&gt;0),'16 Oct'!A240,"")</f>
        <v/>
      </c>
      <c r="B237" s="120" t="str">
        <f>if('16 Oct'!E240+'16 Oct'!F240&gt;0,'16 Oct'!E240+'16 Oct'!F240,"")</f>
        <v/>
      </c>
      <c r="C237" s="120" t="str">
        <f>if('16 Oct'!M240 + '16 Oct'!N240&gt;0,'16 Oct'!M240 + '16 Oct'!N240,"")</f>
        <v/>
      </c>
      <c r="D237" s="120" t="str">
        <f>if('16 Oct'!U240+'16 Oct'!V240&gt;0,'16 Oct'!U240+'16 Oct'!V240,"")</f>
        <v/>
      </c>
      <c r="E237" s="120" t="str">
        <f>if('16 Oct'!AC240+'16 Oct'!AD240&gt;0,'16 Oct'!AC240+'16 Oct'!AD240,"")</f>
        <v/>
      </c>
      <c r="F237" s="120" t="str">
        <f>if('16 Oct'!AI240+'16 Oct'!AJ240&gt;0,'16 Oct'!AI240+'16 Oct'!AJ240,"")</f>
        <v/>
      </c>
      <c r="G237" s="120" t="str">
        <f>if('16 Oct'!AO240+'16 Oct'!AP240&gt;0,'16 Oct'!AO240+'16 Oct'!AP240,"")</f>
        <v/>
      </c>
      <c r="H237" s="120" t="str">
        <f t="shared" si="1"/>
        <v/>
      </c>
      <c r="J237" s="1"/>
    </row>
    <row r="238">
      <c r="A238" s="120" t="str">
        <f>if(or('16 Oct'!E241&gt;0,'16 Oct'!F241&gt;0, '16 Oct'!M241&gt;0,'16 Oct'!N241&gt;0, '16 Oct'!U241&gt;0,'16 Oct'!V241&gt;0,'16 Oct'!AC241&gt;0,'16 Oct'!AD241&gt;0,'16 Oct'!AI241&gt;0,'16 Oct'!AJ241&gt;0, '16 Oct'!AO241&gt;0,'16 Oct'!AP241&gt;0),'16 Oct'!A241,"")</f>
        <v/>
      </c>
      <c r="B238" s="120" t="str">
        <f>if('16 Oct'!E241+'16 Oct'!F241&gt;0,'16 Oct'!E241+'16 Oct'!F241,"")</f>
        <v/>
      </c>
      <c r="C238" s="120" t="str">
        <f>if('16 Oct'!M241 + '16 Oct'!N241&gt;0,'16 Oct'!M241 + '16 Oct'!N241,"")</f>
        <v/>
      </c>
      <c r="D238" s="120" t="str">
        <f>if('16 Oct'!U241+'16 Oct'!V241&gt;0,'16 Oct'!U241+'16 Oct'!V241,"")</f>
        <v/>
      </c>
      <c r="E238" s="120" t="str">
        <f>if('16 Oct'!AC241+'16 Oct'!AD241&gt;0,'16 Oct'!AC241+'16 Oct'!AD241,"")</f>
        <v/>
      </c>
      <c r="F238" s="120" t="str">
        <f>if('16 Oct'!AI241+'16 Oct'!AJ241&gt;0,'16 Oct'!AI241+'16 Oct'!AJ241,"")</f>
        <v/>
      </c>
      <c r="G238" s="120" t="str">
        <f>if('16 Oct'!AO241+'16 Oct'!AP241&gt;0,'16 Oct'!AO241+'16 Oct'!AP241,"")</f>
        <v/>
      </c>
      <c r="H238" s="120" t="str">
        <f t="shared" si="1"/>
        <v/>
      </c>
      <c r="J238" s="1"/>
    </row>
    <row r="239">
      <c r="A239" s="120" t="str">
        <f>if(or('16 Oct'!E242&gt;0,'16 Oct'!F242&gt;0, '16 Oct'!M242&gt;0,'16 Oct'!N242&gt;0, '16 Oct'!U242&gt;0,'16 Oct'!V242&gt;0,'16 Oct'!AC242&gt;0,'16 Oct'!AD242&gt;0,'16 Oct'!AI242&gt;0,'16 Oct'!AJ242&gt;0, '16 Oct'!AO242&gt;0,'16 Oct'!AP242&gt;0),'16 Oct'!A242,"")</f>
        <v/>
      </c>
      <c r="B239" s="120" t="str">
        <f>if('16 Oct'!E242+'16 Oct'!F242&gt;0,'16 Oct'!E242+'16 Oct'!F242,"")</f>
        <v/>
      </c>
      <c r="C239" s="120" t="str">
        <f>if('16 Oct'!M242 + '16 Oct'!N242&gt;0,'16 Oct'!M242 + '16 Oct'!N242,"")</f>
        <v/>
      </c>
      <c r="D239" s="120" t="str">
        <f>if('16 Oct'!U242+'16 Oct'!V242&gt;0,'16 Oct'!U242+'16 Oct'!V242,"")</f>
        <v/>
      </c>
      <c r="E239" s="120" t="str">
        <f>if('16 Oct'!AC242+'16 Oct'!AD242&gt;0,'16 Oct'!AC242+'16 Oct'!AD242,"")</f>
        <v/>
      </c>
      <c r="F239" s="120" t="str">
        <f>if('16 Oct'!AI242+'16 Oct'!AJ242&gt;0,'16 Oct'!AI242+'16 Oct'!AJ242,"")</f>
        <v/>
      </c>
      <c r="G239" s="120" t="str">
        <f>if('16 Oct'!AO242+'16 Oct'!AP242&gt;0,'16 Oct'!AO242+'16 Oct'!AP242,"")</f>
        <v/>
      </c>
      <c r="H239" s="120" t="str">
        <f t="shared" si="1"/>
        <v/>
      </c>
      <c r="J239" s="1"/>
    </row>
    <row r="240">
      <c r="A240" s="120" t="str">
        <f>if(or('16 Oct'!E243&gt;0,'16 Oct'!F243&gt;0, '16 Oct'!M243&gt;0,'16 Oct'!N243&gt;0, '16 Oct'!U243&gt;0,'16 Oct'!V243&gt;0,'16 Oct'!AC243&gt;0,'16 Oct'!AD243&gt;0,'16 Oct'!AI243&gt;0,'16 Oct'!AJ243&gt;0, '16 Oct'!AO243&gt;0,'16 Oct'!AP243&gt;0),'16 Oct'!A243,"")</f>
        <v/>
      </c>
      <c r="B240" s="120" t="str">
        <f>if('16 Oct'!E243+'16 Oct'!F243&gt;0,'16 Oct'!E243+'16 Oct'!F243,"")</f>
        <v/>
      </c>
      <c r="C240" s="120" t="str">
        <f>if('16 Oct'!M243 + '16 Oct'!N243&gt;0,'16 Oct'!M243 + '16 Oct'!N243,"")</f>
        <v/>
      </c>
      <c r="D240" s="120" t="str">
        <f>if('16 Oct'!U243+'16 Oct'!V243&gt;0,'16 Oct'!U243+'16 Oct'!V243,"")</f>
        <v/>
      </c>
      <c r="E240" s="120" t="str">
        <f>if('16 Oct'!AC243+'16 Oct'!AD243&gt;0,'16 Oct'!AC243+'16 Oct'!AD243,"")</f>
        <v/>
      </c>
      <c r="F240" s="120" t="str">
        <f>if('16 Oct'!AI243+'16 Oct'!AJ243&gt;0,'16 Oct'!AI243+'16 Oct'!AJ243,"")</f>
        <v/>
      </c>
      <c r="G240" s="120" t="str">
        <f>if('16 Oct'!AO243+'16 Oct'!AP243&gt;0,'16 Oct'!AO243+'16 Oct'!AP243,"")</f>
        <v/>
      </c>
      <c r="H240" s="120" t="str">
        <f t="shared" si="1"/>
        <v/>
      </c>
      <c r="J240" s="1"/>
    </row>
    <row r="241">
      <c r="A241" s="120" t="str">
        <f>if(or('16 Oct'!E244&gt;0,'16 Oct'!F244&gt;0, '16 Oct'!M244&gt;0,'16 Oct'!N244&gt;0, '16 Oct'!U244&gt;0,'16 Oct'!V244&gt;0,'16 Oct'!AC244&gt;0,'16 Oct'!AD244&gt;0,'16 Oct'!AI244&gt;0,'16 Oct'!AJ244&gt;0, '16 Oct'!AO244&gt;0,'16 Oct'!AP244&gt;0),'16 Oct'!A244,"")</f>
        <v/>
      </c>
      <c r="B241" s="120" t="str">
        <f>if('16 Oct'!E244+'16 Oct'!F244&gt;0,'16 Oct'!E244+'16 Oct'!F244,"")</f>
        <v/>
      </c>
      <c r="C241" s="120" t="str">
        <f>if('16 Oct'!M244 + '16 Oct'!N244&gt;0,'16 Oct'!M244 + '16 Oct'!N244,"")</f>
        <v/>
      </c>
      <c r="D241" s="120" t="str">
        <f>if('16 Oct'!U244+'16 Oct'!V244&gt;0,'16 Oct'!U244+'16 Oct'!V244,"")</f>
        <v/>
      </c>
      <c r="E241" s="120" t="str">
        <f>if('16 Oct'!AC244+'16 Oct'!AD244&gt;0,'16 Oct'!AC244+'16 Oct'!AD244,"")</f>
        <v/>
      </c>
      <c r="F241" s="120" t="str">
        <f>if('16 Oct'!AI244+'16 Oct'!AJ244&gt;0,'16 Oct'!AI244+'16 Oct'!AJ244,"")</f>
        <v/>
      </c>
      <c r="G241" s="120" t="str">
        <f>if('16 Oct'!AO244+'16 Oct'!AP244&gt;0,'16 Oct'!AO244+'16 Oct'!AP244,"")</f>
        <v/>
      </c>
      <c r="H241" s="120" t="str">
        <f t="shared" si="1"/>
        <v/>
      </c>
      <c r="J241" s="1"/>
    </row>
    <row r="242">
      <c r="A242" s="120" t="str">
        <f>if(or('16 Oct'!E245&gt;0,'16 Oct'!F245&gt;0, '16 Oct'!M245&gt;0,'16 Oct'!N245&gt;0, '16 Oct'!U245&gt;0,'16 Oct'!V245&gt;0,'16 Oct'!AC245&gt;0,'16 Oct'!AD245&gt;0,'16 Oct'!AI245&gt;0,'16 Oct'!AJ245&gt;0, '16 Oct'!AO245&gt;0,'16 Oct'!AP245&gt;0),'16 Oct'!A245,"")</f>
        <v/>
      </c>
      <c r="B242" s="120" t="str">
        <f>if('16 Oct'!E245+'16 Oct'!F245&gt;0,'16 Oct'!E245+'16 Oct'!F245,"")</f>
        <v/>
      </c>
      <c r="C242" s="120" t="str">
        <f>if('16 Oct'!M245 + '16 Oct'!N245&gt;0,'16 Oct'!M245 + '16 Oct'!N245,"")</f>
        <v/>
      </c>
      <c r="D242" s="120" t="str">
        <f>if('16 Oct'!U245+'16 Oct'!V245&gt;0,'16 Oct'!U245+'16 Oct'!V245,"")</f>
        <v/>
      </c>
      <c r="E242" s="120" t="str">
        <f>if('16 Oct'!AC245+'16 Oct'!AD245&gt;0,'16 Oct'!AC245+'16 Oct'!AD245,"")</f>
        <v/>
      </c>
      <c r="F242" s="120" t="str">
        <f>if('16 Oct'!AI245+'16 Oct'!AJ245&gt;0,'16 Oct'!AI245+'16 Oct'!AJ245,"")</f>
        <v/>
      </c>
      <c r="G242" s="120" t="str">
        <f>if('16 Oct'!AO245+'16 Oct'!AP245&gt;0,'16 Oct'!AO245+'16 Oct'!AP245,"")</f>
        <v/>
      </c>
      <c r="H242" s="120" t="str">
        <f t="shared" si="1"/>
        <v/>
      </c>
      <c r="J242" s="1"/>
    </row>
    <row r="243">
      <c r="A243" s="120" t="str">
        <f>if(or('16 Oct'!E246&gt;0,'16 Oct'!F246&gt;0, '16 Oct'!M246&gt;0,'16 Oct'!N246&gt;0, '16 Oct'!U246&gt;0,'16 Oct'!V246&gt;0,'16 Oct'!AC246&gt;0,'16 Oct'!AD246&gt;0,'16 Oct'!AI246&gt;0,'16 Oct'!AJ246&gt;0, '16 Oct'!AO246&gt;0,'16 Oct'!AP246&gt;0),'16 Oct'!A246,"")</f>
        <v/>
      </c>
      <c r="B243" s="120" t="str">
        <f>if('16 Oct'!E246+'16 Oct'!F246&gt;0,'16 Oct'!E246+'16 Oct'!F246,"")</f>
        <v/>
      </c>
      <c r="C243" s="120" t="str">
        <f>if('16 Oct'!M246 + '16 Oct'!N246&gt;0,'16 Oct'!M246 + '16 Oct'!N246,"")</f>
        <v/>
      </c>
      <c r="D243" s="120" t="str">
        <f>if('16 Oct'!U246+'16 Oct'!V246&gt;0,'16 Oct'!U246+'16 Oct'!V246,"")</f>
        <v/>
      </c>
      <c r="E243" s="120" t="str">
        <f>if('16 Oct'!AC246+'16 Oct'!AD246&gt;0,'16 Oct'!AC246+'16 Oct'!AD246,"")</f>
        <v/>
      </c>
      <c r="F243" s="120" t="str">
        <f>if('16 Oct'!AI246+'16 Oct'!AJ246&gt;0,'16 Oct'!AI246+'16 Oct'!AJ246,"")</f>
        <v/>
      </c>
      <c r="G243" s="120" t="str">
        <f>if('16 Oct'!AO246+'16 Oct'!AP246&gt;0,'16 Oct'!AO246+'16 Oct'!AP246,"")</f>
        <v/>
      </c>
      <c r="H243" s="120" t="str">
        <f t="shared" si="1"/>
        <v/>
      </c>
      <c r="J243" s="1"/>
    </row>
    <row r="244">
      <c r="A244" s="120" t="str">
        <f>if(or('16 Oct'!E247&gt;0,'16 Oct'!F247&gt;0, '16 Oct'!M247&gt;0,'16 Oct'!N247&gt;0, '16 Oct'!U247&gt;0,'16 Oct'!V247&gt;0,'16 Oct'!AC247&gt;0,'16 Oct'!AD247&gt;0,'16 Oct'!AI247&gt;0,'16 Oct'!AJ247&gt;0, '16 Oct'!AO247&gt;0,'16 Oct'!AP247&gt;0),'16 Oct'!A247,"")</f>
        <v/>
      </c>
      <c r="B244" s="120" t="str">
        <f>if('16 Oct'!E247+'16 Oct'!F247&gt;0,'16 Oct'!E247+'16 Oct'!F247,"")</f>
        <v/>
      </c>
      <c r="C244" s="120" t="str">
        <f>if('16 Oct'!M247 + '16 Oct'!N247&gt;0,'16 Oct'!M247 + '16 Oct'!N247,"")</f>
        <v/>
      </c>
      <c r="D244" s="120" t="str">
        <f>if('16 Oct'!U247+'16 Oct'!V247&gt;0,'16 Oct'!U247+'16 Oct'!V247,"")</f>
        <v/>
      </c>
      <c r="E244" s="120" t="str">
        <f>if('16 Oct'!AC247+'16 Oct'!AD247&gt;0,'16 Oct'!AC247+'16 Oct'!AD247,"")</f>
        <v/>
      </c>
      <c r="F244" s="120" t="str">
        <f>if('16 Oct'!AI247+'16 Oct'!AJ247&gt;0,'16 Oct'!AI247+'16 Oct'!AJ247,"")</f>
        <v/>
      </c>
      <c r="G244" s="120" t="str">
        <f>if('16 Oct'!AO247+'16 Oct'!AP247&gt;0,'16 Oct'!AO247+'16 Oct'!AP247,"")</f>
        <v/>
      </c>
      <c r="H244" s="120" t="str">
        <f t="shared" si="1"/>
        <v/>
      </c>
      <c r="J244" s="1"/>
    </row>
    <row r="245">
      <c r="A245" s="120" t="str">
        <f>if(or('16 Oct'!E248&gt;0,'16 Oct'!F248&gt;0, '16 Oct'!M248&gt;0,'16 Oct'!N248&gt;0, '16 Oct'!U248&gt;0,'16 Oct'!V248&gt;0,'16 Oct'!AC248&gt;0,'16 Oct'!AD248&gt;0,'16 Oct'!AI248&gt;0,'16 Oct'!AJ248&gt;0, '16 Oct'!AO248&gt;0,'16 Oct'!AP248&gt;0),'16 Oct'!A248,"")</f>
        <v/>
      </c>
      <c r="B245" s="120" t="str">
        <f>if('16 Oct'!E248+'16 Oct'!F248&gt;0,'16 Oct'!E248+'16 Oct'!F248,"")</f>
        <v/>
      </c>
      <c r="C245" s="120" t="str">
        <f>if('16 Oct'!M248 + '16 Oct'!N248&gt;0,'16 Oct'!M248 + '16 Oct'!N248,"")</f>
        <v/>
      </c>
      <c r="D245" s="120" t="str">
        <f>if('16 Oct'!U248+'16 Oct'!V248&gt;0,'16 Oct'!U248+'16 Oct'!V248,"")</f>
        <v/>
      </c>
      <c r="E245" s="120" t="str">
        <f>if('16 Oct'!AC248+'16 Oct'!AD248&gt;0,'16 Oct'!AC248+'16 Oct'!AD248,"")</f>
        <v/>
      </c>
      <c r="F245" s="120" t="str">
        <f>if('16 Oct'!AI248+'16 Oct'!AJ248&gt;0,'16 Oct'!AI248+'16 Oct'!AJ248,"")</f>
        <v/>
      </c>
      <c r="G245" s="120" t="str">
        <f>if('16 Oct'!AO248+'16 Oct'!AP248&gt;0,'16 Oct'!AO248+'16 Oct'!AP248,"")</f>
        <v/>
      </c>
      <c r="H245" s="120" t="str">
        <f t="shared" si="1"/>
        <v/>
      </c>
      <c r="J245" s="1"/>
    </row>
    <row r="246">
      <c r="A246" s="120" t="str">
        <f>if(or('16 Oct'!E249&gt;0,'16 Oct'!F249&gt;0, '16 Oct'!M249&gt;0,'16 Oct'!N249&gt;0, '16 Oct'!U249&gt;0,'16 Oct'!V249&gt;0,'16 Oct'!AC249&gt;0,'16 Oct'!AD249&gt;0,'16 Oct'!AI249&gt;0,'16 Oct'!AJ249&gt;0, '16 Oct'!AO249&gt;0,'16 Oct'!AP249&gt;0),'16 Oct'!A249,"")</f>
        <v/>
      </c>
      <c r="B246" s="120" t="str">
        <f>if('16 Oct'!E249+'16 Oct'!F249&gt;0,'16 Oct'!E249+'16 Oct'!F249,"")</f>
        <v/>
      </c>
      <c r="C246" s="120" t="str">
        <f>if('16 Oct'!M249 + '16 Oct'!N249&gt;0,'16 Oct'!M249 + '16 Oct'!N249,"")</f>
        <v/>
      </c>
      <c r="D246" s="120" t="str">
        <f>if('16 Oct'!U249+'16 Oct'!V249&gt;0,'16 Oct'!U249+'16 Oct'!V249,"")</f>
        <v/>
      </c>
      <c r="E246" s="120" t="str">
        <f>if('16 Oct'!AC249+'16 Oct'!AD249&gt;0,'16 Oct'!AC249+'16 Oct'!AD249,"")</f>
        <v/>
      </c>
      <c r="F246" s="120" t="str">
        <f>if('16 Oct'!AI249+'16 Oct'!AJ249&gt;0,'16 Oct'!AI249+'16 Oct'!AJ249,"")</f>
        <v/>
      </c>
      <c r="G246" s="120" t="str">
        <f>if('16 Oct'!AO249+'16 Oct'!AP249&gt;0,'16 Oct'!AO249+'16 Oct'!AP249,"")</f>
        <v/>
      </c>
      <c r="H246" s="120" t="str">
        <f t="shared" si="1"/>
        <v/>
      </c>
      <c r="J246" s="1"/>
    </row>
    <row r="247">
      <c r="A247" s="120" t="str">
        <f>if(or('16 Oct'!E250&gt;0,'16 Oct'!F250&gt;0, '16 Oct'!M250&gt;0,'16 Oct'!N250&gt;0, '16 Oct'!U250&gt;0,'16 Oct'!V250&gt;0,'16 Oct'!AC250&gt;0,'16 Oct'!AD250&gt;0,'16 Oct'!AI250&gt;0,'16 Oct'!AJ250&gt;0, '16 Oct'!AO250&gt;0,'16 Oct'!AP250&gt;0),'16 Oct'!A250,"")</f>
        <v/>
      </c>
      <c r="B247" s="120" t="str">
        <f>if('16 Oct'!E250+'16 Oct'!F250&gt;0,'16 Oct'!E250+'16 Oct'!F250,"")</f>
        <v/>
      </c>
      <c r="C247" s="120" t="str">
        <f>if('16 Oct'!M250 + '16 Oct'!N250&gt;0,'16 Oct'!M250 + '16 Oct'!N250,"")</f>
        <v/>
      </c>
      <c r="D247" s="120" t="str">
        <f>if('16 Oct'!U250+'16 Oct'!V250&gt;0,'16 Oct'!U250+'16 Oct'!V250,"")</f>
        <v/>
      </c>
      <c r="E247" s="120" t="str">
        <f>if('16 Oct'!AC250+'16 Oct'!AD250&gt;0,'16 Oct'!AC250+'16 Oct'!AD250,"")</f>
        <v/>
      </c>
      <c r="F247" s="120" t="str">
        <f>if('16 Oct'!AI250+'16 Oct'!AJ250&gt;0,'16 Oct'!AI250+'16 Oct'!AJ250,"")</f>
        <v/>
      </c>
      <c r="G247" s="120" t="str">
        <f>if('16 Oct'!AO250+'16 Oct'!AP250&gt;0,'16 Oct'!AO250+'16 Oct'!AP250,"")</f>
        <v/>
      </c>
      <c r="H247" s="120" t="str">
        <f t="shared" si="1"/>
        <v/>
      </c>
      <c r="J247" s="1"/>
    </row>
    <row r="248">
      <c r="A248" s="120" t="str">
        <f>if(or('16 Oct'!E251&gt;0,'16 Oct'!F251&gt;0, '16 Oct'!M251&gt;0,'16 Oct'!N251&gt;0, '16 Oct'!U251&gt;0,'16 Oct'!V251&gt;0,'16 Oct'!AC251&gt;0,'16 Oct'!AD251&gt;0,'16 Oct'!AI251&gt;0,'16 Oct'!AJ251&gt;0, '16 Oct'!AO251&gt;0,'16 Oct'!AP251&gt;0),'16 Oct'!A251,"")</f>
        <v/>
      </c>
      <c r="B248" s="120" t="str">
        <f>if('16 Oct'!E251+'16 Oct'!F251&gt;0,'16 Oct'!E251+'16 Oct'!F251,"")</f>
        <v/>
      </c>
      <c r="C248" s="120" t="str">
        <f>if('16 Oct'!M251 + '16 Oct'!N251&gt;0,'16 Oct'!M251 + '16 Oct'!N251,"")</f>
        <v/>
      </c>
      <c r="D248" s="120" t="str">
        <f>if('16 Oct'!U251+'16 Oct'!V251&gt;0,'16 Oct'!U251+'16 Oct'!V251,"")</f>
        <v/>
      </c>
      <c r="E248" s="120" t="str">
        <f>if('16 Oct'!AC251+'16 Oct'!AD251&gt;0,'16 Oct'!AC251+'16 Oct'!AD251,"")</f>
        <v/>
      </c>
      <c r="F248" s="120" t="str">
        <f>if('16 Oct'!AI251+'16 Oct'!AJ251&gt;0,'16 Oct'!AI251+'16 Oct'!AJ251,"")</f>
        <v/>
      </c>
      <c r="G248" s="120" t="str">
        <f>if('16 Oct'!AO251+'16 Oct'!AP251&gt;0,'16 Oct'!AO251+'16 Oct'!AP251,"")</f>
        <v/>
      </c>
      <c r="H248" s="120" t="str">
        <f t="shared" si="1"/>
        <v/>
      </c>
      <c r="J248" s="1"/>
    </row>
    <row r="249">
      <c r="A249" s="120" t="str">
        <f>if(or('16 Oct'!E252&gt;0,'16 Oct'!F252&gt;0, '16 Oct'!M252&gt;0,'16 Oct'!N252&gt;0, '16 Oct'!U252&gt;0,'16 Oct'!V252&gt;0,'16 Oct'!AC252&gt;0,'16 Oct'!AD252&gt;0,'16 Oct'!AI252&gt;0,'16 Oct'!AJ252&gt;0, '16 Oct'!AO252&gt;0,'16 Oct'!AP252&gt;0),'16 Oct'!A252,"")</f>
        <v/>
      </c>
      <c r="B249" s="120" t="str">
        <f>if('16 Oct'!E252+'16 Oct'!F252&gt;0,'16 Oct'!E252+'16 Oct'!F252,"")</f>
        <v/>
      </c>
      <c r="C249" s="120" t="str">
        <f>if('16 Oct'!M252 + '16 Oct'!N252&gt;0,'16 Oct'!M252 + '16 Oct'!N252,"")</f>
        <v/>
      </c>
      <c r="D249" s="120" t="str">
        <f>if('16 Oct'!U252+'16 Oct'!V252&gt;0,'16 Oct'!U252+'16 Oct'!V252,"")</f>
        <v/>
      </c>
      <c r="E249" s="120" t="str">
        <f>if('16 Oct'!AC252+'16 Oct'!AD252&gt;0,'16 Oct'!AC252+'16 Oct'!AD252,"")</f>
        <v/>
      </c>
      <c r="F249" s="120" t="str">
        <f>if('16 Oct'!AI252+'16 Oct'!AJ252&gt;0,'16 Oct'!AI252+'16 Oct'!AJ252,"")</f>
        <v/>
      </c>
      <c r="G249" s="120" t="str">
        <f>if('16 Oct'!AO252+'16 Oct'!AP252&gt;0,'16 Oct'!AO252+'16 Oct'!AP252,"")</f>
        <v/>
      </c>
      <c r="H249" s="120" t="str">
        <f t="shared" si="1"/>
        <v/>
      </c>
      <c r="J249" s="1"/>
    </row>
    <row r="250">
      <c r="A250" s="120" t="str">
        <f>if(or('16 Oct'!E253&gt;0,'16 Oct'!F253&gt;0, '16 Oct'!M253&gt;0,'16 Oct'!N253&gt;0, '16 Oct'!U253&gt;0,'16 Oct'!V253&gt;0,'16 Oct'!AC253&gt;0,'16 Oct'!AD253&gt;0,'16 Oct'!AI253&gt;0,'16 Oct'!AJ253&gt;0, '16 Oct'!AO253&gt;0,'16 Oct'!AP253&gt;0),'16 Oct'!A253,"")</f>
        <v/>
      </c>
      <c r="B250" s="120" t="str">
        <f>if('16 Oct'!E253+'16 Oct'!F253&gt;0,'16 Oct'!E253+'16 Oct'!F253,"")</f>
        <v/>
      </c>
      <c r="C250" s="120" t="str">
        <f>if('16 Oct'!M253 + '16 Oct'!N253&gt;0,'16 Oct'!M253 + '16 Oct'!N253,"")</f>
        <v/>
      </c>
      <c r="D250" s="120" t="str">
        <f>if('16 Oct'!U253+'16 Oct'!V253&gt;0,'16 Oct'!U253+'16 Oct'!V253,"")</f>
        <v/>
      </c>
      <c r="E250" s="120" t="str">
        <f>if('16 Oct'!AC253+'16 Oct'!AD253&gt;0,'16 Oct'!AC253+'16 Oct'!AD253,"")</f>
        <v/>
      </c>
      <c r="F250" s="120" t="str">
        <f>if('16 Oct'!AI253+'16 Oct'!AJ253&gt;0,'16 Oct'!AI253+'16 Oct'!AJ253,"")</f>
        <v/>
      </c>
      <c r="G250" s="120" t="str">
        <f>if('16 Oct'!AO253+'16 Oct'!AP253&gt;0,'16 Oct'!AO253+'16 Oct'!AP253,"")</f>
        <v/>
      </c>
      <c r="H250" s="120" t="str">
        <f t="shared" si="1"/>
        <v/>
      </c>
      <c r="J250" s="1"/>
    </row>
    <row r="251">
      <c r="A251" s="120" t="str">
        <f>if(or('16 Oct'!E254&gt;0,'16 Oct'!F254&gt;0, '16 Oct'!M254&gt;0,'16 Oct'!N254&gt;0, '16 Oct'!U254&gt;0,'16 Oct'!V254&gt;0,'16 Oct'!AC254&gt;0,'16 Oct'!AD254&gt;0,'16 Oct'!AI254&gt;0,'16 Oct'!AJ254&gt;0, '16 Oct'!AO254&gt;0,'16 Oct'!AP254&gt;0),'16 Oct'!A254,"")</f>
        <v/>
      </c>
      <c r="B251" s="120" t="str">
        <f>if('16 Oct'!E254+'16 Oct'!F254&gt;0,'16 Oct'!E254+'16 Oct'!F254,"")</f>
        <v/>
      </c>
      <c r="C251" s="120" t="str">
        <f>if('16 Oct'!M254 + '16 Oct'!N254&gt;0,'16 Oct'!M254 + '16 Oct'!N254,"")</f>
        <v/>
      </c>
      <c r="D251" s="120" t="str">
        <f>if('16 Oct'!U254+'16 Oct'!V254&gt;0,'16 Oct'!U254+'16 Oct'!V254,"")</f>
        <v/>
      </c>
      <c r="E251" s="120" t="str">
        <f>if('16 Oct'!AC254+'16 Oct'!AD254&gt;0,'16 Oct'!AC254+'16 Oct'!AD254,"")</f>
        <v/>
      </c>
      <c r="F251" s="120" t="str">
        <f>if('16 Oct'!AI254+'16 Oct'!AJ254&gt;0,'16 Oct'!AI254+'16 Oct'!AJ254,"")</f>
        <v/>
      </c>
      <c r="G251" s="120" t="str">
        <f>if('16 Oct'!AO254+'16 Oct'!AP254&gt;0,'16 Oct'!AO254+'16 Oct'!AP254,"")</f>
        <v/>
      </c>
      <c r="H251" s="120" t="str">
        <f t="shared" si="1"/>
        <v/>
      </c>
      <c r="J251" s="1"/>
    </row>
    <row r="252">
      <c r="A252" s="120" t="str">
        <f>if(or('16 Oct'!E255&gt;0,'16 Oct'!F255&gt;0, '16 Oct'!M255&gt;0,'16 Oct'!N255&gt;0, '16 Oct'!U255&gt;0,'16 Oct'!V255&gt;0,'16 Oct'!AC255&gt;0,'16 Oct'!AD255&gt;0,'16 Oct'!AI255&gt;0,'16 Oct'!AJ255&gt;0, '16 Oct'!AO255&gt;0,'16 Oct'!AP255&gt;0),'16 Oct'!A255,"")</f>
        <v/>
      </c>
      <c r="B252" s="120" t="str">
        <f>if('16 Oct'!E255+'16 Oct'!F255&gt;0,'16 Oct'!E255+'16 Oct'!F255,"")</f>
        <v/>
      </c>
      <c r="C252" s="120" t="str">
        <f>if('16 Oct'!M255 + '16 Oct'!N255&gt;0,'16 Oct'!M255 + '16 Oct'!N255,"")</f>
        <v/>
      </c>
      <c r="D252" s="120" t="str">
        <f>if('16 Oct'!U255+'16 Oct'!V255&gt;0,'16 Oct'!U255+'16 Oct'!V255,"")</f>
        <v/>
      </c>
      <c r="E252" s="120" t="str">
        <f>if('16 Oct'!AC255+'16 Oct'!AD255&gt;0,'16 Oct'!AC255+'16 Oct'!AD255,"")</f>
        <v/>
      </c>
      <c r="F252" s="120" t="str">
        <f>if('16 Oct'!AI255+'16 Oct'!AJ255&gt;0,'16 Oct'!AI255+'16 Oct'!AJ255,"")</f>
        <v/>
      </c>
      <c r="G252" s="120" t="str">
        <f>if('16 Oct'!AO255+'16 Oct'!AP255&gt;0,'16 Oct'!AO255+'16 Oct'!AP255,"")</f>
        <v/>
      </c>
      <c r="H252" s="120" t="str">
        <f t="shared" si="1"/>
        <v/>
      </c>
      <c r="J252" s="1"/>
    </row>
    <row r="253">
      <c r="A253" s="120" t="str">
        <f>if(or('16 Oct'!E256&gt;0,'16 Oct'!F256&gt;0, '16 Oct'!M256&gt;0,'16 Oct'!N256&gt;0, '16 Oct'!U256&gt;0,'16 Oct'!V256&gt;0,'16 Oct'!AC256&gt;0,'16 Oct'!AD256&gt;0,'16 Oct'!AI256&gt;0,'16 Oct'!AJ256&gt;0, '16 Oct'!AO256&gt;0,'16 Oct'!AP256&gt;0),'16 Oct'!A256,"")</f>
        <v/>
      </c>
      <c r="B253" s="120" t="str">
        <f>if('16 Oct'!E256+'16 Oct'!F256&gt;0,'16 Oct'!E256+'16 Oct'!F256,"")</f>
        <v/>
      </c>
      <c r="C253" s="120" t="str">
        <f>if('16 Oct'!M256 + '16 Oct'!N256&gt;0,'16 Oct'!M256 + '16 Oct'!N256,"")</f>
        <v/>
      </c>
      <c r="D253" s="120" t="str">
        <f>if('16 Oct'!U256+'16 Oct'!V256&gt;0,'16 Oct'!U256+'16 Oct'!V256,"")</f>
        <v/>
      </c>
      <c r="E253" s="120" t="str">
        <f>if('16 Oct'!AC256+'16 Oct'!AD256&gt;0,'16 Oct'!AC256+'16 Oct'!AD256,"")</f>
        <v/>
      </c>
      <c r="F253" s="120" t="str">
        <f>if('16 Oct'!AI256+'16 Oct'!AJ256&gt;0,'16 Oct'!AI256+'16 Oct'!AJ256,"")</f>
        <v/>
      </c>
      <c r="G253" s="120" t="str">
        <f>if('16 Oct'!AO256+'16 Oct'!AP256&gt;0,'16 Oct'!AO256+'16 Oct'!AP256,"")</f>
        <v/>
      </c>
      <c r="H253" s="120" t="str">
        <f t="shared" si="1"/>
        <v/>
      </c>
      <c r="J253" s="1"/>
    </row>
    <row r="254">
      <c r="A254" s="120" t="str">
        <f>if(or('16 Oct'!E257&gt;0,'16 Oct'!F257&gt;0, '16 Oct'!M257&gt;0,'16 Oct'!N257&gt;0, '16 Oct'!U257&gt;0,'16 Oct'!V257&gt;0,'16 Oct'!AC257&gt;0,'16 Oct'!AD257&gt;0,'16 Oct'!AI257&gt;0,'16 Oct'!AJ257&gt;0, '16 Oct'!AO257&gt;0,'16 Oct'!AP257&gt;0),'16 Oct'!A257,"")</f>
        <v/>
      </c>
      <c r="B254" s="120" t="str">
        <f>if('16 Oct'!E257+'16 Oct'!F257&gt;0,'16 Oct'!E257+'16 Oct'!F257,"")</f>
        <v/>
      </c>
      <c r="C254" s="120" t="str">
        <f>if('16 Oct'!M257 + '16 Oct'!N257&gt;0,'16 Oct'!M257 + '16 Oct'!N257,"")</f>
        <v/>
      </c>
      <c r="D254" s="120" t="str">
        <f>if('16 Oct'!U257+'16 Oct'!V257&gt;0,'16 Oct'!U257+'16 Oct'!V257,"")</f>
        <v/>
      </c>
      <c r="E254" s="120" t="str">
        <f>if('16 Oct'!AC257+'16 Oct'!AD257&gt;0,'16 Oct'!AC257+'16 Oct'!AD257,"")</f>
        <v/>
      </c>
      <c r="F254" s="120" t="str">
        <f>if('16 Oct'!AI257+'16 Oct'!AJ257&gt;0,'16 Oct'!AI257+'16 Oct'!AJ257,"")</f>
        <v/>
      </c>
      <c r="G254" s="120" t="str">
        <f>if('16 Oct'!AO257+'16 Oct'!AP257&gt;0,'16 Oct'!AO257+'16 Oct'!AP257,"")</f>
        <v/>
      </c>
      <c r="H254" s="120" t="str">
        <f t="shared" si="1"/>
        <v/>
      </c>
      <c r="J254" s="1"/>
    </row>
    <row r="255">
      <c r="A255" s="120" t="str">
        <f>if(or('16 Oct'!E258&gt;0,'16 Oct'!F258&gt;0, '16 Oct'!M258&gt;0,'16 Oct'!N258&gt;0, '16 Oct'!U258&gt;0,'16 Oct'!V258&gt;0,'16 Oct'!AC258&gt;0,'16 Oct'!AD258&gt;0,'16 Oct'!AI258&gt;0,'16 Oct'!AJ258&gt;0, '16 Oct'!AO258&gt;0,'16 Oct'!AP258&gt;0),'16 Oct'!A258,"")</f>
        <v/>
      </c>
      <c r="B255" s="120" t="str">
        <f>if('16 Oct'!E258+'16 Oct'!F258&gt;0,'16 Oct'!E258+'16 Oct'!F258,"")</f>
        <v/>
      </c>
      <c r="C255" s="120" t="str">
        <f>if('16 Oct'!M258 + '16 Oct'!N258&gt;0,'16 Oct'!M258 + '16 Oct'!N258,"")</f>
        <v/>
      </c>
      <c r="D255" s="120" t="str">
        <f>if('16 Oct'!U258+'16 Oct'!V258&gt;0,'16 Oct'!U258+'16 Oct'!V258,"")</f>
        <v/>
      </c>
      <c r="E255" s="120" t="str">
        <f>if('16 Oct'!AC258+'16 Oct'!AD258&gt;0,'16 Oct'!AC258+'16 Oct'!AD258,"")</f>
        <v/>
      </c>
      <c r="F255" s="120" t="str">
        <f>if('16 Oct'!AI258+'16 Oct'!AJ258&gt;0,'16 Oct'!AI258+'16 Oct'!AJ258,"")</f>
        <v/>
      </c>
      <c r="G255" s="120" t="str">
        <f>if('16 Oct'!AO258+'16 Oct'!AP258&gt;0,'16 Oct'!AO258+'16 Oct'!AP258,"")</f>
        <v/>
      </c>
      <c r="H255" s="120" t="str">
        <f t="shared" si="1"/>
        <v/>
      </c>
      <c r="J255" s="1"/>
    </row>
    <row r="256">
      <c r="A256" s="120" t="str">
        <f>if(or('16 Oct'!E259&gt;0,'16 Oct'!F259&gt;0, '16 Oct'!M259&gt;0,'16 Oct'!N259&gt;0, '16 Oct'!U259&gt;0,'16 Oct'!V259&gt;0,'16 Oct'!AC259&gt;0,'16 Oct'!AD259&gt;0,'16 Oct'!AI259&gt;0,'16 Oct'!AJ259&gt;0, '16 Oct'!AO259&gt;0,'16 Oct'!AP259&gt;0),'16 Oct'!A259,"")</f>
        <v/>
      </c>
      <c r="B256" s="120" t="str">
        <f>if('16 Oct'!E259+'16 Oct'!F259&gt;0,'16 Oct'!E259+'16 Oct'!F259,"")</f>
        <v/>
      </c>
      <c r="C256" s="120" t="str">
        <f>if('16 Oct'!M259 + '16 Oct'!N259&gt;0,'16 Oct'!M259 + '16 Oct'!N259,"")</f>
        <v/>
      </c>
      <c r="D256" s="120" t="str">
        <f>if('16 Oct'!U259+'16 Oct'!V259&gt;0,'16 Oct'!U259+'16 Oct'!V259,"")</f>
        <v/>
      </c>
      <c r="E256" s="120" t="str">
        <f>if('16 Oct'!AC259+'16 Oct'!AD259&gt;0,'16 Oct'!AC259+'16 Oct'!AD259,"")</f>
        <v/>
      </c>
      <c r="F256" s="120" t="str">
        <f>if('16 Oct'!AI259+'16 Oct'!AJ259&gt;0,'16 Oct'!AI259+'16 Oct'!AJ259,"")</f>
        <v/>
      </c>
      <c r="G256" s="120" t="str">
        <f>if('16 Oct'!AO259+'16 Oct'!AP259&gt;0,'16 Oct'!AO259+'16 Oct'!AP259,"")</f>
        <v/>
      </c>
      <c r="H256" s="120" t="str">
        <f t="shared" si="1"/>
        <v/>
      </c>
      <c r="J256" s="1"/>
    </row>
    <row r="257">
      <c r="A257" s="120" t="str">
        <f>if(or('16 Oct'!E260&gt;0,'16 Oct'!F260&gt;0, '16 Oct'!M260&gt;0,'16 Oct'!N260&gt;0, '16 Oct'!U260&gt;0,'16 Oct'!V260&gt;0,'16 Oct'!AC260&gt;0,'16 Oct'!AD260&gt;0,'16 Oct'!AI260&gt;0,'16 Oct'!AJ260&gt;0, '16 Oct'!AO260&gt;0,'16 Oct'!AP260&gt;0),'16 Oct'!A260,"")</f>
        <v/>
      </c>
      <c r="B257" s="120" t="str">
        <f>if('16 Oct'!E260+'16 Oct'!F260&gt;0,'16 Oct'!E260+'16 Oct'!F260,"")</f>
        <v/>
      </c>
      <c r="C257" s="120" t="str">
        <f>if('16 Oct'!M260 + '16 Oct'!N260&gt;0,'16 Oct'!M260 + '16 Oct'!N260,"")</f>
        <v/>
      </c>
      <c r="D257" s="120" t="str">
        <f>if('16 Oct'!U260+'16 Oct'!V260&gt;0,'16 Oct'!U260+'16 Oct'!V260,"")</f>
        <v/>
      </c>
      <c r="E257" s="120" t="str">
        <f>if('16 Oct'!AC260+'16 Oct'!AD260&gt;0,'16 Oct'!AC260+'16 Oct'!AD260,"")</f>
        <v/>
      </c>
      <c r="F257" s="120" t="str">
        <f>if('16 Oct'!AI260+'16 Oct'!AJ260&gt;0,'16 Oct'!AI260+'16 Oct'!AJ260,"")</f>
        <v/>
      </c>
      <c r="G257" s="120" t="str">
        <f>if('16 Oct'!AO260+'16 Oct'!AP260&gt;0,'16 Oct'!AO260+'16 Oct'!AP260,"")</f>
        <v/>
      </c>
      <c r="H257" s="120" t="str">
        <f t="shared" si="1"/>
        <v/>
      </c>
      <c r="J257" s="1"/>
    </row>
    <row r="258">
      <c r="A258" s="120" t="str">
        <f>if(or('16 Oct'!E261&gt;0,'16 Oct'!F261&gt;0, '16 Oct'!M261&gt;0,'16 Oct'!N261&gt;0, '16 Oct'!U261&gt;0,'16 Oct'!V261&gt;0,'16 Oct'!AC261&gt;0,'16 Oct'!AD261&gt;0,'16 Oct'!AI261&gt;0,'16 Oct'!AJ261&gt;0, '16 Oct'!AO261&gt;0,'16 Oct'!AP261&gt;0),'16 Oct'!A261,"")</f>
        <v/>
      </c>
      <c r="B258" s="120" t="str">
        <f>if('16 Oct'!E261+'16 Oct'!F261&gt;0,'16 Oct'!E261+'16 Oct'!F261,"")</f>
        <v/>
      </c>
      <c r="C258" s="120" t="str">
        <f>if('16 Oct'!M261 + '16 Oct'!N261&gt;0,'16 Oct'!M261 + '16 Oct'!N261,"")</f>
        <v/>
      </c>
      <c r="D258" s="120" t="str">
        <f>if('16 Oct'!U261+'16 Oct'!V261&gt;0,'16 Oct'!U261+'16 Oct'!V261,"")</f>
        <v/>
      </c>
      <c r="E258" s="120" t="str">
        <f>if('16 Oct'!AC261+'16 Oct'!AD261&gt;0,'16 Oct'!AC261+'16 Oct'!AD261,"")</f>
        <v/>
      </c>
      <c r="F258" s="120" t="str">
        <f>if('16 Oct'!AI261+'16 Oct'!AJ261&gt;0,'16 Oct'!AI261+'16 Oct'!AJ261,"")</f>
        <v/>
      </c>
      <c r="G258" s="120" t="str">
        <f>if('16 Oct'!AO261+'16 Oct'!AP261&gt;0,'16 Oct'!AO261+'16 Oct'!AP261,"")</f>
        <v/>
      </c>
      <c r="H258" s="120" t="str">
        <f t="shared" si="1"/>
        <v/>
      </c>
      <c r="J258" s="1"/>
    </row>
    <row r="259">
      <c r="A259" s="120" t="str">
        <f>if(or('16 Oct'!E262&gt;0,'16 Oct'!F262&gt;0, '16 Oct'!M262&gt;0,'16 Oct'!N262&gt;0, '16 Oct'!U262&gt;0,'16 Oct'!V262&gt;0,'16 Oct'!AC262&gt;0,'16 Oct'!AD262&gt;0,'16 Oct'!AI262&gt;0,'16 Oct'!AJ262&gt;0, '16 Oct'!AO262&gt;0,'16 Oct'!AP262&gt;0),'16 Oct'!A262,"")</f>
        <v/>
      </c>
      <c r="B259" s="120" t="str">
        <f>if('16 Oct'!E262+'16 Oct'!F262&gt;0,'16 Oct'!E262+'16 Oct'!F262,"")</f>
        <v/>
      </c>
      <c r="C259" s="120" t="str">
        <f>if('16 Oct'!M262 + '16 Oct'!N262&gt;0,'16 Oct'!M262 + '16 Oct'!N262,"")</f>
        <v/>
      </c>
      <c r="D259" s="120" t="str">
        <f>if('16 Oct'!U262+'16 Oct'!V262&gt;0,'16 Oct'!U262+'16 Oct'!V262,"")</f>
        <v/>
      </c>
      <c r="E259" s="120" t="str">
        <f>if('16 Oct'!AC262+'16 Oct'!AD262&gt;0,'16 Oct'!AC262+'16 Oct'!AD262,"")</f>
        <v/>
      </c>
      <c r="F259" s="120" t="str">
        <f>if('16 Oct'!AI262+'16 Oct'!AJ262&gt;0,'16 Oct'!AI262+'16 Oct'!AJ262,"")</f>
        <v/>
      </c>
      <c r="G259" s="120" t="str">
        <f>if('16 Oct'!AO262+'16 Oct'!AP262&gt;0,'16 Oct'!AO262+'16 Oct'!AP262,"")</f>
        <v/>
      </c>
      <c r="H259" s="120" t="str">
        <f t="shared" si="1"/>
        <v/>
      </c>
      <c r="J259" s="1"/>
    </row>
    <row r="260">
      <c r="A260" s="120" t="str">
        <f>if(or('16 Oct'!E263&gt;0,'16 Oct'!F263&gt;0, '16 Oct'!M263&gt;0,'16 Oct'!N263&gt;0, '16 Oct'!U263&gt;0,'16 Oct'!V263&gt;0,'16 Oct'!AC263&gt;0,'16 Oct'!AD263&gt;0,'16 Oct'!AI263&gt;0,'16 Oct'!AJ263&gt;0, '16 Oct'!AO263&gt;0,'16 Oct'!AP263&gt;0),'16 Oct'!A263,"")</f>
        <v/>
      </c>
      <c r="B260" s="120" t="str">
        <f>if('16 Oct'!E263+'16 Oct'!F263&gt;0,'16 Oct'!E263+'16 Oct'!F263,"")</f>
        <v/>
      </c>
      <c r="C260" s="120" t="str">
        <f>if('16 Oct'!M263 + '16 Oct'!N263&gt;0,'16 Oct'!M263 + '16 Oct'!N263,"")</f>
        <v/>
      </c>
      <c r="D260" s="120" t="str">
        <f>if('16 Oct'!U263+'16 Oct'!V263&gt;0,'16 Oct'!U263+'16 Oct'!V263,"")</f>
        <v/>
      </c>
      <c r="E260" s="120" t="str">
        <f>if('16 Oct'!AC263+'16 Oct'!AD263&gt;0,'16 Oct'!AC263+'16 Oct'!AD263,"")</f>
        <v/>
      </c>
      <c r="F260" s="120" t="str">
        <f>if('16 Oct'!AI263+'16 Oct'!AJ263&gt;0,'16 Oct'!AI263+'16 Oct'!AJ263,"")</f>
        <v/>
      </c>
      <c r="G260" s="120" t="str">
        <f>if('16 Oct'!AO263+'16 Oct'!AP263&gt;0,'16 Oct'!AO263+'16 Oct'!AP263,"")</f>
        <v/>
      </c>
      <c r="H260" s="120" t="str">
        <f t="shared" si="1"/>
        <v/>
      </c>
      <c r="J260" s="1"/>
    </row>
    <row r="261">
      <c r="A261" s="120" t="str">
        <f>if(or('16 Oct'!E264&gt;0,'16 Oct'!F264&gt;0, '16 Oct'!M264&gt;0,'16 Oct'!N264&gt;0, '16 Oct'!U264&gt;0,'16 Oct'!V264&gt;0,'16 Oct'!AC264&gt;0,'16 Oct'!AD264&gt;0,'16 Oct'!AI264&gt;0,'16 Oct'!AJ264&gt;0, '16 Oct'!AO264&gt;0,'16 Oct'!AP264&gt;0),'16 Oct'!A264,"")</f>
        <v/>
      </c>
      <c r="B261" s="120" t="str">
        <f>if('16 Oct'!E264+'16 Oct'!F264&gt;0,'16 Oct'!E264+'16 Oct'!F264,"")</f>
        <v/>
      </c>
      <c r="C261" s="120" t="str">
        <f>if('16 Oct'!M264 + '16 Oct'!N264&gt;0,'16 Oct'!M264 + '16 Oct'!N264,"")</f>
        <v/>
      </c>
      <c r="D261" s="120" t="str">
        <f>if('16 Oct'!U264+'16 Oct'!V264&gt;0,'16 Oct'!U264+'16 Oct'!V264,"")</f>
        <v/>
      </c>
      <c r="E261" s="120" t="str">
        <f>if('16 Oct'!AC264+'16 Oct'!AD264&gt;0,'16 Oct'!AC264+'16 Oct'!AD264,"")</f>
        <v/>
      </c>
      <c r="F261" s="120" t="str">
        <f>if('16 Oct'!AI264+'16 Oct'!AJ264&gt;0,'16 Oct'!AI264+'16 Oct'!AJ264,"")</f>
        <v/>
      </c>
      <c r="G261" s="120" t="str">
        <f>if('16 Oct'!AO264+'16 Oct'!AP264&gt;0,'16 Oct'!AO264+'16 Oct'!AP264,"")</f>
        <v/>
      </c>
      <c r="H261" s="120" t="str">
        <f t="shared" si="1"/>
        <v/>
      </c>
      <c r="J261" s="1"/>
    </row>
    <row r="262">
      <c r="A262" s="120" t="str">
        <f>if(or('16 Oct'!E265&gt;0,'16 Oct'!F265&gt;0, '16 Oct'!M265&gt;0,'16 Oct'!N265&gt;0, '16 Oct'!U265&gt;0,'16 Oct'!V265&gt;0,'16 Oct'!AC265&gt;0,'16 Oct'!AD265&gt;0,'16 Oct'!AI265&gt;0,'16 Oct'!AJ265&gt;0, '16 Oct'!AO265&gt;0,'16 Oct'!AP265&gt;0),'16 Oct'!A265,"")</f>
        <v/>
      </c>
      <c r="B262" s="120" t="str">
        <f>if('16 Oct'!E265+'16 Oct'!F265&gt;0,'16 Oct'!E265+'16 Oct'!F265,"")</f>
        <v/>
      </c>
      <c r="C262" s="120" t="str">
        <f>if('16 Oct'!M265 + '16 Oct'!N265&gt;0,'16 Oct'!M265 + '16 Oct'!N265,"")</f>
        <v/>
      </c>
      <c r="D262" s="120" t="str">
        <f>if('16 Oct'!U265+'16 Oct'!V265&gt;0,'16 Oct'!U265+'16 Oct'!V265,"")</f>
        <v/>
      </c>
      <c r="E262" s="120" t="str">
        <f>if('16 Oct'!AC265+'16 Oct'!AD265&gt;0,'16 Oct'!AC265+'16 Oct'!AD265,"")</f>
        <v/>
      </c>
      <c r="F262" s="120" t="str">
        <f>if('16 Oct'!AI265+'16 Oct'!AJ265&gt;0,'16 Oct'!AI265+'16 Oct'!AJ265,"")</f>
        <v/>
      </c>
      <c r="G262" s="120" t="str">
        <f>if('16 Oct'!AO265+'16 Oct'!AP265&gt;0,'16 Oct'!AO265+'16 Oct'!AP265,"")</f>
        <v/>
      </c>
      <c r="H262" s="120" t="str">
        <f t="shared" si="1"/>
        <v/>
      </c>
      <c r="J262" s="1"/>
    </row>
    <row r="263">
      <c r="A263" s="120" t="str">
        <f>if(or('16 Oct'!E266&gt;0,'16 Oct'!F266&gt;0, '16 Oct'!M266&gt;0,'16 Oct'!N266&gt;0, '16 Oct'!U266&gt;0,'16 Oct'!V266&gt;0,'16 Oct'!AC266&gt;0,'16 Oct'!AD266&gt;0,'16 Oct'!AI266&gt;0,'16 Oct'!AJ266&gt;0, '16 Oct'!AO266&gt;0,'16 Oct'!AP266&gt;0),'16 Oct'!A266,"")</f>
        <v/>
      </c>
      <c r="B263" s="120" t="str">
        <f>if('16 Oct'!E266+'16 Oct'!F266&gt;0,'16 Oct'!E266+'16 Oct'!F266,"")</f>
        <v/>
      </c>
      <c r="C263" s="120" t="str">
        <f>if('16 Oct'!M266 + '16 Oct'!N266&gt;0,'16 Oct'!M266 + '16 Oct'!N266,"")</f>
        <v/>
      </c>
      <c r="D263" s="120" t="str">
        <f>if('16 Oct'!U266+'16 Oct'!V266&gt;0,'16 Oct'!U266+'16 Oct'!V266,"")</f>
        <v/>
      </c>
      <c r="E263" s="120" t="str">
        <f>if('16 Oct'!AC266+'16 Oct'!AD266&gt;0,'16 Oct'!AC266+'16 Oct'!AD266,"")</f>
        <v/>
      </c>
      <c r="F263" s="120" t="str">
        <f>if('16 Oct'!AI266+'16 Oct'!AJ266&gt;0,'16 Oct'!AI266+'16 Oct'!AJ266,"")</f>
        <v/>
      </c>
      <c r="G263" s="120" t="str">
        <f>if('16 Oct'!AO266+'16 Oct'!AP266&gt;0,'16 Oct'!AO266+'16 Oct'!AP266,"")</f>
        <v/>
      </c>
      <c r="H263" s="120" t="str">
        <f t="shared" si="1"/>
        <v/>
      </c>
      <c r="J263" s="1"/>
    </row>
    <row r="264">
      <c r="A264" s="120" t="str">
        <f>if(or('16 Oct'!E267&gt;0,'16 Oct'!F267&gt;0, '16 Oct'!M267&gt;0,'16 Oct'!N267&gt;0, '16 Oct'!U267&gt;0,'16 Oct'!V267&gt;0,'16 Oct'!AC267&gt;0,'16 Oct'!AD267&gt;0,'16 Oct'!AI267&gt;0,'16 Oct'!AJ267&gt;0, '16 Oct'!AO267&gt;0,'16 Oct'!AP267&gt;0),'16 Oct'!A267,"")</f>
        <v/>
      </c>
      <c r="B264" s="120" t="str">
        <f>if('16 Oct'!E267+'16 Oct'!F267&gt;0,'16 Oct'!E267+'16 Oct'!F267,"")</f>
        <v/>
      </c>
      <c r="C264" s="120" t="str">
        <f>if('16 Oct'!M267 + '16 Oct'!N267&gt;0,'16 Oct'!M267 + '16 Oct'!N267,"")</f>
        <v/>
      </c>
      <c r="D264" s="120" t="str">
        <f>if('16 Oct'!U267+'16 Oct'!V267&gt;0,'16 Oct'!U267+'16 Oct'!V267,"")</f>
        <v/>
      </c>
      <c r="E264" s="120" t="str">
        <f>if('16 Oct'!AC267+'16 Oct'!AD267&gt;0,'16 Oct'!AC267+'16 Oct'!AD267,"")</f>
        <v/>
      </c>
      <c r="F264" s="120" t="str">
        <f>if('16 Oct'!AI267+'16 Oct'!AJ267&gt;0,'16 Oct'!AI267+'16 Oct'!AJ267,"")</f>
        <v/>
      </c>
      <c r="G264" s="120" t="str">
        <f>if('16 Oct'!AO267+'16 Oct'!AP267&gt;0,'16 Oct'!AO267+'16 Oct'!AP267,"")</f>
        <v/>
      </c>
      <c r="H264" s="120" t="str">
        <f t="shared" si="1"/>
        <v/>
      </c>
      <c r="J264" s="1"/>
    </row>
    <row r="265">
      <c r="A265" s="120" t="str">
        <f>if(or('16 Oct'!E268&gt;0,'16 Oct'!F268&gt;0, '16 Oct'!M268&gt;0,'16 Oct'!N268&gt;0, '16 Oct'!U268&gt;0,'16 Oct'!V268&gt;0,'16 Oct'!AC268&gt;0,'16 Oct'!AD268&gt;0,'16 Oct'!AI268&gt;0,'16 Oct'!AJ268&gt;0, '16 Oct'!AO268&gt;0,'16 Oct'!AP268&gt;0),'16 Oct'!A268,"")</f>
        <v/>
      </c>
      <c r="B265" s="120" t="str">
        <f>if('16 Oct'!E268+'16 Oct'!F268&gt;0,'16 Oct'!E268+'16 Oct'!F268,"")</f>
        <v/>
      </c>
      <c r="C265" s="120" t="str">
        <f>if('16 Oct'!M268 + '16 Oct'!N268&gt;0,'16 Oct'!M268 + '16 Oct'!N268,"")</f>
        <v/>
      </c>
      <c r="D265" s="120" t="str">
        <f>if('16 Oct'!U268+'16 Oct'!V268&gt;0,'16 Oct'!U268+'16 Oct'!V268,"")</f>
        <v/>
      </c>
      <c r="E265" s="120" t="str">
        <f>if('16 Oct'!AC268+'16 Oct'!AD268&gt;0,'16 Oct'!AC268+'16 Oct'!AD268,"")</f>
        <v/>
      </c>
      <c r="F265" s="120" t="str">
        <f>if('16 Oct'!AI268+'16 Oct'!AJ268&gt;0,'16 Oct'!AI268+'16 Oct'!AJ268,"")</f>
        <v/>
      </c>
      <c r="G265" s="120" t="str">
        <f>if('16 Oct'!AO268+'16 Oct'!AP268&gt;0,'16 Oct'!AO268+'16 Oct'!AP268,"")</f>
        <v/>
      </c>
      <c r="H265" s="120" t="str">
        <f t="shared" si="1"/>
        <v/>
      </c>
      <c r="J265" s="1"/>
    </row>
    <row r="266">
      <c r="A266" s="120" t="str">
        <f>if(or('16 Oct'!E269&gt;0,'16 Oct'!F269&gt;0, '16 Oct'!M269&gt;0,'16 Oct'!N269&gt;0, '16 Oct'!U269&gt;0,'16 Oct'!V269&gt;0,'16 Oct'!AC269&gt;0,'16 Oct'!AD269&gt;0,'16 Oct'!AI269&gt;0,'16 Oct'!AJ269&gt;0, '16 Oct'!AO269&gt;0,'16 Oct'!AP269&gt;0),'16 Oct'!A269,"")</f>
        <v/>
      </c>
      <c r="B266" s="120" t="str">
        <f>if('16 Oct'!E269+'16 Oct'!F269&gt;0,'16 Oct'!E269+'16 Oct'!F269,"")</f>
        <v/>
      </c>
      <c r="C266" s="120" t="str">
        <f>if('16 Oct'!M269 + '16 Oct'!N269&gt;0,'16 Oct'!M269 + '16 Oct'!N269,"")</f>
        <v/>
      </c>
      <c r="D266" s="120" t="str">
        <f>if('16 Oct'!U269+'16 Oct'!V269&gt;0,'16 Oct'!U269+'16 Oct'!V269,"")</f>
        <v/>
      </c>
      <c r="E266" s="120" t="str">
        <f>if('16 Oct'!AC269+'16 Oct'!AD269&gt;0,'16 Oct'!AC269+'16 Oct'!AD269,"")</f>
        <v/>
      </c>
      <c r="F266" s="120" t="str">
        <f>if('16 Oct'!AI269+'16 Oct'!AJ269&gt;0,'16 Oct'!AI269+'16 Oct'!AJ269,"")</f>
        <v/>
      </c>
      <c r="G266" s="120" t="str">
        <f>if('16 Oct'!AO269+'16 Oct'!AP269&gt;0,'16 Oct'!AO269+'16 Oct'!AP269,"")</f>
        <v/>
      </c>
      <c r="H266" s="120" t="str">
        <f t="shared" si="1"/>
        <v/>
      </c>
      <c r="J266" s="1"/>
    </row>
    <row r="267">
      <c r="A267" s="120" t="str">
        <f>if(or('16 Oct'!E270&gt;0,'16 Oct'!F270&gt;0, '16 Oct'!M270&gt;0,'16 Oct'!N270&gt;0, '16 Oct'!U270&gt;0,'16 Oct'!V270&gt;0,'16 Oct'!AC270&gt;0,'16 Oct'!AD270&gt;0,'16 Oct'!AI270&gt;0,'16 Oct'!AJ270&gt;0, '16 Oct'!AO270&gt;0,'16 Oct'!AP270&gt;0),'16 Oct'!A270,"")</f>
        <v/>
      </c>
      <c r="B267" s="120" t="str">
        <f>if('16 Oct'!E270+'16 Oct'!F270&gt;0,'16 Oct'!E270+'16 Oct'!F270,"")</f>
        <v/>
      </c>
      <c r="C267" s="120" t="str">
        <f>if('16 Oct'!M270 + '16 Oct'!N270&gt;0,'16 Oct'!M270 + '16 Oct'!N270,"")</f>
        <v/>
      </c>
      <c r="D267" s="120" t="str">
        <f>if('16 Oct'!U270+'16 Oct'!V270&gt;0,'16 Oct'!U270+'16 Oct'!V270,"")</f>
        <v/>
      </c>
      <c r="E267" s="120" t="str">
        <f>if('16 Oct'!AC270+'16 Oct'!AD270&gt;0,'16 Oct'!AC270+'16 Oct'!AD270,"")</f>
        <v/>
      </c>
      <c r="F267" s="120" t="str">
        <f>if('16 Oct'!AI270+'16 Oct'!AJ270&gt;0,'16 Oct'!AI270+'16 Oct'!AJ270,"")</f>
        <v/>
      </c>
      <c r="G267" s="120" t="str">
        <f>if('16 Oct'!AO270+'16 Oct'!AP270&gt;0,'16 Oct'!AO270+'16 Oct'!AP270,"")</f>
        <v/>
      </c>
      <c r="H267" s="120" t="str">
        <f t="shared" si="1"/>
        <v/>
      </c>
      <c r="J267" s="1"/>
    </row>
    <row r="268">
      <c r="A268" s="120" t="str">
        <f>if(or('16 Oct'!E271&gt;0,'16 Oct'!F271&gt;0, '16 Oct'!M271&gt;0,'16 Oct'!N271&gt;0, '16 Oct'!U271&gt;0,'16 Oct'!V271&gt;0,'16 Oct'!AC271&gt;0,'16 Oct'!AD271&gt;0,'16 Oct'!AI271&gt;0,'16 Oct'!AJ271&gt;0, '16 Oct'!AO271&gt;0,'16 Oct'!AP271&gt;0),'16 Oct'!A271,"")</f>
        <v/>
      </c>
      <c r="B268" s="120" t="str">
        <f>if('16 Oct'!E271+'16 Oct'!F271&gt;0,'16 Oct'!E271+'16 Oct'!F271,"")</f>
        <v/>
      </c>
      <c r="C268" s="120" t="str">
        <f>if('16 Oct'!M271 + '16 Oct'!N271&gt;0,'16 Oct'!M271 + '16 Oct'!N271,"")</f>
        <v/>
      </c>
      <c r="D268" s="120" t="str">
        <f>if('16 Oct'!U271+'16 Oct'!V271&gt;0,'16 Oct'!U271+'16 Oct'!V271,"")</f>
        <v/>
      </c>
      <c r="E268" s="120" t="str">
        <f>if('16 Oct'!AC271+'16 Oct'!AD271&gt;0,'16 Oct'!AC271+'16 Oct'!AD271,"")</f>
        <v/>
      </c>
      <c r="F268" s="120" t="str">
        <f>if('16 Oct'!AI271+'16 Oct'!AJ271&gt;0,'16 Oct'!AI271+'16 Oct'!AJ271,"")</f>
        <v/>
      </c>
      <c r="G268" s="120" t="str">
        <f>if('16 Oct'!AO271+'16 Oct'!AP271&gt;0,'16 Oct'!AO271+'16 Oct'!AP271,"")</f>
        <v/>
      </c>
      <c r="H268" s="120" t="str">
        <f t="shared" si="1"/>
        <v/>
      </c>
      <c r="J268" s="1"/>
    </row>
    <row r="269">
      <c r="A269" s="120" t="str">
        <f>if(or('16 Oct'!E272&gt;0,'16 Oct'!F272&gt;0, '16 Oct'!M272&gt;0,'16 Oct'!N272&gt;0, '16 Oct'!U272&gt;0,'16 Oct'!V272&gt;0,'16 Oct'!AC272&gt;0,'16 Oct'!AD272&gt;0,'16 Oct'!AI272&gt;0,'16 Oct'!AJ272&gt;0, '16 Oct'!AO272&gt;0,'16 Oct'!AP272&gt;0),'16 Oct'!A272,"")</f>
        <v/>
      </c>
      <c r="B269" s="120" t="str">
        <f>if('16 Oct'!E272+'16 Oct'!F272&gt;0,'16 Oct'!E272+'16 Oct'!F272,"")</f>
        <v/>
      </c>
      <c r="C269" s="120" t="str">
        <f>if('16 Oct'!M272 + '16 Oct'!N272&gt;0,'16 Oct'!M272 + '16 Oct'!N272,"")</f>
        <v/>
      </c>
      <c r="D269" s="120" t="str">
        <f>if('16 Oct'!U272+'16 Oct'!V272&gt;0,'16 Oct'!U272+'16 Oct'!V272,"")</f>
        <v/>
      </c>
      <c r="E269" s="120" t="str">
        <f>if('16 Oct'!AC272+'16 Oct'!AD272&gt;0,'16 Oct'!AC272+'16 Oct'!AD272,"")</f>
        <v/>
      </c>
      <c r="F269" s="120" t="str">
        <f>if('16 Oct'!AI272+'16 Oct'!AJ272&gt;0,'16 Oct'!AI272+'16 Oct'!AJ272,"")</f>
        <v/>
      </c>
      <c r="G269" s="120" t="str">
        <f>if('16 Oct'!AO272+'16 Oct'!AP272&gt;0,'16 Oct'!AO272+'16 Oct'!AP272,"")</f>
        <v/>
      </c>
      <c r="H269" s="120" t="str">
        <f t="shared" si="1"/>
        <v/>
      </c>
      <c r="J269" s="1"/>
    </row>
    <row r="270">
      <c r="A270" s="120" t="str">
        <f>if(or('16 Oct'!E273&gt;0,'16 Oct'!F273&gt;0, '16 Oct'!M273&gt;0,'16 Oct'!N273&gt;0, '16 Oct'!U273&gt;0,'16 Oct'!V273&gt;0,'16 Oct'!AC273&gt;0,'16 Oct'!AD273&gt;0,'16 Oct'!AI273&gt;0,'16 Oct'!AJ273&gt;0, '16 Oct'!AO273&gt;0,'16 Oct'!AP273&gt;0),'16 Oct'!A273,"")</f>
        <v/>
      </c>
      <c r="B270" s="120" t="str">
        <f>if('16 Oct'!E273+'16 Oct'!F273&gt;0,'16 Oct'!E273+'16 Oct'!F273,"")</f>
        <v/>
      </c>
      <c r="C270" s="120" t="str">
        <f>if('16 Oct'!M273 + '16 Oct'!N273&gt;0,'16 Oct'!M273 + '16 Oct'!N273,"")</f>
        <v/>
      </c>
      <c r="D270" s="120" t="str">
        <f>if('16 Oct'!U273+'16 Oct'!V273&gt;0,'16 Oct'!U273+'16 Oct'!V273,"")</f>
        <v/>
      </c>
      <c r="E270" s="120" t="str">
        <f>if('16 Oct'!AC273+'16 Oct'!AD273&gt;0,'16 Oct'!AC273+'16 Oct'!AD273,"")</f>
        <v/>
      </c>
      <c r="F270" s="120" t="str">
        <f>if('16 Oct'!AI273+'16 Oct'!AJ273&gt;0,'16 Oct'!AI273+'16 Oct'!AJ273,"")</f>
        <v/>
      </c>
      <c r="G270" s="120" t="str">
        <f>if('16 Oct'!AO273+'16 Oct'!AP273&gt;0,'16 Oct'!AO273+'16 Oct'!AP273,"")</f>
        <v/>
      </c>
      <c r="H270" s="120" t="str">
        <f t="shared" si="1"/>
        <v/>
      </c>
      <c r="J270" s="1"/>
    </row>
    <row r="271">
      <c r="A271" s="120" t="str">
        <f>if(or('16 Oct'!E274&gt;0,'16 Oct'!F274&gt;0, '16 Oct'!M274&gt;0,'16 Oct'!N274&gt;0, '16 Oct'!U274&gt;0,'16 Oct'!V274&gt;0,'16 Oct'!AC274&gt;0,'16 Oct'!AD274&gt;0,'16 Oct'!AI274&gt;0,'16 Oct'!AJ274&gt;0, '16 Oct'!AO274&gt;0,'16 Oct'!AP274&gt;0),'16 Oct'!A274,"")</f>
        <v/>
      </c>
      <c r="B271" s="120" t="str">
        <f>if('16 Oct'!E274+'16 Oct'!F274&gt;0,'16 Oct'!E274+'16 Oct'!F274,"")</f>
        <v/>
      </c>
      <c r="C271" s="120" t="str">
        <f>if('16 Oct'!M274 + '16 Oct'!N274&gt;0,'16 Oct'!M274 + '16 Oct'!N274,"")</f>
        <v/>
      </c>
      <c r="D271" s="120" t="str">
        <f>if('16 Oct'!U274+'16 Oct'!V274&gt;0,'16 Oct'!U274+'16 Oct'!V274,"")</f>
        <v/>
      </c>
      <c r="E271" s="120" t="str">
        <f>if('16 Oct'!AC274+'16 Oct'!AD274&gt;0,'16 Oct'!AC274+'16 Oct'!AD274,"")</f>
        <v/>
      </c>
      <c r="F271" s="120" t="str">
        <f>if('16 Oct'!AI274+'16 Oct'!AJ274&gt;0,'16 Oct'!AI274+'16 Oct'!AJ274,"")</f>
        <v/>
      </c>
      <c r="G271" s="120" t="str">
        <f>if('16 Oct'!AO274+'16 Oct'!AP274&gt;0,'16 Oct'!AO274+'16 Oct'!AP274,"")</f>
        <v/>
      </c>
      <c r="H271" s="120" t="str">
        <f t="shared" si="1"/>
        <v/>
      </c>
      <c r="J271" s="1"/>
    </row>
    <row r="272">
      <c r="A272" s="120" t="str">
        <f>if(or('16 Oct'!E275&gt;0,'16 Oct'!F275&gt;0, '16 Oct'!M275&gt;0,'16 Oct'!N275&gt;0, '16 Oct'!U275&gt;0,'16 Oct'!V275&gt;0,'16 Oct'!AC275&gt;0,'16 Oct'!AD275&gt;0,'16 Oct'!AI275&gt;0,'16 Oct'!AJ275&gt;0, '16 Oct'!AO275&gt;0,'16 Oct'!AP275&gt;0),'16 Oct'!A275,"")</f>
        <v/>
      </c>
      <c r="B272" s="120" t="str">
        <f>if('16 Oct'!E275+'16 Oct'!F275&gt;0,'16 Oct'!E275+'16 Oct'!F275,"")</f>
        <v/>
      </c>
      <c r="C272" s="120" t="str">
        <f>if('16 Oct'!M275 + '16 Oct'!N275&gt;0,'16 Oct'!M275 + '16 Oct'!N275,"")</f>
        <v/>
      </c>
      <c r="D272" s="120" t="str">
        <f>if('16 Oct'!U275+'16 Oct'!V275&gt;0,'16 Oct'!U275+'16 Oct'!V275,"")</f>
        <v/>
      </c>
      <c r="E272" s="120" t="str">
        <f>if('16 Oct'!AC275+'16 Oct'!AD275&gt;0,'16 Oct'!AC275+'16 Oct'!AD275,"")</f>
        <v/>
      </c>
      <c r="F272" s="120" t="str">
        <f>if('16 Oct'!AI275+'16 Oct'!AJ275&gt;0,'16 Oct'!AI275+'16 Oct'!AJ275,"")</f>
        <v/>
      </c>
      <c r="G272" s="120" t="str">
        <f>if('16 Oct'!AO275+'16 Oct'!AP275&gt;0,'16 Oct'!AO275+'16 Oct'!AP275,"")</f>
        <v/>
      </c>
      <c r="H272" s="120" t="str">
        <f t="shared" si="1"/>
        <v/>
      </c>
      <c r="J272" s="1"/>
    </row>
    <row r="273">
      <c r="A273" s="120" t="str">
        <f>if(or('16 Oct'!E276&gt;0,'16 Oct'!F276&gt;0, '16 Oct'!M276&gt;0,'16 Oct'!N276&gt;0, '16 Oct'!U276&gt;0,'16 Oct'!V276&gt;0,'16 Oct'!AC276&gt;0,'16 Oct'!AD276&gt;0,'16 Oct'!AI276&gt;0,'16 Oct'!AJ276&gt;0, '16 Oct'!AO276&gt;0,'16 Oct'!AP276&gt;0),'16 Oct'!A276,"")</f>
        <v/>
      </c>
      <c r="B273" s="120" t="str">
        <f>if('16 Oct'!E276+'16 Oct'!F276&gt;0,'16 Oct'!E276+'16 Oct'!F276,"")</f>
        <v/>
      </c>
      <c r="C273" s="120" t="str">
        <f>if('16 Oct'!M276 + '16 Oct'!N276&gt;0,'16 Oct'!M276 + '16 Oct'!N276,"")</f>
        <v/>
      </c>
      <c r="D273" s="120" t="str">
        <f>if('16 Oct'!U276+'16 Oct'!V276&gt;0,'16 Oct'!U276+'16 Oct'!V276,"")</f>
        <v/>
      </c>
      <c r="E273" s="120" t="str">
        <f>if('16 Oct'!AC276+'16 Oct'!AD276&gt;0,'16 Oct'!AC276+'16 Oct'!AD276,"")</f>
        <v/>
      </c>
      <c r="F273" s="120" t="str">
        <f>if('16 Oct'!AI276+'16 Oct'!AJ276&gt;0,'16 Oct'!AI276+'16 Oct'!AJ276,"")</f>
        <v/>
      </c>
      <c r="G273" s="120" t="str">
        <f>if('16 Oct'!AO276+'16 Oct'!AP276&gt;0,'16 Oct'!AO276+'16 Oct'!AP276,"")</f>
        <v/>
      </c>
      <c r="H273" s="120" t="str">
        <f t="shared" si="1"/>
        <v/>
      </c>
      <c r="J273" s="1"/>
    </row>
    <row r="274">
      <c r="A274" s="120" t="str">
        <f>if(or('16 Oct'!E277&gt;0,'16 Oct'!F277&gt;0, '16 Oct'!M277&gt;0,'16 Oct'!N277&gt;0, '16 Oct'!U277&gt;0,'16 Oct'!V277&gt;0,'16 Oct'!AC277&gt;0,'16 Oct'!AD277&gt;0,'16 Oct'!AI277&gt;0,'16 Oct'!AJ277&gt;0, '16 Oct'!AO277&gt;0,'16 Oct'!AP277&gt;0),'16 Oct'!A277,"")</f>
        <v/>
      </c>
      <c r="B274" s="120" t="str">
        <f>if('16 Oct'!E277+'16 Oct'!F277&gt;0,'16 Oct'!E277+'16 Oct'!F277,"")</f>
        <v/>
      </c>
      <c r="C274" s="120" t="str">
        <f>if('16 Oct'!M277 + '16 Oct'!N277&gt;0,'16 Oct'!M277 + '16 Oct'!N277,"")</f>
        <v/>
      </c>
      <c r="D274" s="120" t="str">
        <f>if('16 Oct'!U277+'16 Oct'!V277&gt;0,'16 Oct'!U277+'16 Oct'!V277,"")</f>
        <v/>
      </c>
      <c r="E274" s="120" t="str">
        <f>if('16 Oct'!AC277+'16 Oct'!AD277&gt;0,'16 Oct'!AC277+'16 Oct'!AD277,"")</f>
        <v/>
      </c>
      <c r="F274" s="120" t="str">
        <f>if('16 Oct'!AI277+'16 Oct'!AJ277&gt;0,'16 Oct'!AI277+'16 Oct'!AJ277,"")</f>
        <v/>
      </c>
      <c r="G274" s="120" t="str">
        <f>if('16 Oct'!AO277+'16 Oct'!AP277&gt;0,'16 Oct'!AO277+'16 Oct'!AP277,"")</f>
        <v/>
      </c>
      <c r="H274" s="120" t="str">
        <f t="shared" si="1"/>
        <v/>
      </c>
      <c r="J274" s="1"/>
    </row>
    <row r="275">
      <c r="A275" s="120" t="str">
        <f>if(or('16 Oct'!E278&gt;0,'16 Oct'!F278&gt;0, '16 Oct'!M278&gt;0,'16 Oct'!N278&gt;0, '16 Oct'!U278&gt;0,'16 Oct'!V278&gt;0,'16 Oct'!AC278&gt;0,'16 Oct'!AD278&gt;0,'16 Oct'!AI278&gt;0,'16 Oct'!AJ278&gt;0, '16 Oct'!AO278&gt;0,'16 Oct'!AP278&gt;0),'16 Oct'!A278,"")</f>
        <v/>
      </c>
      <c r="B275" s="120" t="str">
        <f>if('16 Oct'!E278+'16 Oct'!F278&gt;0,'16 Oct'!E278+'16 Oct'!F278,"")</f>
        <v/>
      </c>
      <c r="C275" s="120" t="str">
        <f>if('16 Oct'!M278 + '16 Oct'!N278&gt;0,'16 Oct'!M278 + '16 Oct'!N278,"")</f>
        <v/>
      </c>
      <c r="D275" s="120" t="str">
        <f>if('16 Oct'!U278+'16 Oct'!V278&gt;0,'16 Oct'!U278+'16 Oct'!V278,"")</f>
        <v/>
      </c>
      <c r="E275" s="120" t="str">
        <f>if('16 Oct'!AC278+'16 Oct'!AD278&gt;0,'16 Oct'!AC278+'16 Oct'!AD278,"")</f>
        <v/>
      </c>
      <c r="F275" s="120" t="str">
        <f>if('16 Oct'!AI278+'16 Oct'!AJ278&gt;0,'16 Oct'!AI278+'16 Oct'!AJ278,"")</f>
        <v/>
      </c>
      <c r="G275" s="120" t="str">
        <f>if('16 Oct'!AO278+'16 Oct'!AP278&gt;0,'16 Oct'!AO278+'16 Oct'!AP278,"")</f>
        <v/>
      </c>
      <c r="H275" s="120" t="str">
        <f t="shared" si="1"/>
        <v/>
      </c>
      <c r="J275" s="1"/>
    </row>
    <row r="276">
      <c r="A276" s="120" t="str">
        <f>if(or('16 Oct'!E279&gt;0,'16 Oct'!F279&gt;0, '16 Oct'!M279&gt;0,'16 Oct'!N279&gt;0, '16 Oct'!U279&gt;0,'16 Oct'!V279&gt;0,'16 Oct'!AC279&gt;0,'16 Oct'!AD279&gt;0,'16 Oct'!AI279&gt;0,'16 Oct'!AJ279&gt;0, '16 Oct'!AO279&gt;0,'16 Oct'!AP279&gt;0),'16 Oct'!A279,"")</f>
        <v/>
      </c>
      <c r="B276" s="120" t="str">
        <f>if('16 Oct'!E279+'16 Oct'!F279&gt;0,'16 Oct'!E279+'16 Oct'!F279,"")</f>
        <v/>
      </c>
      <c r="C276" s="120" t="str">
        <f>if('16 Oct'!M279 + '16 Oct'!N279&gt;0,'16 Oct'!M279 + '16 Oct'!N279,"")</f>
        <v/>
      </c>
      <c r="D276" s="120" t="str">
        <f>if('16 Oct'!U279+'16 Oct'!V279&gt;0,'16 Oct'!U279+'16 Oct'!V279,"")</f>
        <v/>
      </c>
      <c r="E276" s="120" t="str">
        <f>if('16 Oct'!AC279+'16 Oct'!AD279&gt;0,'16 Oct'!AC279+'16 Oct'!AD279,"")</f>
        <v/>
      </c>
      <c r="F276" s="120" t="str">
        <f>if('16 Oct'!AI279+'16 Oct'!AJ279&gt;0,'16 Oct'!AI279+'16 Oct'!AJ279,"")</f>
        <v/>
      </c>
      <c r="G276" s="120" t="str">
        <f>if('16 Oct'!AO279+'16 Oct'!AP279&gt;0,'16 Oct'!AO279+'16 Oct'!AP279,"")</f>
        <v/>
      </c>
      <c r="H276" s="120" t="str">
        <f t="shared" si="1"/>
        <v/>
      </c>
      <c r="J276" s="1"/>
    </row>
    <row r="277">
      <c r="A277" s="120" t="str">
        <f>if(or('16 Oct'!E280&gt;0,'16 Oct'!F280&gt;0, '16 Oct'!M280&gt;0,'16 Oct'!N280&gt;0, '16 Oct'!U280&gt;0,'16 Oct'!V280&gt;0,'16 Oct'!AC280&gt;0,'16 Oct'!AD280&gt;0,'16 Oct'!AI280&gt;0,'16 Oct'!AJ280&gt;0, '16 Oct'!AO280&gt;0,'16 Oct'!AP280&gt;0),'16 Oct'!A280,"")</f>
        <v/>
      </c>
      <c r="B277" s="120" t="str">
        <f>if('16 Oct'!E280+'16 Oct'!F280&gt;0,'16 Oct'!E280+'16 Oct'!F280,"")</f>
        <v/>
      </c>
      <c r="C277" s="120" t="str">
        <f>if('16 Oct'!M280 + '16 Oct'!N280&gt;0,'16 Oct'!M280 + '16 Oct'!N280,"")</f>
        <v/>
      </c>
      <c r="D277" s="120" t="str">
        <f>if('16 Oct'!U280+'16 Oct'!V280&gt;0,'16 Oct'!U280+'16 Oct'!V280,"")</f>
        <v/>
      </c>
      <c r="E277" s="120" t="str">
        <f>if('16 Oct'!AC280+'16 Oct'!AD280&gt;0,'16 Oct'!AC280+'16 Oct'!AD280,"")</f>
        <v/>
      </c>
      <c r="F277" s="120" t="str">
        <f>if('16 Oct'!AI280+'16 Oct'!AJ280&gt;0,'16 Oct'!AI280+'16 Oct'!AJ280,"")</f>
        <v/>
      </c>
      <c r="G277" s="120" t="str">
        <f>if('16 Oct'!AO280+'16 Oct'!AP280&gt;0,'16 Oct'!AO280+'16 Oct'!AP280,"")</f>
        <v/>
      </c>
      <c r="H277" s="120" t="str">
        <f t="shared" si="1"/>
        <v/>
      </c>
      <c r="J277" s="1"/>
    </row>
    <row r="278">
      <c r="A278" s="120" t="str">
        <f>if(or('16 Oct'!E281&gt;0,'16 Oct'!F281&gt;0, '16 Oct'!M281&gt;0,'16 Oct'!N281&gt;0, '16 Oct'!U281&gt;0,'16 Oct'!V281&gt;0,'16 Oct'!AC281&gt;0,'16 Oct'!AD281&gt;0,'16 Oct'!AI281&gt;0,'16 Oct'!AJ281&gt;0, '16 Oct'!AO281&gt;0,'16 Oct'!AP281&gt;0),'16 Oct'!A281,"")</f>
        <v/>
      </c>
      <c r="B278" s="120" t="str">
        <f>if('16 Oct'!E281+'16 Oct'!F281&gt;0,'16 Oct'!E281+'16 Oct'!F281,"")</f>
        <v/>
      </c>
      <c r="C278" s="120" t="str">
        <f>if('16 Oct'!M281 + '16 Oct'!N281&gt;0,'16 Oct'!M281 + '16 Oct'!N281,"")</f>
        <v/>
      </c>
      <c r="D278" s="120" t="str">
        <f>if('16 Oct'!U281+'16 Oct'!V281&gt;0,'16 Oct'!U281+'16 Oct'!V281,"")</f>
        <v/>
      </c>
      <c r="E278" s="120" t="str">
        <f>if('16 Oct'!AC281+'16 Oct'!AD281&gt;0,'16 Oct'!AC281+'16 Oct'!AD281,"")</f>
        <v/>
      </c>
      <c r="F278" s="120" t="str">
        <f>if('16 Oct'!AI281+'16 Oct'!AJ281&gt;0,'16 Oct'!AI281+'16 Oct'!AJ281,"")</f>
        <v/>
      </c>
      <c r="G278" s="120" t="str">
        <f>if('16 Oct'!AO281+'16 Oct'!AP281&gt;0,'16 Oct'!AO281+'16 Oct'!AP281,"")</f>
        <v/>
      </c>
      <c r="H278" s="120" t="str">
        <f t="shared" si="1"/>
        <v/>
      </c>
      <c r="J278" s="1"/>
    </row>
    <row r="279">
      <c r="A279" s="120" t="str">
        <f>if(or('16 Oct'!E282&gt;0,'16 Oct'!F282&gt;0, '16 Oct'!M282&gt;0,'16 Oct'!N282&gt;0, '16 Oct'!U282&gt;0,'16 Oct'!V282&gt;0,'16 Oct'!AC282&gt;0,'16 Oct'!AD282&gt;0,'16 Oct'!AI282&gt;0,'16 Oct'!AJ282&gt;0, '16 Oct'!AO282&gt;0,'16 Oct'!AP282&gt;0),'16 Oct'!A282,"")</f>
        <v/>
      </c>
      <c r="B279" s="120" t="str">
        <f>if('16 Oct'!E282+'16 Oct'!F282&gt;0,'16 Oct'!E282+'16 Oct'!F282,"")</f>
        <v/>
      </c>
      <c r="C279" s="120" t="str">
        <f>if('16 Oct'!M282 + '16 Oct'!N282&gt;0,'16 Oct'!M282 + '16 Oct'!N282,"")</f>
        <v/>
      </c>
      <c r="D279" s="120" t="str">
        <f>if('16 Oct'!U282+'16 Oct'!V282&gt;0,'16 Oct'!U282+'16 Oct'!V282,"")</f>
        <v/>
      </c>
      <c r="E279" s="120" t="str">
        <f>if('16 Oct'!AC282+'16 Oct'!AD282&gt;0,'16 Oct'!AC282+'16 Oct'!AD282,"")</f>
        <v/>
      </c>
      <c r="F279" s="120" t="str">
        <f>if('16 Oct'!AI282+'16 Oct'!AJ282&gt;0,'16 Oct'!AI282+'16 Oct'!AJ282,"")</f>
        <v/>
      </c>
      <c r="G279" s="120" t="str">
        <f>if('16 Oct'!AO282+'16 Oct'!AP282&gt;0,'16 Oct'!AO282+'16 Oct'!AP282,"")</f>
        <v/>
      </c>
      <c r="H279" s="120" t="str">
        <f t="shared" si="1"/>
        <v/>
      </c>
      <c r="J279" s="1"/>
    </row>
    <row r="280">
      <c r="A280" s="120" t="str">
        <f>if(or('16 Oct'!E283&gt;0,'16 Oct'!F283&gt;0, '16 Oct'!M283&gt;0,'16 Oct'!N283&gt;0, '16 Oct'!U283&gt;0,'16 Oct'!V283&gt;0,'16 Oct'!AC283&gt;0,'16 Oct'!AD283&gt;0,'16 Oct'!AI283&gt;0,'16 Oct'!AJ283&gt;0, '16 Oct'!AO283&gt;0,'16 Oct'!AP283&gt;0),'16 Oct'!A283,"")</f>
        <v/>
      </c>
      <c r="B280" s="120" t="str">
        <f>if('16 Oct'!E283+'16 Oct'!F283&gt;0,'16 Oct'!E283+'16 Oct'!F283,"")</f>
        <v/>
      </c>
      <c r="C280" s="120" t="str">
        <f>if('16 Oct'!M283 + '16 Oct'!N283&gt;0,'16 Oct'!M283 + '16 Oct'!N283,"")</f>
        <v/>
      </c>
      <c r="D280" s="120" t="str">
        <f>if('16 Oct'!U283+'16 Oct'!V283&gt;0,'16 Oct'!U283+'16 Oct'!V283,"")</f>
        <v/>
      </c>
      <c r="E280" s="120" t="str">
        <f>if('16 Oct'!AC283+'16 Oct'!AD283&gt;0,'16 Oct'!AC283+'16 Oct'!AD283,"")</f>
        <v/>
      </c>
      <c r="F280" s="120" t="str">
        <f>if('16 Oct'!AI283+'16 Oct'!AJ283&gt;0,'16 Oct'!AI283+'16 Oct'!AJ283,"")</f>
        <v/>
      </c>
      <c r="G280" s="120" t="str">
        <f>if('16 Oct'!AO283+'16 Oct'!AP283&gt;0,'16 Oct'!AO283+'16 Oct'!AP283,"")</f>
        <v/>
      </c>
      <c r="H280" s="120" t="str">
        <f t="shared" si="1"/>
        <v/>
      </c>
      <c r="J280" s="1"/>
    </row>
    <row r="281">
      <c r="A281" s="120" t="str">
        <f>if(or('16 Oct'!E284&gt;0,'16 Oct'!F284&gt;0, '16 Oct'!M284&gt;0,'16 Oct'!N284&gt;0, '16 Oct'!U284&gt;0,'16 Oct'!V284&gt;0,'16 Oct'!AC284&gt;0,'16 Oct'!AD284&gt;0,'16 Oct'!AI284&gt;0,'16 Oct'!AJ284&gt;0, '16 Oct'!AO284&gt;0,'16 Oct'!AP284&gt;0),'16 Oct'!A284,"")</f>
        <v/>
      </c>
      <c r="B281" s="120" t="str">
        <f>if('16 Oct'!E284+'16 Oct'!F284&gt;0,'16 Oct'!E284+'16 Oct'!F284,"")</f>
        <v/>
      </c>
      <c r="C281" s="120" t="str">
        <f>if('16 Oct'!M284 + '16 Oct'!N284&gt;0,'16 Oct'!M284 + '16 Oct'!N284,"")</f>
        <v/>
      </c>
      <c r="D281" s="120" t="str">
        <f>if('16 Oct'!U284+'16 Oct'!V284&gt;0,'16 Oct'!U284+'16 Oct'!V284,"")</f>
        <v/>
      </c>
      <c r="E281" s="120" t="str">
        <f>if('16 Oct'!AC284+'16 Oct'!AD284&gt;0,'16 Oct'!AC284+'16 Oct'!AD284,"")</f>
        <v/>
      </c>
      <c r="F281" s="120" t="str">
        <f>if('16 Oct'!AI284+'16 Oct'!AJ284&gt;0,'16 Oct'!AI284+'16 Oct'!AJ284,"")</f>
        <v/>
      </c>
      <c r="G281" s="120" t="str">
        <f>if('16 Oct'!AO284+'16 Oct'!AP284&gt;0,'16 Oct'!AO284+'16 Oct'!AP284,"")</f>
        <v/>
      </c>
      <c r="H281" s="120" t="str">
        <f t="shared" si="1"/>
        <v/>
      </c>
      <c r="J281" s="1"/>
    </row>
    <row r="282">
      <c r="A282" s="120" t="str">
        <f>if(or('16 Oct'!E285&gt;0,'16 Oct'!F285&gt;0, '16 Oct'!M285&gt;0,'16 Oct'!N285&gt;0, '16 Oct'!U285&gt;0,'16 Oct'!V285&gt;0,'16 Oct'!AC285&gt;0,'16 Oct'!AD285&gt;0,'16 Oct'!AI285&gt;0,'16 Oct'!AJ285&gt;0, '16 Oct'!AO285&gt;0,'16 Oct'!AP285&gt;0),'16 Oct'!A285,"")</f>
        <v/>
      </c>
      <c r="B282" s="120" t="str">
        <f>if('16 Oct'!E285+'16 Oct'!F285&gt;0,'16 Oct'!E285+'16 Oct'!F285,"")</f>
        <v/>
      </c>
      <c r="C282" s="120" t="str">
        <f>if('16 Oct'!M285 + '16 Oct'!N285&gt;0,'16 Oct'!M285 + '16 Oct'!N285,"")</f>
        <v/>
      </c>
      <c r="D282" s="120" t="str">
        <f>if('16 Oct'!U285+'16 Oct'!V285&gt;0,'16 Oct'!U285+'16 Oct'!V285,"")</f>
        <v/>
      </c>
      <c r="E282" s="120" t="str">
        <f>if('16 Oct'!AC285+'16 Oct'!AD285&gt;0,'16 Oct'!AC285+'16 Oct'!AD285,"")</f>
        <v/>
      </c>
      <c r="F282" s="120" t="str">
        <f>if('16 Oct'!AI285+'16 Oct'!AJ285&gt;0,'16 Oct'!AI285+'16 Oct'!AJ285,"")</f>
        <v/>
      </c>
      <c r="G282" s="120" t="str">
        <f>if('16 Oct'!AO285+'16 Oct'!AP285&gt;0,'16 Oct'!AO285+'16 Oct'!AP285,"")</f>
        <v/>
      </c>
      <c r="H282" s="120" t="str">
        <f t="shared" si="1"/>
        <v/>
      </c>
      <c r="J282" s="1"/>
    </row>
    <row r="283">
      <c r="A283" s="120" t="str">
        <f>if(or('16 Oct'!E286&gt;0,'16 Oct'!F286&gt;0, '16 Oct'!M286&gt;0,'16 Oct'!N286&gt;0, '16 Oct'!U286&gt;0,'16 Oct'!V286&gt;0,'16 Oct'!AC286&gt;0,'16 Oct'!AD286&gt;0,'16 Oct'!AI286&gt;0,'16 Oct'!AJ286&gt;0, '16 Oct'!AO286&gt;0,'16 Oct'!AP286&gt;0),'16 Oct'!A286,"")</f>
        <v/>
      </c>
      <c r="B283" s="120" t="str">
        <f>if('16 Oct'!E286+'16 Oct'!F286&gt;0,'16 Oct'!E286+'16 Oct'!F286,"")</f>
        <v/>
      </c>
      <c r="C283" s="120" t="str">
        <f>if('16 Oct'!M286 + '16 Oct'!N286&gt;0,'16 Oct'!M286 + '16 Oct'!N286,"")</f>
        <v/>
      </c>
      <c r="D283" s="120" t="str">
        <f>if('16 Oct'!U286+'16 Oct'!V286&gt;0,'16 Oct'!U286+'16 Oct'!V286,"")</f>
        <v/>
      </c>
      <c r="E283" s="120" t="str">
        <f>if('16 Oct'!AC286+'16 Oct'!AD286&gt;0,'16 Oct'!AC286+'16 Oct'!AD286,"")</f>
        <v/>
      </c>
      <c r="F283" s="120" t="str">
        <f>if('16 Oct'!AI286+'16 Oct'!AJ286&gt;0,'16 Oct'!AI286+'16 Oct'!AJ286,"")</f>
        <v/>
      </c>
      <c r="G283" s="120" t="str">
        <f>if('16 Oct'!AO286+'16 Oct'!AP286&gt;0,'16 Oct'!AO286+'16 Oct'!AP286,"")</f>
        <v/>
      </c>
      <c r="H283" s="120" t="str">
        <f t="shared" si="1"/>
        <v/>
      </c>
      <c r="J283" s="1"/>
    </row>
    <row r="284">
      <c r="A284" s="120" t="str">
        <f>if(or('16 Oct'!E287&gt;0,'16 Oct'!F287&gt;0, '16 Oct'!M287&gt;0,'16 Oct'!N287&gt;0, '16 Oct'!U287&gt;0,'16 Oct'!V287&gt;0,'16 Oct'!AC287&gt;0,'16 Oct'!AD287&gt;0,'16 Oct'!AI287&gt;0,'16 Oct'!AJ287&gt;0, '16 Oct'!AO287&gt;0,'16 Oct'!AP287&gt;0),'16 Oct'!A287,"")</f>
        <v/>
      </c>
      <c r="B284" s="120" t="str">
        <f>if('16 Oct'!E287+'16 Oct'!F287&gt;0,'16 Oct'!E287+'16 Oct'!F287,"")</f>
        <v/>
      </c>
      <c r="C284" s="120" t="str">
        <f>if('16 Oct'!M287 + '16 Oct'!N287&gt;0,'16 Oct'!M287 + '16 Oct'!N287,"")</f>
        <v/>
      </c>
      <c r="D284" s="120" t="str">
        <f>if('16 Oct'!U287+'16 Oct'!V287&gt;0,'16 Oct'!U287+'16 Oct'!V287,"")</f>
        <v/>
      </c>
      <c r="E284" s="120" t="str">
        <f>if('16 Oct'!AC287+'16 Oct'!AD287&gt;0,'16 Oct'!AC287+'16 Oct'!AD287,"")</f>
        <v/>
      </c>
      <c r="F284" s="120" t="str">
        <f>if('16 Oct'!AI287+'16 Oct'!AJ287&gt;0,'16 Oct'!AI287+'16 Oct'!AJ287,"")</f>
        <v/>
      </c>
      <c r="G284" s="120" t="str">
        <f>if('16 Oct'!AO287+'16 Oct'!AP287&gt;0,'16 Oct'!AO287+'16 Oct'!AP287,"")</f>
        <v/>
      </c>
      <c r="H284" s="120" t="str">
        <f t="shared" si="1"/>
        <v/>
      </c>
      <c r="J284" s="1"/>
    </row>
    <row r="285">
      <c r="A285" s="120" t="str">
        <f>if(or('16 Oct'!E288&gt;0,'16 Oct'!F288&gt;0, '16 Oct'!M288&gt;0,'16 Oct'!N288&gt;0, '16 Oct'!U288&gt;0,'16 Oct'!V288&gt;0,'16 Oct'!AC288&gt;0,'16 Oct'!AD288&gt;0,'16 Oct'!AI288&gt;0,'16 Oct'!AJ288&gt;0, '16 Oct'!AO288&gt;0,'16 Oct'!AP288&gt;0),'16 Oct'!A288,"")</f>
        <v/>
      </c>
      <c r="B285" s="120" t="str">
        <f>if('16 Oct'!E288+'16 Oct'!F288&gt;0,'16 Oct'!E288+'16 Oct'!F288,"")</f>
        <v/>
      </c>
      <c r="C285" s="120" t="str">
        <f>if('16 Oct'!M288 + '16 Oct'!N288&gt;0,'16 Oct'!M288 + '16 Oct'!N288,"")</f>
        <v/>
      </c>
      <c r="D285" s="120" t="str">
        <f>if('16 Oct'!U288+'16 Oct'!V288&gt;0,'16 Oct'!U288+'16 Oct'!V288,"")</f>
        <v/>
      </c>
      <c r="E285" s="120" t="str">
        <f>if('16 Oct'!AC288+'16 Oct'!AD288&gt;0,'16 Oct'!AC288+'16 Oct'!AD288,"")</f>
        <v/>
      </c>
      <c r="F285" s="120" t="str">
        <f>if('16 Oct'!AI288+'16 Oct'!AJ288&gt;0,'16 Oct'!AI288+'16 Oct'!AJ288,"")</f>
        <v/>
      </c>
      <c r="G285" s="120" t="str">
        <f>if('16 Oct'!AO288+'16 Oct'!AP288&gt;0,'16 Oct'!AO288+'16 Oct'!AP288,"")</f>
        <v/>
      </c>
      <c r="H285" s="120" t="str">
        <f t="shared" si="1"/>
        <v/>
      </c>
      <c r="J285" s="1"/>
    </row>
    <row r="286">
      <c r="A286" s="120" t="str">
        <f>if(or('16 Oct'!E289&gt;0,'16 Oct'!F289&gt;0, '16 Oct'!M289&gt;0,'16 Oct'!N289&gt;0, '16 Oct'!U289&gt;0,'16 Oct'!V289&gt;0,'16 Oct'!AC289&gt;0,'16 Oct'!AD289&gt;0,'16 Oct'!AI289&gt;0,'16 Oct'!AJ289&gt;0, '16 Oct'!AO289&gt;0,'16 Oct'!AP289&gt;0),'16 Oct'!A289,"")</f>
        <v/>
      </c>
      <c r="B286" s="120" t="str">
        <f>if('16 Oct'!E289+'16 Oct'!F289&gt;0,'16 Oct'!E289+'16 Oct'!F289,"")</f>
        <v/>
      </c>
      <c r="C286" s="120" t="str">
        <f>if('16 Oct'!M289 + '16 Oct'!N289&gt;0,'16 Oct'!M289 + '16 Oct'!N289,"")</f>
        <v/>
      </c>
      <c r="D286" s="120" t="str">
        <f>if('16 Oct'!U289+'16 Oct'!V289&gt;0,'16 Oct'!U289+'16 Oct'!V289,"")</f>
        <v/>
      </c>
      <c r="E286" s="120" t="str">
        <f>if('16 Oct'!AC289+'16 Oct'!AD289&gt;0,'16 Oct'!AC289+'16 Oct'!AD289,"")</f>
        <v/>
      </c>
      <c r="F286" s="120" t="str">
        <f>if('16 Oct'!AI289+'16 Oct'!AJ289&gt;0,'16 Oct'!AI289+'16 Oct'!AJ289,"")</f>
        <v/>
      </c>
      <c r="G286" s="120" t="str">
        <f>if('16 Oct'!AO289+'16 Oct'!AP289&gt;0,'16 Oct'!AO289+'16 Oct'!AP289,"")</f>
        <v/>
      </c>
      <c r="H286" s="120" t="str">
        <f t="shared" si="1"/>
        <v/>
      </c>
      <c r="J286" s="1"/>
    </row>
    <row r="287">
      <c r="A287" s="120" t="str">
        <f>if(or('16 Oct'!E290&gt;0,'16 Oct'!F290&gt;0, '16 Oct'!M290&gt;0,'16 Oct'!N290&gt;0, '16 Oct'!U290&gt;0,'16 Oct'!V290&gt;0,'16 Oct'!AC290&gt;0,'16 Oct'!AD290&gt;0,'16 Oct'!AI290&gt;0,'16 Oct'!AJ290&gt;0, '16 Oct'!AO290&gt;0,'16 Oct'!AP290&gt;0),'16 Oct'!A290,"")</f>
        <v/>
      </c>
      <c r="B287" s="120" t="str">
        <f>if('16 Oct'!E290+'16 Oct'!F290&gt;0,'16 Oct'!E290+'16 Oct'!F290,"")</f>
        <v/>
      </c>
      <c r="C287" s="120" t="str">
        <f>if('16 Oct'!M290 + '16 Oct'!N290&gt;0,'16 Oct'!M290 + '16 Oct'!N290,"")</f>
        <v/>
      </c>
      <c r="D287" s="120" t="str">
        <f>if('16 Oct'!U290+'16 Oct'!V290&gt;0,'16 Oct'!U290+'16 Oct'!V290,"")</f>
        <v/>
      </c>
      <c r="E287" s="120" t="str">
        <f>if('16 Oct'!AC290+'16 Oct'!AD290&gt;0,'16 Oct'!AC290+'16 Oct'!AD290,"")</f>
        <v/>
      </c>
      <c r="F287" s="120" t="str">
        <f>if('16 Oct'!AI290+'16 Oct'!AJ290&gt;0,'16 Oct'!AI290+'16 Oct'!AJ290,"")</f>
        <v/>
      </c>
      <c r="G287" s="120" t="str">
        <f>if('16 Oct'!AO290+'16 Oct'!AP290&gt;0,'16 Oct'!AO290+'16 Oct'!AP290,"")</f>
        <v/>
      </c>
      <c r="H287" s="120" t="str">
        <f t="shared" si="1"/>
        <v/>
      </c>
      <c r="J287" s="1"/>
    </row>
    <row r="288">
      <c r="A288" s="120" t="str">
        <f>if(or('16 Oct'!E291&gt;0,'16 Oct'!F291&gt;0, '16 Oct'!M291&gt;0,'16 Oct'!N291&gt;0, '16 Oct'!U291&gt;0,'16 Oct'!V291&gt;0,'16 Oct'!AC291&gt;0,'16 Oct'!AD291&gt;0,'16 Oct'!AI291&gt;0,'16 Oct'!AJ291&gt;0, '16 Oct'!AO291&gt;0,'16 Oct'!AP291&gt;0),'16 Oct'!A291,"")</f>
        <v/>
      </c>
      <c r="B288" s="120" t="str">
        <f>if('16 Oct'!E291+'16 Oct'!F291&gt;0,'16 Oct'!E291+'16 Oct'!F291,"")</f>
        <v/>
      </c>
      <c r="C288" s="120" t="str">
        <f>if('16 Oct'!M291 + '16 Oct'!N291&gt;0,'16 Oct'!M291 + '16 Oct'!N291,"")</f>
        <v/>
      </c>
      <c r="D288" s="120" t="str">
        <f>if('16 Oct'!U291+'16 Oct'!V291&gt;0,'16 Oct'!U291+'16 Oct'!V291,"")</f>
        <v/>
      </c>
      <c r="E288" s="120" t="str">
        <f>if('16 Oct'!AC291+'16 Oct'!AD291&gt;0,'16 Oct'!AC291+'16 Oct'!AD291,"")</f>
        <v/>
      </c>
      <c r="F288" s="120" t="str">
        <f>if('16 Oct'!AI291+'16 Oct'!AJ291&gt;0,'16 Oct'!AI291+'16 Oct'!AJ291,"")</f>
        <v/>
      </c>
      <c r="G288" s="120" t="str">
        <f>if('16 Oct'!AO291+'16 Oct'!AP291&gt;0,'16 Oct'!AO291+'16 Oct'!AP291,"")</f>
        <v/>
      </c>
      <c r="H288" s="120" t="str">
        <f t="shared" si="1"/>
        <v/>
      </c>
      <c r="J288" s="1"/>
    </row>
    <row r="289">
      <c r="A289" s="120" t="str">
        <f>if(or('16 Oct'!E292&gt;0,'16 Oct'!F292&gt;0, '16 Oct'!M292&gt;0,'16 Oct'!N292&gt;0, '16 Oct'!U292&gt;0,'16 Oct'!V292&gt;0,'16 Oct'!AC292&gt;0,'16 Oct'!AD292&gt;0,'16 Oct'!AI292&gt;0,'16 Oct'!AJ292&gt;0, '16 Oct'!AO292&gt;0,'16 Oct'!AP292&gt;0),'16 Oct'!A292,"")</f>
        <v/>
      </c>
      <c r="B289" s="120" t="str">
        <f>if('16 Oct'!E292+'16 Oct'!F292&gt;0,'16 Oct'!E292+'16 Oct'!F292,"")</f>
        <v/>
      </c>
      <c r="C289" s="120" t="str">
        <f>if('16 Oct'!M292 + '16 Oct'!N292&gt;0,'16 Oct'!M292 + '16 Oct'!N292,"")</f>
        <v/>
      </c>
      <c r="D289" s="120" t="str">
        <f>if('16 Oct'!U292+'16 Oct'!V292&gt;0,'16 Oct'!U292+'16 Oct'!V292,"")</f>
        <v/>
      </c>
      <c r="E289" s="120" t="str">
        <f>if('16 Oct'!AC292+'16 Oct'!AD292&gt;0,'16 Oct'!AC292+'16 Oct'!AD292,"")</f>
        <v/>
      </c>
      <c r="F289" s="120" t="str">
        <f>if('16 Oct'!AI292+'16 Oct'!AJ292&gt;0,'16 Oct'!AI292+'16 Oct'!AJ292,"")</f>
        <v/>
      </c>
      <c r="G289" s="120" t="str">
        <f>if('16 Oct'!AO292+'16 Oct'!AP292&gt;0,'16 Oct'!AO292+'16 Oct'!AP292,"")</f>
        <v/>
      </c>
      <c r="H289" s="120" t="str">
        <f t="shared" si="1"/>
        <v/>
      </c>
      <c r="J289" s="1"/>
    </row>
    <row r="290">
      <c r="A290" s="120" t="str">
        <f>if(or('16 Oct'!E293&gt;0,'16 Oct'!F293&gt;0, '16 Oct'!M293&gt;0,'16 Oct'!N293&gt;0, '16 Oct'!U293&gt;0,'16 Oct'!V293&gt;0,'16 Oct'!AC293&gt;0,'16 Oct'!AD293&gt;0,'16 Oct'!AI293&gt;0,'16 Oct'!AJ293&gt;0, '16 Oct'!AO293&gt;0,'16 Oct'!AP293&gt;0),'16 Oct'!A293,"")</f>
        <v/>
      </c>
      <c r="B290" s="120" t="str">
        <f>if('16 Oct'!E293+'16 Oct'!F293&gt;0,'16 Oct'!E293+'16 Oct'!F293,"")</f>
        <v/>
      </c>
      <c r="C290" s="120" t="str">
        <f>if('16 Oct'!M293 + '16 Oct'!N293&gt;0,'16 Oct'!M293 + '16 Oct'!N293,"")</f>
        <v/>
      </c>
      <c r="D290" s="120" t="str">
        <f>if('16 Oct'!U293+'16 Oct'!V293&gt;0,'16 Oct'!U293+'16 Oct'!V293,"")</f>
        <v/>
      </c>
      <c r="E290" s="120" t="str">
        <f>if('16 Oct'!AC293+'16 Oct'!AD293&gt;0,'16 Oct'!AC293+'16 Oct'!AD293,"")</f>
        <v/>
      </c>
      <c r="F290" s="120" t="str">
        <f>if('16 Oct'!AI293+'16 Oct'!AJ293&gt;0,'16 Oct'!AI293+'16 Oct'!AJ293,"")</f>
        <v/>
      </c>
      <c r="G290" s="120" t="str">
        <f>if('16 Oct'!AO293+'16 Oct'!AP293&gt;0,'16 Oct'!AO293+'16 Oct'!AP293,"")</f>
        <v/>
      </c>
      <c r="H290" s="120" t="str">
        <f t="shared" si="1"/>
        <v/>
      </c>
      <c r="J290" s="1"/>
    </row>
    <row r="291">
      <c r="A291" s="120" t="str">
        <f>if(or('16 Oct'!E294&gt;0,'16 Oct'!F294&gt;0, '16 Oct'!M294&gt;0,'16 Oct'!N294&gt;0, '16 Oct'!U294&gt;0,'16 Oct'!V294&gt;0,'16 Oct'!AC294&gt;0,'16 Oct'!AD294&gt;0,'16 Oct'!AI294&gt;0,'16 Oct'!AJ294&gt;0, '16 Oct'!AO294&gt;0,'16 Oct'!AP294&gt;0),'16 Oct'!A294,"")</f>
        <v/>
      </c>
      <c r="B291" s="120" t="str">
        <f>if('16 Oct'!E294+'16 Oct'!F294&gt;0,'16 Oct'!E294+'16 Oct'!F294,"")</f>
        <v/>
      </c>
      <c r="C291" s="120" t="str">
        <f>if('16 Oct'!M294 + '16 Oct'!N294&gt;0,'16 Oct'!M294 + '16 Oct'!N294,"")</f>
        <v/>
      </c>
      <c r="D291" s="120" t="str">
        <f>if('16 Oct'!U294+'16 Oct'!V294&gt;0,'16 Oct'!U294+'16 Oct'!V294,"")</f>
        <v/>
      </c>
      <c r="E291" s="120" t="str">
        <f>if('16 Oct'!AC294+'16 Oct'!AD294&gt;0,'16 Oct'!AC294+'16 Oct'!AD294,"")</f>
        <v/>
      </c>
      <c r="F291" s="120" t="str">
        <f>if('16 Oct'!AI294+'16 Oct'!AJ294&gt;0,'16 Oct'!AI294+'16 Oct'!AJ294,"")</f>
        <v/>
      </c>
      <c r="G291" s="120" t="str">
        <f>if('16 Oct'!AO294+'16 Oct'!AP294&gt;0,'16 Oct'!AO294+'16 Oct'!AP294,"")</f>
        <v/>
      </c>
      <c r="H291" s="120" t="str">
        <f t="shared" si="1"/>
        <v/>
      </c>
      <c r="J291" s="1"/>
    </row>
    <row r="292">
      <c r="A292" s="120" t="str">
        <f>if(or('16 Oct'!E295&gt;0,'16 Oct'!F295&gt;0, '16 Oct'!M295&gt;0,'16 Oct'!N295&gt;0, '16 Oct'!U295&gt;0,'16 Oct'!V295&gt;0,'16 Oct'!AC295&gt;0,'16 Oct'!AD295&gt;0,'16 Oct'!AI295&gt;0,'16 Oct'!AJ295&gt;0, '16 Oct'!AO295&gt;0,'16 Oct'!AP295&gt;0),'16 Oct'!A295,"")</f>
        <v/>
      </c>
      <c r="B292" s="120" t="str">
        <f>if('16 Oct'!E295+'16 Oct'!F295&gt;0,'16 Oct'!E295+'16 Oct'!F295,"")</f>
        <v/>
      </c>
      <c r="C292" s="120" t="str">
        <f>if('16 Oct'!M295 + '16 Oct'!N295&gt;0,'16 Oct'!M295 + '16 Oct'!N295,"")</f>
        <v/>
      </c>
      <c r="D292" s="120" t="str">
        <f>if('16 Oct'!U295+'16 Oct'!V295&gt;0,'16 Oct'!U295+'16 Oct'!V295,"")</f>
        <v/>
      </c>
      <c r="E292" s="120" t="str">
        <f>if('16 Oct'!AC295+'16 Oct'!AD295&gt;0,'16 Oct'!AC295+'16 Oct'!AD295,"")</f>
        <v/>
      </c>
      <c r="F292" s="120" t="str">
        <f>if('16 Oct'!AI295+'16 Oct'!AJ295&gt;0,'16 Oct'!AI295+'16 Oct'!AJ295,"")</f>
        <v/>
      </c>
      <c r="G292" s="120" t="str">
        <f>if('16 Oct'!AO295+'16 Oct'!AP295&gt;0,'16 Oct'!AO295+'16 Oct'!AP295,"")</f>
        <v/>
      </c>
      <c r="H292" s="120" t="str">
        <f t="shared" si="1"/>
        <v/>
      </c>
      <c r="J292" s="1"/>
    </row>
    <row r="293">
      <c r="A293" s="120" t="str">
        <f>if(or('16 Oct'!E296&gt;0,'16 Oct'!F296&gt;0, '16 Oct'!M296&gt;0,'16 Oct'!N296&gt;0, '16 Oct'!U296&gt;0,'16 Oct'!V296&gt;0,'16 Oct'!AC296&gt;0,'16 Oct'!AD296&gt;0,'16 Oct'!AI296&gt;0,'16 Oct'!AJ296&gt;0, '16 Oct'!AO296&gt;0,'16 Oct'!AP296&gt;0),'16 Oct'!A296,"")</f>
        <v/>
      </c>
      <c r="B293" s="120" t="str">
        <f>if('16 Oct'!E296+'16 Oct'!F296&gt;0,'16 Oct'!E296+'16 Oct'!F296,"")</f>
        <v/>
      </c>
      <c r="C293" s="120" t="str">
        <f>if('16 Oct'!M296 + '16 Oct'!N296&gt;0,'16 Oct'!M296 + '16 Oct'!N296,"")</f>
        <v/>
      </c>
      <c r="D293" s="120" t="str">
        <f>if('16 Oct'!U296+'16 Oct'!V296&gt;0,'16 Oct'!U296+'16 Oct'!V296,"")</f>
        <v/>
      </c>
      <c r="E293" s="120" t="str">
        <f>if('16 Oct'!AC296+'16 Oct'!AD296&gt;0,'16 Oct'!AC296+'16 Oct'!AD296,"")</f>
        <v/>
      </c>
      <c r="F293" s="120" t="str">
        <f>if('16 Oct'!AI296+'16 Oct'!AJ296&gt;0,'16 Oct'!AI296+'16 Oct'!AJ296,"")</f>
        <v/>
      </c>
      <c r="G293" s="120" t="str">
        <f>if('16 Oct'!AO296+'16 Oct'!AP296&gt;0,'16 Oct'!AO296+'16 Oct'!AP296,"")</f>
        <v/>
      </c>
      <c r="H293" s="120" t="str">
        <f t="shared" si="1"/>
        <v/>
      </c>
      <c r="J293" s="1"/>
    </row>
    <row r="294">
      <c r="A294" s="120" t="str">
        <f>if(or('16 Oct'!E297&gt;0,'16 Oct'!F297&gt;0, '16 Oct'!M297&gt;0,'16 Oct'!N297&gt;0, '16 Oct'!U297&gt;0,'16 Oct'!V297&gt;0,'16 Oct'!AC297&gt;0,'16 Oct'!AD297&gt;0,'16 Oct'!AI297&gt;0,'16 Oct'!AJ297&gt;0, '16 Oct'!AO297&gt;0,'16 Oct'!AP297&gt;0),'16 Oct'!A297,"")</f>
        <v/>
      </c>
      <c r="B294" s="120" t="str">
        <f>if('16 Oct'!E297+'16 Oct'!F297&gt;0,'16 Oct'!E297+'16 Oct'!F297,"")</f>
        <v/>
      </c>
      <c r="C294" s="120" t="str">
        <f>if('16 Oct'!M297 + '16 Oct'!N297&gt;0,'16 Oct'!M297 + '16 Oct'!N297,"")</f>
        <v/>
      </c>
      <c r="D294" s="120" t="str">
        <f>if('16 Oct'!U297+'16 Oct'!V297&gt;0,'16 Oct'!U297+'16 Oct'!V297,"")</f>
        <v/>
      </c>
      <c r="E294" s="120" t="str">
        <f>if('16 Oct'!AC297+'16 Oct'!AD297&gt;0,'16 Oct'!AC297+'16 Oct'!AD297,"")</f>
        <v/>
      </c>
      <c r="F294" s="120" t="str">
        <f>if('16 Oct'!AI297+'16 Oct'!AJ297&gt;0,'16 Oct'!AI297+'16 Oct'!AJ297,"")</f>
        <v/>
      </c>
      <c r="G294" s="120" t="str">
        <f>if('16 Oct'!AO297+'16 Oct'!AP297&gt;0,'16 Oct'!AO297+'16 Oct'!AP297,"")</f>
        <v/>
      </c>
      <c r="H294" s="120" t="str">
        <f t="shared" si="1"/>
        <v/>
      </c>
      <c r="J294" s="1"/>
    </row>
    <row r="295">
      <c r="A295" s="120" t="str">
        <f>if(or('16 Oct'!E298&gt;0,'16 Oct'!F298&gt;0, '16 Oct'!M298&gt;0,'16 Oct'!N298&gt;0, '16 Oct'!U298&gt;0,'16 Oct'!V298&gt;0,'16 Oct'!AC298&gt;0,'16 Oct'!AD298&gt;0,'16 Oct'!AI298&gt;0,'16 Oct'!AJ298&gt;0, '16 Oct'!AO298&gt;0,'16 Oct'!AP298&gt;0),'16 Oct'!A298,"")</f>
        <v/>
      </c>
      <c r="B295" s="120" t="str">
        <f>if('16 Oct'!E298+'16 Oct'!F298&gt;0,'16 Oct'!E298+'16 Oct'!F298,"")</f>
        <v/>
      </c>
      <c r="C295" s="120" t="str">
        <f>if('16 Oct'!M298 + '16 Oct'!N298&gt;0,'16 Oct'!M298 + '16 Oct'!N298,"")</f>
        <v/>
      </c>
      <c r="D295" s="120" t="str">
        <f>if('16 Oct'!U298+'16 Oct'!V298&gt;0,'16 Oct'!U298+'16 Oct'!V298,"")</f>
        <v/>
      </c>
      <c r="E295" s="120" t="str">
        <f>if('16 Oct'!AC298+'16 Oct'!AD298&gt;0,'16 Oct'!AC298+'16 Oct'!AD298,"")</f>
        <v/>
      </c>
      <c r="F295" s="120" t="str">
        <f>if('16 Oct'!AI298+'16 Oct'!AJ298&gt;0,'16 Oct'!AI298+'16 Oct'!AJ298,"")</f>
        <v/>
      </c>
      <c r="G295" s="120" t="str">
        <f>if('16 Oct'!AO298+'16 Oct'!AP298&gt;0,'16 Oct'!AO298+'16 Oct'!AP298,"")</f>
        <v/>
      </c>
      <c r="H295" s="120" t="str">
        <f t="shared" si="1"/>
        <v/>
      </c>
      <c r="J295" s="1"/>
    </row>
    <row r="296">
      <c r="A296" s="120" t="str">
        <f>if(or('16 Oct'!E299&gt;0,'16 Oct'!F299&gt;0, '16 Oct'!M299&gt;0,'16 Oct'!N299&gt;0, '16 Oct'!U299&gt;0,'16 Oct'!V299&gt;0,'16 Oct'!AC299&gt;0,'16 Oct'!AD299&gt;0,'16 Oct'!AI299&gt;0,'16 Oct'!AJ299&gt;0, '16 Oct'!AO299&gt;0,'16 Oct'!AP299&gt;0),'16 Oct'!A299,"")</f>
        <v/>
      </c>
      <c r="B296" s="120" t="str">
        <f>if('16 Oct'!E299+'16 Oct'!F299&gt;0,'16 Oct'!E299+'16 Oct'!F299,"")</f>
        <v/>
      </c>
      <c r="C296" s="120" t="str">
        <f>if('16 Oct'!M299 + '16 Oct'!N299&gt;0,'16 Oct'!M299 + '16 Oct'!N299,"")</f>
        <v/>
      </c>
      <c r="D296" s="120" t="str">
        <f>if('16 Oct'!U299+'16 Oct'!V299&gt;0,'16 Oct'!U299+'16 Oct'!V299,"")</f>
        <v/>
      </c>
      <c r="E296" s="120" t="str">
        <f>if('16 Oct'!AC299+'16 Oct'!AD299&gt;0,'16 Oct'!AC299+'16 Oct'!AD299,"")</f>
        <v/>
      </c>
      <c r="F296" s="120" t="str">
        <f>if('16 Oct'!AI299+'16 Oct'!AJ299&gt;0,'16 Oct'!AI299+'16 Oct'!AJ299,"")</f>
        <v/>
      </c>
      <c r="G296" s="120" t="str">
        <f>if('16 Oct'!AO299+'16 Oct'!AP299&gt;0,'16 Oct'!AO299+'16 Oct'!AP299,"")</f>
        <v/>
      </c>
      <c r="H296" s="120" t="str">
        <f t="shared" si="1"/>
        <v/>
      </c>
      <c r="J296" s="1"/>
    </row>
    <row r="297">
      <c r="A297" s="120" t="str">
        <f>if(or('16 Oct'!E300&gt;0,'16 Oct'!F300&gt;0, '16 Oct'!M300&gt;0,'16 Oct'!N300&gt;0, '16 Oct'!U300&gt;0,'16 Oct'!V300&gt;0,'16 Oct'!AC300&gt;0,'16 Oct'!AD300&gt;0,'16 Oct'!AI300&gt;0,'16 Oct'!AJ300&gt;0, '16 Oct'!AO300&gt;0,'16 Oct'!AP300&gt;0),'16 Oct'!A300,"")</f>
        <v/>
      </c>
      <c r="B297" s="120" t="str">
        <f>if('16 Oct'!E300+'16 Oct'!F300&gt;0,'16 Oct'!E300+'16 Oct'!F300,"")</f>
        <v/>
      </c>
      <c r="C297" s="120" t="str">
        <f>if('16 Oct'!M300 + '16 Oct'!N300&gt;0,'16 Oct'!M300 + '16 Oct'!N300,"")</f>
        <v/>
      </c>
      <c r="D297" s="120" t="str">
        <f>if('16 Oct'!U300+'16 Oct'!V300&gt;0,'16 Oct'!U300+'16 Oct'!V300,"")</f>
        <v/>
      </c>
      <c r="E297" s="120" t="str">
        <f>if('16 Oct'!AC300+'16 Oct'!AD300&gt;0,'16 Oct'!AC300+'16 Oct'!AD300,"")</f>
        <v/>
      </c>
      <c r="F297" s="120" t="str">
        <f>if('16 Oct'!AI300+'16 Oct'!AJ300&gt;0,'16 Oct'!AI300+'16 Oct'!AJ300,"")</f>
        <v/>
      </c>
      <c r="G297" s="120" t="str">
        <f>if('16 Oct'!AO300+'16 Oct'!AP300&gt;0,'16 Oct'!AO300+'16 Oct'!AP300,"")</f>
        <v/>
      </c>
      <c r="H297" s="120" t="str">
        <f t="shared" si="1"/>
        <v/>
      </c>
      <c r="J297" s="1"/>
    </row>
    <row r="298">
      <c r="A298" s="120" t="str">
        <f>if(or('16 Oct'!E301&gt;0,'16 Oct'!F301&gt;0, '16 Oct'!M301&gt;0,'16 Oct'!N301&gt;0, '16 Oct'!U301&gt;0,'16 Oct'!V301&gt;0,'16 Oct'!AC301&gt;0,'16 Oct'!AD301&gt;0,'16 Oct'!AI301&gt;0,'16 Oct'!AJ301&gt;0, '16 Oct'!AO301&gt;0,'16 Oct'!AP301&gt;0),'16 Oct'!A301,"")</f>
        <v/>
      </c>
      <c r="B298" s="120" t="str">
        <f>if('16 Oct'!E301+'16 Oct'!F301&gt;0,'16 Oct'!E301+'16 Oct'!F301,"")</f>
        <v/>
      </c>
      <c r="C298" s="120" t="str">
        <f>if('16 Oct'!M301 + '16 Oct'!N301&gt;0,'16 Oct'!M301 + '16 Oct'!N301,"")</f>
        <v/>
      </c>
      <c r="D298" s="120" t="str">
        <f>if('16 Oct'!U301+'16 Oct'!V301&gt;0,'16 Oct'!U301+'16 Oct'!V301,"")</f>
        <v/>
      </c>
      <c r="E298" s="120" t="str">
        <f>if('16 Oct'!AC301+'16 Oct'!AD301&gt;0,'16 Oct'!AC301+'16 Oct'!AD301,"")</f>
        <v/>
      </c>
      <c r="F298" s="120" t="str">
        <f>if('16 Oct'!AI301+'16 Oct'!AJ301&gt;0,'16 Oct'!AI301+'16 Oct'!AJ301,"")</f>
        <v/>
      </c>
      <c r="G298" s="120" t="str">
        <f>if('16 Oct'!AO301+'16 Oct'!AP301&gt;0,'16 Oct'!AO301+'16 Oct'!AP301,"")</f>
        <v/>
      </c>
      <c r="H298" s="120" t="str">
        <f t="shared" si="1"/>
        <v/>
      </c>
      <c r="J298" s="1"/>
    </row>
    <row r="299">
      <c r="A299" s="120" t="str">
        <f>if(or('16 Oct'!E302&gt;0,'16 Oct'!F302&gt;0, '16 Oct'!M302&gt;0,'16 Oct'!N302&gt;0, '16 Oct'!U302&gt;0,'16 Oct'!V302&gt;0,'16 Oct'!AC302&gt;0,'16 Oct'!AD302&gt;0,'16 Oct'!AI302&gt;0,'16 Oct'!AJ302&gt;0, '16 Oct'!AO302&gt;0,'16 Oct'!AP302&gt;0),'16 Oct'!A302,"")</f>
        <v/>
      </c>
      <c r="B299" s="120" t="str">
        <f>if('16 Oct'!E302+'16 Oct'!F302&gt;0,'16 Oct'!E302+'16 Oct'!F302,"")</f>
        <v/>
      </c>
      <c r="C299" s="120" t="str">
        <f>if('16 Oct'!M302 + '16 Oct'!N302&gt;0,'16 Oct'!M302 + '16 Oct'!N302,"")</f>
        <v/>
      </c>
      <c r="D299" s="120" t="str">
        <f>if('16 Oct'!U302+'16 Oct'!V302&gt;0,'16 Oct'!U302+'16 Oct'!V302,"")</f>
        <v/>
      </c>
      <c r="E299" s="120" t="str">
        <f>if('16 Oct'!AC302+'16 Oct'!AD302&gt;0,'16 Oct'!AC302+'16 Oct'!AD302,"")</f>
        <v/>
      </c>
      <c r="F299" s="120" t="str">
        <f>if('16 Oct'!AI302+'16 Oct'!AJ302&gt;0,'16 Oct'!AI302+'16 Oct'!AJ302,"")</f>
        <v/>
      </c>
      <c r="G299" s="120" t="str">
        <f>if('16 Oct'!AO302+'16 Oct'!AP302&gt;0,'16 Oct'!AO302+'16 Oct'!AP302,"")</f>
        <v/>
      </c>
      <c r="H299" s="120" t="str">
        <f t="shared" si="1"/>
        <v/>
      </c>
      <c r="J299" s="1"/>
    </row>
    <row r="300">
      <c r="A300" s="120" t="str">
        <f>if(or('16 Oct'!E303&gt;0,'16 Oct'!F303&gt;0, '16 Oct'!M303&gt;0,'16 Oct'!N303&gt;0, '16 Oct'!U303&gt;0,'16 Oct'!V303&gt;0,'16 Oct'!AC303&gt;0,'16 Oct'!AD303&gt;0,'16 Oct'!AI303&gt;0,'16 Oct'!AJ303&gt;0, '16 Oct'!AO303&gt;0,'16 Oct'!AP303&gt;0),'16 Oct'!A303,"")</f>
        <v/>
      </c>
      <c r="B300" s="120" t="str">
        <f>if('16 Oct'!E303+'16 Oct'!F303&gt;0,'16 Oct'!E303+'16 Oct'!F303,"")</f>
        <v/>
      </c>
      <c r="C300" s="120" t="str">
        <f>if('16 Oct'!M303 + '16 Oct'!N303&gt;0,'16 Oct'!M303 + '16 Oct'!N303,"")</f>
        <v/>
      </c>
      <c r="D300" s="120" t="str">
        <f>if('16 Oct'!U303+'16 Oct'!V303&gt;0,'16 Oct'!U303+'16 Oct'!V303,"")</f>
        <v/>
      </c>
      <c r="E300" s="120" t="str">
        <f>if('16 Oct'!AC303+'16 Oct'!AD303&gt;0,'16 Oct'!AC303+'16 Oct'!AD303,"")</f>
        <v/>
      </c>
      <c r="F300" s="120" t="str">
        <f>if('16 Oct'!AI303+'16 Oct'!AJ303&gt;0,'16 Oct'!AI303+'16 Oct'!AJ303,"")</f>
        <v/>
      </c>
      <c r="G300" s="120" t="str">
        <f>if('16 Oct'!AO303+'16 Oct'!AP303&gt;0,'16 Oct'!AO303+'16 Oct'!AP303,"")</f>
        <v/>
      </c>
      <c r="H300" s="120" t="str">
        <f t="shared" si="1"/>
        <v/>
      </c>
      <c r="J300" s="1"/>
    </row>
    <row r="301">
      <c r="A301" s="120" t="str">
        <f>if(or('16 Oct'!E304&gt;0,'16 Oct'!F304&gt;0, '16 Oct'!M304&gt;0,'16 Oct'!N304&gt;0, '16 Oct'!U304&gt;0,'16 Oct'!V304&gt;0,'16 Oct'!AC304&gt;0,'16 Oct'!AD304&gt;0,'16 Oct'!AI304&gt;0,'16 Oct'!AJ304&gt;0, '16 Oct'!AO304&gt;0,'16 Oct'!AP304&gt;0),'16 Oct'!A304,"")</f>
        <v/>
      </c>
      <c r="B301" s="120" t="str">
        <f>if('16 Oct'!E304+'16 Oct'!F304&gt;0,'16 Oct'!E304+'16 Oct'!F304,"")</f>
        <v/>
      </c>
      <c r="C301" s="120" t="str">
        <f>if('16 Oct'!M304 + '16 Oct'!N304&gt;0,'16 Oct'!M304 + '16 Oct'!N304,"")</f>
        <v/>
      </c>
      <c r="D301" s="120" t="str">
        <f>if('16 Oct'!U304+'16 Oct'!V304&gt;0,'16 Oct'!U304+'16 Oct'!V304,"")</f>
        <v/>
      </c>
      <c r="E301" s="120" t="str">
        <f>if('16 Oct'!AC304+'16 Oct'!AD304&gt;0,'16 Oct'!AC304+'16 Oct'!AD304,"")</f>
        <v/>
      </c>
      <c r="F301" s="120" t="str">
        <f>if('16 Oct'!AI304+'16 Oct'!AJ304&gt;0,'16 Oct'!AI304+'16 Oct'!AJ304,"")</f>
        <v/>
      </c>
      <c r="G301" s="120" t="str">
        <f>if('16 Oct'!AO304+'16 Oct'!AP304&gt;0,'16 Oct'!AO304+'16 Oct'!AP304,"")</f>
        <v/>
      </c>
      <c r="H301" s="120" t="str">
        <f t="shared" si="1"/>
        <v/>
      </c>
      <c r="J301" s="1"/>
    </row>
    <row r="302">
      <c r="A302" s="120" t="str">
        <f>if(or('16 Oct'!E305&gt;0,'16 Oct'!F305&gt;0, '16 Oct'!M305&gt;0,'16 Oct'!N305&gt;0, '16 Oct'!U305&gt;0,'16 Oct'!V305&gt;0,'16 Oct'!AC305&gt;0,'16 Oct'!AD305&gt;0,'16 Oct'!AI305&gt;0,'16 Oct'!AJ305&gt;0, '16 Oct'!AO305&gt;0,'16 Oct'!AP305&gt;0),'16 Oct'!A305,"")</f>
        <v/>
      </c>
      <c r="B302" s="120" t="str">
        <f>if('16 Oct'!E305+'16 Oct'!F305&gt;0,'16 Oct'!E305+'16 Oct'!F305,"")</f>
        <v/>
      </c>
      <c r="C302" s="120" t="str">
        <f>if('16 Oct'!M305 + '16 Oct'!N305&gt;0,'16 Oct'!M305 + '16 Oct'!N305,"")</f>
        <v/>
      </c>
      <c r="D302" s="120" t="str">
        <f>if('16 Oct'!U305+'16 Oct'!V305&gt;0,'16 Oct'!U305+'16 Oct'!V305,"")</f>
        <v/>
      </c>
      <c r="E302" s="120" t="str">
        <f>if('16 Oct'!AC305+'16 Oct'!AD305&gt;0,'16 Oct'!AC305+'16 Oct'!AD305,"")</f>
        <v/>
      </c>
      <c r="F302" s="120" t="str">
        <f>if('16 Oct'!AI305+'16 Oct'!AJ305&gt;0,'16 Oct'!AI305+'16 Oct'!AJ305,"")</f>
        <v/>
      </c>
      <c r="G302" s="120" t="str">
        <f>if('16 Oct'!AO305+'16 Oct'!AP305&gt;0,'16 Oct'!AO305+'16 Oct'!AP305,"")</f>
        <v/>
      </c>
      <c r="H302" s="120" t="str">
        <f t="shared" si="1"/>
        <v/>
      </c>
      <c r="J302" s="1"/>
    </row>
    <row r="303">
      <c r="A303" s="120" t="str">
        <f>if(or('16 Oct'!E306&gt;0,'16 Oct'!F306&gt;0, '16 Oct'!M306&gt;0,'16 Oct'!N306&gt;0, '16 Oct'!U306&gt;0,'16 Oct'!V306&gt;0,'16 Oct'!AC306&gt;0,'16 Oct'!AD306&gt;0,'16 Oct'!AI306&gt;0,'16 Oct'!AJ306&gt;0, '16 Oct'!AO306&gt;0,'16 Oct'!AP306&gt;0),'16 Oct'!A306,"")</f>
        <v/>
      </c>
      <c r="B303" s="120" t="str">
        <f>if('16 Oct'!E306+'16 Oct'!F306&gt;0,'16 Oct'!E306+'16 Oct'!F306,"")</f>
        <v/>
      </c>
      <c r="C303" s="120" t="str">
        <f>if('16 Oct'!M306 + '16 Oct'!N306&gt;0,'16 Oct'!M306 + '16 Oct'!N306,"")</f>
        <v/>
      </c>
      <c r="D303" s="120" t="str">
        <f>if('16 Oct'!U306+'16 Oct'!V306&gt;0,'16 Oct'!U306+'16 Oct'!V306,"")</f>
        <v/>
      </c>
      <c r="E303" s="120" t="str">
        <f>if('16 Oct'!AC306+'16 Oct'!AD306&gt;0,'16 Oct'!AC306+'16 Oct'!AD306,"")</f>
        <v/>
      </c>
      <c r="F303" s="120" t="str">
        <f>if('16 Oct'!AI306+'16 Oct'!AJ306&gt;0,'16 Oct'!AI306+'16 Oct'!AJ306,"")</f>
        <v/>
      </c>
      <c r="G303" s="120" t="str">
        <f>if('16 Oct'!AO306+'16 Oct'!AP306&gt;0,'16 Oct'!AO306+'16 Oct'!AP306,"")</f>
        <v/>
      </c>
      <c r="H303" s="120" t="str">
        <f t="shared" si="1"/>
        <v/>
      </c>
      <c r="J303" s="1"/>
    </row>
    <row r="304">
      <c r="A304" s="120" t="str">
        <f>if(or('16 Oct'!E307&gt;0,'16 Oct'!F307&gt;0, '16 Oct'!M307&gt;0,'16 Oct'!N307&gt;0, '16 Oct'!U307&gt;0,'16 Oct'!V307&gt;0,'16 Oct'!AC307&gt;0,'16 Oct'!AD307&gt;0,'16 Oct'!AI307&gt;0,'16 Oct'!AJ307&gt;0, '16 Oct'!AO307&gt;0,'16 Oct'!AP307&gt;0),'16 Oct'!A307,"")</f>
        <v/>
      </c>
      <c r="B304" s="120" t="str">
        <f>if('16 Oct'!E307+'16 Oct'!F307&gt;0,'16 Oct'!E307+'16 Oct'!F307,"")</f>
        <v/>
      </c>
      <c r="C304" s="120" t="str">
        <f>if('16 Oct'!M307 + '16 Oct'!N307&gt;0,'16 Oct'!M307 + '16 Oct'!N307,"")</f>
        <v/>
      </c>
      <c r="D304" s="120" t="str">
        <f>if('16 Oct'!U307+'16 Oct'!V307&gt;0,'16 Oct'!U307+'16 Oct'!V307,"")</f>
        <v/>
      </c>
      <c r="E304" s="120" t="str">
        <f>if('16 Oct'!AC307+'16 Oct'!AD307&gt;0,'16 Oct'!AC307+'16 Oct'!AD307,"")</f>
        <v/>
      </c>
      <c r="F304" s="120" t="str">
        <f>if('16 Oct'!AI307+'16 Oct'!AJ307&gt;0,'16 Oct'!AI307+'16 Oct'!AJ307,"")</f>
        <v/>
      </c>
      <c r="G304" s="120" t="str">
        <f>if('16 Oct'!AO307+'16 Oct'!AP307&gt;0,'16 Oct'!AO307+'16 Oct'!AP307,"")</f>
        <v/>
      </c>
      <c r="H304" s="120" t="str">
        <f t="shared" si="1"/>
        <v/>
      </c>
      <c r="J304" s="1"/>
    </row>
    <row r="305">
      <c r="A305" s="120" t="str">
        <f>if(or('16 Oct'!E308&gt;0,'16 Oct'!F308&gt;0, '16 Oct'!M308&gt;0,'16 Oct'!N308&gt;0, '16 Oct'!U308&gt;0,'16 Oct'!V308&gt;0,'16 Oct'!AC308&gt;0,'16 Oct'!AD308&gt;0,'16 Oct'!AI308&gt;0,'16 Oct'!AJ308&gt;0, '16 Oct'!AO308&gt;0,'16 Oct'!AP308&gt;0),'16 Oct'!A308,"")</f>
        <v/>
      </c>
      <c r="B305" s="120" t="str">
        <f>if('16 Oct'!E308+'16 Oct'!F308&gt;0,'16 Oct'!E308+'16 Oct'!F308,"")</f>
        <v/>
      </c>
      <c r="C305" s="120" t="str">
        <f>if('16 Oct'!M308 + '16 Oct'!N308&gt;0,'16 Oct'!M308 + '16 Oct'!N308,"")</f>
        <v/>
      </c>
      <c r="D305" s="120" t="str">
        <f>if('16 Oct'!U308+'16 Oct'!V308&gt;0,'16 Oct'!U308+'16 Oct'!V308,"")</f>
        <v/>
      </c>
      <c r="E305" s="120" t="str">
        <f>if('16 Oct'!AC308+'16 Oct'!AD308&gt;0,'16 Oct'!AC308+'16 Oct'!AD308,"")</f>
        <v/>
      </c>
      <c r="F305" s="120" t="str">
        <f>if('16 Oct'!AI308+'16 Oct'!AJ308&gt;0,'16 Oct'!AI308+'16 Oct'!AJ308,"")</f>
        <v/>
      </c>
      <c r="G305" s="120" t="str">
        <f>if('16 Oct'!AO308+'16 Oct'!AP308&gt;0,'16 Oct'!AO308+'16 Oct'!AP308,"")</f>
        <v/>
      </c>
      <c r="H305" s="120" t="str">
        <f t="shared" si="1"/>
        <v/>
      </c>
      <c r="J305" s="1"/>
    </row>
    <row r="306">
      <c r="A306" s="120" t="str">
        <f>if(or('16 Oct'!E309&gt;0,'16 Oct'!F309&gt;0, '16 Oct'!M309&gt;0,'16 Oct'!N309&gt;0, '16 Oct'!U309&gt;0,'16 Oct'!V309&gt;0,'16 Oct'!AC309&gt;0,'16 Oct'!AD309&gt;0,'16 Oct'!AI309&gt;0,'16 Oct'!AJ309&gt;0, '16 Oct'!AO309&gt;0,'16 Oct'!AP309&gt;0),'16 Oct'!A309,"")</f>
        <v/>
      </c>
      <c r="B306" s="120" t="str">
        <f>if('16 Oct'!E309+'16 Oct'!F309&gt;0,'16 Oct'!E309+'16 Oct'!F309,"")</f>
        <v/>
      </c>
      <c r="C306" s="120" t="str">
        <f>if('16 Oct'!M309 + '16 Oct'!N309&gt;0,'16 Oct'!M309 + '16 Oct'!N309,"")</f>
        <v/>
      </c>
      <c r="D306" s="120" t="str">
        <f>if('16 Oct'!U309+'16 Oct'!V309&gt;0,'16 Oct'!U309+'16 Oct'!V309,"")</f>
        <v/>
      </c>
      <c r="E306" s="120" t="str">
        <f>if('16 Oct'!AC309+'16 Oct'!AD309&gt;0,'16 Oct'!AC309+'16 Oct'!AD309,"")</f>
        <v/>
      </c>
      <c r="F306" s="120" t="str">
        <f>if('16 Oct'!AI309+'16 Oct'!AJ309&gt;0,'16 Oct'!AI309+'16 Oct'!AJ309,"")</f>
        <v/>
      </c>
      <c r="G306" s="120" t="str">
        <f>if('16 Oct'!AO309+'16 Oct'!AP309&gt;0,'16 Oct'!AO309+'16 Oct'!AP309,"")</f>
        <v/>
      </c>
      <c r="H306" s="120" t="str">
        <f t="shared" si="1"/>
        <v/>
      </c>
      <c r="J306" s="1"/>
    </row>
    <row r="307">
      <c r="A307" s="120" t="str">
        <f>if(or('16 Oct'!E310&gt;0,'16 Oct'!F310&gt;0, '16 Oct'!M310&gt;0,'16 Oct'!N310&gt;0, '16 Oct'!U310&gt;0,'16 Oct'!V310&gt;0,'16 Oct'!AC310&gt;0,'16 Oct'!AD310&gt;0,'16 Oct'!AI310&gt;0,'16 Oct'!AJ310&gt;0, '16 Oct'!AO310&gt;0,'16 Oct'!AP310&gt;0),'16 Oct'!A310,"")</f>
        <v/>
      </c>
      <c r="B307" s="120" t="str">
        <f>if('16 Oct'!E310+'16 Oct'!F310&gt;0,'16 Oct'!E310+'16 Oct'!F310,"")</f>
        <v/>
      </c>
      <c r="C307" s="120" t="str">
        <f>if('16 Oct'!M310 + '16 Oct'!N310&gt;0,'16 Oct'!M310 + '16 Oct'!N310,"")</f>
        <v/>
      </c>
      <c r="D307" s="120" t="str">
        <f>if('16 Oct'!U310+'16 Oct'!V310&gt;0,'16 Oct'!U310+'16 Oct'!V310,"")</f>
        <v/>
      </c>
      <c r="E307" s="120" t="str">
        <f>if('16 Oct'!AC310+'16 Oct'!AD310&gt;0,'16 Oct'!AC310+'16 Oct'!AD310,"")</f>
        <v/>
      </c>
      <c r="F307" s="120" t="str">
        <f>if('16 Oct'!AI310+'16 Oct'!AJ310&gt;0,'16 Oct'!AI310+'16 Oct'!AJ310,"")</f>
        <v/>
      </c>
      <c r="G307" s="120" t="str">
        <f>if('16 Oct'!AO310+'16 Oct'!AP310&gt;0,'16 Oct'!AO310+'16 Oct'!AP310,"")</f>
        <v/>
      </c>
      <c r="H307" s="120" t="str">
        <f t="shared" si="1"/>
        <v/>
      </c>
      <c r="J307" s="1"/>
    </row>
    <row r="308">
      <c r="A308" s="120" t="str">
        <f>if(or('16 Oct'!E311&gt;0,'16 Oct'!F311&gt;0, '16 Oct'!M311&gt;0,'16 Oct'!N311&gt;0, '16 Oct'!U311&gt;0,'16 Oct'!V311&gt;0,'16 Oct'!AC311&gt;0,'16 Oct'!AD311&gt;0,'16 Oct'!AI311&gt;0,'16 Oct'!AJ311&gt;0, '16 Oct'!AO311&gt;0,'16 Oct'!AP311&gt;0),'16 Oct'!A311,"")</f>
        <v/>
      </c>
      <c r="B308" s="120" t="str">
        <f>if('16 Oct'!E311+'16 Oct'!F311&gt;0,'16 Oct'!E311+'16 Oct'!F311,"")</f>
        <v/>
      </c>
      <c r="C308" s="120" t="str">
        <f>if('16 Oct'!M311 + '16 Oct'!N311&gt;0,'16 Oct'!M311 + '16 Oct'!N311,"")</f>
        <v/>
      </c>
      <c r="D308" s="120" t="str">
        <f>if('16 Oct'!U311+'16 Oct'!V311&gt;0,'16 Oct'!U311+'16 Oct'!V311,"")</f>
        <v/>
      </c>
      <c r="E308" s="120" t="str">
        <f>if('16 Oct'!AC311+'16 Oct'!AD311&gt;0,'16 Oct'!AC311+'16 Oct'!AD311,"")</f>
        <v/>
      </c>
      <c r="F308" s="120" t="str">
        <f>if('16 Oct'!AI311+'16 Oct'!AJ311&gt;0,'16 Oct'!AI311+'16 Oct'!AJ311,"")</f>
        <v/>
      </c>
      <c r="G308" s="120" t="str">
        <f>if('16 Oct'!AO311+'16 Oct'!AP311&gt;0,'16 Oct'!AO311+'16 Oct'!AP311,"")</f>
        <v/>
      </c>
      <c r="H308" s="120" t="str">
        <f t="shared" si="1"/>
        <v/>
      </c>
      <c r="J308" s="1"/>
    </row>
    <row r="309">
      <c r="A309" s="120" t="str">
        <f>if(or('16 Oct'!E312&gt;0,'16 Oct'!F312&gt;0, '16 Oct'!M312&gt;0,'16 Oct'!N312&gt;0, '16 Oct'!U312&gt;0,'16 Oct'!V312&gt;0,'16 Oct'!AC312&gt;0,'16 Oct'!AD312&gt;0,'16 Oct'!AI312&gt;0,'16 Oct'!AJ312&gt;0, '16 Oct'!AO312&gt;0,'16 Oct'!AP312&gt;0),'16 Oct'!A312,"")</f>
        <v/>
      </c>
      <c r="B309" s="120" t="str">
        <f>if('16 Oct'!E312+'16 Oct'!F312&gt;0,'16 Oct'!E312+'16 Oct'!F312,"")</f>
        <v/>
      </c>
      <c r="C309" s="120" t="str">
        <f>if('16 Oct'!M312 + '16 Oct'!N312&gt;0,'16 Oct'!M312 + '16 Oct'!N312,"")</f>
        <v/>
      </c>
      <c r="D309" s="120" t="str">
        <f>if('16 Oct'!U312+'16 Oct'!V312&gt;0,'16 Oct'!U312+'16 Oct'!V312,"")</f>
        <v/>
      </c>
      <c r="E309" s="120" t="str">
        <f>if('16 Oct'!AC312+'16 Oct'!AD312&gt;0,'16 Oct'!AC312+'16 Oct'!AD312,"")</f>
        <v/>
      </c>
      <c r="F309" s="120" t="str">
        <f>if('16 Oct'!AI312+'16 Oct'!AJ312&gt;0,'16 Oct'!AI312+'16 Oct'!AJ312,"")</f>
        <v/>
      </c>
      <c r="G309" s="120" t="str">
        <f>if('16 Oct'!AO312+'16 Oct'!AP312&gt;0,'16 Oct'!AO312+'16 Oct'!AP312,"")</f>
        <v/>
      </c>
      <c r="H309" s="120" t="str">
        <f t="shared" si="1"/>
        <v/>
      </c>
      <c r="J309" s="1"/>
    </row>
    <row r="310">
      <c r="A310" s="120" t="str">
        <f>if(or('16 Oct'!E313&gt;0,'16 Oct'!F313&gt;0, '16 Oct'!M313&gt;0,'16 Oct'!N313&gt;0, '16 Oct'!U313&gt;0,'16 Oct'!V313&gt;0,'16 Oct'!AC313&gt;0,'16 Oct'!AD313&gt;0,'16 Oct'!AI313&gt;0,'16 Oct'!AJ313&gt;0, '16 Oct'!AO313&gt;0,'16 Oct'!AP313&gt;0),'16 Oct'!A313,"")</f>
        <v/>
      </c>
      <c r="B310" s="120" t="str">
        <f>if('16 Oct'!E313+'16 Oct'!F313&gt;0,'16 Oct'!E313+'16 Oct'!F313,"")</f>
        <v/>
      </c>
      <c r="C310" s="120" t="str">
        <f>if('16 Oct'!M313 + '16 Oct'!N313&gt;0,'16 Oct'!M313 + '16 Oct'!N313,"")</f>
        <v/>
      </c>
      <c r="D310" s="120" t="str">
        <f>if('16 Oct'!U313+'16 Oct'!V313&gt;0,'16 Oct'!U313+'16 Oct'!V313,"")</f>
        <v/>
      </c>
      <c r="E310" s="120" t="str">
        <f>if('16 Oct'!AC313+'16 Oct'!AD313&gt;0,'16 Oct'!AC313+'16 Oct'!AD313,"")</f>
        <v/>
      </c>
      <c r="F310" s="120" t="str">
        <f>if('16 Oct'!AI313+'16 Oct'!AJ313&gt;0,'16 Oct'!AI313+'16 Oct'!AJ313,"")</f>
        <v/>
      </c>
      <c r="G310" s="120" t="str">
        <f>if('16 Oct'!AO313+'16 Oct'!AP313&gt;0,'16 Oct'!AO313+'16 Oct'!AP313,"")</f>
        <v/>
      </c>
      <c r="H310" s="120" t="str">
        <f t="shared" si="1"/>
        <v/>
      </c>
      <c r="J310" s="1"/>
    </row>
    <row r="311">
      <c r="A311" s="120" t="str">
        <f>if(or('16 Oct'!E314&gt;0,'16 Oct'!F314&gt;0, '16 Oct'!M314&gt;0,'16 Oct'!N314&gt;0, '16 Oct'!U314&gt;0,'16 Oct'!V314&gt;0,'16 Oct'!AC314&gt;0,'16 Oct'!AD314&gt;0,'16 Oct'!AI314&gt;0,'16 Oct'!AJ314&gt;0, '16 Oct'!AO314&gt;0,'16 Oct'!AP314&gt;0),'16 Oct'!A314,"")</f>
        <v/>
      </c>
      <c r="B311" s="120" t="str">
        <f>if('16 Oct'!E314+'16 Oct'!F314&gt;0,'16 Oct'!E314+'16 Oct'!F314,"")</f>
        <v/>
      </c>
      <c r="C311" s="120" t="str">
        <f>if('16 Oct'!M314 + '16 Oct'!N314&gt;0,'16 Oct'!M314 + '16 Oct'!N314,"")</f>
        <v/>
      </c>
      <c r="D311" s="120" t="str">
        <f>if('16 Oct'!U314+'16 Oct'!V314&gt;0,'16 Oct'!U314+'16 Oct'!V314,"")</f>
        <v/>
      </c>
      <c r="E311" s="120" t="str">
        <f>if('16 Oct'!AC314+'16 Oct'!AD314&gt;0,'16 Oct'!AC314+'16 Oct'!AD314,"")</f>
        <v/>
      </c>
      <c r="F311" s="120" t="str">
        <f>if('16 Oct'!AI314+'16 Oct'!AJ314&gt;0,'16 Oct'!AI314+'16 Oct'!AJ314,"")</f>
        <v/>
      </c>
      <c r="G311" s="120" t="str">
        <f>if('16 Oct'!AO314+'16 Oct'!AP314&gt;0,'16 Oct'!AO314+'16 Oct'!AP314,"")</f>
        <v/>
      </c>
      <c r="H311" s="120" t="str">
        <f t="shared" si="1"/>
        <v/>
      </c>
      <c r="J311" s="1"/>
    </row>
    <row r="312">
      <c r="A312" s="120" t="str">
        <f>if(or('16 Oct'!E315&gt;0,'16 Oct'!F315&gt;0, '16 Oct'!M315&gt;0,'16 Oct'!N315&gt;0, '16 Oct'!U315&gt;0,'16 Oct'!V315&gt;0,'16 Oct'!AC315&gt;0,'16 Oct'!AD315&gt;0,'16 Oct'!AI315&gt;0,'16 Oct'!AJ315&gt;0, '16 Oct'!AO315&gt;0,'16 Oct'!AP315&gt;0),'16 Oct'!A315,"")</f>
        <v/>
      </c>
      <c r="B312" s="120" t="str">
        <f>if('16 Oct'!E315+'16 Oct'!F315&gt;0,'16 Oct'!E315+'16 Oct'!F315,"")</f>
        <v/>
      </c>
      <c r="C312" s="120" t="str">
        <f>if('16 Oct'!M315 + '16 Oct'!N315&gt;0,'16 Oct'!M315 + '16 Oct'!N315,"")</f>
        <v/>
      </c>
      <c r="D312" s="120" t="str">
        <f>if('16 Oct'!U315+'16 Oct'!V315&gt;0,'16 Oct'!U315+'16 Oct'!V315,"")</f>
        <v/>
      </c>
      <c r="E312" s="120" t="str">
        <f>if('16 Oct'!AC315+'16 Oct'!AD315&gt;0,'16 Oct'!AC315+'16 Oct'!AD315,"")</f>
        <v/>
      </c>
      <c r="F312" s="120" t="str">
        <f>if('16 Oct'!AI315+'16 Oct'!AJ315&gt;0,'16 Oct'!AI315+'16 Oct'!AJ315,"")</f>
        <v/>
      </c>
      <c r="G312" s="120" t="str">
        <f>if('16 Oct'!AO315+'16 Oct'!AP315&gt;0,'16 Oct'!AO315+'16 Oct'!AP315,"")</f>
        <v/>
      </c>
      <c r="H312" s="120" t="str">
        <f t="shared" si="1"/>
        <v/>
      </c>
      <c r="J312" s="1"/>
    </row>
    <row r="313">
      <c r="A313" s="120" t="str">
        <f>if(or('16 Oct'!E316&gt;0,'16 Oct'!F316&gt;0, '16 Oct'!M316&gt;0,'16 Oct'!N316&gt;0, '16 Oct'!U316&gt;0,'16 Oct'!V316&gt;0,'16 Oct'!AC316&gt;0,'16 Oct'!AD316&gt;0,'16 Oct'!AI316&gt;0,'16 Oct'!AJ316&gt;0, '16 Oct'!AO316&gt;0,'16 Oct'!AP316&gt;0),'16 Oct'!A316,"")</f>
        <v/>
      </c>
      <c r="B313" s="120" t="str">
        <f>if('16 Oct'!E316+'16 Oct'!F316&gt;0,'16 Oct'!E316+'16 Oct'!F316,"")</f>
        <v/>
      </c>
      <c r="C313" s="120" t="str">
        <f>if('16 Oct'!M316 + '16 Oct'!N316&gt;0,'16 Oct'!M316 + '16 Oct'!N316,"")</f>
        <v/>
      </c>
      <c r="D313" s="120" t="str">
        <f>if('16 Oct'!U316+'16 Oct'!V316&gt;0,'16 Oct'!U316+'16 Oct'!V316,"")</f>
        <v/>
      </c>
      <c r="E313" s="120" t="str">
        <f>if('16 Oct'!AC316+'16 Oct'!AD316&gt;0,'16 Oct'!AC316+'16 Oct'!AD316,"")</f>
        <v/>
      </c>
      <c r="F313" s="120" t="str">
        <f>if('16 Oct'!AI316+'16 Oct'!AJ316&gt;0,'16 Oct'!AI316+'16 Oct'!AJ316,"")</f>
        <v/>
      </c>
      <c r="G313" s="120" t="str">
        <f>if('16 Oct'!AO316+'16 Oct'!AP316&gt;0,'16 Oct'!AO316+'16 Oct'!AP316,"")</f>
        <v/>
      </c>
      <c r="H313" s="120" t="str">
        <f t="shared" si="1"/>
        <v/>
      </c>
      <c r="J313" s="1"/>
    </row>
    <row r="314">
      <c r="A314" s="120" t="str">
        <f>if(or('16 Oct'!E317&gt;0,'16 Oct'!F317&gt;0, '16 Oct'!M317&gt;0,'16 Oct'!N317&gt;0, '16 Oct'!U317&gt;0,'16 Oct'!V317&gt;0,'16 Oct'!AC317&gt;0,'16 Oct'!AD317&gt;0,'16 Oct'!AI317&gt;0,'16 Oct'!AJ317&gt;0, '16 Oct'!AO317&gt;0,'16 Oct'!AP317&gt;0),'16 Oct'!A317,"")</f>
        <v/>
      </c>
      <c r="B314" s="120" t="str">
        <f>if('16 Oct'!E317+'16 Oct'!F317&gt;0,'16 Oct'!E317+'16 Oct'!F317,"")</f>
        <v/>
      </c>
      <c r="C314" s="120" t="str">
        <f>if('16 Oct'!M317 + '16 Oct'!N317&gt;0,'16 Oct'!M317 + '16 Oct'!N317,"")</f>
        <v/>
      </c>
      <c r="D314" s="120" t="str">
        <f>if('16 Oct'!U317+'16 Oct'!V317&gt;0,'16 Oct'!U317+'16 Oct'!V317,"")</f>
        <v/>
      </c>
      <c r="E314" s="120" t="str">
        <f>if('16 Oct'!AC317+'16 Oct'!AD317&gt;0,'16 Oct'!AC317+'16 Oct'!AD317,"")</f>
        <v/>
      </c>
      <c r="F314" s="120" t="str">
        <f>if('16 Oct'!AI317+'16 Oct'!AJ317&gt;0,'16 Oct'!AI317+'16 Oct'!AJ317,"")</f>
        <v/>
      </c>
      <c r="G314" s="120" t="str">
        <f>if('16 Oct'!AO317+'16 Oct'!AP317&gt;0,'16 Oct'!AO317+'16 Oct'!AP317,"")</f>
        <v/>
      </c>
      <c r="H314" s="120" t="str">
        <f t="shared" si="1"/>
        <v/>
      </c>
      <c r="J314" s="1"/>
    </row>
    <row r="315">
      <c r="A315" s="120" t="str">
        <f>if(or('16 Oct'!E318&gt;0,'16 Oct'!F318&gt;0, '16 Oct'!M318&gt;0,'16 Oct'!N318&gt;0, '16 Oct'!U318&gt;0,'16 Oct'!V318&gt;0,'16 Oct'!AC318&gt;0,'16 Oct'!AD318&gt;0,'16 Oct'!AI318&gt;0,'16 Oct'!AJ318&gt;0, '16 Oct'!AO318&gt;0,'16 Oct'!AP318&gt;0),'16 Oct'!A318,"")</f>
        <v/>
      </c>
      <c r="B315" s="120" t="str">
        <f>if('16 Oct'!E318+'16 Oct'!F318&gt;0,'16 Oct'!E318+'16 Oct'!F318,"")</f>
        <v/>
      </c>
      <c r="C315" s="120" t="str">
        <f>if('16 Oct'!M318 + '16 Oct'!N318&gt;0,'16 Oct'!M318 + '16 Oct'!N318,"")</f>
        <v/>
      </c>
      <c r="D315" s="120" t="str">
        <f>if('16 Oct'!U318+'16 Oct'!V318&gt;0,'16 Oct'!U318+'16 Oct'!V318,"")</f>
        <v/>
      </c>
      <c r="E315" s="120" t="str">
        <f>if('16 Oct'!AC318+'16 Oct'!AD318&gt;0,'16 Oct'!AC318+'16 Oct'!AD318,"")</f>
        <v/>
      </c>
      <c r="F315" s="120" t="str">
        <f>if('16 Oct'!AI318+'16 Oct'!AJ318&gt;0,'16 Oct'!AI318+'16 Oct'!AJ318,"")</f>
        <v/>
      </c>
      <c r="G315" s="120" t="str">
        <f>if('16 Oct'!AO318+'16 Oct'!AP318&gt;0,'16 Oct'!AO318+'16 Oct'!AP318,"")</f>
        <v/>
      </c>
      <c r="H315" s="120" t="str">
        <f t="shared" si="1"/>
        <v/>
      </c>
      <c r="J315" s="1"/>
    </row>
    <row r="316">
      <c r="A316" s="120" t="str">
        <f>if(or('16 Oct'!E319&gt;0,'16 Oct'!F319&gt;0, '16 Oct'!M319&gt;0,'16 Oct'!N319&gt;0, '16 Oct'!U319&gt;0,'16 Oct'!V319&gt;0,'16 Oct'!AC319&gt;0,'16 Oct'!AD319&gt;0,'16 Oct'!AI319&gt;0,'16 Oct'!AJ319&gt;0, '16 Oct'!AO319&gt;0,'16 Oct'!AP319&gt;0),'16 Oct'!A319,"")</f>
        <v/>
      </c>
      <c r="B316" s="120" t="str">
        <f>if('16 Oct'!E319+'16 Oct'!F319&gt;0,'16 Oct'!E319+'16 Oct'!F319,"")</f>
        <v/>
      </c>
      <c r="C316" s="120" t="str">
        <f>if('16 Oct'!M319 + '16 Oct'!N319&gt;0,'16 Oct'!M319 + '16 Oct'!N319,"")</f>
        <v/>
      </c>
      <c r="D316" s="120" t="str">
        <f>if('16 Oct'!U319+'16 Oct'!V319&gt;0,'16 Oct'!U319+'16 Oct'!V319,"")</f>
        <v/>
      </c>
      <c r="E316" s="120" t="str">
        <f>if('16 Oct'!AC319+'16 Oct'!AD319&gt;0,'16 Oct'!AC319+'16 Oct'!AD319,"")</f>
        <v/>
      </c>
      <c r="F316" s="120" t="str">
        <f>if('16 Oct'!AI319+'16 Oct'!AJ319&gt;0,'16 Oct'!AI319+'16 Oct'!AJ319,"")</f>
        <v/>
      </c>
      <c r="G316" s="120" t="str">
        <f>if('16 Oct'!AO319+'16 Oct'!AP319&gt;0,'16 Oct'!AO319+'16 Oct'!AP319,"")</f>
        <v/>
      </c>
      <c r="H316" s="120" t="str">
        <f t="shared" si="1"/>
        <v/>
      </c>
      <c r="J316" s="1"/>
    </row>
    <row r="317">
      <c r="A317" s="120" t="str">
        <f>if(or('16 Oct'!E320&gt;0,'16 Oct'!F320&gt;0, '16 Oct'!M320&gt;0,'16 Oct'!N320&gt;0, '16 Oct'!U320&gt;0,'16 Oct'!V320&gt;0,'16 Oct'!AC320&gt;0,'16 Oct'!AD320&gt;0,'16 Oct'!AI320&gt;0,'16 Oct'!AJ320&gt;0, '16 Oct'!AO320&gt;0,'16 Oct'!AP320&gt;0),'16 Oct'!A320,"")</f>
        <v/>
      </c>
      <c r="B317" s="120" t="str">
        <f>if('16 Oct'!E320+'16 Oct'!F320&gt;0,'16 Oct'!E320+'16 Oct'!F320,"")</f>
        <v/>
      </c>
      <c r="C317" s="120" t="str">
        <f>if('16 Oct'!M320 + '16 Oct'!N320&gt;0,'16 Oct'!M320 + '16 Oct'!N320,"")</f>
        <v/>
      </c>
      <c r="D317" s="120" t="str">
        <f>if('16 Oct'!U320+'16 Oct'!V320&gt;0,'16 Oct'!U320+'16 Oct'!V320,"")</f>
        <v/>
      </c>
      <c r="E317" s="120" t="str">
        <f>if('16 Oct'!AC320+'16 Oct'!AD320&gt;0,'16 Oct'!AC320+'16 Oct'!AD320,"")</f>
        <v/>
      </c>
      <c r="F317" s="120" t="str">
        <f>if('16 Oct'!AI320+'16 Oct'!AJ320&gt;0,'16 Oct'!AI320+'16 Oct'!AJ320,"")</f>
        <v/>
      </c>
      <c r="G317" s="120" t="str">
        <f>if('16 Oct'!AO320+'16 Oct'!AP320&gt;0,'16 Oct'!AO320+'16 Oct'!AP320,"")</f>
        <v/>
      </c>
      <c r="H317" s="120" t="str">
        <f t="shared" si="1"/>
        <v/>
      </c>
      <c r="J317" s="1"/>
    </row>
    <row r="318">
      <c r="A318" s="120" t="str">
        <f>if(or('16 Oct'!E321&gt;0,'16 Oct'!F321&gt;0, '16 Oct'!M321&gt;0,'16 Oct'!N321&gt;0, '16 Oct'!U321&gt;0,'16 Oct'!V321&gt;0,'16 Oct'!AC321&gt;0,'16 Oct'!AD321&gt;0,'16 Oct'!AI321&gt;0,'16 Oct'!AJ321&gt;0, '16 Oct'!AO321&gt;0,'16 Oct'!AP321&gt;0),'16 Oct'!A321,"")</f>
        <v/>
      </c>
      <c r="B318" s="120" t="str">
        <f>if('16 Oct'!E321+'16 Oct'!F321&gt;0,'16 Oct'!E321+'16 Oct'!F321,"")</f>
        <v/>
      </c>
      <c r="C318" s="120" t="str">
        <f>if('16 Oct'!M321 + '16 Oct'!N321&gt;0,'16 Oct'!M321 + '16 Oct'!N321,"")</f>
        <v/>
      </c>
      <c r="D318" s="120" t="str">
        <f>if('16 Oct'!U321+'16 Oct'!V321&gt;0,'16 Oct'!U321+'16 Oct'!V321,"")</f>
        <v/>
      </c>
      <c r="E318" s="120" t="str">
        <f>if('16 Oct'!AC321+'16 Oct'!AD321&gt;0,'16 Oct'!AC321+'16 Oct'!AD321,"")</f>
        <v/>
      </c>
      <c r="F318" s="120" t="str">
        <f>if('16 Oct'!AI321+'16 Oct'!AJ321&gt;0,'16 Oct'!AI321+'16 Oct'!AJ321,"")</f>
        <v/>
      </c>
      <c r="G318" s="120" t="str">
        <f>if('16 Oct'!AO321+'16 Oct'!AP321&gt;0,'16 Oct'!AO321+'16 Oct'!AP321,"")</f>
        <v/>
      </c>
      <c r="H318" s="120" t="str">
        <f t="shared" si="1"/>
        <v/>
      </c>
      <c r="J318" s="1"/>
    </row>
    <row r="319">
      <c r="A319" s="120" t="str">
        <f>if(or('16 Oct'!E322&gt;0,'16 Oct'!F322&gt;0, '16 Oct'!M322&gt;0,'16 Oct'!N322&gt;0, '16 Oct'!U322&gt;0,'16 Oct'!V322&gt;0,'16 Oct'!AC322&gt;0,'16 Oct'!AD322&gt;0,'16 Oct'!AI322&gt;0,'16 Oct'!AJ322&gt;0, '16 Oct'!AO322&gt;0,'16 Oct'!AP322&gt;0),'16 Oct'!A322,"")</f>
        <v/>
      </c>
      <c r="B319" s="120" t="str">
        <f>if('16 Oct'!E322+'16 Oct'!F322&gt;0,'16 Oct'!E322+'16 Oct'!F322,"")</f>
        <v/>
      </c>
      <c r="C319" s="120" t="str">
        <f>if('16 Oct'!M322 + '16 Oct'!N322&gt;0,'16 Oct'!M322 + '16 Oct'!N322,"")</f>
        <v/>
      </c>
      <c r="D319" s="120" t="str">
        <f>if('16 Oct'!U322+'16 Oct'!V322&gt;0,'16 Oct'!U322+'16 Oct'!V322,"")</f>
        <v/>
      </c>
      <c r="E319" s="120" t="str">
        <f>if('16 Oct'!AC322+'16 Oct'!AD322&gt;0,'16 Oct'!AC322+'16 Oct'!AD322,"")</f>
        <v/>
      </c>
      <c r="F319" s="120" t="str">
        <f>if('16 Oct'!AI322+'16 Oct'!AJ322&gt;0,'16 Oct'!AI322+'16 Oct'!AJ322,"")</f>
        <v/>
      </c>
      <c r="G319" s="120" t="str">
        <f>if('16 Oct'!AO322+'16 Oct'!AP322&gt;0,'16 Oct'!AO322+'16 Oct'!AP322,"")</f>
        <v/>
      </c>
      <c r="H319" s="120" t="str">
        <f t="shared" si="1"/>
        <v/>
      </c>
      <c r="J319" s="1"/>
    </row>
    <row r="320">
      <c r="A320" s="120" t="str">
        <f>if(or('16 Oct'!E323&gt;0,'16 Oct'!F323&gt;0, '16 Oct'!M323&gt;0,'16 Oct'!N323&gt;0, '16 Oct'!U323&gt;0,'16 Oct'!V323&gt;0,'16 Oct'!AC323&gt;0,'16 Oct'!AD323&gt;0,'16 Oct'!AI323&gt;0,'16 Oct'!AJ323&gt;0, '16 Oct'!AO323&gt;0,'16 Oct'!AP323&gt;0),'16 Oct'!A323,"")</f>
        <v/>
      </c>
      <c r="B320" s="120" t="str">
        <f>if('16 Oct'!E323+'16 Oct'!F323&gt;0,'16 Oct'!E323+'16 Oct'!F323,"")</f>
        <v/>
      </c>
      <c r="C320" s="120" t="str">
        <f>if('16 Oct'!M323 + '16 Oct'!N323&gt;0,'16 Oct'!M323 + '16 Oct'!N323,"")</f>
        <v/>
      </c>
      <c r="D320" s="120" t="str">
        <f>if('16 Oct'!U323+'16 Oct'!V323&gt;0,'16 Oct'!U323+'16 Oct'!V323,"")</f>
        <v/>
      </c>
      <c r="E320" s="120" t="str">
        <f>if('16 Oct'!AC323+'16 Oct'!AD323&gt;0,'16 Oct'!AC323+'16 Oct'!AD323,"")</f>
        <v/>
      </c>
      <c r="F320" s="120" t="str">
        <f>if('16 Oct'!AI323+'16 Oct'!AJ323&gt;0,'16 Oct'!AI323+'16 Oct'!AJ323,"")</f>
        <v/>
      </c>
      <c r="G320" s="120" t="str">
        <f>if('16 Oct'!AO323+'16 Oct'!AP323&gt;0,'16 Oct'!AO323+'16 Oct'!AP323,"")</f>
        <v/>
      </c>
      <c r="H320" s="120" t="str">
        <f t="shared" si="1"/>
        <v/>
      </c>
      <c r="J320" s="1"/>
    </row>
    <row r="321">
      <c r="A321" s="120" t="str">
        <f>if(or('16 Oct'!E324&gt;0,'16 Oct'!F324&gt;0, '16 Oct'!M324&gt;0,'16 Oct'!N324&gt;0, '16 Oct'!U324&gt;0,'16 Oct'!V324&gt;0,'16 Oct'!AC324&gt;0,'16 Oct'!AD324&gt;0,'16 Oct'!AI324&gt;0,'16 Oct'!AJ324&gt;0, '16 Oct'!AO324&gt;0,'16 Oct'!AP324&gt;0),'16 Oct'!A324,"")</f>
        <v/>
      </c>
      <c r="B321" s="120" t="str">
        <f>if('16 Oct'!E324+'16 Oct'!F324&gt;0,'16 Oct'!E324+'16 Oct'!F324,"")</f>
        <v/>
      </c>
      <c r="C321" s="120" t="str">
        <f>if('16 Oct'!M324 + '16 Oct'!N324&gt;0,'16 Oct'!M324 + '16 Oct'!N324,"")</f>
        <v/>
      </c>
      <c r="D321" s="120" t="str">
        <f>if('16 Oct'!U324+'16 Oct'!V324&gt;0,'16 Oct'!U324+'16 Oct'!V324,"")</f>
        <v/>
      </c>
      <c r="E321" s="120" t="str">
        <f>if('16 Oct'!AC324+'16 Oct'!AD324&gt;0,'16 Oct'!AC324+'16 Oct'!AD324,"")</f>
        <v/>
      </c>
      <c r="F321" s="120" t="str">
        <f>if('16 Oct'!AI324+'16 Oct'!AJ324&gt;0,'16 Oct'!AI324+'16 Oct'!AJ324,"")</f>
        <v/>
      </c>
      <c r="G321" s="120" t="str">
        <f>if('16 Oct'!AO324+'16 Oct'!AP324&gt;0,'16 Oct'!AO324+'16 Oct'!AP324,"")</f>
        <v/>
      </c>
      <c r="H321" s="120" t="str">
        <f t="shared" si="1"/>
        <v/>
      </c>
      <c r="J321" s="1"/>
    </row>
    <row r="322">
      <c r="A322" s="120" t="str">
        <f>if(or('16 Oct'!E325&gt;0,'16 Oct'!F325&gt;0, '16 Oct'!M325&gt;0,'16 Oct'!N325&gt;0, '16 Oct'!U325&gt;0,'16 Oct'!V325&gt;0,'16 Oct'!AC325&gt;0,'16 Oct'!AD325&gt;0,'16 Oct'!AI325&gt;0,'16 Oct'!AJ325&gt;0, '16 Oct'!AO325&gt;0,'16 Oct'!AP325&gt;0),'16 Oct'!A325,"")</f>
        <v/>
      </c>
      <c r="B322" s="120" t="str">
        <f>if('16 Oct'!E325+'16 Oct'!F325&gt;0,'16 Oct'!E325+'16 Oct'!F325,"")</f>
        <v/>
      </c>
      <c r="C322" s="120" t="str">
        <f>if('16 Oct'!M325 + '16 Oct'!N325&gt;0,'16 Oct'!M325 + '16 Oct'!N325,"")</f>
        <v/>
      </c>
      <c r="D322" s="120" t="str">
        <f>if('16 Oct'!U325+'16 Oct'!V325&gt;0,'16 Oct'!U325+'16 Oct'!V325,"")</f>
        <v/>
      </c>
      <c r="E322" s="120" t="str">
        <f>if('16 Oct'!AC325+'16 Oct'!AD325&gt;0,'16 Oct'!AC325+'16 Oct'!AD325,"")</f>
        <v/>
      </c>
      <c r="F322" s="120" t="str">
        <f>if('16 Oct'!AI325+'16 Oct'!AJ325&gt;0,'16 Oct'!AI325+'16 Oct'!AJ325,"")</f>
        <v/>
      </c>
      <c r="G322" s="120" t="str">
        <f>if('16 Oct'!AO325+'16 Oct'!AP325&gt;0,'16 Oct'!AO325+'16 Oct'!AP325,"")</f>
        <v/>
      </c>
      <c r="H322" s="120" t="str">
        <f t="shared" si="1"/>
        <v/>
      </c>
      <c r="J322" s="1"/>
    </row>
    <row r="323">
      <c r="A323" s="120" t="str">
        <f>if(or('16 Oct'!E326&gt;0,'16 Oct'!F326&gt;0, '16 Oct'!M326&gt;0,'16 Oct'!N326&gt;0, '16 Oct'!U326&gt;0,'16 Oct'!V326&gt;0,'16 Oct'!AC326&gt;0,'16 Oct'!AD326&gt;0,'16 Oct'!AI326&gt;0,'16 Oct'!AJ326&gt;0, '16 Oct'!AO326&gt;0,'16 Oct'!AP326&gt;0),'16 Oct'!A326,"")</f>
        <v/>
      </c>
      <c r="B323" s="120" t="str">
        <f>if('16 Oct'!E326+'16 Oct'!F326&gt;0,'16 Oct'!E326+'16 Oct'!F326,"")</f>
        <v/>
      </c>
      <c r="C323" s="120" t="str">
        <f>if('16 Oct'!M326 + '16 Oct'!N326&gt;0,'16 Oct'!M326 + '16 Oct'!N326,"")</f>
        <v/>
      </c>
      <c r="D323" s="120" t="str">
        <f>if('16 Oct'!U326+'16 Oct'!V326&gt;0,'16 Oct'!U326+'16 Oct'!V326,"")</f>
        <v/>
      </c>
      <c r="E323" s="120" t="str">
        <f>if('16 Oct'!AC326+'16 Oct'!AD326&gt;0,'16 Oct'!AC326+'16 Oct'!AD326,"")</f>
        <v/>
      </c>
      <c r="F323" s="120" t="str">
        <f>if('16 Oct'!AI326+'16 Oct'!AJ326&gt;0,'16 Oct'!AI326+'16 Oct'!AJ326,"")</f>
        <v/>
      </c>
      <c r="G323" s="120" t="str">
        <f>if('16 Oct'!AO326+'16 Oct'!AP326&gt;0,'16 Oct'!AO326+'16 Oct'!AP326,"")</f>
        <v/>
      </c>
      <c r="H323" s="120" t="str">
        <f t="shared" si="1"/>
        <v/>
      </c>
      <c r="J323" s="1"/>
    </row>
    <row r="324">
      <c r="A324" s="120" t="str">
        <f>if(or('16 Oct'!E327&gt;0,'16 Oct'!F327&gt;0, '16 Oct'!M327&gt;0,'16 Oct'!N327&gt;0, '16 Oct'!U327&gt;0,'16 Oct'!V327&gt;0,'16 Oct'!AC327&gt;0,'16 Oct'!AD327&gt;0,'16 Oct'!AI327&gt;0,'16 Oct'!AJ327&gt;0, '16 Oct'!AO327&gt;0,'16 Oct'!AP327&gt;0),'16 Oct'!A327,"")</f>
        <v/>
      </c>
      <c r="B324" s="120" t="str">
        <f>if('16 Oct'!E327+'16 Oct'!F327&gt;0,'16 Oct'!E327+'16 Oct'!F327,"")</f>
        <v/>
      </c>
      <c r="C324" s="120" t="str">
        <f>if('16 Oct'!M327 + '16 Oct'!N327&gt;0,'16 Oct'!M327 + '16 Oct'!N327,"")</f>
        <v/>
      </c>
      <c r="D324" s="120" t="str">
        <f>if('16 Oct'!U327+'16 Oct'!V327&gt;0,'16 Oct'!U327+'16 Oct'!V327,"")</f>
        <v/>
      </c>
      <c r="E324" s="120" t="str">
        <f>if('16 Oct'!AC327+'16 Oct'!AD327&gt;0,'16 Oct'!AC327+'16 Oct'!AD327,"")</f>
        <v/>
      </c>
      <c r="F324" s="120" t="str">
        <f>if('16 Oct'!AI327+'16 Oct'!AJ327&gt;0,'16 Oct'!AI327+'16 Oct'!AJ327,"")</f>
        <v/>
      </c>
      <c r="G324" s="120" t="str">
        <f>if('16 Oct'!AO327+'16 Oct'!AP327&gt;0,'16 Oct'!AO327+'16 Oct'!AP327,"")</f>
        <v/>
      </c>
      <c r="H324" s="120" t="str">
        <f t="shared" si="1"/>
        <v/>
      </c>
      <c r="J324" s="1"/>
    </row>
    <row r="325">
      <c r="A325" s="120" t="str">
        <f>if(or('16 Oct'!E328&gt;0,'16 Oct'!F328&gt;0, '16 Oct'!M328&gt;0,'16 Oct'!N328&gt;0, '16 Oct'!U328&gt;0,'16 Oct'!V328&gt;0,'16 Oct'!AC328&gt;0,'16 Oct'!AD328&gt;0,'16 Oct'!AI328&gt;0,'16 Oct'!AJ328&gt;0, '16 Oct'!AO328&gt;0,'16 Oct'!AP328&gt;0),'16 Oct'!A328,"")</f>
        <v/>
      </c>
      <c r="B325" s="120" t="str">
        <f>if('16 Oct'!E328+'16 Oct'!F328&gt;0,'16 Oct'!E328+'16 Oct'!F328,"")</f>
        <v/>
      </c>
      <c r="C325" s="120" t="str">
        <f>if('16 Oct'!M328 + '16 Oct'!N328&gt;0,'16 Oct'!M328 + '16 Oct'!N328,"")</f>
        <v/>
      </c>
      <c r="D325" s="120" t="str">
        <f>if('16 Oct'!U328+'16 Oct'!V328&gt;0,'16 Oct'!U328+'16 Oct'!V328,"")</f>
        <v/>
      </c>
      <c r="E325" s="120" t="str">
        <f>if('16 Oct'!AC328+'16 Oct'!AD328&gt;0,'16 Oct'!AC328+'16 Oct'!AD328,"")</f>
        <v/>
      </c>
      <c r="F325" s="120" t="str">
        <f>if('16 Oct'!AI328+'16 Oct'!AJ328&gt;0,'16 Oct'!AI328+'16 Oct'!AJ328,"")</f>
        <v/>
      </c>
      <c r="G325" s="120" t="str">
        <f>if('16 Oct'!AO328+'16 Oct'!AP328&gt;0,'16 Oct'!AO328+'16 Oct'!AP328,"")</f>
        <v/>
      </c>
      <c r="H325" s="120" t="str">
        <f t="shared" si="1"/>
        <v/>
      </c>
      <c r="J325" s="1"/>
    </row>
    <row r="326">
      <c r="A326" s="120" t="str">
        <f>if(or('16 Oct'!E329&gt;0,'16 Oct'!F329&gt;0, '16 Oct'!M329&gt;0,'16 Oct'!N329&gt;0, '16 Oct'!U329&gt;0,'16 Oct'!V329&gt;0,'16 Oct'!AC329&gt;0,'16 Oct'!AD329&gt;0,'16 Oct'!AI329&gt;0,'16 Oct'!AJ329&gt;0, '16 Oct'!AO329&gt;0,'16 Oct'!AP329&gt;0),'16 Oct'!A329,"")</f>
        <v/>
      </c>
      <c r="B326" s="120" t="str">
        <f>if('16 Oct'!E329+'16 Oct'!F329&gt;0,'16 Oct'!E329+'16 Oct'!F329,"")</f>
        <v/>
      </c>
      <c r="C326" s="120" t="str">
        <f>if('16 Oct'!M329 + '16 Oct'!N329&gt;0,'16 Oct'!M329 + '16 Oct'!N329,"")</f>
        <v/>
      </c>
      <c r="D326" s="120" t="str">
        <f>if('16 Oct'!U329+'16 Oct'!V329&gt;0,'16 Oct'!U329+'16 Oct'!V329,"")</f>
        <v/>
      </c>
      <c r="E326" s="120" t="str">
        <f>if('16 Oct'!AC329+'16 Oct'!AD329&gt;0,'16 Oct'!AC329+'16 Oct'!AD329,"")</f>
        <v/>
      </c>
      <c r="F326" s="120" t="str">
        <f>if('16 Oct'!AI329+'16 Oct'!AJ329&gt;0,'16 Oct'!AI329+'16 Oct'!AJ329,"")</f>
        <v/>
      </c>
      <c r="G326" s="120" t="str">
        <f>if('16 Oct'!AO329+'16 Oct'!AP329&gt;0,'16 Oct'!AO329+'16 Oct'!AP329,"")</f>
        <v/>
      </c>
      <c r="H326" s="120" t="str">
        <f t="shared" si="1"/>
        <v/>
      </c>
      <c r="J326" s="1"/>
    </row>
    <row r="327">
      <c r="A327" s="120" t="str">
        <f>if(or('16 Oct'!E330&gt;0,'16 Oct'!F330&gt;0, '16 Oct'!M330&gt;0,'16 Oct'!N330&gt;0, '16 Oct'!U330&gt;0,'16 Oct'!V330&gt;0,'16 Oct'!AC330&gt;0,'16 Oct'!AD330&gt;0,'16 Oct'!AI330&gt;0,'16 Oct'!AJ330&gt;0, '16 Oct'!AO330&gt;0,'16 Oct'!AP330&gt;0),'16 Oct'!A330,"")</f>
        <v/>
      </c>
      <c r="B327" s="120" t="str">
        <f>if('16 Oct'!E330+'16 Oct'!F330&gt;0,'16 Oct'!E330+'16 Oct'!F330,"")</f>
        <v/>
      </c>
      <c r="C327" s="120" t="str">
        <f>if('16 Oct'!M330 + '16 Oct'!N330&gt;0,'16 Oct'!M330 + '16 Oct'!N330,"")</f>
        <v/>
      </c>
      <c r="D327" s="120" t="str">
        <f>if('16 Oct'!U330+'16 Oct'!V330&gt;0,'16 Oct'!U330+'16 Oct'!V330,"")</f>
        <v/>
      </c>
      <c r="E327" s="120" t="str">
        <f>if('16 Oct'!AC330+'16 Oct'!AD330&gt;0,'16 Oct'!AC330+'16 Oct'!AD330,"")</f>
        <v/>
      </c>
      <c r="F327" s="120" t="str">
        <f>if('16 Oct'!AI330+'16 Oct'!AJ330&gt;0,'16 Oct'!AI330+'16 Oct'!AJ330,"")</f>
        <v/>
      </c>
      <c r="G327" s="120" t="str">
        <f>if('16 Oct'!AO330+'16 Oct'!AP330&gt;0,'16 Oct'!AO330+'16 Oct'!AP330,"")</f>
        <v/>
      </c>
      <c r="H327" s="120" t="str">
        <f t="shared" si="1"/>
        <v/>
      </c>
      <c r="J327" s="1"/>
    </row>
    <row r="328">
      <c r="A328" s="120" t="str">
        <f>if(or('16 Oct'!E331&gt;0,'16 Oct'!F331&gt;0, '16 Oct'!M331&gt;0,'16 Oct'!N331&gt;0, '16 Oct'!U331&gt;0,'16 Oct'!V331&gt;0,'16 Oct'!AC331&gt;0,'16 Oct'!AD331&gt;0,'16 Oct'!AI331&gt;0,'16 Oct'!AJ331&gt;0, '16 Oct'!AO331&gt;0,'16 Oct'!AP331&gt;0),'16 Oct'!A331,"")</f>
        <v/>
      </c>
      <c r="B328" s="120" t="str">
        <f>if('16 Oct'!E331+'16 Oct'!F331&gt;0,'16 Oct'!E331+'16 Oct'!F331,"")</f>
        <v/>
      </c>
      <c r="C328" s="120" t="str">
        <f>if('16 Oct'!M331 + '16 Oct'!N331&gt;0,'16 Oct'!M331 + '16 Oct'!N331,"")</f>
        <v/>
      </c>
      <c r="D328" s="120" t="str">
        <f>if('16 Oct'!U331+'16 Oct'!V331&gt;0,'16 Oct'!U331+'16 Oct'!V331,"")</f>
        <v/>
      </c>
      <c r="E328" s="120" t="str">
        <f>if('16 Oct'!AC331+'16 Oct'!AD331&gt;0,'16 Oct'!AC331+'16 Oct'!AD331,"")</f>
        <v/>
      </c>
      <c r="F328" s="120" t="str">
        <f>if('16 Oct'!AI331+'16 Oct'!AJ331&gt;0,'16 Oct'!AI331+'16 Oct'!AJ331,"")</f>
        <v/>
      </c>
      <c r="G328" s="120" t="str">
        <f>if('16 Oct'!AO331+'16 Oct'!AP331&gt;0,'16 Oct'!AO331+'16 Oct'!AP331,"")</f>
        <v/>
      </c>
      <c r="H328" s="120" t="str">
        <f t="shared" si="1"/>
        <v/>
      </c>
      <c r="J328" s="1"/>
    </row>
    <row r="329">
      <c r="A329" s="120" t="str">
        <f>if(or('16 Oct'!E332&gt;0,'16 Oct'!F332&gt;0, '16 Oct'!M332&gt;0,'16 Oct'!N332&gt;0, '16 Oct'!U332&gt;0,'16 Oct'!V332&gt;0,'16 Oct'!AC332&gt;0,'16 Oct'!AD332&gt;0,'16 Oct'!AI332&gt;0,'16 Oct'!AJ332&gt;0, '16 Oct'!AO332&gt;0,'16 Oct'!AP332&gt;0),'16 Oct'!A332,"")</f>
        <v/>
      </c>
      <c r="B329" s="120" t="str">
        <f>if('16 Oct'!E332+'16 Oct'!F332&gt;0,'16 Oct'!E332+'16 Oct'!F332,"")</f>
        <v/>
      </c>
      <c r="C329" s="120" t="str">
        <f>if('16 Oct'!M332 + '16 Oct'!N332&gt;0,'16 Oct'!M332 + '16 Oct'!N332,"")</f>
        <v/>
      </c>
      <c r="D329" s="120" t="str">
        <f>if('16 Oct'!U332+'16 Oct'!V332&gt;0,'16 Oct'!U332+'16 Oct'!V332,"")</f>
        <v/>
      </c>
      <c r="E329" s="120" t="str">
        <f>if('16 Oct'!AC332+'16 Oct'!AD332&gt;0,'16 Oct'!AC332+'16 Oct'!AD332,"")</f>
        <v/>
      </c>
      <c r="F329" s="120" t="str">
        <f>if('16 Oct'!AI332+'16 Oct'!AJ332&gt;0,'16 Oct'!AI332+'16 Oct'!AJ332,"")</f>
        <v/>
      </c>
      <c r="G329" s="120" t="str">
        <f>if('16 Oct'!AO332+'16 Oct'!AP332&gt;0,'16 Oct'!AO332+'16 Oct'!AP332,"")</f>
        <v/>
      </c>
      <c r="H329" s="120" t="str">
        <f t="shared" si="1"/>
        <v/>
      </c>
      <c r="J329" s="1"/>
    </row>
    <row r="330">
      <c r="A330" s="120" t="str">
        <f>if(or('16 Oct'!E333&gt;0,'16 Oct'!F333&gt;0, '16 Oct'!M333&gt;0,'16 Oct'!N333&gt;0, '16 Oct'!U333&gt;0,'16 Oct'!V333&gt;0,'16 Oct'!AC333&gt;0,'16 Oct'!AD333&gt;0,'16 Oct'!AI333&gt;0,'16 Oct'!AJ333&gt;0, '16 Oct'!AO333&gt;0,'16 Oct'!AP333&gt;0),'16 Oct'!A333,"")</f>
        <v/>
      </c>
      <c r="B330" s="120" t="str">
        <f>if('16 Oct'!E333+'16 Oct'!F333&gt;0,'16 Oct'!E333+'16 Oct'!F333,"")</f>
        <v/>
      </c>
      <c r="C330" s="120" t="str">
        <f>if('16 Oct'!M333 + '16 Oct'!N333&gt;0,'16 Oct'!M333 + '16 Oct'!N333,"")</f>
        <v/>
      </c>
      <c r="D330" s="120" t="str">
        <f>if('16 Oct'!U333+'16 Oct'!V333&gt;0,'16 Oct'!U333+'16 Oct'!V333,"")</f>
        <v/>
      </c>
      <c r="E330" s="120" t="str">
        <f>if('16 Oct'!AC333+'16 Oct'!AD333&gt;0,'16 Oct'!AC333+'16 Oct'!AD333,"")</f>
        <v/>
      </c>
      <c r="F330" s="120" t="str">
        <f>if('16 Oct'!AI333+'16 Oct'!AJ333&gt;0,'16 Oct'!AI333+'16 Oct'!AJ333,"")</f>
        <v/>
      </c>
      <c r="G330" s="120" t="str">
        <f>if('16 Oct'!AO333+'16 Oct'!AP333&gt;0,'16 Oct'!AO333+'16 Oct'!AP333,"")</f>
        <v/>
      </c>
      <c r="H330" s="120" t="str">
        <f t="shared" si="1"/>
        <v/>
      </c>
      <c r="J330" s="1"/>
    </row>
    <row r="331">
      <c r="A331" s="120" t="str">
        <f>if(or('16 Oct'!E334&gt;0,'16 Oct'!F334&gt;0, '16 Oct'!M334&gt;0,'16 Oct'!N334&gt;0, '16 Oct'!U334&gt;0,'16 Oct'!V334&gt;0,'16 Oct'!AC334&gt;0,'16 Oct'!AD334&gt;0,'16 Oct'!AI334&gt;0,'16 Oct'!AJ334&gt;0, '16 Oct'!AO334&gt;0,'16 Oct'!AP334&gt;0),'16 Oct'!A334,"")</f>
        <v/>
      </c>
      <c r="B331" s="120" t="str">
        <f>if('16 Oct'!E334+'16 Oct'!F334&gt;0,'16 Oct'!E334+'16 Oct'!F334,"")</f>
        <v/>
      </c>
      <c r="C331" s="120" t="str">
        <f>if('16 Oct'!M334 + '16 Oct'!N334&gt;0,'16 Oct'!M334 + '16 Oct'!N334,"")</f>
        <v/>
      </c>
      <c r="D331" s="120" t="str">
        <f>if('16 Oct'!U334+'16 Oct'!V334&gt;0,'16 Oct'!U334+'16 Oct'!V334,"")</f>
        <v/>
      </c>
      <c r="E331" s="120" t="str">
        <f>if('16 Oct'!AC334+'16 Oct'!AD334&gt;0,'16 Oct'!AC334+'16 Oct'!AD334,"")</f>
        <v/>
      </c>
      <c r="F331" s="120" t="str">
        <f>if('16 Oct'!AI334+'16 Oct'!AJ334&gt;0,'16 Oct'!AI334+'16 Oct'!AJ334,"")</f>
        <v/>
      </c>
      <c r="G331" s="120" t="str">
        <f>if('16 Oct'!AO334+'16 Oct'!AP334&gt;0,'16 Oct'!AO334+'16 Oct'!AP334,"")</f>
        <v/>
      </c>
      <c r="H331" s="120" t="str">
        <f t="shared" si="1"/>
        <v/>
      </c>
      <c r="J331" s="1"/>
    </row>
    <row r="332">
      <c r="A332" s="120" t="str">
        <f>if(or('16 Oct'!E335&gt;0,'16 Oct'!F335&gt;0, '16 Oct'!M335&gt;0,'16 Oct'!N335&gt;0, '16 Oct'!U335&gt;0,'16 Oct'!V335&gt;0,'16 Oct'!AC335&gt;0,'16 Oct'!AD335&gt;0,'16 Oct'!AI335&gt;0,'16 Oct'!AJ335&gt;0, '16 Oct'!AO335&gt;0,'16 Oct'!AP335&gt;0),'16 Oct'!A335,"")</f>
        <v/>
      </c>
      <c r="B332" s="120" t="str">
        <f>if('16 Oct'!E335+'16 Oct'!F335&gt;0,'16 Oct'!E335+'16 Oct'!F335,"")</f>
        <v/>
      </c>
      <c r="C332" s="120" t="str">
        <f>if('16 Oct'!M335 + '16 Oct'!N335&gt;0,'16 Oct'!M335 + '16 Oct'!N335,"")</f>
        <v/>
      </c>
      <c r="D332" s="120" t="str">
        <f>if('16 Oct'!U335+'16 Oct'!V335&gt;0,'16 Oct'!U335+'16 Oct'!V335,"")</f>
        <v/>
      </c>
      <c r="E332" s="120" t="str">
        <f>if('16 Oct'!AC335+'16 Oct'!AD335&gt;0,'16 Oct'!AC335+'16 Oct'!AD335,"")</f>
        <v/>
      </c>
      <c r="F332" s="120" t="str">
        <f>if('16 Oct'!AI335+'16 Oct'!AJ335&gt;0,'16 Oct'!AI335+'16 Oct'!AJ335,"")</f>
        <v/>
      </c>
      <c r="G332" s="120" t="str">
        <f>if('16 Oct'!AO335+'16 Oct'!AP335&gt;0,'16 Oct'!AO335+'16 Oct'!AP335,"")</f>
        <v/>
      </c>
      <c r="H332" s="120" t="str">
        <f t="shared" si="1"/>
        <v/>
      </c>
      <c r="J332" s="1"/>
    </row>
    <row r="333">
      <c r="A333" s="120" t="str">
        <f>if(or('16 Oct'!E336&gt;0,'16 Oct'!F336&gt;0, '16 Oct'!M336&gt;0,'16 Oct'!N336&gt;0, '16 Oct'!U336&gt;0,'16 Oct'!V336&gt;0,'16 Oct'!AC336&gt;0,'16 Oct'!AD336&gt;0,'16 Oct'!AI336&gt;0,'16 Oct'!AJ336&gt;0, '16 Oct'!AO336&gt;0,'16 Oct'!AP336&gt;0),'16 Oct'!A336,"")</f>
        <v/>
      </c>
      <c r="B333" s="120" t="str">
        <f>if('16 Oct'!E336+'16 Oct'!F336&gt;0,'16 Oct'!E336+'16 Oct'!F336,"")</f>
        <v/>
      </c>
      <c r="C333" s="120" t="str">
        <f>if('16 Oct'!M336 + '16 Oct'!N336&gt;0,'16 Oct'!M336 + '16 Oct'!N336,"")</f>
        <v/>
      </c>
      <c r="D333" s="120" t="str">
        <f>if('16 Oct'!U336+'16 Oct'!V336&gt;0,'16 Oct'!U336+'16 Oct'!V336,"")</f>
        <v/>
      </c>
      <c r="E333" s="120" t="str">
        <f>if('16 Oct'!AC336+'16 Oct'!AD336&gt;0,'16 Oct'!AC336+'16 Oct'!AD336,"")</f>
        <v/>
      </c>
      <c r="F333" s="120" t="str">
        <f>if('16 Oct'!AI336+'16 Oct'!AJ336&gt;0,'16 Oct'!AI336+'16 Oct'!AJ336,"")</f>
        <v/>
      </c>
      <c r="G333" s="120" t="str">
        <f>if('16 Oct'!AO336+'16 Oct'!AP336&gt;0,'16 Oct'!AO336+'16 Oct'!AP336,"")</f>
        <v/>
      </c>
      <c r="H333" s="120" t="str">
        <f t="shared" si="1"/>
        <v/>
      </c>
      <c r="J333" s="1"/>
    </row>
    <row r="334">
      <c r="A334" s="120" t="str">
        <f>if(or('16 Oct'!E337&gt;0,'16 Oct'!F337&gt;0, '16 Oct'!M337&gt;0,'16 Oct'!N337&gt;0, '16 Oct'!U337&gt;0,'16 Oct'!V337&gt;0,'16 Oct'!AC337&gt;0,'16 Oct'!AD337&gt;0,'16 Oct'!AI337&gt;0,'16 Oct'!AJ337&gt;0, '16 Oct'!AO337&gt;0,'16 Oct'!AP337&gt;0),'16 Oct'!A337,"")</f>
        <v/>
      </c>
      <c r="B334" s="120" t="str">
        <f>if('16 Oct'!E337+'16 Oct'!F337&gt;0,'16 Oct'!E337+'16 Oct'!F337,"")</f>
        <v/>
      </c>
      <c r="C334" s="120" t="str">
        <f>if('16 Oct'!M337 + '16 Oct'!N337&gt;0,'16 Oct'!M337 + '16 Oct'!N337,"")</f>
        <v/>
      </c>
      <c r="D334" s="120" t="str">
        <f>if('16 Oct'!U337+'16 Oct'!V337&gt;0,'16 Oct'!U337+'16 Oct'!V337,"")</f>
        <v/>
      </c>
      <c r="E334" s="120" t="str">
        <f>if('16 Oct'!AC337+'16 Oct'!AD337&gt;0,'16 Oct'!AC337+'16 Oct'!AD337,"")</f>
        <v/>
      </c>
      <c r="F334" s="120" t="str">
        <f>if('16 Oct'!AI337+'16 Oct'!AJ337&gt;0,'16 Oct'!AI337+'16 Oct'!AJ337,"")</f>
        <v/>
      </c>
      <c r="G334" s="120" t="str">
        <f>if('16 Oct'!AO337+'16 Oct'!AP337&gt;0,'16 Oct'!AO337+'16 Oct'!AP337,"")</f>
        <v/>
      </c>
      <c r="H334" s="120" t="str">
        <f t="shared" si="1"/>
        <v/>
      </c>
      <c r="J334" s="1"/>
    </row>
    <row r="335">
      <c r="A335" s="120" t="str">
        <f>if(or('16 Oct'!E338&gt;0,'16 Oct'!F338&gt;0, '16 Oct'!M338&gt;0,'16 Oct'!N338&gt;0, '16 Oct'!U338&gt;0,'16 Oct'!V338&gt;0,'16 Oct'!AC338&gt;0,'16 Oct'!AD338&gt;0,'16 Oct'!AI338&gt;0,'16 Oct'!AJ338&gt;0, '16 Oct'!AO338&gt;0,'16 Oct'!AP338&gt;0),'16 Oct'!A338,"")</f>
        <v/>
      </c>
      <c r="B335" s="120" t="str">
        <f>if('16 Oct'!E338+'16 Oct'!F338&gt;0,'16 Oct'!E338+'16 Oct'!F338,"")</f>
        <v/>
      </c>
      <c r="C335" s="120" t="str">
        <f>if('16 Oct'!M338 + '16 Oct'!N338&gt;0,'16 Oct'!M338 + '16 Oct'!N338,"")</f>
        <v/>
      </c>
      <c r="D335" s="120" t="str">
        <f>if('16 Oct'!U338+'16 Oct'!V338&gt;0,'16 Oct'!U338+'16 Oct'!V338,"")</f>
        <v/>
      </c>
      <c r="E335" s="120" t="str">
        <f>if('16 Oct'!AC338+'16 Oct'!AD338&gt;0,'16 Oct'!AC338+'16 Oct'!AD338,"")</f>
        <v/>
      </c>
      <c r="F335" s="120" t="str">
        <f>if('16 Oct'!AI338+'16 Oct'!AJ338&gt;0,'16 Oct'!AI338+'16 Oct'!AJ338,"")</f>
        <v/>
      </c>
      <c r="G335" s="120" t="str">
        <f>if('16 Oct'!AO338+'16 Oct'!AP338&gt;0,'16 Oct'!AO338+'16 Oct'!AP338,"")</f>
        <v/>
      </c>
      <c r="H335" s="120" t="str">
        <f t="shared" si="1"/>
        <v/>
      </c>
      <c r="J335" s="1"/>
    </row>
    <row r="336">
      <c r="A336" s="120" t="str">
        <f>if(or('16 Oct'!E339&gt;0,'16 Oct'!F339&gt;0, '16 Oct'!M339&gt;0,'16 Oct'!N339&gt;0, '16 Oct'!U339&gt;0,'16 Oct'!V339&gt;0,'16 Oct'!AC339&gt;0,'16 Oct'!AD339&gt;0,'16 Oct'!AI339&gt;0,'16 Oct'!AJ339&gt;0, '16 Oct'!AO339&gt;0,'16 Oct'!AP339&gt;0),'16 Oct'!A339,"")</f>
        <v/>
      </c>
      <c r="B336" s="120" t="str">
        <f>if('16 Oct'!E339+'16 Oct'!F339&gt;0,'16 Oct'!E339+'16 Oct'!F339,"")</f>
        <v/>
      </c>
      <c r="C336" s="120" t="str">
        <f>if('16 Oct'!M339 + '16 Oct'!N339&gt;0,'16 Oct'!M339 + '16 Oct'!N339,"")</f>
        <v/>
      </c>
      <c r="D336" s="120" t="str">
        <f>if('16 Oct'!U339+'16 Oct'!V339&gt;0,'16 Oct'!U339+'16 Oct'!V339,"")</f>
        <v/>
      </c>
      <c r="E336" s="120" t="str">
        <f>if('16 Oct'!AC339+'16 Oct'!AD339&gt;0,'16 Oct'!AC339+'16 Oct'!AD339,"")</f>
        <v/>
      </c>
      <c r="F336" s="120" t="str">
        <f>if('16 Oct'!AI339+'16 Oct'!AJ339&gt;0,'16 Oct'!AI339+'16 Oct'!AJ339,"")</f>
        <v/>
      </c>
      <c r="G336" s="120" t="str">
        <f>if('16 Oct'!AO339+'16 Oct'!AP339&gt;0,'16 Oct'!AO339+'16 Oct'!AP339,"")</f>
        <v/>
      </c>
      <c r="H336" s="120" t="str">
        <f t="shared" si="1"/>
        <v/>
      </c>
      <c r="J336" s="1"/>
    </row>
    <row r="337">
      <c r="A337" s="120" t="str">
        <f>if(or('16 Oct'!E340&gt;0,'16 Oct'!F340&gt;0, '16 Oct'!M340&gt;0,'16 Oct'!N340&gt;0, '16 Oct'!U340&gt;0,'16 Oct'!V340&gt;0,'16 Oct'!AC340&gt;0,'16 Oct'!AD340&gt;0,'16 Oct'!AI340&gt;0,'16 Oct'!AJ340&gt;0, '16 Oct'!AO340&gt;0,'16 Oct'!AP340&gt;0),'16 Oct'!A340,"")</f>
        <v/>
      </c>
      <c r="B337" s="120" t="str">
        <f>if('16 Oct'!E340+'16 Oct'!F340&gt;0,'16 Oct'!E340+'16 Oct'!F340,"")</f>
        <v/>
      </c>
      <c r="C337" s="120" t="str">
        <f>if('16 Oct'!M340 + '16 Oct'!N340&gt;0,'16 Oct'!M340 + '16 Oct'!N340,"")</f>
        <v/>
      </c>
      <c r="D337" s="120" t="str">
        <f>if('16 Oct'!U340+'16 Oct'!V340&gt;0,'16 Oct'!U340+'16 Oct'!V340,"")</f>
        <v/>
      </c>
      <c r="E337" s="120" t="str">
        <f>if('16 Oct'!AC340+'16 Oct'!AD340&gt;0,'16 Oct'!AC340+'16 Oct'!AD340,"")</f>
        <v/>
      </c>
      <c r="F337" s="120" t="str">
        <f>if('16 Oct'!AI340+'16 Oct'!AJ340&gt;0,'16 Oct'!AI340+'16 Oct'!AJ340,"")</f>
        <v/>
      </c>
      <c r="G337" s="120" t="str">
        <f>if('16 Oct'!AO340+'16 Oct'!AP340&gt;0,'16 Oct'!AO340+'16 Oct'!AP340,"")</f>
        <v/>
      </c>
      <c r="H337" s="120" t="str">
        <f t="shared" si="1"/>
        <v/>
      </c>
      <c r="J337" s="1"/>
    </row>
    <row r="338">
      <c r="A338" s="120" t="str">
        <f>if(or('16 Oct'!E341&gt;0,'16 Oct'!F341&gt;0, '16 Oct'!M341&gt;0,'16 Oct'!N341&gt;0, '16 Oct'!U341&gt;0,'16 Oct'!V341&gt;0,'16 Oct'!AC341&gt;0,'16 Oct'!AD341&gt;0,'16 Oct'!AI341&gt;0,'16 Oct'!AJ341&gt;0, '16 Oct'!AO341&gt;0,'16 Oct'!AP341&gt;0),'16 Oct'!A341,"")</f>
        <v/>
      </c>
      <c r="B338" s="120" t="str">
        <f>if('16 Oct'!E341+'16 Oct'!F341&gt;0,'16 Oct'!E341+'16 Oct'!F341,"")</f>
        <v/>
      </c>
      <c r="C338" s="120" t="str">
        <f>if('16 Oct'!M341 + '16 Oct'!N341&gt;0,'16 Oct'!M341 + '16 Oct'!N341,"")</f>
        <v/>
      </c>
      <c r="D338" s="120" t="str">
        <f>if('16 Oct'!U341+'16 Oct'!V341&gt;0,'16 Oct'!U341+'16 Oct'!V341,"")</f>
        <v/>
      </c>
      <c r="E338" s="120" t="str">
        <f>if('16 Oct'!AC341+'16 Oct'!AD341&gt;0,'16 Oct'!AC341+'16 Oct'!AD341,"")</f>
        <v/>
      </c>
      <c r="F338" s="120" t="str">
        <f>if('16 Oct'!AI341+'16 Oct'!AJ341&gt;0,'16 Oct'!AI341+'16 Oct'!AJ341,"")</f>
        <v/>
      </c>
      <c r="G338" s="120" t="str">
        <f>if('16 Oct'!AO341+'16 Oct'!AP341&gt;0,'16 Oct'!AO341+'16 Oct'!AP341,"")</f>
        <v/>
      </c>
      <c r="H338" s="120" t="str">
        <f t="shared" si="1"/>
        <v/>
      </c>
      <c r="J338" s="1"/>
    </row>
    <row r="339">
      <c r="A339" s="120" t="str">
        <f>if(or('16 Oct'!E342&gt;0,'16 Oct'!F342&gt;0, '16 Oct'!M342&gt;0,'16 Oct'!N342&gt;0, '16 Oct'!U342&gt;0,'16 Oct'!V342&gt;0,'16 Oct'!AC342&gt;0,'16 Oct'!AD342&gt;0,'16 Oct'!AI342&gt;0,'16 Oct'!AJ342&gt;0, '16 Oct'!AO342&gt;0,'16 Oct'!AP342&gt;0),'16 Oct'!A342,"")</f>
        <v/>
      </c>
      <c r="B339" s="120" t="str">
        <f>if('16 Oct'!E342+'16 Oct'!F342&gt;0,'16 Oct'!E342+'16 Oct'!F342,"")</f>
        <v/>
      </c>
      <c r="C339" s="120" t="str">
        <f>if('16 Oct'!M342 + '16 Oct'!N342&gt;0,'16 Oct'!M342 + '16 Oct'!N342,"")</f>
        <v/>
      </c>
      <c r="D339" s="120" t="str">
        <f>if('16 Oct'!U342+'16 Oct'!V342&gt;0,'16 Oct'!U342+'16 Oct'!V342,"")</f>
        <v/>
      </c>
      <c r="E339" s="120" t="str">
        <f>if('16 Oct'!AC342+'16 Oct'!AD342&gt;0,'16 Oct'!AC342+'16 Oct'!AD342,"")</f>
        <v/>
      </c>
      <c r="F339" s="120" t="str">
        <f>if('16 Oct'!AI342+'16 Oct'!AJ342&gt;0,'16 Oct'!AI342+'16 Oct'!AJ342,"")</f>
        <v/>
      </c>
      <c r="G339" s="120" t="str">
        <f>if('16 Oct'!AO342+'16 Oct'!AP342&gt;0,'16 Oct'!AO342+'16 Oct'!AP342,"")</f>
        <v/>
      </c>
      <c r="H339" s="120" t="str">
        <f t="shared" si="1"/>
        <v/>
      </c>
      <c r="J339" s="1"/>
    </row>
    <row r="340">
      <c r="A340" s="120" t="str">
        <f>if(or('16 Oct'!E343&gt;0,'16 Oct'!F343&gt;0, '16 Oct'!M343&gt;0,'16 Oct'!N343&gt;0, '16 Oct'!U343&gt;0,'16 Oct'!V343&gt;0,'16 Oct'!AC343&gt;0,'16 Oct'!AD343&gt;0,'16 Oct'!AI343&gt;0,'16 Oct'!AJ343&gt;0, '16 Oct'!AO343&gt;0,'16 Oct'!AP343&gt;0),'16 Oct'!A343,"")</f>
        <v/>
      </c>
      <c r="B340" s="120" t="str">
        <f>if('16 Oct'!E343+'16 Oct'!F343&gt;0,'16 Oct'!E343+'16 Oct'!F343,"")</f>
        <v/>
      </c>
      <c r="C340" s="120" t="str">
        <f>if('16 Oct'!M343 + '16 Oct'!N343&gt;0,'16 Oct'!M343 + '16 Oct'!N343,"")</f>
        <v/>
      </c>
      <c r="D340" s="120" t="str">
        <f>if('16 Oct'!U343+'16 Oct'!V343&gt;0,'16 Oct'!U343+'16 Oct'!V343,"")</f>
        <v/>
      </c>
      <c r="E340" s="120" t="str">
        <f>if('16 Oct'!AC343+'16 Oct'!AD343&gt;0,'16 Oct'!AC343+'16 Oct'!AD343,"")</f>
        <v/>
      </c>
      <c r="F340" s="120" t="str">
        <f>if('16 Oct'!AI343+'16 Oct'!AJ343&gt;0,'16 Oct'!AI343+'16 Oct'!AJ343,"")</f>
        <v/>
      </c>
      <c r="G340" s="120" t="str">
        <f>if('16 Oct'!AO343+'16 Oct'!AP343&gt;0,'16 Oct'!AO343+'16 Oct'!AP343,"")</f>
        <v/>
      </c>
      <c r="H340" s="120" t="str">
        <f t="shared" si="1"/>
        <v/>
      </c>
      <c r="J340" s="1"/>
    </row>
    <row r="341">
      <c r="A341" s="120" t="str">
        <f>if(or('16 Oct'!E344&gt;0,'16 Oct'!F344&gt;0, '16 Oct'!M344&gt;0,'16 Oct'!N344&gt;0, '16 Oct'!U344&gt;0,'16 Oct'!V344&gt;0,'16 Oct'!AC344&gt;0,'16 Oct'!AD344&gt;0,'16 Oct'!AI344&gt;0,'16 Oct'!AJ344&gt;0, '16 Oct'!AO344&gt;0,'16 Oct'!AP344&gt;0),'16 Oct'!A344,"")</f>
        <v/>
      </c>
      <c r="B341" s="120" t="str">
        <f>if('16 Oct'!E344+'16 Oct'!F344&gt;0,'16 Oct'!E344+'16 Oct'!F344,"")</f>
        <v/>
      </c>
      <c r="C341" s="120" t="str">
        <f>if('16 Oct'!M344 + '16 Oct'!N344&gt;0,'16 Oct'!M344 + '16 Oct'!N344,"")</f>
        <v/>
      </c>
      <c r="D341" s="120" t="str">
        <f>if('16 Oct'!U344+'16 Oct'!V344&gt;0,'16 Oct'!U344+'16 Oct'!V344,"")</f>
        <v/>
      </c>
      <c r="E341" s="120" t="str">
        <f>if('16 Oct'!AC344+'16 Oct'!AD344&gt;0,'16 Oct'!AC344+'16 Oct'!AD344,"")</f>
        <v/>
      </c>
      <c r="F341" s="120" t="str">
        <f>if('16 Oct'!AI344+'16 Oct'!AJ344&gt;0,'16 Oct'!AI344+'16 Oct'!AJ344,"")</f>
        <v/>
      </c>
      <c r="G341" s="120" t="str">
        <f>if('16 Oct'!AO344+'16 Oct'!AP344&gt;0,'16 Oct'!AO344+'16 Oct'!AP344,"")</f>
        <v/>
      </c>
      <c r="H341" s="120" t="str">
        <f t="shared" si="1"/>
        <v/>
      </c>
      <c r="J341" s="1"/>
    </row>
    <row r="342">
      <c r="A342" s="120" t="str">
        <f>if(or('16 Oct'!E345&gt;0,'16 Oct'!F345&gt;0, '16 Oct'!M345&gt;0,'16 Oct'!N345&gt;0, '16 Oct'!U345&gt;0,'16 Oct'!V345&gt;0,'16 Oct'!AC345&gt;0,'16 Oct'!AD345&gt;0,'16 Oct'!AI345&gt;0,'16 Oct'!AJ345&gt;0, '16 Oct'!AO345&gt;0,'16 Oct'!AP345&gt;0),'16 Oct'!A345,"")</f>
        <v/>
      </c>
      <c r="B342" s="120" t="str">
        <f>if('16 Oct'!E345+'16 Oct'!F345&gt;0,'16 Oct'!E345+'16 Oct'!F345,"")</f>
        <v/>
      </c>
      <c r="C342" s="120" t="str">
        <f>if('16 Oct'!M345 + '16 Oct'!N345&gt;0,'16 Oct'!M345 + '16 Oct'!N345,"")</f>
        <v/>
      </c>
      <c r="D342" s="120" t="str">
        <f>if('16 Oct'!U345+'16 Oct'!V345&gt;0,'16 Oct'!U345+'16 Oct'!V345,"")</f>
        <v/>
      </c>
      <c r="E342" s="120" t="str">
        <f>if('16 Oct'!AC345+'16 Oct'!AD345&gt;0,'16 Oct'!AC345+'16 Oct'!AD345,"")</f>
        <v/>
      </c>
      <c r="F342" s="120" t="str">
        <f>if('16 Oct'!AI345+'16 Oct'!AJ345&gt;0,'16 Oct'!AI345+'16 Oct'!AJ345,"")</f>
        <v/>
      </c>
      <c r="G342" s="120" t="str">
        <f>if('16 Oct'!AO345+'16 Oct'!AP345&gt;0,'16 Oct'!AO345+'16 Oct'!AP345,"")</f>
        <v/>
      </c>
      <c r="H342" s="120" t="str">
        <f t="shared" si="1"/>
        <v/>
      </c>
      <c r="J342" s="1"/>
    </row>
    <row r="343">
      <c r="A343" s="120" t="str">
        <f>if(or('16 Oct'!E346&gt;0,'16 Oct'!F346&gt;0, '16 Oct'!M346&gt;0,'16 Oct'!N346&gt;0, '16 Oct'!U346&gt;0,'16 Oct'!V346&gt;0,'16 Oct'!AC346&gt;0,'16 Oct'!AD346&gt;0,'16 Oct'!AI346&gt;0,'16 Oct'!AJ346&gt;0, '16 Oct'!AO346&gt;0,'16 Oct'!AP346&gt;0),'16 Oct'!A346,"")</f>
        <v/>
      </c>
      <c r="B343" s="120" t="str">
        <f>if('16 Oct'!E346+'16 Oct'!F346&gt;0,'16 Oct'!E346+'16 Oct'!F346,"")</f>
        <v/>
      </c>
      <c r="C343" s="120" t="str">
        <f>if('16 Oct'!M346 + '16 Oct'!N346&gt;0,'16 Oct'!M346 + '16 Oct'!N346,"")</f>
        <v/>
      </c>
      <c r="D343" s="120" t="str">
        <f>if('16 Oct'!U346+'16 Oct'!V346&gt;0,'16 Oct'!U346+'16 Oct'!V346,"")</f>
        <v/>
      </c>
      <c r="E343" s="120" t="str">
        <f>if('16 Oct'!AC346+'16 Oct'!AD346&gt;0,'16 Oct'!AC346+'16 Oct'!AD346,"")</f>
        <v/>
      </c>
      <c r="F343" s="120" t="str">
        <f>if('16 Oct'!AI346+'16 Oct'!AJ346&gt;0,'16 Oct'!AI346+'16 Oct'!AJ346,"")</f>
        <v/>
      </c>
      <c r="G343" s="120" t="str">
        <f>if('16 Oct'!AO346+'16 Oct'!AP346&gt;0,'16 Oct'!AO346+'16 Oct'!AP346,"")</f>
        <v/>
      </c>
      <c r="H343" s="120" t="str">
        <f t="shared" si="1"/>
        <v/>
      </c>
      <c r="J343" s="1"/>
    </row>
    <row r="344">
      <c r="A344" s="120" t="str">
        <f>if(or('16 Oct'!E347&gt;0,'16 Oct'!F347&gt;0, '16 Oct'!M347&gt;0,'16 Oct'!N347&gt;0, '16 Oct'!U347&gt;0,'16 Oct'!V347&gt;0,'16 Oct'!AC347&gt;0,'16 Oct'!AD347&gt;0,'16 Oct'!AI347&gt;0,'16 Oct'!AJ347&gt;0, '16 Oct'!AO347&gt;0,'16 Oct'!AP347&gt;0),'16 Oct'!A347,"")</f>
        <v/>
      </c>
      <c r="B344" s="120" t="str">
        <f>if('16 Oct'!E347+'16 Oct'!F347&gt;0,'16 Oct'!E347+'16 Oct'!F347,"")</f>
        <v/>
      </c>
      <c r="C344" s="120" t="str">
        <f>if('16 Oct'!M347 + '16 Oct'!N347&gt;0,'16 Oct'!M347 + '16 Oct'!N347,"")</f>
        <v/>
      </c>
      <c r="D344" s="120" t="str">
        <f>if('16 Oct'!U347+'16 Oct'!V347&gt;0,'16 Oct'!U347+'16 Oct'!V347,"")</f>
        <v/>
      </c>
      <c r="E344" s="120" t="str">
        <f>if('16 Oct'!AC347+'16 Oct'!AD347&gt;0,'16 Oct'!AC347+'16 Oct'!AD347,"")</f>
        <v/>
      </c>
      <c r="F344" s="120" t="str">
        <f>if('16 Oct'!AI347+'16 Oct'!AJ347&gt;0,'16 Oct'!AI347+'16 Oct'!AJ347,"")</f>
        <v/>
      </c>
      <c r="G344" s="120" t="str">
        <f>if('16 Oct'!AO347+'16 Oct'!AP347&gt;0,'16 Oct'!AO347+'16 Oct'!AP347,"")</f>
        <v/>
      </c>
      <c r="H344" s="120" t="str">
        <f t="shared" si="1"/>
        <v/>
      </c>
      <c r="J344" s="1"/>
    </row>
    <row r="345">
      <c r="A345" s="120" t="str">
        <f>if(or('16 Oct'!E348&gt;0,'16 Oct'!F348&gt;0, '16 Oct'!M348&gt;0,'16 Oct'!N348&gt;0, '16 Oct'!U348&gt;0,'16 Oct'!V348&gt;0,'16 Oct'!AC348&gt;0,'16 Oct'!AD348&gt;0,'16 Oct'!AI348&gt;0,'16 Oct'!AJ348&gt;0, '16 Oct'!AO348&gt;0,'16 Oct'!AP348&gt;0),'16 Oct'!A348,"")</f>
        <v/>
      </c>
      <c r="B345" s="120" t="str">
        <f>if('16 Oct'!E348+'16 Oct'!F348&gt;0,'16 Oct'!E348+'16 Oct'!F348,"")</f>
        <v/>
      </c>
      <c r="C345" s="120" t="str">
        <f>if('16 Oct'!M348 + '16 Oct'!N348&gt;0,'16 Oct'!M348 + '16 Oct'!N348,"")</f>
        <v/>
      </c>
      <c r="D345" s="120" t="str">
        <f>if('16 Oct'!U348+'16 Oct'!V348&gt;0,'16 Oct'!U348+'16 Oct'!V348,"")</f>
        <v/>
      </c>
      <c r="E345" s="120" t="str">
        <f>if('16 Oct'!AC348+'16 Oct'!AD348&gt;0,'16 Oct'!AC348+'16 Oct'!AD348,"")</f>
        <v/>
      </c>
      <c r="F345" s="120" t="str">
        <f>if('16 Oct'!AI348+'16 Oct'!AJ348&gt;0,'16 Oct'!AI348+'16 Oct'!AJ348,"")</f>
        <v/>
      </c>
      <c r="G345" s="120" t="str">
        <f>if('16 Oct'!AO348+'16 Oct'!AP348&gt;0,'16 Oct'!AO348+'16 Oct'!AP348,"")</f>
        <v/>
      </c>
      <c r="H345" s="120" t="str">
        <f t="shared" si="1"/>
        <v/>
      </c>
      <c r="J345" s="1"/>
    </row>
    <row r="346">
      <c r="A346" s="120" t="str">
        <f>if(or('16 Oct'!E349&gt;0,'16 Oct'!F349&gt;0, '16 Oct'!M349&gt;0,'16 Oct'!N349&gt;0, '16 Oct'!U349&gt;0,'16 Oct'!V349&gt;0,'16 Oct'!AC349&gt;0,'16 Oct'!AD349&gt;0,'16 Oct'!AI349&gt;0,'16 Oct'!AJ349&gt;0, '16 Oct'!AO349&gt;0,'16 Oct'!AP349&gt;0),'16 Oct'!A349,"")</f>
        <v/>
      </c>
      <c r="B346" s="120" t="str">
        <f>if('16 Oct'!E349+'16 Oct'!F349&gt;0,'16 Oct'!E349+'16 Oct'!F349,"")</f>
        <v/>
      </c>
      <c r="C346" s="120" t="str">
        <f>if('16 Oct'!M349 + '16 Oct'!N349&gt;0,'16 Oct'!M349 + '16 Oct'!N349,"")</f>
        <v/>
      </c>
      <c r="D346" s="120" t="str">
        <f>if('16 Oct'!U349+'16 Oct'!V349&gt;0,'16 Oct'!U349+'16 Oct'!V349,"")</f>
        <v/>
      </c>
      <c r="E346" s="120" t="str">
        <f>if('16 Oct'!AC349+'16 Oct'!AD349&gt;0,'16 Oct'!AC349+'16 Oct'!AD349,"")</f>
        <v/>
      </c>
      <c r="F346" s="120" t="str">
        <f>if('16 Oct'!AI349+'16 Oct'!AJ349&gt;0,'16 Oct'!AI349+'16 Oct'!AJ349,"")</f>
        <v/>
      </c>
      <c r="G346" s="120" t="str">
        <f>if('16 Oct'!AO349+'16 Oct'!AP349&gt;0,'16 Oct'!AO349+'16 Oct'!AP349,"")</f>
        <v/>
      </c>
      <c r="H346" s="120" t="str">
        <f t="shared" si="1"/>
        <v/>
      </c>
      <c r="J346" s="1"/>
    </row>
    <row r="347">
      <c r="A347" s="120" t="str">
        <f>if(or('16 Oct'!E350&gt;0,'16 Oct'!F350&gt;0, '16 Oct'!M350&gt;0,'16 Oct'!N350&gt;0, '16 Oct'!U350&gt;0,'16 Oct'!V350&gt;0,'16 Oct'!AC350&gt;0,'16 Oct'!AD350&gt;0,'16 Oct'!AI350&gt;0,'16 Oct'!AJ350&gt;0, '16 Oct'!AO350&gt;0,'16 Oct'!AP350&gt;0),'16 Oct'!A350,"")</f>
        <v/>
      </c>
      <c r="B347" s="120" t="str">
        <f>if('16 Oct'!E350+'16 Oct'!F350&gt;0,'16 Oct'!E350+'16 Oct'!F350,"")</f>
        <v/>
      </c>
      <c r="C347" s="120" t="str">
        <f>if('16 Oct'!M350 + '16 Oct'!N350&gt;0,'16 Oct'!M350 + '16 Oct'!N350,"")</f>
        <v/>
      </c>
      <c r="D347" s="120" t="str">
        <f>if('16 Oct'!U350+'16 Oct'!V350&gt;0,'16 Oct'!U350+'16 Oct'!V350,"")</f>
        <v/>
      </c>
      <c r="E347" s="120" t="str">
        <f>if('16 Oct'!AC350+'16 Oct'!AD350&gt;0,'16 Oct'!AC350+'16 Oct'!AD350,"")</f>
        <v/>
      </c>
      <c r="F347" s="120" t="str">
        <f>if('16 Oct'!AI350+'16 Oct'!AJ350&gt;0,'16 Oct'!AI350+'16 Oct'!AJ350,"")</f>
        <v/>
      </c>
      <c r="G347" s="120" t="str">
        <f>if('16 Oct'!AO350+'16 Oct'!AP350&gt;0,'16 Oct'!AO350+'16 Oct'!AP350,"")</f>
        <v/>
      </c>
      <c r="H347" s="120" t="str">
        <f t="shared" si="1"/>
        <v/>
      </c>
      <c r="J347" s="1"/>
    </row>
    <row r="348">
      <c r="A348" s="120" t="str">
        <f>if(or('16 Oct'!E351&gt;0,'16 Oct'!F351&gt;0, '16 Oct'!M351&gt;0,'16 Oct'!N351&gt;0, '16 Oct'!U351&gt;0,'16 Oct'!V351&gt;0,'16 Oct'!AC351&gt;0,'16 Oct'!AD351&gt;0,'16 Oct'!AI351&gt;0,'16 Oct'!AJ351&gt;0, '16 Oct'!AO351&gt;0,'16 Oct'!AP351&gt;0),'16 Oct'!A351,"")</f>
        <v/>
      </c>
      <c r="B348" s="120" t="str">
        <f>if('16 Oct'!E351+'16 Oct'!F351&gt;0,'16 Oct'!E351+'16 Oct'!F351,"")</f>
        <v/>
      </c>
      <c r="C348" s="120" t="str">
        <f>if('16 Oct'!M351 + '16 Oct'!N351&gt;0,'16 Oct'!M351 + '16 Oct'!N351,"")</f>
        <v/>
      </c>
      <c r="D348" s="120" t="str">
        <f>if('16 Oct'!U351+'16 Oct'!V351&gt;0,'16 Oct'!U351+'16 Oct'!V351,"")</f>
        <v/>
      </c>
      <c r="E348" s="120" t="str">
        <f>if('16 Oct'!AC351+'16 Oct'!AD351&gt;0,'16 Oct'!AC351+'16 Oct'!AD351,"")</f>
        <v/>
      </c>
      <c r="F348" s="120" t="str">
        <f>if('16 Oct'!AI351+'16 Oct'!AJ351&gt;0,'16 Oct'!AI351+'16 Oct'!AJ351,"")</f>
        <v/>
      </c>
      <c r="G348" s="120" t="str">
        <f>if('16 Oct'!AO351+'16 Oct'!AP351&gt;0,'16 Oct'!AO351+'16 Oct'!AP351,"")</f>
        <v/>
      </c>
      <c r="H348" s="120" t="str">
        <f t="shared" si="1"/>
        <v/>
      </c>
      <c r="J348" s="1"/>
    </row>
    <row r="349">
      <c r="A349" s="120" t="str">
        <f>if(or('16 Oct'!E352&gt;0,'16 Oct'!F352&gt;0, '16 Oct'!M352&gt;0,'16 Oct'!N352&gt;0, '16 Oct'!U352&gt;0,'16 Oct'!V352&gt;0,'16 Oct'!AC352&gt;0,'16 Oct'!AD352&gt;0,'16 Oct'!AI352&gt;0,'16 Oct'!AJ352&gt;0, '16 Oct'!AO352&gt;0,'16 Oct'!AP352&gt;0),'16 Oct'!A352,"")</f>
        <v/>
      </c>
      <c r="B349" s="120" t="str">
        <f>if('16 Oct'!E352+'16 Oct'!F352&gt;0,'16 Oct'!E352+'16 Oct'!F352,"")</f>
        <v/>
      </c>
      <c r="C349" s="120" t="str">
        <f>if('16 Oct'!M352 + '16 Oct'!N352&gt;0,'16 Oct'!M352 + '16 Oct'!N352,"")</f>
        <v/>
      </c>
      <c r="D349" s="120" t="str">
        <f>if('16 Oct'!U352+'16 Oct'!V352&gt;0,'16 Oct'!U352+'16 Oct'!V352,"")</f>
        <v/>
      </c>
      <c r="E349" s="120" t="str">
        <f>if('16 Oct'!AC352+'16 Oct'!AD352&gt;0,'16 Oct'!AC352+'16 Oct'!AD352,"")</f>
        <v/>
      </c>
      <c r="F349" s="120" t="str">
        <f>if('16 Oct'!AI352+'16 Oct'!AJ352&gt;0,'16 Oct'!AI352+'16 Oct'!AJ352,"")</f>
        <v/>
      </c>
      <c r="G349" s="120" t="str">
        <f>if('16 Oct'!AO352+'16 Oct'!AP352&gt;0,'16 Oct'!AO352+'16 Oct'!AP352,"")</f>
        <v/>
      </c>
      <c r="H349" s="120" t="str">
        <f t="shared" si="1"/>
        <v/>
      </c>
      <c r="J349" s="1"/>
    </row>
    <row r="350">
      <c r="A350" s="120" t="str">
        <f>if(or('16 Oct'!E353&gt;0,'16 Oct'!F353&gt;0, '16 Oct'!M353&gt;0,'16 Oct'!N353&gt;0, '16 Oct'!U353&gt;0,'16 Oct'!V353&gt;0,'16 Oct'!AC353&gt;0,'16 Oct'!AD353&gt;0,'16 Oct'!AI353&gt;0,'16 Oct'!AJ353&gt;0, '16 Oct'!AO353&gt;0,'16 Oct'!AP353&gt;0),'16 Oct'!A353,"")</f>
        <v/>
      </c>
      <c r="B350" s="120" t="str">
        <f>if('16 Oct'!E353+'16 Oct'!F353&gt;0,'16 Oct'!E353+'16 Oct'!F353,"")</f>
        <v/>
      </c>
      <c r="C350" s="120" t="str">
        <f>if('16 Oct'!M353 + '16 Oct'!N353&gt;0,'16 Oct'!M353 + '16 Oct'!N353,"")</f>
        <v/>
      </c>
      <c r="D350" s="120" t="str">
        <f>if('16 Oct'!U353+'16 Oct'!V353&gt;0,'16 Oct'!U353+'16 Oct'!V353,"")</f>
        <v/>
      </c>
      <c r="E350" s="120" t="str">
        <f>if('16 Oct'!AC353+'16 Oct'!AD353&gt;0,'16 Oct'!AC353+'16 Oct'!AD353,"")</f>
        <v/>
      </c>
      <c r="F350" s="120" t="str">
        <f>if('16 Oct'!AI353+'16 Oct'!AJ353&gt;0,'16 Oct'!AI353+'16 Oct'!AJ353,"")</f>
        <v/>
      </c>
      <c r="G350" s="120" t="str">
        <f>if('16 Oct'!AO353+'16 Oct'!AP353&gt;0,'16 Oct'!AO353+'16 Oct'!AP353,"")</f>
        <v/>
      </c>
      <c r="H350" s="120" t="str">
        <f t="shared" si="1"/>
        <v/>
      </c>
      <c r="J350" s="1"/>
    </row>
    <row r="351">
      <c r="A351" s="120" t="str">
        <f>if(or('16 Oct'!E354&gt;0,'16 Oct'!F354&gt;0, '16 Oct'!M354&gt;0,'16 Oct'!N354&gt;0, '16 Oct'!U354&gt;0,'16 Oct'!V354&gt;0,'16 Oct'!AC354&gt;0,'16 Oct'!AD354&gt;0,'16 Oct'!AI354&gt;0,'16 Oct'!AJ354&gt;0, '16 Oct'!AO354&gt;0,'16 Oct'!AP354&gt;0),'16 Oct'!A354,"")</f>
        <v/>
      </c>
      <c r="B351" s="120" t="str">
        <f>if('16 Oct'!E354+'16 Oct'!F354&gt;0,'16 Oct'!E354+'16 Oct'!F354,"")</f>
        <v/>
      </c>
      <c r="C351" s="120" t="str">
        <f>if('16 Oct'!M354 + '16 Oct'!N354&gt;0,'16 Oct'!M354 + '16 Oct'!N354,"")</f>
        <v/>
      </c>
      <c r="D351" s="120" t="str">
        <f>if('16 Oct'!U354+'16 Oct'!V354&gt;0,'16 Oct'!U354+'16 Oct'!V354,"")</f>
        <v/>
      </c>
      <c r="E351" s="120" t="str">
        <f>if('16 Oct'!AC354+'16 Oct'!AD354&gt;0,'16 Oct'!AC354+'16 Oct'!AD354,"")</f>
        <v/>
      </c>
      <c r="F351" s="120" t="str">
        <f>if('16 Oct'!AI354+'16 Oct'!AJ354&gt;0,'16 Oct'!AI354+'16 Oct'!AJ354,"")</f>
        <v/>
      </c>
      <c r="G351" s="120" t="str">
        <f>if('16 Oct'!AO354+'16 Oct'!AP354&gt;0,'16 Oct'!AO354+'16 Oct'!AP354,"")</f>
        <v/>
      </c>
      <c r="H351" s="120" t="str">
        <f t="shared" si="1"/>
        <v/>
      </c>
      <c r="J351" s="1"/>
    </row>
    <row r="352">
      <c r="A352" s="120" t="str">
        <f>if(or('16 Oct'!E355&gt;0,'16 Oct'!F355&gt;0, '16 Oct'!M355&gt;0,'16 Oct'!N355&gt;0, '16 Oct'!U355&gt;0,'16 Oct'!V355&gt;0,'16 Oct'!AC355&gt;0,'16 Oct'!AD355&gt;0,'16 Oct'!AI355&gt;0,'16 Oct'!AJ355&gt;0, '16 Oct'!AO355&gt;0,'16 Oct'!AP355&gt;0),'16 Oct'!A355,"")</f>
        <v/>
      </c>
      <c r="B352" s="120" t="str">
        <f>if('16 Oct'!E355+'16 Oct'!F355&gt;0,'16 Oct'!E355+'16 Oct'!F355,"")</f>
        <v/>
      </c>
      <c r="C352" s="120" t="str">
        <f>if('16 Oct'!M355 + '16 Oct'!N355&gt;0,'16 Oct'!M355 + '16 Oct'!N355,"")</f>
        <v/>
      </c>
      <c r="D352" s="120" t="str">
        <f>if('16 Oct'!U355+'16 Oct'!V355&gt;0,'16 Oct'!U355+'16 Oct'!V355,"")</f>
        <v/>
      </c>
      <c r="E352" s="120" t="str">
        <f>if('16 Oct'!AC355+'16 Oct'!AD355&gt;0,'16 Oct'!AC355+'16 Oct'!AD355,"")</f>
        <v/>
      </c>
      <c r="F352" s="120" t="str">
        <f>if('16 Oct'!AI355+'16 Oct'!AJ355&gt;0,'16 Oct'!AI355+'16 Oct'!AJ355,"")</f>
        <v/>
      </c>
      <c r="G352" s="120" t="str">
        <f>if('16 Oct'!AO355+'16 Oct'!AP355&gt;0,'16 Oct'!AO355+'16 Oct'!AP355,"")</f>
        <v/>
      </c>
      <c r="H352" s="120" t="str">
        <f t="shared" si="1"/>
        <v/>
      </c>
      <c r="J352" s="1"/>
    </row>
    <row r="353">
      <c r="A353" s="120" t="str">
        <f>if(or('16 Oct'!E356&gt;0,'16 Oct'!F356&gt;0, '16 Oct'!M356&gt;0,'16 Oct'!N356&gt;0, '16 Oct'!U356&gt;0,'16 Oct'!V356&gt;0,'16 Oct'!AC356&gt;0,'16 Oct'!AD356&gt;0,'16 Oct'!AI356&gt;0,'16 Oct'!AJ356&gt;0, '16 Oct'!AO356&gt;0,'16 Oct'!AP356&gt;0),'16 Oct'!A356,"")</f>
        <v/>
      </c>
      <c r="B353" s="120" t="str">
        <f>if('16 Oct'!E356+'16 Oct'!F356&gt;0,'16 Oct'!E356+'16 Oct'!F356,"")</f>
        <v/>
      </c>
      <c r="C353" s="120" t="str">
        <f>if('16 Oct'!M356 + '16 Oct'!N356&gt;0,'16 Oct'!M356 + '16 Oct'!N356,"")</f>
        <v/>
      </c>
      <c r="D353" s="120" t="str">
        <f>if('16 Oct'!U356+'16 Oct'!V356&gt;0,'16 Oct'!U356+'16 Oct'!V356,"")</f>
        <v/>
      </c>
      <c r="E353" s="120" t="str">
        <f>if('16 Oct'!AC356+'16 Oct'!AD356&gt;0,'16 Oct'!AC356+'16 Oct'!AD356,"")</f>
        <v/>
      </c>
      <c r="F353" s="120" t="str">
        <f>if('16 Oct'!AI356+'16 Oct'!AJ356&gt;0,'16 Oct'!AI356+'16 Oct'!AJ356,"")</f>
        <v/>
      </c>
      <c r="G353" s="120" t="str">
        <f>if('16 Oct'!AO356+'16 Oct'!AP356&gt;0,'16 Oct'!AO356+'16 Oct'!AP356,"")</f>
        <v/>
      </c>
      <c r="H353" s="120" t="str">
        <f t="shared" si="1"/>
        <v/>
      </c>
      <c r="J353" s="1"/>
    </row>
    <row r="354">
      <c r="A354" s="120" t="str">
        <f>if(or('16 Oct'!E357&gt;0,'16 Oct'!F357&gt;0, '16 Oct'!M357&gt;0,'16 Oct'!N357&gt;0, '16 Oct'!U357&gt;0,'16 Oct'!V357&gt;0,'16 Oct'!AC357&gt;0,'16 Oct'!AD357&gt;0,'16 Oct'!AI357&gt;0,'16 Oct'!AJ357&gt;0, '16 Oct'!AO357&gt;0,'16 Oct'!AP357&gt;0),'16 Oct'!A357,"")</f>
        <v/>
      </c>
      <c r="B354" s="120" t="str">
        <f>if('16 Oct'!E357+'16 Oct'!F357&gt;0,'16 Oct'!E357+'16 Oct'!F357,"")</f>
        <v/>
      </c>
      <c r="C354" s="120" t="str">
        <f>if('16 Oct'!M357 + '16 Oct'!N357&gt;0,'16 Oct'!M357 + '16 Oct'!N357,"")</f>
        <v/>
      </c>
      <c r="D354" s="120" t="str">
        <f>if('16 Oct'!U357+'16 Oct'!V357&gt;0,'16 Oct'!U357+'16 Oct'!V357,"")</f>
        <v/>
      </c>
      <c r="E354" s="120" t="str">
        <f>if('16 Oct'!AC357+'16 Oct'!AD357&gt;0,'16 Oct'!AC357+'16 Oct'!AD357,"")</f>
        <v/>
      </c>
      <c r="F354" s="120" t="str">
        <f>if('16 Oct'!AI357+'16 Oct'!AJ357&gt;0,'16 Oct'!AI357+'16 Oct'!AJ357,"")</f>
        <v/>
      </c>
      <c r="G354" s="120" t="str">
        <f>if('16 Oct'!AO357+'16 Oct'!AP357&gt;0,'16 Oct'!AO357+'16 Oct'!AP357,"")</f>
        <v/>
      </c>
      <c r="H354" s="120" t="str">
        <f t="shared" si="1"/>
        <v/>
      </c>
      <c r="J354" s="1"/>
    </row>
    <row r="355">
      <c r="A355" s="120" t="str">
        <f>if(or('16 Oct'!E358&gt;0,'16 Oct'!F358&gt;0, '16 Oct'!M358&gt;0,'16 Oct'!N358&gt;0, '16 Oct'!U358&gt;0,'16 Oct'!V358&gt;0,'16 Oct'!AC358&gt;0,'16 Oct'!AD358&gt;0,'16 Oct'!AI358&gt;0,'16 Oct'!AJ358&gt;0, '16 Oct'!AO358&gt;0,'16 Oct'!AP358&gt;0),'16 Oct'!A358,"")</f>
        <v/>
      </c>
      <c r="B355" s="120" t="str">
        <f>if('16 Oct'!E358+'16 Oct'!F358&gt;0,'16 Oct'!E358+'16 Oct'!F358,"")</f>
        <v/>
      </c>
      <c r="C355" s="120" t="str">
        <f>if('16 Oct'!M358 + '16 Oct'!N358&gt;0,'16 Oct'!M358 + '16 Oct'!N358,"")</f>
        <v/>
      </c>
      <c r="D355" s="120" t="str">
        <f>if('16 Oct'!U358+'16 Oct'!V358&gt;0,'16 Oct'!U358+'16 Oct'!V358,"")</f>
        <v/>
      </c>
      <c r="E355" s="120" t="str">
        <f>if('16 Oct'!AC358+'16 Oct'!AD358&gt;0,'16 Oct'!AC358+'16 Oct'!AD358,"")</f>
        <v/>
      </c>
      <c r="F355" s="120" t="str">
        <f>if('16 Oct'!AI358+'16 Oct'!AJ358&gt;0,'16 Oct'!AI358+'16 Oct'!AJ358,"")</f>
        <v/>
      </c>
      <c r="G355" s="120" t="str">
        <f>if('16 Oct'!AO358+'16 Oct'!AP358&gt;0,'16 Oct'!AO358+'16 Oct'!AP358,"")</f>
        <v/>
      </c>
      <c r="H355" s="120" t="str">
        <f t="shared" si="1"/>
        <v/>
      </c>
      <c r="J355" s="1"/>
    </row>
    <row r="356">
      <c r="A356" s="120" t="str">
        <f>if(or('16 Oct'!E359&gt;0,'16 Oct'!F359&gt;0, '16 Oct'!M359&gt;0,'16 Oct'!N359&gt;0, '16 Oct'!U359&gt;0,'16 Oct'!V359&gt;0,'16 Oct'!AC359&gt;0,'16 Oct'!AD359&gt;0,'16 Oct'!AI359&gt;0,'16 Oct'!AJ359&gt;0, '16 Oct'!AO359&gt;0,'16 Oct'!AP359&gt;0),'16 Oct'!A359,"")</f>
        <v/>
      </c>
      <c r="B356" s="120" t="str">
        <f>if('16 Oct'!E359+'16 Oct'!F359&gt;0,'16 Oct'!E359+'16 Oct'!F359,"")</f>
        <v/>
      </c>
      <c r="C356" s="120" t="str">
        <f>if('16 Oct'!M359 + '16 Oct'!N359&gt;0,'16 Oct'!M359 + '16 Oct'!N359,"")</f>
        <v/>
      </c>
      <c r="D356" s="120" t="str">
        <f>if('16 Oct'!U359+'16 Oct'!V359&gt;0,'16 Oct'!U359+'16 Oct'!V359,"")</f>
        <v/>
      </c>
      <c r="E356" s="120" t="str">
        <f>if('16 Oct'!AC359+'16 Oct'!AD359&gt;0,'16 Oct'!AC359+'16 Oct'!AD359,"")</f>
        <v/>
      </c>
      <c r="F356" s="120" t="str">
        <f>if('16 Oct'!AI359+'16 Oct'!AJ359&gt;0,'16 Oct'!AI359+'16 Oct'!AJ359,"")</f>
        <v/>
      </c>
      <c r="G356" s="120" t="str">
        <f>if('16 Oct'!AO359+'16 Oct'!AP359&gt;0,'16 Oct'!AO359+'16 Oct'!AP359,"")</f>
        <v/>
      </c>
      <c r="H356" s="120" t="str">
        <f t="shared" si="1"/>
        <v/>
      </c>
      <c r="J356" s="1"/>
    </row>
    <row r="357">
      <c r="A357" s="120" t="str">
        <f>if(or('16 Oct'!E360&gt;0,'16 Oct'!F360&gt;0, '16 Oct'!M360&gt;0,'16 Oct'!N360&gt;0, '16 Oct'!U360&gt;0,'16 Oct'!V360&gt;0,'16 Oct'!AC360&gt;0,'16 Oct'!AD360&gt;0,'16 Oct'!AI360&gt;0,'16 Oct'!AJ360&gt;0, '16 Oct'!AO360&gt;0,'16 Oct'!AP360&gt;0),'16 Oct'!A360,"")</f>
        <v/>
      </c>
      <c r="B357" s="120" t="str">
        <f>if('16 Oct'!E360+'16 Oct'!F360&gt;0,'16 Oct'!E360+'16 Oct'!F360,"")</f>
        <v/>
      </c>
      <c r="C357" s="120" t="str">
        <f>if('16 Oct'!M360 + '16 Oct'!N360&gt;0,'16 Oct'!M360 + '16 Oct'!N360,"")</f>
        <v/>
      </c>
      <c r="D357" s="120" t="str">
        <f>if('16 Oct'!U360+'16 Oct'!V360&gt;0,'16 Oct'!U360+'16 Oct'!V360,"")</f>
        <v/>
      </c>
      <c r="E357" s="120" t="str">
        <f>if('16 Oct'!AC360+'16 Oct'!AD360&gt;0,'16 Oct'!AC360+'16 Oct'!AD360,"")</f>
        <v/>
      </c>
      <c r="F357" s="120" t="str">
        <f>if('16 Oct'!AI360+'16 Oct'!AJ360&gt;0,'16 Oct'!AI360+'16 Oct'!AJ360,"")</f>
        <v/>
      </c>
      <c r="G357" s="120" t="str">
        <f>if('16 Oct'!AO360+'16 Oct'!AP360&gt;0,'16 Oct'!AO360+'16 Oct'!AP360,"")</f>
        <v/>
      </c>
      <c r="H357" s="120" t="str">
        <f t="shared" si="1"/>
        <v/>
      </c>
      <c r="J357" s="1"/>
    </row>
    <row r="358">
      <c r="A358" s="120" t="str">
        <f>if(or('16 Oct'!E361&gt;0,'16 Oct'!F361&gt;0, '16 Oct'!M361&gt;0,'16 Oct'!N361&gt;0, '16 Oct'!U361&gt;0,'16 Oct'!V361&gt;0,'16 Oct'!AC361&gt;0,'16 Oct'!AD361&gt;0,'16 Oct'!AI361&gt;0,'16 Oct'!AJ361&gt;0, '16 Oct'!AO361&gt;0,'16 Oct'!AP361&gt;0),'16 Oct'!A361,"")</f>
        <v/>
      </c>
      <c r="B358" s="120" t="str">
        <f>if('16 Oct'!E361+'16 Oct'!F361&gt;0,'16 Oct'!E361+'16 Oct'!F361,"")</f>
        <v/>
      </c>
      <c r="C358" s="120" t="str">
        <f>if('16 Oct'!M361 + '16 Oct'!N361&gt;0,'16 Oct'!M361 + '16 Oct'!N361,"")</f>
        <v/>
      </c>
      <c r="D358" s="120" t="str">
        <f>if('16 Oct'!U361+'16 Oct'!V361&gt;0,'16 Oct'!U361+'16 Oct'!V361,"")</f>
        <v/>
      </c>
      <c r="E358" s="120" t="str">
        <f>if('16 Oct'!AC361+'16 Oct'!AD361&gt;0,'16 Oct'!AC361+'16 Oct'!AD361,"")</f>
        <v/>
      </c>
      <c r="F358" s="120" t="str">
        <f>if('16 Oct'!AI361+'16 Oct'!AJ361&gt;0,'16 Oct'!AI361+'16 Oct'!AJ361,"")</f>
        <v/>
      </c>
      <c r="G358" s="120" t="str">
        <f>if('16 Oct'!AO361+'16 Oct'!AP361&gt;0,'16 Oct'!AO361+'16 Oct'!AP361,"")</f>
        <v/>
      </c>
      <c r="H358" s="120" t="str">
        <f t="shared" si="1"/>
        <v/>
      </c>
      <c r="J358" s="1"/>
    </row>
    <row r="359">
      <c r="A359" s="120" t="str">
        <f>if(or('16 Oct'!E362&gt;0,'16 Oct'!F362&gt;0, '16 Oct'!M362&gt;0,'16 Oct'!N362&gt;0, '16 Oct'!U362&gt;0,'16 Oct'!V362&gt;0,'16 Oct'!AC362&gt;0,'16 Oct'!AD362&gt;0,'16 Oct'!AI362&gt;0,'16 Oct'!AJ362&gt;0, '16 Oct'!AO362&gt;0,'16 Oct'!AP362&gt;0),'16 Oct'!A362,"")</f>
        <v/>
      </c>
      <c r="B359" s="120" t="str">
        <f>if('16 Oct'!E362+'16 Oct'!F362&gt;0,'16 Oct'!E362+'16 Oct'!F362,"")</f>
        <v/>
      </c>
      <c r="C359" s="120" t="str">
        <f>if('16 Oct'!M362 + '16 Oct'!N362&gt;0,'16 Oct'!M362 + '16 Oct'!N362,"")</f>
        <v/>
      </c>
      <c r="D359" s="120" t="str">
        <f>if('16 Oct'!U362+'16 Oct'!V362&gt;0,'16 Oct'!U362+'16 Oct'!V362,"")</f>
        <v/>
      </c>
      <c r="E359" s="120" t="str">
        <f>if('16 Oct'!AC362+'16 Oct'!AD362&gt;0,'16 Oct'!AC362+'16 Oct'!AD362,"")</f>
        <v/>
      </c>
      <c r="F359" s="120" t="str">
        <f>if('16 Oct'!AI362+'16 Oct'!AJ362&gt;0,'16 Oct'!AI362+'16 Oct'!AJ362,"")</f>
        <v/>
      </c>
      <c r="G359" s="120" t="str">
        <f>if('16 Oct'!AO362+'16 Oct'!AP362&gt;0,'16 Oct'!AO362+'16 Oct'!AP362,"")</f>
        <v/>
      </c>
      <c r="H359" s="120" t="str">
        <f t="shared" si="1"/>
        <v/>
      </c>
      <c r="J359" s="1"/>
    </row>
    <row r="360">
      <c r="A360" s="120" t="str">
        <f>if(or('16 Oct'!E363&gt;0,'16 Oct'!F363&gt;0, '16 Oct'!M363&gt;0,'16 Oct'!N363&gt;0, '16 Oct'!U363&gt;0,'16 Oct'!V363&gt;0,'16 Oct'!AC363&gt;0,'16 Oct'!AD363&gt;0,'16 Oct'!AI363&gt;0,'16 Oct'!AJ363&gt;0, '16 Oct'!AO363&gt;0,'16 Oct'!AP363&gt;0),'16 Oct'!A363,"")</f>
        <v/>
      </c>
      <c r="B360" s="120" t="str">
        <f>if('16 Oct'!E363+'16 Oct'!F363&gt;0,'16 Oct'!E363+'16 Oct'!F363,"")</f>
        <v/>
      </c>
      <c r="C360" s="120" t="str">
        <f>if('16 Oct'!M363 + '16 Oct'!N363&gt;0,'16 Oct'!M363 + '16 Oct'!N363,"")</f>
        <v/>
      </c>
      <c r="D360" s="120" t="str">
        <f>if('16 Oct'!U363+'16 Oct'!V363&gt;0,'16 Oct'!U363+'16 Oct'!V363,"")</f>
        <v/>
      </c>
      <c r="E360" s="120" t="str">
        <f>if('16 Oct'!AC363+'16 Oct'!AD363&gt;0,'16 Oct'!AC363+'16 Oct'!AD363,"")</f>
        <v/>
      </c>
      <c r="F360" s="120" t="str">
        <f>if('16 Oct'!AI363+'16 Oct'!AJ363&gt;0,'16 Oct'!AI363+'16 Oct'!AJ363,"")</f>
        <v/>
      </c>
      <c r="G360" s="120" t="str">
        <f>if('16 Oct'!AO363+'16 Oct'!AP363&gt;0,'16 Oct'!AO363+'16 Oct'!AP363,"")</f>
        <v/>
      </c>
      <c r="H360" s="120" t="str">
        <f t="shared" si="1"/>
        <v/>
      </c>
      <c r="J360" s="1"/>
    </row>
    <row r="361">
      <c r="A361" s="120" t="str">
        <f>if(or('16 Oct'!E364&gt;0,'16 Oct'!F364&gt;0, '16 Oct'!M364&gt;0,'16 Oct'!N364&gt;0, '16 Oct'!U364&gt;0,'16 Oct'!V364&gt;0,'16 Oct'!AC364&gt;0,'16 Oct'!AD364&gt;0,'16 Oct'!AI364&gt;0,'16 Oct'!AJ364&gt;0, '16 Oct'!AO364&gt;0,'16 Oct'!AP364&gt;0),'16 Oct'!A364,"")</f>
        <v/>
      </c>
      <c r="B361" s="120" t="str">
        <f>if('16 Oct'!E364+'16 Oct'!F364&gt;0,'16 Oct'!E364+'16 Oct'!F364,"")</f>
        <v/>
      </c>
      <c r="C361" s="120" t="str">
        <f>if('16 Oct'!M364 + '16 Oct'!N364&gt;0,'16 Oct'!M364 + '16 Oct'!N364,"")</f>
        <v/>
      </c>
      <c r="D361" s="120" t="str">
        <f>if('16 Oct'!U364+'16 Oct'!V364&gt;0,'16 Oct'!U364+'16 Oct'!V364,"")</f>
        <v/>
      </c>
      <c r="E361" s="120" t="str">
        <f>if('16 Oct'!AC364+'16 Oct'!AD364&gt;0,'16 Oct'!AC364+'16 Oct'!AD364,"")</f>
        <v/>
      </c>
      <c r="F361" s="120" t="str">
        <f>if('16 Oct'!AI364+'16 Oct'!AJ364&gt;0,'16 Oct'!AI364+'16 Oct'!AJ364,"")</f>
        <v/>
      </c>
      <c r="G361" s="120" t="str">
        <f>if('16 Oct'!AO364+'16 Oct'!AP364&gt;0,'16 Oct'!AO364+'16 Oct'!AP364,"")</f>
        <v/>
      </c>
      <c r="H361" s="120" t="str">
        <f t="shared" si="1"/>
        <v/>
      </c>
      <c r="J361" s="1"/>
    </row>
    <row r="362">
      <c r="A362" s="120" t="str">
        <f>if(or('16 Oct'!E365&gt;0,'16 Oct'!F365&gt;0, '16 Oct'!M365&gt;0,'16 Oct'!N365&gt;0, '16 Oct'!U365&gt;0,'16 Oct'!V365&gt;0,'16 Oct'!AC365&gt;0,'16 Oct'!AD365&gt;0,'16 Oct'!AI365&gt;0,'16 Oct'!AJ365&gt;0, '16 Oct'!AO365&gt;0,'16 Oct'!AP365&gt;0),'16 Oct'!A365,"")</f>
        <v/>
      </c>
      <c r="B362" s="120" t="str">
        <f>if('16 Oct'!E365+'16 Oct'!F365&gt;0,'16 Oct'!E365+'16 Oct'!F365,"")</f>
        <v/>
      </c>
      <c r="C362" s="120" t="str">
        <f>if('16 Oct'!M365 + '16 Oct'!N365&gt;0,'16 Oct'!M365 + '16 Oct'!N365,"")</f>
        <v/>
      </c>
      <c r="D362" s="120" t="str">
        <f>if('16 Oct'!U365+'16 Oct'!V365&gt;0,'16 Oct'!U365+'16 Oct'!V365,"")</f>
        <v/>
      </c>
      <c r="E362" s="120" t="str">
        <f>if('16 Oct'!AC365+'16 Oct'!AD365&gt;0,'16 Oct'!AC365+'16 Oct'!AD365,"")</f>
        <v/>
      </c>
      <c r="F362" s="120" t="str">
        <f>if('16 Oct'!AI365+'16 Oct'!AJ365&gt;0,'16 Oct'!AI365+'16 Oct'!AJ365,"")</f>
        <v/>
      </c>
      <c r="G362" s="120" t="str">
        <f>if('16 Oct'!AO365+'16 Oct'!AP365&gt;0,'16 Oct'!AO365+'16 Oct'!AP365,"")</f>
        <v/>
      </c>
      <c r="H362" s="120" t="str">
        <f t="shared" si="1"/>
        <v/>
      </c>
      <c r="J362" s="1"/>
    </row>
    <row r="363">
      <c r="A363" s="120" t="str">
        <f>if(or('16 Oct'!E366&gt;0,'16 Oct'!F366&gt;0, '16 Oct'!M366&gt;0,'16 Oct'!N366&gt;0, '16 Oct'!U366&gt;0,'16 Oct'!V366&gt;0,'16 Oct'!AC366&gt;0,'16 Oct'!AD366&gt;0,'16 Oct'!AI366&gt;0,'16 Oct'!AJ366&gt;0, '16 Oct'!AO366&gt;0,'16 Oct'!AP366&gt;0),'16 Oct'!A366,"")</f>
        <v/>
      </c>
      <c r="B363" s="120" t="str">
        <f>if('16 Oct'!E366+'16 Oct'!F366&gt;0,'16 Oct'!E366+'16 Oct'!F366,"")</f>
        <v/>
      </c>
      <c r="C363" s="120" t="str">
        <f>if('16 Oct'!M366 + '16 Oct'!N366&gt;0,'16 Oct'!M366 + '16 Oct'!N366,"")</f>
        <v/>
      </c>
      <c r="D363" s="120" t="str">
        <f>if('16 Oct'!U366+'16 Oct'!V366&gt;0,'16 Oct'!U366+'16 Oct'!V366,"")</f>
        <v/>
      </c>
      <c r="E363" s="120" t="str">
        <f>if('16 Oct'!AC366+'16 Oct'!AD366&gt;0,'16 Oct'!AC366+'16 Oct'!AD366,"")</f>
        <v/>
      </c>
      <c r="F363" s="120" t="str">
        <f>if('16 Oct'!AI366+'16 Oct'!AJ366&gt;0,'16 Oct'!AI366+'16 Oct'!AJ366,"")</f>
        <v/>
      </c>
      <c r="G363" s="120" t="str">
        <f>if('16 Oct'!AO366+'16 Oct'!AP366&gt;0,'16 Oct'!AO366+'16 Oct'!AP366,"")</f>
        <v/>
      </c>
      <c r="H363" s="120" t="str">
        <f t="shared" si="1"/>
        <v/>
      </c>
      <c r="J363" s="1"/>
    </row>
    <row r="364">
      <c r="A364" s="120" t="str">
        <f>if(or('16 Oct'!E367&gt;0,'16 Oct'!F367&gt;0, '16 Oct'!M367&gt;0,'16 Oct'!N367&gt;0, '16 Oct'!U367&gt;0,'16 Oct'!V367&gt;0,'16 Oct'!AC367&gt;0,'16 Oct'!AD367&gt;0,'16 Oct'!AI367&gt;0,'16 Oct'!AJ367&gt;0, '16 Oct'!AO367&gt;0,'16 Oct'!AP367&gt;0),'16 Oct'!A367,"")</f>
        <v/>
      </c>
      <c r="B364" s="120" t="str">
        <f>if('16 Oct'!E367+'16 Oct'!F367&gt;0,'16 Oct'!E367+'16 Oct'!F367,"")</f>
        <v/>
      </c>
      <c r="C364" s="120" t="str">
        <f>if('16 Oct'!M367 + '16 Oct'!N367&gt;0,'16 Oct'!M367 + '16 Oct'!N367,"")</f>
        <v/>
      </c>
      <c r="D364" s="120" t="str">
        <f>if('16 Oct'!U367+'16 Oct'!V367&gt;0,'16 Oct'!U367+'16 Oct'!V367,"")</f>
        <v/>
      </c>
      <c r="E364" s="120" t="str">
        <f>if('16 Oct'!AC367+'16 Oct'!AD367&gt;0,'16 Oct'!AC367+'16 Oct'!AD367,"")</f>
        <v/>
      </c>
      <c r="F364" s="120" t="str">
        <f>if('16 Oct'!AI367+'16 Oct'!AJ367&gt;0,'16 Oct'!AI367+'16 Oct'!AJ367,"")</f>
        <v/>
      </c>
      <c r="G364" s="120" t="str">
        <f>if('16 Oct'!AO367+'16 Oct'!AP367&gt;0,'16 Oct'!AO367+'16 Oct'!AP367,"")</f>
        <v/>
      </c>
      <c r="H364" s="120" t="str">
        <f t="shared" si="1"/>
        <v/>
      </c>
      <c r="J364" s="1"/>
    </row>
    <row r="365">
      <c r="A365" s="120" t="str">
        <f>if(or('16 Oct'!E368&gt;0,'16 Oct'!F368&gt;0, '16 Oct'!M368&gt;0,'16 Oct'!N368&gt;0, '16 Oct'!U368&gt;0,'16 Oct'!V368&gt;0,'16 Oct'!AC368&gt;0,'16 Oct'!AD368&gt;0,'16 Oct'!AI368&gt;0,'16 Oct'!AJ368&gt;0, '16 Oct'!AO368&gt;0,'16 Oct'!AP368&gt;0),'16 Oct'!A368,"")</f>
        <v/>
      </c>
      <c r="B365" s="120" t="str">
        <f>if('16 Oct'!E368+'16 Oct'!F368&gt;0,'16 Oct'!E368+'16 Oct'!F368,"")</f>
        <v/>
      </c>
      <c r="C365" s="120" t="str">
        <f>if('16 Oct'!M368 + '16 Oct'!N368&gt;0,'16 Oct'!M368 + '16 Oct'!N368,"")</f>
        <v/>
      </c>
      <c r="D365" s="120" t="str">
        <f>if('16 Oct'!U368+'16 Oct'!V368&gt;0,'16 Oct'!U368+'16 Oct'!V368,"")</f>
        <v/>
      </c>
      <c r="E365" s="120" t="str">
        <f>if('16 Oct'!AC368+'16 Oct'!AD368&gt;0,'16 Oct'!AC368+'16 Oct'!AD368,"")</f>
        <v/>
      </c>
      <c r="F365" s="120" t="str">
        <f>if('16 Oct'!AI368+'16 Oct'!AJ368&gt;0,'16 Oct'!AI368+'16 Oct'!AJ368,"")</f>
        <v/>
      </c>
      <c r="G365" s="120" t="str">
        <f>if('16 Oct'!AO368+'16 Oct'!AP368&gt;0,'16 Oct'!AO368+'16 Oct'!AP368,"")</f>
        <v/>
      </c>
      <c r="H365" s="120" t="str">
        <f t="shared" si="1"/>
        <v/>
      </c>
      <c r="J365" s="1"/>
    </row>
    <row r="366">
      <c r="A366" s="120" t="str">
        <f>if(or('16 Oct'!E369&gt;0,'16 Oct'!F369&gt;0, '16 Oct'!M369&gt;0,'16 Oct'!N369&gt;0, '16 Oct'!U369&gt;0,'16 Oct'!V369&gt;0,'16 Oct'!AC369&gt;0,'16 Oct'!AD369&gt;0,'16 Oct'!AI369&gt;0,'16 Oct'!AJ369&gt;0, '16 Oct'!AO369&gt;0,'16 Oct'!AP369&gt;0),'16 Oct'!A369,"")</f>
        <v/>
      </c>
      <c r="B366" s="120" t="str">
        <f>if('16 Oct'!E369+'16 Oct'!F369&gt;0,'16 Oct'!E369+'16 Oct'!F369,"")</f>
        <v/>
      </c>
      <c r="C366" s="120" t="str">
        <f>if('16 Oct'!M369 + '16 Oct'!N369&gt;0,'16 Oct'!M369 + '16 Oct'!N369,"")</f>
        <v/>
      </c>
      <c r="D366" s="120" t="str">
        <f>if('16 Oct'!U369+'16 Oct'!V369&gt;0,'16 Oct'!U369+'16 Oct'!V369,"")</f>
        <v/>
      </c>
      <c r="E366" s="120" t="str">
        <f>if('16 Oct'!AC369+'16 Oct'!AD369&gt;0,'16 Oct'!AC369+'16 Oct'!AD369,"")</f>
        <v/>
      </c>
      <c r="F366" s="120" t="str">
        <f>if('16 Oct'!AI369+'16 Oct'!AJ369&gt;0,'16 Oct'!AI369+'16 Oct'!AJ369,"")</f>
        <v/>
      </c>
      <c r="G366" s="120" t="str">
        <f>if('16 Oct'!AO369+'16 Oct'!AP369&gt;0,'16 Oct'!AO369+'16 Oct'!AP369,"")</f>
        <v/>
      </c>
      <c r="H366" s="120" t="str">
        <f t="shared" si="1"/>
        <v/>
      </c>
      <c r="J366" s="1"/>
    </row>
    <row r="367">
      <c r="A367" s="120" t="str">
        <f>if(or('16 Oct'!E370&gt;0,'16 Oct'!F370&gt;0, '16 Oct'!M370&gt;0,'16 Oct'!N370&gt;0, '16 Oct'!U370&gt;0,'16 Oct'!V370&gt;0,'16 Oct'!AC370&gt;0,'16 Oct'!AD370&gt;0,'16 Oct'!AI370&gt;0,'16 Oct'!AJ370&gt;0, '16 Oct'!AO370&gt;0,'16 Oct'!AP370&gt;0),'16 Oct'!A370,"")</f>
        <v/>
      </c>
      <c r="B367" s="120" t="str">
        <f>if('16 Oct'!E370+'16 Oct'!F370&gt;0,'16 Oct'!E370+'16 Oct'!F370,"")</f>
        <v/>
      </c>
      <c r="C367" s="120" t="str">
        <f>if('16 Oct'!M370 + '16 Oct'!N370&gt;0,'16 Oct'!M370 + '16 Oct'!N370,"")</f>
        <v/>
      </c>
      <c r="D367" s="120" t="str">
        <f>if('16 Oct'!U370+'16 Oct'!V370&gt;0,'16 Oct'!U370+'16 Oct'!V370,"")</f>
        <v/>
      </c>
      <c r="E367" s="120" t="str">
        <f>if('16 Oct'!AC370+'16 Oct'!AD370&gt;0,'16 Oct'!AC370+'16 Oct'!AD370,"")</f>
        <v/>
      </c>
      <c r="F367" s="120" t="str">
        <f>if('16 Oct'!AI370+'16 Oct'!AJ370&gt;0,'16 Oct'!AI370+'16 Oct'!AJ370,"")</f>
        <v/>
      </c>
      <c r="G367" s="120" t="str">
        <f>if('16 Oct'!AO370+'16 Oct'!AP370&gt;0,'16 Oct'!AO370+'16 Oct'!AP370,"")</f>
        <v/>
      </c>
      <c r="H367" s="120" t="str">
        <f t="shared" si="1"/>
        <v/>
      </c>
      <c r="J367" s="1"/>
    </row>
    <row r="368">
      <c r="A368" s="120" t="str">
        <f>if(or('16 Oct'!E371&gt;0,'16 Oct'!F371&gt;0, '16 Oct'!M371&gt;0,'16 Oct'!N371&gt;0, '16 Oct'!U371&gt;0,'16 Oct'!V371&gt;0,'16 Oct'!AC371&gt;0,'16 Oct'!AD371&gt;0,'16 Oct'!AI371&gt;0,'16 Oct'!AJ371&gt;0, '16 Oct'!AO371&gt;0,'16 Oct'!AP371&gt;0),'16 Oct'!A371,"")</f>
        <v/>
      </c>
      <c r="B368" s="120" t="str">
        <f>if('16 Oct'!E371+'16 Oct'!F371&gt;0,'16 Oct'!E371+'16 Oct'!F371,"")</f>
        <v/>
      </c>
      <c r="C368" s="120" t="str">
        <f>if('16 Oct'!M371 + '16 Oct'!N371&gt;0,'16 Oct'!M371 + '16 Oct'!N371,"")</f>
        <v/>
      </c>
      <c r="D368" s="120" t="str">
        <f>if('16 Oct'!U371+'16 Oct'!V371&gt;0,'16 Oct'!U371+'16 Oct'!V371,"")</f>
        <v/>
      </c>
      <c r="E368" s="120" t="str">
        <f>if('16 Oct'!AC371+'16 Oct'!AD371&gt;0,'16 Oct'!AC371+'16 Oct'!AD371,"")</f>
        <v/>
      </c>
      <c r="F368" s="120" t="str">
        <f>if('16 Oct'!AI371+'16 Oct'!AJ371&gt;0,'16 Oct'!AI371+'16 Oct'!AJ371,"")</f>
        <v/>
      </c>
      <c r="G368" s="120" t="str">
        <f>if('16 Oct'!AO371+'16 Oct'!AP371&gt;0,'16 Oct'!AO371+'16 Oct'!AP371,"")</f>
        <v/>
      </c>
      <c r="H368" s="120" t="str">
        <f t="shared" si="1"/>
        <v/>
      </c>
      <c r="J368" s="1"/>
    </row>
    <row r="369">
      <c r="A369" s="120" t="str">
        <f>if(or('16 Oct'!E372&gt;0,'16 Oct'!F372&gt;0, '16 Oct'!M372&gt;0,'16 Oct'!N372&gt;0, '16 Oct'!U372&gt;0,'16 Oct'!V372&gt;0,'16 Oct'!AC372&gt;0,'16 Oct'!AD372&gt;0,'16 Oct'!AI372&gt;0,'16 Oct'!AJ372&gt;0, '16 Oct'!AO372&gt;0,'16 Oct'!AP372&gt;0),'16 Oct'!A372,"")</f>
        <v/>
      </c>
      <c r="B369" s="120" t="str">
        <f>if('16 Oct'!E372+'16 Oct'!F372&gt;0,'16 Oct'!E372+'16 Oct'!F372,"")</f>
        <v/>
      </c>
      <c r="C369" s="120" t="str">
        <f>if('16 Oct'!M372 + '16 Oct'!N372&gt;0,'16 Oct'!M372 + '16 Oct'!N372,"")</f>
        <v/>
      </c>
      <c r="D369" s="120" t="str">
        <f>if('16 Oct'!U372+'16 Oct'!V372&gt;0,'16 Oct'!U372+'16 Oct'!V372,"")</f>
        <v/>
      </c>
      <c r="E369" s="120" t="str">
        <f>if('16 Oct'!AC372+'16 Oct'!AD372&gt;0,'16 Oct'!AC372+'16 Oct'!AD372,"")</f>
        <v/>
      </c>
      <c r="F369" s="120" t="str">
        <f>if('16 Oct'!AI372+'16 Oct'!AJ372&gt;0,'16 Oct'!AI372+'16 Oct'!AJ372,"")</f>
        <v/>
      </c>
      <c r="G369" s="120" t="str">
        <f>if('16 Oct'!AO372+'16 Oct'!AP372&gt;0,'16 Oct'!AO372+'16 Oct'!AP372,"")</f>
        <v/>
      </c>
      <c r="H369" s="120" t="str">
        <f t="shared" si="1"/>
        <v/>
      </c>
      <c r="J369" s="1"/>
    </row>
    <row r="370">
      <c r="A370" s="120" t="str">
        <f>if(or('16 Oct'!E373&gt;0,'16 Oct'!F373&gt;0, '16 Oct'!M373&gt;0,'16 Oct'!N373&gt;0, '16 Oct'!U373&gt;0,'16 Oct'!V373&gt;0,'16 Oct'!AC373&gt;0,'16 Oct'!AD373&gt;0,'16 Oct'!AI373&gt;0,'16 Oct'!AJ373&gt;0, '16 Oct'!AO373&gt;0,'16 Oct'!AP373&gt;0),'16 Oct'!A373,"")</f>
        <v/>
      </c>
      <c r="B370" s="120" t="str">
        <f>if('16 Oct'!E373+'16 Oct'!F373&gt;0,'16 Oct'!E373+'16 Oct'!F373,"")</f>
        <v/>
      </c>
      <c r="C370" s="120" t="str">
        <f>if('16 Oct'!M373 + '16 Oct'!N373&gt;0,'16 Oct'!M373 + '16 Oct'!N373,"")</f>
        <v/>
      </c>
      <c r="D370" s="120" t="str">
        <f>if('16 Oct'!U373+'16 Oct'!V373&gt;0,'16 Oct'!U373+'16 Oct'!V373,"")</f>
        <v/>
      </c>
      <c r="E370" s="120" t="str">
        <f>if('16 Oct'!AC373+'16 Oct'!AD373&gt;0,'16 Oct'!AC373+'16 Oct'!AD373,"")</f>
        <v/>
      </c>
      <c r="F370" s="120" t="str">
        <f>if('16 Oct'!AI373+'16 Oct'!AJ373&gt;0,'16 Oct'!AI373+'16 Oct'!AJ373,"")</f>
        <v/>
      </c>
      <c r="G370" s="120" t="str">
        <f>if('16 Oct'!AO373+'16 Oct'!AP373&gt;0,'16 Oct'!AO373+'16 Oct'!AP373,"")</f>
        <v/>
      </c>
      <c r="H370" s="120" t="str">
        <f t="shared" si="1"/>
        <v/>
      </c>
      <c r="J370" s="1"/>
    </row>
    <row r="371">
      <c r="A371" s="120" t="str">
        <f>if(or('16 Oct'!E374&gt;0,'16 Oct'!F374&gt;0, '16 Oct'!M374&gt;0,'16 Oct'!N374&gt;0, '16 Oct'!U374&gt;0,'16 Oct'!V374&gt;0,'16 Oct'!AC374&gt;0,'16 Oct'!AD374&gt;0,'16 Oct'!AI374&gt;0,'16 Oct'!AJ374&gt;0, '16 Oct'!AO374&gt;0,'16 Oct'!AP374&gt;0),'16 Oct'!A374,"")</f>
        <v/>
      </c>
      <c r="B371" s="120" t="str">
        <f>if('16 Oct'!E374+'16 Oct'!F374&gt;0,'16 Oct'!E374+'16 Oct'!F374,"")</f>
        <v/>
      </c>
      <c r="C371" s="120" t="str">
        <f>if('16 Oct'!M374 + '16 Oct'!N374&gt;0,'16 Oct'!M374 + '16 Oct'!N374,"")</f>
        <v/>
      </c>
      <c r="D371" s="120" t="str">
        <f>if('16 Oct'!U374+'16 Oct'!V374&gt;0,'16 Oct'!U374+'16 Oct'!V374,"")</f>
        <v/>
      </c>
      <c r="E371" s="120" t="str">
        <f>if('16 Oct'!AC374+'16 Oct'!AD374&gt;0,'16 Oct'!AC374+'16 Oct'!AD374,"")</f>
        <v/>
      </c>
      <c r="F371" s="120" t="str">
        <f>if('16 Oct'!AI374+'16 Oct'!AJ374&gt;0,'16 Oct'!AI374+'16 Oct'!AJ374,"")</f>
        <v/>
      </c>
      <c r="G371" s="120" t="str">
        <f>if('16 Oct'!AO374+'16 Oct'!AP374&gt;0,'16 Oct'!AO374+'16 Oct'!AP374,"")</f>
        <v/>
      </c>
      <c r="H371" s="120" t="str">
        <f t="shared" si="1"/>
        <v/>
      </c>
      <c r="J371" s="1"/>
    </row>
    <row r="372">
      <c r="A372" s="120" t="str">
        <f>if(or('16 Oct'!E375&gt;0,'16 Oct'!F375&gt;0, '16 Oct'!M375&gt;0,'16 Oct'!N375&gt;0, '16 Oct'!U375&gt;0,'16 Oct'!V375&gt;0,'16 Oct'!AC375&gt;0,'16 Oct'!AD375&gt;0,'16 Oct'!AI375&gt;0,'16 Oct'!AJ375&gt;0, '16 Oct'!AO375&gt;0,'16 Oct'!AP375&gt;0),'16 Oct'!A375,"")</f>
        <v/>
      </c>
      <c r="B372" s="120" t="str">
        <f>if('16 Oct'!E375+'16 Oct'!F375&gt;0,'16 Oct'!E375+'16 Oct'!F375,"")</f>
        <v/>
      </c>
      <c r="C372" s="120" t="str">
        <f>if('16 Oct'!M375 + '16 Oct'!N375&gt;0,'16 Oct'!M375 + '16 Oct'!N375,"")</f>
        <v/>
      </c>
      <c r="D372" s="120" t="str">
        <f>if('16 Oct'!U375+'16 Oct'!V375&gt;0,'16 Oct'!U375+'16 Oct'!V375,"")</f>
        <v/>
      </c>
      <c r="E372" s="120" t="str">
        <f>if('16 Oct'!AC375+'16 Oct'!AD375&gt;0,'16 Oct'!AC375+'16 Oct'!AD375,"")</f>
        <v/>
      </c>
      <c r="F372" s="120" t="str">
        <f>if('16 Oct'!AI375+'16 Oct'!AJ375&gt;0,'16 Oct'!AI375+'16 Oct'!AJ375,"")</f>
        <v/>
      </c>
      <c r="G372" s="120" t="str">
        <f>if('16 Oct'!AO375+'16 Oct'!AP375&gt;0,'16 Oct'!AO375+'16 Oct'!AP375,"")</f>
        <v/>
      </c>
      <c r="H372" s="120" t="str">
        <f t="shared" si="1"/>
        <v/>
      </c>
      <c r="J372" s="1"/>
    </row>
    <row r="373">
      <c r="A373" s="120" t="str">
        <f>if(or('16 Oct'!E376&gt;0,'16 Oct'!F376&gt;0, '16 Oct'!M376&gt;0,'16 Oct'!N376&gt;0, '16 Oct'!U376&gt;0,'16 Oct'!V376&gt;0,'16 Oct'!AC376&gt;0,'16 Oct'!AD376&gt;0,'16 Oct'!AI376&gt;0,'16 Oct'!AJ376&gt;0, '16 Oct'!AO376&gt;0,'16 Oct'!AP376&gt;0),'16 Oct'!A376,"")</f>
        <v/>
      </c>
      <c r="B373" s="120" t="str">
        <f>if('16 Oct'!E376+'16 Oct'!F376&gt;0,'16 Oct'!E376+'16 Oct'!F376,"")</f>
        <v/>
      </c>
      <c r="C373" s="120" t="str">
        <f>if('16 Oct'!M376 + '16 Oct'!N376&gt;0,'16 Oct'!M376 + '16 Oct'!N376,"")</f>
        <v/>
      </c>
      <c r="D373" s="120" t="str">
        <f>if('16 Oct'!U376+'16 Oct'!V376&gt;0,'16 Oct'!U376+'16 Oct'!V376,"")</f>
        <v/>
      </c>
      <c r="E373" s="120" t="str">
        <f>if('16 Oct'!AC376+'16 Oct'!AD376&gt;0,'16 Oct'!AC376+'16 Oct'!AD376,"")</f>
        <v/>
      </c>
      <c r="F373" s="120" t="str">
        <f>if('16 Oct'!AI376+'16 Oct'!AJ376&gt;0,'16 Oct'!AI376+'16 Oct'!AJ376,"")</f>
        <v/>
      </c>
      <c r="G373" s="120" t="str">
        <f>if('16 Oct'!AO376+'16 Oct'!AP376&gt;0,'16 Oct'!AO376+'16 Oct'!AP376,"")</f>
        <v/>
      </c>
      <c r="H373" s="120" t="str">
        <f t="shared" si="1"/>
        <v/>
      </c>
      <c r="J373" s="1"/>
    </row>
    <row r="374">
      <c r="A374" s="120" t="str">
        <f>if(or('16 Oct'!E377&gt;0,'16 Oct'!F377&gt;0, '16 Oct'!M377&gt;0,'16 Oct'!N377&gt;0, '16 Oct'!U377&gt;0,'16 Oct'!V377&gt;0,'16 Oct'!AC377&gt;0,'16 Oct'!AD377&gt;0,'16 Oct'!AI377&gt;0,'16 Oct'!AJ377&gt;0, '16 Oct'!AO377&gt;0,'16 Oct'!AP377&gt;0),'16 Oct'!A377,"")</f>
        <v/>
      </c>
      <c r="B374" s="120" t="str">
        <f>if('16 Oct'!E377+'16 Oct'!F377&gt;0,'16 Oct'!E377+'16 Oct'!F377,"")</f>
        <v/>
      </c>
      <c r="C374" s="120" t="str">
        <f>if('16 Oct'!M377 + '16 Oct'!N377&gt;0,'16 Oct'!M377 + '16 Oct'!N377,"")</f>
        <v/>
      </c>
      <c r="D374" s="120" t="str">
        <f>if('16 Oct'!U377+'16 Oct'!V377&gt;0,'16 Oct'!U377+'16 Oct'!V377,"")</f>
        <v/>
      </c>
      <c r="E374" s="120" t="str">
        <f>if('16 Oct'!AC377+'16 Oct'!AD377&gt;0,'16 Oct'!AC377+'16 Oct'!AD377,"")</f>
        <v/>
      </c>
      <c r="F374" s="120" t="str">
        <f>if('16 Oct'!AI377+'16 Oct'!AJ377&gt;0,'16 Oct'!AI377+'16 Oct'!AJ377,"")</f>
        <v/>
      </c>
      <c r="G374" s="120" t="str">
        <f>if('16 Oct'!AO377+'16 Oct'!AP377&gt;0,'16 Oct'!AO377+'16 Oct'!AP377,"")</f>
        <v/>
      </c>
      <c r="H374" s="120" t="str">
        <f t="shared" si="1"/>
        <v/>
      </c>
      <c r="J374" s="1"/>
    </row>
    <row r="375">
      <c r="A375" s="120" t="str">
        <f>if(or('16 Oct'!E378&gt;0,'16 Oct'!F378&gt;0, '16 Oct'!M378&gt;0,'16 Oct'!N378&gt;0, '16 Oct'!U378&gt;0,'16 Oct'!V378&gt;0,'16 Oct'!AC378&gt;0,'16 Oct'!AD378&gt;0,'16 Oct'!AI378&gt;0,'16 Oct'!AJ378&gt;0, '16 Oct'!AO378&gt;0,'16 Oct'!AP378&gt;0),'16 Oct'!A378,"")</f>
        <v/>
      </c>
      <c r="B375" s="120" t="str">
        <f>if('16 Oct'!E378+'16 Oct'!F378&gt;0,'16 Oct'!E378+'16 Oct'!F378,"")</f>
        <v/>
      </c>
      <c r="C375" s="120" t="str">
        <f>if('16 Oct'!M378 + '16 Oct'!N378&gt;0,'16 Oct'!M378 + '16 Oct'!N378,"")</f>
        <v/>
      </c>
      <c r="D375" s="120" t="str">
        <f>if('16 Oct'!U378+'16 Oct'!V378&gt;0,'16 Oct'!U378+'16 Oct'!V378,"")</f>
        <v/>
      </c>
      <c r="E375" s="120" t="str">
        <f>if('16 Oct'!AC378+'16 Oct'!AD378&gt;0,'16 Oct'!AC378+'16 Oct'!AD378,"")</f>
        <v/>
      </c>
      <c r="F375" s="120" t="str">
        <f>if('16 Oct'!AI378+'16 Oct'!AJ378&gt;0,'16 Oct'!AI378+'16 Oct'!AJ378,"")</f>
        <v/>
      </c>
      <c r="G375" s="120" t="str">
        <f>if('16 Oct'!AO378+'16 Oct'!AP378&gt;0,'16 Oct'!AO378+'16 Oct'!AP378,"")</f>
        <v/>
      </c>
      <c r="H375" s="120" t="str">
        <f t="shared" si="1"/>
        <v/>
      </c>
      <c r="J375" s="1"/>
    </row>
    <row r="376">
      <c r="A376" s="120" t="str">
        <f>if(or('16 Oct'!E379&gt;0,'16 Oct'!F379&gt;0, '16 Oct'!M379&gt;0,'16 Oct'!N379&gt;0, '16 Oct'!U379&gt;0,'16 Oct'!V379&gt;0,'16 Oct'!AC379&gt;0,'16 Oct'!AD379&gt;0,'16 Oct'!AI379&gt;0,'16 Oct'!AJ379&gt;0, '16 Oct'!AO379&gt;0,'16 Oct'!AP379&gt;0),'16 Oct'!A379,"")</f>
        <v/>
      </c>
      <c r="B376" s="120" t="str">
        <f>if('16 Oct'!E379+'16 Oct'!F379&gt;0,'16 Oct'!E379+'16 Oct'!F379,"")</f>
        <v/>
      </c>
      <c r="C376" s="120" t="str">
        <f>if('16 Oct'!M379 + '16 Oct'!N379&gt;0,'16 Oct'!M379 + '16 Oct'!N379,"")</f>
        <v/>
      </c>
      <c r="D376" s="120" t="str">
        <f>if('16 Oct'!U379+'16 Oct'!V379&gt;0,'16 Oct'!U379+'16 Oct'!V379,"")</f>
        <v/>
      </c>
      <c r="E376" s="120" t="str">
        <f>if('16 Oct'!AC379+'16 Oct'!AD379&gt;0,'16 Oct'!AC379+'16 Oct'!AD379,"")</f>
        <v/>
      </c>
      <c r="F376" s="120" t="str">
        <f>if('16 Oct'!AI379+'16 Oct'!AJ379&gt;0,'16 Oct'!AI379+'16 Oct'!AJ379,"")</f>
        <v/>
      </c>
      <c r="G376" s="120" t="str">
        <f>if('16 Oct'!AO379+'16 Oct'!AP379&gt;0,'16 Oct'!AO379+'16 Oct'!AP379,"")</f>
        <v/>
      </c>
      <c r="H376" s="120" t="str">
        <f t="shared" si="1"/>
        <v/>
      </c>
      <c r="J376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29"/>
    <col customWidth="1" min="2" max="2" width="7.71"/>
    <col customWidth="1" min="3" max="3" width="6.86"/>
    <col customWidth="1" min="4" max="4" width="6.29"/>
    <col customWidth="1" min="5" max="5" width="6.57"/>
    <col customWidth="1" min="6" max="6" width="7.0"/>
    <col customWidth="1" min="7" max="8" width="9.71"/>
  </cols>
  <sheetData>
    <row r="1">
      <c r="A1" s="116" t="s">
        <v>561</v>
      </c>
      <c r="B1" s="117" t="s">
        <v>562</v>
      </c>
      <c r="C1" s="117" t="s">
        <v>563</v>
      </c>
      <c r="D1" s="117" t="s">
        <v>564</v>
      </c>
      <c r="E1" s="117" t="s">
        <v>565</v>
      </c>
      <c r="F1" s="118" t="s">
        <v>7</v>
      </c>
      <c r="G1" s="116" t="s">
        <v>566</v>
      </c>
      <c r="H1" s="119" t="s">
        <v>567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0" t="str">
        <f>if(or('15 Oct'!E5&gt;0,'15 Oct'!F5&gt;0, '15 Oct'!M5&gt;0,'15 Oct'!N5&gt;0, '15 Oct'!U5&gt;0,'15 Oct'!V5&gt;0,'15 Oct'!AC5&gt;0,'15 Oct'!AD5&gt;0,'15 Oct'!AI5&gt;0,'15 Oct'!AJ5&gt;0, '15 Oct'!AO5&gt;0,'15 Oct'!AP5&gt;0),'15 Oct'!A5,"")</f>
        <v/>
      </c>
      <c r="B2" s="120" t="str">
        <f>if('15 Oct'!E5+'15 Oct'!F5&gt;0,'15 Oct'!E5+'15 Oct'!F5,"")</f>
        <v/>
      </c>
      <c r="C2" s="120" t="str">
        <f>if('15 Oct'!M5 + '15 Oct'!N5&gt;0,'15 Oct'!M5 + '15 Oct'!N5,"")</f>
        <v/>
      </c>
      <c r="D2" s="120" t="str">
        <f>if('15 Oct'!U5+'15 Oct'!V5&gt;0,'15 Oct'!U5+'15 Oct'!V5,"")</f>
        <v/>
      </c>
      <c r="E2" s="120" t="str">
        <f>if('15 Oct'!AC5+'15 Oct'!AD5&gt;0,'15 Oct'!AC5+'15 Oct'!AD5,"")</f>
        <v/>
      </c>
      <c r="F2" s="120" t="str">
        <f>if('15 Oct'!AI5+'15 Oct'!AJ5&gt;0,'15 Oct'!AI5+'15 Oct'!AJ5,"")</f>
        <v/>
      </c>
      <c r="G2" s="120" t="str">
        <f>if('15 Oct'!AO5+'15 Oct'!AP5&gt;0,'15 Oct'!AO5+'15 Oct'!AP5,"")</f>
        <v/>
      </c>
      <c r="H2" s="120" t="str">
        <f t="shared" ref="H2:H376" si="1">if(SUM(B2:F2)=0,"",sum(B2:F2))</f>
        <v/>
      </c>
    </row>
    <row r="3">
      <c r="A3" s="120" t="str">
        <f>if(or('15 Oct'!E6&gt;0,'15 Oct'!F6&gt;0, '15 Oct'!M6&gt;0,'15 Oct'!N6&gt;0, '15 Oct'!U6&gt;0,'15 Oct'!V6&gt;0,'15 Oct'!AC6&gt;0,'15 Oct'!AD6&gt;0,'15 Oct'!AI6&gt;0,'15 Oct'!AJ6&gt;0, '15 Oct'!AO6&gt;0,'15 Oct'!AP6&gt;0),'15 Oct'!A6,"")</f>
        <v/>
      </c>
      <c r="B3" s="120" t="str">
        <f>if('15 Oct'!E6+'15 Oct'!F6&gt;0,'15 Oct'!E6+'15 Oct'!F6,"")</f>
        <v/>
      </c>
      <c r="C3" s="120" t="str">
        <f>if('15 Oct'!M6 + '15 Oct'!N6&gt;0,'15 Oct'!M6 + '15 Oct'!N6,"")</f>
        <v/>
      </c>
      <c r="D3" s="120" t="str">
        <f>if('15 Oct'!U6+'15 Oct'!V6&gt;0,'15 Oct'!U6+'15 Oct'!V6,"")</f>
        <v/>
      </c>
      <c r="E3" s="120" t="str">
        <f>if('15 Oct'!AC6+'15 Oct'!AD6&gt;0,'15 Oct'!AC6+'15 Oct'!AD6,"")</f>
        <v/>
      </c>
      <c r="F3" s="120" t="str">
        <f>if('15 Oct'!AI6+'15 Oct'!AJ6&gt;0,'15 Oct'!AI6+'15 Oct'!AJ6,"")</f>
        <v/>
      </c>
      <c r="G3" s="120" t="str">
        <f>if('15 Oct'!AO6+'15 Oct'!AP6&gt;0,'15 Oct'!AO6+'15 Oct'!AP6,"")</f>
        <v/>
      </c>
      <c r="H3" s="120" t="str">
        <f t="shared" si="1"/>
        <v/>
      </c>
    </row>
    <row r="4">
      <c r="A4" s="120" t="str">
        <f>if(or('15 Oct'!E7&gt;0,'15 Oct'!F7&gt;0, '15 Oct'!M7&gt;0,'15 Oct'!N7&gt;0, '15 Oct'!U7&gt;0,'15 Oct'!V7&gt;0,'15 Oct'!AC7&gt;0,'15 Oct'!AD7&gt;0,'15 Oct'!AI7&gt;0,'15 Oct'!AJ7&gt;0, '15 Oct'!AO7&gt;0,'15 Oct'!AP7&gt;0),'15 Oct'!A7,"")</f>
        <v/>
      </c>
      <c r="B4" s="120" t="str">
        <f>if('15 Oct'!E7+'15 Oct'!F7&gt;0,'15 Oct'!E7+'15 Oct'!F7,"")</f>
        <v/>
      </c>
      <c r="C4" s="120" t="str">
        <f>if('15 Oct'!M7 + '15 Oct'!N7&gt;0,'15 Oct'!M7 + '15 Oct'!N7,"")</f>
        <v/>
      </c>
      <c r="D4" s="120" t="str">
        <f>if('15 Oct'!U7+'15 Oct'!V7&gt;0,'15 Oct'!U7+'15 Oct'!V7,"")</f>
        <v/>
      </c>
      <c r="E4" s="120" t="str">
        <f>if('15 Oct'!AC7+'15 Oct'!AD7&gt;0,'15 Oct'!AC7+'15 Oct'!AD7,"")</f>
        <v/>
      </c>
      <c r="F4" s="120" t="str">
        <f>if('15 Oct'!AI7+'15 Oct'!AJ7&gt;0,'15 Oct'!AI7+'15 Oct'!AJ7,"")</f>
        <v/>
      </c>
      <c r="G4" s="120" t="str">
        <f>if('15 Oct'!AO7+'15 Oct'!AP7&gt;0,'15 Oct'!AO7+'15 Oct'!AP7,"")</f>
        <v/>
      </c>
      <c r="H4" s="120" t="str">
        <f t="shared" si="1"/>
        <v/>
      </c>
    </row>
    <row r="5">
      <c r="A5" s="120" t="str">
        <f>if(or('15 Oct'!E8&gt;0,'15 Oct'!F8&gt;0, '15 Oct'!M8&gt;0,'15 Oct'!N8&gt;0, '15 Oct'!U8&gt;0,'15 Oct'!V8&gt;0,'15 Oct'!AC8&gt;0,'15 Oct'!AD8&gt;0,'15 Oct'!AI8&gt;0,'15 Oct'!AJ8&gt;0, '15 Oct'!AO8&gt;0,'15 Oct'!AP8&gt;0),'15 Oct'!A8,"")</f>
        <v/>
      </c>
      <c r="B5" s="120" t="str">
        <f>if('15 Oct'!E8+'15 Oct'!F8&gt;0,'15 Oct'!E8+'15 Oct'!F8,"")</f>
        <v/>
      </c>
      <c r="C5" s="120" t="str">
        <f>if('15 Oct'!M8 + '15 Oct'!N8&gt;0,'15 Oct'!M8 + '15 Oct'!N8,"")</f>
        <v/>
      </c>
      <c r="D5" s="120" t="str">
        <f>if('15 Oct'!U8+'15 Oct'!V8&gt;0,'15 Oct'!U8+'15 Oct'!V8,"")</f>
        <v/>
      </c>
      <c r="E5" s="120" t="str">
        <f>if('15 Oct'!AC8+'15 Oct'!AD8&gt;0,'15 Oct'!AC8+'15 Oct'!AD8,"")</f>
        <v/>
      </c>
      <c r="F5" s="120" t="str">
        <f>if('15 Oct'!AI8+'15 Oct'!AJ8&gt;0,'15 Oct'!AI8+'15 Oct'!AJ8,"")</f>
        <v/>
      </c>
      <c r="G5" s="120" t="str">
        <f>if('15 Oct'!AO8+'15 Oct'!AP8&gt;0,'15 Oct'!AO8+'15 Oct'!AP8,"")</f>
        <v/>
      </c>
      <c r="H5" s="120" t="str">
        <f t="shared" si="1"/>
        <v/>
      </c>
    </row>
    <row r="6">
      <c r="A6" s="120" t="str">
        <f>if(or('15 Oct'!E9&gt;0,'15 Oct'!F9&gt;0, '15 Oct'!M9&gt;0,'15 Oct'!N9&gt;0, '15 Oct'!U9&gt;0,'15 Oct'!V9&gt;0,'15 Oct'!AC9&gt;0,'15 Oct'!AD9&gt;0,'15 Oct'!AI9&gt;0,'15 Oct'!AJ9&gt;0, '15 Oct'!AO9&gt;0,'15 Oct'!AP9&gt;0),'15 Oct'!A9,"")</f>
        <v/>
      </c>
      <c r="B6" s="120" t="str">
        <f>if('15 Oct'!E9+'15 Oct'!F9&gt;0,'15 Oct'!E9+'15 Oct'!F9,"")</f>
        <v/>
      </c>
      <c r="C6" s="120" t="str">
        <f>if('15 Oct'!M9 + '15 Oct'!N9&gt;0,'15 Oct'!M9 + '15 Oct'!N9,"")</f>
        <v/>
      </c>
      <c r="D6" s="120" t="str">
        <f>if('15 Oct'!U9+'15 Oct'!V9&gt;0,'15 Oct'!U9+'15 Oct'!V9,"")</f>
        <v/>
      </c>
      <c r="E6" s="120" t="str">
        <f>if('15 Oct'!AC9+'15 Oct'!AD9&gt;0,'15 Oct'!AC9+'15 Oct'!AD9,"")</f>
        <v/>
      </c>
      <c r="F6" s="120" t="str">
        <f>if('15 Oct'!AI9+'15 Oct'!AJ9&gt;0,'15 Oct'!AI9+'15 Oct'!AJ9,"")</f>
        <v/>
      </c>
      <c r="G6" s="120" t="str">
        <f>if('15 Oct'!AO9+'15 Oct'!AP9&gt;0,'15 Oct'!AO9+'15 Oct'!AP9,"")</f>
        <v/>
      </c>
      <c r="H6" s="120" t="str">
        <f t="shared" si="1"/>
        <v/>
      </c>
    </row>
    <row r="7">
      <c r="A7" s="120" t="str">
        <f>if(or('15 Oct'!E10&gt;0,'15 Oct'!F10&gt;0, '15 Oct'!M10&gt;0,'15 Oct'!N10&gt;0, '15 Oct'!U10&gt;0,'15 Oct'!V10&gt;0,'15 Oct'!AC10&gt;0,'15 Oct'!AD10&gt;0,'15 Oct'!AI10&gt;0,'15 Oct'!AJ10&gt;0, '15 Oct'!AO10&gt;0,'15 Oct'!AP10&gt;0),'15 Oct'!A10,"")</f>
        <v/>
      </c>
      <c r="B7" s="120" t="str">
        <f>if('15 Oct'!E10+'15 Oct'!F10&gt;0,'15 Oct'!E10+'15 Oct'!F10,"")</f>
        <v/>
      </c>
      <c r="C7" s="120" t="str">
        <f>if('15 Oct'!M10 + '15 Oct'!N10&gt;0,'15 Oct'!M10 + '15 Oct'!N10,"")</f>
        <v/>
      </c>
      <c r="D7" s="120" t="str">
        <f>if('15 Oct'!U10+'15 Oct'!V10&gt;0,'15 Oct'!U10+'15 Oct'!V10,"")</f>
        <v/>
      </c>
      <c r="E7" s="120" t="str">
        <f>if('15 Oct'!AC10+'15 Oct'!AD10&gt;0,'15 Oct'!AC10+'15 Oct'!AD10,"")</f>
        <v/>
      </c>
      <c r="F7" s="120" t="str">
        <f>if('15 Oct'!AI10+'15 Oct'!AJ10&gt;0,'15 Oct'!AI10+'15 Oct'!AJ10,"")</f>
        <v/>
      </c>
      <c r="G7" s="120" t="str">
        <f>if('15 Oct'!AO10+'15 Oct'!AP10&gt;0,'15 Oct'!AO10+'15 Oct'!AP10,"")</f>
        <v/>
      </c>
      <c r="H7" s="120" t="str">
        <f t="shared" si="1"/>
        <v/>
      </c>
    </row>
    <row r="8">
      <c r="A8" s="120" t="str">
        <f>if(or('15 Oct'!E11&gt;0,'15 Oct'!F11&gt;0, '15 Oct'!M11&gt;0,'15 Oct'!N11&gt;0, '15 Oct'!U11&gt;0,'15 Oct'!V11&gt;0,'15 Oct'!AC11&gt;0,'15 Oct'!AD11&gt;0,'15 Oct'!AI11&gt;0,'15 Oct'!AJ11&gt;0, '15 Oct'!AO11&gt;0,'15 Oct'!AP11&gt;0),'15 Oct'!A11,"")</f>
        <v/>
      </c>
      <c r="B8" s="120" t="str">
        <f>if('15 Oct'!E11+'15 Oct'!F11&gt;0,'15 Oct'!E11+'15 Oct'!F11,"")</f>
        <v/>
      </c>
      <c r="C8" s="120" t="str">
        <f>if('15 Oct'!M11 + '15 Oct'!N11&gt;0,'15 Oct'!M11 + '15 Oct'!N11,"")</f>
        <v/>
      </c>
      <c r="D8" s="120" t="str">
        <f>if('15 Oct'!U11+'15 Oct'!V11&gt;0,'15 Oct'!U11+'15 Oct'!V11,"")</f>
        <v/>
      </c>
      <c r="E8" s="120" t="str">
        <f>if('15 Oct'!AC11+'15 Oct'!AD11&gt;0,'15 Oct'!AC11+'15 Oct'!AD11,"")</f>
        <v/>
      </c>
      <c r="F8" s="120" t="str">
        <f>if('15 Oct'!AI11+'15 Oct'!AJ11&gt;0,'15 Oct'!AI11+'15 Oct'!AJ11,"")</f>
        <v/>
      </c>
      <c r="G8" s="120" t="str">
        <f>if('15 Oct'!AO11+'15 Oct'!AP11&gt;0,'15 Oct'!AO11+'15 Oct'!AP11,"")</f>
        <v/>
      </c>
      <c r="H8" s="120" t="str">
        <f t="shared" si="1"/>
        <v/>
      </c>
    </row>
    <row r="9">
      <c r="A9" s="120" t="str">
        <f>if(or('15 Oct'!E12&gt;0,'15 Oct'!F12&gt;0, '15 Oct'!M12&gt;0,'15 Oct'!N12&gt;0, '15 Oct'!U12&gt;0,'15 Oct'!V12&gt;0,'15 Oct'!AC12&gt;0,'15 Oct'!AD12&gt;0,'15 Oct'!AI12&gt;0,'15 Oct'!AJ12&gt;0, '15 Oct'!AO12&gt;0,'15 Oct'!AP12&gt;0),'15 Oct'!A12,"")</f>
        <v/>
      </c>
      <c r="B9" s="120" t="str">
        <f>if('15 Oct'!E12+'15 Oct'!F12&gt;0,'15 Oct'!E12+'15 Oct'!F12,"")</f>
        <v/>
      </c>
      <c r="C9" s="120" t="str">
        <f>if('15 Oct'!M12 + '15 Oct'!N12&gt;0,'15 Oct'!M12 + '15 Oct'!N12,"")</f>
        <v/>
      </c>
      <c r="D9" s="120" t="str">
        <f>if('15 Oct'!U12+'15 Oct'!V12&gt;0,'15 Oct'!U12+'15 Oct'!V12,"")</f>
        <v/>
      </c>
      <c r="E9" s="120" t="str">
        <f>if('15 Oct'!AC12+'15 Oct'!AD12&gt;0,'15 Oct'!AC12+'15 Oct'!AD12,"")</f>
        <v/>
      </c>
      <c r="F9" s="120" t="str">
        <f>if('15 Oct'!AI12+'15 Oct'!AJ12&gt;0,'15 Oct'!AI12+'15 Oct'!AJ12,"")</f>
        <v/>
      </c>
      <c r="G9" s="120" t="str">
        <f>if('15 Oct'!AO12+'15 Oct'!AP12&gt;0,'15 Oct'!AO12+'15 Oct'!AP12,"")</f>
        <v/>
      </c>
      <c r="H9" s="120" t="str">
        <f t="shared" si="1"/>
        <v/>
      </c>
    </row>
    <row r="10">
      <c r="A10" s="120" t="str">
        <f>if(or('15 Oct'!E13&gt;0,'15 Oct'!F13&gt;0, '15 Oct'!M13&gt;0,'15 Oct'!N13&gt;0, '15 Oct'!U13&gt;0,'15 Oct'!V13&gt;0,'15 Oct'!AC13&gt;0,'15 Oct'!AD13&gt;0,'15 Oct'!AI13&gt;0,'15 Oct'!AJ13&gt;0, '15 Oct'!AO13&gt;0,'15 Oct'!AP13&gt;0),'15 Oct'!A13,"")</f>
        <v/>
      </c>
      <c r="B10" s="120" t="str">
        <f>if('15 Oct'!E13+'15 Oct'!F13&gt;0,'15 Oct'!E13+'15 Oct'!F13,"")</f>
        <v/>
      </c>
      <c r="C10" s="120" t="str">
        <f>if('15 Oct'!M13 + '15 Oct'!N13&gt;0,'15 Oct'!M13 + '15 Oct'!N13,"")</f>
        <v/>
      </c>
      <c r="D10" s="120" t="str">
        <f>if('15 Oct'!U13+'15 Oct'!V13&gt;0,'15 Oct'!U13+'15 Oct'!V13,"")</f>
        <v/>
      </c>
      <c r="E10" s="120" t="str">
        <f>if('15 Oct'!AC13+'15 Oct'!AD13&gt;0,'15 Oct'!AC13+'15 Oct'!AD13,"")</f>
        <v/>
      </c>
      <c r="F10" s="120" t="str">
        <f>if('15 Oct'!AI13+'15 Oct'!AJ13&gt;0,'15 Oct'!AI13+'15 Oct'!AJ13,"")</f>
        <v/>
      </c>
      <c r="G10" s="120" t="str">
        <f>if('15 Oct'!AO13+'15 Oct'!AP13&gt;0,'15 Oct'!AO13+'15 Oct'!AP13,"")</f>
        <v/>
      </c>
      <c r="H10" s="120" t="str">
        <f t="shared" si="1"/>
        <v/>
      </c>
    </row>
    <row r="11">
      <c r="A11" s="120" t="str">
        <f>if(or('15 Oct'!E14&gt;0,'15 Oct'!F14&gt;0, '15 Oct'!M14&gt;0,'15 Oct'!N14&gt;0, '15 Oct'!U14&gt;0,'15 Oct'!V14&gt;0,'15 Oct'!AC14&gt;0,'15 Oct'!AD14&gt;0,'15 Oct'!AI14&gt;0,'15 Oct'!AJ14&gt;0, '15 Oct'!AO14&gt;0,'15 Oct'!AP14&gt;0),'15 Oct'!A14,"")</f>
        <v/>
      </c>
      <c r="B11" s="120" t="str">
        <f>if('15 Oct'!E14+'15 Oct'!F14&gt;0,'15 Oct'!E14+'15 Oct'!F14,"")</f>
        <v/>
      </c>
      <c r="C11" s="120" t="str">
        <f>if('15 Oct'!M14 + '15 Oct'!N14&gt;0,'15 Oct'!M14 + '15 Oct'!N14,"")</f>
        <v/>
      </c>
      <c r="D11" s="120" t="str">
        <f>if('15 Oct'!U14+'15 Oct'!V14&gt;0,'15 Oct'!U14+'15 Oct'!V14,"")</f>
        <v/>
      </c>
      <c r="E11" s="120" t="str">
        <f>if('15 Oct'!AC14+'15 Oct'!AD14&gt;0,'15 Oct'!AC14+'15 Oct'!AD14,"")</f>
        <v/>
      </c>
      <c r="F11" s="120" t="str">
        <f>if('15 Oct'!AI14+'15 Oct'!AJ14&gt;0,'15 Oct'!AI14+'15 Oct'!AJ14,"")</f>
        <v/>
      </c>
      <c r="G11" s="120" t="str">
        <f>if('15 Oct'!AO14+'15 Oct'!AP14&gt;0,'15 Oct'!AO14+'15 Oct'!AP14,"")</f>
        <v/>
      </c>
      <c r="H11" s="120" t="str">
        <f t="shared" si="1"/>
        <v/>
      </c>
    </row>
    <row r="12">
      <c r="A12" s="120" t="str">
        <f>if(or('15 Oct'!E15&gt;0,'15 Oct'!F15&gt;0, '15 Oct'!M15&gt;0,'15 Oct'!N15&gt;0, '15 Oct'!U15&gt;0,'15 Oct'!V15&gt;0,'15 Oct'!AC15&gt;0,'15 Oct'!AD15&gt;0,'15 Oct'!AI15&gt;0,'15 Oct'!AJ15&gt;0, '15 Oct'!AO15&gt;0,'15 Oct'!AP15&gt;0),'15 Oct'!A15,"")</f>
        <v/>
      </c>
      <c r="B12" s="120" t="str">
        <f>if('15 Oct'!E15+'15 Oct'!F15&gt;0,'15 Oct'!E15+'15 Oct'!F15,"")</f>
        <v/>
      </c>
      <c r="C12" s="120" t="str">
        <f>if('15 Oct'!M15 + '15 Oct'!N15&gt;0,'15 Oct'!M15 + '15 Oct'!N15,"")</f>
        <v/>
      </c>
      <c r="D12" s="120" t="str">
        <f>if('15 Oct'!U15+'15 Oct'!V15&gt;0,'15 Oct'!U15+'15 Oct'!V15,"")</f>
        <v/>
      </c>
      <c r="E12" s="120" t="str">
        <f>if('15 Oct'!AC15+'15 Oct'!AD15&gt;0,'15 Oct'!AC15+'15 Oct'!AD15,"")</f>
        <v/>
      </c>
      <c r="F12" s="120" t="str">
        <f>if('15 Oct'!AI15+'15 Oct'!AJ15&gt;0,'15 Oct'!AI15+'15 Oct'!AJ15,"")</f>
        <v/>
      </c>
      <c r="G12" s="120" t="str">
        <f>if('15 Oct'!AO15+'15 Oct'!AP15&gt;0,'15 Oct'!AO15+'15 Oct'!AP15,"")</f>
        <v/>
      </c>
      <c r="H12" s="120" t="str">
        <f t="shared" si="1"/>
        <v/>
      </c>
    </row>
    <row r="13">
      <c r="A13" s="120" t="str">
        <f>if(or('15 Oct'!E16&gt;0,'15 Oct'!F16&gt;0, '15 Oct'!M16&gt;0,'15 Oct'!N16&gt;0, '15 Oct'!U16&gt;0,'15 Oct'!V16&gt;0,'15 Oct'!AC16&gt;0,'15 Oct'!AD16&gt;0,'15 Oct'!AI16&gt;0,'15 Oct'!AJ16&gt;0, '15 Oct'!AO16&gt;0,'15 Oct'!AP16&gt;0),'15 Oct'!A16,"")</f>
        <v/>
      </c>
      <c r="B13" s="120" t="str">
        <f>if('15 Oct'!E16+'15 Oct'!F16&gt;0,'15 Oct'!E16+'15 Oct'!F16,"")</f>
        <v/>
      </c>
      <c r="C13" s="120" t="str">
        <f>if('15 Oct'!M16 + '15 Oct'!N16&gt;0,'15 Oct'!M16 + '15 Oct'!N16,"")</f>
        <v/>
      </c>
      <c r="D13" s="120" t="str">
        <f>if('15 Oct'!U16+'15 Oct'!V16&gt;0,'15 Oct'!U16+'15 Oct'!V16,"")</f>
        <v/>
      </c>
      <c r="E13" s="120" t="str">
        <f>if('15 Oct'!AC16+'15 Oct'!AD16&gt;0,'15 Oct'!AC16+'15 Oct'!AD16,"")</f>
        <v/>
      </c>
      <c r="F13" s="120" t="str">
        <f>if('15 Oct'!AI16+'15 Oct'!AJ16&gt;0,'15 Oct'!AI16+'15 Oct'!AJ16,"")</f>
        <v/>
      </c>
      <c r="G13" s="120" t="str">
        <f>if('15 Oct'!AO16+'15 Oct'!AP16&gt;0,'15 Oct'!AO16+'15 Oct'!AP16,"")</f>
        <v/>
      </c>
      <c r="H13" s="120" t="str">
        <f t="shared" si="1"/>
        <v/>
      </c>
    </row>
    <row r="14">
      <c r="A14" s="120" t="str">
        <f>if(or('15 Oct'!E17&gt;0,'15 Oct'!F17&gt;0, '15 Oct'!M17&gt;0,'15 Oct'!N17&gt;0, '15 Oct'!U17&gt;0,'15 Oct'!V17&gt;0,'15 Oct'!AC17&gt;0,'15 Oct'!AD17&gt;0,'15 Oct'!AI17&gt;0,'15 Oct'!AJ17&gt;0, '15 Oct'!AO17&gt;0,'15 Oct'!AP17&gt;0),'15 Oct'!A17,"")</f>
        <v/>
      </c>
      <c r="B14" s="120" t="str">
        <f>if('15 Oct'!E17+'15 Oct'!F17&gt;0,'15 Oct'!E17+'15 Oct'!F17,"")</f>
        <v/>
      </c>
      <c r="C14" s="120" t="str">
        <f>if('15 Oct'!M17 + '15 Oct'!N17&gt;0,'15 Oct'!M17 + '15 Oct'!N17,"")</f>
        <v/>
      </c>
      <c r="D14" s="120" t="str">
        <f>if('15 Oct'!U17+'15 Oct'!V17&gt;0,'15 Oct'!U17+'15 Oct'!V17,"")</f>
        <v/>
      </c>
      <c r="E14" s="120" t="str">
        <f>if('15 Oct'!AC17+'15 Oct'!AD17&gt;0,'15 Oct'!AC17+'15 Oct'!AD17,"")</f>
        <v/>
      </c>
      <c r="F14" s="120" t="str">
        <f>if('15 Oct'!AI17+'15 Oct'!AJ17&gt;0,'15 Oct'!AI17+'15 Oct'!AJ17,"")</f>
        <v/>
      </c>
      <c r="G14" s="120" t="str">
        <f>if('15 Oct'!AO17+'15 Oct'!AP17&gt;0,'15 Oct'!AO17+'15 Oct'!AP17,"")</f>
        <v/>
      </c>
      <c r="H14" s="120" t="str">
        <f t="shared" si="1"/>
        <v/>
      </c>
    </row>
    <row r="15">
      <c r="A15" s="120" t="str">
        <f>if(or('15 Oct'!E18&gt;0,'15 Oct'!F18&gt;0, '15 Oct'!M18&gt;0,'15 Oct'!N18&gt;0, '15 Oct'!U18&gt;0,'15 Oct'!V18&gt;0,'15 Oct'!AC18&gt;0,'15 Oct'!AD18&gt;0,'15 Oct'!AI18&gt;0,'15 Oct'!AJ18&gt;0, '15 Oct'!AO18&gt;0,'15 Oct'!AP18&gt;0),'15 Oct'!A18,"")</f>
        <v/>
      </c>
      <c r="B15" s="120" t="str">
        <f>if('15 Oct'!E18+'15 Oct'!F18&gt;0,'15 Oct'!E18+'15 Oct'!F18,"")</f>
        <v/>
      </c>
      <c r="C15" s="120" t="str">
        <f>if('15 Oct'!M18 + '15 Oct'!N18&gt;0,'15 Oct'!M18 + '15 Oct'!N18,"")</f>
        <v/>
      </c>
      <c r="D15" s="120" t="str">
        <f>if('15 Oct'!U18+'15 Oct'!V18&gt;0,'15 Oct'!U18+'15 Oct'!V18,"")</f>
        <v/>
      </c>
      <c r="E15" s="120" t="str">
        <f>if('15 Oct'!AC18+'15 Oct'!AD18&gt;0,'15 Oct'!AC18+'15 Oct'!AD18,"")</f>
        <v/>
      </c>
      <c r="F15" s="120" t="str">
        <f>if('15 Oct'!AI18+'15 Oct'!AJ18&gt;0,'15 Oct'!AI18+'15 Oct'!AJ18,"")</f>
        <v/>
      </c>
      <c r="G15" s="120" t="str">
        <f>if('15 Oct'!AO18+'15 Oct'!AP18&gt;0,'15 Oct'!AO18+'15 Oct'!AP18,"")</f>
        <v/>
      </c>
      <c r="H15" s="120" t="str">
        <f t="shared" si="1"/>
        <v/>
      </c>
    </row>
    <row r="16">
      <c r="A16" s="120" t="str">
        <f>if(or('15 Oct'!E19&gt;0,'15 Oct'!F19&gt;0, '15 Oct'!M19&gt;0,'15 Oct'!N19&gt;0, '15 Oct'!U19&gt;0,'15 Oct'!V19&gt;0,'15 Oct'!AC19&gt;0,'15 Oct'!AD19&gt;0,'15 Oct'!AI19&gt;0,'15 Oct'!AJ19&gt;0, '15 Oct'!AO19&gt;0,'15 Oct'!AP19&gt;0),'15 Oct'!A19,"")</f>
        <v/>
      </c>
      <c r="B16" s="120" t="str">
        <f>if('15 Oct'!E19+'15 Oct'!F19&gt;0,'15 Oct'!E19+'15 Oct'!F19,"")</f>
        <v/>
      </c>
      <c r="C16" s="120" t="str">
        <f>if('15 Oct'!M19 + '15 Oct'!N19&gt;0,'15 Oct'!M19 + '15 Oct'!N19,"")</f>
        <v/>
      </c>
      <c r="D16" s="120" t="str">
        <f>if('15 Oct'!U19+'15 Oct'!V19&gt;0,'15 Oct'!U19+'15 Oct'!V19,"")</f>
        <v/>
      </c>
      <c r="E16" s="120" t="str">
        <f>if('15 Oct'!AC19+'15 Oct'!AD19&gt;0,'15 Oct'!AC19+'15 Oct'!AD19,"")</f>
        <v/>
      </c>
      <c r="F16" s="120" t="str">
        <f>if('15 Oct'!AI19+'15 Oct'!AJ19&gt;0,'15 Oct'!AI19+'15 Oct'!AJ19,"")</f>
        <v/>
      </c>
      <c r="G16" s="120" t="str">
        <f>if('15 Oct'!AO19+'15 Oct'!AP19&gt;0,'15 Oct'!AO19+'15 Oct'!AP19,"")</f>
        <v/>
      </c>
      <c r="H16" s="120" t="str">
        <f t="shared" si="1"/>
        <v/>
      </c>
    </row>
    <row r="17">
      <c r="A17" s="120" t="str">
        <f>if(or('15 Oct'!E20&gt;0,'15 Oct'!F20&gt;0, '15 Oct'!M20&gt;0,'15 Oct'!N20&gt;0, '15 Oct'!U20&gt;0,'15 Oct'!V20&gt;0,'15 Oct'!AC20&gt;0,'15 Oct'!AD20&gt;0,'15 Oct'!AI20&gt;0,'15 Oct'!AJ20&gt;0, '15 Oct'!AO20&gt;0,'15 Oct'!AP20&gt;0),'15 Oct'!A20,"")</f>
        <v/>
      </c>
      <c r="B17" s="120" t="str">
        <f>if('15 Oct'!E20+'15 Oct'!F20&gt;0,'15 Oct'!E20+'15 Oct'!F20,"")</f>
        <v/>
      </c>
      <c r="C17" s="120" t="str">
        <f>if('15 Oct'!M20 + '15 Oct'!N20&gt;0,'15 Oct'!M20 + '15 Oct'!N20,"")</f>
        <v/>
      </c>
      <c r="D17" s="120" t="str">
        <f>if('15 Oct'!U20+'15 Oct'!V20&gt;0,'15 Oct'!U20+'15 Oct'!V20,"")</f>
        <v/>
      </c>
      <c r="E17" s="120" t="str">
        <f>if('15 Oct'!AC20+'15 Oct'!AD20&gt;0,'15 Oct'!AC20+'15 Oct'!AD20,"")</f>
        <v/>
      </c>
      <c r="F17" s="120" t="str">
        <f>if('15 Oct'!AI20+'15 Oct'!AJ20&gt;0,'15 Oct'!AI20+'15 Oct'!AJ20,"")</f>
        <v/>
      </c>
      <c r="G17" s="120" t="str">
        <f>if('15 Oct'!AO20+'15 Oct'!AP20&gt;0,'15 Oct'!AO20+'15 Oct'!AP20,"")</f>
        <v/>
      </c>
      <c r="H17" s="120" t="str">
        <f t="shared" si="1"/>
        <v/>
      </c>
    </row>
    <row r="18">
      <c r="A18" s="120" t="str">
        <f>if(or('15 Oct'!E21&gt;0,'15 Oct'!F21&gt;0, '15 Oct'!M21&gt;0,'15 Oct'!N21&gt;0, '15 Oct'!U21&gt;0,'15 Oct'!V21&gt;0,'15 Oct'!AC21&gt;0,'15 Oct'!AD21&gt;0,'15 Oct'!AI21&gt;0,'15 Oct'!AJ21&gt;0, '15 Oct'!AO21&gt;0,'15 Oct'!AP21&gt;0),'15 Oct'!A21,"")</f>
        <v/>
      </c>
      <c r="B18" s="120" t="str">
        <f>if('15 Oct'!E21+'15 Oct'!F21&gt;0,'15 Oct'!E21+'15 Oct'!F21,"")</f>
        <v/>
      </c>
      <c r="C18" s="120" t="str">
        <f>if('15 Oct'!M21 + '15 Oct'!N21&gt;0,'15 Oct'!M21 + '15 Oct'!N21,"")</f>
        <v/>
      </c>
      <c r="D18" s="120" t="str">
        <f>if('15 Oct'!U21+'15 Oct'!V21&gt;0,'15 Oct'!U21+'15 Oct'!V21,"")</f>
        <v/>
      </c>
      <c r="E18" s="120" t="str">
        <f>if('15 Oct'!AC21+'15 Oct'!AD21&gt;0,'15 Oct'!AC21+'15 Oct'!AD21,"")</f>
        <v/>
      </c>
      <c r="F18" s="120" t="str">
        <f>if('15 Oct'!AI21+'15 Oct'!AJ21&gt;0,'15 Oct'!AI21+'15 Oct'!AJ21,"")</f>
        <v/>
      </c>
      <c r="G18" s="120" t="str">
        <f>if('15 Oct'!AO21+'15 Oct'!AP21&gt;0,'15 Oct'!AO21+'15 Oct'!AP21,"")</f>
        <v/>
      </c>
      <c r="H18" s="120" t="str">
        <f t="shared" si="1"/>
        <v/>
      </c>
    </row>
    <row r="19">
      <c r="A19" s="120" t="str">
        <f>if(or('15 Oct'!E22&gt;0,'15 Oct'!F22&gt;0, '15 Oct'!M22&gt;0,'15 Oct'!N22&gt;0, '15 Oct'!U22&gt;0,'15 Oct'!V22&gt;0,'15 Oct'!AC22&gt;0,'15 Oct'!AD22&gt;0,'15 Oct'!AI22&gt;0,'15 Oct'!AJ22&gt;0, '15 Oct'!AO22&gt;0,'15 Oct'!AP22&gt;0),'15 Oct'!A22,"")</f>
        <v/>
      </c>
      <c r="B19" s="120" t="str">
        <f>if('15 Oct'!E22+'15 Oct'!F22&gt;0,'15 Oct'!E22+'15 Oct'!F22,"")</f>
        <v/>
      </c>
      <c r="C19" s="120" t="str">
        <f>if('15 Oct'!M22 + '15 Oct'!N22&gt;0,'15 Oct'!M22 + '15 Oct'!N22,"")</f>
        <v/>
      </c>
      <c r="D19" s="120" t="str">
        <f>if('15 Oct'!U22+'15 Oct'!V22&gt;0,'15 Oct'!U22+'15 Oct'!V22,"")</f>
        <v/>
      </c>
      <c r="E19" s="120" t="str">
        <f>if('15 Oct'!AC22+'15 Oct'!AD22&gt;0,'15 Oct'!AC22+'15 Oct'!AD22,"")</f>
        <v/>
      </c>
      <c r="F19" s="120" t="str">
        <f>if('15 Oct'!AI22+'15 Oct'!AJ22&gt;0,'15 Oct'!AI22+'15 Oct'!AJ22,"")</f>
        <v/>
      </c>
      <c r="G19" s="120" t="str">
        <f>if('15 Oct'!AO22+'15 Oct'!AP22&gt;0,'15 Oct'!AO22+'15 Oct'!AP22,"")</f>
        <v/>
      </c>
      <c r="H19" s="120" t="str">
        <f t="shared" si="1"/>
        <v/>
      </c>
    </row>
    <row r="20">
      <c r="A20" s="120" t="str">
        <f>if(or('15 Oct'!E23&gt;0,'15 Oct'!F23&gt;0, '15 Oct'!M23&gt;0,'15 Oct'!N23&gt;0, '15 Oct'!U23&gt;0,'15 Oct'!V23&gt;0,'15 Oct'!AC23&gt;0,'15 Oct'!AD23&gt;0,'15 Oct'!AI23&gt;0,'15 Oct'!AJ23&gt;0, '15 Oct'!AO23&gt;0,'15 Oct'!AP23&gt;0),'15 Oct'!A23,"")</f>
        <v/>
      </c>
      <c r="B20" s="120" t="str">
        <f>if('15 Oct'!E23+'15 Oct'!F23&gt;0,'15 Oct'!E23+'15 Oct'!F23,"")</f>
        <v/>
      </c>
      <c r="C20" s="120" t="str">
        <f>if('15 Oct'!M23 + '15 Oct'!N23&gt;0,'15 Oct'!M23 + '15 Oct'!N23,"")</f>
        <v/>
      </c>
      <c r="D20" s="120" t="str">
        <f>if('15 Oct'!U23+'15 Oct'!V23&gt;0,'15 Oct'!U23+'15 Oct'!V23,"")</f>
        <v/>
      </c>
      <c r="E20" s="120" t="str">
        <f>if('15 Oct'!AC23+'15 Oct'!AD23&gt;0,'15 Oct'!AC23+'15 Oct'!AD23,"")</f>
        <v/>
      </c>
      <c r="F20" s="120" t="str">
        <f>if('15 Oct'!AI23+'15 Oct'!AJ23&gt;0,'15 Oct'!AI23+'15 Oct'!AJ23,"")</f>
        <v/>
      </c>
      <c r="G20" s="120" t="str">
        <f>if('15 Oct'!AO23+'15 Oct'!AP23&gt;0,'15 Oct'!AO23+'15 Oct'!AP23,"")</f>
        <v/>
      </c>
      <c r="H20" s="120" t="str">
        <f t="shared" si="1"/>
        <v/>
      </c>
    </row>
    <row r="21">
      <c r="A21" s="120" t="str">
        <f>if(or('15 Oct'!E24&gt;0,'15 Oct'!F24&gt;0, '15 Oct'!M24&gt;0,'15 Oct'!N24&gt;0, '15 Oct'!U24&gt;0,'15 Oct'!V24&gt;0,'15 Oct'!AC24&gt;0,'15 Oct'!AD24&gt;0,'15 Oct'!AI24&gt;0,'15 Oct'!AJ24&gt;0, '15 Oct'!AO24&gt;0,'15 Oct'!AP24&gt;0),'15 Oct'!A24,"")</f>
        <v/>
      </c>
      <c r="B21" s="120" t="str">
        <f>if('15 Oct'!E24+'15 Oct'!F24&gt;0,'15 Oct'!E24+'15 Oct'!F24,"")</f>
        <v/>
      </c>
      <c r="C21" s="120" t="str">
        <f>if('15 Oct'!M24 + '15 Oct'!N24&gt;0,'15 Oct'!M24 + '15 Oct'!N24,"")</f>
        <v/>
      </c>
      <c r="D21" s="120" t="str">
        <f>if('15 Oct'!U24+'15 Oct'!V24&gt;0,'15 Oct'!U24+'15 Oct'!V24,"")</f>
        <v/>
      </c>
      <c r="E21" s="120" t="str">
        <f>if('15 Oct'!AC24+'15 Oct'!AD24&gt;0,'15 Oct'!AC24+'15 Oct'!AD24,"")</f>
        <v/>
      </c>
      <c r="F21" s="120" t="str">
        <f>if('15 Oct'!AI24+'15 Oct'!AJ24&gt;0,'15 Oct'!AI24+'15 Oct'!AJ24,"")</f>
        <v/>
      </c>
      <c r="G21" s="120" t="str">
        <f>if('15 Oct'!AO24+'15 Oct'!AP24&gt;0,'15 Oct'!AO24+'15 Oct'!AP24,"")</f>
        <v/>
      </c>
      <c r="H21" s="120" t="str">
        <f t="shared" si="1"/>
        <v/>
      </c>
    </row>
    <row r="22">
      <c r="A22" s="120" t="str">
        <f>if(or('15 Oct'!E25&gt;0,'15 Oct'!F25&gt;0, '15 Oct'!M25&gt;0,'15 Oct'!N25&gt;0, '15 Oct'!U25&gt;0,'15 Oct'!V25&gt;0,'15 Oct'!AC25&gt;0,'15 Oct'!AD25&gt;0,'15 Oct'!AI25&gt;0,'15 Oct'!AJ25&gt;0, '15 Oct'!AO25&gt;0,'15 Oct'!AP25&gt;0),'15 Oct'!A25,"")</f>
        <v/>
      </c>
      <c r="B22" s="120" t="str">
        <f>if('15 Oct'!E25+'15 Oct'!F25&gt;0,'15 Oct'!E25+'15 Oct'!F25,"")</f>
        <v/>
      </c>
      <c r="C22" s="120" t="str">
        <f>if('15 Oct'!M25 + '15 Oct'!N25&gt;0,'15 Oct'!M25 + '15 Oct'!N25,"")</f>
        <v/>
      </c>
      <c r="D22" s="120" t="str">
        <f>if('15 Oct'!U25+'15 Oct'!V25&gt;0,'15 Oct'!U25+'15 Oct'!V25,"")</f>
        <v/>
      </c>
      <c r="E22" s="120" t="str">
        <f>if('15 Oct'!AC25+'15 Oct'!AD25&gt;0,'15 Oct'!AC25+'15 Oct'!AD25,"")</f>
        <v/>
      </c>
      <c r="F22" s="120" t="str">
        <f>if('15 Oct'!AI25+'15 Oct'!AJ25&gt;0,'15 Oct'!AI25+'15 Oct'!AJ25,"")</f>
        <v/>
      </c>
      <c r="G22" s="120" t="str">
        <f>if('15 Oct'!AO25+'15 Oct'!AP25&gt;0,'15 Oct'!AO25+'15 Oct'!AP25,"")</f>
        <v/>
      </c>
      <c r="H22" s="120" t="str">
        <f t="shared" si="1"/>
        <v/>
      </c>
    </row>
    <row r="23">
      <c r="A23" s="120" t="str">
        <f>if(or('15 Oct'!E26&gt;0,'15 Oct'!F26&gt;0, '15 Oct'!M26&gt;0,'15 Oct'!N26&gt;0, '15 Oct'!U26&gt;0,'15 Oct'!V26&gt;0,'15 Oct'!AC26&gt;0,'15 Oct'!AD26&gt;0,'15 Oct'!AI26&gt;0,'15 Oct'!AJ26&gt;0, '15 Oct'!AO26&gt;0,'15 Oct'!AP26&gt;0),'15 Oct'!A26,"")</f>
        <v/>
      </c>
      <c r="B23" s="120" t="str">
        <f>if('15 Oct'!E26+'15 Oct'!F26&gt;0,'15 Oct'!E26+'15 Oct'!F26,"")</f>
        <v/>
      </c>
      <c r="C23" s="120" t="str">
        <f>if('15 Oct'!M26 + '15 Oct'!N26&gt;0,'15 Oct'!M26 + '15 Oct'!N26,"")</f>
        <v/>
      </c>
      <c r="D23" s="120" t="str">
        <f>if('15 Oct'!U26+'15 Oct'!V26&gt;0,'15 Oct'!U26+'15 Oct'!V26,"")</f>
        <v/>
      </c>
      <c r="E23" s="120" t="str">
        <f>if('15 Oct'!AC26+'15 Oct'!AD26&gt;0,'15 Oct'!AC26+'15 Oct'!AD26,"")</f>
        <v/>
      </c>
      <c r="F23" s="120" t="str">
        <f>if('15 Oct'!AI26+'15 Oct'!AJ26&gt;0,'15 Oct'!AI26+'15 Oct'!AJ26,"")</f>
        <v/>
      </c>
      <c r="G23" s="120" t="str">
        <f>if('15 Oct'!AO26+'15 Oct'!AP26&gt;0,'15 Oct'!AO26+'15 Oct'!AP26,"")</f>
        <v/>
      </c>
      <c r="H23" s="120" t="str">
        <f t="shared" si="1"/>
        <v/>
      </c>
    </row>
    <row r="24">
      <c r="A24" s="120" t="str">
        <f>if(or('15 Oct'!E27&gt;0,'15 Oct'!F27&gt;0, '15 Oct'!M27&gt;0,'15 Oct'!N27&gt;0, '15 Oct'!U27&gt;0,'15 Oct'!V27&gt;0,'15 Oct'!AC27&gt;0,'15 Oct'!AD27&gt;0,'15 Oct'!AI27&gt;0,'15 Oct'!AJ27&gt;0, '15 Oct'!AO27&gt;0,'15 Oct'!AP27&gt;0),'15 Oct'!A27,"")</f>
        <v/>
      </c>
      <c r="B24" s="120" t="str">
        <f>if('15 Oct'!E27+'15 Oct'!F27&gt;0,'15 Oct'!E27+'15 Oct'!F27,"")</f>
        <v/>
      </c>
      <c r="C24" s="120" t="str">
        <f>if('15 Oct'!M27 + '15 Oct'!N27&gt;0,'15 Oct'!M27 + '15 Oct'!N27,"")</f>
        <v/>
      </c>
      <c r="D24" s="120" t="str">
        <f>if('15 Oct'!U27+'15 Oct'!V27&gt;0,'15 Oct'!U27+'15 Oct'!V27,"")</f>
        <v/>
      </c>
      <c r="E24" s="120" t="str">
        <f>if('15 Oct'!AC27+'15 Oct'!AD27&gt;0,'15 Oct'!AC27+'15 Oct'!AD27,"")</f>
        <v/>
      </c>
      <c r="F24" s="120" t="str">
        <f>if('15 Oct'!AI27+'15 Oct'!AJ27&gt;0,'15 Oct'!AI27+'15 Oct'!AJ27,"")</f>
        <v/>
      </c>
      <c r="G24" s="120" t="str">
        <f>if('15 Oct'!AO27+'15 Oct'!AP27&gt;0,'15 Oct'!AO27+'15 Oct'!AP27,"")</f>
        <v/>
      </c>
      <c r="H24" s="120" t="str">
        <f t="shared" si="1"/>
        <v/>
      </c>
    </row>
    <row r="25">
      <c r="A25" s="120" t="str">
        <f>if(or('15 Oct'!E28&gt;0,'15 Oct'!F28&gt;0, '15 Oct'!M28&gt;0,'15 Oct'!N28&gt;0, '15 Oct'!U28&gt;0,'15 Oct'!V28&gt;0,'15 Oct'!AC28&gt;0,'15 Oct'!AD28&gt;0,'15 Oct'!AI28&gt;0,'15 Oct'!AJ28&gt;0, '15 Oct'!AO28&gt;0,'15 Oct'!AP28&gt;0),'15 Oct'!A28,"")</f>
        <v/>
      </c>
      <c r="B25" s="120" t="str">
        <f>if('15 Oct'!E28+'15 Oct'!F28&gt;0,'15 Oct'!E28+'15 Oct'!F28,"")</f>
        <v/>
      </c>
      <c r="C25" s="120" t="str">
        <f>if('15 Oct'!M28 + '15 Oct'!N28&gt;0,'15 Oct'!M28 + '15 Oct'!N28,"")</f>
        <v/>
      </c>
      <c r="D25" s="120" t="str">
        <f>if('15 Oct'!U28+'15 Oct'!V28&gt;0,'15 Oct'!U28+'15 Oct'!V28,"")</f>
        <v/>
      </c>
      <c r="E25" s="120" t="str">
        <f>if('15 Oct'!AC28+'15 Oct'!AD28&gt;0,'15 Oct'!AC28+'15 Oct'!AD28,"")</f>
        <v/>
      </c>
      <c r="F25" s="120" t="str">
        <f>if('15 Oct'!AI28+'15 Oct'!AJ28&gt;0,'15 Oct'!AI28+'15 Oct'!AJ28,"")</f>
        <v/>
      </c>
      <c r="G25" s="120" t="str">
        <f>if('15 Oct'!AO28+'15 Oct'!AP28&gt;0,'15 Oct'!AO28+'15 Oct'!AP28,"")</f>
        <v/>
      </c>
      <c r="H25" s="120" t="str">
        <f t="shared" si="1"/>
        <v/>
      </c>
    </row>
    <row r="26">
      <c r="A26" s="120" t="str">
        <f>if(or('15 Oct'!E29&gt;0,'15 Oct'!F29&gt;0, '15 Oct'!M29&gt;0,'15 Oct'!N29&gt;0, '15 Oct'!U29&gt;0,'15 Oct'!V29&gt;0,'15 Oct'!AC29&gt;0,'15 Oct'!AD29&gt;0,'15 Oct'!AI29&gt;0,'15 Oct'!AJ29&gt;0, '15 Oct'!AO29&gt;0,'15 Oct'!AP29&gt;0),'15 Oct'!A29,"")</f>
        <v/>
      </c>
      <c r="B26" s="120" t="str">
        <f>if('15 Oct'!E29+'15 Oct'!F29&gt;0,'15 Oct'!E29+'15 Oct'!F29,"")</f>
        <v/>
      </c>
      <c r="C26" s="120" t="str">
        <f>if('15 Oct'!M29 + '15 Oct'!N29&gt;0,'15 Oct'!M29 + '15 Oct'!N29,"")</f>
        <v/>
      </c>
      <c r="D26" s="120" t="str">
        <f>if('15 Oct'!U29+'15 Oct'!V29&gt;0,'15 Oct'!U29+'15 Oct'!V29,"")</f>
        <v/>
      </c>
      <c r="E26" s="120" t="str">
        <f>if('15 Oct'!AC29+'15 Oct'!AD29&gt;0,'15 Oct'!AC29+'15 Oct'!AD29,"")</f>
        <v/>
      </c>
      <c r="F26" s="120" t="str">
        <f>if('15 Oct'!AI29+'15 Oct'!AJ29&gt;0,'15 Oct'!AI29+'15 Oct'!AJ29,"")</f>
        <v/>
      </c>
      <c r="G26" s="120" t="str">
        <f>if('15 Oct'!AO29+'15 Oct'!AP29&gt;0,'15 Oct'!AO29+'15 Oct'!AP29,"")</f>
        <v/>
      </c>
      <c r="H26" s="120" t="str">
        <f t="shared" si="1"/>
        <v/>
      </c>
      <c r="J26" s="1" t="s">
        <v>561</v>
      </c>
    </row>
    <row r="27">
      <c r="A27" s="120" t="str">
        <f>if(or('15 Oct'!E30&gt;0,'15 Oct'!F30&gt;0, '15 Oct'!M30&gt;0,'15 Oct'!N30&gt;0, '15 Oct'!U30&gt;0,'15 Oct'!V30&gt;0,'15 Oct'!AC30&gt;0,'15 Oct'!AD30&gt;0,'15 Oct'!AI30&gt;0,'15 Oct'!AJ30&gt;0, '15 Oct'!AO30&gt;0,'15 Oct'!AP30&gt;0),'15 Oct'!A30,"")</f>
        <v/>
      </c>
      <c r="B27" s="120" t="str">
        <f>if('15 Oct'!E30+'15 Oct'!F30&gt;0,'15 Oct'!E30+'15 Oct'!F30,"")</f>
        <v/>
      </c>
      <c r="C27" s="120" t="str">
        <f>if('15 Oct'!M30 + '15 Oct'!N30&gt;0,'15 Oct'!M30 + '15 Oct'!N30,"")</f>
        <v/>
      </c>
      <c r="D27" s="120" t="str">
        <f>if('15 Oct'!U30+'15 Oct'!V30&gt;0,'15 Oct'!U30+'15 Oct'!V30,"")</f>
        <v/>
      </c>
      <c r="E27" s="120" t="str">
        <f>if('15 Oct'!AC30+'15 Oct'!AD30&gt;0,'15 Oct'!AC30+'15 Oct'!AD30,"")</f>
        <v/>
      </c>
      <c r="F27" s="120" t="str">
        <f>if('15 Oct'!AI30+'15 Oct'!AJ30&gt;0,'15 Oct'!AI30+'15 Oct'!AJ30,"")</f>
        <v/>
      </c>
      <c r="G27" s="120" t="str">
        <f>if('15 Oct'!AO30+'15 Oct'!AP30&gt;0,'15 Oct'!AO30+'15 Oct'!AP30,"")</f>
        <v/>
      </c>
      <c r="H27" s="120" t="str">
        <f t="shared" si="1"/>
        <v/>
      </c>
      <c r="J27" s="1"/>
    </row>
    <row r="28">
      <c r="A28" s="120" t="str">
        <f>if(or('15 Oct'!E31&gt;0,'15 Oct'!F31&gt;0, '15 Oct'!M31&gt;0,'15 Oct'!N31&gt;0, '15 Oct'!U31&gt;0,'15 Oct'!V31&gt;0,'15 Oct'!AC31&gt;0,'15 Oct'!AD31&gt;0,'15 Oct'!AI31&gt;0,'15 Oct'!AJ31&gt;0, '15 Oct'!AO31&gt;0,'15 Oct'!AP31&gt;0),'15 Oct'!A31,"")</f>
        <v/>
      </c>
      <c r="B28" s="120" t="str">
        <f>if('15 Oct'!E31+'15 Oct'!F31&gt;0,'15 Oct'!E31+'15 Oct'!F31,"")</f>
        <v/>
      </c>
      <c r="C28" s="120" t="str">
        <f>if('15 Oct'!M31 + '15 Oct'!N31&gt;0,'15 Oct'!M31 + '15 Oct'!N31,"")</f>
        <v/>
      </c>
      <c r="D28" s="120" t="str">
        <f>if('15 Oct'!U31+'15 Oct'!V31&gt;0,'15 Oct'!U31+'15 Oct'!V31,"")</f>
        <v/>
      </c>
      <c r="E28" s="120" t="str">
        <f>if('15 Oct'!AC31+'15 Oct'!AD31&gt;0,'15 Oct'!AC31+'15 Oct'!AD31,"")</f>
        <v/>
      </c>
      <c r="F28" s="120" t="str">
        <f>if('15 Oct'!AI31+'15 Oct'!AJ31&gt;0,'15 Oct'!AI31+'15 Oct'!AJ31,"")</f>
        <v/>
      </c>
      <c r="G28" s="120" t="str">
        <f>if('15 Oct'!AO31+'15 Oct'!AP31&gt;0,'15 Oct'!AO31+'15 Oct'!AP31,"")</f>
        <v/>
      </c>
      <c r="H28" s="120" t="str">
        <f t="shared" si="1"/>
        <v/>
      </c>
      <c r="J28" s="1"/>
    </row>
    <row r="29">
      <c r="A29" s="120" t="str">
        <f>if(or('15 Oct'!E32&gt;0,'15 Oct'!F32&gt;0, '15 Oct'!M32&gt;0,'15 Oct'!N32&gt;0, '15 Oct'!U32&gt;0,'15 Oct'!V32&gt;0,'15 Oct'!AC32&gt;0,'15 Oct'!AD32&gt;0,'15 Oct'!AI32&gt;0,'15 Oct'!AJ32&gt;0, '15 Oct'!AO32&gt;0,'15 Oct'!AP32&gt;0),'15 Oct'!A32,"")</f>
        <v/>
      </c>
      <c r="B29" s="120" t="str">
        <f>if('15 Oct'!E32+'15 Oct'!F32&gt;0,'15 Oct'!E32+'15 Oct'!F32,"")</f>
        <v/>
      </c>
      <c r="C29" s="120" t="str">
        <f>if('15 Oct'!M32 + '15 Oct'!N32&gt;0,'15 Oct'!M32 + '15 Oct'!N32,"")</f>
        <v/>
      </c>
      <c r="D29" s="120" t="str">
        <f>if('15 Oct'!U32+'15 Oct'!V32&gt;0,'15 Oct'!U32+'15 Oct'!V32,"")</f>
        <v/>
      </c>
      <c r="E29" s="120" t="str">
        <f>if('15 Oct'!AC32+'15 Oct'!AD32&gt;0,'15 Oct'!AC32+'15 Oct'!AD32,"")</f>
        <v/>
      </c>
      <c r="F29" s="120" t="str">
        <f>if('15 Oct'!AI32+'15 Oct'!AJ32&gt;0,'15 Oct'!AI32+'15 Oct'!AJ32,"")</f>
        <v/>
      </c>
      <c r="G29" s="120" t="str">
        <f>if('15 Oct'!AO32+'15 Oct'!AP32&gt;0,'15 Oct'!AO32+'15 Oct'!AP32,"")</f>
        <v/>
      </c>
      <c r="H29" s="120" t="str">
        <f t="shared" si="1"/>
        <v/>
      </c>
      <c r="J29" s="1"/>
    </row>
    <row r="30">
      <c r="A30" s="120" t="str">
        <f>if(or('15 Oct'!E33&gt;0,'15 Oct'!F33&gt;0, '15 Oct'!M33&gt;0,'15 Oct'!N33&gt;0, '15 Oct'!U33&gt;0,'15 Oct'!V33&gt;0,'15 Oct'!AC33&gt;0,'15 Oct'!AD33&gt;0,'15 Oct'!AI33&gt;0,'15 Oct'!AJ33&gt;0, '15 Oct'!AO33&gt;0,'15 Oct'!AP33&gt;0),'15 Oct'!A33,"")</f>
        <v/>
      </c>
      <c r="B30" s="120" t="str">
        <f>if('15 Oct'!E33+'15 Oct'!F33&gt;0,'15 Oct'!E33+'15 Oct'!F33,"")</f>
        <v/>
      </c>
      <c r="C30" s="120" t="str">
        <f>if('15 Oct'!M33 + '15 Oct'!N33&gt;0,'15 Oct'!M33 + '15 Oct'!N33,"")</f>
        <v/>
      </c>
      <c r="D30" s="120" t="str">
        <f>if('15 Oct'!U33+'15 Oct'!V33&gt;0,'15 Oct'!U33+'15 Oct'!V33,"")</f>
        <v/>
      </c>
      <c r="E30" s="120" t="str">
        <f>if('15 Oct'!AC33+'15 Oct'!AD33&gt;0,'15 Oct'!AC33+'15 Oct'!AD33,"")</f>
        <v/>
      </c>
      <c r="F30" s="120" t="str">
        <f>if('15 Oct'!AI33+'15 Oct'!AJ33&gt;0,'15 Oct'!AI33+'15 Oct'!AJ33,"")</f>
        <v/>
      </c>
      <c r="G30" s="120" t="str">
        <f>if('15 Oct'!AO33+'15 Oct'!AP33&gt;0,'15 Oct'!AO33+'15 Oct'!AP33,"")</f>
        <v/>
      </c>
      <c r="H30" s="120" t="str">
        <f t="shared" si="1"/>
        <v/>
      </c>
      <c r="J30" s="1"/>
    </row>
    <row r="31">
      <c r="A31" s="120" t="str">
        <f>if(or('15 Oct'!E34&gt;0,'15 Oct'!F34&gt;0, '15 Oct'!M34&gt;0,'15 Oct'!N34&gt;0, '15 Oct'!U34&gt;0,'15 Oct'!V34&gt;0,'15 Oct'!AC34&gt;0,'15 Oct'!AD34&gt;0,'15 Oct'!AI34&gt;0,'15 Oct'!AJ34&gt;0, '15 Oct'!AO34&gt;0,'15 Oct'!AP34&gt;0),'15 Oct'!A34,"")</f>
        <v/>
      </c>
      <c r="B31" s="120" t="str">
        <f>if('15 Oct'!E34+'15 Oct'!F34&gt;0,'15 Oct'!E34+'15 Oct'!F34,"")</f>
        <v/>
      </c>
      <c r="C31" s="120" t="str">
        <f>if('15 Oct'!M34 + '15 Oct'!N34&gt;0,'15 Oct'!M34 + '15 Oct'!N34,"")</f>
        <v/>
      </c>
      <c r="D31" s="120" t="str">
        <f>if('15 Oct'!U34+'15 Oct'!V34&gt;0,'15 Oct'!U34+'15 Oct'!V34,"")</f>
        <v/>
      </c>
      <c r="E31" s="120" t="str">
        <f>if('15 Oct'!AC34+'15 Oct'!AD34&gt;0,'15 Oct'!AC34+'15 Oct'!AD34,"")</f>
        <v/>
      </c>
      <c r="F31" s="120" t="str">
        <f>if('15 Oct'!AI34+'15 Oct'!AJ34&gt;0,'15 Oct'!AI34+'15 Oct'!AJ34,"")</f>
        <v/>
      </c>
      <c r="G31" s="120" t="str">
        <f>if('15 Oct'!AO34+'15 Oct'!AP34&gt;0,'15 Oct'!AO34+'15 Oct'!AP34,"")</f>
        <v/>
      </c>
      <c r="H31" s="120" t="str">
        <f t="shared" si="1"/>
        <v/>
      </c>
      <c r="J31" s="1"/>
    </row>
    <row r="32">
      <c r="A32" s="120" t="str">
        <f>if(or('15 Oct'!E35&gt;0,'15 Oct'!F35&gt;0, '15 Oct'!M35&gt;0,'15 Oct'!N35&gt;0, '15 Oct'!U35&gt;0,'15 Oct'!V35&gt;0,'15 Oct'!AC35&gt;0,'15 Oct'!AD35&gt;0,'15 Oct'!AI35&gt;0,'15 Oct'!AJ35&gt;0, '15 Oct'!AO35&gt;0,'15 Oct'!AP35&gt;0),'15 Oct'!A35,"")</f>
        <v/>
      </c>
      <c r="B32" s="120" t="str">
        <f>if('15 Oct'!E35+'15 Oct'!F35&gt;0,'15 Oct'!E35+'15 Oct'!F35,"")</f>
        <v/>
      </c>
      <c r="C32" s="120" t="str">
        <f>if('15 Oct'!M35 + '15 Oct'!N35&gt;0,'15 Oct'!M35 + '15 Oct'!N35,"")</f>
        <v/>
      </c>
      <c r="D32" s="120" t="str">
        <f>if('15 Oct'!U35+'15 Oct'!V35&gt;0,'15 Oct'!U35+'15 Oct'!V35,"")</f>
        <v/>
      </c>
      <c r="E32" s="120" t="str">
        <f>if('15 Oct'!AC35+'15 Oct'!AD35&gt;0,'15 Oct'!AC35+'15 Oct'!AD35,"")</f>
        <v/>
      </c>
      <c r="F32" s="120" t="str">
        <f>if('15 Oct'!AI35+'15 Oct'!AJ35&gt;0,'15 Oct'!AI35+'15 Oct'!AJ35,"")</f>
        <v/>
      </c>
      <c r="G32" s="120" t="str">
        <f>if('15 Oct'!AO35+'15 Oct'!AP35&gt;0,'15 Oct'!AO35+'15 Oct'!AP35,"")</f>
        <v/>
      </c>
      <c r="H32" s="120" t="str">
        <f t="shared" si="1"/>
        <v/>
      </c>
      <c r="J32" s="1"/>
    </row>
    <row r="33">
      <c r="A33" s="120" t="str">
        <f>if(or('15 Oct'!E36&gt;0,'15 Oct'!F36&gt;0, '15 Oct'!M36&gt;0,'15 Oct'!N36&gt;0, '15 Oct'!U36&gt;0,'15 Oct'!V36&gt;0,'15 Oct'!AC36&gt;0,'15 Oct'!AD36&gt;0,'15 Oct'!AI36&gt;0,'15 Oct'!AJ36&gt;0, '15 Oct'!AO36&gt;0,'15 Oct'!AP36&gt;0),'15 Oct'!A36,"")</f>
        <v/>
      </c>
      <c r="B33" s="120" t="str">
        <f>if('15 Oct'!E36+'15 Oct'!F36&gt;0,'15 Oct'!E36+'15 Oct'!F36,"")</f>
        <v/>
      </c>
      <c r="C33" s="120" t="str">
        <f>if('15 Oct'!M36 + '15 Oct'!N36&gt;0,'15 Oct'!M36 + '15 Oct'!N36,"")</f>
        <v/>
      </c>
      <c r="D33" s="120" t="str">
        <f>if('15 Oct'!U36+'15 Oct'!V36&gt;0,'15 Oct'!U36+'15 Oct'!V36,"")</f>
        <v/>
      </c>
      <c r="E33" s="120" t="str">
        <f>if('15 Oct'!AC36+'15 Oct'!AD36&gt;0,'15 Oct'!AC36+'15 Oct'!AD36,"")</f>
        <v/>
      </c>
      <c r="F33" s="120" t="str">
        <f>if('15 Oct'!AI36+'15 Oct'!AJ36&gt;0,'15 Oct'!AI36+'15 Oct'!AJ36,"")</f>
        <v/>
      </c>
      <c r="G33" s="120" t="str">
        <f>if('15 Oct'!AO36+'15 Oct'!AP36&gt;0,'15 Oct'!AO36+'15 Oct'!AP36,"")</f>
        <v/>
      </c>
      <c r="H33" s="120" t="str">
        <f t="shared" si="1"/>
        <v/>
      </c>
      <c r="J33" s="1"/>
    </row>
    <row r="34">
      <c r="A34" s="120" t="str">
        <f>if(or('15 Oct'!E37&gt;0,'15 Oct'!F37&gt;0, '15 Oct'!M37&gt;0,'15 Oct'!N37&gt;0, '15 Oct'!U37&gt;0,'15 Oct'!V37&gt;0,'15 Oct'!AC37&gt;0,'15 Oct'!AD37&gt;0,'15 Oct'!AI37&gt;0,'15 Oct'!AJ37&gt;0, '15 Oct'!AO37&gt;0,'15 Oct'!AP37&gt;0),'15 Oct'!A37,"")</f>
        <v/>
      </c>
      <c r="B34" s="120" t="str">
        <f>if('15 Oct'!E37+'15 Oct'!F37&gt;0,'15 Oct'!E37+'15 Oct'!F37,"")</f>
        <v/>
      </c>
      <c r="C34" s="120" t="str">
        <f>if('15 Oct'!M37 + '15 Oct'!N37&gt;0,'15 Oct'!M37 + '15 Oct'!N37,"")</f>
        <v/>
      </c>
      <c r="D34" s="120" t="str">
        <f>if('15 Oct'!U37+'15 Oct'!V37&gt;0,'15 Oct'!U37+'15 Oct'!V37,"")</f>
        <v/>
      </c>
      <c r="E34" s="120" t="str">
        <f>if('15 Oct'!AC37+'15 Oct'!AD37&gt;0,'15 Oct'!AC37+'15 Oct'!AD37,"")</f>
        <v/>
      </c>
      <c r="F34" s="120" t="str">
        <f>if('15 Oct'!AI37+'15 Oct'!AJ37&gt;0,'15 Oct'!AI37+'15 Oct'!AJ37,"")</f>
        <v/>
      </c>
      <c r="G34" s="120" t="str">
        <f>if('15 Oct'!AO37+'15 Oct'!AP37&gt;0,'15 Oct'!AO37+'15 Oct'!AP37,"")</f>
        <v/>
      </c>
      <c r="H34" s="120" t="str">
        <f t="shared" si="1"/>
        <v/>
      </c>
      <c r="J34" s="1"/>
    </row>
    <row r="35">
      <c r="A35" s="120" t="str">
        <f>if(or('15 Oct'!E38&gt;0,'15 Oct'!F38&gt;0, '15 Oct'!M38&gt;0,'15 Oct'!N38&gt;0, '15 Oct'!U38&gt;0,'15 Oct'!V38&gt;0,'15 Oct'!AC38&gt;0,'15 Oct'!AD38&gt;0,'15 Oct'!AI38&gt;0,'15 Oct'!AJ38&gt;0, '15 Oct'!AO38&gt;0,'15 Oct'!AP38&gt;0),'15 Oct'!A38,"")</f>
        <v/>
      </c>
      <c r="B35" s="120" t="str">
        <f>if('15 Oct'!E38+'15 Oct'!F38&gt;0,'15 Oct'!E38+'15 Oct'!F38,"")</f>
        <v/>
      </c>
      <c r="C35" s="120" t="str">
        <f>if('15 Oct'!M38 + '15 Oct'!N38&gt;0,'15 Oct'!M38 + '15 Oct'!N38,"")</f>
        <v/>
      </c>
      <c r="D35" s="120" t="str">
        <f>if('15 Oct'!U38+'15 Oct'!V38&gt;0,'15 Oct'!U38+'15 Oct'!V38,"")</f>
        <v/>
      </c>
      <c r="E35" s="120" t="str">
        <f>if('15 Oct'!AC38+'15 Oct'!AD38&gt;0,'15 Oct'!AC38+'15 Oct'!AD38,"")</f>
        <v/>
      </c>
      <c r="F35" s="120" t="str">
        <f>if('15 Oct'!AI38+'15 Oct'!AJ38&gt;0,'15 Oct'!AI38+'15 Oct'!AJ38,"")</f>
        <v/>
      </c>
      <c r="G35" s="120" t="str">
        <f>if('15 Oct'!AO38+'15 Oct'!AP38&gt;0,'15 Oct'!AO38+'15 Oct'!AP38,"")</f>
        <v/>
      </c>
      <c r="H35" s="120" t="str">
        <f t="shared" si="1"/>
        <v/>
      </c>
      <c r="J35" s="1"/>
    </row>
    <row r="36">
      <c r="A36" s="120" t="str">
        <f>if(or('15 Oct'!E39&gt;0,'15 Oct'!F39&gt;0, '15 Oct'!M39&gt;0,'15 Oct'!N39&gt;0, '15 Oct'!U39&gt;0,'15 Oct'!V39&gt;0,'15 Oct'!AC39&gt;0,'15 Oct'!AD39&gt;0,'15 Oct'!AI39&gt;0,'15 Oct'!AJ39&gt;0, '15 Oct'!AO39&gt;0,'15 Oct'!AP39&gt;0),'15 Oct'!A39,"")</f>
        <v/>
      </c>
      <c r="B36" s="120" t="str">
        <f>if('15 Oct'!E39+'15 Oct'!F39&gt;0,'15 Oct'!E39+'15 Oct'!F39,"")</f>
        <v/>
      </c>
      <c r="C36" s="120" t="str">
        <f>if('15 Oct'!M39 + '15 Oct'!N39&gt;0,'15 Oct'!M39 + '15 Oct'!N39,"")</f>
        <v/>
      </c>
      <c r="D36" s="120" t="str">
        <f>if('15 Oct'!U39+'15 Oct'!V39&gt;0,'15 Oct'!U39+'15 Oct'!V39,"")</f>
        <v/>
      </c>
      <c r="E36" s="120" t="str">
        <f>if('15 Oct'!AC39+'15 Oct'!AD39&gt;0,'15 Oct'!AC39+'15 Oct'!AD39,"")</f>
        <v/>
      </c>
      <c r="F36" s="120" t="str">
        <f>if('15 Oct'!AI39+'15 Oct'!AJ39&gt;0,'15 Oct'!AI39+'15 Oct'!AJ39,"")</f>
        <v/>
      </c>
      <c r="G36" s="120" t="str">
        <f>if('15 Oct'!AO39+'15 Oct'!AP39&gt;0,'15 Oct'!AO39+'15 Oct'!AP39,"")</f>
        <v/>
      </c>
      <c r="H36" s="120" t="str">
        <f t="shared" si="1"/>
        <v/>
      </c>
      <c r="J36" s="1"/>
    </row>
    <row r="37">
      <c r="A37" s="120" t="str">
        <f>if(or('15 Oct'!E40&gt;0,'15 Oct'!F40&gt;0, '15 Oct'!M40&gt;0,'15 Oct'!N40&gt;0, '15 Oct'!U40&gt;0,'15 Oct'!V40&gt;0,'15 Oct'!AC40&gt;0,'15 Oct'!AD40&gt;0,'15 Oct'!AI40&gt;0,'15 Oct'!AJ40&gt;0, '15 Oct'!AO40&gt;0,'15 Oct'!AP40&gt;0),'15 Oct'!A40,"")</f>
        <v/>
      </c>
      <c r="B37" s="120" t="str">
        <f>if('15 Oct'!E40+'15 Oct'!F40&gt;0,'15 Oct'!E40+'15 Oct'!F40,"")</f>
        <v/>
      </c>
      <c r="C37" s="120" t="str">
        <f>if('15 Oct'!M40 + '15 Oct'!N40&gt;0,'15 Oct'!M40 + '15 Oct'!N40,"")</f>
        <v/>
      </c>
      <c r="D37" s="120" t="str">
        <f>if('15 Oct'!U40+'15 Oct'!V40&gt;0,'15 Oct'!U40+'15 Oct'!V40,"")</f>
        <v/>
      </c>
      <c r="E37" s="120" t="str">
        <f>if('15 Oct'!AC40+'15 Oct'!AD40&gt;0,'15 Oct'!AC40+'15 Oct'!AD40,"")</f>
        <v/>
      </c>
      <c r="F37" s="120" t="str">
        <f>if('15 Oct'!AI40+'15 Oct'!AJ40&gt;0,'15 Oct'!AI40+'15 Oct'!AJ40,"")</f>
        <v/>
      </c>
      <c r="G37" s="120" t="str">
        <f>if('15 Oct'!AO40+'15 Oct'!AP40&gt;0,'15 Oct'!AO40+'15 Oct'!AP40,"")</f>
        <v/>
      </c>
      <c r="H37" s="120" t="str">
        <f t="shared" si="1"/>
        <v/>
      </c>
      <c r="J37" s="1"/>
    </row>
    <row r="38">
      <c r="A38" s="120" t="str">
        <f>if(or('15 Oct'!E41&gt;0,'15 Oct'!F41&gt;0, '15 Oct'!M41&gt;0,'15 Oct'!N41&gt;0, '15 Oct'!U41&gt;0,'15 Oct'!V41&gt;0,'15 Oct'!AC41&gt;0,'15 Oct'!AD41&gt;0,'15 Oct'!AI41&gt;0,'15 Oct'!AJ41&gt;0, '15 Oct'!AO41&gt;0,'15 Oct'!AP41&gt;0),'15 Oct'!A41,"")</f>
        <v/>
      </c>
      <c r="B38" s="120" t="str">
        <f>if('15 Oct'!E41+'15 Oct'!F41&gt;0,'15 Oct'!E41+'15 Oct'!F41,"")</f>
        <v/>
      </c>
      <c r="C38" s="120" t="str">
        <f>if('15 Oct'!M41 + '15 Oct'!N41&gt;0,'15 Oct'!M41 + '15 Oct'!N41,"")</f>
        <v/>
      </c>
      <c r="D38" s="120" t="str">
        <f>if('15 Oct'!U41+'15 Oct'!V41&gt;0,'15 Oct'!U41+'15 Oct'!V41,"")</f>
        <v/>
      </c>
      <c r="E38" s="120" t="str">
        <f>if('15 Oct'!AC41+'15 Oct'!AD41&gt;0,'15 Oct'!AC41+'15 Oct'!AD41,"")</f>
        <v/>
      </c>
      <c r="F38" s="120" t="str">
        <f>if('15 Oct'!AI41+'15 Oct'!AJ41&gt;0,'15 Oct'!AI41+'15 Oct'!AJ41,"")</f>
        <v/>
      </c>
      <c r="G38" s="120" t="str">
        <f>if('15 Oct'!AO41+'15 Oct'!AP41&gt;0,'15 Oct'!AO41+'15 Oct'!AP41,"")</f>
        <v/>
      </c>
      <c r="H38" s="120" t="str">
        <f t="shared" si="1"/>
        <v/>
      </c>
      <c r="J38" s="1"/>
    </row>
    <row r="39">
      <c r="A39" s="120" t="str">
        <f>if(or('15 Oct'!E42&gt;0,'15 Oct'!F42&gt;0, '15 Oct'!M42&gt;0,'15 Oct'!N42&gt;0, '15 Oct'!U42&gt;0,'15 Oct'!V42&gt;0,'15 Oct'!AC42&gt;0,'15 Oct'!AD42&gt;0,'15 Oct'!AI42&gt;0,'15 Oct'!AJ42&gt;0, '15 Oct'!AO42&gt;0,'15 Oct'!AP42&gt;0),'15 Oct'!A42,"")</f>
        <v/>
      </c>
      <c r="B39" s="120" t="str">
        <f>if('15 Oct'!E42+'15 Oct'!F42&gt;0,'15 Oct'!E42+'15 Oct'!F42,"")</f>
        <v/>
      </c>
      <c r="C39" s="120" t="str">
        <f>if('15 Oct'!M42 + '15 Oct'!N42&gt;0,'15 Oct'!M42 + '15 Oct'!N42,"")</f>
        <v/>
      </c>
      <c r="D39" s="120" t="str">
        <f>if('15 Oct'!U42+'15 Oct'!V42&gt;0,'15 Oct'!U42+'15 Oct'!V42,"")</f>
        <v/>
      </c>
      <c r="E39" s="120" t="str">
        <f>if('15 Oct'!AC42+'15 Oct'!AD42&gt;0,'15 Oct'!AC42+'15 Oct'!AD42,"")</f>
        <v/>
      </c>
      <c r="F39" s="120" t="str">
        <f>if('15 Oct'!AI42+'15 Oct'!AJ42&gt;0,'15 Oct'!AI42+'15 Oct'!AJ42,"")</f>
        <v/>
      </c>
      <c r="G39" s="120" t="str">
        <f>if('15 Oct'!AO42+'15 Oct'!AP42&gt;0,'15 Oct'!AO42+'15 Oct'!AP42,"")</f>
        <v/>
      </c>
      <c r="H39" s="120" t="str">
        <f t="shared" si="1"/>
        <v/>
      </c>
      <c r="J39" s="1"/>
    </row>
    <row r="40">
      <c r="A40" s="120" t="str">
        <f>if(or('15 Oct'!E43&gt;0,'15 Oct'!F43&gt;0, '15 Oct'!M43&gt;0,'15 Oct'!N43&gt;0, '15 Oct'!U43&gt;0,'15 Oct'!V43&gt;0,'15 Oct'!AC43&gt;0,'15 Oct'!AD43&gt;0,'15 Oct'!AI43&gt;0,'15 Oct'!AJ43&gt;0, '15 Oct'!AO43&gt;0,'15 Oct'!AP43&gt;0),'15 Oct'!A43,"")</f>
        <v/>
      </c>
      <c r="B40" s="120" t="str">
        <f>if('15 Oct'!E43+'15 Oct'!F43&gt;0,'15 Oct'!E43+'15 Oct'!F43,"")</f>
        <v/>
      </c>
      <c r="C40" s="120" t="str">
        <f>if('15 Oct'!M43 + '15 Oct'!N43&gt;0,'15 Oct'!M43 + '15 Oct'!N43,"")</f>
        <v/>
      </c>
      <c r="D40" s="120" t="str">
        <f>if('15 Oct'!U43+'15 Oct'!V43&gt;0,'15 Oct'!U43+'15 Oct'!V43,"")</f>
        <v/>
      </c>
      <c r="E40" s="120" t="str">
        <f>if('15 Oct'!AC43+'15 Oct'!AD43&gt;0,'15 Oct'!AC43+'15 Oct'!AD43,"")</f>
        <v/>
      </c>
      <c r="F40" s="120" t="str">
        <f>if('15 Oct'!AI43+'15 Oct'!AJ43&gt;0,'15 Oct'!AI43+'15 Oct'!AJ43,"")</f>
        <v/>
      </c>
      <c r="G40" s="120" t="str">
        <f>if('15 Oct'!AO43+'15 Oct'!AP43&gt;0,'15 Oct'!AO43+'15 Oct'!AP43,"")</f>
        <v/>
      </c>
      <c r="H40" s="120" t="str">
        <f t="shared" si="1"/>
        <v/>
      </c>
      <c r="J40" s="1"/>
    </row>
    <row r="41">
      <c r="A41" s="120" t="str">
        <f>if(or('15 Oct'!E44&gt;0,'15 Oct'!F44&gt;0, '15 Oct'!M44&gt;0,'15 Oct'!N44&gt;0, '15 Oct'!U44&gt;0,'15 Oct'!V44&gt;0,'15 Oct'!AC44&gt;0,'15 Oct'!AD44&gt;0,'15 Oct'!AI44&gt;0,'15 Oct'!AJ44&gt;0, '15 Oct'!AO44&gt;0,'15 Oct'!AP44&gt;0),'15 Oct'!A44,"")</f>
        <v/>
      </c>
      <c r="B41" s="120" t="str">
        <f>if('15 Oct'!E44+'15 Oct'!F44&gt;0,'15 Oct'!E44+'15 Oct'!F44,"")</f>
        <v/>
      </c>
      <c r="C41" s="120" t="str">
        <f>if('15 Oct'!M44 + '15 Oct'!N44&gt;0,'15 Oct'!M44 + '15 Oct'!N44,"")</f>
        <v/>
      </c>
      <c r="D41" s="120" t="str">
        <f>if('15 Oct'!U44+'15 Oct'!V44&gt;0,'15 Oct'!U44+'15 Oct'!V44,"")</f>
        <v/>
      </c>
      <c r="E41" s="120" t="str">
        <f>if('15 Oct'!AC44+'15 Oct'!AD44&gt;0,'15 Oct'!AC44+'15 Oct'!AD44,"")</f>
        <v/>
      </c>
      <c r="F41" s="120" t="str">
        <f>if('15 Oct'!AI44+'15 Oct'!AJ44&gt;0,'15 Oct'!AI44+'15 Oct'!AJ44,"")</f>
        <v/>
      </c>
      <c r="G41" s="120" t="str">
        <f>if('15 Oct'!AO44+'15 Oct'!AP44&gt;0,'15 Oct'!AO44+'15 Oct'!AP44,"")</f>
        <v/>
      </c>
      <c r="H41" s="120" t="str">
        <f t="shared" si="1"/>
        <v/>
      </c>
      <c r="J41" s="1"/>
    </row>
    <row r="42">
      <c r="A42" s="120" t="str">
        <f>if(or('15 Oct'!E45&gt;0,'15 Oct'!F45&gt;0, '15 Oct'!M45&gt;0,'15 Oct'!N45&gt;0, '15 Oct'!U45&gt;0,'15 Oct'!V45&gt;0,'15 Oct'!AC45&gt;0,'15 Oct'!AD45&gt;0,'15 Oct'!AI45&gt;0,'15 Oct'!AJ45&gt;0, '15 Oct'!AO45&gt;0,'15 Oct'!AP45&gt;0),'15 Oct'!A45,"")</f>
        <v/>
      </c>
      <c r="B42" s="120" t="str">
        <f>if('15 Oct'!E45+'15 Oct'!F45&gt;0,'15 Oct'!E45+'15 Oct'!F45,"")</f>
        <v/>
      </c>
      <c r="C42" s="120" t="str">
        <f>if('15 Oct'!M45 + '15 Oct'!N45&gt;0,'15 Oct'!M45 + '15 Oct'!N45,"")</f>
        <v/>
      </c>
      <c r="D42" s="120" t="str">
        <f>if('15 Oct'!U45+'15 Oct'!V45&gt;0,'15 Oct'!U45+'15 Oct'!V45,"")</f>
        <v/>
      </c>
      <c r="E42" s="120" t="str">
        <f>if('15 Oct'!AC45+'15 Oct'!AD45&gt;0,'15 Oct'!AC45+'15 Oct'!AD45,"")</f>
        <v/>
      </c>
      <c r="F42" s="120" t="str">
        <f>if('15 Oct'!AI45+'15 Oct'!AJ45&gt;0,'15 Oct'!AI45+'15 Oct'!AJ45,"")</f>
        <v/>
      </c>
      <c r="G42" s="120" t="str">
        <f>if('15 Oct'!AO45+'15 Oct'!AP45&gt;0,'15 Oct'!AO45+'15 Oct'!AP45,"")</f>
        <v/>
      </c>
      <c r="H42" s="120" t="str">
        <f t="shared" si="1"/>
        <v/>
      </c>
      <c r="J42" s="1"/>
    </row>
    <row r="43">
      <c r="A43" s="120" t="str">
        <f>if(or('15 Oct'!E46&gt;0,'15 Oct'!F46&gt;0, '15 Oct'!M46&gt;0,'15 Oct'!N46&gt;0, '15 Oct'!U46&gt;0,'15 Oct'!V46&gt;0,'15 Oct'!AC46&gt;0,'15 Oct'!AD46&gt;0,'15 Oct'!AI46&gt;0,'15 Oct'!AJ46&gt;0, '15 Oct'!AO46&gt;0,'15 Oct'!AP46&gt;0),'15 Oct'!A46,"")</f>
        <v/>
      </c>
      <c r="B43" s="120" t="str">
        <f>if('15 Oct'!E46+'15 Oct'!F46&gt;0,'15 Oct'!E46+'15 Oct'!F46,"")</f>
        <v/>
      </c>
      <c r="C43" s="120" t="str">
        <f>if('15 Oct'!M46 + '15 Oct'!N46&gt;0,'15 Oct'!M46 + '15 Oct'!N46,"")</f>
        <v/>
      </c>
      <c r="D43" s="120" t="str">
        <f>if('15 Oct'!U46+'15 Oct'!V46&gt;0,'15 Oct'!U46+'15 Oct'!V46,"")</f>
        <v/>
      </c>
      <c r="E43" s="120" t="str">
        <f>if('15 Oct'!AC46+'15 Oct'!AD46&gt;0,'15 Oct'!AC46+'15 Oct'!AD46,"")</f>
        <v/>
      </c>
      <c r="F43" s="120" t="str">
        <f>if('15 Oct'!AI46+'15 Oct'!AJ46&gt;0,'15 Oct'!AI46+'15 Oct'!AJ46,"")</f>
        <v/>
      </c>
      <c r="G43" s="120" t="str">
        <f>if('15 Oct'!AO46+'15 Oct'!AP46&gt;0,'15 Oct'!AO46+'15 Oct'!AP46,"")</f>
        <v/>
      </c>
      <c r="H43" s="120" t="str">
        <f t="shared" si="1"/>
        <v/>
      </c>
      <c r="J43" s="1"/>
    </row>
    <row r="44">
      <c r="A44" s="120" t="str">
        <f>if(or('15 Oct'!E47&gt;0,'15 Oct'!F47&gt;0, '15 Oct'!M47&gt;0,'15 Oct'!N47&gt;0, '15 Oct'!U47&gt;0,'15 Oct'!V47&gt;0,'15 Oct'!AC47&gt;0,'15 Oct'!AD47&gt;0,'15 Oct'!AI47&gt;0,'15 Oct'!AJ47&gt;0, '15 Oct'!AO47&gt;0,'15 Oct'!AP47&gt;0),'15 Oct'!A47,"")</f>
        <v/>
      </c>
      <c r="B44" s="120" t="str">
        <f>if('15 Oct'!E47+'15 Oct'!F47&gt;0,'15 Oct'!E47+'15 Oct'!F47,"")</f>
        <v/>
      </c>
      <c r="C44" s="120" t="str">
        <f>if('15 Oct'!M47 + '15 Oct'!N47&gt;0,'15 Oct'!M47 + '15 Oct'!N47,"")</f>
        <v/>
      </c>
      <c r="D44" s="120" t="str">
        <f>if('15 Oct'!U47+'15 Oct'!V47&gt;0,'15 Oct'!U47+'15 Oct'!V47,"")</f>
        <v/>
      </c>
      <c r="E44" s="120" t="str">
        <f>if('15 Oct'!AC47+'15 Oct'!AD47&gt;0,'15 Oct'!AC47+'15 Oct'!AD47,"")</f>
        <v/>
      </c>
      <c r="F44" s="120" t="str">
        <f>if('15 Oct'!AI47+'15 Oct'!AJ47&gt;0,'15 Oct'!AI47+'15 Oct'!AJ47,"")</f>
        <v/>
      </c>
      <c r="G44" s="120" t="str">
        <f>if('15 Oct'!AO47+'15 Oct'!AP47&gt;0,'15 Oct'!AO47+'15 Oct'!AP47,"")</f>
        <v/>
      </c>
      <c r="H44" s="120" t="str">
        <f t="shared" si="1"/>
        <v/>
      </c>
      <c r="J44" s="1"/>
    </row>
    <row r="45">
      <c r="A45" s="120" t="str">
        <f>if(or('15 Oct'!E48&gt;0,'15 Oct'!F48&gt;0, '15 Oct'!M48&gt;0,'15 Oct'!N48&gt;0, '15 Oct'!U48&gt;0,'15 Oct'!V48&gt;0,'15 Oct'!AC48&gt;0,'15 Oct'!AD48&gt;0,'15 Oct'!AI48&gt;0,'15 Oct'!AJ48&gt;0, '15 Oct'!AO48&gt;0,'15 Oct'!AP48&gt;0),'15 Oct'!A48,"")</f>
        <v/>
      </c>
      <c r="B45" s="120" t="str">
        <f>if('15 Oct'!E48+'15 Oct'!F48&gt;0,'15 Oct'!E48+'15 Oct'!F48,"")</f>
        <v/>
      </c>
      <c r="C45" s="120" t="str">
        <f>if('15 Oct'!M48 + '15 Oct'!N48&gt;0,'15 Oct'!M48 + '15 Oct'!N48,"")</f>
        <v/>
      </c>
      <c r="D45" s="120" t="str">
        <f>if('15 Oct'!U48+'15 Oct'!V48&gt;0,'15 Oct'!U48+'15 Oct'!V48,"")</f>
        <v/>
      </c>
      <c r="E45" s="120" t="str">
        <f>if('15 Oct'!AC48+'15 Oct'!AD48&gt;0,'15 Oct'!AC48+'15 Oct'!AD48,"")</f>
        <v/>
      </c>
      <c r="F45" s="120" t="str">
        <f>if('15 Oct'!AI48+'15 Oct'!AJ48&gt;0,'15 Oct'!AI48+'15 Oct'!AJ48,"")</f>
        <v/>
      </c>
      <c r="G45" s="120" t="str">
        <f>if('15 Oct'!AO48+'15 Oct'!AP48&gt;0,'15 Oct'!AO48+'15 Oct'!AP48,"")</f>
        <v/>
      </c>
      <c r="H45" s="120" t="str">
        <f t="shared" si="1"/>
        <v/>
      </c>
      <c r="J45" s="1"/>
    </row>
    <row r="46">
      <c r="A46" s="120" t="str">
        <f>if(or('15 Oct'!E49&gt;0,'15 Oct'!F49&gt;0, '15 Oct'!M49&gt;0,'15 Oct'!N49&gt;0, '15 Oct'!U49&gt;0,'15 Oct'!V49&gt;0,'15 Oct'!AC49&gt;0,'15 Oct'!AD49&gt;0,'15 Oct'!AI49&gt;0,'15 Oct'!AJ49&gt;0, '15 Oct'!AO49&gt;0,'15 Oct'!AP49&gt;0),'15 Oct'!A49,"")</f>
        <v/>
      </c>
      <c r="B46" s="120" t="str">
        <f>if('15 Oct'!E49+'15 Oct'!F49&gt;0,'15 Oct'!E49+'15 Oct'!F49,"")</f>
        <v/>
      </c>
      <c r="C46" s="120" t="str">
        <f>if('15 Oct'!M49 + '15 Oct'!N49&gt;0,'15 Oct'!M49 + '15 Oct'!N49,"")</f>
        <v/>
      </c>
      <c r="D46" s="120" t="str">
        <f>if('15 Oct'!U49+'15 Oct'!V49&gt;0,'15 Oct'!U49+'15 Oct'!V49,"")</f>
        <v/>
      </c>
      <c r="E46" s="120" t="str">
        <f>if('15 Oct'!AC49+'15 Oct'!AD49&gt;0,'15 Oct'!AC49+'15 Oct'!AD49,"")</f>
        <v/>
      </c>
      <c r="F46" s="120" t="str">
        <f>if('15 Oct'!AI49+'15 Oct'!AJ49&gt;0,'15 Oct'!AI49+'15 Oct'!AJ49,"")</f>
        <v/>
      </c>
      <c r="G46" s="120" t="str">
        <f>if('15 Oct'!AO49+'15 Oct'!AP49&gt;0,'15 Oct'!AO49+'15 Oct'!AP49,"")</f>
        <v/>
      </c>
      <c r="H46" s="120" t="str">
        <f t="shared" si="1"/>
        <v/>
      </c>
      <c r="J46" s="1"/>
    </row>
    <row r="47">
      <c r="A47" s="120" t="str">
        <f>if(or('15 Oct'!E50&gt;0,'15 Oct'!F50&gt;0, '15 Oct'!M50&gt;0,'15 Oct'!N50&gt;0, '15 Oct'!U50&gt;0,'15 Oct'!V50&gt;0,'15 Oct'!AC50&gt;0,'15 Oct'!AD50&gt;0,'15 Oct'!AI50&gt;0,'15 Oct'!AJ50&gt;0, '15 Oct'!AO50&gt;0,'15 Oct'!AP50&gt;0),'15 Oct'!A50,"")</f>
        <v/>
      </c>
      <c r="B47" s="120" t="str">
        <f>if('15 Oct'!E50+'15 Oct'!F50&gt;0,'15 Oct'!E50+'15 Oct'!F50,"")</f>
        <v/>
      </c>
      <c r="C47" s="120" t="str">
        <f>if('15 Oct'!M50 + '15 Oct'!N50&gt;0,'15 Oct'!M50 + '15 Oct'!N50,"")</f>
        <v/>
      </c>
      <c r="D47" s="120" t="str">
        <f>if('15 Oct'!U50+'15 Oct'!V50&gt;0,'15 Oct'!U50+'15 Oct'!V50,"")</f>
        <v/>
      </c>
      <c r="E47" s="120" t="str">
        <f>if('15 Oct'!AC50+'15 Oct'!AD50&gt;0,'15 Oct'!AC50+'15 Oct'!AD50,"")</f>
        <v/>
      </c>
      <c r="F47" s="120" t="str">
        <f>if('15 Oct'!AI50+'15 Oct'!AJ50&gt;0,'15 Oct'!AI50+'15 Oct'!AJ50,"")</f>
        <v/>
      </c>
      <c r="G47" s="120" t="str">
        <f>if('15 Oct'!AO50+'15 Oct'!AP50&gt;0,'15 Oct'!AO50+'15 Oct'!AP50,"")</f>
        <v/>
      </c>
      <c r="H47" s="120" t="str">
        <f t="shared" si="1"/>
        <v/>
      </c>
      <c r="J47" s="1"/>
    </row>
    <row r="48">
      <c r="A48" s="120" t="str">
        <f>if(or('15 Oct'!E51&gt;0,'15 Oct'!F51&gt;0, '15 Oct'!M51&gt;0,'15 Oct'!N51&gt;0, '15 Oct'!U51&gt;0,'15 Oct'!V51&gt;0,'15 Oct'!AC51&gt;0,'15 Oct'!AD51&gt;0,'15 Oct'!AI51&gt;0,'15 Oct'!AJ51&gt;0, '15 Oct'!AO51&gt;0,'15 Oct'!AP51&gt;0),'15 Oct'!A51,"")</f>
        <v/>
      </c>
      <c r="B48" s="120" t="str">
        <f>if('15 Oct'!E51+'15 Oct'!F51&gt;0,'15 Oct'!E51+'15 Oct'!F51,"")</f>
        <v/>
      </c>
      <c r="C48" s="120" t="str">
        <f>if('15 Oct'!M51 + '15 Oct'!N51&gt;0,'15 Oct'!M51 + '15 Oct'!N51,"")</f>
        <v/>
      </c>
      <c r="D48" s="120" t="str">
        <f>if('15 Oct'!U51+'15 Oct'!V51&gt;0,'15 Oct'!U51+'15 Oct'!V51,"")</f>
        <v/>
      </c>
      <c r="E48" s="120" t="str">
        <f>if('15 Oct'!AC51+'15 Oct'!AD51&gt;0,'15 Oct'!AC51+'15 Oct'!AD51,"")</f>
        <v/>
      </c>
      <c r="F48" s="120" t="str">
        <f>if('15 Oct'!AI51+'15 Oct'!AJ51&gt;0,'15 Oct'!AI51+'15 Oct'!AJ51,"")</f>
        <v/>
      </c>
      <c r="G48" s="120" t="str">
        <f>if('15 Oct'!AO51+'15 Oct'!AP51&gt;0,'15 Oct'!AO51+'15 Oct'!AP51,"")</f>
        <v/>
      </c>
      <c r="H48" s="120" t="str">
        <f t="shared" si="1"/>
        <v/>
      </c>
      <c r="J48" s="1"/>
    </row>
    <row r="49">
      <c r="A49" s="120" t="str">
        <f>if(or('15 Oct'!E52&gt;0,'15 Oct'!F52&gt;0, '15 Oct'!M52&gt;0,'15 Oct'!N52&gt;0, '15 Oct'!U52&gt;0,'15 Oct'!V52&gt;0,'15 Oct'!AC52&gt;0,'15 Oct'!AD52&gt;0,'15 Oct'!AI52&gt;0,'15 Oct'!AJ52&gt;0, '15 Oct'!AO52&gt;0,'15 Oct'!AP52&gt;0),'15 Oct'!A52,"")</f>
        <v/>
      </c>
      <c r="B49" s="120" t="str">
        <f>if('15 Oct'!E52+'15 Oct'!F52&gt;0,'15 Oct'!E52+'15 Oct'!F52,"")</f>
        <v/>
      </c>
      <c r="C49" s="120" t="str">
        <f>if('15 Oct'!M52 + '15 Oct'!N52&gt;0,'15 Oct'!M52 + '15 Oct'!N52,"")</f>
        <v/>
      </c>
      <c r="D49" s="120" t="str">
        <f>if('15 Oct'!U52+'15 Oct'!V52&gt;0,'15 Oct'!U52+'15 Oct'!V52,"")</f>
        <v/>
      </c>
      <c r="E49" s="120" t="str">
        <f>if('15 Oct'!AC52+'15 Oct'!AD52&gt;0,'15 Oct'!AC52+'15 Oct'!AD52,"")</f>
        <v/>
      </c>
      <c r="F49" s="120" t="str">
        <f>if('15 Oct'!AI52+'15 Oct'!AJ52&gt;0,'15 Oct'!AI52+'15 Oct'!AJ52,"")</f>
        <v/>
      </c>
      <c r="G49" s="120" t="str">
        <f>if('15 Oct'!AO52+'15 Oct'!AP52&gt;0,'15 Oct'!AO52+'15 Oct'!AP52,"")</f>
        <v/>
      </c>
      <c r="H49" s="120" t="str">
        <f t="shared" si="1"/>
        <v/>
      </c>
      <c r="J49" s="1"/>
    </row>
    <row r="50">
      <c r="A50" s="120" t="str">
        <f>if(or('15 Oct'!E53&gt;0,'15 Oct'!F53&gt;0, '15 Oct'!M53&gt;0,'15 Oct'!N53&gt;0, '15 Oct'!U53&gt;0,'15 Oct'!V53&gt;0,'15 Oct'!AC53&gt;0,'15 Oct'!AD53&gt;0,'15 Oct'!AI53&gt;0,'15 Oct'!AJ53&gt;0, '15 Oct'!AO53&gt;0,'15 Oct'!AP53&gt;0),'15 Oct'!A53,"")</f>
        <v/>
      </c>
      <c r="B50" s="120" t="str">
        <f>if('15 Oct'!E53+'15 Oct'!F53&gt;0,'15 Oct'!E53+'15 Oct'!F53,"")</f>
        <v/>
      </c>
      <c r="C50" s="120" t="str">
        <f>if('15 Oct'!M53 + '15 Oct'!N53&gt;0,'15 Oct'!M53 + '15 Oct'!N53,"")</f>
        <v/>
      </c>
      <c r="D50" s="120" t="str">
        <f>if('15 Oct'!U53+'15 Oct'!V53&gt;0,'15 Oct'!U53+'15 Oct'!V53,"")</f>
        <v/>
      </c>
      <c r="E50" s="120" t="str">
        <f>if('15 Oct'!AC53+'15 Oct'!AD53&gt;0,'15 Oct'!AC53+'15 Oct'!AD53,"")</f>
        <v/>
      </c>
      <c r="F50" s="120" t="str">
        <f>if('15 Oct'!AI53+'15 Oct'!AJ53&gt;0,'15 Oct'!AI53+'15 Oct'!AJ53,"")</f>
        <v/>
      </c>
      <c r="G50" s="120" t="str">
        <f>if('15 Oct'!AO53+'15 Oct'!AP53&gt;0,'15 Oct'!AO53+'15 Oct'!AP53,"")</f>
        <v/>
      </c>
      <c r="H50" s="120" t="str">
        <f t="shared" si="1"/>
        <v/>
      </c>
      <c r="J50" s="1"/>
    </row>
    <row r="51">
      <c r="A51" s="120" t="str">
        <f>if(or('15 Oct'!E54&gt;0,'15 Oct'!F54&gt;0, '15 Oct'!M54&gt;0,'15 Oct'!N54&gt;0, '15 Oct'!U54&gt;0,'15 Oct'!V54&gt;0,'15 Oct'!AC54&gt;0,'15 Oct'!AD54&gt;0,'15 Oct'!AI54&gt;0,'15 Oct'!AJ54&gt;0, '15 Oct'!AO54&gt;0,'15 Oct'!AP54&gt;0),'15 Oct'!A54,"")</f>
        <v/>
      </c>
      <c r="B51" s="120" t="str">
        <f>if('15 Oct'!E54+'15 Oct'!F54&gt;0,'15 Oct'!E54+'15 Oct'!F54,"")</f>
        <v/>
      </c>
      <c r="C51" s="120" t="str">
        <f>if('15 Oct'!M54 + '15 Oct'!N54&gt;0,'15 Oct'!M54 + '15 Oct'!N54,"")</f>
        <v/>
      </c>
      <c r="D51" s="120" t="str">
        <f>if('15 Oct'!U54+'15 Oct'!V54&gt;0,'15 Oct'!U54+'15 Oct'!V54,"")</f>
        <v/>
      </c>
      <c r="E51" s="120" t="str">
        <f>if('15 Oct'!AC54+'15 Oct'!AD54&gt;0,'15 Oct'!AC54+'15 Oct'!AD54,"")</f>
        <v/>
      </c>
      <c r="F51" s="120" t="str">
        <f>if('15 Oct'!AI54+'15 Oct'!AJ54&gt;0,'15 Oct'!AI54+'15 Oct'!AJ54,"")</f>
        <v/>
      </c>
      <c r="G51" s="120" t="str">
        <f>if('15 Oct'!AO54+'15 Oct'!AP54&gt;0,'15 Oct'!AO54+'15 Oct'!AP54,"")</f>
        <v/>
      </c>
      <c r="H51" s="120" t="str">
        <f t="shared" si="1"/>
        <v/>
      </c>
      <c r="J51" s="1"/>
    </row>
    <row r="52">
      <c r="A52" s="120" t="str">
        <f>if(or('15 Oct'!E55&gt;0,'15 Oct'!F55&gt;0, '15 Oct'!M55&gt;0,'15 Oct'!N55&gt;0, '15 Oct'!U55&gt;0,'15 Oct'!V55&gt;0,'15 Oct'!AC55&gt;0,'15 Oct'!AD55&gt;0,'15 Oct'!AI55&gt;0,'15 Oct'!AJ55&gt;0, '15 Oct'!AO55&gt;0,'15 Oct'!AP55&gt;0),'15 Oct'!A55,"")</f>
        <v/>
      </c>
      <c r="B52" s="120" t="str">
        <f>if('15 Oct'!E55+'15 Oct'!F55&gt;0,'15 Oct'!E55+'15 Oct'!F55,"")</f>
        <v/>
      </c>
      <c r="C52" s="120" t="str">
        <f>if('15 Oct'!M55 + '15 Oct'!N55&gt;0,'15 Oct'!M55 + '15 Oct'!N55,"")</f>
        <v/>
      </c>
      <c r="D52" s="120" t="str">
        <f>if('15 Oct'!U55+'15 Oct'!V55&gt;0,'15 Oct'!U55+'15 Oct'!V55,"")</f>
        <v/>
      </c>
      <c r="E52" s="120" t="str">
        <f>if('15 Oct'!AC55+'15 Oct'!AD55&gt;0,'15 Oct'!AC55+'15 Oct'!AD55,"")</f>
        <v/>
      </c>
      <c r="F52" s="120" t="str">
        <f>if('15 Oct'!AI55+'15 Oct'!AJ55&gt;0,'15 Oct'!AI55+'15 Oct'!AJ55,"")</f>
        <v/>
      </c>
      <c r="G52" s="120" t="str">
        <f>if('15 Oct'!AO55+'15 Oct'!AP55&gt;0,'15 Oct'!AO55+'15 Oct'!AP55,"")</f>
        <v/>
      </c>
      <c r="H52" s="120" t="str">
        <f t="shared" si="1"/>
        <v/>
      </c>
      <c r="J52" s="1"/>
    </row>
    <row r="53">
      <c r="A53" s="120" t="str">
        <f>if(or('15 Oct'!E56&gt;0,'15 Oct'!F56&gt;0, '15 Oct'!M56&gt;0,'15 Oct'!N56&gt;0, '15 Oct'!U56&gt;0,'15 Oct'!V56&gt;0,'15 Oct'!AC56&gt;0,'15 Oct'!AD56&gt;0,'15 Oct'!AI56&gt;0,'15 Oct'!AJ56&gt;0, '15 Oct'!AO56&gt;0,'15 Oct'!AP56&gt;0),'15 Oct'!A56,"")</f>
        <v/>
      </c>
      <c r="B53" s="120" t="str">
        <f>if('15 Oct'!E56+'15 Oct'!F56&gt;0,'15 Oct'!E56+'15 Oct'!F56,"")</f>
        <v/>
      </c>
      <c r="C53" s="120" t="str">
        <f>if('15 Oct'!M56 + '15 Oct'!N56&gt;0,'15 Oct'!M56 + '15 Oct'!N56,"")</f>
        <v/>
      </c>
      <c r="D53" s="120" t="str">
        <f>if('15 Oct'!U56+'15 Oct'!V56&gt;0,'15 Oct'!U56+'15 Oct'!V56,"")</f>
        <v/>
      </c>
      <c r="E53" s="120" t="str">
        <f>if('15 Oct'!AC56+'15 Oct'!AD56&gt;0,'15 Oct'!AC56+'15 Oct'!AD56,"")</f>
        <v/>
      </c>
      <c r="F53" s="120" t="str">
        <f>if('15 Oct'!AI56+'15 Oct'!AJ56&gt;0,'15 Oct'!AI56+'15 Oct'!AJ56,"")</f>
        <v/>
      </c>
      <c r="G53" s="120" t="str">
        <f>if('15 Oct'!AO56+'15 Oct'!AP56&gt;0,'15 Oct'!AO56+'15 Oct'!AP56,"")</f>
        <v/>
      </c>
      <c r="H53" s="120" t="str">
        <f t="shared" si="1"/>
        <v/>
      </c>
      <c r="J53" s="1"/>
    </row>
    <row r="54">
      <c r="A54" s="120" t="str">
        <f>if(or('15 Oct'!E57&gt;0,'15 Oct'!F57&gt;0, '15 Oct'!M57&gt;0,'15 Oct'!N57&gt;0, '15 Oct'!U57&gt;0,'15 Oct'!V57&gt;0,'15 Oct'!AC57&gt;0,'15 Oct'!AD57&gt;0,'15 Oct'!AI57&gt;0,'15 Oct'!AJ57&gt;0, '15 Oct'!AO57&gt;0,'15 Oct'!AP57&gt;0),'15 Oct'!A57,"")</f>
        <v/>
      </c>
      <c r="B54" s="120" t="str">
        <f>if('15 Oct'!E57+'15 Oct'!F57&gt;0,'15 Oct'!E57+'15 Oct'!F57,"")</f>
        <v/>
      </c>
      <c r="C54" s="120" t="str">
        <f>if('15 Oct'!M57 + '15 Oct'!N57&gt;0,'15 Oct'!M57 + '15 Oct'!N57,"")</f>
        <v/>
      </c>
      <c r="D54" s="120" t="str">
        <f>if('15 Oct'!U57+'15 Oct'!V57&gt;0,'15 Oct'!U57+'15 Oct'!V57,"")</f>
        <v/>
      </c>
      <c r="E54" s="120" t="str">
        <f>if('15 Oct'!AC57+'15 Oct'!AD57&gt;0,'15 Oct'!AC57+'15 Oct'!AD57,"")</f>
        <v/>
      </c>
      <c r="F54" s="120" t="str">
        <f>if('15 Oct'!AI57+'15 Oct'!AJ57&gt;0,'15 Oct'!AI57+'15 Oct'!AJ57,"")</f>
        <v/>
      </c>
      <c r="G54" s="120" t="str">
        <f>if('15 Oct'!AO57+'15 Oct'!AP57&gt;0,'15 Oct'!AO57+'15 Oct'!AP57,"")</f>
        <v/>
      </c>
      <c r="H54" s="120" t="str">
        <f t="shared" si="1"/>
        <v/>
      </c>
      <c r="J54" s="1"/>
    </row>
    <row r="55">
      <c r="A55" s="120" t="str">
        <f>if(or('15 Oct'!E58&gt;0,'15 Oct'!F58&gt;0, '15 Oct'!M58&gt;0,'15 Oct'!N58&gt;0, '15 Oct'!U58&gt;0,'15 Oct'!V58&gt;0,'15 Oct'!AC58&gt;0,'15 Oct'!AD58&gt;0,'15 Oct'!AI58&gt;0,'15 Oct'!AJ58&gt;0, '15 Oct'!AO58&gt;0,'15 Oct'!AP58&gt;0),'15 Oct'!A58,"")</f>
        <v/>
      </c>
      <c r="B55" s="120" t="str">
        <f>if('15 Oct'!E58+'15 Oct'!F58&gt;0,'15 Oct'!E58+'15 Oct'!F58,"")</f>
        <v/>
      </c>
      <c r="C55" s="120" t="str">
        <f>if('15 Oct'!M58 + '15 Oct'!N58&gt;0,'15 Oct'!M58 + '15 Oct'!N58,"")</f>
        <v/>
      </c>
      <c r="D55" s="120" t="str">
        <f>if('15 Oct'!U58+'15 Oct'!V58&gt;0,'15 Oct'!U58+'15 Oct'!V58,"")</f>
        <v/>
      </c>
      <c r="E55" s="120" t="str">
        <f>if('15 Oct'!AC58+'15 Oct'!AD58&gt;0,'15 Oct'!AC58+'15 Oct'!AD58,"")</f>
        <v/>
      </c>
      <c r="F55" s="120" t="str">
        <f>if('15 Oct'!AI58+'15 Oct'!AJ58&gt;0,'15 Oct'!AI58+'15 Oct'!AJ58,"")</f>
        <v/>
      </c>
      <c r="G55" s="120" t="str">
        <f>if('15 Oct'!AO58+'15 Oct'!AP58&gt;0,'15 Oct'!AO58+'15 Oct'!AP58,"")</f>
        <v/>
      </c>
      <c r="H55" s="120" t="str">
        <f t="shared" si="1"/>
        <v/>
      </c>
      <c r="J55" s="1"/>
    </row>
    <row r="56">
      <c r="A56" s="120" t="str">
        <f>if(or('15 Oct'!E59&gt;0,'15 Oct'!F59&gt;0, '15 Oct'!M59&gt;0,'15 Oct'!N59&gt;0, '15 Oct'!U59&gt;0,'15 Oct'!V59&gt;0,'15 Oct'!AC59&gt;0,'15 Oct'!AD59&gt;0,'15 Oct'!AI59&gt;0,'15 Oct'!AJ59&gt;0, '15 Oct'!AO59&gt;0,'15 Oct'!AP59&gt;0),'15 Oct'!A59,"")</f>
        <v/>
      </c>
      <c r="B56" s="120" t="str">
        <f>if('15 Oct'!E59+'15 Oct'!F59&gt;0,'15 Oct'!E59+'15 Oct'!F59,"")</f>
        <v/>
      </c>
      <c r="C56" s="120" t="str">
        <f>if('15 Oct'!M59 + '15 Oct'!N59&gt;0,'15 Oct'!M59 + '15 Oct'!N59,"")</f>
        <v/>
      </c>
      <c r="D56" s="120" t="str">
        <f>if('15 Oct'!U59+'15 Oct'!V59&gt;0,'15 Oct'!U59+'15 Oct'!V59,"")</f>
        <v/>
      </c>
      <c r="E56" s="120" t="str">
        <f>if('15 Oct'!AC59+'15 Oct'!AD59&gt;0,'15 Oct'!AC59+'15 Oct'!AD59,"")</f>
        <v/>
      </c>
      <c r="F56" s="120" t="str">
        <f>if('15 Oct'!AI59+'15 Oct'!AJ59&gt;0,'15 Oct'!AI59+'15 Oct'!AJ59,"")</f>
        <v/>
      </c>
      <c r="G56" s="120" t="str">
        <f>if('15 Oct'!AO59+'15 Oct'!AP59&gt;0,'15 Oct'!AO59+'15 Oct'!AP59,"")</f>
        <v/>
      </c>
      <c r="H56" s="120" t="str">
        <f t="shared" si="1"/>
        <v/>
      </c>
      <c r="J56" s="1"/>
    </row>
    <row r="57">
      <c r="A57" s="120" t="str">
        <f>if(or('15 Oct'!E60&gt;0,'15 Oct'!F60&gt;0, '15 Oct'!M60&gt;0,'15 Oct'!N60&gt;0, '15 Oct'!U60&gt;0,'15 Oct'!V60&gt;0,'15 Oct'!AC60&gt;0,'15 Oct'!AD60&gt;0,'15 Oct'!AI60&gt;0,'15 Oct'!AJ60&gt;0, '15 Oct'!AO60&gt;0,'15 Oct'!AP60&gt;0),'15 Oct'!A60,"")</f>
        <v/>
      </c>
      <c r="B57" s="120" t="str">
        <f>if('15 Oct'!E60+'15 Oct'!F60&gt;0,'15 Oct'!E60+'15 Oct'!F60,"")</f>
        <v/>
      </c>
      <c r="C57" s="120" t="str">
        <f>if('15 Oct'!M60 + '15 Oct'!N60&gt;0,'15 Oct'!M60 + '15 Oct'!N60,"")</f>
        <v/>
      </c>
      <c r="D57" s="120" t="str">
        <f>if('15 Oct'!U60+'15 Oct'!V60&gt;0,'15 Oct'!U60+'15 Oct'!V60,"")</f>
        <v/>
      </c>
      <c r="E57" s="120" t="str">
        <f>if('15 Oct'!AC60+'15 Oct'!AD60&gt;0,'15 Oct'!AC60+'15 Oct'!AD60,"")</f>
        <v/>
      </c>
      <c r="F57" s="120" t="str">
        <f>if('15 Oct'!AI60+'15 Oct'!AJ60&gt;0,'15 Oct'!AI60+'15 Oct'!AJ60,"")</f>
        <v/>
      </c>
      <c r="G57" s="120" t="str">
        <f>if('15 Oct'!AO60+'15 Oct'!AP60&gt;0,'15 Oct'!AO60+'15 Oct'!AP60,"")</f>
        <v/>
      </c>
      <c r="H57" s="120" t="str">
        <f t="shared" si="1"/>
        <v/>
      </c>
      <c r="J57" s="1"/>
    </row>
    <row r="58">
      <c r="A58" s="120" t="str">
        <f>if(or('15 Oct'!E61&gt;0,'15 Oct'!F61&gt;0, '15 Oct'!M61&gt;0,'15 Oct'!N61&gt;0, '15 Oct'!U61&gt;0,'15 Oct'!V61&gt;0,'15 Oct'!AC61&gt;0,'15 Oct'!AD61&gt;0,'15 Oct'!AI61&gt;0,'15 Oct'!AJ61&gt;0, '15 Oct'!AO61&gt;0,'15 Oct'!AP61&gt;0),'15 Oct'!A61,"")</f>
        <v/>
      </c>
      <c r="B58" s="120" t="str">
        <f>if('15 Oct'!E61+'15 Oct'!F61&gt;0,'15 Oct'!E61+'15 Oct'!F61,"")</f>
        <v/>
      </c>
      <c r="C58" s="120" t="str">
        <f>if('15 Oct'!M61 + '15 Oct'!N61&gt;0,'15 Oct'!M61 + '15 Oct'!N61,"")</f>
        <v/>
      </c>
      <c r="D58" s="120" t="str">
        <f>if('15 Oct'!U61+'15 Oct'!V61&gt;0,'15 Oct'!U61+'15 Oct'!V61,"")</f>
        <v/>
      </c>
      <c r="E58" s="120" t="str">
        <f>if('15 Oct'!AC61+'15 Oct'!AD61&gt;0,'15 Oct'!AC61+'15 Oct'!AD61,"")</f>
        <v/>
      </c>
      <c r="F58" s="120" t="str">
        <f>if('15 Oct'!AI61+'15 Oct'!AJ61&gt;0,'15 Oct'!AI61+'15 Oct'!AJ61,"")</f>
        <v/>
      </c>
      <c r="G58" s="120" t="str">
        <f>if('15 Oct'!AO61+'15 Oct'!AP61&gt;0,'15 Oct'!AO61+'15 Oct'!AP61,"")</f>
        <v/>
      </c>
      <c r="H58" s="120" t="str">
        <f t="shared" si="1"/>
        <v/>
      </c>
      <c r="J58" s="1"/>
    </row>
    <row r="59">
      <c r="A59" s="120" t="str">
        <f>if(or('15 Oct'!E62&gt;0,'15 Oct'!F62&gt;0, '15 Oct'!M62&gt;0,'15 Oct'!N62&gt;0, '15 Oct'!U62&gt;0,'15 Oct'!V62&gt;0,'15 Oct'!AC62&gt;0,'15 Oct'!AD62&gt;0,'15 Oct'!AI62&gt;0,'15 Oct'!AJ62&gt;0, '15 Oct'!AO62&gt;0,'15 Oct'!AP62&gt;0),'15 Oct'!A62,"")</f>
        <v/>
      </c>
      <c r="B59" s="120" t="str">
        <f>if('15 Oct'!E62+'15 Oct'!F62&gt;0,'15 Oct'!E62+'15 Oct'!F62,"")</f>
        <v/>
      </c>
      <c r="C59" s="120" t="str">
        <f>if('15 Oct'!M62 + '15 Oct'!N62&gt;0,'15 Oct'!M62 + '15 Oct'!N62,"")</f>
        <v/>
      </c>
      <c r="D59" s="120" t="str">
        <f>if('15 Oct'!U62+'15 Oct'!V62&gt;0,'15 Oct'!U62+'15 Oct'!V62,"")</f>
        <v/>
      </c>
      <c r="E59" s="120" t="str">
        <f>if('15 Oct'!AC62+'15 Oct'!AD62&gt;0,'15 Oct'!AC62+'15 Oct'!AD62,"")</f>
        <v/>
      </c>
      <c r="F59" s="120" t="str">
        <f>if('15 Oct'!AI62+'15 Oct'!AJ62&gt;0,'15 Oct'!AI62+'15 Oct'!AJ62,"")</f>
        <v/>
      </c>
      <c r="G59" s="120" t="str">
        <f>if('15 Oct'!AO62+'15 Oct'!AP62&gt;0,'15 Oct'!AO62+'15 Oct'!AP62,"")</f>
        <v/>
      </c>
      <c r="H59" s="120" t="str">
        <f t="shared" si="1"/>
        <v/>
      </c>
      <c r="J59" s="1"/>
    </row>
    <row r="60">
      <c r="A60" s="120" t="str">
        <f>if(or('15 Oct'!E63&gt;0,'15 Oct'!F63&gt;0, '15 Oct'!M63&gt;0,'15 Oct'!N63&gt;0, '15 Oct'!U63&gt;0,'15 Oct'!V63&gt;0,'15 Oct'!AC63&gt;0,'15 Oct'!AD63&gt;0,'15 Oct'!AI63&gt;0,'15 Oct'!AJ63&gt;0, '15 Oct'!AO63&gt;0,'15 Oct'!AP63&gt;0),'15 Oct'!A63,"")</f>
        <v/>
      </c>
      <c r="B60" s="120" t="str">
        <f>if('15 Oct'!E63+'15 Oct'!F63&gt;0,'15 Oct'!E63+'15 Oct'!F63,"")</f>
        <v/>
      </c>
      <c r="C60" s="120" t="str">
        <f>if('15 Oct'!M63 + '15 Oct'!N63&gt;0,'15 Oct'!M63 + '15 Oct'!N63,"")</f>
        <v/>
      </c>
      <c r="D60" s="120" t="str">
        <f>if('15 Oct'!U63+'15 Oct'!V63&gt;0,'15 Oct'!U63+'15 Oct'!V63,"")</f>
        <v/>
      </c>
      <c r="E60" s="120" t="str">
        <f>if('15 Oct'!AC63+'15 Oct'!AD63&gt;0,'15 Oct'!AC63+'15 Oct'!AD63,"")</f>
        <v/>
      </c>
      <c r="F60" s="120" t="str">
        <f>if('15 Oct'!AI63+'15 Oct'!AJ63&gt;0,'15 Oct'!AI63+'15 Oct'!AJ63,"")</f>
        <v/>
      </c>
      <c r="G60" s="120" t="str">
        <f>if('15 Oct'!AO63+'15 Oct'!AP63&gt;0,'15 Oct'!AO63+'15 Oct'!AP63,"")</f>
        <v/>
      </c>
      <c r="H60" s="120" t="str">
        <f t="shared" si="1"/>
        <v/>
      </c>
      <c r="J60" s="1"/>
    </row>
    <row r="61">
      <c r="A61" s="120" t="str">
        <f>if(or('15 Oct'!E64&gt;0,'15 Oct'!F64&gt;0, '15 Oct'!M64&gt;0,'15 Oct'!N64&gt;0, '15 Oct'!U64&gt;0,'15 Oct'!V64&gt;0,'15 Oct'!AC64&gt;0,'15 Oct'!AD64&gt;0,'15 Oct'!AI64&gt;0,'15 Oct'!AJ64&gt;0, '15 Oct'!AO64&gt;0,'15 Oct'!AP64&gt;0),'15 Oct'!A64,"")</f>
        <v/>
      </c>
      <c r="B61" s="120" t="str">
        <f>if('15 Oct'!E64+'15 Oct'!F64&gt;0,'15 Oct'!E64+'15 Oct'!F64,"")</f>
        <v/>
      </c>
      <c r="C61" s="120" t="str">
        <f>if('15 Oct'!M64 + '15 Oct'!N64&gt;0,'15 Oct'!M64 + '15 Oct'!N64,"")</f>
        <v/>
      </c>
      <c r="D61" s="120" t="str">
        <f>if('15 Oct'!U64+'15 Oct'!V64&gt;0,'15 Oct'!U64+'15 Oct'!V64,"")</f>
        <v/>
      </c>
      <c r="E61" s="120" t="str">
        <f>if('15 Oct'!AC64+'15 Oct'!AD64&gt;0,'15 Oct'!AC64+'15 Oct'!AD64,"")</f>
        <v/>
      </c>
      <c r="F61" s="120" t="str">
        <f>if('15 Oct'!AI64+'15 Oct'!AJ64&gt;0,'15 Oct'!AI64+'15 Oct'!AJ64,"")</f>
        <v/>
      </c>
      <c r="G61" s="120" t="str">
        <f>if('15 Oct'!AO64+'15 Oct'!AP64&gt;0,'15 Oct'!AO64+'15 Oct'!AP64,"")</f>
        <v/>
      </c>
      <c r="H61" s="120" t="str">
        <f t="shared" si="1"/>
        <v/>
      </c>
      <c r="J61" s="1"/>
    </row>
    <row r="62">
      <c r="A62" s="120" t="str">
        <f>if(or('15 Oct'!E65&gt;0,'15 Oct'!F65&gt;0, '15 Oct'!M65&gt;0,'15 Oct'!N65&gt;0, '15 Oct'!U65&gt;0,'15 Oct'!V65&gt;0,'15 Oct'!AC65&gt;0,'15 Oct'!AD65&gt;0,'15 Oct'!AI65&gt;0,'15 Oct'!AJ65&gt;0, '15 Oct'!AO65&gt;0,'15 Oct'!AP65&gt;0),'15 Oct'!A65,"")</f>
        <v/>
      </c>
      <c r="B62" s="120" t="str">
        <f>if('15 Oct'!E65+'15 Oct'!F65&gt;0,'15 Oct'!E65+'15 Oct'!F65,"")</f>
        <v/>
      </c>
      <c r="C62" s="120" t="str">
        <f>if('15 Oct'!M65 + '15 Oct'!N65&gt;0,'15 Oct'!M65 + '15 Oct'!N65,"")</f>
        <v/>
      </c>
      <c r="D62" s="120" t="str">
        <f>if('15 Oct'!U65+'15 Oct'!V65&gt;0,'15 Oct'!U65+'15 Oct'!V65,"")</f>
        <v/>
      </c>
      <c r="E62" s="120" t="str">
        <f>if('15 Oct'!AC65+'15 Oct'!AD65&gt;0,'15 Oct'!AC65+'15 Oct'!AD65,"")</f>
        <v/>
      </c>
      <c r="F62" s="120" t="str">
        <f>if('15 Oct'!AI65+'15 Oct'!AJ65&gt;0,'15 Oct'!AI65+'15 Oct'!AJ65,"")</f>
        <v/>
      </c>
      <c r="G62" s="120" t="str">
        <f>if('15 Oct'!AO65+'15 Oct'!AP65&gt;0,'15 Oct'!AO65+'15 Oct'!AP65,"")</f>
        <v/>
      </c>
      <c r="H62" s="120" t="str">
        <f t="shared" si="1"/>
        <v/>
      </c>
      <c r="J62" s="1"/>
    </row>
    <row r="63">
      <c r="A63" s="120" t="str">
        <f>if(or('15 Oct'!E66&gt;0,'15 Oct'!F66&gt;0, '15 Oct'!M66&gt;0,'15 Oct'!N66&gt;0, '15 Oct'!U66&gt;0,'15 Oct'!V66&gt;0,'15 Oct'!AC66&gt;0,'15 Oct'!AD66&gt;0,'15 Oct'!AI66&gt;0,'15 Oct'!AJ66&gt;0, '15 Oct'!AO66&gt;0,'15 Oct'!AP66&gt;0),'15 Oct'!A66,"")</f>
        <v/>
      </c>
      <c r="B63" s="120" t="str">
        <f>if('15 Oct'!E66+'15 Oct'!F66&gt;0,'15 Oct'!E66+'15 Oct'!F66,"")</f>
        <v/>
      </c>
      <c r="C63" s="120" t="str">
        <f>if('15 Oct'!M66 + '15 Oct'!N66&gt;0,'15 Oct'!M66 + '15 Oct'!N66,"")</f>
        <v/>
      </c>
      <c r="D63" s="120" t="str">
        <f>if('15 Oct'!U66+'15 Oct'!V66&gt;0,'15 Oct'!U66+'15 Oct'!V66,"")</f>
        <v/>
      </c>
      <c r="E63" s="120" t="str">
        <f>if('15 Oct'!AC66+'15 Oct'!AD66&gt;0,'15 Oct'!AC66+'15 Oct'!AD66,"")</f>
        <v/>
      </c>
      <c r="F63" s="120" t="str">
        <f>if('15 Oct'!AI66+'15 Oct'!AJ66&gt;0,'15 Oct'!AI66+'15 Oct'!AJ66,"")</f>
        <v/>
      </c>
      <c r="G63" s="120" t="str">
        <f>if('15 Oct'!AO66+'15 Oct'!AP66&gt;0,'15 Oct'!AO66+'15 Oct'!AP66,"")</f>
        <v/>
      </c>
      <c r="H63" s="120" t="str">
        <f t="shared" si="1"/>
        <v/>
      </c>
      <c r="J63" s="1"/>
    </row>
    <row r="64">
      <c r="A64" s="120" t="str">
        <f>if(or('15 Oct'!E67&gt;0,'15 Oct'!F67&gt;0, '15 Oct'!M67&gt;0,'15 Oct'!N67&gt;0, '15 Oct'!U67&gt;0,'15 Oct'!V67&gt;0,'15 Oct'!AC67&gt;0,'15 Oct'!AD67&gt;0,'15 Oct'!AI67&gt;0,'15 Oct'!AJ67&gt;0, '15 Oct'!AO67&gt;0,'15 Oct'!AP67&gt;0),'15 Oct'!A67,"")</f>
        <v/>
      </c>
      <c r="B64" s="120" t="str">
        <f>if('15 Oct'!E67+'15 Oct'!F67&gt;0,'15 Oct'!E67+'15 Oct'!F67,"")</f>
        <v/>
      </c>
      <c r="C64" s="120" t="str">
        <f>if('15 Oct'!M67 + '15 Oct'!N67&gt;0,'15 Oct'!M67 + '15 Oct'!N67,"")</f>
        <v/>
      </c>
      <c r="D64" s="120" t="str">
        <f>if('15 Oct'!U67+'15 Oct'!V67&gt;0,'15 Oct'!U67+'15 Oct'!V67,"")</f>
        <v/>
      </c>
      <c r="E64" s="120" t="str">
        <f>if('15 Oct'!AC67+'15 Oct'!AD67&gt;0,'15 Oct'!AC67+'15 Oct'!AD67,"")</f>
        <v/>
      </c>
      <c r="F64" s="120" t="str">
        <f>if('15 Oct'!AI67+'15 Oct'!AJ67&gt;0,'15 Oct'!AI67+'15 Oct'!AJ67,"")</f>
        <v/>
      </c>
      <c r="G64" s="120" t="str">
        <f>if('15 Oct'!AO67+'15 Oct'!AP67&gt;0,'15 Oct'!AO67+'15 Oct'!AP67,"")</f>
        <v/>
      </c>
      <c r="H64" s="120" t="str">
        <f t="shared" si="1"/>
        <v/>
      </c>
      <c r="J64" s="1"/>
    </row>
    <row r="65">
      <c r="A65" s="120" t="str">
        <f>if(or('15 Oct'!E68&gt;0,'15 Oct'!F68&gt;0, '15 Oct'!M68&gt;0,'15 Oct'!N68&gt;0, '15 Oct'!U68&gt;0,'15 Oct'!V68&gt;0,'15 Oct'!AC68&gt;0,'15 Oct'!AD68&gt;0,'15 Oct'!AI68&gt;0,'15 Oct'!AJ68&gt;0, '15 Oct'!AO68&gt;0,'15 Oct'!AP68&gt;0),'15 Oct'!A68,"")</f>
        <v/>
      </c>
      <c r="B65" s="120" t="str">
        <f>if('15 Oct'!E68+'15 Oct'!F68&gt;0,'15 Oct'!E68+'15 Oct'!F68,"")</f>
        <v/>
      </c>
      <c r="C65" s="120" t="str">
        <f>if('15 Oct'!M68 + '15 Oct'!N68&gt;0,'15 Oct'!M68 + '15 Oct'!N68,"")</f>
        <v/>
      </c>
      <c r="D65" s="120" t="str">
        <f>if('15 Oct'!U68+'15 Oct'!V68&gt;0,'15 Oct'!U68+'15 Oct'!V68,"")</f>
        <v/>
      </c>
      <c r="E65" s="120" t="str">
        <f>if('15 Oct'!AC68+'15 Oct'!AD68&gt;0,'15 Oct'!AC68+'15 Oct'!AD68,"")</f>
        <v/>
      </c>
      <c r="F65" s="120" t="str">
        <f>if('15 Oct'!AI68+'15 Oct'!AJ68&gt;0,'15 Oct'!AI68+'15 Oct'!AJ68,"")</f>
        <v/>
      </c>
      <c r="G65" s="120" t="str">
        <f>if('15 Oct'!AO68+'15 Oct'!AP68&gt;0,'15 Oct'!AO68+'15 Oct'!AP68,"")</f>
        <v/>
      </c>
      <c r="H65" s="120" t="str">
        <f t="shared" si="1"/>
        <v/>
      </c>
      <c r="J65" s="1"/>
    </row>
    <row r="66">
      <c r="A66" s="120" t="str">
        <f>if(or('15 Oct'!E69&gt;0,'15 Oct'!F69&gt;0, '15 Oct'!M69&gt;0,'15 Oct'!N69&gt;0, '15 Oct'!U69&gt;0,'15 Oct'!V69&gt;0,'15 Oct'!AC69&gt;0,'15 Oct'!AD69&gt;0,'15 Oct'!AI69&gt;0,'15 Oct'!AJ69&gt;0, '15 Oct'!AO69&gt;0,'15 Oct'!AP69&gt;0),'15 Oct'!A69,"")</f>
        <v/>
      </c>
      <c r="B66" s="120" t="str">
        <f>if('15 Oct'!E69+'15 Oct'!F69&gt;0,'15 Oct'!E69+'15 Oct'!F69,"")</f>
        <v/>
      </c>
      <c r="C66" s="120" t="str">
        <f>if('15 Oct'!M69 + '15 Oct'!N69&gt;0,'15 Oct'!M69 + '15 Oct'!N69,"")</f>
        <v/>
      </c>
      <c r="D66" s="120" t="str">
        <f>if('15 Oct'!U69+'15 Oct'!V69&gt;0,'15 Oct'!U69+'15 Oct'!V69,"")</f>
        <v/>
      </c>
      <c r="E66" s="120" t="str">
        <f>if('15 Oct'!AC69+'15 Oct'!AD69&gt;0,'15 Oct'!AC69+'15 Oct'!AD69,"")</f>
        <v/>
      </c>
      <c r="F66" s="120" t="str">
        <f>if('15 Oct'!AI69+'15 Oct'!AJ69&gt;0,'15 Oct'!AI69+'15 Oct'!AJ69,"")</f>
        <v/>
      </c>
      <c r="G66" s="120" t="str">
        <f>if('15 Oct'!AO69+'15 Oct'!AP69&gt;0,'15 Oct'!AO69+'15 Oct'!AP69,"")</f>
        <v/>
      </c>
      <c r="H66" s="120" t="str">
        <f t="shared" si="1"/>
        <v/>
      </c>
      <c r="J66" s="1"/>
    </row>
    <row r="67">
      <c r="A67" s="120" t="str">
        <f>if(or('15 Oct'!E70&gt;0,'15 Oct'!F70&gt;0, '15 Oct'!M70&gt;0,'15 Oct'!N70&gt;0, '15 Oct'!U70&gt;0,'15 Oct'!V70&gt;0,'15 Oct'!AC70&gt;0,'15 Oct'!AD70&gt;0,'15 Oct'!AI70&gt;0,'15 Oct'!AJ70&gt;0, '15 Oct'!AO70&gt;0,'15 Oct'!AP70&gt;0),'15 Oct'!A70,"")</f>
        <v/>
      </c>
      <c r="B67" s="120" t="str">
        <f>if('15 Oct'!E70+'15 Oct'!F70&gt;0,'15 Oct'!E70+'15 Oct'!F70,"")</f>
        <v/>
      </c>
      <c r="C67" s="120" t="str">
        <f>if('15 Oct'!M70 + '15 Oct'!N70&gt;0,'15 Oct'!M70 + '15 Oct'!N70,"")</f>
        <v/>
      </c>
      <c r="D67" s="120" t="str">
        <f>if('15 Oct'!U70+'15 Oct'!V70&gt;0,'15 Oct'!U70+'15 Oct'!V70,"")</f>
        <v/>
      </c>
      <c r="E67" s="120" t="str">
        <f>if('15 Oct'!AC70+'15 Oct'!AD70&gt;0,'15 Oct'!AC70+'15 Oct'!AD70,"")</f>
        <v/>
      </c>
      <c r="F67" s="120" t="str">
        <f>if('15 Oct'!AI70+'15 Oct'!AJ70&gt;0,'15 Oct'!AI70+'15 Oct'!AJ70,"")</f>
        <v/>
      </c>
      <c r="G67" s="120" t="str">
        <f>if('15 Oct'!AO70+'15 Oct'!AP70&gt;0,'15 Oct'!AO70+'15 Oct'!AP70,"")</f>
        <v/>
      </c>
      <c r="H67" s="120" t="str">
        <f t="shared" si="1"/>
        <v/>
      </c>
      <c r="J67" s="1"/>
    </row>
    <row r="68">
      <c r="A68" s="120" t="str">
        <f>if(or('15 Oct'!E71&gt;0,'15 Oct'!F71&gt;0, '15 Oct'!M71&gt;0,'15 Oct'!N71&gt;0, '15 Oct'!U71&gt;0,'15 Oct'!V71&gt;0,'15 Oct'!AC71&gt;0,'15 Oct'!AD71&gt;0,'15 Oct'!AI71&gt;0,'15 Oct'!AJ71&gt;0, '15 Oct'!AO71&gt;0,'15 Oct'!AP71&gt;0),'15 Oct'!A71,"")</f>
        <v/>
      </c>
      <c r="B68" s="120" t="str">
        <f>if('15 Oct'!E71+'15 Oct'!F71&gt;0,'15 Oct'!E71+'15 Oct'!F71,"")</f>
        <v/>
      </c>
      <c r="C68" s="120" t="str">
        <f>if('15 Oct'!M71 + '15 Oct'!N71&gt;0,'15 Oct'!M71 + '15 Oct'!N71,"")</f>
        <v/>
      </c>
      <c r="D68" s="120" t="str">
        <f>if('15 Oct'!U71+'15 Oct'!V71&gt;0,'15 Oct'!U71+'15 Oct'!V71,"")</f>
        <v/>
      </c>
      <c r="E68" s="120" t="str">
        <f>if('15 Oct'!AC71+'15 Oct'!AD71&gt;0,'15 Oct'!AC71+'15 Oct'!AD71,"")</f>
        <v/>
      </c>
      <c r="F68" s="120" t="str">
        <f>if('15 Oct'!AI71+'15 Oct'!AJ71&gt;0,'15 Oct'!AI71+'15 Oct'!AJ71,"")</f>
        <v/>
      </c>
      <c r="G68" s="120" t="str">
        <f>if('15 Oct'!AO71+'15 Oct'!AP71&gt;0,'15 Oct'!AO71+'15 Oct'!AP71,"")</f>
        <v/>
      </c>
      <c r="H68" s="120" t="str">
        <f t="shared" si="1"/>
        <v/>
      </c>
      <c r="J68" s="1"/>
    </row>
    <row r="69">
      <c r="A69" s="120" t="str">
        <f>if(or('15 Oct'!E72&gt;0,'15 Oct'!F72&gt;0, '15 Oct'!M72&gt;0,'15 Oct'!N72&gt;0, '15 Oct'!U72&gt;0,'15 Oct'!V72&gt;0,'15 Oct'!AC72&gt;0,'15 Oct'!AD72&gt;0,'15 Oct'!AI72&gt;0,'15 Oct'!AJ72&gt;0, '15 Oct'!AO72&gt;0,'15 Oct'!AP72&gt;0),'15 Oct'!A72,"")</f>
        <v/>
      </c>
      <c r="B69" s="120" t="str">
        <f>if('15 Oct'!E72+'15 Oct'!F72&gt;0,'15 Oct'!E72+'15 Oct'!F72,"")</f>
        <v/>
      </c>
      <c r="C69" s="120" t="str">
        <f>if('15 Oct'!M72 + '15 Oct'!N72&gt;0,'15 Oct'!M72 + '15 Oct'!N72,"")</f>
        <v/>
      </c>
      <c r="D69" s="120" t="str">
        <f>if('15 Oct'!U72+'15 Oct'!V72&gt;0,'15 Oct'!U72+'15 Oct'!V72,"")</f>
        <v/>
      </c>
      <c r="E69" s="120" t="str">
        <f>if('15 Oct'!AC72+'15 Oct'!AD72&gt;0,'15 Oct'!AC72+'15 Oct'!AD72,"")</f>
        <v/>
      </c>
      <c r="F69" s="120" t="str">
        <f>if('15 Oct'!AI72+'15 Oct'!AJ72&gt;0,'15 Oct'!AI72+'15 Oct'!AJ72,"")</f>
        <v/>
      </c>
      <c r="G69" s="120" t="str">
        <f>if('15 Oct'!AO72+'15 Oct'!AP72&gt;0,'15 Oct'!AO72+'15 Oct'!AP72,"")</f>
        <v/>
      </c>
      <c r="H69" s="120" t="str">
        <f t="shared" si="1"/>
        <v/>
      </c>
      <c r="J69" s="1"/>
    </row>
    <row r="70">
      <c r="A70" s="120" t="str">
        <f>if(or('15 Oct'!E73&gt;0,'15 Oct'!F73&gt;0, '15 Oct'!M73&gt;0,'15 Oct'!N73&gt;0, '15 Oct'!U73&gt;0,'15 Oct'!V73&gt;0,'15 Oct'!AC73&gt;0,'15 Oct'!AD73&gt;0,'15 Oct'!AI73&gt;0,'15 Oct'!AJ73&gt;0, '15 Oct'!AO73&gt;0,'15 Oct'!AP73&gt;0),'15 Oct'!A73,"")</f>
        <v/>
      </c>
      <c r="B70" s="120" t="str">
        <f>if('15 Oct'!E73+'15 Oct'!F73&gt;0,'15 Oct'!E73+'15 Oct'!F73,"")</f>
        <v/>
      </c>
      <c r="C70" s="120" t="str">
        <f>if('15 Oct'!M73 + '15 Oct'!N73&gt;0,'15 Oct'!M73 + '15 Oct'!N73,"")</f>
        <v/>
      </c>
      <c r="D70" s="120" t="str">
        <f>if('15 Oct'!U73+'15 Oct'!V73&gt;0,'15 Oct'!U73+'15 Oct'!V73,"")</f>
        <v/>
      </c>
      <c r="E70" s="120" t="str">
        <f>if('15 Oct'!AC73+'15 Oct'!AD73&gt;0,'15 Oct'!AC73+'15 Oct'!AD73,"")</f>
        <v/>
      </c>
      <c r="F70" s="120" t="str">
        <f>if('15 Oct'!AI73+'15 Oct'!AJ73&gt;0,'15 Oct'!AI73+'15 Oct'!AJ73,"")</f>
        <v/>
      </c>
      <c r="G70" s="120" t="str">
        <f>if('15 Oct'!AO73+'15 Oct'!AP73&gt;0,'15 Oct'!AO73+'15 Oct'!AP73,"")</f>
        <v/>
      </c>
      <c r="H70" s="120" t="str">
        <f t="shared" si="1"/>
        <v/>
      </c>
      <c r="J70" s="1"/>
    </row>
    <row r="71">
      <c r="A71" s="120" t="str">
        <f>if(or('15 Oct'!E74&gt;0,'15 Oct'!F74&gt;0, '15 Oct'!M74&gt;0,'15 Oct'!N74&gt;0, '15 Oct'!U74&gt;0,'15 Oct'!V74&gt;0,'15 Oct'!AC74&gt;0,'15 Oct'!AD74&gt;0,'15 Oct'!AI74&gt;0,'15 Oct'!AJ74&gt;0, '15 Oct'!AO74&gt;0,'15 Oct'!AP74&gt;0),'15 Oct'!A74,"")</f>
        <v/>
      </c>
      <c r="B71" s="120" t="str">
        <f>if('15 Oct'!E74+'15 Oct'!F74&gt;0,'15 Oct'!E74+'15 Oct'!F74,"")</f>
        <v/>
      </c>
      <c r="C71" s="120" t="str">
        <f>if('15 Oct'!M74 + '15 Oct'!N74&gt;0,'15 Oct'!M74 + '15 Oct'!N74,"")</f>
        <v/>
      </c>
      <c r="D71" s="120" t="str">
        <f>if('15 Oct'!U74+'15 Oct'!V74&gt;0,'15 Oct'!U74+'15 Oct'!V74,"")</f>
        <v/>
      </c>
      <c r="E71" s="120" t="str">
        <f>if('15 Oct'!AC74+'15 Oct'!AD74&gt;0,'15 Oct'!AC74+'15 Oct'!AD74,"")</f>
        <v/>
      </c>
      <c r="F71" s="120" t="str">
        <f>if('15 Oct'!AI74+'15 Oct'!AJ74&gt;0,'15 Oct'!AI74+'15 Oct'!AJ74,"")</f>
        <v/>
      </c>
      <c r="G71" s="120" t="str">
        <f>if('15 Oct'!AO74+'15 Oct'!AP74&gt;0,'15 Oct'!AO74+'15 Oct'!AP74,"")</f>
        <v/>
      </c>
      <c r="H71" s="120" t="str">
        <f t="shared" si="1"/>
        <v/>
      </c>
      <c r="J71" s="1"/>
    </row>
    <row r="72">
      <c r="A72" s="120" t="str">
        <f>if(or('15 Oct'!E75&gt;0,'15 Oct'!F75&gt;0, '15 Oct'!M75&gt;0,'15 Oct'!N75&gt;0, '15 Oct'!U75&gt;0,'15 Oct'!V75&gt;0,'15 Oct'!AC75&gt;0,'15 Oct'!AD75&gt;0,'15 Oct'!AI75&gt;0,'15 Oct'!AJ75&gt;0, '15 Oct'!AO75&gt;0,'15 Oct'!AP75&gt;0),'15 Oct'!A75,"")</f>
        <v/>
      </c>
      <c r="B72" s="120" t="str">
        <f>if('15 Oct'!E75+'15 Oct'!F75&gt;0,'15 Oct'!E75+'15 Oct'!F75,"")</f>
        <v/>
      </c>
      <c r="C72" s="120" t="str">
        <f>if('15 Oct'!M75 + '15 Oct'!N75&gt;0,'15 Oct'!M75 + '15 Oct'!N75,"")</f>
        <v/>
      </c>
      <c r="D72" s="120" t="str">
        <f>if('15 Oct'!U75+'15 Oct'!V75&gt;0,'15 Oct'!U75+'15 Oct'!V75,"")</f>
        <v/>
      </c>
      <c r="E72" s="120" t="str">
        <f>if('15 Oct'!AC75+'15 Oct'!AD75&gt;0,'15 Oct'!AC75+'15 Oct'!AD75,"")</f>
        <v/>
      </c>
      <c r="F72" s="120" t="str">
        <f>if('15 Oct'!AI75+'15 Oct'!AJ75&gt;0,'15 Oct'!AI75+'15 Oct'!AJ75,"")</f>
        <v/>
      </c>
      <c r="G72" s="120" t="str">
        <f>if('15 Oct'!AO75+'15 Oct'!AP75&gt;0,'15 Oct'!AO75+'15 Oct'!AP75,"")</f>
        <v/>
      </c>
      <c r="H72" s="120" t="str">
        <f t="shared" si="1"/>
        <v/>
      </c>
      <c r="J72" s="1"/>
    </row>
    <row r="73">
      <c r="A73" s="120" t="str">
        <f>if(or('15 Oct'!E76&gt;0,'15 Oct'!F76&gt;0, '15 Oct'!M76&gt;0,'15 Oct'!N76&gt;0, '15 Oct'!U76&gt;0,'15 Oct'!V76&gt;0,'15 Oct'!AC76&gt;0,'15 Oct'!AD76&gt;0,'15 Oct'!AI76&gt;0,'15 Oct'!AJ76&gt;0, '15 Oct'!AO76&gt;0,'15 Oct'!AP76&gt;0),'15 Oct'!A76,"")</f>
        <v/>
      </c>
      <c r="B73" s="120" t="str">
        <f>if('15 Oct'!E76+'15 Oct'!F76&gt;0,'15 Oct'!E76+'15 Oct'!F76,"")</f>
        <v/>
      </c>
      <c r="C73" s="120" t="str">
        <f>if('15 Oct'!M76 + '15 Oct'!N76&gt;0,'15 Oct'!M76 + '15 Oct'!N76,"")</f>
        <v/>
      </c>
      <c r="D73" s="120" t="str">
        <f>if('15 Oct'!U76+'15 Oct'!V76&gt;0,'15 Oct'!U76+'15 Oct'!V76,"")</f>
        <v/>
      </c>
      <c r="E73" s="120" t="str">
        <f>if('15 Oct'!AC76+'15 Oct'!AD76&gt;0,'15 Oct'!AC76+'15 Oct'!AD76,"")</f>
        <v/>
      </c>
      <c r="F73" s="120" t="str">
        <f>if('15 Oct'!AI76+'15 Oct'!AJ76&gt;0,'15 Oct'!AI76+'15 Oct'!AJ76,"")</f>
        <v/>
      </c>
      <c r="G73" s="120" t="str">
        <f>if('15 Oct'!AO76+'15 Oct'!AP76&gt;0,'15 Oct'!AO76+'15 Oct'!AP76,"")</f>
        <v/>
      </c>
      <c r="H73" s="120" t="str">
        <f t="shared" si="1"/>
        <v/>
      </c>
      <c r="J73" s="1"/>
    </row>
    <row r="74">
      <c r="A74" s="120" t="str">
        <f>if(or('15 Oct'!E77&gt;0,'15 Oct'!F77&gt;0, '15 Oct'!M77&gt;0,'15 Oct'!N77&gt;0, '15 Oct'!U77&gt;0,'15 Oct'!V77&gt;0,'15 Oct'!AC77&gt;0,'15 Oct'!AD77&gt;0,'15 Oct'!AI77&gt;0,'15 Oct'!AJ77&gt;0, '15 Oct'!AO77&gt;0,'15 Oct'!AP77&gt;0),'15 Oct'!A77,"")</f>
        <v/>
      </c>
      <c r="B74" s="120" t="str">
        <f>if('15 Oct'!E77+'15 Oct'!F77&gt;0,'15 Oct'!E77+'15 Oct'!F77,"")</f>
        <v/>
      </c>
      <c r="C74" s="120" t="str">
        <f>if('15 Oct'!M77 + '15 Oct'!N77&gt;0,'15 Oct'!M77 + '15 Oct'!N77,"")</f>
        <v/>
      </c>
      <c r="D74" s="120" t="str">
        <f>if('15 Oct'!U77+'15 Oct'!V77&gt;0,'15 Oct'!U77+'15 Oct'!V77,"")</f>
        <v/>
      </c>
      <c r="E74" s="120" t="str">
        <f>if('15 Oct'!AC77+'15 Oct'!AD77&gt;0,'15 Oct'!AC77+'15 Oct'!AD77,"")</f>
        <v/>
      </c>
      <c r="F74" s="120" t="str">
        <f>if('15 Oct'!AI77+'15 Oct'!AJ77&gt;0,'15 Oct'!AI77+'15 Oct'!AJ77,"")</f>
        <v/>
      </c>
      <c r="G74" s="120" t="str">
        <f>if('15 Oct'!AO77+'15 Oct'!AP77&gt;0,'15 Oct'!AO77+'15 Oct'!AP77,"")</f>
        <v/>
      </c>
      <c r="H74" s="120" t="str">
        <f t="shared" si="1"/>
        <v/>
      </c>
      <c r="J74" s="1"/>
    </row>
    <row r="75">
      <c r="A75" s="120" t="str">
        <f>if(or('15 Oct'!E78&gt;0,'15 Oct'!F78&gt;0, '15 Oct'!M78&gt;0,'15 Oct'!N78&gt;0, '15 Oct'!U78&gt;0,'15 Oct'!V78&gt;0,'15 Oct'!AC78&gt;0,'15 Oct'!AD78&gt;0,'15 Oct'!AI78&gt;0,'15 Oct'!AJ78&gt;0, '15 Oct'!AO78&gt;0,'15 Oct'!AP78&gt;0),'15 Oct'!A78,"")</f>
        <v/>
      </c>
      <c r="B75" s="120" t="str">
        <f>if('15 Oct'!E78+'15 Oct'!F78&gt;0,'15 Oct'!E78+'15 Oct'!F78,"")</f>
        <v/>
      </c>
      <c r="C75" s="120" t="str">
        <f>if('15 Oct'!M78 + '15 Oct'!N78&gt;0,'15 Oct'!M78 + '15 Oct'!N78,"")</f>
        <v/>
      </c>
      <c r="D75" s="120" t="str">
        <f>if('15 Oct'!U78+'15 Oct'!V78&gt;0,'15 Oct'!U78+'15 Oct'!V78,"")</f>
        <v/>
      </c>
      <c r="E75" s="120" t="str">
        <f>if('15 Oct'!AC78+'15 Oct'!AD78&gt;0,'15 Oct'!AC78+'15 Oct'!AD78,"")</f>
        <v/>
      </c>
      <c r="F75" s="120" t="str">
        <f>if('15 Oct'!AI78+'15 Oct'!AJ78&gt;0,'15 Oct'!AI78+'15 Oct'!AJ78,"")</f>
        <v/>
      </c>
      <c r="G75" s="120" t="str">
        <f>if('15 Oct'!AO78+'15 Oct'!AP78&gt;0,'15 Oct'!AO78+'15 Oct'!AP78,"")</f>
        <v/>
      </c>
      <c r="H75" s="120" t="str">
        <f t="shared" si="1"/>
        <v/>
      </c>
      <c r="J75" s="1"/>
    </row>
    <row r="76">
      <c r="A76" s="120" t="str">
        <f>if(or('15 Oct'!E79&gt;0,'15 Oct'!F79&gt;0, '15 Oct'!M79&gt;0,'15 Oct'!N79&gt;0, '15 Oct'!U79&gt;0,'15 Oct'!V79&gt;0,'15 Oct'!AC79&gt;0,'15 Oct'!AD79&gt;0,'15 Oct'!AI79&gt;0,'15 Oct'!AJ79&gt;0, '15 Oct'!AO79&gt;0,'15 Oct'!AP79&gt;0),'15 Oct'!A79,"")</f>
        <v/>
      </c>
      <c r="B76" s="120" t="str">
        <f>if('15 Oct'!E79+'15 Oct'!F79&gt;0,'15 Oct'!E79+'15 Oct'!F79,"")</f>
        <v/>
      </c>
      <c r="C76" s="120" t="str">
        <f>if('15 Oct'!M79 + '15 Oct'!N79&gt;0,'15 Oct'!M79 + '15 Oct'!N79,"")</f>
        <v/>
      </c>
      <c r="D76" s="120" t="str">
        <f>if('15 Oct'!U79+'15 Oct'!V79&gt;0,'15 Oct'!U79+'15 Oct'!V79,"")</f>
        <v/>
      </c>
      <c r="E76" s="120" t="str">
        <f>if('15 Oct'!AC79+'15 Oct'!AD79&gt;0,'15 Oct'!AC79+'15 Oct'!AD79,"")</f>
        <v/>
      </c>
      <c r="F76" s="120" t="str">
        <f>if('15 Oct'!AI79+'15 Oct'!AJ79&gt;0,'15 Oct'!AI79+'15 Oct'!AJ79,"")</f>
        <v/>
      </c>
      <c r="G76" s="120" t="str">
        <f>if('15 Oct'!AO79+'15 Oct'!AP79&gt;0,'15 Oct'!AO79+'15 Oct'!AP79,"")</f>
        <v/>
      </c>
      <c r="H76" s="120" t="str">
        <f t="shared" si="1"/>
        <v/>
      </c>
      <c r="J76" s="1"/>
    </row>
    <row r="77">
      <c r="A77" s="120" t="str">
        <f>if(or('15 Oct'!E80&gt;0,'15 Oct'!F80&gt;0, '15 Oct'!M80&gt;0,'15 Oct'!N80&gt;0, '15 Oct'!U80&gt;0,'15 Oct'!V80&gt;0,'15 Oct'!AC80&gt;0,'15 Oct'!AD80&gt;0,'15 Oct'!AI80&gt;0,'15 Oct'!AJ80&gt;0, '15 Oct'!AO80&gt;0,'15 Oct'!AP80&gt;0),'15 Oct'!A80,"")</f>
        <v/>
      </c>
      <c r="B77" s="120" t="str">
        <f>if('15 Oct'!E80+'15 Oct'!F80&gt;0,'15 Oct'!E80+'15 Oct'!F80,"")</f>
        <v/>
      </c>
      <c r="C77" s="120" t="str">
        <f>if('15 Oct'!M80 + '15 Oct'!N80&gt;0,'15 Oct'!M80 + '15 Oct'!N80,"")</f>
        <v/>
      </c>
      <c r="D77" s="120" t="str">
        <f>if('15 Oct'!U80+'15 Oct'!V80&gt;0,'15 Oct'!U80+'15 Oct'!V80,"")</f>
        <v/>
      </c>
      <c r="E77" s="120" t="str">
        <f>if('15 Oct'!AC80+'15 Oct'!AD80&gt;0,'15 Oct'!AC80+'15 Oct'!AD80,"")</f>
        <v/>
      </c>
      <c r="F77" s="120" t="str">
        <f>if('15 Oct'!AI80+'15 Oct'!AJ80&gt;0,'15 Oct'!AI80+'15 Oct'!AJ80,"")</f>
        <v/>
      </c>
      <c r="G77" s="120" t="str">
        <f>if('15 Oct'!AO80+'15 Oct'!AP80&gt;0,'15 Oct'!AO80+'15 Oct'!AP80,"")</f>
        <v/>
      </c>
      <c r="H77" s="120" t="str">
        <f t="shared" si="1"/>
        <v/>
      </c>
      <c r="J77" s="1"/>
    </row>
    <row r="78">
      <c r="A78" s="120" t="str">
        <f>if(or('15 Oct'!E81&gt;0,'15 Oct'!F81&gt;0, '15 Oct'!M81&gt;0,'15 Oct'!N81&gt;0, '15 Oct'!U81&gt;0,'15 Oct'!V81&gt;0,'15 Oct'!AC81&gt;0,'15 Oct'!AD81&gt;0,'15 Oct'!AI81&gt;0,'15 Oct'!AJ81&gt;0, '15 Oct'!AO81&gt;0,'15 Oct'!AP81&gt;0),'15 Oct'!A81,"")</f>
        <v/>
      </c>
      <c r="B78" s="120" t="str">
        <f>if('15 Oct'!E81+'15 Oct'!F81&gt;0,'15 Oct'!E81+'15 Oct'!F81,"")</f>
        <v/>
      </c>
      <c r="C78" s="120" t="str">
        <f>if('15 Oct'!M81 + '15 Oct'!N81&gt;0,'15 Oct'!M81 + '15 Oct'!N81,"")</f>
        <v/>
      </c>
      <c r="D78" s="120" t="str">
        <f>if('15 Oct'!U81+'15 Oct'!V81&gt;0,'15 Oct'!U81+'15 Oct'!V81,"")</f>
        <v/>
      </c>
      <c r="E78" s="120" t="str">
        <f>if('15 Oct'!AC81+'15 Oct'!AD81&gt;0,'15 Oct'!AC81+'15 Oct'!AD81,"")</f>
        <v/>
      </c>
      <c r="F78" s="120" t="str">
        <f>if('15 Oct'!AI81+'15 Oct'!AJ81&gt;0,'15 Oct'!AI81+'15 Oct'!AJ81,"")</f>
        <v/>
      </c>
      <c r="G78" s="120" t="str">
        <f>if('15 Oct'!AO81+'15 Oct'!AP81&gt;0,'15 Oct'!AO81+'15 Oct'!AP81,"")</f>
        <v/>
      </c>
      <c r="H78" s="120" t="str">
        <f t="shared" si="1"/>
        <v/>
      </c>
      <c r="J78" s="1"/>
    </row>
    <row r="79">
      <c r="A79" s="120" t="str">
        <f>if(or('15 Oct'!E82&gt;0,'15 Oct'!F82&gt;0, '15 Oct'!M82&gt;0,'15 Oct'!N82&gt;0, '15 Oct'!U82&gt;0,'15 Oct'!V82&gt;0,'15 Oct'!AC82&gt;0,'15 Oct'!AD82&gt;0,'15 Oct'!AI82&gt;0,'15 Oct'!AJ82&gt;0, '15 Oct'!AO82&gt;0,'15 Oct'!AP82&gt;0),'15 Oct'!A82,"")</f>
        <v/>
      </c>
      <c r="B79" s="120" t="str">
        <f>if('15 Oct'!E82+'15 Oct'!F82&gt;0,'15 Oct'!E82+'15 Oct'!F82,"")</f>
        <v/>
      </c>
      <c r="C79" s="120" t="str">
        <f>if('15 Oct'!M82 + '15 Oct'!N82&gt;0,'15 Oct'!M82 + '15 Oct'!N82,"")</f>
        <v/>
      </c>
      <c r="D79" s="120" t="str">
        <f>if('15 Oct'!U82+'15 Oct'!V82&gt;0,'15 Oct'!U82+'15 Oct'!V82,"")</f>
        <v/>
      </c>
      <c r="E79" s="120" t="str">
        <f>if('15 Oct'!AC82+'15 Oct'!AD82&gt;0,'15 Oct'!AC82+'15 Oct'!AD82,"")</f>
        <v/>
      </c>
      <c r="F79" s="120" t="str">
        <f>if('15 Oct'!AI82+'15 Oct'!AJ82&gt;0,'15 Oct'!AI82+'15 Oct'!AJ82,"")</f>
        <v/>
      </c>
      <c r="G79" s="120" t="str">
        <f>if('15 Oct'!AO82+'15 Oct'!AP82&gt;0,'15 Oct'!AO82+'15 Oct'!AP82,"")</f>
        <v/>
      </c>
      <c r="H79" s="120" t="str">
        <f t="shared" si="1"/>
        <v/>
      </c>
      <c r="J79" s="1"/>
    </row>
    <row r="80">
      <c r="A80" s="120" t="str">
        <f>if(or('15 Oct'!E83&gt;0,'15 Oct'!F83&gt;0, '15 Oct'!M83&gt;0,'15 Oct'!N83&gt;0, '15 Oct'!U83&gt;0,'15 Oct'!V83&gt;0,'15 Oct'!AC83&gt;0,'15 Oct'!AD83&gt;0,'15 Oct'!AI83&gt;0,'15 Oct'!AJ83&gt;0, '15 Oct'!AO83&gt;0,'15 Oct'!AP83&gt;0),'15 Oct'!A83,"")</f>
        <v/>
      </c>
      <c r="B80" s="120" t="str">
        <f>if('15 Oct'!E83+'15 Oct'!F83&gt;0,'15 Oct'!E83+'15 Oct'!F83,"")</f>
        <v/>
      </c>
      <c r="C80" s="120" t="str">
        <f>if('15 Oct'!M83 + '15 Oct'!N83&gt;0,'15 Oct'!M83 + '15 Oct'!N83,"")</f>
        <v/>
      </c>
      <c r="D80" s="120" t="str">
        <f>if('15 Oct'!U83+'15 Oct'!V83&gt;0,'15 Oct'!U83+'15 Oct'!V83,"")</f>
        <v/>
      </c>
      <c r="E80" s="120" t="str">
        <f>if('15 Oct'!AC83+'15 Oct'!AD83&gt;0,'15 Oct'!AC83+'15 Oct'!AD83,"")</f>
        <v/>
      </c>
      <c r="F80" s="120" t="str">
        <f>if('15 Oct'!AI83+'15 Oct'!AJ83&gt;0,'15 Oct'!AI83+'15 Oct'!AJ83,"")</f>
        <v/>
      </c>
      <c r="G80" s="120" t="str">
        <f>if('15 Oct'!AO83+'15 Oct'!AP83&gt;0,'15 Oct'!AO83+'15 Oct'!AP83,"")</f>
        <v/>
      </c>
      <c r="H80" s="120" t="str">
        <f t="shared" si="1"/>
        <v/>
      </c>
      <c r="J80" s="1"/>
    </row>
    <row r="81">
      <c r="A81" s="120" t="str">
        <f>if(or('15 Oct'!E84&gt;0,'15 Oct'!F84&gt;0, '15 Oct'!M84&gt;0,'15 Oct'!N84&gt;0, '15 Oct'!U84&gt;0,'15 Oct'!V84&gt;0,'15 Oct'!AC84&gt;0,'15 Oct'!AD84&gt;0,'15 Oct'!AI84&gt;0,'15 Oct'!AJ84&gt;0, '15 Oct'!AO84&gt;0,'15 Oct'!AP84&gt;0),'15 Oct'!A84,"")</f>
        <v/>
      </c>
      <c r="B81" s="120" t="str">
        <f>if('15 Oct'!E84+'15 Oct'!F84&gt;0,'15 Oct'!E84+'15 Oct'!F84,"")</f>
        <v/>
      </c>
      <c r="C81" s="120" t="str">
        <f>if('15 Oct'!M84 + '15 Oct'!N84&gt;0,'15 Oct'!M84 + '15 Oct'!N84,"")</f>
        <v/>
      </c>
      <c r="D81" s="120" t="str">
        <f>if('15 Oct'!U84+'15 Oct'!V84&gt;0,'15 Oct'!U84+'15 Oct'!V84,"")</f>
        <v/>
      </c>
      <c r="E81" s="120" t="str">
        <f>if('15 Oct'!AC84+'15 Oct'!AD84&gt;0,'15 Oct'!AC84+'15 Oct'!AD84,"")</f>
        <v/>
      </c>
      <c r="F81" s="120" t="str">
        <f>if('15 Oct'!AI84+'15 Oct'!AJ84&gt;0,'15 Oct'!AI84+'15 Oct'!AJ84,"")</f>
        <v/>
      </c>
      <c r="G81" s="120" t="str">
        <f>if('15 Oct'!AO84+'15 Oct'!AP84&gt;0,'15 Oct'!AO84+'15 Oct'!AP84,"")</f>
        <v/>
      </c>
      <c r="H81" s="120" t="str">
        <f t="shared" si="1"/>
        <v/>
      </c>
      <c r="J81" s="1"/>
    </row>
    <row r="82">
      <c r="A82" s="120" t="str">
        <f>if(or('15 Oct'!E85&gt;0,'15 Oct'!F85&gt;0, '15 Oct'!M85&gt;0,'15 Oct'!N85&gt;0, '15 Oct'!U85&gt;0,'15 Oct'!V85&gt;0,'15 Oct'!AC85&gt;0,'15 Oct'!AD85&gt;0,'15 Oct'!AI85&gt;0,'15 Oct'!AJ85&gt;0, '15 Oct'!AO85&gt;0,'15 Oct'!AP85&gt;0),'15 Oct'!A85,"")</f>
        <v/>
      </c>
      <c r="B82" s="120" t="str">
        <f>if('15 Oct'!E85+'15 Oct'!F85&gt;0,'15 Oct'!E85+'15 Oct'!F85,"")</f>
        <v/>
      </c>
      <c r="C82" s="120" t="str">
        <f>if('15 Oct'!M85 + '15 Oct'!N85&gt;0,'15 Oct'!M85 + '15 Oct'!N85,"")</f>
        <v/>
      </c>
      <c r="D82" s="120" t="str">
        <f>if('15 Oct'!U85+'15 Oct'!V85&gt;0,'15 Oct'!U85+'15 Oct'!V85,"")</f>
        <v/>
      </c>
      <c r="E82" s="120" t="str">
        <f>if('15 Oct'!AC85+'15 Oct'!AD85&gt;0,'15 Oct'!AC85+'15 Oct'!AD85,"")</f>
        <v/>
      </c>
      <c r="F82" s="120" t="str">
        <f>if('15 Oct'!AI85+'15 Oct'!AJ85&gt;0,'15 Oct'!AI85+'15 Oct'!AJ85,"")</f>
        <v/>
      </c>
      <c r="G82" s="120" t="str">
        <f>if('15 Oct'!AO85+'15 Oct'!AP85&gt;0,'15 Oct'!AO85+'15 Oct'!AP85,"")</f>
        <v/>
      </c>
      <c r="H82" s="120" t="str">
        <f t="shared" si="1"/>
        <v/>
      </c>
      <c r="J82" s="1"/>
    </row>
    <row r="83">
      <c r="A83" s="120" t="str">
        <f>if(or('15 Oct'!E86&gt;0,'15 Oct'!F86&gt;0, '15 Oct'!M86&gt;0,'15 Oct'!N86&gt;0, '15 Oct'!U86&gt;0,'15 Oct'!V86&gt;0,'15 Oct'!AC86&gt;0,'15 Oct'!AD86&gt;0,'15 Oct'!AI86&gt;0,'15 Oct'!AJ86&gt;0, '15 Oct'!AO86&gt;0,'15 Oct'!AP86&gt;0),'15 Oct'!A86,"")</f>
        <v/>
      </c>
      <c r="B83" s="120" t="str">
        <f>if('15 Oct'!E86+'15 Oct'!F86&gt;0,'15 Oct'!E86+'15 Oct'!F86,"")</f>
        <v/>
      </c>
      <c r="C83" s="120" t="str">
        <f>if('15 Oct'!M86 + '15 Oct'!N86&gt;0,'15 Oct'!M86 + '15 Oct'!N86,"")</f>
        <v/>
      </c>
      <c r="D83" s="120" t="str">
        <f>if('15 Oct'!U86+'15 Oct'!V86&gt;0,'15 Oct'!U86+'15 Oct'!V86,"")</f>
        <v/>
      </c>
      <c r="E83" s="120" t="str">
        <f>if('15 Oct'!AC86+'15 Oct'!AD86&gt;0,'15 Oct'!AC86+'15 Oct'!AD86,"")</f>
        <v/>
      </c>
      <c r="F83" s="120" t="str">
        <f>if('15 Oct'!AI86+'15 Oct'!AJ86&gt;0,'15 Oct'!AI86+'15 Oct'!AJ86,"")</f>
        <v/>
      </c>
      <c r="G83" s="120" t="str">
        <f>if('15 Oct'!AO86+'15 Oct'!AP86&gt;0,'15 Oct'!AO86+'15 Oct'!AP86,"")</f>
        <v/>
      </c>
      <c r="H83" s="120" t="str">
        <f t="shared" si="1"/>
        <v/>
      </c>
      <c r="J83" s="1"/>
    </row>
    <row r="84">
      <c r="A84" s="120" t="str">
        <f>if(or('15 Oct'!E87&gt;0,'15 Oct'!F87&gt;0, '15 Oct'!M87&gt;0,'15 Oct'!N87&gt;0, '15 Oct'!U87&gt;0,'15 Oct'!V87&gt;0,'15 Oct'!AC87&gt;0,'15 Oct'!AD87&gt;0,'15 Oct'!AI87&gt;0,'15 Oct'!AJ87&gt;0, '15 Oct'!AO87&gt;0,'15 Oct'!AP87&gt;0),'15 Oct'!A87,"")</f>
        <v/>
      </c>
      <c r="B84" s="120" t="str">
        <f>if('15 Oct'!E87+'15 Oct'!F87&gt;0,'15 Oct'!E87+'15 Oct'!F87,"")</f>
        <v/>
      </c>
      <c r="C84" s="120" t="str">
        <f>if('15 Oct'!M87 + '15 Oct'!N87&gt;0,'15 Oct'!M87 + '15 Oct'!N87,"")</f>
        <v/>
      </c>
      <c r="D84" s="120" t="str">
        <f>if('15 Oct'!U87+'15 Oct'!V87&gt;0,'15 Oct'!U87+'15 Oct'!V87,"")</f>
        <v/>
      </c>
      <c r="E84" s="120" t="str">
        <f>if('15 Oct'!AC87+'15 Oct'!AD87&gt;0,'15 Oct'!AC87+'15 Oct'!AD87,"")</f>
        <v/>
      </c>
      <c r="F84" s="120" t="str">
        <f>if('15 Oct'!AI87+'15 Oct'!AJ87&gt;0,'15 Oct'!AI87+'15 Oct'!AJ87,"")</f>
        <v/>
      </c>
      <c r="G84" s="120" t="str">
        <f>if('15 Oct'!AO87+'15 Oct'!AP87&gt;0,'15 Oct'!AO87+'15 Oct'!AP87,"")</f>
        <v/>
      </c>
      <c r="H84" s="120" t="str">
        <f t="shared" si="1"/>
        <v/>
      </c>
      <c r="J84" s="1"/>
    </row>
    <row r="85">
      <c r="A85" s="120" t="str">
        <f>if(or('15 Oct'!E88&gt;0,'15 Oct'!F88&gt;0, '15 Oct'!M88&gt;0,'15 Oct'!N88&gt;0, '15 Oct'!U88&gt;0,'15 Oct'!V88&gt;0,'15 Oct'!AC88&gt;0,'15 Oct'!AD88&gt;0,'15 Oct'!AI88&gt;0,'15 Oct'!AJ88&gt;0, '15 Oct'!AO88&gt;0,'15 Oct'!AP88&gt;0),'15 Oct'!A88,"")</f>
        <v/>
      </c>
      <c r="B85" s="120" t="str">
        <f>if('15 Oct'!E88+'15 Oct'!F88&gt;0,'15 Oct'!E88+'15 Oct'!F88,"")</f>
        <v/>
      </c>
      <c r="C85" s="120" t="str">
        <f>if('15 Oct'!M88 + '15 Oct'!N88&gt;0,'15 Oct'!M88 + '15 Oct'!N88,"")</f>
        <v/>
      </c>
      <c r="D85" s="120" t="str">
        <f>if('15 Oct'!U88+'15 Oct'!V88&gt;0,'15 Oct'!U88+'15 Oct'!V88,"")</f>
        <v/>
      </c>
      <c r="E85" s="120" t="str">
        <f>if('15 Oct'!AC88+'15 Oct'!AD88&gt;0,'15 Oct'!AC88+'15 Oct'!AD88,"")</f>
        <v/>
      </c>
      <c r="F85" s="120" t="str">
        <f>if('15 Oct'!AI88+'15 Oct'!AJ88&gt;0,'15 Oct'!AI88+'15 Oct'!AJ88,"")</f>
        <v/>
      </c>
      <c r="G85" s="120" t="str">
        <f>if('15 Oct'!AO88+'15 Oct'!AP88&gt;0,'15 Oct'!AO88+'15 Oct'!AP88,"")</f>
        <v/>
      </c>
      <c r="H85" s="120" t="str">
        <f t="shared" si="1"/>
        <v/>
      </c>
      <c r="J85" s="1"/>
    </row>
    <row r="86">
      <c r="A86" s="120" t="str">
        <f>if(or('15 Oct'!E89&gt;0,'15 Oct'!F89&gt;0, '15 Oct'!M89&gt;0,'15 Oct'!N89&gt;0, '15 Oct'!U89&gt;0,'15 Oct'!V89&gt;0,'15 Oct'!AC89&gt;0,'15 Oct'!AD89&gt;0,'15 Oct'!AI89&gt;0,'15 Oct'!AJ89&gt;0, '15 Oct'!AO89&gt;0,'15 Oct'!AP89&gt;0),'15 Oct'!A89,"")</f>
        <v/>
      </c>
      <c r="B86" s="120" t="str">
        <f>if('15 Oct'!E89+'15 Oct'!F89&gt;0,'15 Oct'!E89+'15 Oct'!F89,"")</f>
        <v/>
      </c>
      <c r="C86" s="120" t="str">
        <f>if('15 Oct'!M89 + '15 Oct'!N89&gt;0,'15 Oct'!M89 + '15 Oct'!N89,"")</f>
        <v/>
      </c>
      <c r="D86" s="120" t="str">
        <f>if('15 Oct'!U89+'15 Oct'!V89&gt;0,'15 Oct'!U89+'15 Oct'!V89,"")</f>
        <v/>
      </c>
      <c r="E86" s="120" t="str">
        <f>if('15 Oct'!AC89+'15 Oct'!AD89&gt;0,'15 Oct'!AC89+'15 Oct'!AD89,"")</f>
        <v/>
      </c>
      <c r="F86" s="120" t="str">
        <f>if('15 Oct'!AI89+'15 Oct'!AJ89&gt;0,'15 Oct'!AI89+'15 Oct'!AJ89,"")</f>
        <v/>
      </c>
      <c r="G86" s="120" t="str">
        <f>if('15 Oct'!AO89+'15 Oct'!AP89&gt;0,'15 Oct'!AO89+'15 Oct'!AP89,"")</f>
        <v/>
      </c>
      <c r="H86" s="120" t="str">
        <f t="shared" si="1"/>
        <v/>
      </c>
      <c r="J86" s="1"/>
    </row>
    <row r="87">
      <c r="A87" s="120" t="str">
        <f>if(or('15 Oct'!E90&gt;0,'15 Oct'!F90&gt;0, '15 Oct'!M90&gt;0,'15 Oct'!N90&gt;0, '15 Oct'!U90&gt;0,'15 Oct'!V90&gt;0,'15 Oct'!AC90&gt;0,'15 Oct'!AD90&gt;0,'15 Oct'!AI90&gt;0,'15 Oct'!AJ90&gt;0, '15 Oct'!AO90&gt;0,'15 Oct'!AP90&gt;0),'15 Oct'!A90,"")</f>
        <v/>
      </c>
      <c r="B87" s="120" t="str">
        <f>if('15 Oct'!E90+'15 Oct'!F90&gt;0,'15 Oct'!E90+'15 Oct'!F90,"")</f>
        <v/>
      </c>
      <c r="C87" s="120" t="str">
        <f>if('15 Oct'!M90 + '15 Oct'!N90&gt;0,'15 Oct'!M90 + '15 Oct'!N90,"")</f>
        <v/>
      </c>
      <c r="D87" s="120" t="str">
        <f>if('15 Oct'!U90+'15 Oct'!V90&gt;0,'15 Oct'!U90+'15 Oct'!V90,"")</f>
        <v/>
      </c>
      <c r="E87" s="120" t="str">
        <f>if('15 Oct'!AC90+'15 Oct'!AD90&gt;0,'15 Oct'!AC90+'15 Oct'!AD90,"")</f>
        <v/>
      </c>
      <c r="F87" s="120" t="str">
        <f>if('15 Oct'!AI90+'15 Oct'!AJ90&gt;0,'15 Oct'!AI90+'15 Oct'!AJ90,"")</f>
        <v/>
      </c>
      <c r="G87" s="120" t="str">
        <f>if('15 Oct'!AO90+'15 Oct'!AP90&gt;0,'15 Oct'!AO90+'15 Oct'!AP90,"")</f>
        <v/>
      </c>
      <c r="H87" s="120" t="str">
        <f t="shared" si="1"/>
        <v/>
      </c>
      <c r="J87" s="1"/>
    </row>
    <row r="88">
      <c r="A88" s="120" t="str">
        <f>if(or('15 Oct'!E91&gt;0,'15 Oct'!F91&gt;0, '15 Oct'!M91&gt;0,'15 Oct'!N91&gt;0, '15 Oct'!U91&gt;0,'15 Oct'!V91&gt;0,'15 Oct'!AC91&gt;0,'15 Oct'!AD91&gt;0,'15 Oct'!AI91&gt;0,'15 Oct'!AJ91&gt;0, '15 Oct'!AO91&gt;0,'15 Oct'!AP91&gt;0),'15 Oct'!A91,"")</f>
        <v/>
      </c>
      <c r="B88" s="120" t="str">
        <f>if('15 Oct'!E91+'15 Oct'!F91&gt;0,'15 Oct'!E91+'15 Oct'!F91,"")</f>
        <v/>
      </c>
      <c r="C88" s="120" t="str">
        <f>if('15 Oct'!M91 + '15 Oct'!N91&gt;0,'15 Oct'!M91 + '15 Oct'!N91,"")</f>
        <v/>
      </c>
      <c r="D88" s="120" t="str">
        <f>if('15 Oct'!U91+'15 Oct'!V91&gt;0,'15 Oct'!U91+'15 Oct'!V91,"")</f>
        <v/>
      </c>
      <c r="E88" s="120" t="str">
        <f>if('15 Oct'!AC91+'15 Oct'!AD91&gt;0,'15 Oct'!AC91+'15 Oct'!AD91,"")</f>
        <v/>
      </c>
      <c r="F88" s="120" t="str">
        <f>if('15 Oct'!AI91+'15 Oct'!AJ91&gt;0,'15 Oct'!AI91+'15 Oct'!AJ91,"")</f>
        <v/>
      </c>
      <c r="G88" s="120" t="str">
        <f>if('15 Oct'!AO91+'15 Oct'!AP91&gt;0,'15 Oct'!AO91+'15 Oct'!AP91,"")</f>
        <v/>
      </c>
      <c r="H88" s="120" t="str">
        <f t="shared" si="1"/>
        <v/>
      </c>
      <c r="J88" s="1"/>
    </row>
    <row r="89">
      <c r="A89" s="120" t="str">
        <f>if(or('15 Oct'!E92&gt;0,'15 Oct'!F92&gt;0, '15 Oct'!M92&gt;0,'15 Oct'!N92&gt;0, '15 Oct'!U92&gt;0,'15 Oct'!V92&gt;0,'15 Oct'!AC92&gt;0,'15 Oct'!AD92&gt;0,'15 Oct'!AI92&gt;0,'15 Oct'!AJ92&gt;0, '15 Oct'!AO92&gt;0,'15 Oct'!AP92&gt;0),'15 Oct'!A92,"")</f>
        <v/>
      </c>
      <c r="B89" s="120" t="str">
        <f>if('15 Oct'!E92+'15 Oct'!F92&gt;0,'15 Oct'!E92+'15 Oct'!F92,"")</f>
        <v/>
      </c>
      <c r="C89" s="120" t="str">
        <f>if('15 Oct'!M92 + '15 Oct'!N92&gt;0,'15 Oct'!M92 + '15 Oct'!N92,"")</f>
        <v/>
      </c>
      <c r="D89" s="120" t="str">
        <f>if('15 Oct'!U92+'15 Oct'!V92&gt;0,'15 Oct'!U92+'15 Oct'!V92,"")</f>
        <v/>
      </c>
      <c r="E89" s="120" t="str">
        <f>if('15 Oct'!AC92+'15 Oct'!AD92&gt;0,'15 Oct'!AC92+'15 Oct'!AD92,"")</f>
        <v/>
      </c>
      <c r="F89" s="120" t="str">
        <f>if('15 Oct'!AI92+'15 Oct'!AJ92&gt;0,'15 Oct'!AI92+'15 Oct'!AJ92,"")</f>
        <v/>
      </c>
      <c r="G89" s="120" t="str">
        <f>if('15 Oct'!AO92+'15 Oct'!AP92&gt;0,'15 Oct'!AO92+'15 Oct'!AP92,"")</f>
        <v/>
      </c>
      <c r="H89" s="120" t="str">
        <f t="shared" si="1"/>
        <v/>
      </c>
      <c r="J89" s="1"/>
    </row>
    <row r="90">
      <c r="A90" s="120" t="str">
        <f>if(or('15 Oct'!E93&gt;0,'15 Oct'!F93&gt;0, '15 Oct'!M93&gt;0,'15 Oct'!N93&gt;0, '15 Oct'!U93&gt;0,'15 Oct'!V93&gt;0,'15 Oct'!AC93&gt;0,'15 Oct'!AD93&gt;0,'15 Oct'!AI93&gt;0,'15 Oct'!AJ93&gt;0, '15 Oct'!AO93&gt;0,'15 Oct'!AP93&gt;0),'15 Oct'!A93,"")</f>
        <v/>
      </c>
      <c r="B90" s="120" t="str">
        <f>if('15 Oct'!E93+'15 Oct'!F93&gt;0,'15 Oct'!E93+'15 Oct'!F93,"")</f>
        <v/>
      </c>
      <c r="C90" s="120" t="str">
        <f>if('15 Oct'!M93 + '15 Oct'!N93&gt;0,'15 Oct'!M93 + '15 Oct'!N93,"")</f>
        <v/>
      </c>
      <c r="D90" s="120" t="str">
        <f>if('15 Oct'!U93+'15 Oct'!V93&gt;0,'15 Oct'!U93+'15 Oct'!V93,"")</f>
        <v/>
      </c>
      <c r="E90" s="120" t="str">
        <f>if('15 Oct'!AC93+'15 Oct'!AD93&gt;0,'15 Oct'!AC93+'15 Oct'!AD93,"")</f>
        <v/>
      </c>
      <c r="F90" s="120" t="str">
        <f>if('15 Oct'!AI93+'15 Oct'!AJ93&gt;0,'15 Oct'!AI93+'15 Oct'!AJ93,"")</f>
        <v/>
      </c>
      <c r="G90" s="120" t="str">
        <f>if('15 Oct'!AO93+'15 Oct'!AP93&gt;0,'15 Oct'!AO93+'15 Oct'!AP93,"")</f>
        <v/>
      </c>
      <c r="H90" s="120" t="str">
        <f t="shared" si="1"/>
        <v/>
      </c>
      <c r="J90" s="1"/>
    </row>
    <row r="91">
      <c r="A91" s="120" t="str">
        <f>if(or('15 Oct'!E94&gt;0,'15 Oct'!F94&gt;0, '15 Oct'!M94&gt;0,'15 Oct'!N94&gt;0, '15 Oct'!U94&gt;0,'15 Oct'!V94&gt;0,'15 Oct'!AC94&gt;0,'15 Oct'!AD94&gt;0,'15 Oct'!AI94&gt;0,'15 Oct'!AJ94&gt;0, '15 Oct'!AO94&gt;0,'15 Oct'!AP94&gt;0),'15 Oct'!A94,"")</f>
        <v/>
      </c>
      <c r="B91" s="120" t="str">
        <f>if('15 Oct'!E94+'15 Oct'!F94&gt;0,'15 Oct'!E94+'15 Oct'!F94,"")</f>
        <v/>
      </c>
      <c r="C91" s="120" t="str">
        <f>if('15 Oct'!M94 + '15 Oct'!N94&gt;0,'15 Oct'!M94 + '15 Oct'!N94,"")</f>
        <v/>
      </c>
      <c r="D91" s="120" t="str">
        <f>if('15 Oct'!U94+'15 Oct'!V94&gt;0,'15 Oct'!U94+'15 Oct'!V94,"")</f>
        <v/>
      </c>
      <c r="E91" s="120" t="str">
        <f>if('15 Oct'!AC94+'15 Oct'!AD94&gt;0,'15 Oct'!AC94+'15 Oct'!AD94,"")</f>
        <v/>
      </c>
      <c r="F91" s="120" t="str">
        <f>if('15 Oct'!AI94+'15 Oct'!AJ94&gt;0,'15 Oct'!AI94+'15 Oct'!AJ94,"")</f>
        <v/>
      </c>
      <c r="G91" s="120" t="str">
        <f>if('15 Oct'!AO94+'15 Oct'!AP94&gt;0,'15 Oct'!AO94+'15 Oct'!AP94,"")</f>
        <v/>
      </c>
      <c r="H91" s="120" t="str">
        <f t="shared" si="1"/>
        <v/>
      </c>
      <c r="J91" s="1"/>
    </row>
    <row r="92">
      <c r="A92" s="120" t="str">
        <f>if(or('15 Oct'!E95&gt;0,'15 Oct'!F95&gt;0, '15 Oct'!M95&gt;0,'15 Oct'!N95&gt;0, '15 Oct'!U95&gt;0,'15 Oct'!V95&gt;0,'15 Oct'!AC95&gt;0,'15 Oct'!AD95&gt;0,'15 Oct'!AI95&gt;0,'15 Oct'!AJ95&gt;0, '15 Oct'!AO95&gt;0,'15 Oct'!AP95&gt;0),'15 Oct'!A95,"")</f>
        <v/>
      </c>
      <c r="B92" s="120" t="str">
        <f>if('15 Oct'!E95+'15 Oct'!F95&gt;0,'15 Oct'!E95+'15 Oct'!F95,"")</f>
        <v/>
      </c>
      <c r="C92" s="120" t="str">
        <f>if('15 Oct'!M95 + '15 Oct'!N95&gt;0,'15 Oct'!M95 + '15 Oct'!N95,"")</f>
        <v/>
      </c>
      <c r="D92" s="120" t="str">
        <f>if('15 Oct'!U95+'15 Oct'!V95&gt;0,'15 Oct'!U95+'15 Oct'!V95,"")</f>
        <v/>
      </c>
      <c r="E92" s="120" t="str">
        <f>if('15 Oct'!AC95+'15 Oct'!AD95&gt;0,'15 Oct'!AC95+'15 Oct'!AD95,"")</f>
        <v/>
      </c>
      <c r="F92" s="120" t="str">
        <f>if('15 Oct'!AI95+'15 Oct'!AJ95&gt;0,'15 Oct'!AI95+'15 Oct'!AJ95,"")</f>
        <v/>
      </c>
      <c r="G92" s="120" t="str">
        <f>if('15 Oct'!AO95+'15 Oct'!AP95&gt;0,'15 Oct'!AO95+'15 Oct'!AP95,"")</f>
        <v/>
      </c>
      <c r="H92" s="120" t="str">
        <f t="shared" si="1"/>
        <v/>
      </c>
      <c r="J92" s="1"/>
    </row>
    <row r="93">
      <c r="A93" s="120" t="str">
        <f>if(or('15 Oct'!E96&gt;0,'15 Oct'!F96&gt;0, '15 Oct'!M96&gt;0,'15 Oct'!N96&gt;0, '15 Oct'!U96&gt;0,'15 Oct'!V96&gt;0,'15 Oct'!AC96&gt;0,'15 Oct'!AD96&gt;0,'15 Oct'!AI96&gt;0,'15 Oct'!AJ96&gt;0, '15 Oct'!AO96&gt;0,'15 Oct'!AP96&gt;0),'15 Oct'!A96,"")</f>
        <v/>
      </c>
      <c r="B93" s="120" t="str">
        <f>if('15 Oct'!E96+'15 Oct'!F96&gt;0,'15 Oct'!E96+'15 Oct'!F96,"")</f>
        <v/>
      </c>
      <c r="C93" s="120" t="str">
        <f>if('15 Oct'!M96 + '15 Oct'!N96&gt;0,'15 Oct'!M96 + '15 Oct'!N96,"")</f>
        <v/>
      </c>
      <c r="D93" s="120" t="str">
        <f>if('15 Oct'!U96+'15 Oct'!V96&gt;0,'15 Oct'!U96+'15 Oct'!V96,"")</f>
        <v/>
      </c>
      <c r="E93" s="120" t="str">
        <f>if('15 Oct'!AC96+'15 Oct'!AD96&gt;0,'15 Oct'!AC96+'15 Oct'!AD96,"")</f>
        <v/>
      </c>
      <c r="F93" s="120" t="str">
        <f>if('15 Oct'!AI96+'15 Oct'!AJ96&gt;0,'15 Oct'!AI96+'15 Oct'!AJ96,"")</f>
        <v/>
      </c>
      <c r="G93" s="120" t="str">
        <f>if('15 Oct'!AO96+'15 Oct'!AP96&gt;0,'15 Oct'!AO96+'15 Oct'!AP96,"")</f>
        <v/>
      </c>
      <c r="H93" s="120" t="str">
        <f t="shared" si="1"/>
        <v/>
      </c>
      <c r="J93" s="1"/>
    </row>
    <row r="94">
      <c r="A94" s="120" t="str">
        <f>if(or('15 Oct'!E97&gt;0,'15 Oct'!F97&gt;0, '15 Oct'!M97&gt;0,'15 Oct'!N97&gt;0, '15 Oct'!U97&gt;0,'15 Oct'!V97&gt;0,'15 Oct'!AC97&gt;0,'15 Oct'!AD97&gt;0,'15 Oct'!AI97&gt;0,'15 Oct'!AJ97&gt;0, '15 Oct'!AO97&gt;0,'15 Oct'!AP97&gt;0),'15 Oct'!A97,"")</f>
        <v/>
      </c>
      <c r="B94" s="120" t="str">
        <f>if('15 Oct'!E97+'15 Oct'!F97&gt;0,'15 Oct'!E97+'15 Oct'!F97,"")</f>
        <v/>
      </c>
      <c r="C94" s="120" t="str">
        <f>if('15 Oct'!M97 + '15 Oct'!N97&gt;0,'15 Oct'!M97 + '15 Oct'!N97,"")</f>
        <v/>
      </c>
      <c r="D94" s="120" t="str">
        <f>if('15 Oct'!U97+'15 Oct'!V97&gt;0,'15 Oct'!U97+'15 Oct'!V97,"")</f>
        <v/>
      </c>
      <c r="E94" s="120" t="str">
        <f>if('15 Oct'!AC97+'15 Oct'!AD97&gt;0,'15 Oct'!AC97+'15 Oct'!AD97,"")</f>
        <v/>
      </c>
      <c r="F94" s="120" t="str">
        <f>if('15 Oct'!AI97+'15 Oct'!AJ97&gt;0,'15 Oct'!AI97+'15 Oct'!AJ97,"")</f>
        <v/>
      </c>
      <c r="G94" s="120" t="str">
        <f>if('15 Oct'!AO97+'15 Oct'!AP97&gt;0,'15 Oct'!AO97+'15 Oct'!AP97,"")</f>
        <v/>
      </c>
      <c r="H94" s="120" t="str">
        <f t="shared" si="1"/>
        <v/>
      </c>
      <c r="J94" s="1"/>
    </row>
    <row r="95">
      <c r="A95" s="120" t="str">
        <f>if(or('15 Oct'!E98&gt;0,'15 Oct'!F98&gt;0, '15 Oct'!M98&gt;0,'15 Oct'!N98&gt;0, '15 Oct'!U98&gt;0,'15 Oct'!V98&gt;0,'15 Oct'!AC98&gt;0,'15 Oct'!AD98&gt;0,'15 Oct'!AI98&gt;0,'15 Oct'!AJ98&gt;0, '15 Oct'!AO98&gt;0,'15 Oct'!AP98&gt;0),'15 Oct'!A98,"")</f>
        <v/>
      </c>
      <c r="B95" s="120" t="str">
        <f>if('15 Oct'!E98+'15 Oct'!F98&gt;0,'15 Oct'!E98+'15 Oct'!F98,"")</f>
        <v/>
      </c>
      <c r="C95" s="120" t="str">
        <f>if('15 Oct'!M98 + '15 Oct'!N98&gt;0,'15 Oct'!M98 + '15 Oct'!N98,"")</f>
        <v/>
      </c>
      <c r="D95" s="120" t="str">
        <f>if('15 Oct'!U98+'15 Oct'!V98&gt;0,'15 Oct'!U98+'15 Oct'!V98,"")</f>
        <v/>
      </c>
      <c r="E95" s="120" t="str">
        <f>if('15 Oct'!AC98+'15 Oct'!AD98&gt;0,'15 Oct'!AC98+'15 Oct'!AD98,"")</f>
        <v/>
      </c>
      <c r="F95" s="120" t="str">
        <f>if('15 Oct'!AI98+'15 Oct'!AJ98&gt;0,'15 Oct'!AI98+'15 Oct'!AJ98,"")</f>
        <v/>
      </c>
      <c r="G95" s="120" t="str">
        <f>if('15 Oct'!AO98+'15 Oct'!AP98&gt;0,'15 Oct'!AO98+'15 Oct'!AP98,"")</f>
        <v/>
      </c>
      <c r="H95" s="120" t="str">
        <f t="shared" si="1"/>
        <v/>
      </c>
      <c r="J95" s="1"/>
    </row>
    <row r="96">
      <c r="A96" s="120" t="str">
        <f>if(or('15 Oct'!E99&gt;0,'15 Oct'!F99&gt;0, '15 Oct'!M99&gt;0,'15 Oct'!N99&gt;0, '15 Oct'!U99&gt;0,'15 Oct'!V99&gt;0,'15 Oct'!AC99&gt;0,'15 Oct'!AD99&gt;0,'15 Oct'!AI99&gt;0,'15 Oct'!AJ99&gt;0, '15 Oct'!AO99&gt;0,'15 Oct'!AP99&gt;0),'15 Oct'!A99,"")</f>
        <v/>
      </c>
      <c r="B96" s="120" t="str">
        <f>if('15 Oct'!E99+'15 Oct'!F99&gt;0,'15 Oct'!E99+'15 Oct'!F99,"")</f>
        <v/>
      </c>
      <c r="C96" s="120" t="str">
        <f>if('15 Oct'!M99 + '15 Oct'!N99&gt;0,'15 Oct'!M99 + '15 Oct'!N99,"")</f>
        <v/>
      </c>
      <c r="D96" s="120" t="str">
        <f>if('15 Oct'!U99+'15 Oct'!V99&gt;0,'15 Oct'!U99+'15 Oct'!V99,"")</f>
        <v/>
      </c>
      <c r="E96" s="120" t="str">
        <f>if('15 Oct'!AC99+'15 Oct'!AD99&gt;0,'15 Oct'!AC99+'15 Oct'!AD99,"")</f>
        <v/>
      </c>
      <c r="F96" s="120" t="str">
        <f>if('15 Oct'!AI99+'15 Oct'!AJ99&gt;0,'15 Oct'!AI99+'15 Oct'!AJ99,"")</f>
        <v/>
      </c>
      <c r="G96" s="120" t="str">
        <f>if('15 Oct'!AO99+'15 Oct'!AP99&gt;0,'15 Oct'!AO99+'15 Oct'!AP99,"")</f>
        <v/>
      </c>
      <c r="H96" s="120" t="str">
        <f t="shared" si="1"/>
        <v/>
      </c>
      <c r="J96" s="1"/>
    </row>
    <row r="97">
      <c r="A97" s="120" t="str">
        <f>if(or('15 Oct'!E100&gt;0,'15 Oct'!F100&gt;0, '15 Oct'!M100&gt;0,'15 Oct'!N100&gt;0, '15 Oct'!U100&gt;0,'15 Oct'!V100&gt;0,'15 Oct'!AC100&gt;0,'15 Oct'!AD100&gt;0,'15 Oct'!AI100&gt;0,'15 Oct'!AJ100&gt;0, '15 Oct'!AO100&gt;0,'15 Oct'!AP100&gt;0),'15 Oct'!A100,"")</f>
        <v/>
      </c>
      <c r="B97" s="120" t="str">
        <f>if('15 Oct'!E100+'15 Oct'!F100&gt;0,'15 Oct'!E100+'15 Oct'!F100,"")</f>
        <v/>
      </c>
      <c r="C97" s="120" t="str">
        <f>if('15 Oct'!M100 + '15 Oct'!N100&gt;0,'15 Oct'!M100 + '15 Oct'!N100,"")</f>
        <v/>
      </c>
      <c r="D97" s="120" t="str">
        <f>if('15 Oct'!U100+'15 Oct'!V100&gt;0,'15 Oct'!U100+'15 Oct'!V100,"")</f>
        <v/>
      </c>
      <c r="E97" s="120" t="str">
        <f>if('15 Oct'!AC100+'15 Oct'!AD100&gt;0,'15 Oct'!AC100+'15 Oct'!AD100,"")</f>
        <v/>
      </c>
      <c r="F97" s="120" t="str">
        <f>if('15 Oct'!AI100+'15 Oct'!AJ100&gt;0,'15 Oct'!AI100+'15 Oct'!AJ100,"")</f>
        <v/>
      </c>
      <c r="G97" s="120" t="str">
        <f>if('15 Oct'!AO100+'15 Oct'!AP100&gt;0,'15 Oct'!AO100+'15 Oct'!AP100,"")</f>
        <v/>
      </c>
      <c r="H97" s="120" t="str">
        <f t="shared" si="1"/>
        <v/>
      </c>
      <c r="J97" s="1"/>
    </row>
    <row r="98">
      <c r="A98" s="120" t="str">
        <f>if(or('15 Oct'!E101&gt;0,'15 Oct'!F101&gt;0, '15 Oct'!M101&gt;0,'15 Oct'!N101&gt;0, '15 Oct'!U101&gt;0,'15 Oct'!V101&gt;0,'15 Oct'!AC101&gt;0,'15 Oct'!AD101&gt;0,'15 Oct'!AI101&gt;0,'15 Oct'!AJ101&gt;0, '15 Oct'!AO101&gt;0,'15 Oct'!AP101&gt;0),'15 Oct'!A101,"")</f>
        <v/>
      </c>
      <c r="B98" s="120" t="str">
        <f>if('15 Oct'!E101+'15 Oct'!F101&gt;0,'15 Oct'!E101+'15 Oct'!F101,"")</f>
        <v/>
      </c>
      <c r="C98" s="120" t="str">
        <f>if('15 Oct'!M101 + '15 Oct'!N101&gt;0,'15 Oct'!M101 + '15 Oct'!N101,"")</f>
        <v/>
      </c>
      <c r="D98" s="120" t="str">
        <f>if('15 Oct'!U101+'15 Oct'!V101&gt;0,'15 Oct'!U101+'15 Oct'!V101,"")</f>
        <v/>
      </c>
      <c r="E98" s="120" t="str">
        <f>if('15 Oct'!AC101+'15 Oct'!AD101&gt;0,'15 Oct'!AC101+'15 Oct'!AD101,"")</f>
        <v/>
      </c>
      <c r="F98" s="120" t="str">
        <f>if('15 Oct'!AI101+'15 Oct'!AJ101&gt;0,'15 Oct'!AI101+'15 Oct'!AJ101,"")</f>
        <v/>
      </c>
      <c r="G98" s="120" t="str">
        <f>if('15 Oct'!AO101+'15 Oct'!AP101&gt;0,'15 Oct'!AO101+'15 Oct'!AP101,"")</f>
        <v/>
      </c>
      <c r="H98" s="120" t="str">
        <f t="shared" si="1"/>
        <v/>
      </c>
      <c r="J98" s="1"/>
    </row>
    <row r="99">
      <c r="A99" s="120" t="str">
        <f>if(or('15 Oct'!E102&gt;0,'15 Oct'!F102&gt;0, '15 Oct'!M102&gt;0,'15 Oct'!N102&gt;0, '15 Oct'!U102&gt;0,'15 Oct'!V102&gt;0,'15 Oct'!AC102&gt;0,'15 Oct'!AD102&gt;0,'15 Oct'!AI102&gt;0,'15 Oct'!AJ102&gt;0, '15 Oct'!AO102&gt;0,'15 Oct'!AP102&gt;0),'15 Oct'!A102,"")</f>
        <v/>
      </c>
      <c r="B99" s="120" t="str">
        <f>if('15 Oct'!E102+'15 Oct'!F102&gt;0,'15 Oct'!E102+'15 Oct'!F102,"")</f>
        <v/>
      </c>
      <c r="C99" s="120" t="str">
        <f>if('15 Oct'!M102 + '15 Oct'!N102&gt;0,'15 Oct'!M102 + '15 Oct'!N102,"")</f>
        <v/>
      </c>
      <c r="D99" s="120" t="str">
        <f>if('15 Oct'!U102+'15 Oct'!V102&gt;0,'15 Oct'!U102+'15 Oct'!V102,"")</f>
        <v/>
      </c>
      <c r="E99" s="120" t="str">
        <f>if('15 Oct'!AC102+'15 Oct'!AD102&gt;0,'15 Oct'!AC102+'15 Oct'!AD102,"")</f>
        <v/>
      </c>
      <c r="F99" s="120" t="str">
        <f>if('15 Oct'!AI102+'15 Oct'!AJ102&gt;0,'15 Oct'!AI102+'15 Oct'!AJ102,"")</f>
        <v/>
      </c>
      <c r="G99" s="120" t="str">
        <f>if('15 Oct'!AO102+'15 Oct'!AP102&gt;0,'15 Oct'!AO102+'15 Oct'!AP102,"")</f>
        <v/>
      </c>
      <c r="H99" s="120" t="str">
        <f t="shared" si="1"/>
        <v/>
      </c>
      <c r="J99" s="1"/>
    </row>
    <row r="100">
      <c r="A100" s="120" t="str">
        <f>if(or('15 Oct'!E103&gt;0,'15 Oct'!F103&gt;0, '15 Oct'!M103&gt;0,'15 Oct'!N103&gt;0, '15 Oct'!U103&gt;0,'15 Oct'!V103&gt;0,'15 Oct'!AC103&gt;0,'15 Oct'!AD103&gt;0,'15 Oct'!AI103&gt;0,'15 Oct'!AJ103&gt;0, '15 Oct'!AO103&gt;0,'15 Oct'!AP103&gt;0),'15 Oct'!A103,"")</f>
        <v/>
      </c>
      <c r="B100" s="120" t="str">
        <f>if('15 Oct'!E103+'15 Oct'!F103&gt;0,'15 Oct'!E103+'15 Oct'!F103,"")</f>
        <v/>
      </c>
      <c r="C100" s="120" t="str">
        <f>if('15 Oct'!M103 + '15 Oct'!N103&gt;0,'15 Oct'!M103 + '15 Oct'!N103,"")</f>
        <v/>
      </c>
      <c r="D100" s="120" t="str">
        <f>if('15 Oct'!U103+'15 Oct'!V103&gt;0,'15 Oct'!U103+'15 Oct'!V103,"")</f>
        <v/>
      </c>
      <c r="E100" s="120" t="str">
        <f>if('15 Oct'!AC103+'15 Oct'!AD103&gt;0,'15 Oct'!AC103+'15 Oct'!AD103,"")</f>
        <v/>
      </c>
      <c r="F100" s="120" t="str">
        <f>if('15 Oct'!AI103+'15 Oct'!AJ103&gt;0,'15 Oct'!AI103+'15 Oct'!AJ103,"")</f>
        <v/>
      </c>
      <c r="G100" s="120" t="str">
        <f>if('15 Oct'!AO103+'15 Oct'!AP103&gt;0,'15 Oct'!AO103+'15 Oct'!AP103,"")</f>
        <v/>
      </c>
      <c r="H100" s="120" t="str">
        <f t="shared" si="1"/>
        <v/>
      </c>
      <c r="J100" s="1"/>
    </row>
    <row r="101">
      <c r="A101" s="120" t="str">
        <f>if(or('15 Oct'!E104&gt;0,'15 Oct'!F104&gt;0, '15 Oct'!M104&gt;0,'15 Oct'!N104&gt;0, '15 Oct'!U104&gt;0,'15 Oct'!V104&gt;0,'15 Oct'!AC104&gt;0,'15 Oct'!AD104&gt;0,'15 Oct'!AI104&gt;0,'15 Oct'!AJ104&gt;0, '15 Oct'!AO104&gt;0,'15 Oct'!AP104&gt;0),'15 Oct'!A104,"")</f>
        <v/>
      </c>
      <c r="B101" s="120" t="str">
        <f>if('15 Oct'!E104+'15 Oct'!F104&gt;0,'15 Oct'!E104+'15 Oct'!F104,"")</f>
        <v/>
      </c>
      <c r="C101" s="120" t="str">
        <f>if('15 Oct'!M104 + '15 Oct'!N104&gt;0,'15 Oct'!M104 + '15 Oct'!N104,"")</f>
        <v/>
      </c>
      <c r="D101" s="120" t="str">
        <f>if('15 Oct'!U104+'15 Oct'!V104&gt;0,'15 Oct'!U104+'15 Oct'!V104,"")</f>
        <v/>
      </c>
      <c r="E101" s="120" t="str">
        <f>if('15 Oct'!AC104+'15 Oct'!AD104&gt;0,'15 Oct'!AC104+'15 Oct'!AD104,"")</f>
        <v/>
      </c>
      <c r="F101" s="120" t="str">
        <f>if('15 Oct'!AI104+'15 Oct'!AJ104&gt;0,'15 Oct'!AI104+'15 Oct'!AJ104,"")</f>
        <v/>
      </c>
      <c r="G101" s="120" t="str">
        <f>if('15 Oct'!AO104+'15 Oct'!AP104&gt;0,'15 Oct'!AO104+'15 Oct'!AP104,"")</f>
        <v/>
      </c>
      <c r="H101" s="120" t="str">
        <f t="shared" si="1"/>
        <v/>
      </c>
      <c r="J101" s="1"/>
    </row>
    <row r="102">
      <c r="A102" s="120" t="str">
        <f>if(or('15 Oct'!E105&gt;0,'15 Oct'!F105&gt;0, '15 Oct'!M105&gt;0,'15 Oct'!N105&gt;0, '15 Oct'!U105&gt;0,'15 Oct'!V105&gt;0,'15 Oct'!AC105&gt;0,'15 Oct'!AD105&gt;0,'15 Oct'!AI105&gt;0,'15 Oct'!AJ105&gt;0, '15 Oct'!AO105&gt;0,'15 Oct'!AP105&gt;0),'15 Oct'!A105,"")</f>
        <v/>
      </c>
      <c r="B102" s="120" t="str">
        <f>if('15 Oct'!E105+'15 Oct'!F105&gt;0,'15 Oct'!E105+'15 Oct'!F105,"")</f>
        <v/>
      </c>
      <c r="C102" s="120" t="str">
        <f>if('15 Oct'!M105 + '15 Oct'!N105&gt;0,'15 Oct'!M105 + '15 Oct'!N105,"")</f>
        <v/>
      </c>
      <c r="D102" s="120" t="str">
        <f>if('15 Oct'!U105+'15 Oct'!V105&gt;0,'15 Oct'!U105+'15 Oct'!V105,"")</f>
        <v/>
      </c>
      <c r="E102" s="120" t="str">
        <f>if('15 Oct'!AC105+'15 Oct'!AD105&gt;0,'15 Oct'!AC105+'15 Oct'!AD105,"")</f>
        <v/>
      </c>
      <c r="F102" s="120" t="str">
        <f>if('15 Oct'!AI105+'15 Oct'!AJ105&gt;0,'15 Oct'!AI105+'15 Oct'!AJ105,"")</f>
        <v/>
      </c>
      <c r="G102" s="120" t="str">
        <f>if('15 Oct'!AO105+'15 Oct'!AP105&gt;0,'15 Oct'!AO105+'15 Oct'!AP105,"")</f>
        <v/>
      </c>
      <c r="H102" s="120" t="str">
        <f t="shared" si="1"/>
        <v/>
      </c>
      <c r="J102" s="1"/>
    </row>
    <row r="103">
      <c r="A103" s="120" t="str">
        <f>if(or('15 Oct'!E106&gt;0,'15 Oct'!F106&gt;0, '15 Oct'!M106&gt;0,'15 Oct'!N106&gt;0, '15 Oct'!U106&gt;0,'15 Oct'!V106&gt;0,'15 Oct'!AC106&gt;0,'15 Oct'!AD106&gt;0,'15 Oct'!AI106&gt;0,'15 Oct'!AJ106&gt;0, '15 Oct'!AO106&gt;0,'15 Oct'!AP106&gt;0),'15 Oct'!A106,"")</f>
        <v/>
      </c>
      <c r="B103" s="120" t="str">
        <f>if('15 Oct'!E106+'15 Oct'!F106&gt;0,'15 Oct'!E106+'15 Oct'!F106,"")</f>
        <v/>
      </c>
      <c r="C103" s="120" t="str">
        <f>if('15 Oct'!M106 + '15 Oct'!N106&gt;0,'15 Oct'!M106 + '15 Oct'!N106,"")</f>
        <v/>
      </c>
      <c r="D103" s="120" t="str">
        <f>if('15 Oct'!U106+'15 Oct'!V106&gt;0,'15 Oct'!U106+'15 Oct'!V106,"")</f>
        <v/>
      </c>
      <c r="E103" s="120" t="str">
        <f>if('15 Oct'!AC106+'15 Oct'!AD106&gt;0,'15 Oct'!AC106+'15 Oct'!AD106,"")</f>
        <v/>
      </c>
      <c r="F103" s="120" t="str">
        <f>if('15 Oct'!AI106+'15 Oct'!AJ106&gt;0,'15 Oct'!AI106+'15 Oct'!AJ106,"")</f>
        <v/>
      </c>
      <c r="G103" s="120" t="str">
        <f>if('15 Oct'!AO106+'15 Oct'!AP106&gt;0,'15 Oct'!AO106+'15 Oct'!AP106,"")</f>
        <v/>
      </c>
      <c r="H103" s="120" t="str">
        <f t="shared" si="1"/>
        <v/>
      </c>
      <c r="J103" s="1"/>
    </row>
    <row r="104">
      <c r="A104" s="120" t="str">
        <f>if(or('15 Oct'!E107&gt;0,'15 Oct'!F107&gt;0, '15 Oct'!M107&gt;0,'15 Oct'!N107&gt;0, '15 Oct'!U107&gt;0,'15 Oct'!V107&gt;0,'15 Oct'!AC107&gt;0,'15 Oct'!AD107&gt;0,'15 Oct'!AI107&gt;0,'15 Oct'!AJ107&gt;0, '15 Oct'!AO107&gt;0,'15 Oct'!AP107&gt;0),'15 Oct'!A107,"")</f>
        <v/>
      </c>
      <c r="B104" s="120" t="str">
        <f>if('15 Oct'!E107+'15 Oct'!F107&gt;0,'15 Oct'!E107+'15 Oct'!F107,"")</f>
        <v/>
      </c>
      <c r="C104" s="120" t="str">
        <f>if('15 Oct'!M107 + '15 Oct'!N107&gt;0,'15 Oct'!M107 + '15 Oct'!N107,"")</f>
        <v/>
      </c>
      <c r="D104" s="120" t="str">
        <f>if('15 Oct'!U107+'15 Oct'!V107&gt;0,'15 Oct'!U107+'15 Oct'!V107,"")</f>
        <v/>
      </c>
      <c r="E104" s="120" t="str">
        <f>if('15 Oct'!AC107+'15 Oct'!AD107&gt;0,'15 Oct'!AC107+'15 Oct'!AD107,"")</f>
        <v/>
      </c>
      <c r="F104" s="120" t="str">
        <f>if('15 Oct'!AI107+'15 Oct'!AJ107&gt;0,'15 Oct'!AI107+'15 Oct'!AJ107,"")</f>
        <v/>
      </c>
      <c r="G104" s="120" t="str">
        <f>if('15 Oct'!AO107+'15 Oct'!AP107&gt;0,'15 Oct'!AO107+'15 Oct'!AP107,"")</f>
        <v/>
      </c>
      <c r="H104" s="120" t="str">
        <f t="shared" si="1"/>
        <v/>
      </c>
      <c r="J104" s="1"/>
    </row>
    <row r="105">
      <c r="A105" s="120" t="str">
        <f>if(or('15 Oct'!E108&gt;0,'15 Oct'!F108&gt;0, '15 Oct'!M108&gt;0,'15 Oct'!N108&gt;0, '15 Oct'!U108&gt;0,'15 Oct'!V108&gt;0,'15 Oct'!AC108&gt;0,'15 Oct'!AD108&gt;0,'15 Oct'!AI108&gt;0,'15 Oct'!AJ108&gt;0, '15 Oct'!AO108&gt;0,'15 Oct'!AP108&gt;0),'15 Oct'!A108,"")</f>
        <v/>
      </c>
      <c r="B105" s="120" t="str">
        <f>if('15 Oct'!E108+'15 Oct'!F108&gt;0,'15 Oct'!E108+'15 Oct'!F108,"")</f>
        <v/>
      </c>
      <c r="C105" s="120" t="str">
        <f>if('15 Oct'!M108 + '15 Oct'!N108&gt;0,'15 Oct'!M108 + '15 Oct'!N108,"")</f>
        <v/>
      </c>
      <c r="D105" s="120" t="str">
        <f>if('15 Oct'!U108+'15 Oct'!V108&gt;0,'15 Oct'!U108+'15 Oct'!V108,"")</f>
        <v/>
      </c>
      <c r="E105" s="120" t="str">
        <f>if('15 Oct'!AC108+'15 Oct'!AD108&gt;0,'15 Oct'!AC108+'15 Oct'!AD108,"")</f>
        <v/>
      </c>
      <c r="F105" s="120" t="str">
        <f>if('15 Oct'!AI108+'15 Oct'!AJ108&gt;0,'15 Oct'!AI108+'15 Oct'!AJ108,"")</f>
        <v/>
      </c>
      <c r="G105" s="120" t="str">
        <f>if('15 Oct'!AO108+'15 Oct'!AP108&gt;0,'15 Oct'!AO108+'15 Oct'!AP108,"")</f>
        <v/>
      </c>
      <c r="H105" s="120" t="str">
        <f t="shared" si="1"/>
        <v/>
      </c>
      <c r="J105" s="1"/>
    </row>
    <row r="106">
      <c r="A106" s="120" t="str">
        <f>if(or('15 Oct'!E109&gt;0,'15 Oct'!F109&gt;0, '15 Oct'!M109&gt;0,'15 Oct'!N109&gt;0, '15 Oct'!U109&gt;0,'15 Oct'!V109&gt;0,'15 Oct'!AC109&gt;0,'15 Oct'!AD109&gt;0,'15 Oct'!AI109&gt;0,'15 Oct'!AJ109&gt;0, '15 Oct'!AO109&gt;0,'15 Oct'!AP109&gt;0),'15 Oct'!A109,"")</f>
        <v/>
      </c>
      <c r="B106" s="120" t="str">
        <f>if('15 Oct'!E109+'15 Oct'!F109&gt;0,'15 Oct'!E109+'15 Oct'!F109,"")</f>
        <v/>
      </c>
      <c r="C106" s="120" t="str">
        <f>if('15 Oct'!M109 + '15 Oct'!N109&gt;0,'15 Oct'!M109 + '15 Oct'!N109,"")</f>
        <v/>
      </c>
      <c r="D106" s="120" t="str">
        <f>if('15 Oct'!U109+'15 Oct'!V109&gt;0,'15 Oct'!U109+'15 Oct'!V109,"")</f>
        <v/>
      </c>
      <c r="E106" s="120" t="str">
        <f>if('15 Oct'!AC109+'15 Oct'!AD109&gt;0,'15 Oct'!AC109+'15 Oct'!AD109,"")</f>
        <v/>
      </c>
      <c r="F106" s="120" t="str">
        <f>if('15 Oct'!AI109+'15 Oct'!AJ109&gt;0,'15 Oct'!AI109+'15 Oct'!AJ109,"")</f>
        <v/>
      </c>
      <c r="G106" s="120" t="str">
        <f>if('15 Oct'!AO109+'15 Oct'!AP109&gt;0,'15 Oct'!AO109+'15 Oct'!AP109,"")</f>
        <v/>
      </c>
      <c r="H106" s="120" t="str">
        <f t="shared" si="1"/>
        <v/>
      </c>
      <c r="J106" s="1"/>
    </row>
    <row r="107">
      <c r="A107" s="120" t="str">
        <f>if(or('15 Oct'!E110&gt;0,'15 Oct'!F110&gt;0, '15 Oct'!M110&gt;0,'15 Oct'!N110&gt;0, '15 Oct'!U110&gt;0,'15 Oct'!V110&gt;0,'15 Oct'!AC110&gt;0,'15 Oct'!AD110&gt;0,'15 Oct'!AI110&gt;0,'15 Oct'!AJ110&gt;0, '15 Oct'!AO110&gt;0,'15 Oct'!AP110&gt;0),'15 Oct'!A110,"")</f>
        <v/>
      </c>
      <c r="B107" s="120" t="str">
        <f>if('15 Oct'!E110+'15 Oct'!F110&gt;0,'15 Oct'!E110+'15 Oct'!F110,"")</f>
        <v/>
      </c>
      <c r="C107" s="120" t="str">
        <f>if('15 Oct'!M110 + '15 Oct'!N110&gt;0,'15 Oct'!M110 + '15 Oct'!N110,"")</f>
        <v/>
      </c>
      <c r="D107" s="120" t="str">
        <f>if('15 Oct'!U110+'15 Oct'!V110&gt;0,'15 Oct'!U110+'15 Oct'!V110,"")</f>
        <v/>
      </c>
      <c r="E107" s="120" t="str">
        <f>if('15 Oct'!AC110+'15 Oct'!AD110&gt;0,'15 Oct'!AC110+'15 Oct'!AD110,"")</f>
        <v/>
      </c>
      <c r="F107" s="120" t="str">
        <f>if('15 Oct'!AI110+'15 Oct'!AJ110&gt;0,'15 Oct'!AI110+'15 Oct'!AJ110,"")</f>
        <v/>
      </c>
      <c r="G107" s="120" t="str">
        <f>if('15 Oct'!AO110+'15 Oct'!AP110&gt;0,'15 Oct'!AO110+'15 Oct'!AP110,"")</f>
        <v/>
      </c>
      <c r="H107" s="120" t="str">
        <f t="shared" si="1"/>
        <v/>
      </c>
      <c r="J107" s="1"/>
    </row>
    <row r="108">
      <c r="A108" s="120" t="str">
        <f>if(or('15 Oct'!E111&gt;0,'15 Oct'!F111&gt;0, '15 Oct'!M111&gt;0,'15 Oct'!N111&gt;0, '15 Oct'!U111&gt;0,'15 Oct'!V111&gt;0,'15 Oct'!AC111&gt;0,'15 Oct'!AD111&gt;0,'15 Oct'!AI111&gt;0,'15 Oct'!AJ111&gt;0, '15 Oct'!AO111&gt;0,'15 Oct'!AP111&gt;0),'15 Oct'!A111,"")</f>
        <v/>
      </c>
      <c r="B108" s="120" t="str">
        <f>if('15 Oct'!E111+'15 Oct'!F111&gt;0,'15 Oct'!E111+'15 Oct'!F111,"")</f>
        <v/>
      </c>
      <c r="C108" s="120" t="str">
        <f>if('15 Oct'!M111 + '15 Oct'!N111&gt;0,'15 Oct'!M111 + '15 Oct'!N111,"")</f>
        <v/>
      </c>
      <c r="D108" s="120" t="str">
        <f>if('15 Oct'!U111+'15 Oct'!V111&gt;0,'15 Oct'!U111+'15 Oct'!V111,"")</f>
        <v/>
      </c>
      <c r="E108" s="120" t="str">
        <f>if('15 Oct'!AC111+'15 Oct'!AD111&gt;0,'15 Oct'!AC111+'15 Oct'!AD111,"")</f>
        <v/>
      </c>
      <c r="F108" s="120" t="str">
        <f>if('15 Oct'!AI111+'15 Oct'!AJ111&gt;0,'15 Oct'!AI111+'15 Oct'!AJ111,"")</f>
        <v/>
      </c>
      <c r="G108" s="120" t="str">
        <f>if('15 Oct'!AO111+'15 Oct'!AP111&gt;0,'15 Oct'!AO111+'15 Oct'!AP111,"")</f>
        <v/>
      </c>
      <c r="H108" s="120" t="str">
        <f t="shared" si="1"/>
        <v/>
      </c>
      <c r="J108" s="1"/>
    </row>
    <row r="109">
      <c r="A109" s="120" t="str">
        <f>if(or('15 Oct'!E112&gt;0,'15 Oct'!F112&gt;0, '15 Oct'!M112&gt;0,'15 Oct'!N112&gt;0, '15 Oct'!U112&gt;0,'15 Oct'!V112&gt;0,'15 Oct'!AC112&gt;0,'15 Oct'!AD112&gt;0,'15 Oct'!AI112&gt;0,'15 Oct'!AJ112&gt;0, '15 Oct'!AO112&gt;0,'15 Oct'!AP112&gt;0),'15 Oct'!A112,"")</f>
        <v/>
      </c>
      <c r="B109" s="120" t="str">
        <f>if('15 Oct'!E112+'15 Oct'!F112&gt;0,'15 Oct'!E112+'15 Oct'!F112,"")</f>
        <v/>
      </c>
      <c r="C109" s="120" t="str">
        <f>if('15 Oct'!M112 + '15 Oct'!N112&gt;0,'15 Oct'!M112 + '15 Oct'!N112,"")</f>
        <v/>
      </c>
      <c r="D109" s="120" t="str">
        <f>if('15 Oct'!U112+'15 Oct'!V112&gt;0,'15 Oct'!U112+'15 Oct'!V112,"")</f>
        <v/>
      </c>
      <c r="E109" s="120" t="str">
        <f>if('15 Oct'!AC112+'15 Oct'!AD112&gt;0,'15 Oct'!AC112+'15 Oct'!AD112,"")</f>
        <v/>
      </c>
      <c r="F109" s="120" t="str">
        <f>if('15 Oct'!AI112+'15 Oct'!AJ112&gt;0,'15 Oct'!AI112+'15 Oct'!AJ112,"")</f>
        <v/>
      </c>
      <c r="G109" s="120" t="str">
        <f>if('15 Oct'!AO112+'15 Oct'!AP112&gt;0,'15 Oct'!AO112+'15 Oct'!AP112,"")</f>
        <v/>
      </c>
      <c r="H109" s="120" t="str">
        <f t="shared" si="1"/>
        <v/>
      </c>
      <c r="J109" s="1"/>
    </row>
    <row r="110">
      <c r="A110" s="120" t="str">
        <f>if(or('15 Oct'!E113&gt;0,'15 Oct'!F113&gt;0, '15 Oct'!M113&gt;0,'15 Oct'!N113&gt;0, '15 Oct'!U113&gt;0,'15 Oct'!V113&gt;0,'15 Oct'!AC113&gt;0,'15 Oct'!AD113&gt;0,'15 Oct'!AI113&gt;0,'15 Oct'!AJ113&gt;0, '15 Oct'!AO113&gt;0,'15 Oct'!AP113&gt;0),'15 Oct'!A113,"")</f>
        <v/>
      </c>
      <c r="B110" s="120" t="str">
        <f>if('15 Oct'!E113+'15 Oct'!F113&gt;0,'15 Oct'!E113+'15 Oct'!F113,"")</f>
        <v/>
      </c>
      <c r="C110" s="120" t="str">
        <f>if('15 Oct'!M113 + '15 Oct'!N113&gt;0,'15 Oct'!M113 + '15 Oct'!N113,"")</f>
        <v/>
      </c>
      <c r="D110" s="120" t="str">
        <f>if('15 Oct'!U113+'15 Oct'!V113&gt;0,'15 Oct'!U113+'15 Oct'!V113,"")</f>
        <v/>
      </c>
      <c r="E110" s="120" t="str">
        <f>if('15 Oct'!AC113+'15 Oct'!AD113&gt;0,'15 Oct'!AC113+'15 Oct'!AD113,"")</f>
        <v/>
      </c>
      <c r="F110" s="120" t="str">
        <f>if('15 Oct'!AI113+'15 Oct'!AJ113&gt;0,'15 Oct'!AI113+'15 Oct'!AJ113,"")</f>
        <v/>
      </c>
      <c r="G110" s="120" t="str">
        <f>if('15 Oct'!AO113+'15 Oct'!AP113&gt;0,'15 Oct'!AO113+'15 Oct'!AP113,"")</f>
        <v/>
      </c>
      <c r="H110" s="120" t="str">
        <f t="shared" si="1"/>
        <v/>
      </c>
      <c r="J110" s="1"/>
    </row>
    <row r="111">
      <c r="A111" s="120" t="str">
        <f>if(or('15 Oct'!E114&gt;0,'15 Oct'!F114&gt;0, '15 Oct'!M114&gt;0,'15 Oct'!N114&gt;0, '15 Oct'!U114&gt;0,'15 Oct'!V114&gt;0,'15 Oct'!AC114&gt;0,'15 Oct'!AD114&gt;0,'15 Oct'!AI114&gt;0,'15 Oct'!AJ114&gt;0, '15 Oct'!AO114&gt;0,'15 Oct'!AP114&gt;0),'15 Oct'!A114,"")</f>
        <v/>
      </c>
      <c r="B111" s="120" t="str">
        <f>if('15 Oct'!E114+'15 Oct'!F114&gt;0,'15 Oct'!E114+'15 Oct'!F114,"")</f>
        <v/>
      </c>
      <c r="C111" s="120" t="str">
        <f>if('15 Oct'!M114 + '15 Oct'!N114&gt;0,'15 Oct'!M114 + '15 Oct'!N114,"")</f>
        <v/>
      </c>
      <c r="D111" s="120" t="str">
        <f>if('15 Oct'!U114+'15 Oct'!V114&gt;0,'15 Oct'!U114+'15 Oct'!V114,"")</f>
        <v/>
      </c>
      <c r="E111" s="120" t="str">
        <f>if('15 Oct'!AC114+'15 Oct'!AD114&gt;0,'15 Oct'!AC114+'15 Oct'!AD114,"")</f>
        <v/>
      </c>
      <c r="F111" s="120" t="str">
        <f>if('15 Oct'!AI114+'15 Oct'!AJ114&gt;0,'15 Oct'!AI114+'15 Oct'!AJ114,"")</f>
        <v/>
      </c>
      <c r="G111" s="120" t="str">
        <f>if('15 Oct'!AO114+'15 Oct'!AP114&gt;0,'15 Oct'!AO114+'15 Oct'!AP114,"")</f>
        <v/>
      </c>
      <c r="H111" s="120" t="str">
        <f t="shared" si="1"/>
        <v/>
      </c>
      <c r="J111" s="1"/>
    </row>
    <row r="112">
      <c r="A112" s="120" t="str">
        <f>if(or('15 Oct'!E115&gt;0,'15 Oct'!F115&gt;0, '15 Oct'!M115&gt;0,'15 Oct'!N115&gt;0, '15 Oct'!U115&gt;0,'15 Oct'!V115&gt;0,'15 Oct'!AC115&gt;0,'15 Oct'!AD115&gt;0,'15 Oct'!AI115&gt;0,'15 Oct'!AJ115&gt;0, '15 Oct'!AO115&gt;0,'15 Oct'!AP115&gt;0),'15 Oct'!A115,"")</f>
        <v/>
      </c>
      <c r="B112" s="120" t="str">
        <f>if('15 Oct'!E115+'15 Oct'!F115&gt;0,'15 Oct'!E115+'15 Oct'!F115,"")</f>
        <v/>
      </c>
      <c r="C112" s="120" t="str">
        <f>if('15 Oct'!M115 + '15 Oct'!N115&gt;0,'15 Oct'!M115 + '15 Oct'!N115,"")</f>
        <v/>
      </c>
      <c r="D112" s="120" t="str">
        <f>if('15 Oct'!U115+'15 Oct'!V115&gt;0,'15 Oct'!U115+'15 Oct'!V115,"")</f>
        <v/>
      </c>
      <c r="E112" s="120" t="str">
        <f>if('15 Oct'!AC115+'15 Oct'!AD115&gt;0,'15 Oct'!AC115+'15 Oct'!AD115,"")</f>
        <v/>
      </c>
      <c r="F112" s="120" t="str">
        <f>if('15 Oct'!AI115+'15 Oct'!AJ115&gt;0,'15 Oct'!AI115+'15 Oct'!AJ115,"")</f>
        <v/>
      </c>
      <c r="G112" s="120" t="str">
        <f>if('15 Oct'!AO115+'15 Oct'!AP115&gt;0,'15 Oct'!AO115+'15 Oct'!AP115,"")</f>
        <v/>
      </c>
      <c r="H112" s="120" t="str">
        <f t="shared" si="1"/>
        <v/>
      </c>
      <c r="J112" s="1"/>
    </row>
    <row r="113">
      <c r="A113" s="120" t="str">
        <f>if(or('15 Oct'!E116&gt;0,'15 Oct'!F116&gt;0, '15 Oct'!M116&gt;0,'15 Oct'!N116&gt;0, '15 Oct'!U116&gt;0,'15 Oct'!V116&gt;0,'15 Oct'!AC116&gt;0,'15 Oct'!AD116&gt;0,'15 Oct'!AI116&gt;0,'15 Oct'!AJ116&gt;0, '15 Oct'!AO116&gt;0,'15 Oct'!AP116&gt;0),'15 Oct'!A116,"")</f>
        <v/>
      </c>
      <c r="B113" s="120" t="str">
        <f>if('15 Oct'!E116+'15 Oct'!F116&gt;0,'15 Oct'!E116+'15 Oct'!F116,"")</f>
        <v/>
      </c>
      <c r="C113" s="120" t="str">
        <f>if('15 Oct'!M116 + '15 Oct'!N116&gt;0,'15 Oct'!M116 + '15 Oct'!N116,"")</f>
        <v/>
      </c>
      <c r="D113" s="120" t="str">
        <f>if('15 Oct'!U116+'15 Oct'!V116&gt;0,'15 Oct'!U116+'15 Oct'!V116,"")</f>
        <v/>
      </c>
      <c r="E113" s="120" t="str">
        <f>if('15 Oct'!AC116+'15 Oct'!AD116&gt;0,'15 Oct'!AC116+'15 Oct'!AD116,"")</f>
        <v/>
      </c>
      <c r="F113" s="120" t="str">
        <f>if('15 Oct'!AI116+'15 Oct'!AJ116&gt;0,'15 Oct'!AI116+'15 Oct'!AJ116,"")</f>
        <v/>
      </c>
      <c r="G113" s="120" t="str">
        <f>if('15 Oct'!AO116+'15 Oct'!AP116&gt;0,'15 Oct'!AO116+'15 Oct'!AP116,"")</f>
        <v/>
      </c>
      <c r="H113" s="120" t="str">
        <f t="shared" si="1"/>
        <v/>
      </c>
      <c r="J113" s="1"/>
    </row>
    <row r="114">
      <c r="A114" s="120" t="str">
        <f>if(or('15 Oct'!E117&gt;0,'15 Oct'!F117&gt;0, '15 Oct'!M117&gt;0,'15 Oct'!N117&gt;0, '15 Oct'!U117&gt;0,'15 Oct'!V117&gt;0,'15 Oct'!AC117&gt;0,'15 Oct'!AD117&gt;0,'15 Oct'!AI117&gt;0,'15 Oct'!AJ117&gt;0, '15 Oct'!AO117&gt;0,'15 Oct'!AP117&gt;0),'15 Oct'!A117,"")</f>
        <v/>
      </c>
      <c r="B114" s="120" t="str">
        <f>if('15 Oct'!E117+'15 Oct'!F117&gt;0,'15 Oct'!E117+'15 Oct'!F117,"")</f>
        <v/>
      </c>
      <c r="C114" s="120" t="str">
        <f>if('15 Oct'!M117 + '15 Oct'!N117&gt;0,'15 Oct'!M117 + '15 Oct'!N117,"")</f>
        <v/>
      </c>
      <c r="D114" s="120" t="str">
        <f>if('15 Oct'!U117+'15 Oct'!V117&gt;0,'15 Oct'!U117+'15 Oct'!V117,"")</f>
        <v/>
      </c>
      <c r="E114" s="120" t="str">
        <f>if('15 Oct'!AC117+'15 Oct'!AD117&gt;0,'15 Oct'!AC117+'15 Oct'!AD117,"")</f>
        <v/>
      </c>
      <c r="F114" s="120" t="str">
        <f>if('15 Oct'!AI117+'15 Oct'!AJ117&gt;0,'15 Oct'!AI117+'15 Oct'!AJ117,"")</f>
        <v/>
      </c>
      <c r="G114" s="120" t="str">
        <f>if('15 Oct'!AO117+'15 Oct'!AP117&gt;0,'15 Oct'!AO117+'15 Oct'!AP117,"")</f>
        <v/>
      </c>
      <c r="H114" s="120" t="str">
        <f t="shared" si="1"/>
        <v/>
      </c>
      <c r="J114" s="1"/>
    </row>
    <row r="115">
      <c r="A115" s="120" t="str">
        <f>if(or('15 Oct'!E118&gt;0,'15 Oct'!F118&gt;0, '15 Oct'!M118&gt;0,'15 Oct'!N118&gt;0, '15 Oct'!U118&gt;0,'15 Oct'!V118&gt;0,'15 Oct'!AC118&gt;0,'15 Oct'!AD118&gt;0,'15 Oct'!AI118&gt;0,'15 Oct'!AJ118&gt;0, '15 Oct'!AO118&gt;0,'15 Oct'!AP118&gt;0),'15 Oct'!A118,"")</f>
        <v/>
      </c>
      <c r="B115" s="120" t="str">
        <f>if('15 Oct'!E118+'15 Oct'!F118&gt;0,'15 Oct'!E118+'15 Oct'!F118,"")</f>
        <v/>
      </c>
      <c r="C115" s="120" t="str">
        <f>if('15 Oct'!M118 + '15 Oct'!N118&gt;0,'15 Oct'!M118 + '15 Oct'!N118,"")</f>
        <v/>
      </c>
      <c r="D115" s="120" t="str">
        <f>if('15 Oct'!U118+'15 Oct'!V118&gt;0,'15 Oct'!U118+'15 Oct'!V118,"")</f>
        <v/>
      </c>
      <c r="E115" s="120" t="str">
        <f>if('15 Oct'!AC118+'15 Oct'!AD118&gt;0,'15 Oct'!AC118+'15 Oct'!AD118,"")</f>
        <v/>
      </c>
      <c r="F115" s="120" t="str">
        <f>if('15 Oct'!AI118+'15 Oct'!AJ118&gt;0,'15 Oct'!AI118+'15 Oct'!AJ118,"")</f>
        <v/>
      </c>
      <c r="G115" s="120" t="str">
        <f>if('15 Oct'!AO118+'15 Oct'!AP118&gt;0,'15 Oct'!AO118+'15 Oct'!AP118,"")</f>
        <v/>
      </c>
      <c r="H115" s="120" t="str">
        <f t="shared" si="1"/>
        <v/>
      </c>
      <c r="J115" s="1"/>
    </row>
    <row r="116">
      <c r="A116" s="120" t="str">
        <f>if(or('15 Oct'!E119&gt;0,'15 Oct'!F119&gt;0, '15 Oct'!M119&gt;0,'15 Oct'!N119&gt;0, '15 Oct'!U119&gt;0,'15 Oct'!V119&gt;0,'15 Oct'!AC119&gt;0,'15 Oct'!AD119&gt;0,'15 Oct'!AI119&gt;0,'15 Oct'!AJ119&gt;0, '15 Oct'!AO119&gt;0,'15 Oct'!AP119&gt;0),'15 Oct'!A119,"")</f>
        <v/>
      </c>
      <c r="B116" s="120" t="str">
        <f>if('15 Oct'!E119+'15 Oct'!F119&gt;0,'15 Oct'!E119+'15 Oct'!F119,"")</f>
        <v/>
      </c>
      <c r="C116" s="120" t="str">
        <f>if('15 Oct'!M119 + '15 Oct'!N119&gt;0,'15 Oct'!M119 + '15 Oct'!N119,"")</f>
        <v/>
      </c>
      <c r="D116" s="120" t="str">
        <f>if('15 Oct'!U119+'15 Oct'!V119&gt;0,'15 Oct'!U119+'15 Oct'!V119,"")</f>
        <v/>
      </c>
      <c r="E116" s="120" t="str">
        <f>if('15 Oct'!AC119+'15 Oct'!AD119&gt;0,'15 Oct'!AC119+'15 Oct'!AD119,"")</f>
        <v/>
      </c>
      <c r="F116" s="120" t="str">
        <f>if('15 Oct'!AI119+'15 Oct'!AJ119&gt;0,'15 Oct'!AI119+'15 Oct'!AJ119,"")</f>
        <v/>
      </c>
      <c r="G116" s="120" t="str">
        <f>if('15 Oct'!AO119+'15 Oct'!AP119&gt;0,'15 Oct'!AO119+'15 Oct'!AP119,"")</f>
        <v/>
      </c>
      <c r="H116" s="120" t="str">
        <f t="shared" si="1"/>
        <v/>
      </c>
      <c r="J116" s="1"/>
    </row>
    <row r="117">
      <c r="A117" s="120" t="str">
        <f>if(or('15 Oct'!E120&gt;0,'15 Oct'!F120&gt;0, '15 Oct'!M120&gt;0,'15 Oct'!N120&gt;0, '15 Oct'!U120&gt;0,'15 Oct'!V120&gt;0,'15 Oct'!AC120&gt;0,'15 Oct'!AD120&gt;0,'15 Oct'!AI120&gt;0,'15 Oct'!AJ120&gt;0, '15 Oct'!AO120&gt;0,'15 Oct'!AP120&gt;0),'15 Oct'!A120,"")</f>
        <v/>
      </c>
      <c r="B117" s="120" t="str">
        <f>if('15 Oct'!E120+'15 Oct'!F120&gt;0,'15 Oct'!E120+'15 Oct'!F120,"")</f>
        <v/>
      </c>
      <c r="C117" s="120" t="str">
        <f>if('15 Oct'!M120 + '15 Oct'!N120&gt;0,'15 Oct'!M120 + '15 Oct'!N120,"")</f>
        <v/>
      </c>
      <c r="D117" s="120" t="str">
        <f>if('15 Oct'!U120+'15 Oct'!V120&gt;0,'15 Oct'!U120+'15 Oct'!V120,"")</f>
        <v/>
      </c>
      <c r="E117" s="120" t="str">
        <f>if('15 Oct'!AC120+'15 Oct'!AD120&gt;0,'15 Oct'!AC120+'15 Oct'!AD120,"")</f>
        <v/>
      </c>
      <c r="F117" s="120" t="str">
        <f>if('15 Oct'!AI120+'15 Oct'!AJ120&gt;0,'15 Oct'!AI120+'15 Oct'!AJ120,"")</f>
        <v/>
      </c>
      <c r="G117" s="120" t="str">
        <f>if('15 Oct'!AO120+'15 Oct'!AP120&gt;0,'15 Oct'!AO120+'15 Oct'!AP120,"")</f>
        <v/>
      </c>
      <c r="H117" s="120" t="str">
        <f t="shared" si="1"/>
        <v/>
      </c>
      <c r="J117" s="1"/>
    </row>
    <row r="118">
      <c r="A118" s="120" t="str">
        <f>if(or('15 Oct'!E121&gt;0,'15 Oct'!F121&gt;0, '15 Oct'!M121&gt;0,'15 Oct'!N121&gt;0, '15 Oct'!U121&gt;0,'15 Oct'!V121&gt;0,'15 Oct'!AC121&gt;0,'15 Oct'!AD121&gt;0,'15 Oct'!AI121&gt;0,'15 Oct'!AJ121&gt;0, '15 Oct'!AO121&gt;0,'15 Oct'!AP121&gt;0),'15 Oct'!A121,"")</f>
        <v/>
      </c>
      <c r="B118" s="120" t="str">
        <f>if('15 Oct'!E121+'15 Oct'!F121&gt;0,'15 Oct'!E121+'15 Oct'!F121,"")</f>
        <v/>
      </c>
      <c r="C118" s="120" t="str">
        <f>if('15 Oct'!M121 + '15 Oct'!N121&gt;0,'15 Oct'!M121 + '15 Oct'!N121,"")</f>
        <v/>
      </c>
      <c r="D118" s="120" t="str">
        <f>if('15 Oct'!U121+'15 Oct'!V121&gt;0,'15 Oct'!U121+'15 Oct'!V121,"")</f>
        <v/>
      </c>
      <c r="E118" s="120" t="str">
        <f>if('15 Oct'!AC121+'15 Oct'!AD121&gt;0,'15 Oct'!AC121+'15 Oct'!AD121,"")</f>
        <v/>
      </c>
      <c r="F118" s="120" t="str">
        <f>if('15 Oct'!AI121+'15 Oct'!AJ121&gt;0,'15 Oct'!AI121+'15 Oct'!AJ121,"")</f>
        <v/>
      </c>
      <c r="G118" s="120" t="str">
        <f>if('15 Oct'!AO121+'15 Oct'!AP121&gt;0,'15 Oct'!AO121+'15 Oct'!AP121,"")</f>
        <v/>
      </c>
      <c r="H118" s="120" t="str">
        <f t="shared" si="1"/>
        <v/>
      </c>
      <c r="J118" s="1"/>
    </row>
    <row r="119">
      <c r="A119" s="120" t="str">
        <f>if(or('15 Oct'!E122&gt;0,'15 Oct'!F122&gt;0, '15 Oct'!M122&gt;0,'15 Oct'!N122&gt;0, '15 Oct'!U122&gt;0,'15 Oct'!V122&gt;0,'15 Oct'!AC122&gt;0,'15 Oct'!AD122&gt;0,'15 Oct'!AI122&gt;0,'15 Oct'!AJ122&gt;0, '15 Oct'!AO122&gt;0,'15 Oct'!AP122&gt;0),'15 Oct'!A122,"")</f>
        <v/>
      </c>
      <c r="B119" s="120" t="str">
        <f>if('15 Oct'!E122+'15 Oct'!F122&gt;0,'15 Oct'!E122+'15 Oct'!F122,"")</f>
        <v/>
      </c>
      <c r="C119" s="120" t="str">
        <f>if('15 Oct'!M122 + '15 Oct'!N122&gt;0,'15 Oct'!M122 + '15 Oct'!N122,"")</f>
        <v/>
      </c>
      <c r="D119" s="120" t="str">
        <f>if('15 Oct'!U122+'15 Oct'!V122&gt;0,'15 Oct'!U122+'15 Oct'!V122,"")</f>
        <v/>
      </c>
      <c r="E119" s="120" t="str">
        <f>if('15 Oct'!AC122+'15 Oct'!AD122&gt;0,'15 Oct'!AC122+'15 Oct'!AD122,"")</f>
        <v/>
      </c>
      <c r="F119" s="120" t="str">
        <f>if('15 Oct'!AI122+'15 Oct'!AJ122&gt;0,'15 Oct'!AI122+'15 Oct'!AJ122,"")</f>
        <v/>
      </c>
      <c r="G119" s="120" t="str">
        <f>if('15 Oct'!AO122+'15 Oct'!AP122&gt;0,'15 Oct'!AO122+'15 Oct'!AP122,"")</f>
        <v/>
      </c>
      <c r="H119" s="120" t="str">
        <f t="shared" si="1"/>
        <v/>
      </c>
      <c r="J119" s="1"/>
    </row>
    <row r="120">
      <c r="A120" s="120" t="str">
        <f>if(or('15 Oct'!E123&gt;0,'15 Oct'!F123&gt;0, '15 Oct'!M123&gt;0,'15 Oct'!N123&gt;0, '15 Oct'!U123&gt;0,'15 Oct'!V123&gt;0,'15 Oct'!AC123&gt;0,'15 Oct'!AD123&gt;0,'15 Oct'!AI123&gt;0,'15 Oct'!AJ123&gt;0, '15 Oct'!AO123&gt;0,'15 Oct'!AP123&gt;0),'15 Oct'!A123,"")</f>
        <v/>
      </c>
      <c r="B120" s="120" t="str">
        <f>if('15 Oct'!E123+'15 Oct'!F123&gt;0,'15 Oct'!E123+'15 Oct'!F123,"")</f>
        <v/>
      </c>
      <c r="C120" s="120" t="str">
        <f>if('15 Oct'!M123 + '15 Oct'!N123&gt;0,'15 Oct'!M123 + '15 Oct'!N123,"")</f>
        <v/>
      </c>
      <c r="D120" s="120" t="str">
        <f>if('15 Oct'!U123+'15 Oct'!V123&gt;0,'15 Oct'!U123+'15 Oct'!V123,"")</f>
        <v/>
      </c>
      <c r="E120" s="120" t="str">
        <f>if('15 Oct'!AC123+'15 Oct'!AD123&gt;0,'15 Oct'!AC123+'15 Oct'!AD123,"")</f>
        <v/>
      </c>
      <c r="F120" s="120" t="str">
        <f>if('15 Oct'!AI123+'15 Oct'!AJ123&gt;0,'15 Oct'!AI123+'15 Oct'!AJ123,"")</f>
        <v/>
      </c>
      <c r="G120" s="120" t="str">
        <f>if('15 Oct'!AO123+'15 Oct'!AP123&gt;0,'15 Oct'!AO123+'15 Oct'!AP123,"")</f>
        <v/>
      </c>
      <c r="H120" s="120" t="str">
        <f t="shared" si="1"/>
        <v/>
      </c>
      <c r="J120" s="1"/>
    </row>
    <row r="121">
      <c r="A121" s="120" t="str">
        <f>if(or('15 Oct'!E124&gt;0,'15 Oct'!F124&gt;0, '15 Oct'!M124&gt;0,'15 Oct'!N124&gt;0, '15 Oct'!U124&gt;0,'15 Oct'!V124&gt;0,'15 Oct'!AC124&gt;0,'15 Oct'!AD124&gt;0,'15 Oct'!AI124&gt;0,'15 Oct'!AJ124&gt;0, '15 Oct'!AO124&gt;0,'15 Oct'!AP124&gt;0),'15 Oct'!A124,"")</f>
        <v/>
      </c>
      <c r="B121" s="120" t="str">
        <f>if('15 Oct'!E124+'15 Oct'!F124&gt;0,'15 Oct'!E124+'15 Oct'!F124,"")</f>
        <v/>
      </c>
      <c r="C121" s="120" t="str">
        <f>if('15 Oct'!M124 + '15 Oct'!N124&gt;0,'15 Oct'!M124 + '15 Oct'!N124,"")</f>
        <v/>
      </c>
      <c r="D121" s="120" t="str">
        <f>if('15 Oct'!U124+'15 Oct'!V124&gt;0,'15 Oct'!U124+'15 Oct'!V124,"")</f>
        <v/>
      </c>
      <c r="E121" s="120" t="str">
        <f>if('15 Oct'!AC124+'15 Oct'!AD124&gt;0,'15 Oct'!AC124+'15 Oct'!AD124,"")</f>
        <v/>
      </c>
      <c r="F121" s="120" t="str">
        <f>if('15 Oct'!AI124+'15 Oct'!AJ124&gt;0,'15 Oct'!AI124+'15 Oct'!AJ124,"")</f>
        <v/>
      </c>
      <c r="G121" s="120" t="str">
        <f>if('15 Oct'!AO124+'15 Oct'!AP124&gt;0,'15 Oct'!AO124+'15 Oct'!AP124,"")</f>
        <v/>
      </c>
      <c r="H121" s="120" t="str">
        <f t="shared" si="1"/>
        <v/>
      </c>
      <c r="J121" s="1"/>
    </row>
    <row r="122">
      <c r="A122" s="120" t="str">
        <f>if(or('15 Oct'!E125&gt;0,'15 Oct'!F125&gt;0, '15 Oct'!M125&gt;0,'15 Oct'!N125&gt;0, '15 Oct'!U125&gt;0,'15 Oct'!V125&gt;0,'15 Oct'!AC125&gt;0,'15 Oct'!AD125&gt;0,'15 Oct'!AI125&gt;0,'15 Oct'!AJ125&gt;0, '15 Oct'!AO125&gt;0,'15 Oct'!AP125&gt;0),'15 Oct'!A125,"")</f>
        <v/>
      </c>
      <c r="B122" s="120" t="str">
        <f>if('15 Oct'!E125+'15 Oct'!F125&gt;0,'15 Oct'!E125+'15 Oct'!F125,"")</f>
        <v/>
      </c>
      <c r="C122" s="120" t="str">
        <f>if('15 Oct'!M125 + '15 Oct'!N125&gt;0,'15 Oct'!M125 + '15 Oct'!N125,"")</f>
        <v/>
      </c>
      <c r="D122" s="120" t="str">
        <f>if('15 Oct'!U125+'15 Oct'!V125&gt;0,'15 Oct'!U125+'15 Oct'!V125,"")</f>
        <v/>
      </c>
      <c r="E122" s="120" t="str">
        <f>if('15 Oct'!AC125+'15 Oct'!AD125&gt;0,'15 Oct'!AC125+'15 Oct'!AD125,"")</f>
        <v/>
      </c>
      <c r="F122" s="120" t="str">
        <f>if('15 Oct'!AI125+'15 Oct'!AJ125&gt;0,'15 Oct'!AI125+'15 Oct'!AJ125,"")</f>
        <v/>
      </c>
      <c r="G122" s="120" t="str">
        <f>if('15 Oct'!AO125+'15 Oct'!AP125&gt;0,'15 Oct'!AO125+'15 Oct'!AP125,"")</f>
        <v/>
      </c>
      <c r="H122" s="120" t="str">
        <f t="shared" si="1"/>
        <v/>
      </c>
      <c r="J122" s="1"/>
    </row>
    <row r="123">
      <c r="A123" s="120" t="str">
        <f>if(or('15 Oct'!E126&gt;0,'15 Oct'!F126&gt;0, '15 Oct'!M126&gt;0,'15 Oct'!N126&gt;0, '15 Oct'!U126&gt;0,'15 Oct'!V126&gt;0,'15 Oct'!AC126&gt;0,'15 Oct'!AD126&gt;0,'15 Oct'!AI126&gt;0,'15 Oct'!AJ126&gt;0, '15 Oct'!AO126&gt;0,'15 Oct'!AP126&gt;0),'15 Oct'!A126,"")</f>
        <v/>
      </c>
      <c r="B123" s="120" t="str">
        <f>if('15 Oct'!E126+'15 Oct'!F126&gt;0,'15 Oct'!E126+'15 Oct'!F126,"")</f>
        <v/>
      </c>
      <c r="C123" s="120" t="str">
        <f>if('15 Oct'!M126 + '15 Oct'!N126&gt;0,'15 Oct'!M126 + '15 Oct'!N126,"")</f>
        <v/>
      </c>
      <c r="D123" s="120" t="str">
        <f>if('15 Oct'!U126+'15 Oct'!V126&gt;0,'15 Oct'!U126+'15 Oct'!V126,"")</f>
        <v/>
      </c>
      <c r="E123" s="120" t="str">
        <f>if('15 Oct'!AC126+'15 Oct'!AD126&gt;0,'15 Oct'!AC126+'15 Oct'!AD126,"")</f>
        <v/>
      </c>
      <c r="F123" s="120" t="str">
        <f>if('15 Oct'!AI126+'15 Oct'!AJ126&gt;0,'15 Oct'!AI126+'15 Oct'!AJ126,"")</f>
        <v/>
      </c>
      <c r="G123" s="120" t="str">
        <f>if('15 Oct'!AO126+'15 Oct'!AP126&gt;0,'15 Oct'!AO126+'15 Oct'!AP126,"")</f>
        <v/>
      </c>
      <c r="H123" s="120" t="str">
        <f t="shared" si="1"/>
        <v/>
      </c>
      <c r="J123" s="1"/>
    </row>
    <row r="124">
      <c r="A124" s="120" t="str">
        <f>if(or('15 Oct'!E127&gt;0,'15 Oct'!F127&gt;0, '15 Oct'!M127&gt;0,'15 Oct'!N127&gt;0, '15 Oct'!U127&gt;0,'15 Oct'!V127&gt;0,'15 Oct'!AC127&gt;0,'15 Oct'!AD127&gt;0,'15 Oct'!AI127&gt;0,'15 Oct'!AJ127&gt;0, '15 Oct'!AO127&gt;0,'15 Oct'!AP127&gt;0),'15 Oct'!A127,"")</f>
        <v/>
      </c>
      <c r="B124" s="120" t="str">
        <f>if('15 Oct'!E127+'15 Oct'!F127&gt;0,'15 Oct'!E127+'15 Oct'!F127,"")</f>
        <v/>
      </c>
      <c r="C124" s="120" t="str">
        <f>if('15 Oct'!M127 + '15 Oct'!N127&gt;0,'15 Oct'!M127 + '15 Oct'!N127,"")</f>
        <v/>
      </c>
      <c r="D124" s="120" t="str">
        <f>if('15 Oct'!U127+'15 Oct'!V127&gt;0,'15 Oct'!U127+'15 Oct'!V127,"")</f>
        <v/>
      </c>
      <c r="E124" s="120" t="str">
        <f>if('15 Oct'!AC127+'15 Oct'!AD127&gt;0,'15 Oct'!AC127+'15 Oct'!AD127,"")</f>
        <v/>
      </c>
      <c r="F124" s="120" t="str">
        <f>if('15 Oct'!AI127+'15 Oct'!AJ127&gt;0,'15 Oct'!AI127+'15 Oct'!AJ127,"")</f>
        <v/>
      </c>
      <c r="G124" s="120" t="str">
        <f>if('15 Oct'!AO127+'15 Oct'!AP127&gt;0,'15 Oct'!AO127+'15 Oct'!AP127,"")</f>
        <v/>
      </c>
      <c r="H124" s="120" t="str">
        <f t="shared" si="1"/>
        <v/>
      </c>
      <c r="J124" s="1"/>
    </row>
    <row r="125">
      <c r="A125" s="120" t="str">
        <f>if(or('15 Oct'!E128&gt;0,'15 Oct'!F128&gt;0, '15 Oct'!M128&gt;0,'15 Oct'!N128&gt;0, '15 Oct'!U128&gt;0,'15 Oct'!V128&gt;0,'15 Oct'!AC128&gt;0,'15 Oct'!AD128&gt;0,'15 Oct'!AI128&gt;0,'15 Oct'!AJ128&gt;0, '15 Oct'!AO128&gt;0,'15 Oct'!AP128&gt;0),'15 Oct'!A128,"")</f>
        <v/>
      </c>
      <c r="B125" s="120" t="str">
        <f>if('15 Oct'!E128+'15 Oct'!F128&gt;0,'15 Oct'!E128+'15 Oct'!F128,"")</f>
        <v/>
      </c>
      <c r="C125" s="120" t="str">
        <f>if('15 Oct'!M128 + '15 Oct'!N128&gt;0,'15 Oct'!M128 + '15 Oct'!N128,"")</f>
        <v/>
      </c>
      <c r="D125" s="120" t="str">
        <f>if('15 Oct'!U128+'15 Oct'!V128&gt;0,'15 Oct'!U128+'15 Oct'!V128,"")</f>
        <v/>
      </c>
      <c r="E125" s="120" t="str">
        <f>if('15 Oct'!AC128+'15 Oct'!AD128&gt;0,'15 Oct'!AC128+'15 Oct'!AD128,"")</f>
        <v/>
      </c>
      <c r="F125" s="120" t="str">
        <f>if('15 Oct'!AI128+'15 Oct'!AJ128&gt;0,'15 Oct'!AI128+'15 Oct'!AJ128,"")</f>
        <v/>
      </c>
      <c r="G125" s="120" t="str">
        <f>if('15 Oct'!AO128+'15 Oct'!AP128&gt;0,'15 Oct'!AO128+'15 Oct'!AP128,"")</f>
        <v/>
      </c>
      <c r="H125" s="120" t="str">
        <f t="shared" si="1"/>
        <v/>
      </c>
      <c r="J125" s="1"/>
    </row>
    <row r="126">
      <c r="A126" s="120" t="str">
        <f>if(or('15 Oct'!E129&gt;0,'15 Oct'!F129&gt;0, '15 Oct'!M129&gt;0,'15 Oct'!N129&gt;0, '15 Oct'!U129&gt;0,'15 Oct'!V129&gt;0,'15 Oct'!AC129&gt;0,'15 Oct'!AD129&gt;0,'15 Oct'!AI129&gt;0,'15 Oct'!AJ129&gt;0, '15 Oct'!AO129&gt;0,'15 Oct'!AP129&gt;0),'15 Oct'!A129,"")</f>
        <v/>
      </c>
      <c r="B126" s="120" t="str">
        <f>if('15 Oct'!E129+'15 Oct'!F129&gt;0,'15 Oct'!E129+'15 Oct'!F129,"")</f>
        <v/>
      </c>
      <c r="C126" s="120" t="str">
        <f>if('15 Oct'!M129 + '15 Oct'!N129&gt;0,'15 Oct'!M129 + '15 Oct'!N129,"")</f>
        <v/>
      </c>
      <c r="D126" s="120" t="str">
        <f>if('15 Oct'!U129+'15 Oct'!V129&gt;0,'15 Oct'!U129+'15 Oct'!V129,"")</f>
        <v/>
      </c>
      <c r="E126" s="120" t="str">
        <f>if('15 Oct'!AC129+'15 Oct'!AD129&gt;0,'15 Oct'!AC129+'15 Oct'!AD129,"")</f>
        <v/>
      </c>
      <c r="F126" s="120" t="str">
        <f>if('15 Oct'!AI129+'15 Oct'!AJ129&gt;0,'15 Oct'!AI129+'15 Oct'!AJ129,"")</f>
        <v/>
      </c>
      <c r="G126" s="120" t="str">
        <f>if('15 Oct'!AO129+'15 Oct'!AP129&gt;0,'15 Oct'!AO129+'15 Oct'!AP129,"")</f>
        <v/>
      </c>
      <c r="H126" s="120" t="str">
        <f t="shared" si="1"/>
        <v/>
      </c>
      <c r="J126" s="1"/>
    </row>
    <row r="127">
      <c r="A127" s="120" t="str">
        <f>if(or('15 Oct'!E130&gt;0,'15 Oct'!F130&gt;0, '15 Oct'!M130&gt;0,'15 Oct'!N130&gt;0, '15 Oct'!U130&gt;0,'15 Oct'!V130&gt;0,'15 Oct'!AC130&gt;0,'15 Oct'!AD130&gt;0,'15 Oct'!AI130&gt;0,'15 Oct'!AJ130&gt;0, '15 Oct'!AO130&gt;0,'15 Oct'!AP130&gt;0),'15 Oct'!A130,"")</f>
        <v/>
      </c>
      <c r="B127" s="120" t="str">
        <f>if('15 Oct'!E130+'15 Oct'!F130&gt;0,'15 Oct'!E130+'15 Oct'!F130,"")</f>
        <v/>
      </c>
      <c r="C127" s="120" t="str">
        <f>if('15 Oct'!M130 + '15 Oct'!N130&gt;0,'15 Oct'!M130 + '15 Oct'!N130,"")</f>
        <v/>
      </c>
      <c r="D127" s="120" t="str">
        <f>if('15 Oct'!U130+'15 Oct'!V130&gt;0,'15 Oct'!U130+'15 Oct'!V130,"")</f>
        <v/>
      </c>
      <c r="E127" s="120" t="str">
        <f>if('15 Oct'!AC130+'15 Oct'!AD130&gt;0,'15 Oct'!AC130+'15 Oct'!AD130,"")</f>
        <v/>
      </c>
      <c r="F127" s="120" t="str">
        <f>if('15 Oct'!AI130+'15 Oct'!AJ130&gt;0,'15 Oct'!AI130+'15 Oct'!AJ130,"")</f>
        <v/>
      </c>
      <c r="G127" s="120" t="str">
        <f>if('15 Oct'!AO130+'15 Oct'!AP130&gt;0,'15 Oct'!AO130+'15 Oct'!AP130,"")</f>
        <v/>
      </c>
      <c r="H127" s="120" t="str">
        <f t="shared" si="1"/>
        <v/>
      </c>
      <c r="J127" s="1"/>
    </row>
    <row r="128">
      <c r="A128" s="120" t="str">
        <f>if(or('15 Oct'!E131&gt;0,'15 Oct'!F131&gt;0, '15 Oct'!M131&gt;0,'15 Oct'!N131&gt;0, '15 Oct'!U131&gt;0,'15 Oct'!V131&gt;0,'15 Oct'!AC131&gt;0,'15 Oct'!AD131&gt;0,'15 Oct'!AI131&gt;0,'15 Oct'!AJ131&gt;0, '15 Oct'!AO131&gt;0,'15 Oct'!AP131&gt;0),'15 Oct'!A131,"")</f>
        <v/>
      </c>
      <c r="B128" s="120" t="str">
        <f>if('15 Oct'!E131+'15 Oct'!F131&gt;0,'15 Oct'!E131+'15 Oct'!F131,"")</f>
        <v/>
      </c>
      <c r="C128" s="120" t="str">
        <f>if('15 Oct'!M131 + '15 Oct'!N131&gt;0,'15 Oct'!M131 + '15 Oct'!N131,"")</f>
        <v/>
      </c>
      <c r="D128" s="120" t="str">
        <f>if('15 Oct'!U131+'15 Oct'!V131&gt;0,'15 Oct'!U131+'15 Oct'!V131,"")</f>
        <v/>
      </c>
      <c r="E128" s="120" t="str">
        <f>if('15 Oct'!AC131+'15 Oct'!AD131&gt;0,'15 Oct'!AC131+'15 Oct'!AD131,"")</f>
        <v/>
      </c>
      <c r="F128" s="120" t="str">
        <f>if('15 Oct'!AI131+'15 Oct'!AJ131&gt;0,'15 Oct'!AI131+'15 Oct'!AJ131,"")</f>
        <v/>
      </c>
      <c r="G128" s="120" t="str">
        <f>if('15 Oct'!AO131+'15 Oct'!AP131&gt;0,'15 Oct'!AO131+'15 Oct'!AP131,"")</f>
        <v/>
      </c>
      <c r="H128" s="120" t="str">
        <f t="shared" si="1"/>
        <v/>
      </c>
      <c r="J128" s="1"/>
    </row>
    <row r="129">
      <c r="A129" s="120" t="str">
        <f>if(or('15 Oct'!E132&gt;0,'15 Oct'!F132&gt;0, '15 Oct'!M132&gt;0,'15 Oct'!N132&gt;0, '15 Oct'!U132&gt;0,'15 Oct'!V132&gt;0,'15 Oct'!AC132&gt;0,'15 Oct'!AD132&gt;0,'15 Oct'!AI132&gt;0,'15 Oct'!AJ132&gt;0, '15 Oct'!AO132&gt;0,'15 Oct'!AP132&gt;0),'15 Oct'!A132,"")</f>
        <v/>
      </c>
      <c r="B129" s="120" t="str">
        <f>if('15 Oct'!E132+'15 Oct'!F132&gt;0,'15 Oct'!E132+'15 Oct'!F132,"")</f>
        <v/>
      </c>
      <c r="C129" s="120" t="str">
        <f>if('15 Oct'!M132 + '15 Oct'!N132&gt;0,'15 Oct'!M132 + '15 Oct'!N132,"")</f>
        <v/>
      </c>
      <c r="D129" s="120" t="str">
        <f>if('15 Oct'!U132+'15 Oct'!V132&gt;0,'15 Oct'!U132+'15 Oct'!V132,"")</f>
        <v/>
      </c>
      <c r="E129" s="120" t="str">
        <f>if('15 Oct'!AC132+'15 Oct'!AD132&gt;0,'15 Oct'!AC132+'15 Oct'!AD132,"")</f>
        <v/>
      </c>
      <c r="F129" s="120" t="str">
        <f>if('15 Oct'!AI132+'15 Oct'!AJ132&gt;0,'15 Oct'!AI132+'15 Oct'!AJ132,"")</f>
        <v/>
      </c>
      <c r="G129" s="120" t="str">
        <f>if('15 Oct'!AO132+'15 Oct'!AP132&gt;0,'15 Oct'!AO132+'15 Oct'!AP132,"")</f>
        <v/>
      </c>
      <c r="H129" s="120" t="str">
        <f t="shared" si="1"/>
        <v/>
      </c>
      <c r="J129" s="1"/>
    </row>
    <row r="130">
      <c r="A130" s="120" t="str">
        <f>if(or('15 Oct'!E133&gt;0,'15 Oct'!F133&gt;0, '15 Oct'!M133&gt;0,'15 Oct'!N133&gt;0, '15 Oct'!U133&gt;0,'15 Oct'!V133&gt;0,'15 Oct'!AC133&gt;0,'15 Oct'!AD133&gt;0,'15 Oct'!AI133&gt;0,'15 Oct'!AJ133&gt;0, '15 Oct'!AO133&gt;0,'15 Oct'!AP133&gt;0),'15 Oct'!A133,"")</f>
        <v/>
      </c>
      <c r="B130" s="120" t="str">
        <f>if('15 Oct'!E133+'15 Oct'!F133&gt;0,'15 Oct'!E133+'15 Oct'!F133,"")</f>
        <v/>
      </c>
      <c r="C130" s="120" t="str">
        <f>if('15 Oct'!M133 + '15 Oct'!N133&gt;0,'15 Oct'!M133 + '15 Oct'!N133,"")</f>
        <v/>
      </c>
      <c r="D130" s="120" t="str">
        <f>if('15 Oct'!U133+'15 Oct'!V133&gt;0,'15 Oct'!U133+'15 Oct'!V133,"")</f>
        <v/>
      </c>
      <c r="E130" s="120" t="str">
        <f>if('15 Oct'!AC133+'15 Oct'!AD133&gt;0,'15 Oct'!AC133+'15 Oct'!AD133,"")</f>
        <v/>
      </c>
      <c r="F130" s="120" t="str">
        <f>if('15 Oct'!AI133+'15 Oct'!AJ133&gt;0,'15 Oct'!AI133+'15 Oct'!AJ133,"")</f>
        <v/>
      </c>
      <c r="G130" s="120" t="str">
        <f>if('15 Oct'!AO133+'15 Oct'!AP133&gt;0,'15 Oct'!AO133+'15 Oct'!AP133,"")</f>
        <v/>
      </c>
      <c r="H130" s="120" t="str">
        <f t="shared" si="1"/>
        <v/>
      </c>
      <c r="J130" s="1"/>
    </row>
    <row r="131">
      <c r="A131" s="120" t="str">
        <f>if(or('15 Oct'!E134&gt;0,'15 Oct'!F134&gt;0, '15 Oct'!M134&gt;0,'15 Oct'!N134&gt;0, '15 Oct'!U134&gt;0,'15 Oct'!V134&gt;0,'15 Oct'!AC134&gt;0,'15 Oct'!AD134&gt;0,'15 Oct'!AI134&gt;0,'15 Oct'!AJ134&gt;0, '15 Oct'!AO134&gt;0,'15 Oct'!AP134&gt;0),'15 Oct'!A134,"")</f>
        <v/>
      </c>
      <c r="B131" s="120" t="str">
        <f>if('15 Oct'!E134+'15 Oct'!F134&gt;0,'15 Oct'!E134+'15 Oct'!F134,"")</f>
        <v/>
      </c>
      <c r="C131" s="120" t="str">
        <f>if('15 Oct'!M134 + '15 Oct'!N134&gt;0,'15 Oct'!M134 + '15 Oct'!N134,"")</f>
        <v/>
      </c>
      <c r="D131" s="120" t="str">
        <f>if('15 Oct'!U134+'15 Oct'!V134&gt;0,'15 Oct'!U134+'15 Oct'!V134,"")</f>
        <v/>
      </c>
      <c r="E131" s="120" t="str">
        <f>if('15 Oct'!AC134+'15 Oct'!AD134&gt;0,'15 Oct'!AC134+'15 Oct'!AD134,"")</f>
        <v/>
      </c>
      <c r="F131" s="120" t="str">
        <f>if('15 Oct'!AI134+'15 Oct'!AJ134&gt;0,'15 Oct'!AI134+'15 Oct'!AJ134,"")</f>
        <v/>
      </c>
      <c r="G131" s="120" t="str">
        <f>if('15 Oct'!AO134+'15 Oct'!AP134&gt;0,'15 Oct'!AO134+'15 Oct'!AP134,"")</f>
        <v/>
      </c>
      <c r="H131" s="120" t="str">
        <f t="shared" si="1"/>
        <v/>
      </c>
      <c r="J131" s="1"/>
    </row>
    <row r="132">
      <c r="A132" s="120" t="str">
        <f>if(or('15 Oct'!E135&gt;0,'15 Oct'!F135&gt;0, '15 Oct'!M135&gt;0,'15 Oct'!N135&gt;0, '15 Oct'!U135&gt;0,'15 Oct'!V135&gt;0,'15 Oct'!AC135&gt;0,'15 Oct'!AD135&gt;0,'15 Oct'!AI135&gt;0,'15 Oct'!AJ135&gt;0, '15 Oct'!AO135&gt;0,'15 Oct'!AP135&gt;0),'15 Oct'!A135,"")</f>
        <v/>
      </c>
      <c r="B132" s="120" t="str">
        <f>if('15 Oct'!E135+'15 Oct'!F135&gt;0,'15 Oct'!E135+'15 Oct'!F135,"")</f>
        <v/>
      </c>
      <c r="C132" s="120" t="str">
        <f>if('15 Oct'!M135 + '15 Oct'!N135&gt;0,'15 Oct'!M135 + '15 Oct'!N135,"")</f>
        <v/>
      </c>
      <c r="D132" s="120" t="str">
        <f>if('15 Oct'!U135+'15 Oct'!V135&gt;0,'15 Oct'!U135+'15 Oct'!V135,"")</f>
        <v/>
      </c>
      <c r="E132" s="120" t="str">
        <f>if('15 Oct'!AC135+'15 Oct'!AD135&gt;0,'15 Oct'!AC135+'15 Oct'!AD135,"")</f>
        <v/>
      </c>
      <c r="F132" s="120" t="str">
        <f>if('15 Oct'!AI135+'15 Oct'!AJ135&gt;0,'15 Oct'!AI135+'15 Oct'!AJ135,"")</f>
        <v/>
      </c>
      <c r="G132" s="120" t="str">
        <f>if('15 Oct'!AO135+'15 Oct'!AP135&gt;0,'15 Oct'!AO135+'15 Oct'!AP135,"")</f>
        <v/>
      </c>
      <c r="H132" s="120" t="str">
        <f t="shared" si="1"/>
        <v/>
      </c>
      <c r="J132" s="1"/>
    </row>
    <row r="133">
      <c r="A133" s="120" t="str">
        <f>if(or('15 Oct'!E136&gt;0,'15 Oct'!F136&gt;0, '15 Oct'!M136&gt;0,'15 Oct'!N136&gt;0, '15 Oct'!U136&gt;0,'15 Oct'!V136&gt;0,'15 Oct'!AC136&gt;0,'15 Oct'!AD136&gt;0,'15 Oct'!AI136&gt;0,'15 Oct'!AJ136&gt;0, '15 Oct'!AO136&gt;0,'15 Oct'!AP136&gt;0),'15 Oct'!A136,"")</f>
        <v/>
      </c>
      <c r="B133" s="120" t="str">
        <f>if('15 Oct'!E136+'15 Oct'!F136&gt;0,'15 Oct'!E136+'15 Oct'!F136,"")</f>
        <v/>
      </c>
      <c r="C133" s="120" t="str">
        <f>if('15 Oct'!M136 + '15 Oct'!N136&gt;0,'15 Oct'!M136 + '15 Oct'!N136,"")</f>
        <v/>
      </c>
      <c r="D133" s="120" t="str">
        <f>if('15 Oct'!U136+'15 Oct'!V136&gt;0,'15 Oct'!U136+'15 Oct'!V136,"")</f>
        <v/>
      </c>
      <c r="E133" s="120" t="str">
        <f>if('15 Oct'!AC136+'15 Oct'!AD136&gt;0,'15 Oct'!AC136+'15 Oct'!AD136,"")</f>
        <v/>
      </c>
      <c r="F133" s="120" t="str">
        <f>if('15 Oct'!AI136+'15 Oct'!AJ136&gt;0,'15 Oct'!AI136+'15 Oct'!AJ136,"")</f>
        <v/>
      </c>
      <c r="G133" s="120" t="str">
        <f>if('15 Oct'!AO136+'15 Oct'!AP136&gt;0,'15 Oct'!AO136+'15 Oct'!AP136,"")</f>
        <v/>
      </c>
      <c r="H133" s="120" t="str">
        <f t="shared" si="1"/>
        <v/>
      </c>
      <c r="J133" s="1"/>
    </row>
    <row r="134">
      <c r="A134" s="120" t="str">
        <f>if(or('15 Oct'!E137&gt;0,'15 Oct'!F137&gt;0, '15 Oct'!M137&gt;0,'15 Oct'!N137&gt;0, '15 Oct'!U137&gt;0,'15 Oct'!V137&gt;0,'15 Oct'!AC137&gt;0,'15 Oct'!AD137&gt;0,'15 Oct'!AI137&gt;0,'15 Oct'!AJ137&gt;0, '15 Oct'!AO137&gt;0,'15 Oct'!AP137&gt;0),'15 Oct'!A137,"")</f>
        <v/>
      </c>
      <c r="B134" s="120" t="str">
        <f>if('15 Oct'!E137+'15 Oct'!F137&gt;0,'15 Oct'!E137+'15 Oct'!F137,"")</f>
        <v/>
      </c>
      <c r="C134" s="120" t="str">
        <f>if('15 Oct'!M137 + '15 Oct'!N137&gt;0,'15 Oct'!M137 + '15 Oct'!N137,"")</f>
        <v/>
      </c>
      <c r="D134" s="120" t="str">
        <f>if('15 Oct'!U137+'15 Oct'!V137&gt;0,'15 Oct'!U137+'15 Oct'!V137,"")</f>
        <v/>
      </c>
      <c r="E134" s="120" t="str">
        <f>if('15 Oct'!AC137+'15 Oct'!AD137&gt;0,'15 Oct'!AC137+'15 Oct'!AD137,"")</f>
        <v/>
      </c>
      <c r="F134" s="120" t="str">
        <f>if('15 Oct'!AI137+'15 Oct'!AJ137&gt;0,'15 Oct'!AI137+'15 Oct'!AJ137,"")</f>
        <v/>
      </c>
      <c r="G134" s="120" t="str">
        <f>if('15 Oct'!AO137+'15 Oct'!AP137&gt;0,'15 Oct'!AO137+'15 Oct'!AP137,"")</f>
        <v/>
      </c>
      <c r="H134" s="120" t="str">
        <f t="shared" si="1"/>
        <v/>
      </c>
      <c r="J134" s="1"/>
    </row>
    <row r="135">
      <c r="A135" s="120" t="str">
        <f>if(or('15 Oct'!E138&gt;0,'15 Oct'!F138&gt;0, '15 Oct'!M138&gt;0,'15 Oct'!N138&gt;0, '15 Oct'!U138&gt;0,'15 Oct'!V138&gt;0,'15 Oct'!AC138&gt;0,'15 Oct'!AD138&gt;0,'15 Oct'!AI138&gt;0,'15 Oct'!AJ138&gt;0, '15 Oct'!AO138&gt;0,'15 Oct'!AP138&gt;0),'15 Oct'!A138,"")</f>
        <v/>
      </c>
      <c r="B135" s="120" t="str">
        <f>if('15 Oct'!E138+'15 Oct'!F138&gt;0,'15 Oct'!E138+'15 Oct'!F138,"")</f>
        <v/>
      </c>
      <c r="C135" s="120" t="str">
        <f>if('15 Oct'!M138 + '15 Oct'!N138&gt;0,'15 Oct'!M138 + '15 Oct'!N138,"")</f>
        <v/>
      </c>
      <c r="D135" s="120" t="str">
        <f>if('15 Oct'!U138+'15 Oct'!V138&gt;0,'15 Oct'!U138+'15 Oct'!V138,"")</f>
        <v/>
      </c>
      <c r="E135" s="120" t="str">
        <f>if('15 Oct'!AC138+'15 Oct'!AD138&gt;0,'15 Oct'!AC138+'15 Oct'!AD138,"")</f>
        <v/>
      </c>
      <c r="F135" s="120" t="str">
        <f>if('15 Oct'!AI138+'15 Oct'!AJ138&gt;0,'15 Oct'!AI138+'15 Oct'!AJ138,"")</f>
        <v/>
      </c>
      <c r="G135" s="120" t="str">
        <f>if('15 Oct'!AO138+'15 Oct'!AP138&gt;0,'15 Oct'!AO138+'15 Oct'!AP138,"")</f>
        <v/>
      </c>
      <c r="H135" s="120" t="str">
        <f t="shared" si="1"/>
        <v/>
      </c>
      <c r="J135" s="1"/>
    </row>
    <row r="136">
      <c r="A136" s="120" t="str">
        <f>if(or('15 Oct'!E139&gt;0,'15 Oct'!F139&gt;0, '15 Oct'!M139&gt;0,'15 Oct'!N139&gt;0, '15 Oct'!U139&gt;0,'15 Oct'!V139&gt;0,'15 Oct'!AC139&gt;0,'15 Oct'!AD139&gt;0,'15 Oct'!AI139&gt;0,'15 Oct'!AJ139&gt;0, '15 Oct'!AO139&gt;0,'15 Oct'!AP139&gt;0),'15 Oct'!A139,"")</f>
        <v/>
      </c>
      <c r="B136" s="120" t="str">
        <f>if('15 Oct'!E139+'15 Oct'!F139&gt;0,'15 Oct'!E139+'15 Oct'!F139,"")</f>
        <v/>
      </c>
      <c r="C136" s="120" t="str">
        <f>if('15 Oct'!M139 + '15 Oct'!N139&gt;0,'15 Oct'!M139 + '15 Oct'!N139,"")</f>
        <v/>
      </c>
      <c r="D136" s="120" t="str">
        <f>if('15 Oct'!U139+'15 Oct'!V139&gt;0,'15 Oct'!U139+'15 Oct'!V139,"")</f>
        <v/>
      </c>
      <c r="E136" s="120" t="str">
        <f>if('15 Oct'!AC139+'15 Oct'!AD139&gt;0,'15 Oct'!AC139+'15 Oct'!AD139,"")</f>
        <v/>
      </c>
      <c r="F136" s="120" t="str">
        <f>if('15 Oct'!AI139+'15 Oct'!AJ139&gt;0,'15 Oct'!AI139+'15 Oct'!AJ139,"")</f>
        <v/>
      </c>
      <c r="G136" s="120" t="str">
        <f>if('15 Oct'!AO139+'15 Oct'!AP139&gt;0,'15 Oct'!AO139+'15 Oct'!AP139,"")</f>
        <v/>
      </c>
      <c r="H136" s="120" t="str">
        <f t="shared" si="1"/>
        <v/>
      </c>
      <c r="J136" s="1"/>
    </row>
    <row r="137">
      <c r="A137" s="120" t="str">
        <f>if(or('15 Oct'!E140&gt;0,'15 Oct'!F140&gt;0, '15 Oct'!M140&gt;0,'15 Oct'!N140&gt;0, '15 Oct'!U140&gt;0,'15 Oct'!V140&gt;0,'15 Oct'!AC140&gt;0,'15 Oct'!AD140&gt;0,'15 Oct'!AI140&gt;0,'15 Oct'!AJ140&gt;0, '15 Oct'!AO140&gt;0,'15 Oct'!AP140&gt;0),'15 Oct'!A140,"")</f>
        <v/>
      </c>
      <c r="B137" s="120" t="str">
        <f>if('15 Oct'!E140+'15 Oct'!F140&gt;0,'15 Oct'!E140+'15 Oct'!F140,"")</f>
        <v/>
      </c>
      <c r="C137" s="120" t="str">
        <f>if('15 Oct'!M140 + '15 Oct'!N140&gt;0,'15 Oct'!M140 + '15 Oct'!N140,"")</f>
        <v/>
      </c>
      <c r="D137" s="120" t="str">
        <f>if('15 Oct'!U140+'15 Oct'!V140&gt;0,'15 Oct'!U140+'15 Oct'!V140,"")</f>
        <v/>
      </c>
      <c r="E137" s="120" t="str">
        <f>if('15 Oct'!AC140+'15 Oct'!AD140&gt;0,'15 Oct'!AC140+'15 Oct'!AD140,"")</f>
        <v/>
      </c>
      <c r="F137" s="120" t="str">
        <f>if('15 Oct'!AI140+'15 Oct'!AJ140&gt;0,'15 Oct'!AI140+'15 Oct'!AJ140,"")</f>
        <v/>
      </c>
      <c r="G137" s="120" t="str">
        <f>if('15 Oct'!AO140+'15 Oct'!AP140&gt;0,'15 Oct'!AO140+'15 Oct'!AP140,"")</f>
        <v/>
      </c>
      <c r="H137" s="120" t="str">
        <f t="shared" si="1"/>
        <v/>
      </c>
      <c r="J137" s="1"/>
    </row>
    <row r="138">
      <c r="A138" s="120" t="str">
        <f>if(or('15 Oct'!E141&gt;0,'15 Oct'!F141&gt;0, '15 Oct'!M141&gt;0,'15 Oct'!N141&gt;0, '15 Oct'!U141&gt;0,'15 Oct'!V141&gt;0,'15 Oct'!AC141&gt;0,'15 Oct'!AD141&gt;0,'15 Oct'!AI141&gt;0,'15 Oct'!AJ141&gt;0, '15 Oct'!AO141&gt;0,'15 Oct'!AP141&gt;0),'15 Oct'!A141,"")</f>
        <v/>
      </c>
      <c r="B138" s="120" t="str">
        <f>if('15 Oct'!E141+'15 Oct'!F141&gt;0,'15 Oct'!E141+'15 Oct'!F141,"")</f>
        <v/>
      </c>
      <c r="C138" s="120" t="str">
        <f>if('15 Oct'!M141 + '15 Oct'!N141&gt;0,'15 Oct'!M141 + '15 Oct'!N141,"")</f>
        <v/>
      </c>
      <c r="D138" s="120" t="str">
        <f>if('15 Oct'!U141+'15 Oct'!V141&gt;0,'15 Oct'!U141+'15 Oct'!V141,"")</f>
        <v/>
      </c>
      <c r="E138" s="120" t="str">
        <f>if('15 Oct'!AC141+'15 Oct'!AD141&gt;0,'15 Oct'!AC141+'15 Oct'!AD141,"")</f>
        <v/>
      </c>
      <c r="F138" s="120" t="str">
        <f>if('15 Oct'!AI141+'15 Oct'!AJ141&gt;0,'15 Oct'!AI141+'15 Oct'!AJ141,"")</f>
        <v/>
      </c>
      <c r="G138" s="120" t="str">
        <f>if('15 Oct'!AO141+'15 Oct'!AP141&gt;0,'15 Oct'!AO141+'15 Oct'!AP141,"")</f>
        <v/>
      </c>
      <c r="H138" s="120" t="str">
        <f t="shared" si="1"/>
        <v/>
      </c>
      <c r="J138" s="1"/>
    </row>
    <row r="139">
      <c r="A139" s="120" t="str">
        <f>if(or('15 Oct'!E142&gt;0,'15 Oct'!F142&gt;0, '15 Oct'!M142&gt;0,'15 Oct'!N142&gt;0, '15 Oct'!U142&gt;0,'15 Oct'!V142&gt;0,'15 Oct'!AC142&gt;0,'15 Oct'!AD142&gt;0,'15 Oct'!AI142&gt;0,'15 Oct'!AJ142&gt;0, '15 Oct'!AO142&gt;0,'15 Oct'!AP142&gt;0),'15 Oct'!A142,"")</f>
        <v/>
      </c>
      <c r="B139" s="120" t="str">
        <f>if('15 Oct'!E142+'15 Oct'!F142&gt;0,'15 Oct'!E142+'15 Oct'!F142,"")</f>
        <v/>
      </c>
      <c r="C139" s="120" t="str">
        <f>if('15 Oct'!M142 + '15 Oct'!N142&gt;0,'15 Oct'!M142 + '15 Oct'!N142,"")</f>
        <v/>
      </c>
      <c r="D139" s="120" t="str">
        <f>if('15 Oct'!U142+'15 Oct'!V142&gt;0,'15 Oct'!U142+'15 Oct'!V142,"")</f>
        <v/>
      </c>
      <c r="E139" s="120" t="str">
        <f>if('15 Oct'!AC142+'15 Oct'!AD142&gt;0,'15 Oct'!AC142+'15 Oct'!AD142,"")</f>
        <v/>
      </c>
      <c r="F139" s="120" t="str">
        <f>if('15 Oct'!AI142+'15 Oct'!AJ142&gt;0,'15 Oct'!AI142+'15 Oct'!AJ142,"")</f>
        <v/>
      </c>
      <c r="G139" s="120" t="str">
        <f>if('15 Oct'!AO142+'15 Oct'!AP142&gt;0,'15 Oct'!AO142+'15 Oct'!AP142,"")</f>
        <v/>
      </c>
      <c r="H139" s="120" t="str">
        <f t="shared" si="1"/>
        <v/>
      </c>
      <c r="J139" s="1"/>
    </row>
    <row r="140">
      <c r="A140" s="120" t="str">
        <f>if(or('15 Oct'!E143&gt;0,'15 Oct'!F143&gt;0, '15 Oct'!M143&gt;0,'15 Oct'!N143&gt;0, '15 Oct'!U143&gt;0,'15 Oct'!V143&gt;0,'15 Oct'!AC143&gt;0,'15 Oct'!AD143&gt;0,'15 Oct'!AI143&gt;0,'15 Oct'!AJ143&gt;0, '15 Oct'!AO143&gt;0,'15 Oct'!AP143&gt;0),'15 Oct'!A143,"")</f>
        <v/>
      </c>
      <c r="B140" s="120" t="str">
        <f>if('15 Oct'!E143+'15 Oct'!F143&gt;0,'15 Oct'!E143+'15 Oct'!F143,"")</f>
        <v/>
      </c>
      <c r="C140" s="120" t="str">
        <f>if('15 Oct'!M143 + '15 Oct'!N143&gt;0,'15 Oct'!M143 + '15 Oct'!N143,"")</f>
        <v/>
      </c>
      <c r="D140" s="120" t="str">
        <f>if('15 Oct'!U143+'15 Oct'!V143&gt;0,'15 Oct'!U143+'15 Oct'!V143,"")</f>
        <v/>
      </c>
      <c r="E140" s="120" t="str">
        <f>if('15 Oct'!AC143+'15 Oct'!AD143&gt;0,'15 Oct'!AC143+'15 Oct'!AD143,"")</f>
        <v/>
      </c>
      <c r="F140" s="120" t="str">
        <f>if('15 Oct'!AI143+'15 Oct'!AJ143&gt;0,'15 Oct'!AI143+'15 Oct'!AJ143,"")</f>
        <v/>
      </c>
      <c r="G140" s="120" t="str">
        <f>if('15 Oct'!AO143+'15 Oct'!AP143&gt;0,'15 Oct'!AO143+'15 Oct'!AP143,"")</f>
        <v/>
      </c>
      <c r="H140" s="120" t="str">
        <f t="shared" si="1"/>
        <v/>
      </c>
      <c r="J140" s="1"/>
    </row>
    <row r="141">
      <c r="A141" s="120" t="str">
        <f>if(or('15 Oct'!E144&gt;0,'15 Oct'!F144&gt;0, '15 Oct'!M144&gt;0,'15 Oct'!N144&gt;0, '15 Oct'!U144&gt;0,'15 Oct'!V144&gt;0,'15 Oct'!AC144&gt;0,'15 Oct'!AD144&gt;0,'15 Oct'!AI144&gt;0,'15 Oct'!AJ144&gt;0, '15 Oct'!AO144&gt;0,'15 Oct'!AP144&gt;0),'15 Oct'!A144,"")</f>
        <v/>
      </c>
      <c r="B141" s="120" t="str">
        <f>if('15 Oct'!E144+'15 Oct'!F144&gt;0,'15 Oct'!E144+'15 Oct'!F144,"")</f>
        <v/>
      </c>
      <c r="C141" s="120" t="str">
        <f>if('15 Oct'!M144 + '15 Oct'!N144&gt;0,'15 Oct'!M144 + '15 Oct'!N144,"")</f>
        <v/>
      </c>
      <c r="D141" s="120" t="str">
        <f>if('15 Oct'!U144+'15 Oct'!V144&gt;0,'15 Oct'!U144+'15 Oct'!V144,"")</f>
        <v/>
      </c>
      <c r="E141" s="120" t="str">
        <f>if('15 Oct'!AC144+'15 Oct'!AD144&gt;0,'15 Oct'!AC144+'15 Oct'!AD144,"")</f>
        <v/>
      </c>
      <c r="F141" s="120" t="str">
        <f>if('15 Oct'!AI144+'15 Oct'!AJ144&gt;0,'15 Oct'!AI144+'15 Oct'!AJ144,"")</f>
        <v/>
      </c>
      <c r="G141" s="120" t="str">
        <f>if('15 Oct'!AO144+'15 Oct'!AP144&gt;0,'15 Oct'!AO144+'15 Oct'!AP144,"")</f>
        <v/>
      </c>
      <c r="H141" s="120" t="str">
        <f t="shared" si="1"/>
        <v/>
      </c>
      <c r="J141" s="1"/>
    </row>
    <row r="142">
      <c r="A142" s="120" t="str">
        <f>if(or('15 Oct'!E145&gt;0,'15 Oct'!F145&gt;0, '15 Oct'!M145&gt;0,'15 Oct'!N145&gt;0, '15 Oct'!U145&gt;0,'15 Oct'!V145&gt;0,'15 Oct'!AC145&gt;0,'15 Oct'!AD145&gt;0,'15 Oct'!AI145&gt;0,'15 Oct'!AJ145&gt;0, '15 Oct'!AO145&gt;0,'15 Oct'!AP145&gt;0),'15 Oct'!A145,"")</f>
        <v/>
      </c>
      <c r="B142" s="120" t="str">
        <f>if('15 Oct'!E145+'15 Oct'!F145&gt;0,'15 Oct'!E145+'15 Oct'!F145,"")</f>
        <v/>
      </c>
      <c r="C142" s="120" t="str">
        <f>if('15 Oct'!M145 + '15 Oct'!N145&gt;0,'15 Oct'!M145 + '15 Oct'!N145,"")</f>
        <v/>
      </c>
      <c r="D142" s="120" t="str">
        <f>if('15 Oct'!U145+'15 Oct'!V145&gt;0,'15 Oct'!U145+'15 Oct'!V145,"")</f>
        <v/>
      </c>
      <c r="E142" s="120" t="str">
        <f>if('15 Oct'!AC145+'15 Oct'!AD145&gt;0,'15 Oct'!AC145+'15 Oct'!AD145,"")</f>
        <v/>
      </c>
      <c r="F142" s="120" t="str">
        <f>if('15 Oct'!AI145+'15 Oct'!AJ145&gt;0,'15 Oct'!AI145+'15 Oct'!AJ145,"")</f>
        <v/>
      </c>
      <c r="G142" s="120" t="str">
        <f>if('15 Oct'!AO145+'15 Oct'!AP145&gt;0,'15 Oct'!AO145+'15 Oct'!AP145,"")</f>
        <v/>
      </c>
      <c r="H142" s="120" t="str">
        <f t="shared" si="1"/>
        <v/>
      </c>
      <c r="J142" s="1"/>
    </row>
    <row r="143">
      <c r="A143" s="120" t="str">
        <f>if(or('15 Oct'!E146&gt;0,'15 Oct'!F146&gt;0, '15 Oct'!M146&gt;0,'15 Oct'!N146&gt;0, '15 Oct'!U146&gt;0,'15 Oct'!V146&gt;0,'15 Oct'!AC146&gt;0,'15 Oct'!AD146&gt;0,'15 Oct'!AI146&gt;0,'15 Oct'!AJ146&gt;0, '15 Oct'!AO146&gt;0,'15 Oct'!AP146&gt;0),'15 Oct'!A146,"")</f>
        <v/>
      </c>
      <c r="B143" s="120" t="str">
        <f>if('15 Oct'!E146+'15 Oct'!F146&gt;0,'15 Oct'!E146+'15 Oct'!F146,"")</f>
        <v/>
      </c>
      <c r="C143" s="120" t="str">
        <f>if('15 Oct'!M146 + '15 Oct'!N146&gt;0,'15 Oct'!M146 + '15 Oct'!N146,"")</f>
        <v/>
      </c>
      <c r="D143" s="120" t="str">
        <f>if('15 Oct'!U146+'15 Oct'!V146&gt;0,'15 Oct'!U146+'15 Oct'!V146,"")</f>
        <v/>
      </c>
      <c r="E143" s="120" t="str">
        <f>if('15 Oct'!AC146+'15 Oct'!AD146&gt;0,'15 Oct'!AC146+'15 Oct'!AD146,"")</f>
        <v/>
      </c>
      <c r="F143" s="120" t="str">
        <f>if('15 Oct'!AI146+'15 Oct'!AJ146&gt;0,'15 Oct'!AI146+'15 Oct'!AJ146,"")</f>
        <v/>
      </c>
      <c r="G143" s="120" t="str">
        <f>if('15 Oct'!AO146+'15 Oct'!AP146&gt;0,'15 Oct'!AO146+'15 Oct'!AP146,"")</f>
        <v/>
      </c>
      <c r="H143" s="120" t="str">
        <f t="shared" si="1"/>
        <v/>
      </c>
      <c r="J143" s="1"/>
    </row>
    <row r="144">
      <c r="A144" s="120" t="str">
        <f>if(or('15 Oct'!E147&gt;0,'15 Oct'!F147&gt;0, '15 Oct'!M147&gt;0,'15 Oct'!N147&gt;0, '15 Oct'!U147&gt;0,'15 Oct'!V147&gt;0,'15 Oct'!AC147&gt;0,'15 Oct'!AD147&gt;0,'15 Oct'!AI147&gt;0,'15 Oct'!AJ147&gt;0, '15 Oct'!AO147&gt;0,'15 Oct'!AP147&gt;0),'15 Oct'!A147,"")</f>
        <v/>
      </c>
      <c r="B144" s="120" t="str">
        <f>if('15 Oct'!E147+'15 Oct'!F147&gt;0,'15 Oct'!E147+'15 Oct'!F147,"")</f>
        <v/>
      </c>
      <c r="C144" s="120" t="str">
        <f>if('15 Oct'!M147 + '15 Oct'!N147&gt;0,'15 Oct'!M147 + '15 Oct'!N147,"")</f>
        <v/>
      </c>
      <c r="D144" s="120" t="str">
        <f>if('15 Oct'!U147+'15 Oct'!V147&gt;0,'15 Oct'!U147+'15 Oct'!V147,"")</f>
        <v/>
      </c>
      <c r="E144" s="120" t="str">
        <f>if('15 Oct'!AC147+'15 Oct'!AD147&gt;0,'15 Oct'!AC147+'15 Oct'!AD147,"")</f>
        <v/>
      </c>
      <c r="F144" s="120" t="str">
        <f>if('15 Oct'!AI147+'15 Oct'!AJ147&gt;0,'15 Oct'!AI147+'15 Oct'!AJ147,"")</f>
        <v/>
      </c>
      <c r="G144" s="120" t="str">
        <f>if('15 Oct'!AO147+'15 Oct'!AP147&gt;0,'15 Oct'!AO147+'15 Oct'!AP147,"")</f>
        <v/>
      </c>
      <c r="H144" s="120" t="str">
        <f t="shared" si="1"/>
        <v/>
      </c>
      <c r="J144" s="1"/>
    </row>
    <row r="145">
      <c r="A145" s="120" t="str">
        <f>if(or('15 Oct'!E148&gt;0,'15 Oct'!F148&gt;0, '15 Oct'!M148&gt;0,'15 Oct'!N148&gt;0, '15 Oct'!U148&gt;0,'15 Oct'!V148&gt;0,'15 Oct'!AC148&gt;0,'15 Oct'!AD148&gt;0,'15 Oct'!AI148&gt;0,'15 Oct'!AJ148&gt;0, '15 Oct'!AO148&gt;0,'15 Oct'!AP148&gt;0),'15 Oct'!A148,"")</f>
        <v/>
      </c>
      <c r="B145" s="120" t="str">
        <f>if('15 Oct'!E148+'15 Oct'!F148&gt;0,'15 Oct'!E148+'15 Oct'!F148,"")</f>
        <v/>
      </c>
      <c r="C145" s="120" t="str">
        <f>if('15 Oct'!M148 + '15 Oct'!N148&gt;0,'15 Oct'!M148 + '15 Oct'!N148,"")</f>
        <v/>
      </c>
      <c r="D145" s="120" t="str">
        <f>if('15 Oct'!U148+'15 Oct'!V148&gt;0,'15 Oct'!U148+'15 Oct'!V148,"")</f>
        <v/>
      </c>
      <c r="E145" s="120" t="str">
        <f>if('15 Oct'!AC148+'15 Oct'!AD148&gt;0,'15 Oct'!AC148+'15 Oct'!AD148,"")</f>
        <v/>
      </c>
      <c r="F145" s="120" t="str">
        <f>if('15 Oct'!AI148+'15 Oct'!AJ148&gt;0,'15 Oct'!AI148+'15 Oct'!AJ148,"")</f>
        <v/>
      </c>
      <c r="G145" s="120" t="str">
        <f>if('15 Oct'!AO148+'15 Oct'!AP148&gt;0,'15 Oct'!AO148+'15 Oct'!AP148,"")</f>
        <v/>
      </c>
      <c r="H145" s="120" t="str">
        <f t="shared" si="1"/>
        <v/>
      </c>
      <c r="J145" s="1"/>
    </row>
    <row r="146">
      <c r="A146" s="120" t="str">
        <f>if(or('15 Oct'!E149&gt;0,'15 Oct'!F149&gt;0, '15 Oct'!M149&gt;0,'15 Oct'!N149&gt;0, '15 Oct'!U149&gt;0,'15 Oct'!V149&gt;0,'15 Oct'!AC149&gt;0,'15 Oct'!AD149&gt;0,'15 Oct'!AI149&gt;0,'15 Oct'!AJ149&gt;0, '15 Oct'!AO149&gt;0,'15 Oct'!AP149&gt;0),'15 Oct'!A149,"")</f>
        <v/>
      </c>
      <c r="B146" s="120" t="str">
        <f>if('15 Oct'!E149+'15 Oct'!F149&gt;0,'15 Oct'!E149+'15 Oct'!F149,"")</f>
        <v/>
      </c>
      <c r="C146" s="120" t="str">
        <f>if('15 Oct'!M149 + '15 Oct'!N149&gt;0,'15 Oct'!M149 + '15 Oct'!N149,"")</f>
        <v/>
      </c>
      <c r="D146" s="120" t="str">
        <f>if('15 Oct'!U149+'15 Oct'!V149&gt;0,'15 Oct'!U149+'15 Oct'!V149,"")</f>
        <v/>
      </c>
      <c r="E146" s="120" t="str">
        <f>if('15 Oct'!AC149+'15 Oct'!AD149&gt;0,'15 Oct'!AC149+'15 Oct'!AD149,"")</f>
        <v/>
      </c>
      <c r="F146" s="120" t="str">
        <f>if('15 Oct'!AI149+'15 Oct'!AJ149&gt;0,'15 Oct'!AI149+'15 Oct'!AJ149,"")</f>
        <v/>
      </c>
      <c r="G146" s="120" t="str">
        <f>if('15 Oct'!AO149+'15 Oct'!AP149&gt;0,'15 Oct'!AO149+'15 Oct'!AP149,"")</f>
        <v/>
      </c>
      <c r="H146" s="120" t="str">
        <f t="shared" si="1"/>
        <v/>
      </c>
      <c r="J146" s="1"/>
    </row>
    <row r="147">
      <c r="A147" s="120" t="str">
        <f>if(or('15 Oct'!E150&gt;0,'15 Oct'!F150&gt;0, '15 Oct'!M150&gt;0,'15 Oct'!N150&gt;0, '15 Oct'!U150&gt;0,'15 Oct'!V150&gt;0,'15 Oct'!AC150&gt;0,'15 Oct'!AD150&gt;0,'15 Oct'!AI150&gt;0,'15 Oct'!AJ150&gt;0, '15 Oct'!AO150&gt;0,'15 Oct'!AP150&gt;0),'15 Oct'!A150,"")</f>
        <v/>
      </c>
      <c r="B147" s="120" t="str">
        <f>if('15 Oct'!E150+'15 Oct'!F150&gt;0,'15 Oct'!E150+'15 Oct'!F150,"")</f>
        <v/>
      </c>
      <c r="C147" s="120" t="str">
        <f>if('15 Oct'!M150 + '15 Oct'!N150&gt;0,'15 Oct'!M150 + '15 Oct'!N150,"")</f>
        <v/>
      </c>
      <c r="D147" s="120" t="str">
        <f>if('15 Oct'!U150+'15 Oct'!V150&gt;0,'15 Oct'!U150+'15 Oct'!V150,"")</f>
        <v/>
      </c>
      <c r="E147" s="120" t="str">
        <f>if('15 Oct'!AC150+'15 Oct'!AD150&gt;0,'15 Oct'!AC150+'15 Oct'!AD150,"")</f>
        <v/>
      </c>
      <c r="F147" s="120" t="str">
        <f>if('15 Oct'!AI150+'15 Oct'!AJ150&gt;0,'15 Oct'!AI150+'15 Oct'!AJ150,"")</f>
        <v/>
      </c>
      <c r="G147" s="120" t="str">
        <f>if('15 Oct'!AO150+'15 Oct'!AP150&gt;0,'15 Oct'!AO150+'15 Oct'!AP150,"")</f>
        <v/>
      </c>
      <c r="H147" s="120" t="str">
        <f t="shared" si="1"/>
        <v/>
      </c>
      <c r="J147" s="1"/>
    </row>
    <row r="148">
      <c r="A148" s="120" t="str">
        <f>if(or('15 Oct'!E151&gt;0,'15 Oct'!F151&gt;0, '15 Oct'!M151&gt;0,'15 Oct'!N151&gt;0, '15 Oct'!U151&gt;0,'15 Oct'!V151&gt;0,'15 Oct'!AC151&gt;0,'15 Oct'!AD151&gt;0,'15 Oct'!AI151&gt;0,'15 Oct'!AJ151&gt;0, '15 Oct'!AO151&gt;0,'15 Oct'!AP151&gt;0),'15 Oct'!A151,"")</f>
        <v/>
      </c>
      <c r="B148" s="120" t="str">
        <f>if('15 Oct'!E151+'15 Oct'!F151&gt;0,'15 Oct'!E151+'15 Oct'!F151,"")</f>
        <v/>
      </c>
      <c r="C148" s="120" t="str">
        <f>if('15 Oct'!M151 + '15 Oct'!N151&gt;0,'15 Oct'!M151 + '15 Oct'!N151,"")</f>
        <v/>
      </c>
      <c r="D148" s="120" t="str">
        <f>if('15 Oct'!U151+'15 Oct'!V151&gt;0,'15 Oct'!U151+'15 Oct'!V151,"")</f>
        <v/>
      </c>
      <c r="E148" s="120" t="str">
        <f>if('15 Oct'!AC151+'15 Oct'!AD151&gt;0,'15 Oct'!AC151+'15 Oct'!AD151,"")</f>
        <v/>
      </c>
      <c r="F148" s="120" t="str">
        <f>if('15 Oct'!AI151+'15 Oct'!AJ151&gt;0,'15 Oct'!AI151+'15 Oct'!AJ151,"")</f>
        <v/>
      </c>
      <c r="G148" s="120" t="str">
        <f>if('15 Oct'!AO151+'15 Oct'!AP151&gt;0,'15 Oct'!AO151+'15 Oct'!AP151,"")</f>
        <v/>
      </c>
      <c r="H148" s="120" t="str">
        <f t="shared" si="1"/>
        <v/>
      </c>
      <c r="J148" s="1"/>
    </row>
    <row r="149">
      <c r="A149" s="120" t="str">
        <f>if(or('15 Oct'!E152&gt;0,'15 Oct'!F152&gt;0, '15 Oct'!M152&gt;0,'15 Oct'!N152&gt;0, '15 Oct'!U152&gt;0,'15 Oct'!V152&gt;0,'15 Oct'!AC152&gt;0,'15 Oct'!AD152&gt;0,'15 Oct'!AI152&gt;0,'15 Oct'!AJ152&gt;0, '15 Oct'!AO152&gt;0,'15 Oct'!AP152&gt;0),'15 Oct'!A152,"")</f>
        <v/>
      </c>
      <c r="B149" s="120" t="str">
        <f>if('15 Oct'!E152+'15 Oct'!F152&gt;0,'15 Oct'!E152+'15 Oct'!F152,"")</f>
        <v/>
      </c>
      <c r="C149" s="120" t="str">
        <f>if('15 Oct'!M152 + '15 Oct'!N152&gt;0,'15 Oct'!M152 + '15 Oct'!N152,"")</f>
        <v/>
      </c>
      <c r="D149" s="120" t="str">
        <f>if('15 Oct'!U152+'15 Oct'!V152&gt;0,'15 Oct'!U152+'15 Oct'!V152,"")</f>
        <v/>
      </c>
      <c r="E149" s="120" t="str">
        <f>if('15 Oct'!AC152+'15 Oct'!AD152&gt;0,'15 Oct'!AC152+'15 Oct'!AD152,"")</f>
        <v/>
      </c>
      <c r="F149" s="120" t="str">
        <f>if('15 Oct'!AI152+'15 Oct'!AJ152&gt;0,'15 Oct'!AI152+'15 Oct'!AJ152,"")</f>
        <v/>
      </c>
      <c r="G149" s="120" t="str">
        <f>if('15 Oct'!AO152+'15 Oct'!AP152&gt;0,'15 Oct'!AO152+'15 Oct'!AP152,"")</f>
        <v/>
      </c>
      <c r="H149" s="120" t="str">
        <f t="shared" si="1"/>
        <v/>
      </c>
      <c r="J149" s="1"/>
    </row>
    <row r="150">
      <c r="A150" s="120" t="str">
        <f>if(or('15 Oct'!E153&gt;0,'15 Oct'!F153&gt;0, '15 Oct'!M153&gt;0,'15 Oct'!N153&gt;0, '15 Oct'!U153&gt;0,'15 Oct'!V153&gt;0,'15 Oct'!AC153&gt;0,'15 Oct'!AD153&gt;0,'15 Oct'!AI153&gt;0,'15 Oct'!AJ153&gt;0, '15 Oct'!AO153&gt;0,'15 Oct'!AP153&gt;0),'15 Oct'!A153,"")</f>
        <v/>
      </c>
      <c r="B150" s="120" t="str">
        <f>if('15 Oct'!E153+'15 Oct'!F153&gt;0,'15 Oct'!E153+'15 Oct'!F153,"")</f>
        <v/>
      </c>
      <c r="C150" s="120" t="str">
        <f>if('15 Oct'!M153 + '15 Oct'!N153&gt;0,'15 Oct'!M153 + '15 Oct'!N153,"")</f>
        <v/>
      </c>
      <c r="D150" s="120" t="str">
        <f>if('15 Oct'!U153+'15 Oct'!V153&gt;0,'15 Oct'!U153+'15 Oct'!V153,"")</f>
        <v/>
      </c>
      <c r="E150" s="120" t="str">
        <f>if('15 Oct'!AC153+'15 Oct'!AD153&gt;0,'15 Oct'!AC153+'15 Oct'!AD153,"")</f>
        <v/>
      </c>
      <c r="F150" s="120" t="str">
        <f>if('15 Oct'!AI153+'15 Oct'!AJ153&gt;0,'15 Oct'!AI153+'15 Oct'!AJ153,"")</f>
        <v/>
      </c>
      <c r="G150" s="120" t="str">
        <f>if('15 Oct'!AO153+'15 Oct'!AP153&gt;0,'15 Oct'!AO153+'15 Oct'!AP153,"")</f>
        <v/>
      </c>
      <c r="H150" s="120" t="str">
        <f t="shared" si="1"/>
        <v/>
      </c>
      <c r="J150" s="1"/>
    </row>
    <row r="151">
      <c r="A151" s="120" t="str">
        <f>if(or('15 Oct'!E154&gt;0,'15 Oct'!F154&gt;0, '15 Oct'!M154&gt;0,'15 Oct'!N154&gt;0, '15 Oct'!U154&gt;0,'15 Oct'!V154&gt;0,'15 Oct'!AC154&gt;0,'15 Oct'!AD154&gt;0,'15 Oct'!AI154&gt;0,'15 Oct'!AJ154&gt;0, '15 Oct'!AO154&gt;0,'15 Oct'!AP154&gt;0),'15 Oct'!A154,"")</f>
        <v/>
      </c>
      <c r="B151" s="120" t="str">
        <f>if('15 Oct'!E154+'15 Oct'!F154&gt;0,'15 Oct'!E154+'15 Oct'!F154,"")</f>
        <v/>
      </c>
      <c r="C151" s="120" t="str">
        <f>if('15 Oct'!M154 + '15 Oct'!N154&gt;0,'15 Oct'!M154 + '15 Oct'!N154,"")</f>
        <v/>
      </c>
      <c r="D151" s="120" t="str">
        <f>if('15 Oct'!U154+'15 Oct'!V154&gt;0,'15 Oct'!U154+'15 Oct'!V154,"")</f>
        <v/>
      </c>
      <c r="E151" s="120" t="str">
        <f>if('15 Oct'!AC154+'15 Oct'!AD154&gt;0,'15 Oct'!AC154+'15 Oct'!AD154,"")</f>
        <v/>
      </c>
      <c r="F151" s="120" t="str">
        <f>if('15 Oct'!AI154+'15 Oct'!AJ154&gt;0,'15 Oct'!AI154+'15 Oct'!AJ154,"")</f>
        <v/>
      </c>
      <c r="G151" s="120" t="str">
        <f>if('15 Oct'!AO154+'15 Oct'!AP154&gt;0,'15 Oct'!AO154+'15 Oct'!AP154,"")</f>
        <v/>
      </c>
      <c r="H151" s="120" t="str">
        <f t="shared" si="1"/>
        <v/>
      </c>
      <c r="J151" s="1"/>
    </row>
    <row r="152">
      <c r="A152" s="120" t="str">
        <f>if(or('15 Oct'!E155&gt;0,'15 Oct'!F155&gt;0, '15 Oct'!M155&gt;0,'15 Oct'!N155&gt;0, '15 Oct'!U155&gt;0,'15 Oct'!V155&gt;0,'15 Oct'!AC155&gt;0,'15 Oct'!AD155&gt;0,'15 Oct'!AI155&gt;0,'15 Oct'!AJ155&gt;0, '15 Oct'!AO155&gt;0,'15 Oct'!AP155&gt;0),'15 Oct'!A155,"")</f>
        <v/>
      </c>
      <c r="B152" s="120" t="str">
        <f>if('15 Oct'!E155+'15 Oct'!F155&gt;0,'15 Oct'!E155+'15 Oct'!F155,"")</f>
        <v/>
      </c>
      <c r="C152" s="120" t="str">
        <f>if('15 Oct'!M155 + '15 Oct'!N155&gt;0,'15 Oct'!M155 + '15 Oct'!N155,"")</f>
        <v/>
      </c>
      <c r="D152" s="120" t="str">
        <f>if('15 Oct'!U155+'15 Oct'!V155&gt;0,'15 Oct'!U155+'15 Oct'!V155,"")</f>
        <v/>
      </c>
      <c r="E152" s="120" t="str">
        <f>if('15 Oct'!AC155+'15 Oct'!AD155&gt;0,'15 Oct'!AC155+'15 Oct'!AD155,"")</f>
        <v/>
      </c>
      <c r="F152" s="120" t="str">
        <f>if('15 Oct'!AI155+'15 Oct'!AJ155&gt;0,'15 Oct'!AI155+'15 Oct'!AJ155,"")</f>
        <v/>
      </c>
      <c r="G152" s="120" t="str">
        <f>if('15 Oct'!AO155+'15 Oct'!AP155&gt;0,'15 Oct'!AO155+'15 Oct'!AP155,"")</f>
        <v/>
      </c>
      <c r="H152" s="120" t="str">
        <f t="shared" si="1"/>
        <v/>
      </c>
      <c r="J152" s="1"/>
    </row>
    <row r="153">
      <c r="A153" s="120" t="str">
        <f>if(or('15 Oct'!E156&gt;0,'15 Oct'!F156&gt;0, '15 Oct'!M156&gt;0,'15 Oct'!N156&gt;0, '15 Oct'!U156&gt;0,'15 Oct'!V156&gt;0,'15 Oct'!AC156&gt;0,'15 Oct'!AD156&gt;0,'15 Oct'!AI156&gt;0,'15 Oct'!AJ156&gt;0, '15 Oct'!AO156&gt;0,'15 Oct'!AP156&gt;0),'15 Oct'!A156,"")</f>
        <v/>
      </c>
      <c r="B153" s="120" t="str">
        <f>if('15 Oct'!E156+'15 Oct'!F156&gt;0,'15 Oct'!E156+'15 Oct'!F156,"")</f>
        <v/>
      </c>
      <c r="C153" s="120" t="str">
        <f>if('15 Oct'!M156 + '15 Oct'!N156&gt;0,'15 Oct'!M156 + '15 Oct'!N156,"")</f>
        <v/>
      </c>
      <c r="D153" s="120" t="str">
        <f>if('15 Oct'!U156+'15 Oct'!V156&gt;0,'15 Oct'!U156+'15 Oct'!V156,"")</f>
        <v/>
      </c>
      <c r="E153" s="120" t="str">
        <f>if('15 Oct'!AC156+'15 Oct'!AD156&gt;0,'15 Oct'!AC156+'15 Oct'!AD156,"")</f>
        <v/>
      </c>
      <c r="F153" s="120" t="str">
        <f>if('15 Oct'!AI156+'15 Oct'!AJ156&gt;0,'15 Oct'!AI156+'15 Oct'!AJ156,"")</f>
        <v/>
      </c>
      <c r="G153" s="120" t="str">
        <f>if('15 Oct'!AO156+'15 Oct'!AP156&gt;0,'15 Oct'!AO156+'15 Oct'!AP156,"")</f>
        <v/>
      </c>
      <c r="H153" s="120" t="str">
        <f t="shared" si="1"/>
        <v/>
      </c>
      <c r="J153" s="1"/>
    </row>
    <row r="154">
      <c r="A154" s="120" t="str">
        <f>if(or('15 Oct'!E157&gt;0,'15 Oct'!F157&gt;0, '15 Oct'!M157&gt;0,'15 Oct'!N157&gt;0, '15 Oct'!U157&gt;0,'15 Oct'!V157&gt;0,'15 Oct'!AC157&gt;0,'15 Oct'!AD157&gt;0,'15 Oct'!AI157&gt;0,'15 Oct'!AJ157&gt;0, '15 Oct'!AO157&gt;0,'15 Oct'!AP157&gt;0),'15 Oct'!A157,"")</f>
        <v/>
      </c>
      <c r="B154" s="120" t="str">
        <f>if('15 Oct'!E157+'15 Oct'!F157&gt;0,'15 Oct'!E157+'15 Oct'!F157,"")</f>
        <v/>
      </c>
      <c r="C154" s="120" t="str">
        <f>if('15 Oct'!M157 + '15 Oct'!N157&gt;0,'15 Oct'!M157 + '15 Oct'!N157,"")</f>
        <v/>
      </c>
      <c r="D154" s="120" t="str">
        <f>if('15 Oct'!U157+'15 Oct'!V157&gt;0,'15 Oct'!U157+'15 Oct'!V157,"")</f>
        <v/>
      </c>
      <c r="E154" s="120" t="str">
        <f>if('15 Oct'!AC157+'15 Oct'!AD157&gt;0,'15 Oct'!AC157+'15 Oct'!AD157,"")</f>
        <v/>
      </c>
      <c r="F154" s="120" t="str">
        <f>if('15 Oct'!AI157+'15 Oct'!AJ157&gt;0,'15 Oct'!AI157+'15 Oct'!AJ157,"")</f>
        <v/>
      </c>
      <c r="G154" s="120" t="str">
        <f>if('15 Oct'!AO157+'15 Oct'!AP157&gt;0,'15 Oct'!AO157+'15 Oct'!AP157,"")</f>
        <v/>
      </c>
      <c r="H154" s="120" t="str">
        <f t="shared" si="1"/>
        <v/>
      </c>
      <c r="J154" s="1"/>
    </row>
    <row r="155">
      <c r="A155" s="120" t="str">
        <f>if(or('15 Oct'!E158&gt;0,'15 Oct'!F158&gt;0, '15 Oct'!M158&gt;0,'15 Oct'!N158&gt;0, '15 Oct'!U158&gt;0,'15 Oct'!V158&gt;0,'15 Oct'!AC158&gt;0,'15 Oct'!AD158&gt;0,'15 Oct'!AI158&gt;0,'15 Oct'!AJ158&gt;0, '15 Oct'!AO158&gt;0,'15 Oct'!AP158&gt;0),'15 Oct'!A158,"")</f>
        <v/>
      </c>
      <c r="B155" s="120" t="str">
        <f>if('15 Oct'!E158+'15 Oct'!F158&gt;0,'15 Oct'!E158+'15 Oct'!F158,"")</f>
        <v/>
      </c>
      <c r="C155" s="120" t="str">
        <f>if('15 Oct'!M158 + '15 Oct'!N158&gt;0,'15 Oct'!M158 + '15 Oct'!N158,"")</f>
        <v/>
      </c>
      <c r="D155" s="120" t="str">
        <f>if('15 Oct'!U158+'15 Oct'!V158&gt;0,'15 Oct'!U158+'15 Oct'!V158,"")</f>
        <v/>
      </c>
      <c r="E155" s="120" t="str">
        <f>if('15 Oct'!AC158+'15 Oct'!AD158&gt;0,'15 Oct'!AC158+'15 Oct'!AD158,"")</f>
        <v/>
      </c>
      <c r="F155" s="120" t="str">
        <f>if('15 Oct'!AI158+'15 Oct'!AJ158&gt;0,'15 Oct'!AI158+'15 Oct'!AJ158,"")</f>
        <v/>
      </c>
      <c r="G155" s="120" t="str">
        <f>if('15 Oct'!AO158+'15 Oct'!AP158&gt;0,'15 Oct'!AO158+'15 Oct'!AP158,"")</f>
        <v/>
      </c>
      <c r="H155" s="120" t="str">
        <f t="shared" si="1"/>
        <v/>
      </c>
      <c r="J155" s="1"/>
    </row>
    <row r="156">
      <c r="A156" s="120" t="str">
        <f>if(or('15 Oct'!E159&gt;0,'15 Oct'!F159&gt;0, '15 Oct'!M159&gt;0,'15 Oct'!N159&gt;0, '15 Oct'!U159&gt;0,'15 Oct'!V159&gt;0,'15 Oct'!AC159&gt;0,'15 Oct'!AD159&gt;0,'15 Oct'!AI159&gt;0,'15 Oct'!AJ159&gt;0, '15 Oct'!AO159&gt;0,'15 Oct'!AP159&gt;0),'15 Oct'!A159,"")</f>
        <v/>
      </c>
      <c r="B156" s="120" t="str">
        <f>if('15 Oct'!E159+'15 Oct'!F159&gt;0,'15 Oct'!E159+'15 Oct'!F159,"")</f>
        <v/>
      </c>
      <c r="C156" s="120" t="str">
        <f>if('15 Oct'!M159 + '15 Oct'!N159&gt;0,'15 Oct'!M159 + '15 Oct'!N159,"")</f>
        <v/>
      </c>
      <c r="D156" s="120" t="str">
        <f>if('15 Oct'!U159+'15 Oct'!V159&gt;0,'15 Oct'!U159+'15 Oct'!V159,"")</f>
        <v/>
      </c>
      <c r="E156" s="120" t="str">
        <f>if('15 Oct'!AC159+'15 Oct'!AD159&gt;0,'15 Oct'!AC159+'15 Oct'!AD159,"")</f>
        <v/>
      </c>
      <c r="F156" s="120" t="str">
        <f>if('15 Oct'!AI159+'15 Oct'!AJ159&gt;0,'15 Oct'!AI159+'15 Oct'!AJ159,"")</f>
        <v/>
      </c>
      <c r="G156" s="120" t="str">
        <f>if('15 Oct'!AO159+'15 Oct'!AP159&gt;0,'15 Oct'!AO159+'15 Oct'!AP159,"")</f>
        <v/>
      </c>
      <c r="H156" s="120" t="str">
        <f t="shared" si="1"/>
        <v/>
      </c>
      <c r="J156" s="1"/>
    </row>
    <row r="157">
      <c r="A157" s="120" t="str">
        <f>if(or('15 Oct'!E160&gt;0,'15 Oct'!F160&gt;0, '15 Oct'!M160&gt;0,'15 Oct'!N160&gt;0, '15 Oct'!U160&gt;0,'15 Oct'!V160&gt;0,'15 Oct'!AC160&gt;0,'15 Oct'!AD160&gt;0,'15 Oct'!AI160&gt;0,'15 Oct'!AJ160&gt;0, '15 Oct'!AO160&gt;0,'15 Oct'!AP160&gt;0),'15 Oct'!A160,"")</f>
        <v/>
      </c>
      <c r="B157" s="120" t="str">
        <f>if('15 Oct'!E160+'15 Oct'!F160&gt;0,'15 Oct'!E160+'15 Oct'!F160,"")</f>
        <v/>
      </c>
      <c r="C157" s="120" t="str">
        <f>if('15 Oct'!M160 + '15 Oct'!N160&gt;0,'15 Oct'!M160 + '15 Oct'!N160,"")</f>
        <v/>
      </c>
      <c r="D157" s="120" t="str">
        <f>if('15 Oct'!U160+'15 Oct'!V160&gt;0,'15 Oct'!U160+'15 Oct'!V160,"")</f>
        <v/>
      </c>
      <c r="E157" s="120" t="str">
        <f>if('15 Oct'!AC160+'15 Oct'!AD160&gt;0,'15 Oct'!AC160+'15 Oct'!AD160,"")</f>
        <v/>
      </c>
      <c r="F157" s="120" t="str">
        <f>if('15 Oct'!AI160+'15 Oct'!AJ160&gt;0,'15 Oct'!AI160+'15 Oct'!AJ160,"")</f>
        <v/>
      </c>
      <c r="G157" s="120" t="str">
        <f>if('15 Oct'!AO160+'15 Oct'!AP160&gt;0,'15 Oct'!AO160+'15 Oct'!AP160,"")</f>
        <v/>
      </c>
      <c r="H157" s="120" t="str">
        <f t="shared" si="1"/>
        <v/>
      </c>
      <c r="J157" s="1"/>
    </row>
    <row r="158">
      <c r="A158" s="120" t="str">
        <f>if(or('15 Oct'!E161&gt;0,'15 Oct'!F161&gt;0, '15 Oct'!M161&gt;0,'15 Oct'!N161&gt;0, '15 Oct'!U161&gt;0,'15 Oct'!V161&gt;0,'15 Oct'!AC161&gt;0,'15 Oct'!AD161&gt;0,'15 Oct'!AI161&gt;0,'15 Oct'!AJ161&gt;0, '15 Oct'!AO161&gt;0,'15 Oct'!AP161&gt;0),'15 Oct'!A161,"")</f>
        <v/>
      </c>
      <c r="B158" s="120" t="str">
        <f>if('15 Oct'!E161+'15 Oct'!F161&gt;0,'15 Oct'!E161+'15 Oct'!F161,"")</f>
        <v/>
      </c>
      <c r="C158" s="120" t="str">
        <f>if('15 Oct'!M161 + '15 Oct'!N161&gt;0,'15 Oct'!M161 + '15 Oct'!N161,"")</f>
        <v/>
      </c>
      <c r="D158" s="120" t="str">
        <f>if('15 Oct'!U161+'15 Oct'!V161&gt;0,'15 Oct'!U161+'15 Oct'!V161,"")</f>
        <v/>
      </c>
      <c r="E158" s="120" t="str">
        <f>if('15 Oct'!AC161+'15 Oct'!AD161&gt;0,'15 Oct'!AC161+'15 Oct'!AD161,"")</f>
        <v/>
      </c>
      <c r="F158" s="120" t="str">
        <f>if('15 Oct'!AI161+'15 Oct'!AJ161&gt;0,'15 Oct'!AI161+'15 Oct'!AJ161,"")</f>
        <v/>
      </c>
      <c r="G158" s="120" t="str">
        <f>if('15 Oct'!AO161+'15 Oct'!AP161&gt;0,'15 Oct'!AO161+'15 Oct'!AP161,"")</f>
        <v/>
      </c>
      <c r="H158" s="120" t="str">
        <f t="shared" si="1"/>
        <v/>
      </c>
      <c r="J158" s="1"/>
    </row>
    <row r="159">
      <c r="A159" s="120" t="str">
        <f>if(or('15 Oct'!E162&gt;0,'15 Oct'!F162&gt;0, '15 Oct'!M162&gt;0,'15 Oct'!N162&gt;0, '15 Oct'!U162&gt;0,'15 Oct'!V162&gt;0,'15 Oct'!AC162&gt;0,'15 Oct'!AD162&gt;0,'15 Oct'!AI162&gt;0,'15 Oct'!AJ162&gt;0, '15 Oct'!AO162&gt;0,'15 Oct'!AP162&gt;0),'15 Oct'!A162,"")</f>
        <v/>
      </c>
      <c r="B159" s="120" t="str">
        <f>if('15 Oct'!E162+'15 Oct'!F162&gt;0,'15 Oct'!E162+'15 Oct'!F162,"")</f>
        <v/>
      </c>
      <c r="C159" s="120" t="str">
        <f>if('15 Oct'!M162 + '15 Oct'!N162&gt;0,'15 Oct'!M162 + '15 Oct'!N162,"")</f>
        <v/>
      </c>
      <c r="D159" s="120" t="str">
        <f>if('15 Oct'!U162+'15 Oct'!V162&gt;0,'15 Oct'!U162+'15 Oct'!V162,"")</f>
        <v/>
      </c>
      <c r="E159" s="120" t="str">
        <f>if('15 Oct'!AC162+'15 Oct'!AD162&gt;0,'15 Oct'!AC162+'15 Oct'!AD162,"")</f>
        <v/>
      </c>
      <c r="F159" s="120" t="str">
        <f>if('15 Oct'!AI162+'15 Oct'!AJ162&gt;0,'15 Oct'!AI162+'15 Oct'!AJ162,"")</f>
        <v/>
      </c>
      <c r="G159" s="120" t="str">
        <f>if('15 Oct'!AO162+'15 Oct'!AP162&gt;0,'15 Oct'!AO162+'15 Oct'!AP162,"")</f>
        <v/>
      </c>
      <c r="H159" s="120" t="str">
        <f t="shared" si="1"/>
        <v/>
      </c>
      <c r="J159" s="1"/>
    </row>
    <row r="160">
      <c r="A160" s="120" t="str">
        <f>if(or('15 Oct'!E163&gt;0,'15 Oct'!F163&gt;0, '15 Oct'!M163&gt;0,'15 Oct'!N163&gt;0, '15 Oct'!U163&gt;0,'15 Oct'!V163&gt;0,'15 Oct'!AC163&gt;0,'15 Oct'!AD163&gt;0,'15 Oct'!AI163&gt;0,'15 Oct'!AJ163&gt;0, '15 Oct'!AO163&gt;0,'15 Oct'!AP163&gt;0),'15 Oct'!A163,"")</f>
        <v/>
      </c>
      <c r="B160" s="120" t="str">
        <f>if('15 Oct'!E163+'15 Oct'!F163&gt;0,'15 Oct'!E163+'15 Oct'!F163,"")</f>
        <v/>
      </c>
      <c r="C160" s="120" t="str">
        <f>if('15 Oct'!M163 + '15 Oct'!N163&gt;0,'15 Oct'!M163 + '15 Oct'!N163,"")</f>
        <v/>
      </c>
      <c r="D160" s="120" t="str">
        <f>if('15 Oct'!U163+'15 Oct'!V163&gt;0,'15 Oct'!U163+'15 Oct'!V163,"")</f>
        <v/>
      </c>
      <c r="E160" s="120" t="str">
        <f>if('15 Oct'!AC163+'15 Oct'!AD163&gt;0,'15 Oct'!AC163+'15 Oct'!AD163,"")</f>
        <v/>
      </c>
      <c r="F160" s="120" t="str">
        <f>if('15 Oct'!AI163+'15 Oct'!AJ163&gt;0,'15 Oct'!AI163+'15 Oct'!AJ163,"")</f>
        <v/>
      </c>
      <c r="G160" s="120" t="str">
        <f>if('15 Oct'!AO163+'15 Oct'!AP163&gt;0,'15 Oct'!AO163+'15 Oct'!AP163,"")</f>
        <v/>
      </c>
      <c r="H160" s="120" t="str">
        <f t="shared" si="1"/>
        <v/>
      </c>
      <c r="J160" s="1"/>
    </row>
    <row r="161">
      <c r="A161" s="120" t="str">
        <f>if(or('15 Oct'!E164&gt;0,'15 Oct'!F164&gt;0, '15 Oct'!M164&gt;0,'15 Oct'!N164&gt;0, '15 Oct'!U164&gt;0,'15 Oct'!V164&gt;0,'15 Oct'!AC164&gt;0,'15 Oct'!AD164&gt;0,'15 Oct'!AI164&gt;0,'15 Oct'!AJ164&gt;0, '15 Oct'!AO164&gt;0,'15 Oct'!AP164&gt;0),'15 Oct'!A164,"")</f>
        <v/>
      </c>
      <c r="B161" s="120" t="str">
        <f>if('15 Oct'!E164+'15 Oct'!F164&gt;0,'15 Oct'!E164+'15 Oct'!F164,"")</f>
        <v/>
      </c>
      <c r="C161" s="120" t="str">
        <f>if('15 Oct'!M164 + '15 Oct'!N164&gt;0,'15 Oct'!M164 + '15 Oct'!N164,"")</f>
        <v/>
      </c>
      <c r="D161" s="120" t="str">
        <f>if('15 Oct'!U164+'15 Oct'!V164&gt;0,'15 Oct'!U164+'15 Oct'!V164,"")</f>
        <v/>
      </c>
      <c r="E161" s="120" t="str">
        <f>if('15 Oct'!AC164+'15 Oct'!AD164&gt;0,'15 Oct'!AC164+'15 Oct'!AD164,"")</f>
        <v/>
      </c>
      <c r="F161" s="120" t="str">
        <f>if('15 Oct'!AI164+'15 Oct'!AJ164&gt;0,'15 Oct'!AI164+'15 Oct'!AJ164,"")</f>
        <v/>
      </c>
      <c r="G161" s="120" t="str">
        <f>if('15 Oct'!AO164+'15 Oct'!AP164&gt;0,'15 Oct'!AO164+'15 Oct'!AP164,"")</f>
        <v/>
      </c>
      <c r="H161" s="120" t="str">
        <f t="shared" si="1"/>
        <v/>
      </c>
      <c r="J161" s="1"/>
    </row>
    <row r="162">
      <c r="A162" s="120" t="str">
        <f>if(or('15 Oct'!E165&gt;0,'15 Oct'!F165&gt;0, '15 Oct'!M165&gt;0,'15 Oct'!N165&gt;0, '15 Oct'!U165&gt;0,'15 Oct'!V165&gt;0,'15 Oct'!AC165&gt;0,'15 Oct'!AD165&gt;0,'15 Oct'!AI165&gt;0,'15 Oct'!AJ165&gt;0, '15 Oct'!AO165&gt;0,'15 Oct'!AP165&gt;0),'15 Oct'!A165,"")</f>
        <v/>
      </c>
      <c r="B162" s="120" t="str">
        <f>if('15 Oct'!E165+'15 Oct'!F165&gt;0,'15 Oct'!E165+'15 Oct'!F165,"")</f>
        <v/>
      </c>
      <c r="C162" s="120" t="str">
        <f>if('15 Oct'!M165 + '15 Oct'!N165&gt;0,'15 Oct'!M165 + '15 Oct'!N165,"")</f>
        <v/>
      </c>
      <c r="D162" s="120" t="str">
        <f>if('15 Oct'!U165+'15 Oct'!V165&gt;0,'15 Oct'!U165+'15 Oct'!V165,"")</f>
        <v/>
      </c>
      <c r="E162" s="120" t="str">
        <f>if('15 Oct'!AC165+'15 Oct'!AD165&gt;0,'15 Oct'!AC165+'15 Oct'!AD165,"")</f>
        <v/>
      </c>
      <c r="F162" s="120" t="str">
        <f>if('15 Oct'!AI165+'15 Oct'!AJ165&gt;0,'15 Oct'!AI165+'15 Oct'!AJ165,"")</f>
        <v/>
      </c>
      <c r="G162" s="120" t="str">
        <f>if('15 Oct'!AO165+'15 Oct'!AP165&gt;0,'15 Oct'!AO165+'15 Oct'!AP165,"")</f>
        <v/>
      </c>
      <c r="H162" s="120" t="str">
        <f t="shared" si="1"/>
        <v/>
      </c>
      <c r="J162" s="1"/>
    </row>
    <row r="163">
      <c r="A163" s="120" t="str">
        <f>if(or('15 Oct'!E166&gt;0,'15 Oct'!F166&gt;0, '15 Oct'!M166&gt;0,'15 Oct'!N166&gt;0, '15 Oct'!U166&gt;0,'15 Oct'!V166&gt;0,'15 Oct'!AC166&gt;0,'15 Oct'!AD166&gt;0,'15 Oct'!AI166&gt;0,'15 Oct'!AJ166&gt;0, '15 Oct'!AO166&gt;0,'15 Oct'!AP166&gt;0),'15 Oct'!A166,"")</f>
        <v/>
      </c>
      <c r="B163" s="120" t="str">
        <f>if('15 Oct'!E166+'15 Oct'!F166&gt;0,'15 Oct'!E166+'15 Oct'!F166,"")</f>
        <v/>
      </c>
      <c r="C163" s="120" t="str">
        <f>if('15 Oct'!M166 + '15 Oct'!N166&gt;0,'15 Oct'!M166 + '15 Oct'!N166,"")</f>
        <v/>
      </c>
      <c r="D163" s="120" t="str">
        <f>if('15 Oct'!U166+'15 Oct'!V166&gt;0,'15 Oct'!U166+'15 Oct'!V166,"")</f>
        <v/>
      </c>
      <c r="E163" s="120" t="str">
        <f>if('15 Oct'!AC166+'15 Oct'!AD166&gt;0,'15 Oct'!AC166+'15 Oct'!AD166,"")</f>
        <v/>
      </c>
      <c r="F163" s="120" t="str">
        <f>if('15 Oct'!AI166+'15 Oct'!AJ166&gt;0,'15 Oct'!AI166+'15 Oct'!AJ166,"")</f>
        <v/>
      </c>
      <c r="G163" s="120" t="str">
        <f>if('15 Oct'!AO166+'15 Oct'!AP166&gt;0,'15 Oct'!AO166+'15 Oct'!AP166,"")</f>
        <v/>
      </c>
      <c r="H163" s="120" t="str">
        <f t="shared" si="1"/>
        <v/>
      </c>
      <c r="J163" s="1"/>
    </row>
    <row r="164">
      <c r="A164" s="120" t="str">
        <f>if(or('15 Oct'!E167&gt;0,'15 Oct'!F167&gt;0, '15 Oct'!M167&gt;0,'15 Oct'!N167&gt;0, '15 Oct'!U167&gt;0,'15 Oct'!V167&gt;0,'15 Oct'!AC167&gt;0,'15 Oct'!AD167&gt;0,'15 Oct'!AI167&gt;0,'15 Oct'!AJ167&gt;0, '15 Oct'!AO167&gt;0,'15 Oct'!AP167&gt;0),'15 Oct'!A167,"")</f>
        <v/>
      </c>
      <c r="B164" s="120" t="str">
        <f>if('15 Oct'!E167+'15 Oct'!F167&gt;0,'15 Oct'!E167+'15 Oct'!F167,"")</f>
        <v/>
      </c>
      <c r="C164" s="120" t="str">
        <f>if('15 Oct'!M167 + '15 Oct'!N167&gt;0,'15 Oct'!M167 + '15 Oct'!N167,"")</f>
        <v/>
      </c>
      <c r="D164" s="120" t="str">
        <f>if('15 Oct'!U167+'15 Oct'!V167&gt;0,'15 Oct'!U167+'15 Oct'!V167,"")</f>
        <v/>
      </c>
      <c r="E164" s="120" t="str">
        <f>if('15 Oct'!AC167+'15 Oct'!AD167&gt;0,'15 Oct'!AC167+'15 Oct'!AD167,"")</f>
        <v/>
      </c>
      <c r="F164" s="120" t="str">
        <f>if('15 Oct'!AI167+'15 Oct'!AJ167&gt;0,'15 Oct'!AI167+'15 Oct'!AJ167,"")</f>
        <v/>
      </c>
      <c r="G164" s="120" t="str">
        <f>if('15 Oct'!AO167+'15 Oct'!AP167&gt;0,'15 Oct'!AO167+'15 Oct'!AP167,"")</f>
        <v/>
      </c>
      <c r="H164" s="120" t="str">
        <f t="shared" si="1"/>
        <v/>
      </c>
      <c r="J164" s="1"/>
    </row>
    <row r="165">
      <c r="A165" s="120" t="str">
        <f>if(or('15 Oct'!E168&gt;0,'15 Oct'!F168&gt;0, '15 Oct'!M168&gt;0,'15 Oct'!N168&gt;0, '15 Oct'!U168&gt;0,'15 Oct'!V168&gt;0,'15 Oct'!AC168&gt;0,'15 Oct'!AD168&gt;0,'15 Oct'!AI168&gt;0,'15 Oct'!AJ168&gt;0, '15 Oct'!AO168&gt;0,'15 Oct'!AP168&gt;0),'15 Oct'!A168,"")</f>
        <v/>
      </c>
      <c r="B165" s="120" t="str">
        <f>if('15 Oct'!E168+'15 Oct'!F168&gt;0,'15 Oct'!E168+'15 Oct'!F168,"")</f>
        <v/>
      </c>
      <c r="C165" s="120" t="str">
        <f>if('15 Oct'!M168 + '15 Oct'!N168&gt;0,'15 Oct'!M168 + '15 Oct'!N168,"")</f>
        <v/>
      </c>
      <c r="D165" s="120" t="str">
        <f>if('15 Oct'!U168+'15 Oct'!V168&gt;0,'15 Oct'!U168+'15 Oct'!V168,"")</f>
        <v/>
      </c>
      <c r="E165" s="120" t="str">
        <f>if('15 Oct'!AC168+'15 Oct'!AD168&gt;0,'15 Oct'!AC168+'15 Oct'!AD168,"")</f>
        <v/>
      </c>
      <c r="F165" s="120" t="str">
        <f>if('15 Oct'!AI168+'15 Oct'!AJ168&gt;0,'15 Oct'!AI168+'15 Oct'!AJ168,"")</f>
        <v/>
      </c>
      <c r="G165" s="120" t="str">
        <f>if('15 Oct'!AO168+'15 Oct'!AP168&gt;0,'15 Oct'!AO168+'15 Oct'!AP168,"")</f>
        <v/>
      </c>
      <c r="H165" s="120" t="str">
        <f t="shared" si="1"/>
        <v/>
      </c>
      <c r="J165" s="1"/>
    </row>
    <row r="166">
      <c r="A166" s="120" t="str">
        <f>if(or('15 Oct'!E169&gt;0,'15 Oct'!F169&gt;0, '15 Oct'!M169&gt;0,'15 Oct'!N169&gt;0, '15 Oct'!U169&gt;0,'15 Oct'!V169&gt;0,'15 Oct'!AC169&gt;0,'15 Oct'!AD169&gt;0,'15 Oct'!AI169&gt;0,'15 Oct'!AJ169&gt;0, '15 Oct'!AO169&gt;0,'15 Oct'!AP169&gt;0),'15 Oct'!A169,"")</f>
        <v/>
      </c>
      <c r="B166" s="120" t="str">
        <f>if('15 Oct'!E169+'15 Oct'!F169&gt;0,'15 Oct'!E169+'15 Oct'!F169,"")</f>
        <v/>
      </c>
      <c r="C166" s="120" t="str">
        <f>if('15 Oct'!M169 + '15 Oct'!N169&gt;0,'15 Oct'!M169 + '15 Oct'!N169,"")</f>
        <v/>
      </c>
      <c r="D166" s="120" t="str">
        <f>if('15 Oct'!U169+'15 Oct'!V169&gt;0,'15 Oct'!U169+'15 Oct'!V169,"")</f>
        <v/>
      </c>
      <c r="E166" s="120" t="str">
        <f>if('15 Oct'!AC169+'15 Oct'!AD169&gt;0,'15 Oct'!AC169+'15 Oct'!AD169,"")</f>
        <v/>
      </c>
      <c r="F166" s="120" t="str">
        <f>if('15 Oct'!AI169+'15 Oct'!AJ169&gt;0,'15 Oct'!AI169+'15 Oct'!AJ169,"")</f>
        <v/>
      </c>
      <c r="G166" s="120" t="str">
        <f>if('15 Oct'!AO169+'15 Oct'!AP169&gt;0,'15 Oct'!AO169+'15 Oct'!AP169,"")</f>
        <v/>
      </c>
      <c r="H166" s="120" t="str">
        <f t="shared" si="1"/>
        <v/>
      </c>
      <c r="J166" s="1"/>
    </row>
    <row r="167">
      <c r="A167" s="120" t="str">
        <f>if(or('15 Oct'!E170&gt;0,'15 Oct'!F170&gt;0, '15 Oct'!M170&gt;0,'15 Oct'!N170&gt;0, '15 Oct'!U170&gt;0,'15 Oct'!V170&gt;0,'15 Oct'!AC170&gt;0,'15 Oct'!AD170&gt;0,'15 Oct'!AI170&gt;0,'15 Oct'!AJ170&gt;0, '15 Oct'!AO170&gt;0,'15 Oct'!AP170&gt;0),'15 Oct'!A170,"")</f>
        <v/>
      </c>
      <c r="B167" s="120" t="str">
        <f>if('15 Oct'!E170+'15 Oct'!F170&gt;0,'15 Oct'!E170+'15 Oct'!F170,"")</f>
        <v/>
      </c>
      <c r="C167" s="120" t="str">
        <f>if('15 Oct'!M170 + '15 Oct'!N170&gt;0,'15 Oct'!M170 + '15 Oct'!N170,"")</f>
        <v/>
      </c>
      <c r="D167" s="120" t="str">
        <f>if('15 Oct'!U170+'15 Oct'!V170&gt;0,'15 Oct'!U170+'15 Oct'!V170,"")</f>
        <v/>
      </c>
      <c r="E167" s="120" t="str">
        <f>if('15 Oct'!AC170+'15 Oct'!AD170&gt;0,'15 Oct'!AC170+'15 Oct'!AD170,"")</f>
        <v/>
      </c>
      <c r="F167" s="120" t="str">
        <f>if('15 Oct'!AI170+'15 Oct'!AJ170&gt;0,'15 Oct'!AI170+'15 Oct'!AJ170,"")</f>
        <v/>
      </c>
      <c r="G167" s="120" t="str">
        <f>if('15 Oct'!AO170+'15 Oct'!AP170&gt;0,'15 Oct'!AO170+'15 Oct'!AP170,"")</f>
        <v/>
      </c>
      <c r="H167" s="120" t="str">
        <f t="shared" si="1"/>
        <v/>
      </c>
      <c r="J167" s="1"/>
    </row>
    <row r="168">
      <c r="A168" s="120" t="str">
        <f>if(or('15 Oct'!E171&gt;0,'15 Oct'!F171&gt;0, '15 Oct'!M171&gt;0,'15 Oct'!N171&gt;0, '15 Oct'!U171&gt;0,'15 Oct'!V171&gt;0,'15 Oct'!AC171&gt;0,'15 Oct'!AD171&gt;0,'15 Oct'!AI171&gt;0,'15 Oct'!AJ171&gt;0, '15 Oct'!AO171&gt;0,'15 Oct'!AP171&gt;0),'15 Oct'!A171,"")</f>
        <v/>
      </c>
      <c r="B168" s="120" t="str">
        <f>if('15 Oct'!E171+'15 Oct'!F171&gt;0,'15 Oct'!E171+'15 Oct'!F171,"")</f>
        <v/>
      </c>
      <c r="C168" s="120" t="str">
        <f>if('15 Oct'!M171 + '15 Oct'!N171&gt;0,'15 Oct'!M171 + '15 Oct'!N171,"")</f>
        <v/>
      </c>
      <c r="D168" s="120" t="str">
        <f>if('15 Oct'!U171+'15 Oct'!V171&gt;0,'15 Oct'!U171+'15 Oct'!V171,"")</f>
        <v/>
      </c>
      <c r="E168" s="120" t="str">
        <f>if('15 Oct'!AC171+'15 Oct'!AD171&gt;0,'15 Oct'!AC171+'15 Oct'!AD171,"")</f>
        <v/>
      </c>
      <c r="F168" s="120" t="str">
        <f>if('15 Oct'!AI171+'15 Oct'!AJ171&gt;0,'15 Oct'!AI171+'15 Oct'!AJ171,"")</f>
        <v/>
      </c>
      <c r="G168" s="120" t="str">
        <f>if('15 Oct'!AO171+'15 Oct'!AP171&gt;0,'15 Oct'!AO171+'15 Oct'!AP171,"")</f>
        <v/>
      </c>
      <c r="H168" s="120" t="str">
        <f t="shared" si="1"/>
        <v/>
      </c>
      <c r="J168" s="1"/>
    </row>
    <row r="169">
      <c r="A169" s="120" t="str">
        <f>if(or('15 Oct'!E172&gt;0,'15 Oct'!F172&gt;0, '15 Oct'!M172&gt;0,'15 Oct'!N172&gt;0, '15 Oct'!U172&gt;0,'15 Oct'!V172&gt;0,'15 Oct'!AC172&gt;0,'15 Oct'!AD172&gt;0,'15 Oct'!AI172&gt;0,'15 Oct'!AJ172&gt;0, '15 Oct'!AO172&gt;0,'15 Oct'!AP172&gt;0),'15 Oct'!A172,"")</f>
        <v/>
      </c>
      <c r="B169" s="120" t="str">
        <f>if('15 Oct'!E172+'15 Oct'!F172&gt;0,'15 Oct'!E172+'15 Oct'!F172,"")</f>
        <v/>
      </c>
      <c r="C169" s="120" t="str">
        <f>if('15 Oct'!M172 + '15 Oct'!N172&gt;0,'15 Oct'!M172 + '15 Oct'!N172,"")</f>
        <v/>
      </c>
      <c r="D169" s="120" t="str">
        <f>if('15 Oct'!U172+'15 Oct'!V172&gt;0,'15 Oct'!U172+'15 Oct'!V172,"")</f>
        <v/>
      </c>
      <c r="E169" s="120" t="str">
        <f>if('15 Oct'!AC172+'15 Oct'!AD172&gt;0,'15 Oct'!AC172+'15 Oct'!AD172,"")</f>
        <v/>
      </c>
      <c r="F169" s="120" t="str">
        <f>if('15 Oct'!AI172+'15 Oct'!AJ172&gt;0,'15 Oct'!AI172+'15 Oct'!AJ172,"")</f>
        <v/>
      </c>
      <c r="G169" s="120" t="str">
        <f>if('15 Oct'!AO172+'15 Oct'!AP172&gt;0,'15 Oct'!AO172+'15 Oct'!AP172,"")</f>
        <v/>
      </c>
      <c r="H169" s="120" t="str">
        <f t="shared" si="1"/>
        <v/>
      </c>
      <c r="J169" s="1"/>
    </row>
    <row r="170">
      <c r="A170" s="120" t="str">
        <f>if(or('15 Oct'!E173&gt;0,'15 Oct'!F173&gt;0, '15 Oct'!M173&gt;0,'15 Oct'!N173&gt;0, '15 Oct'!U173&gt;0,'15 Oct'!V173&gt;0,'15 Oct'!AC173&gt;0,'15 Oct'!AD173&gt;0,'15 Oct'!AI173&gt;0,'15 Oct'!AJ173&gt;0, '15 Oct'!AO173&gt;0,'15 Oct'!AP173&gt;0),'15 Oct'!A173,"")</f>
        <v/>
      </c>
      <c r="B170" s="120" t="str">
        <f>if('15 Oct'!E173+'15 Oct'!F173&gt;0,'15 Oct'!E173+'15 Oct'!F173,"")</f>
        <v/>
      </c>
      <c r="C170" s="120" t="str">
        <f>if('15 Oct'!M173 + '15 Oct'!N173&gt;0,'15 Oct'!M173 + '15 Oct'!N173,"")</f>
        <v/>
      </c>
      <c r="D170" s="120" t="str">
        <f>if('15 Oct'!U173+'15 Oct'!V173&gt;0,'15 Oct'!U173+'15 Oct'!V173,"")</f>
        <v/>
      </c>
      <c r="E170" s="120" t="str">
        <f>if('15 Oct'!AC173+'15 Oct'!AD173&gt;0,'15 Oct'!AC173+'15 Oct'!AD173,"")</f>
        <v/>
      </c>
      <c r="F170" s="120" t="str">
        <f>if('15 Oct'!AI173+'15 Oct'!AJ173&gt;0,'15 Oct'!AI173+'15 Oct'!AJ173,"")</f>
        <v/>
      </c>
      <c r="G170" s="120" t="str">
        <f>if('15 Oct'!AO173+'15 Oct'!AP173&gt;0,'15 Oct'!AO173+'15 Oct'!AP173,"")</f>
        <v/>
      </c>
      <c r="H170" s="120" t="str">
        <f t="shared" si="1"/>
        <v/>
      </c>
      <c r="J170" s="1"/>
    </row>
    <row r="171">
      <c r="A171" s="120" t="str">
        <f>if(or('15 Oct'!E174&gt;0,'15 Oct'!F174&gt;0, '15 Oct'!M174&gt;0,'15 Oct'!N174&gt;0, '15 Oct'!U174&gt;0,'15 Oct'!V174&gt;0,'15 Oct'!AC174&gt;0,'15 Oct'!AD174&gt;0,'15 Oct'!AI174&gt;0,'15 Oct'!AJ174&gt;0, '15 Oct'!AO174&gt;0,'15 Oct'!AP174&gt;0),'15 Oct'!A174,"")</f>
        <v/>
      </c>
      <c r="B171" s="120" t="str">
        <f>if('15 Oct'!E174+'15 Oct'!F174&gt;0,'15 Oct'!E174+'15 Oct'!F174,"")</f>
        <v/>
      </c>
      <c r="C171" s="120" t="str">
        <f>if('15 Oct'!M174 + '15 Oct'!N174&gt;0,'15 Oct'!M174 + '15 Oct'!N174,"")</f>
        <v/>
      </c>
      <c r="D171" s="120" t="str">
        <f>if('15 Oct'!U174+'15 Oct'!V174&gt;0,'15 Oct'!U174+'15 Oct'!V174,"")</f>
        <v/>
      </c>
      <c r="E171" s="120" t="str">
        <f>if('15 Oct'!AC174+'15 Oct'!AD174&gt;0,'15 Oct'!AC174+'15 Oct'!AD174,"")</f>
        <v/>
      </c>
      <c r="F171" s="120" t="str">
        <f>if('15 Oct'!AI174+'15 Oct'!AJ174&gt;0,'15 Oct'!AI174+'15 Oct'!AJ174,"")</f>
        <v/>
      </c>
      <c r="G171" s="120" t="str">
        <f>if('15 Oct'!AO174+'15 Oct'!AP174&gt;0,'15 Oct'!AO174+'15 Oct'!AP174,"")</f>
        <v/>
      </c>
      <c r="H171" s="120" t="str">
        <f t="shared" si="1"/>
        <v/>
      </c>
      <c r="J171" s="1"/>
    </row>
    <row r="172">
      <c r="A172" s="120" t="str">
        <f>if(or('15 Oct'!E175&gt;0,'15 Oct'!F175&gt;0, '15 Oct'!M175&gt;0,'15 Oct'!N175&gt;0, '15 Oct'!U175&gt;0,'15 Oct'!V175&gt;0,'15 Oct'!AC175&gt;0,'15 Oct'!AD175&gt;0,'15 Oct'!AI175&gt;0,'15 Oct'!AJ175&gt;0, '15 Oct'!AO175&gt;0,'15 Oct'!AP175&gt;0),'15 Oct'!A175,"")</f>
        <v/>
      </c>
      <c r="B172" s="120" t="str">
        <f>if('15 Oct'!E175+'15 Oct'!F175&gt;0,'15 Oct'!E175+'15 Oct'!F175,"")</f>
        <v/>
      </c>
      <c r="C172" s="120" t="str">
        <f>if('15 Oct'!M175 + '15 Oct'!N175&gt;0,'15 Oct'!M175 + '15 Oct'!N175,"")</f>
        <v/>
      </c>
      <c r="D172" s="120" t="str">
        <f>if('15 Oct'!U175+'15 Oct'!V175&gt;0,'15 Oct'!U175+'15 Oct'!V175,"")</f>
        <v/>
      </c>
      <c r="E172" s="120" t="str">
        <f>if('15 Oct'!AC175+'15 Oct'!AD175&gt;0,'15 Oct'!AC175+'15 Oct'!AD175,"")</f>
        <v/>
      </c>
      <c r="F172" s="120" t="str">
        <f>if('15 Oct'!AI175+'15 Oct'!AJ175&gt;0,'15 Oct'!AI175+'15 Oct'!AJ175,"")</f>
        <v/>
      </c>
      <c r="G172" s="120" t="str">
        <f>if('15 Oct'!AO175+'15 Oct'!AP175&gt;0,'15 Oct'!AO175+'15 Oct'!AP175,"")</f>
        <v/>
      </c>
      <c r="H172" s="120" t="str">
        <f t="shared" si="1"/>
        <v/>
      </c>
      <c r="J172" s="1"/>
    </row>
    <row r="173">
      <c r="A173" s="120" t="str">
        <f>if(or('15 Oct'!E176&gt;0,'15 Oct'!F176&gt;0, '15 Oct'!M176&gt;0,'15 Oct'!N176&gt;0, '15 Oct'!U176&gt;0,'15 Oct'!V176&gt;0,'15 Oct'!AC176&gt;0,'15 Oct'!AD176&gt;0,'15 Oct'!AI176&gt;0,'15 Oct'!AJ176&gt;0, '15 Oct'!AO176&gt;0,'15 Oct'!AP176&gt;0),'15 Oct'!A176,"")</f>
        <v/>
      </c>
      <c r="B173" s="120" t="str">
        <f>if('15 Oct'!E176+'15 Oct'!F176&gt;0,'15 Oct'!E176+'15 Oct'!F176,"")</f>
        <v/>
      </c>
      <c r="C173" s="120" t="str">
        <f>if('15 Oct'!M176 + '15 Oct'!N176&gt;0,'15 Oct'!M176 + '15 Oct'!N176,"")</f>
        <v/>
      </c>
      <c r="D173" s="120" t="str">
        <f>if('15 Oct'!U176+'15 Oct'!V176&gt;0,'15 Oct'!U176+'15 Oct'!V176,"")</f>
        <v/>
      </c>
      <c r="E173" s="120" t="str">
        <f>if('15 Oct'!AC176+'15 Oct'!AD176&gt;0,'15 Oct'!AC176+'15 Oct'!AD176,"")</f>
        <v/>
      </c>
      <c r="F173" s="120" t="str">
        <f>if('15 Oct'!AI176+'15 Oct'!AJ176&gt;0,'15 Oct'!AI176+'15 Oct'!AJ176,"")</f>
        <v/>
      </c>
      <c r="G173" s="120" t="str">
        <f>if('15 Oct'!AO176+'15 Oct'!AP176&gt;0,'15 Oct'!AO176+'15 Oct'!AP176,"")</f>
        <v/>
      </c>
      <c r="H173" s="120" t="str">
        <f t="shared" si="1"/>
        <v/>
      </c>
      <c r="J173" s="1"/>
    </row>
    <row r="174">
      <c r="A174" s="120" t="str">
        <f>if(or('15 Oct'!E177&gt;0,'15 Oct'!F177&gt;0, '15 Oct'!M177&gt;0,'15 Oct'!N177&gt;0, '15 Oct'!U177&gt;0,'15 Oct'!V177&gt;0,'15 Oct'!AC177&gt;0,'15 Oct'!AD177&gt;0,'15 Oct'!AI177&gt;0,'15 Oct'!AJ177&gt;0, '15 Oct'!AO177&gt;0,'15 Oct'!AP177&gt;0),'15 Oct'!A177,"")</f>
        <v/>
      </c>
      <c r="B174" s="120" t="str">
        <f>if('15 Oct'!E177+'15 Oct'!F177&gt;0,'15 Oct'!E177+'15 Oct'!F177,"")</f>
        <v/>
      </c>
      <c r="C174" s="120" t="str">
        <f>if('15 Oct'!M177 + '15 Oct'!N177&gt;0,'15 Oct'!M177 + '15 Oct'!N177,"")</f>
        <v/>
      </c>
      <c r="D174" s="120" t="str">
        <f>if('15 Oct'!U177+'15 Oct'!V177&gt;0,'15 Oct'!U177+'15 Oct'!V177,"")</f>
        <v/>
      </c>
      <c r="E174" s="120" t="str">
        <f>if('15 Oct'!AC177+'15 Oct'!AD177&gt;0,'15 Oct'!AC177+'15 Oct'!AD177,"")</f>
        <v/>
      </c>
      <c r="F174" s="120" t="str">
        <f>if('15 Oct'!AI177+'15 Oct'!AJ177&gt;0,'15 Oct'!AI177+'15 Oct'!AJ177,"")</f>
        <v/>
      </c>
      <c r="G174" s="120" t="str">
        <f>if('15 Oct'!AO177+'15 Oct'!AP177&gt;0,'15 Oct'!AO177+'15 Oct'!AP177,"")</f>
        <v/>
      </c>
      <c r="H174" s="120" t="str">
        <f t="shared" si="1"/>
        <v/>
      </c>
      <c r="J174" s="1"/>
    </row>
    <row r="175">
      <c r="A175" s="120" t="str">
        <f>if(or('15 Oct'!E178&gt;0,'15 Oct'!F178&gt;0, '15 Oct'!M178&gt;0,'15 Oct'!N178&gt;0, '15 Oct'!U178&gt;0,'15 Oct'!V178&gt;0,'15 Oct'!AC178&gt;0,'15 Oct'!AD178&gt;0,'15 Oct'!AI178&gt;0,'15 Oct'!AJ178&gt;0, '15 Oct'!AO178&gt;0,'15 Oct'!AP178&gt;0),'15 Oct'!A178,"")</f>
        <v/>
      </c>
      <c r="B175" s="120" t="str">
        <f>if('15 Oct'!E178+'15 Oct'!F178&gt;0,'15 Oct'!E178+'15 Oct'!F178,"")</f>
        <v/>
      </c>
      <c r="C175" s="120" t="str">
        <f>if('15 Oct'!M178 + '15 Oct'!N178&gt;0,'15 Oct'!M178 + '15 Oct'!N178,"")</f>
        <v/>
      </c>
      <c r="D175" s="120" t="str">
        <f>if('15 Oct'!U178+'15 Oct'!V178&gt;0,'15 Oct'!U178+'15 Oct'!V178,"")</f>
        <v/>
      </c>
      <c r="E175" s="120" t="str">
        <f>if('15 Oct'!AC178+'15 Oct'!AD178&gt;0,'15 Oct'!AC178+'15 Oct'!AD178,"")</f>
        <v/>
      </c>
      <c r="F175" s="120" t="str">
        <f>if('15 Oct'!AI178+'15 Oct'!AJ178&gt;0,'15 Oct'!AI178+'15 Oct'!AJ178,"")</f>
        <v/>
      </c>
      <c r="G175" s="120" t="str">
        <f>if('15 Oct'!AO178+'15 Oct'!AP178&gt;0,'15 Oct'!AO178+'15 Oct'!AP178,"")</f>
        <v/>
      </c>
      <c r="H175" s="120" t="str">
        <f t="shared" si="1"/>
        <v/>
      </c>
      <c r="J175" s="1"/>
    </row>
    <row r="176">
      <c r="A176" s="120" t="str">
        <f>if(or('15 Oct'!E179&gt;0,'15 Oct'!F179&gt;0, '15 Oct'!M179&gt;0,'15 Oct'!N179&gt;0, '15 Oct'!U179&gt;0,'15 Oct'!V179&gt;0,'15 Oct'!AC179&gt;0,'15 Oct'!AD179&gt;0,'15 Oct'!AI179&gt;0,'15 Oct'!AJ179&gt;0, '15 Oct'!AO179&gt;0,'15 Oct'!AP179&gt;0),'15 Oct'!A179,"")</f>
        <v/>
      </c>
      <c r="B176" s="120" t="str">
        <f>if('15 Oct'!E179+'15 Oct'!F179&gt;0,'15 Oct'!E179+'15 Oct'!F179,"")</f>
        <v/>
      </c>
      <c r="C176" s="120" t="str">
        <f>if('15 Oct'!M179 + '15 Oct'!N179&gt;0,'15 Oct'!M179 + '15 Oct'!N179,"")</f>
        <v/>
      </c>
      <c r="D176" s="120" t="str">
        <f>if('15 Oct'!U179+'15 Oct'!V179&gt;0,'15 Oct'!U179+'15 Oct'!V179,"")</f>
        <v/>
      </c>
      <c r="E176" s="120" t="str">
        <f>if('15 Oct'!AC179+'15 Oct'!AD179&gt;0,'15 Oct'!AC179+'15 Oct'!AD179,"")</f>
        <v/>
      </c>
      <c r="F176" s="120" t="str">
        <f>if('15 Oct'!AI179+'15 Oct'!AJ179&gt;0,'15 Oct'!AI179+'15 Oct'!AJ179,"")</f>
        <v/>
      </c>
      <c r="G176" s="120" t="str">
        <f>if('15 Oct'!AO179+'15 Oct'!AP179&gt;0,'15 Oct'!AO179+'15 Oct'!AP179,"")</f>
        <v/>
      </c>
      <c r="H176" s="120" t="str">
        <f t="shared" si="1"/>
        <v/>
      </c>
      <c r="J176" s="1"/>
    </row>
    <row r="177">
      <c r="A177" s="120" t="str">
        <f>if(or('15 Oct'!E180&gt;0,'15 Oct'!F180&gt;0, '15 Oct'!M180&gt;0,'15 Oct'!N180&gt;0, '15 Oct'!U180&gt;0,'15 Oct'!V180&gt;0,'15 Oct'!AC180&gt;0,'15 Oct'!AD180&gt;0,'15 Oct'!AI180&gt;0,'15 Oct'!AJ180&gt;0, '15 Oct'!AO180&gt;0,'15 Oct'!AP180&gt;0),'15 Oct'!A180,"")</f>
        <v/>
      </c>
      <c r="B177" s="120" t="str">
        <f>if('15 Oct'!E180+'15 Oct'!F180&gt;0,'15 Oct'!E180+'15 Oct'!F180,"")</f>
        <v/>
      </c>
      <c r="C177" s="120" t="str">
        <f>if('15 Oct'!M180 + '15 Oct'!N180&gt;0,'15 Oct'!M180 + '15 Oct'!N180,"")</f>
        <v/>
      </c>
      <c r="D177" s="120" t="str">
        <f>if('15 Oct'!U180+'15 Oct'!V180&gt;0,'15 Oct'!U180+'15 Oct'!V180,"")</f>
        <v/>
      </c>
      <c r="E177" s="120" t="str">
        <f>if('15 Oct'!AC180+'15 Oct'!AD180&gt;0,'15 Oct'!AC180+'15 Oct'!AD180,"")</f>
        <v/>
      </c>
      <c r="F177" s="120" t="str">
        <f>if('15 Oct'!AI180+'15 Oct'!AJ180&gt;0,'15 Oct'!AI180+'15 Oct'!AJ180,"")</f>
        <v/>
      </c>
      <c r="G177" s="120" t="str">
        <f>if('15 Oct'!AO180+'15 Oct'!AP180&gt;0,'15 Oct'!AO180+'15 Oct'!AP180,"")</f>
        <v/>
      </c>
      <c r="H177" s="120" t="str">
        <f t="shared" si="1"/>
        <v/>
      </c>
      <c r="J177" s="1"/>
    </row>
    <row r="178">
      <c r="A178" s="120" t="str">
        <f>if(or('15 Oct'!E181&gt;0,'15 Oct'!F181&gt;0, '15 Oct'!M181&gt;0,'15 Oct'!N181&gt;0, '15 Oct'!U181&gt;0,'15 Oct'!V181&gt;0,'15 Oct'!AC181&gt;0,'15 Oct'!AD181&gt;0,'15 Oct'!AI181&gt;0,'15 Oct'!AJ181&gt;0, '15 Oct'!AO181&gt;0,'15 Oct'!AP181&gt;0),'15 Oct'!A181,"")</f>
        <v/>
      </c>
      <c r="B178" s="120" t="str">
        <f>if('15 Oct'!E181+'15 Oct'!F181&gt;0,'15 Oct'!E181+'15 Oct'!F181,"")</f>
        <v/>
      </c>
      <c r="C178" s="120" t="str">
        <f>if('15 Oct'!M181 + '15 Oct'!N181&gt;0,'15 Oct'!M181 + '15 Oct'!N181,"")</f>
        <v/>
      </c>
      <c r="D178" s="120" t="str">
        <f>if('15 Oct'!U181+'15 Oct'!V181&gt;0,'15 Oct'!U181+'15 Oct'!V181,"")</f>
        <v/>
      </c>
      <c r="E178" s="120" t="str">
        <f>if('15 Oct'!AC181+'15 Oct'!AD181&gt;0,'15 Oct'!AC181+'15 Oct'!AD181,"")</f>
        <v/>
      </c>
      <c r="F178" s="120" t="str">
        <f>if('15 Oct'!AI181+'15 Oct'!AJ181&gt;0,'15 Oct'!AI181+'15 Oct'!AJ181,"")</f>
        <v/>
      </c>
      <c r="G178" s="120" t="str">
        <f>if('15 Oct'!AO181+'15 Oct'!AP181&gt;0,'15 Oct'!AO181+'15 Oct'!AP181,"")</f>
        <v/>
      </c>
      <c r="H178" s="120" t="str">
        <f t="shared" si="1"/>
        <v/>
      </c>
      <c r="J178" s="1"/>
    </row>
    <row r="179">
      <c r="A179" s="120" t="str">
        <f>if(or('15 Oct'!E182&gt;0,'15 Oct'!F182&gt;0, '15 Oct'!M182&gt;0,'15 Oct'!N182&gt;0, '15 Oct'!U182&gt;0,'15 Oct'!V182&gt;0,'15 Oct'!AC182&gt;0,'15 Oct'!AD182&gt;0,'15 Oct'!AI182&gt;0,'15 Oct'!AJ182&gt;0, '15 Oct'!AO182&gt;0,'15 Oct'!AP182&gt;0),'15 Oct'!A182,"")</f>
        <v/>
      </c>
      <c r="B179" s="120" t="str">
        <f>if('15 Oct'!E182+'15 Oct'!F182&gt;0,'15 Oct'!E182+'15 Oct'!F182,"")</f>
        <v/>
      </c>
      <c r="C179" s="120" t="str">
        <f>if('15 Oct'!M182 + '15 Oct'!N182&gt;0,'15 Oct'!M182 + '15 Oct'!N182,"")</f>
        <v/>
      </c>
      <c r="D179" s="120" t="str">
        <f>if('15 Oct'!U182+'15 Oct'!V182&gt;0,'15 Oct'!U182+'15 Oct'!V182,"")</f>
        <v/>
      </c>
      <c r="E179" s="120" t="str">
        <f>if('15 Oct'!AC182+'15 Oct'!AD182&gt;0,'15 Oct'!AC182+'15 Oct'!AD182,"")</f>
        <v/>
      </c>
      <c r="F179" s="120" t="str">
        <f>if('15 Oct'!AI182+'15 Oct'!AJ182&gt;0,'15 Oct'!AI182+'15 Oct'!AJ182,"")</f>
        <v/>
      </c>
      <c r="G179" s="120" t="str">
        <f>if('15 Oct'!AO182+'15 Oct'!AP182&gt;0,'15 Oct'!AO182+'15 Oct'!AP182,"")</f>
        <v/>
      </c>
      <c r="H179" s="120" t="str">
        <f t="shared" si="1"/>
        <v/>
      </c>
      <c r="J179" s="1"/>
    </row>
    <row r="180">
      <c r="A180" s="120" t="str">
        <f>if(or('15 Oct'!E183&gt;0,'15 Oct'!F183&gt;0, '15 Oct'!M183&gt;0,'15 Oct'!N183&gt;0, '15 Oct'!U183&gt;0,'15 Oct'!V183&gt;0,'15 Oct'!AC183&gt;0,'15 Oct'!AD183&gt;0,'15 Oct'!AI183&gt;0,'15 Oct'!AJ183&gt;0, '15 Oct'!AO183&gt;0,'15 Oct'!AP183&gt;0),'15 Oct'!A183,"")</f>
        <v/>
      </c>
      <c r="B180" s="120" t="str">
        <f>if('15 Oct'!E183+'15 Oct'!F183&gt;0,'15 Oct'!E183+'15 Oct'!F183,"")</f>
        <v/>
      </c>
      <c r="C180" s="120" t="str">
        <f>if('15 Oct'!M183 + '15 Oct'!N183&gt;0,'15 Oct'!M183 + '15 Oct'!N183,"")</f>
        <v/>
      </c>
      <c r="D180" s="120" t="str">
        <f>if('15 Oct'!U183+'15 Oct'!V183&gt;0,'15 Oct'!U183+'15 Oct'!V183,"")</f>
        <v/>
      </c>
      <c r="E180" s="120" t="str">
        <f>if('15 Oct'!AC183+'15 Oct'!AD183&gt;0,'15 Oct'!AC183+'15 Oct'!AD183,"")</f>
        <v/>
      </c>
      <c r="F180" s="120" t="str">
        <f>if('15 Oct'!AI183+'15 Oct'!AJ183&gt;0,'15 Oct'!AI183+'15 Oct'!AJ183,"")</f>
        <v/>
      </c>
      <c r="G180" s="120" t="str">
        <f>if('15 Oct'!AO183+'15 Oct'!AP183&gt;0,'15 Oct'!AO183+'15 Oct'!AP183,"")</f>
        <v/>
      </c>
      <c r="H180" s="120" t="str">
        <f t="shared" si="1"/>
        <v/>
      </c>
      <c r="J180" s="1"/>
    </row>
    <row r="181">
      <c r="A181" s="120" t="str">
        <f>if(or('15 Oct'!E184&gt;0,'15 Oct'!F184&gt;0, '15 Oct'!M184&gt;0,'15 Oct'!N184&gt;0, '15 Oct'!U184&gt;0,'15 Oct'!V184&gt;0,'15 Oct'!AC184&gt;0,'15 Oct'!AD184&gt;0,'15 Oct'!AI184&gt;0,'15 Oct'!AJ184&gt;0, '15 Oct'!AO184&gt;0,'15 Oct'!AP184&gt;0),'15 Oct'!A184,"")</f>
        <v/>
      </c>
      <c r="B181" s="120" t="str">
        <f>if('15 Oct'!E184+'15 Oct'!F184&gt;0,'15 Oct'!E184+'15 Oct'!F184,"")</f>
        <v/>
      </c>
      <c r="C181" s="120" t="str">
        <f>if('15 Oct'!M184 + '15 Oct'!N184&gt;0,'15 Oct'!M184 + '15 Oct'!N184,"")</f>
        <v/>
      </c>
      <c r="D181" s="120" t="str">
        <f>if('15 Oct'!U184+'15 Oct'!V184&gt;0,'15 Oct'!U184+'15 Oct'!V184,"")</f>
        <v/>
      </c>
      <c r="E181" s="120" t="str">
        <f>if('15 Oct'!AC184+'15 Oct'!AD184&gt;0,'15 Oct'!AC184+'15 Oct'!AD184,"")</f>
        <v/>
      </c>
      <c r="F181" s="120" t="str">
        <f>if('15 Oct'!AI184+'15 Oct'!AJ184&gt;0,'15 Oct'!AI184+'15 Oct'!AJ184,"")</f>
        <v/>
      </c>
      <c r="G181" s="120" t="str">
        <f>if('15 Oct'!AO184+'15 Oct'!AP184&gt;0,'15 Oct'!AO184+'15 Oct'!AP184,"")</f>
        <v/>
      </c>
      <c r="H181" s="120" t="str">
        <f t="shared" si="1"/>
        <v/>
      </c>
      <c r="J181" s="1"/>
    </row>
    <row r="182">
      <c r="A182" s="120" t="str">
        <f>if(or('15 Oct'!E185&gt;0,'15 Oct'!F185&gt;0, '15 Oct'!M185&gt;0,'15 Oct'!N185&gt;0, '15 Oct'!U185&gt;0,'15 Oct'!V185&gt;0,'15 Oct'!AC185&gt;0,'15 Oct'!AD185&gt;0,'15 Oct'!AI185&gt;0,'15 Oct'!AJ185&gt;0, '15 Oct'!AO185&gt;0,'15 Oct'!AP185&gt;0),'15 Oct'!A185,"")</f>
        <v/>
      </c>
      <c r="B182" s="120" t="str">
        <f>if('15 Oct'!E185+'15 Oct'!F185&gt;0,'15 Oct'!E185+'15 Oct'!F185,"")</f>
        <v/>
      </c>
      <c r="C182" s="120" t="str">
        <f>if('15 Oct'!M185 + '15 Oct'!N185&gt;0,'15 Oct'!M185 + '15 Oct'!N185,"")</f>
        <v/>
      </c>
      <c r="D182" s="120" t="str">
        <f>if('15 Oct'!U185+'15 Oct'!V185&gt;0,'15 Oct'!U185+'15 Oct'!V185,"")</f>
        <v/>
      </c>
      <c r="E182" s="120" t="str">
        <f>if('15 Oct'!AC185+'15 Oct'!AD185&gt;0,'15 Oct'!AC185+'15 Oct'!AD185,"")</f>
        <v/>
      </c>
      <c r="F182" s="120" t="str">
        <f>if('15 Oct'!AI185+'15 Oct'!AJ185&gt;0,'15 Oct'!AI185+'15 Oct'!AJ185,"")</f>
        <v/>
      </c>
      <c r="G182" s="120" t="str">
        <f>if('15 Oct'!AO185+'15 Oct'!AP185&gt;0,'15 Oct'!AO185+'15 Oct'!AP185,"")</f>
        <v/>
      </c>
      <c r="H182" s="120" t="str">
        <f t="shared" si="1"/>
        <v/>
      </c>
      <c r="J182" s="1"/>
    </row>
    <row r="183">
      <c r="A183" s="120" t="str">
        <f>if(or('15 Oct'!E186&gt;0,'15 Oct'!F186&gt;0, '15 Oct'!M186&gt;0,'15 Oct'!N186&gt;0, '15 Oct'!U186&gt;0,'15 Oct'!V186&gt;0,'15 Oct'!AC186&gt;0,'15 Oct'!AD186&gt;0,'15 Oct'!AI186&gt;0,'15 Oct'!AJ186&gt;0, '15 Oct'!AO186&gt;0,'15 Oct'!AP186&gt;0),'15 Oct'!A186,"")</f>
        <v/>
      </c>
      <c r="B183" s="120" t="str">
        <f>if('15 Oct'!E186+'15 Oct'!F186&gt;0,'15 Oct'!E186+'15 Oct'!F186,"")</f>
        <v/>
      </c>
      <c r="C183" s="120" t="str">
        <f>if('15 Oct'!M186 + '15 Oct'!N186&gt;0,'15 Oct'!M186 + '15 Oct'!N186,"")</f>
        <v/>
      </c>
      <c r="D183" s="120" t="str">
        <f>if('15 Oct'!U186+'15 Oct'!V186&gt;0,'15 Oct'!U186+'15 Oct'!V186,"")</f>
        <v/>
      </c>
      <c r="E183" s="120" t="str">
        <f>if('15 Oct'!AC186+'15 Oct'!AD186&gt;0,'15 Oct'!AC186+'15 Oct'!AD186,"")</f>
        <v/>
      </c>
      <c r="F183" s="120" t="str">
        <f>if('15 Oct'!AI186+'15 Oct'!AJ186&gt;0,'15 Oct'!AI186+'15 Oct'!AJ186,"")</f>
        <v/>
      </c>
      <c r="G183" s="120" t="str">
        <f>if('15 Oct'!AO186+'15 Oct'!AP186&gt;0,'15 Oct'!AO186+'15 Oct'!AP186,"")</f>
        <v/>
      </c>
      <c r="H183" s="120" t="str">
        <f t="shared" si="1"/>
        <v/>
      </c>
      <c r="J183" s="1"/>
    </row>
    <row r="184">
      <c r="A184" s="120" t="str">
        <f>if(or('15 Oct'!E187&gt;0,'15 Oct'!F187&gt;0, '15 Oct'!M187&gt;0,'15 Oct'!N187&gt;0, '15 Oct'!U187&gt;0,'15 Oct'!V187&gt;0,'15 Oct'!AC187&gt;0,'15 Oct'!AD187&gt;0,'15 Oct'!AI187&gt;0,'15 Oct'!AJ187&gt;0, '15 Oct'!AO187&gt;0,'15 Oct'!AP187&gt;0),'15 Oct'!A187,"")</f>
        <v/>
      </c>
      <c r="B184" s="120" t="str">
        <f>if('15 Oct'!E187+'15 Oct'!F187&gt;0,'15 Oct'!E187+'15 Oct'!F187,"")</f>
        <v/>
      </c>
      <c r="C184" s="120" t="str">
        <f>if('15 Oct'!M187 + '15 Oct'!N187&gt;0,'15 Oct'!M187 + '15 Oct'!N187,"")</f>
        <v/>
      </c>
      <c r="D184" s="120" t="str">
        <f>if('15 Oct'!U187+'15 Oct'!V187&gt;0,'15 Oct'!U187+'15 Oct'!V187,"")</f>
        <v/>
      </c>
      <c r="E184" s="120" t="str">
        <f>if('15 Oct'!AC187+'15 Oct'!AD187&gt;0,'15 Oct'!AC187+'15 Oct'!AD187,"")</f>
        <v/>
      </c>
      <c r="F184" s="120" t="str">
        <f>if('15 Oct'!AI187+'15 Oct'!AJ187&gt;0,'15 Oct'!AI187+'15 Oct'!AJ187,"")</f>
        <v/>
      </c>
      <c r="G184" s="120" t="str">
        <f>if('15 Oct'!AO187+'15 Oct'!AP187&gt;0,'15 Oct'!AO187+'15 Oct'!AP187,"")</f>
        <v/>
      </c>
      <c r="H184" s="120" t="str">
        <f t="shared" si="1"/>
        <v/>
      </c>
      <c r="J184" s="1"/>
    </row>
    <row r="185">
      <c r="A185" s="120" t="str">
        <f>if(or('15 Oct'!E188&gt;0,'15 Oct'!F188&gt;0, '15 Oct'!M188&gt;0,'15 Oct'!N188&gt;0, '15 Oct'!U188&gt;0,'15 Oct'!V188&gt;0,'15 Oct'!AC188&gt;0,'15 Oct'!AD188&gt;0,'15 Oct'!AI188&gt;0,'15 Oct'!AJ188&gt;0, '15 Oct'!AO188&gt;0,'15 Oct'!AP188&gt;0),'15 Oct'!A188,"")</f>
        <v/>
      </c>
      <c r="B185" s="120" t="str">
        <f>if('15 Oct'!E188+'15 Oct'!F188&gt;0,'15 Oct'!E188+'15 Oct'!F188,"")</f>
        <v/>
      </c>
      <c r="C185" s="120" t="str">
        <f>if('15 Oct'!M188 + '15 Oct'!N188&gt;0,'15 Oct'!M188 + '15 Oct'!N188,"")</f>
        <v/>
      </c>
      <c r="D185" s="120" t="str">
        <f>if('15 Oct'!U188+'15 Oct'!V188&gt;0,'15 Oct'!U188+'15 Oct'!V188,"")</f>
        <v/>
      </c>
      <c r="E185" s="120" t="str">
        <f>if('15 Oct'!AC188+'15 Oct'!AD188&gt;0,'15 Oct'!AC188+'15 Oct'!AD188,"")</f>
        <v/>
      </c>
      <c r="F185" s="120" t="str">
        <f>if('15 Oct'!AI188+'15 Oct'!AJ188&gt;0,'15 Oct'!AI188+'15 Oct'!AJ188,"")</f>
        <v/>
      </c>
      <c r="G185" s="120" t="str">
        <f>if('15 Oct'!AO188+'15 Oct'!AP188&gt;0,'15 Oct'!AO188+'15 Oct'!AP188,"")</f>
        <v/>
      </c>
      <c r="H185" s="120" t="str">
        <f t="shared" si="1"/>
        <v/>
      </c>
      <c r="J185" s="1"/>
    </row>
    <row r="186">
      <c r="A186" s="120" t="str">
        <f>if(or('15 Oct'!E189&gt;0,'15 Oct'!F189&gt;0, '15 Oct'!M189&gt;0,'15 Oct'!N189&gt;0, '15 Oct'!U189&gt;0,'15 Oct'!V189&gt;0,'15 Oct'!AC189&gt;0,'15 Oct'!AD189&gt;0,'15 Oct'!AI189&gt;0,'15 Oct'!AJ189&gt;0, '15 Oct'!AO189&gt;0,'15 Oct'!AP189&gt;0),'15 Oct'!A189,"")</f>
        <v/>
      </c>
      <c r="B186" s="120" t="str">
        <f>if('15 Oct'!E189+'15 Oct'!F189&gt;0,'15 Oct'!E189+'15 Oct'!F189,"")</f>
        <v/>
      </c>
      <c r="C186" s="120" t="str">
        <f>if('15 Oct'!M189 + '15 Oct'!N189&gt;0,'15 Oct'!M189 + '15 Oct'!N189,"")</f>
        <v/>
      </c>
      <c r="D186" s="120" t="str">
        <f>if('15 Oct'!U189+'15 Oct'!V189&gt;0,'15 Oct'!U189+'15 Oct'!V189,"")</f>
        <v/>
      </c>
      <c r="E186" s="120" t="str">
        <f>if('15 Oct'!AC189+'15 Oct'!AD189&gt;0,'15 Oct'!AC189+'15 Oct'!AD189,"")</f>
        <v/>
      </c>
      <c r="F186" s="120" t="str">
        <f>if('15 Oct'!AI189+'15 Oct'!AJ189&gt;0,'15 Oct'!AI189+'15 Oct'!AJ189,"")</f>
        <v/>
      </c>
      <c r="G186" s="120" t="str">
        <f>if('15 Oct'!AO189+'15 Oct'!AP189&gt;0,'15 Oct'!AO189+'15 Oct'!AP189,"")</f>
        <v/>
      </c>
      <c r="H186" s="120" t="str">
        <f t="shared" si="1"/>
        <v/>
      </c>
      <c r="J186" s="1"/>
    </row>
    <row r="187">
      <c r="A187" s="120" t="str">
        <f>if(or('15 Oct'!E190&gt;0,'15 Oct'!F190&gt;0, '15 Oct'!M190&gt;0,'15 Oct'!N190&gt;0, '15 Oct'!U190&gt;0,'15 Oct'!V190&gt;0,'15 Oct'!AC190&gt;0,'15 Oct'!AD190&gt;0,'15 Oct'!AI190&gt;0,'15 Oct'!AJ190&gt;0, '15 Oct'!AO190&gt;0,'15 Oct'!AP190&gt;0),'15 Oct'!A190,"")</f>
        <v/>
      </c>
      <c r="B187" s="120" t="str">
        <f>if('15 Oct'!E190+'15 Oct'!F190&gt;0,'15 Oct'!E190+'15 Oct'!F190,"")</f>
        <v/>
      </c>
      <c r="C187" s="120" t="str">
        <f>if('15 Oct'!M190 + '15 Oct'!N190&gt;0,'15 Oct'!M190 + '15 Oct'!N190,"")</f>
        <v/>
      </c>
      <c r="D187" s="120" t="str">
        <f>if('15 Oct'!U190+'15 Oct'!V190&gt;0,'15 Oct'!U190+'15 Oct'!V190,"")</f>
        <v/>
      </c>
      <c r="E187" s="120" t="str">
        <f>if('15 Oct'!AC190+'15 Oct'!AD190&gt;0,'15 Oct'!AC190+'15 Oct'!AD190,"")</f>
        <v/>
      </c>
      <c r="F187" s="120" t="str">
        <f>if('15 Oct'!AI190+'15 Oct'!AJ190&gt;0,'15 Oct'!AI190+'15 Oct'!AJ190,"")</f>
        <v/>
      </c>
      <c r="G187" s="120" t="str">
        <f>if('15 Oct'!AO190+'15 Oct'!AP190&gt;0,'15 Oct'!AO190+'15 Oct'!AP190,"")</f>
        <v/>
      </c>
      <c r="H187" s="120" t="str">
        <f t="shared" si="1"/>
        <v/>
      </c>
      <c r="J187" s="1"/>
    </row>
    <row r="188">
      <c r="A188" s="120" t="str">
        <f>if(or('15 Oct'!E191&gt;0,'15 Oct'!F191&gt;0, '15 Oct'!M191&gt;0,'15 Oct'!N191&gt;0, '15 Oct'!U191&gt;0,'15 Oct'!V191&gt;0,'15 Oct'!AC191&gt;0,'15 Oct'!AD191&gt;0,'15 Oct'!AI191&gt;0,'15 Oct'!AJ191&gt;0, '15 Oct'!AO191&gt;0,'15 Oct'!AP191&gt;0),'15 Oct'!A191,"")</f>
        <v/>
      </c>
      <c r="B188" s="120" t="str">
        <f>if('15 Oct'!E191+'15 Oct'!F191&gt;0,'15 Oct'!E191+'15 Oct'!F191,"")</f>
        <v/>
      </c>
      <c r="C188" s="120" t="str">
        <f>if('15 Oct'!M191 + '15 Oct'!N191&gt;0,'15 Oct'!M191 + '15 Oct'!N191,"")</f>
        <v/>
      </c>
      <c r="D188" s="120" t="str">
        <f>if('15 Oct'!U191+'15 Oct'!V191&gt;0,'15 Oct'!U191+'15 Oct'!V191,"")</f>
        <v/>
      </c>
      <c r="E188" s="120" t="str">
        <f>if('15 Oct'!AC191+'15 Oct'!AD191&gt;0,'15 Oct'!AC191+'15 Oct'!AD191,"")</f>
        <v/>
      </c>
      <c r="F188" s="120" t="str">
        <f>if('15 Oct'!AI191+'15 Oct'!AJ191&gt;0,'15 Oct'!AI191+'15 Oct'!AJ191,"")</f>
        <v/>
      </c>
      <c r="G188" s="120" t="str">
        <f>if('15 Oct'!AO191+'15 Oct'!AP191&gt;0,'15 Oct'!AO191+'15 Oct'!AP191,"")</f>
        <v/>
      </c>
      <c r="H188" s="120" t="str">
        <f t="shared" si="1"/>
        <v/>
      </c>
      <c r="J188" s="1"/>
    </row>
    <row r="189">
      <c r="A189" s="120" t="str">
        <f>if(or('15 Oct'!E192&gt;0,'15 Oct'!F192&gt;0, '15 Oct'!M192&gt;0,'15 Oct'!N192&gt;0, '15 Oct'!U192&gt;0,'15 Oct'!V192&gt;0,'15 Oct'!AC192&gt;0,'15 Oct'!AD192&gt;0,'15 Oct'!AI192&gt;0,'15 Oct'!AJ192&gt;0, '15 Oct'!AO192&gt;0,'15 Oct'!AP192&gt;0),'15 Oct'!A192,"")</f>
        <v/>
      </c>
      <c r="B189" s="120" t="str">
        <f>if('15 Oct'!E192+'15 Oct'!F192&gt;0,'15 Oct'!E192+'15 Oct'!F192,"")</f>
        <v/>
      </c>
      <c r="C189" s="120" t="str">
        <f>if('15 Oct'!M192 + '15 Oct'!N192&gt;0,'15 Oct'!M192 + '15 Oct'!N192,"")</f>
        <v/>
      </c>
      <c r="D189" s="120" t="str">
        <f>if('15 Oct'!U192+'15 Oct'!V192&gt;0,'15 Oct'!U192+'15 Oct'!V192,"")</f>
        <v/>
      </c>
      <c r="E189" s="120" t="str">
        <f>if('15 Oct'!AC192+'15 Oct'!AD192&gt;0,'15 Oct'!AC192+'15 Oct'!AD192,"")</f>
        <v/>
      </c>
      <c r="F189" s="120" t="str">
        <f>if('15 Oct'!AI192+'15 Oct'!AJ192&gt;0,'15 Oct'!AI192+'15 Oct'!AJ192,"")</f>
        <v/>
      </c>
      <c r="G189" s="120" t="str">
        <f>if('15 Oct'!AO192+'15 Oct'!AP192&gt;0,'15 Oct'!AO192+'15 Oct'!AP192,"")</f>
        <v/>
      </c>
      <c r="H189" s="120" t="str">
        <f t="shared" si="1"/>
        <v/>
      </c>
      <c r="J189" s="1"/>
    </row>
    <row r="190">
      <c r="A190" s="120" t="str">
        <f>if(or('15 Oct'!E193&gt;0,'15 Oct'!F193&gt;0, '15 Oct'!M193&gt;0,'15 Oct'!N193&gt;0, '15 Oct'!U193&gt;0,'15 Oct'!V193&gt;0,'15 Oct'!AC193&gt;0,'15 Oct'!AD193&gt;0,'15 Oct'!AI193&gt;0,'15 Oct'!AJ193&gt;0, '15 Oct'!AO193&gt;0,'15 Oct'!AP193&gt;0),'15 Oct'!A193,"")</f>
        <v/>
      </c>
      <c r="B190" s="120" t="str">
        <f>if('15 Oct'!E193+'15 Oct'!F193&gt;0,'15 Oct'!E193+'15 Oct'!F193,"")</f>
        <v/>
      </c>
      <c r="C190" s="120" t="str">
        <f>if('15 Oct'!M193 + '15 Oct'!N193&gt;0,'15 Oct'!M193 + '15 Oct'!N193,"")</f>
        <v/>
      </c>
      <c r="D190" s="120" t="str">
        <f>if('15 Oct'!U193+'15 Oct'!V193&gt;0,'15 Oct'!U193+'15 Oct'!V193,"")</f>
        <v/>
      </c>
      <c r="E190" s="120" t="str">
        <f>if('15 Oct'!AC193+'15 Oct'!AD193&gt;0,'15 Oct'!AC193+'15 Oct'!AD193,"")</f>
        <v/>
      </c>
      <c r="F190" s="120" t="str">
        <f>if('15 Oct'!AI193+'15 Oct'!AJ193&gt;0,'15 Oct'!AI193+'15 Oct'!AJ193,"")</f>
        <v/>
      </c>
      <c r="G190" s="120" t="str">
        <f>if('15 Oct'!AO193+'15 Oct'!AP193&gt;0,'15 Oct'!AO193+'15 Oct'!AP193,"")</f>
        <v/>
      </c>
      <c r="H190" s="120" t="str">
        <f t="shared" si="1"/>
        <v/>
      </c>
      <c r="J190" s="1"/>
    </row>
    <row r="191">
      <c r="A191" s="120" t="str">
        <f>if(or('15 Oct'!E194&gt;0,'15 Oct'!F194&gt;0, '15 Oct'!M194&gt;0,'15 Oct'!N194&gt;0, '15 Oct'!U194&gt;0,'15 Oct'!V194&gt;0,'15 Oct'!AC194&gt;0,'15 Oct'!AD194&gt;0,'15 Oct'!AI194&gt;0,'15 Oct'!AJ194&gt;0, '15 Oct'!AO194&gt;0,'15 Oct'!AP194&gt;0),'15 Oct'!A194,"")</f>
        <v/>
      </c>
      <c r="B191" s="120" t="str">
        <f>if('15 Oct'!E194+'15 Oct'!F194&gt;0,'15 Oct'!E194+'15 Oct'!F194,"")</f>
        <v/>
      </c>
      <c r="C191" s="120" t="str">
        <f>if('15 Oct'!M194 + '15 Oct'!N194&gt;0,'15 Oct'!M194 + '15 Oct'!N194,"")</f>
        <v/>
      </c>
      <c r="D191" s="120" t="str">
        <f>if('15 Oct'!U194+'15 Oct'!V194&gt;0,'15 Oct'!U194+'15 Oct'!V194,"")</f>
        <v/>
      </c>
      <c r="E191" s="120" t="str">
        <f>if('15 Oct'!AC194+'15 Oct'!AD194&gt;0,'15 Oct'!AC194+'15 Oct'!AD194,"")</f>
        <v/>
      </c>
      <c r="F191" s="120" t="str">
        <f>if('15 Oct'!AI194+'15 Oct'!AJ194&gt;0,'15 Oct'!AI194+'15 Oct'!AJ194,"")</f>
        <v/>
      </c>
      <c r="G191" s="120" t="str">
        <f>if('15 Oct'!AO194+'15 Oct'!AP194&gt;0,'15 Oct'!AO194+'15 Oct'!AP194,"")</f>
        <v/>
      </c>
      <c r="H191" s="120" t="str">
        <f t="shared" si="1"/>
        <v/>
      </c>
      <c r="J191" s="1"/>
    </row>
    <row r="192">
      <c r="A192" s="120" t="str">
        <f>if(or('15 Oct'!E195&gt;0,'15 Oct'!F195&gt;0, '15 Oct'!M195&gt;0,'15 Oct'!N195&gt;0, '15 Oct'!U195&gt;0,'15 Oct'!V195&gt;0,'15 Oct'!AC195&gt;0,'15 Oct'!AD195&gt;0,'15 Oct'!AI195&gt;0,'15 Oct'!AJ195&gt;0, '15 Oct'!AO195&gt;0,'15 Oct'!AP195&gt;0),'15 Oct'!A195,"")</f>
        <v/>
      </c>
      <c r="B192" s="120" t="str">
        <f>if('15 Oct'!E195+'15 Oct'!F195&gt;0,'15 Oct'!E195+'15 Oct'!F195,"")</f>
        <v/>
      </c>
      <c r="C192" s="120" t="str">
        <f>if('15 Oct'!M195 + '15 Oct'!N195&gt;0,'15 Oct'!M195 + '15 Oct'!N195,"")</f>
        <v/>
      </c>
      <c r="D192" s="120" t="str">
        <f>if('15 Oct'!U195+'15 Oct'!V195&gt;0,'15 Oct'!U195+'15 Oct'!V195,"")</f>
        <v/>
      </c>
      <c r="E192" s="120" t="str">
        <f>if('15 Oct'!AC195+'15 Oct'!AD195&gt;0,'15 Oct'!AC195+'15 Oct'!AD195,"")</f>
        <v/>
      </c>
      <c r="F192" s="120" t="str">
        <f>if('15 Oct'!AI195+'15 Oct'!AJ195&gt;0,'15 Oct'!AI195+'15 Oct'!AJ195,"")</f>
        <v/>
      </c>
      <c r="G192" s="120" t="str">
        <f>if('15 Oct'!AO195+'15 Oct'!AP195&gt;0,'15 Oct'!AO195+'15 Oct'!AP195,"")</f>
        <v/>
      </c>
      <c r="H192" s="120" t="str">
        <f t="shared" si="1"/>
        <v/>
      </c>
      <c r="J192" s="1"/>
    </row>
    <row r="193">
      <c r="A193" s="120" t="str">
        <f>if(or('15 Oct'!E196&gt;0,'15 Oct'!F196&gt;0, '15 Oct'!M196&gt;0,'15 Oct'!N196&gt;0, '15 Oct'!U196&gt;0,'15 Oct'!V196&gt;0,'15 Oct'!AC196&gt;0,'15 Oct'!AD196&gt;0,'15 Oct'!AI196&gt;0,'15 Oct'!AJ196&gt;0, '15 Oct'!AO196&gt;0,'15 Oct'!AP196&gt;0),'15 Oct'!A196,"")</f>
        <v/>
      </c>
      <c r="B193" s="120" t="str">
        <f>if('15 Oct'!E196+'15 Oct'!F196&gt;0,'15 Oct'!E196+'15 Oct'!F196,"")</f>
        <v/>
      </c>
      <c r="C193" s="120" t="str">
        <f>if('15 Oct'!M196 + '15 Oct'!N196&gt;0,'15 Oct'!M196 + '15 Oct'!N196,"")</f>
        <v/>
      </c>
      <c r="D193" s="120" t="str">
        <f>if('15 Oct'!U196+'15 Oct'!V196&gt;0,'15 Oct'!U196+'15 Oct'!V196,"")</f>
        <v/>
      </c>
      <c r="E193" s="120" t="str">
        <f>if('15 Oct'!AC196+'15 Oct'!AD196&gt;0,'15 Oct'!AC196+'15 Oct'!AD196,"")</f>
        <v/>
      </c>
      <c r="F193" s="120" t="str">
        <f>if('15 Oct'!AI196+'15 Oct'!AJ196&gt;0,'15 Oct'!AI196+'15 Oct'!AJ196,"")</f>
        <v/>
      </c>
      <c r="G193" s="120" t="str">
        <f>if('15 Oct'!AO196+'15 Oct'!AP196&gt;0,'15 Oct'!AO196+'15 Oct'!AP196,"")</f>
        <v/>
      </c>
      <c r="H193" s="120" t="str">
        <f t="shared" si="1"/>
        <v/>
      </c>
      <c r="J193" s="1"/>
    </row>
    <row r="194">
      <c r="A194" s="120" t="str">
        <f>if(or('15 Oct'!E197&gt;0,'15 Oct'!F197&gt;0, '15 Oct'!M197&gt;0,'15 Oct'!N197&gt;0, '15 Oct'!U197&gt;0,'15 Oct'!V197&gt;0,'15 Oct'!AC197&gt;0,'15 Oct'!AD197&gt;0,'15 Oct'!AI197&gt;0,'15 Oct'!AJ197&gt;0, '15 Oct'!AO197&gt;0,'15 Oct'!AP197&gt;0),'15 Oct'!A197,"")</f>
        <v/>
      </c>
      <c r="B194" s="120" t="str">
        <f>if('15 Oct'!E197+'15 Oct'!F197&gt;0,'15 Oct'!E197+'15 Oct'!F197,"")</f>
        <v/>
      </c>
      <c r="C194" s="120" t="str">
        <f>if('15 Oct'!M197 + '15 Oct'!N197&gt;0,'15 Oct'!M197 + '15 Oct'!N197,"")</f>
        <v/>
      </c>
      <c r="D194" s="120" t="str">
        <f>if('15 Oct'!U197+'15 Oct'!V197&gt;0,'15 Oct'!U197+'15 Oct'!V197,"")</f>
        <v/>
      </c>
      <c r="E194" s="120" t="str">
        <f>if('15 Oct'!AC197+'15 Oct'!AD197&gt;0,'15 Oct'!AC197+'15 Oct'!AD197,"")</f>
        <v/>
      </c>
      <c r="F194" s="120" t="str">
        <f>if('15 Oct'!AI197+'15 Oct'!AJ197&gt;0,'15 Oct'!AI197+'15 Oct'!AJ197,"")</f>
        <v/>
      </c>
      <c r="G194" s="120" t="str">
        <f>if('15 Oct'!AO197+'15 Oct'!AP197&gt;0,'15 Oct'!AO197+'15 Oct'!AP197,"")</f>
        <v/>
      </c>
      <c r="H194" s="120" t="str">
        <f t="shared" si="1"/>
        <v/>
      </c>
      <c r="J194" s="1"/>
    </row>
    <row r="195">
      <c r="A195" s="120" t="str">
        <f>if(or('15 Oct'!E198&gt;0,'15 Oct'!F198&gt;0, '15 Oct'!M198&gt;0,'15 Oct'!N198&gt;0, '15 Oct'!U198&gt;0,'15 Oct'!V198&gt;0,'15 Oct'!AC198&gt;0,'15 Oct'!AD198&gt;0,'15 Oct'!AI198&gt;0,'15 Oct'!AJ198&gt;0, '15 Oct'!AO198&gt;0,'15 Oct'!AP198&gt;0),'15 Oct'!A198,"")</f>
        <v/>
      </c>
      <c r="B195" s="120" t="str">
        <f>if('15 Oct'!E198+'15 Oct'!F198&gt;0,'15 Oct'!E198+'15 Oct'!F198,"")</f>
        <v/>
      </c>
      <c r="C195" s="120" t="str">
        <f>if('15 Oct'!M198 + '15 Oct'!N198&gt;0,'15 Oct'!M198 + '15 Oct'!N198,"")</f>
        <v/>
      </c>
      <c r="D195" s="120" t="str">
        <f>if('15 Oct'!U198+'15 Oct'!V198&gt;0,'15 Oct'!U198+'15 Oct'!V198,"")</f>
        <v/>
      </c>
      <c r="E195" s="120" t="str">
        <f>if('15 Oct'!AC198+'15 Oct'!AD198&gt;0,'15 Oct'!AC198+'15 Oct'!AD198,"")</f>
        <v/>
      </c>
      <c r="F195" s="120" t="str">
        <f>if('15 Oct'!AI198+'15 Oct'!AJ198&gt;0,'15 Oct'!AI198+'15 Oct'!AJ198,"")</f>
        <v/>
      </c>
      <c r="G195" s="120" t="str">
        <f>if('15 Oct'!AO198+'15 Oct'!AP198&gt;0,'15 Oct'!AO198+'15 Oct'!AP198,"")</f>
        <v/>
      </c>
      <c r="H195" s="120" t="str">
        <f t="shared" si="1"/>
        <v/>
      </c>
      <c r="J195" s="1"/>
    </row>
    <row r="196">
      <c r="A196" s="120" t="str">
        <f>if(or('15 Oct'!E199&gt;0,'15 Oct'!F199&gt;0, '15 Oct'!M199&gt;0,'15 Oct'!N199&gt;0, '15 Oct'!U199&gt;0,'15 Oct'!V199&gt;0,'15 Oct'!AC199&gt;0,'15 Oct'!AD199&gt;0,'15 Oct'!AI199&gt;0,'15 Oct'!AJ199&gt;0, '15 Oct'!AO199&gt;0,'15 Oct'!AP199&gt;0),'15 Oct'!A199,"")</f>
        <v/>
      </c>
      <c r="B196" s="120" t="str">
        <f>if('15 Oct'!E199+'15 Oct'!F199&gt;0,'15 Oct'!E199+'15 Oct'!F199,"")</f>
        <v/>
      </c>
      <c r="C196" s="120" t="str">
        <f>if('15 Oct'!M199 + '15 Oct'!N199&gt;0,'15 Oct'!M199 + '15 Oct'!N199,"")</f>
        <v/>
      </c>
      <c r="D196" s="120" t="str">
        <f>if('15 Oct'!U199+'15 Oct'!V199&gt;0,'15 Oct'!U199+'15 Oct'!V199,"")</f>
        <v/>
      </c>
      <c r="E196" s="120" t="str">
        <f>if('15 Oct'!AC199+'15 Oct'!AD199&gt;0,'15 Oct'!AC199+'15 Oct'!AD199,"")</f>
        <v/>
      </c>
      <c r="F196" s="120" t="str">
        <f>if('15 Oct'!AI199+'15 Oct'!AJ199&gt;0,'15 Oct'!AI199+'15 Oct'!AJ199,"")</f>
        <v/>
      </c>
      <c r="G196" s="120" t="str">
        <f>if('15 Oct'!AO199+'15 Oct'!AP199&gt;0,'15 Oct'!AO199+'15 Oct'!AP199,"")</f>
        <v/>
      </c>
      <c r="H196" s="120" t="str">
        <f t="shared" si="1"/>
        <v/>
      </c>
      <c r="J196" s="1"/>
    </row>
    <row r="197">
      <c r="A197" s="120" t="str">
        <f>if(or('15 Oct'!E200&gt;0,'15 Oct'!F200&gt;0, '15 Oct'!M200&gt;0,'15 Oct'!N200&gt;0, '15 Oct'!U200&gt;0,'15 Oct'!V200&gt;0,'15 Oct'!AC200&gt;0,'15 Oct'!AD200&gt;0,'15 Oct'!AI200&gt;0,'15 Oct'!AJ200&gt;0, '15 Oct'!AO200&gt;0,'15 Oct'!AP200&gt;0),'15 Oct'!A200,"")</f>
        <v/>
      </c>
      <c r="B197" s="120" t="str">
        <f>if('15 Oct'!E200+'15 Oct'!F200&gt;0,'15 Oct'!E200+'15 Oct'!F200,"")</f>
        <v/>
      </c>
      <c r="C197" s="120" t="str">
        <f>if('15 Oct'!M200 + '15 Oct'!N200&gt;0,'15 Oct'!M200 + '15 Oct'!N200,"")</f>
        <v/>
      </c>
      <c r="D197" s="120" t="str">
        <f>if('15 Oct'!U200+'15 Oct'!V200&gt;0,'15 Oct'!U200+'15 Oct'!V200,"")</f>
        <v/>
      </c>
      <c r="E197" s="120" t="str">
        <f>if('15 Oct'!AC200+'15 Oct'!AD200&gt;0,'15 Oct'!AC200+'15 Oct'!AD200,"")</f>
        <v/>
      </c>
      <c r="F197" s="120" t="str">
        <f>if('15 Oct'!AI200+'15 Oct'!AJ200&gt;0,'15 Oct'!AI200+'15 Oct'!AJ200,"")</f>
        <v/>
      </c>
      <c r="G197" s="120" t="str">
        <f>if('15 Oct'!AO200+'15 Oct'!AP200&gt;0,'15 Oct'!AO200+'15 Oct'!AP200,"")</f>
        <v/>
      </c>
      <c r="H197" s="120" t="str">
        <f t="shared" si="1"/>
        <v/>
      </c>
      <c r="J197" s="1"/>
    </row>
    <row r="198">
      <c r="A198" s="120" t="str">
        <f>if(or('15 Oct'!E201&gt;0,'15 Oct'!F201&gt;0, '15 Oct'!M201&gt;0,'15 Oct'!N201&gt;0, '15 Oct'!U201&gt;0,'15 Oct'!V201&gt;0,'15 Oct'!AC201&gt;0,'15 Oct'!AD201&gt;0,'15 Oct'!AI201&gt;0,'15 Oct'!AJ201&gt;0, '15 Oct'!AO201&gt;0,'15 Oct'!AP201&gt;0),'15 Oct'!A201,"")</f>
        <v/>
      </c>
      <c r="B198" s="120" t="str">
        <f>if('15 Oct'!E201+'15 Oct'!F201&gt;0,'15 Oct'!E201+'15 Oct'!F201,"")</f>
        <v/>
      </c>
      <c r="C198" s="120" t="str">
        <f>if('15 Oct'!M201 + '15 Oct'!N201&gt;0,'15 Oct'!M201 + '15 Oct'!N201,"")</f>
        <v/>
      </c>
      <c r="D198" s="120" t="str">
        <f>if('15 Oct'!U201+'15 Oct'!V201&gt;0,'15 Oct'!U201+'15 Oct'!V201,"")</f>
        <v/>
      </c>
      <c r="E198" s="120" t="str">
        <f>if('15 Oct'!AC201+'15 Oct'!AD201&gt;0,'15 Oct'!AC201+'15 Oct'!AD201,"")</f>
        <v/>
      </c>
      <c r="F198" s="120" t="str">
        <f>if('15 Oct'!AI201+'15 Oct'!AJ201&gt;0,'15 Oct'!AI201+'15 Oct'!AJ201,"")</f>
        <v/>
      </c>
      <c r="G198" s="120" t="str">
        <f>if('15 Oct'!AO201+'15 Oct'!AP201&gt;0,'15 Oct'!AO201+'15 Oct'!AP201,"")</f>
        <v/>
      </c>
      <c r="H198" s="120" t="str">
        <f t="shared" si="1"/>
        <v/>
      </c>
      <c r="J198" s="1"/>
    </row>
    <row r="199">
      <c r="A199" s="120" t="str">
        <f>if(or('15 Oct'!E202&gt;0,'15 Oct'!F202&gt;0, '15 Oct'!M202&gt;0,'15 Oct'!N202&gt;0, '15 Oct'!U202&gt;0,'15 Oct'!V202&gt;0,'15 Oct'!AC202&gt;0,'15 Oct'!AD202&gt;0,'15 Oct'!AI202&gt;0,'15 Oct'!AJ202&gt;0, '15 Oct'!AO202&gt;0,'15 Oct'!AP202&gt;0),'15 Oct'!A202,"")</f>
        <v/>
      </c>
      <c r="B199" s="120" t="str">
        <f>if('15 Oct'!E202+'15 Oct'!F202&gt;0,'15 Oct'!E202+'15 Oct'!F202,"")</f>
        <v/>
      </c>
      <c r="C199" s="120" t="str">
        <f>if('15 Oct'!M202 + '15 Oct'!N202&gt;0,'15 Oct'!M202 + '15 Oct'!N202,"")</f>
        <v/>
      </c>
      <c r="D199" s="120" t="str">
        <f>if('15 Oct'!U202+'15 Oct'!V202&gt;0,'15 Oct'!U202+'15 Oct'!V202,"")</f>
        <v/>
      </c>
      <c r="E199" s="120" t="str">
        <f>if('15 Oct'!AC202+'15 Oct'!AD202&gt;0,'15 Oct'!AC202+'15 Oct'!AD202,"")</f>
        <v/>
      </c>
      <c r="F199" s="120" t="str">
        <f>if('15 Oct'!AI202+'15 Oct'!AJ202&gt;0,'15 Oct'!AI202+'15 Oct'!AJ202,"")</f>
        <v/>
      </c>
      <c r="G199" s="120" t="str">
        <f>if('15 Oct'!AO202+'15 Oct'!AP202&gt;0,'15 Oct'!AO202+'15 Oct'!AP202,"")</f>
        <v/>
      </c>
      <c r="H199" s="120" t="str">
        <f t="shared" si="1"/>
        <v/>
      </c>
      <c r="J199" s="1"/>
    </row>
    <row r="200">
      <c r="A200" s="120" t="str">
        <f>if(or('15 Oct'!E203&gt;0,'15 Oct'!F203&gt;0, '15 Oct'!M203&gt;0,'15 Oct'!N203&gt;0, '15 Oct'!U203&gt;0,'15 Oct'!V203&gt;0,'15 Oct'!AC203&gt;0,'15 Oct'!AD203&gt;0,'15 Oct'!AI203&gt;0,'15 Oct'!AJ203&gt;0, '15 Oct'!AO203&gt;0,'15 Oct'!AP203&gt;0),'15 Oct'!A203,"")</f>
        <v/>
      </c>
      <c r="B200" s="120" t="str">
        <f>if('15 Oct'!E203+'15 Oct'!F203&gt;0,'15 Oct'!E203+'15 Oct'!F203,"")</f>
        <v/>
      </c>
      <c r="C200" s="120" t="str">
        <f>if('15 Oct'!M203 + '15 Oct'!N203&gt;0,'15 Oct'!M203 + '15 Oct'!N203,"")</f>
        <v/>
      </c>
      <c r="D200" s="120" t="str">
        <f>if('15 Oct'!U203+'15 Oct'!V203&gt;0,'15 Oct'!U203+'15 Oct'!V203,"")</f>
        <v/>
      </c>
      <c r="E200" s="120" t="str">
        <f>if('15 Oct'!AC203+'15 Oct'!AD203&gt;0,'15 Oct'!AC203+'15 Oct'!AD203,"")</f>
        <v/>
      </c>
      <c r="F200" s="120" t="str">
        <f>if('15 Oct'!AI203+'15 Oct'!AJ203&gt;0,'15 Oct'!AI203+'15 Oct'!AJ203,"")</f>
        <v/>
      </c>
      <c r="G200" s="120" t="str">
        <f>if('15 Oct'!AO203+'15 Oct'!AP203&gt;0,'15 Oct'!AO203+'15 Oct'!AP203,"")</f>
        <v/>
      </c>
      <c r="H200" s="120" t="str">
        <f t="shared" si="1"/>
        <v/>
      </c>
      <c r="J200" s="1"/>
    </row>
    <row r="201">
      <c r="A201" s="120" t="str">
        <f>if(or('15 Oct'!E204&gt;0,'15 Oct'!F204&gt;0, '15 Oct'!M204&gt;0,'15 Oct'!N204&gt;0, '15 Oct'!U204&gt;0,'15 Oct'!V204&gt;0,'15 Oct'!AC204&gt;0,'15 Oct'!AD204&gt;0,'15 Oct'!AI204&gt;0,'15 Oct'!AJ204&gt;0, '15 Oct'!AO204&gt;0,'15 Oct'!AP204&gt;0),'15 Oct'!A204,"")</f>
        <v/>
      </c>
      <c r="B201" s="120" t="str">
        <f>if('15 Oct'!E204+'15 Oct'!F204&gt;0,'15 Oct'!E204+'15 Oct'!F204,"")</f>
        <v/>
      </c>
      <c r="C201" s="120" t="str">
        <f>if('15 Oct'!M204 + '15 Oct'!N204&gt;0,'15 Oct'!M204 + '15 Oct'!N204,"")</f>
        <v/>
      </c>
      <c r="D201" s="120" t="str">
        <f>if('15 Oct'!U204+'15 Oct'!V204&gt;0,'15 Oct'!U204+'15 Oct'!V204,"")</f>
        <v/>
      </c>
      <c r="E201" s="120" t="str">
        <f>if('15 Oct'!AC204+'15 Oct'!AD204&gt;0,'15 Oct'!AC204+'15 Oct'!AD204,"")</f>
        <v/>
      </c>
      <c r="F201" s="120" t="str">
        <f>if('15 Oct'!AI204+'15 Oct'!AJ204&gt;0,'15 Oct'!AI204+'15 Oct'!AJ204,"")</f>
        <v/>
      </c>
      <c r="G201" s="120" t="str">
        <f>if('15 Oct'!AO204+'15 Oct'!AP204&gt;0,'15 Oct'!AO204+'15 Oct'!AP204,"")</f>
        <v/>
      </c>
      <c r="H201" s="120" t="str">
        <f t="shared" si="1"/>
        <v/>
      </c>
      <c r="J201" s="1"/>
    </row>
    <row r="202">
      <c r="A202" s="120" t="str">
        <f>if(or('15 Oct'!E205&gt;0,'15 Oct'!F205&gt;0, '15 Oct'!M205&gt;0,'15 Oct'!N205&gt;0, '15 Oct'!U205&gt;0,'15 Oct'!V205&gt;0,'15 Oct'!AC205&gt;0,'15 Oct'!AD205&gt;0,'15 Oct'!AI205&gt;0,'15 Oct'!AJ205&gt;0, '15 Oct'!AO205&gt;0,'15 Oct'!AP205&gt;0),'15 Oct'!A205,"")</f>
        <v/>
      </c>
      <c r="B202" s="120" t="str">
        <f>if('15 Oct'!E205+'15 Oct'!F205&gt;0,'15 Oct'!E205+'15 Oct'!F205,"")</f>
        <v/>
      </c>
      <c r="C202" s="120" t="str">
        <f>if('15 Oct'!M205 + '15 Oct'!N205&gt;0,'15 Oct'!M205 + '15 Oct'!N205,"")</f>
        <v/>
      </c>
      <c r="D202" s="120" t="str">
        <f>if('15 Oct'!U205+'15 Oct'!V205&gt;0,'15 Oct'!U205+'15 Oct'!V205,"")</f>
        <v/>
      </c>
      <c r="E202" s="120" t="str">
        <f>if('15 Oct'!AC205+'15 Oct'!AD205&gt;0,'15 Oct'!AC205+'15 Oct'!AD205,"")</f>
        <v/>
      </c>
      <c r="F202" s="120" t="str">
        <f>if('15 Oct'!AI205+'15 Oct'!AJ205&gt;0,'15 Oct'!AI205+'15 Oct'!AJ205,"")</f>
        <v/>
      </c>
      <c r="G202" s="120" t="str">
        <f>if('15 Oct'!AO205+'15 Oct'!AP205&gt;0,'15 Oct'!AO205+'15 Oct'!AP205,"")</f>
        <v/>
      </c>
      <c r="H202" s="120" t="str">
        <f t="shared" si="1"/>
        <v/>
      </c>
      <c r="J202" s="1"/>
    </row>
    <row r="203">
      <c r="A203" s="120" t="str">
        <f>if(or('15 Oct'!E206&gt;0,'15 Oct'!F206&gt;0, '15 Oct'!M206&gt;0,'15 Oct'!N206&gt;0, '15 Oct'!U206&gt;0,'15 Oct'!V206&gt;0,'15 Oct'!AC206&gt;0,'15 Oct'!AD206&gt;0,'15 Oct'!AI206&gt;0,'15 Oct'!AJ206&gt;0, '15 Oct'!AO206&gt;0,'15 Oct'!AP206&gt;0),'15 Oct'!A206,"")</f>
        <v/>
      </c>
      <c r="B203" s="120" t="str">
        <f>if('15 Oct'!E206+'15 Oct'!F206&gt;0,'15 Oct'!E206+'15 Oct'!F206,"")</f>
        <v/>
      </c>
      <c r="C203" s="120" t="str">
        <f>if('15 Oct'!M206 + '15 Oct'!N206&gt;0,'15 Oct'!M206 + '15 Oct'!N206,"")</f>
        <v/>
      </c>
      <c r="D203" s="120" t="str">
        <f>if('15 Oct'!U206+'15 Oct'!V206&gt;0,'15 Oct'!U206+'15 Oct'!V206,"")</f>
        <v/>
      </c>
      <c r="E203" s="120" t="str">
        <f>if('15 Oct'!AC206+'15 Oct'!AD206&gt;0,'15 Oct'!AC206+'15 Oct'!AD206,"")</f>
        <v/>
      </c>
      <c r="F203" s="120" t="str">
        <f>if('15 Oct'!AI206+'15 Oct'!AJ206&gt;0,'15 Oct'!AI206+'15 Oct'!AJ206,"")</f>
        <v/>
      </c>
      <c r="G203" s="120" t="str">
        <f>if('15 Oct'!AO206+'15 Oct'!AP206&gt;0,'15 Oct'!AO206+'15 Oct'!AP206,"")</f>
        <v/>
      </c>
      <c r="H203" s="120" t="str">
        <f t="shared" si="1"/>
        <v/>
      </c>
      <c r="J203" s="1"/>
    </row>
    <row r="204">
      <c r="A204" s="120" t="str">
        <f>if(or('15 Oct'!E207&gt;0,'15 Oct'!F207&gt;0, '15 Oct'!M207&gt;0,'15 Oct'!N207&gt;0, '15 Oct'!U207&gt;0,'15 Oct'!V207&gt;0,'15 Oct'!AC207&gt;0,'15 Oct'!AD207&gt;0,'15 Oct'!AI207&gt;0,'15 Oct'!AJ207&gt;0, '15 Oct'!AO207&gt;0,'15 Oct'!AP207&gt;0),'15 Oct'!A207,"")</f>
        <v/>
      </c>
      <c r="B204" s="120" t="str">
        <f>if('15 Oct'!E207+'15 Oct'!F207&gt;0,'15 Oct'!E207+'15 Oct'!F207,"")</f>
        <v/>
      </c>
      <c r="C204" s="120" t="str">
        <f>if('15 Oct'!M207 + '15 Oct'!N207&gt;0,'15 Oct'!M207 + '15 Oct'!N207,"")</f>
        <v/>
      </c>
      <c r="D204" s="120" t="str">
        <f>if('15 Oct'!U207+'15 Oct'!V207&gt;0,'15 Oct'!U207+'15 Oct'!V207,"")</f>
        <v/>
      </c>
      <c r="E204" s="120" t="str">
        <f>if('15 Oct'!AC207+'15 Oct'!AD207&gt;0,'15 Oct'!AC207+'15 Oct'!AD207,"")</f>
        <v/>
      </c>
      <c r="F204" s="120" t="str">
        <f>if('15 Oct'!AI207+'15 Oct'!AJ207&gt;0,'15 Oct'!AI207+'15 Oct'!AJ207,"")</f>
        <v/>
      </c>
      <c r="G204" s="120" t="str">
        <f>if('15 Oct'!AO207+'15 Oct'!AP207&gt;0,'15 Oct'!AO207+'15 Oct'!AP207,"")</f>
        <v/>
      </c>
      <c r="H204" s="120" t="str">
        <f t="shared" si="1"/>
        <v/>
      </c>
      <c r="J204" s="1"/>
    </row>
    <row r="205">
      <c r="A205" s="120" t="str">
        <f>if(or('15 Oct'!E208&gt;0,'15 Oct'!F208&gt;0, '15 Oct'!M208&gt;0,'15 Oct'!N208&gt;0, '15 Oct'!U208&gt;0,'15 Oct'!V208&gt;0,'15 Oct'!AC208&gt;0,'15 Oct'!AD208&gt;0,'15 Oct'!AI208&gt;0,'15 Oct'!AJ208&gt;0, '15 Oct'!AO208&gt;0,'15 Oct'!AP208&gt;0),'15 Oct'!A208,"")</f>
        <v/>
      </c>
      <c r="B205" s="120" t="str">
        <f>if('15 Oct'!E208+'15 Oct'!F208&gt;0,'15 Oct'!E208+'15 Oct'!F208,"")</f>
        <v/>
      </c>
      <c r="C205" s="120" t="str">
        <f>if('15 Oct'!M208 + '15 Oct'!N208&gt;0,'15 Oct'!M208 + '15 Oct'!N208,"")</f>
        <v/>
      </c>
      <c r="D205" s="120" t="str">
        <f>if('15 Oct'!U208+'15 Oct'!V208&gt;0,'15 Oct'!U208+'15 Oct'!V208,"")</f>
        <v/>
      </c>
      <c r="E205" s="120" t="str">
        <f>if('15 Oct'!AC208+'15 Oct'!AD208&gt;0,'15 Oct'!AC208+'15 Oct'!AD208,"")</f>
        <v/>
      </c>
      <c r="F205" s="120" t="str">
        <f>if('15 Oct'!AI208+'15 Oct'!AJ208&gt;0,'15 Oct'!AI208+'15 Oct'!AJ208,"")</f>
        <v/>
      </c>
      <c r="G205" s="120" t="str">
        <f>if('15 Oct'!AO208+'15 Oct'!AP208&gt;0,'15 Oct'!AO208+'15 Oct'!AP208,"")</f>
        <v/>
      </c>
      <c r="H205" s="120" t="str">
        <f t="shared" si="1"/>
        <v/>
      </c>
      <c r="J205" s="1"/>
    </row>
    <row r="206">
      <c r="A206" s="120" t="str">
        <f>if(or('15 Oct'!E209&gt;0,'15 Oct'!F209&gt;0, '15 Oct'!M209&gt;0,'15 Oct'!N209&gt;0, '15 Oct'!U209&gt;0,'15 Oct'!V209&gt;0,'15 Oct'!AC209&gt;0,'15 Oct'!AD209&gt;0,'15 Oct'!AI209&gt;0,'15 Oct'!AJ209&gt;0, '15 Oct'!AO209&gt;0,'15 Oct'!AP209&gt;0),'15 Oct'!A209,"")</f>
        <v/>
      </c>
      <c r="B206" s="120" t="str">
        <f>if('15 Oct'!E209+'15 Oct'!F209&gt;0,'15 Oct'!E209+'15 Oct'!F209,"")</f>
        <v/>
      </c>
      <c r="C206" s="120" t="str">
        <f>if('15 Oct'!M209 + '15 Oct'!N209&gt;0,'15 Oct'!M209 + '15 Oct'!N209,"")</f>
        <v/>
      </c>
      <c r="D206" s="120" t="str">
        <f>if('15 Oct'!U209+'15 Oct'!V209&gt;0,'15 Oct'!U209+'15 Oct'!V209,"")</f>
        <v/>
      </c>
      <c r="E206" s="120" t="str">
        <f>if('15 Oct'!AC209+'15 Oct'!AD209&gt;0,'15 Oct'!AC209+'15 Oct'!AD209,"")</f>
        <v/>
      </c>
      <c r="F206" s="120" t="str">
        <f>if('15 Oct'!AI209+'15 Oct'!AJ209&gt;0,'15 Oct'!AI209+'15 Oct'!AJ209,"")</f>
        <v/>
      </c>
      <c r="G206" s="120" t="str">
        <f>if('15 Oct'!AO209+'15 Oct'!AP209&gt;0,'15 Oct'!AO209+'15 Oct'!AP209,"")</f>
        <v/>
      </c>
      <c r="H206" s="120" t="str">
        <f t="shared" si="1"/>
        <v/>
      </c>
      <c r="J206" s="1"/>
    </row>
    <row r="207">
      <c r="A207" s="120" t="str">
        <f>if(or('15 Oct'!E210&gt;0,'15 Oct'!F210&gt;0, '15 Oct'!M210&gt;0,'15 Oct'!N210&gt;0, '15 Oct'!U210&gt;0,'15 Oct'!V210&gt;0,'15 Oct'!AC210&gt;0,'15 Oct'!AD210&gt;0,'15 Oct'!AI210&gt;0,'15 Oct'!AJ210&gt;0, '15 Oct'!AO210&gt;0,'15 Oct'!AP210&gt;0),'15 Oct'!A210,"")</f>
        <v/>
      </c>
      <c r="B207" s="120" t="str">
        <f>if('15 Oct'!E210+'15 Oct'!F210&gt;0,'15 Oct'!E210+'15 Oct'!F210,"")</f>
        <v/>
      </c>
      <c r="C207" s="120" t="str">
        <f>if('15 Oct'!M210 + '15 Oct'!N210&gt;0,'15 Oct'!M210 + '15 Oct'!N210,"")</f>
        <v/>
      </c>
      <c r="D207" s="120" t="str">
        <f>if('15 Oct'!U210+'15 Oct'!V210&gt;0,'15 Oct'!U210+'15 Oct'!V210,"")</f>
        <v/>
      </c>
      <c r="E207" s="120" t="str">
        <f>if('15 Oct'!AC210+'15 Oct'!AD210&gt;0,'15 Oct'!AC210+'15 Oct'!AD210,"")</f>
        <v/>
      </c>
      <c r="F207" s="120" t="str">
        <f>if('15 Oct'!AI210+'15 Oct'!AJ210&gt;0,'15 Oct'!AI210+'15 Oct'!AJ210,"")</f>
        <v/>
      </c>
      <c r="G207" s="120" t="str">
        <f>if('15 Oct'!AO210+'15 Oct'!AP210&gt;0,'15 Oct'!AO210+'15 Oct'!AP210,"")</f>
        <v/>
      </c>
      <c r="H207" s="120" t="str">
        <f t="shared" si="1"/>
        <v/>
      </c>
      <c r="J207" s="1"/>
    </row>
    <row r="208">
      <c r="A208" s="120" t="str">
        <f>if(or('15 Oct'!E211&gt;0,'15 Oct'!F211&gt;0, '15 Oct'!M211&gt;0,'15 Oct'!N211&gt;0, '15 Oct'!U211&gt;0,'15 Oct'!V211&gt;0,'15 Oct'!AC211&gt;0,'15 Oct'!AD211&gt;0,'15 Oct'!AI211&gt;0,'15 Oct'!AJ211&gt;0, '15 Oct'!AO211&gt;0,'15 Oct'!AP211&gt;0),'15 Oct'!A211,"")</f>
        <v/>
      </c>
      <c r="B208" s="120" t="str">
        <f>if('15 Oct'!E211+'15 Oct'!F211&gt;0,'15 Oct'!E211+'15 Oct'!F211,"")</f>
        <v/>
      </c>
      <c r="C208" s="120" t="str">
        <f>if('15 Oct'!M211 + '15 Oct'!N211&gt;0,'15 Oct'!M211 + '15 Oct'!N211,"")</f>
        <v/>
      </c>
      <c r="D208" s="120" t="str">
        <f>if('15 Oct'!U211+'15 Oct'!V211&gt;0,'15 Oct'!U211+'15 Oct'!V211,"")</f>
        <v/>
      </c>
      <c r="E208" s="120" t="str">
        <f>if('15 Oct'!AC211+'15 Oct'!AD211&gt;0,'15 Oct'!AC211+'15 Oct'!AD211,"")</f>
        <v/>
      </c>
      <c r="F208" s="120" t="str">
        <f>if('15 Oct'!AI211+'15 Oct'!AJ211&gt;0,'15 Oct'!AI211+'15 Oct'!AJ211,"")</f>
        <v/>
      </c>
      <c r="G208" s="120" t="str">
        <f>if('15 Oct'!AO211+'15 Oct'!AP211&gt;0,'15 Oct'!AO211+'15 Oct'!AP211,"")</f>
        <v/>
      </c>
      <c r="H208" s="120" t="str">
        <f t="shared" si="1"/>
        <v/>
      </c>
      <c r="J208" s="1"/>
    </row>
    <row r="209">
      <c r="A209" s="120" t="str">
        <f>if(or('15 Oct'!E212&gt;0,'15 Oct'!F212&gt;0, '15 Oct'!M212&gt;0,'15 Oct'!N212&gt;0, '15 Oct'!U212&gt;0,'15 Oct'!V212&gt;0,'15 Oct'!AC212&gt;0,'15 Oct'!AD212&gt;0,'15 Oct'!AI212&gt;0,'15 Oct'!AJ212&gt;0, '15 Oct'!AO212&gt;0,'15 Oct'!AP212&gt;0),'15 Oct'!A212,"")</f>
        <v/>
      </c>
      <c r="B209" s="120" t="str">
        <f>if('15 Oct'!E212+'15 Oct'!F212&gt;0,'15 Oct'!E212+'15 Oct'!F212,"")</f>
        <v/>
      </c>
      <c r="C209" s="120" t="str">
        <f>if('15 Oct'!M212 + '15 Oct'!N212&gt;0,'15 Oct'!M212 + '15 Oct'!N212,"")</f>
        <v/>
      </c>
      <c r="D209" s="120" t="str">
        <f>if('15 Oct'!U212+'15 Oct'!V212&gt;0,'15 Oct'!U212+'15 Oct'!V212,"")</f>
        <v/>
      </c>
      <c r="E209" s="120" t="str">
        <f>if('15 Oct'!AC212+'15 Oct'!AD212&gt;0,'15 Oct'!AC212+'15 Oct'!AD212,"")</f>
        <v/>
      </c>
      <c r="F209" s="120" t="str">
        <f>if('15 Oct'!AI212+'15 Oct'!AJ212&gt;0,'15 Oct'!AI212+'15 Oct'!AJ212,"")</f>
        <v/>
      </c>
      <c r="G209" s="120" t="str">
        <f>if('15 Oct'!AO212+'15 Oct'!AP212&gt;0,'15 Oct'!AO212+'15 Oct'!AP212,"")</f>
        <v/>
      </c>
      <c r="H209" s="120" t="str">
        <f t="shared" si="1"/>
        <v/>
      </c>
      <c r="J209" s="1"/>
    </row>
    <row r="210">
      <c r="A210" s="120" t="str">
        <f>if(or('15 Oct'!E213&gt;0,'15 Oct'!F213&gt;0, '15 Oct'!M213&gt;0,'15 Oct'!N213&gt;0, '15 Oct'!U213&gt;0,'15 Oct'!V213&gt;0,'15 Oct'!AC213&gt;0,'15 Oct'!AD213&gt;0,'15 Oct'!AI213&gt;0,'15 Oct'!AJ213&gt;0, '15 Oct'!AO213&gt;0,'15 Oct'!AP213&gt;0),'15 Oct'!A213,"")</f>
        <v/>
      </c>
      <c r="B210" s="120" t="str">
        <f>if('15 Oct'!E213+'15 Oct'!F213&gt;0,'15 Oct'!E213+'15 Oct'!F213,"")</f>
        <v/>
      </c>
      <c r="C210" s="120" t="str">
        <f>if('15 Oct'!M213 + '15 Oct'!N213&gt;0,'15 Oct'!M213 + '15 Oct'!N213,"")</f>
        <v/>
      </c>
      <c r="D210" s="120" t="str">
        <f>if('15 Oct'!U213+'15 Oct'!V213&gt;0,'15 Oct'!U213+'15 Oct'!V213,"")</f>
        <v/>
      </c>
      <c r="E210" s="120" t="str">
        <f>if('15 Oct'!AC213+'15 Oct'!AD213&gt;0,'15 Oct'!AC213+'15 Oct'!AD213,"")</f>
        <v/>
      </c>
      <c r="F210" s="120" t="str">
        <f>if('15 Oct'!AI213+'15 Oct'!AJ213&gt;0,'15 Oct'!AI213+'15 Oct'!AJ213,"")</f>
        <v/>
      </c>
      <c r="G210" s="120" t="str">
        <f>if('15 Oct'!AO213+'15 Oct'!AP213&gt;0,'15 Oct'!AO213+'15 Oct'!AP213,"")</f>
        <v/>
      </c>
      <c r="H210" s="120" t="str">
        <f t="shared" si="1"/>
        <v/>
      </c>
      <c r="J210" s="1"/>
    </row>
    <row r="211">
      <c r="A211" s="120" t="str">
        <f>if(or('15 Oct'!E214&gt;0,'15 Oct'!F214&gt;0, '15 Oct'!M214&gt;0,'15 Oct'!N214&gt;0, '15 Oct'!U214&gt;0,'15 Oct'!V214&gt;0,'15 Oct'!AC214&gt;0,'15 Oct'!AD214&gt;0,'15 Oct'!AI214&gt;0,'15 Oct'!AJ214&gt;0, '15 Oct'!AO214&gt;0,'15 Oct'!AP214&gt;0),'15 Oct'!A214,"")</f>
        <v/>
      </c>
      <c r="B211" s="120" t="str">
        <f>if('15 Oct'!E214+'15 Oct'!F214&gt;0,'15 Oct'!E214+'15 Oct'!F214,"")</f>
        <v/>
      </c>
      <c r="C211" s="120" t="str">
        <f>if('15 Oct'!M214 + '15 Oct'!N214&gt;0,'15 Oct'!M214 + '15 Oct'!N214,"")</f>
        <v/>
      </c>
      <c r="D211" s="120" t="str">
        <f>if('15 Oct'!U214+'15 Oct'!V214&gt;0,'15 Oct'!U214+'15 Oct'!V214,"")</f>
        <v/>
      </c>
      <c r="E211" s="120" t="str">
        <f>if('15 Oct'!AC214+'15 Oct'!AD214&gt;0,'15 Oct'!AC214+'15 Oct'!AD214,"")</f>
        <v/>
      </c>
      <c r="F211" s="120" t="str">
        <f>if('15 Oct'!AI214+'15 Oct'!AJ214&gt;0,'15 Oct'!AI214+'15 Oct'!AJ214,"")</f>
        <v/>
      </c>
      <c r="G211" s="120" t="str">
        <f>if('15 Oct'!AO214+'15 Oct'!AP214&gt;0,'15 Oct'!AO214+'15 Oct'!AP214,"")</f>
        <v/>
      </c>
      <c r="H211" s="120" t="str">
        <f t="shared" si="1"/>
        <v/>
      </c>
      <c r="J211" s="1"/>
    </row>
    <row r="212">
      <c r="A212" s="120" t="str">
        <f>if(or('15 Oct'!E215&gt;0,'15 Oct'!F215&gt;0, '15 Oct'!M215&gt;0,'15 Oct'!N215&gt;0, '15 Oct'!U215&gt;0,'15 Oct'!V215&gt;0,'15 Oct'!AC215&gt;0,'15 Oct'!AD215&gt;0,'15 Oct'!AI215&gt;0,'15 Oct'!AJ215&gt;0, '15 Oct'!AO215&gt;0,'15 Oct'!AP215&gt;0),'15 Oct'!A215,"")</f>
        <v/>
      </c>
      <c r="B212" s="120" t="str">
        <f>if('15 Oct'!E215+'15 Oct'!F215&gt;0,'15 Oct'!E215+'15 Oct'!F215,"")</f>
        <v/>
      </c>
      <c r="C212" s="120" t="str">
        <f>if('15 Oct'!M215 + '15 Oct'!N215&gt;0,'15 Oct'!M215 + '15 Oct'!N215,"")</f>
        <v/>
      </c>
      <c r="D212" s="120" t="str">
        <f>if('15 Oct'!U215+'15 Oct'!V215&gt;0,'15 Oct'!U215+'15 Oct'!V215,"")</f>
        <v/>
      </c>
      <c r="E212" s="120" t="str">
        <f>if('15 Oct'!AC215+'15 Oct'!AD215&gt;0,'15 Oct'!AC215+'15 Oct'!AD215,"")</f>
        <v/>
      </c>
      <c r="F212" s="120" t="str">
        <f>if('15 Oct'!AI215+'15 Oct'!AJ215&gt;0,'15 Oct'!AI215+'15 Oct'!AJ215,"")</f>
        <v/>
      </c>
      <c r="G212" s="120" t="str">
        <f>if('15 Oct'!AO215+'15 Oct'!AP215&gt;0,'15 Oct'!AO215+'15 Oct'!AP215,"")</f>
        <v/>
      </c>
      <c r="H212" s="120" t="str">
        <f t="shared" si="1"/>
        <v/>
      </c>
      <c r="J212" s="1"/>
    </row>
    <row r="213">
      <c r="A213" s="120" t="str">
        <f>if(or('15 Oct'!E216&gt;0,'15 Oct'!F216&gt;0, '15 Oct'!M216&gt;0,'15 Oct'!N216&gt;0, '15 Oct'!U216&gt;0,'15 Oct'!V216&gt;0,'15 Oct'!AC216&gt;0,'15 Oct'!AD216&gt;0,'15 Oct'!AI216&gt;0,'15 Oct'!AJ216&gt;0, '15 Oct'!AO216&gt;0,'15 Oct'!AP216&gt;0),'15 Oct'!A216,"")</f>
        <v/>
      </c>
      <c r="B213" s="120" t="str">
        <f>if('15 Oct'!E216+'15 Oct'!F216&gt;0,'15 Oct'!E216+'15 Oct'!F216,"")</f>
        <v/>
      </c>
      <c r="C213" s="120" t="str">
        <f>if('15 Oct'!M216 + '15 Oct'!N216&gt;0,'15 Oct'!M216 + '15 Oct'!N216,"")</f>
        <v/>
      </c>
      <c r="D213" s="120" t="str">
        <f>if('15 Oct'!U216+'15 Oct'!V216&gt;0,'15 Oct'!U216+'15 Oct'!V216,"")</f>
        <v/>
      </c>
      <c r="E213" s="120" t="str">
        <f>if('15 Oct'!AC216+'15 Oct'!AD216&gt;0,'15 Oct'!AC216+'15 Oct'!AD216,"")</f>
        <v/>
      </c>
      <c r="F213" s="120" t="str">
        <f>if('15 Oct'!AI216+'15 Oct'!AJ216&gt;0,'15 Oct'!AI216+'15 Oct'!AJ216,"")</f>
        <v/>
      </c>
      <c r="G213" s="120" t="str">
        <f>if('15 Oct'!AO216+'15 Oct'!AP216&gt;0,'15 Oct'!AO216+'15 Oct'!AP216,"")</f>
        <v/>
      </c>
      <c r="H213" s="120" t="str">
        <f t="shared" si="1"/>
        <v/>
      </c>
      <c r="J213" s="1"/>
    </row>
    <row r="214">
      <c r="A214" s="120" t="str">
        <f>if(or('15 Oct'!E217&gt;0,'15 Oct'!F217&gt;0, '15 Oct'!M217&gt;0,'15 Oct'!N217&gt;0, '15 Oct'!U217&gt;0,'15 Oct'!V217&gt;0,'15 Oct'!AC217&gt;0,'15 Oct'!AD217&gt;0,'15 Oct'!AI217&gt;0,'15 Oct'!AJ217&gt;0, '15 Oct'!AO217&gt;0,'15 Oct'!AP217&gt;0),'15 Oct'!A217,"")</f>
        <v/>
      </c>
      <c r="B214" s="120" t="str">
        <f>if('15 Oct'!E217+'15 Oct'!F217&gt;0,'15 Oct'!E217+'15 Oct'!F217,"")</f>
        <v/>
      </c>
      <c r="C214" s="120" t="str">
        <f>if('15 Oct'!M217 + '15 Oct'!N217&gt;0,'15 Oct'!M217 + '15 Oct'!N217,"")</f>
        <v/>
      </c>
      <c r="D214" s="120" t="str">
        <f>if('15 Oct'!U217+'15 Oct'!V217&gt;0,'15 Oct'!U217+'15 Oct'!V217,"")</f>
        <v/>
      </c>
      <c r="E214" s="120" t="str">
        <f>if('15 Oct'!AC217+'15 Oct'!AD217&gt;0,'15 Oct'!AC217+'15 Oct'!AD217,"")</f>
        <v/>
      </c>
      <c r="F214" s="120" t="str">
        <f>if('15 Oct'!AI217+'15 Oct'!AJ217&gt;0,'15 Oct'!AI217+'15 Oct'!AJ217,"")</f>
        <v/>
      </c>
      <c r="G214" s="120" t="str">
        <f>if('15 Oct'!AO217+'15 Oct'!AP217&gt;0,'15 Oct'!AO217+'15 Oct'!AP217,"")</f>
        <v/>
      </c>
      <c r="H214" s="120" t="str">
        <f t="shared" si="1"/>
        <v/>
      </c>
      <c r="J214" s="1"/>
    </row>
    <row r="215">
      <c r="A215" s="120" t="str">
        <f>if(or('15 Oct'!E218&gt;0,'15 Oct'!F218&gt;0, '15 Oct'!M218&gt;0,'15 Oct'!N218&gt;0, '15 Oct'!U218&gt;0,'15 Oct'!V218&gt;0,'15 Oct'!AC218&gt;0,'15 Oct'!AD218&gt;0,'15 Oct'!AI218&gt;0,'15 Oct'!AJ218&gt;0, '15 Oct'!AO218&gt;0,'15 Oct'!AP218&gt;0),'15 Oct'!A218,"")</f>
        <v/>
      </c>
      <c r="B215" s="120" t="str">
        <f>if('15 Oct'!E218+'15 Oct'!F218&gt;0,'15 Oct'!E218+'15 Oct'!F218,"")</f>
        <v/>
      </c>
      <c r="C215" s="120" t="str">
        <f>if('15 Oct'!M218 + '15 Oct'!N218&gt;0,'15 Oct'!M218 + '15 Oct'!N218,"")</f>
        <v/>
      </c>
      <c r="D215" s="120" t="str">
        <f>if('15 Oct'!U218+'15 Oct'!V218&gt;0,'15 Oct'!U218+'15 Oct'!V218,"")</f>
        <v/>
      </c>
      <c r="E215" s="120" t="str">
        <f>if('15 Oct'!AC218+'15 Oct'!AD218&gt;0,'15 Oct'!AC218+'15 Oct'!AD218,"")</f>
        <v/>
      </c>
      <c r="F215" s="120" t="str">
        <f>if('15 Oct'!AI218+'15 Oct'!AJ218&gt;0,'15 Oct'!AI218+'15 Oct'!AJ218,"")</f>
        <v/>
      </c>
      <c r="G215" s="120" t="str">
        <f>if('15 Oct'!AO218+'15 Oct'!AP218&gt;0,'15 Oct'!AO218+'15 Oct'!AP218,"")</f>
        <v/>
      </c>
      <c r="H215" s="120" t="str">
        <f t="shared" si="1"/>
        <v/>
      </c>
      <c r="J215" s="1"/>
    </row>
    <row r="216">
      <c r="A216" s="120" t="str">
        <f>if(or('15 Oct'!E219&gt;0,'15 Oct'!F219&gt;0, '15 Oct'!M219&gt;0,'15 Oct'!N219&gt;0, '15 Oct'!U219&gt;0,'15 Oct'!V219&gt;0,'15 Oct'!AC219&gt;0,'15 Oct'!AD219&gt;0,'15 Oct'!AI219&gt;0,'15 Oct'!AJ219&gt;0, '15 Oct'!AO219&gt;0,'15 Oct'!AP219&gt;0),'15 Oct'!A219,"")</f>
        <v/>
      </c>
      <c r="B216" s="120" t="str">
        <f>if('15 Oct'!E219+'15 Oct'!F219&gt;0,'15 Oct'!E219+'15 Oct'!F219,"")</f>
        <v/>
      </c>
      <c r="C216" s="120" t="str">
        <f>if('15 Oct'!M219 + '15 Oct'!N219&gt;0,'15 Oct'!M219 + '15 Oct'!N219,"")</f>
        <v/>
      </c>
      <c r="D216" s="120" t="str">
        <f>if('15 Oct'!U219+'15 Oct'!V219&gt;0,'15 Oct'!U219+'15 Oct'!V219,"")</f>
        <v/>
      </c>
      <c r="E216" s="120" t="str">
        <f>if('15 Oct'!AC219+'15 Oct'!AD219&gt;0,'15 Oct'!AC219+'15 Oct'!AD219,"")</f>
        <v/>
      </c>
      <c r="F216" s="120" t="str">
        <f>if('15 Oct'!AI219+'15 Oct'!AJ219&gt;0,'15 Oct'!AI219+'15 Oct'!AJ219,"")</f>
        <v/>
      </c>
      <c r="G216" s="120" t="str">
        <f>if('15 Oct'!AO219+'15 Oct'!AP219&gt;0,'15 Oct'!AO219+'15 Oct'!AP219,"")</f>
        <v/>
      </c>
      <c r="H216" s="120" t="str">
        <f t="shared" si="1"/>
        <v/>
      </c>
      <c r="J216" s="1"/>
    </row>
    <row r="217">
      <c r="A217" s="120" t="str">
        <f>if(or('15 Oct'!E220&gt;0,'15 Oct'!F220&gt;0, '15 Oct'!M220&gt;0,'15 Oct'!N220&gt;0, '15 Oct'!U220&gt;0,'15 Oct'!V220&gt;0,'15 Oct'!AC220&gt;0,'15 Oct'!AD220&gt;0,'15 Oct'!AI220&gt;0,'15 Oct'!AJ220&gt;0, '15 Oct'!AO220&gt;0,'15 Oct'!AP220&gt;0),'15 Oct'!A220,"")</f>
        <v/>
      </c>
      <c r="B217" s="120" t="str">
        <f>if('15 Oct'!E220+'15 Oct'!F220&gt;0,'15 Oct'!E220+'15 Oct'!F220,"")</f>
        <v/>
      </c>
      <c r="C217" s="120" t="str">
        <f>if('15 Oct'!M220 + '15 Oct'!N220&gt;0,'15 Oct'!M220 + '15 Oct'!N220,"")</f>
        <v/>
      </c>
      <c r="D217" s="120" t="str">
        <f>if('15 Oct'!U220+'15 Oct'!V220&gt;0,'15 Oct'!U220+'15 Oct'!V220,"")</f>
        <v/>
      </c>
      <c r="E217" s="120" t="str">
        <f>if('15 Oct'!AC220+'15 Oct'!AD220&gt;0,'15 Oct'!AC220+'15 Oct'!AD220,"")</f>
        <v/>
      </c>
      <c r="F217" s="120" t="str">
        <f>if('15 Oct'!AI220+'15 Oct'!AJ220&gt;0,'15 Oct'!AI220+'15 Oct'!AJ220,"")</f>
        <v/>
      </c>
      <c r="G217" s="120" t="str">
        <f>if('15 Oct'!AO220+'15 Oct'!AP220&gt;0,'15 Oct'!AO220+'15 Oct'!AP220,"")</f>
        <v/>
      </c>
      <c r="H217" s="120" t="str">
        <f t="shared" si="1"/>
        <v/>
      </c>
      <c r="J217" s="1"/>
    </row>
    <row r="218">
      <c r="A218" s="120" t="str">
        <f>if(or('15 Oct'!E221&gt;0,'15 Oct'!F221&gt;0, '15 Oct'!M221&gt;0,'15 Oct'!N221&gt;0, '15 Oct'!U221&gt;0,'15 Oct'!V221&gt;0,'15 Oct'!AC221&gt;0,'15 Oct'!AD221&gt;0,'15 Oct'!AI221&gt;0,'15 Oct'!AJ221&gt;0, '15 Oct'!AO221&gt;0,'15 Oct'!AP221&gt;0),'15 Oct'!A221,"")</f>
        <v/>
      </c>
      <c r="B218" s="120" t="str">
        <f>if('15 Oct'!E221+'15 Oct'!F221&gt;0,'15 Oct'!E221+'15 Oct'!F221,"")</f>
        <v/>
      </c>
      <c r="C218" s="120" t="str">
        <f>if('15 Oct'!M221 + '15 Oct'!N221&gt;0,'15 Oct'!M221 + '15 Oct'!N221,"")</f>
        <v/>
      </c>
      <c r="D218" s="120" t="str">
        <f>if('15 Oct'!U221+'15 Oct'!V221&gt;0,'15 Oct'!U221+'15 Oct'!V221,"")</f>
        <v/>
      </c>
      <c r="E218" s="120" t="str">
        <f>if('15 Oct'!AC221+'15 Oct'!AD221&gt;0,'15 Oct'!AC221+'15 Oct'!AD221,"")</f>
        <v/>
      </c>
      <c r="F218" s="120" t="str">
        <f>if('15 Oct'!AI221+'15 Oct'!AJ221&gt;0,'15 Oct'!AI221+'15 Oct'!AJ221,"")</f>
        <v/>
      </c>
      <c r="G218" s="120" t="str">
        <f>if('15 Oct'!AO221+'15 Oct'!AP221&gt;0,'15 Oct'!AO221+'15 Oct'!AP221,"")</f>
        <v/>
      </c>
      <c r="H218" s="120" t="str">
        <f t="shared" si="1"/>
        <v/>
      </c>
      <c r="J218" s="1"/>
    </row>
    <row r="219">
      <c r="A219" s="120" t="str">
        <f>if(or('15 Oct'!E222&gt;0,'15 Oct'!F222&gt;0, '15 Oct'!M222&gt;0,'15 Oct'!N222&gt;0, '15 Oct'!U222&gt;0,'15 Oct'!V222&gt;0,'15 Oct'!AC222&gt;0,'15 Oct'!AD222&gt;0,'15 Oct'!AI222&gt;0,'15 Oct'!AJ222&gt;0, '15 Oct'!AO222&gt;0,'15 Oct'!AP222&gt;0),'15 Oct'!A222,"")</f>
        <v/>
      </c>
      <c r="B219" s="120" t="str">
        <f>if('15 Oct'!E222+'15 Oct'!F222&gt;0,'15 Oct'!E222+'15 Oct'!F222,"")</f>
        <v/>
      </c>
      <c r="C219" s="120" t="str">
        <f>if('15 Oct'!M222 + '15 Oct'!N222&gt;0,'15 Oct'!M222 + '15 Oct'!N222,"")</f>
        <v/>
      </c>
      <c r="D219" s="120" t="str">
        <f>if('15 Oct'!U222+'15 Oct'!V222&gt;0,'15 Oct'!U222+'15 Oct'!V222,"")</f>
        <v/>
      </c>
      <c r="E219" s="120" t="str">
        <f>if('15 Oct'!AC222+'15 Oct'!AD222&gt;0,'15 Oct'!AC222+'15 Oct'!AD222,"")</f>
        <v/>
      </c>
      <c r="F219" s="120" t="str">
        <f>if('15 Oct'!AI222+'15 Oct'!AJ222&gt;0,'15 Oct'!AI222+'15 Oct'!AJ222,"")</f>
        <v/>
      </c>
      <c r="G219" s="120" t="str">
        <f>if('15 Oct'!AO222+'15 Oct'!AP222&gt;0,'15 Oct'!AO222+'15 Oct'!AP222,"")</f>
        <v/>
      </c>
      <c r="H219" s="120" t="str">
        <f t="shared" si="1"/>
        <v/>
      </c>
      <c r="J219" s="1"/>
    </row>
    <row r="220">
      <c r="A220" s="120" t="str">
        <f>if(or('15 Oct'!E223&gt;0,'15 Oct'!F223&gt;0, '15 Oct'!M223&gt;0,'15 Oct'!N223&gt;0, '15 Oct'!U223&gt;0,'15 Oct'!V223&gt;0,'15 Oct'!AC223&gt;0,'15 Oct'!AD223&gt;0,'15 Oct'!AI223&gt;0,'15 Oct'!AJ223&gt;0, '15 Oct'!AO223&gt;0,'15 Oct'!AP223&gt;0),'15 Oct'!A223,"")</f>
        <v/>
      </c>
      <c r="B220" s="120" t="str">
        <f>if('15 Oct'!E223+'15 Oct'!F223&gt;0,'15 Oct'!E223+'15 Oct'!F223,"")</f>
        <v/>
      </c>
      <c r="C220" s="120" t="str">
        <f>if('15 Oct'!M223 + '15 Oct'!N223&gt;0,'15 Oct'!M223 + '15 Oct'!N223,"")</f>
        <v/>
      </c>
      <c r="D220" s="120" t="str">
        <f>if('15 Oct'!U223+'15 Oct'!V223&gt;0,'15 Oct'!U223+'15 Oct'!V223,"")</f>
        <v/>
      </c>
      <c r="E220" s="120" t="str">
        <f>if('15 Oct'!AC223+'15 Oct'!AD223&gt;0,'15 Oct'!AC223+'15 Oct'!AD223,"")</f>
        <v/>
      </c>
      <c r="F220" s="120" t="str">
        <f>if('15 Oct'!AI223+'15 Oct'!AJ223&gt;0,'15 Oct'!AI223+'15 Oct'!AJ223,"")</f>
        <v/>
      </c>
      <c r="G220" s="120" t="str">
        <f>if('15 Oct'!AO223+'15 Oct'!AP223&gt;0,'15 Oct'!AO223+'15 Oct'!AP223,"")</f>
        <v/>
      </c>
      <c r="H220" s="120" t="str">
        <f t="shared" si="1"/>
        <v/>
      </c>
      <c r="J220" s="1"/>
    </row>
    <row r="221">
      <c r="A221" s="120" t="str">
        <f>if(or('15 Oct'!E224&gt;0,'15 Oct'!F224&gt;0, '15 Oct'!M224&gt;0,'15 Oct'!N224&gt;0, '15 Oct'!U224&gt;0,'15 Oct'!V224&gt;0,'15 Oct'!AC224&gt;0,'15 Oct'!AD224&gt;0,'15 Oct'!AI224&gt;0,'15 Oct'!AJ224&gt;0, '15 Oct'!AO224&gt;0,'15 Oct'!AP224&gt;0),'15 Oct'!A224,"")</f>
        <v/>
      </c>
      <c r="B221" s="120" t="str">
        <f>if('15 Oct'!E224+'15 Oct'!F224&gt;0,'15 Oct'!E224+'15 Oct'!F224,"")</f>
        <v/>
      </c>
      <c r="C221" s="120" t="str">
        <f>if('15 Oct'!M224 + '15 Oct'!N224&gt;0,'15 Oct'!M224 + '15 Oct'!N224,"")</f>
        <v/>
      </c>
      <c r="D221" s="120" t="str">
        <f>if('15 Oct'!U224+'15 Oct'!V224&gt;0,'15 Oct'!U224+'15 Oct'!V224,"")</f>
        <v/>
      </c>
      <c r="E221" s="120" t="str">
        <f>if('15 Oct'!AC224+'15 Oct'!AD224&gt;0,'15 Oct'!AC224+'15 Oct'!AD224,"")</f>
        <v/>
      </c>
      <c r="F221" s="120" t="str">
        <f>if('15 Oct'!AI224+'15 Oct'!AJ224&gt;0,'15 Oct'!AI224+'15 Oct'!AJ224,"")</f>
        <v/>
      </c>
      <c r="G221" s="120" t="str">
        <f>if('15 Oct'!AO224+'15 Oct'!AP224&gt;0,'15 Oct'!AO224+'15 Oct'!AP224,"")</f>
        <v/>
      </c>
      <c r="H221" s="120" t="str">
        <f t="shared" si="1"/>
        <v/>
      </c>
      <c r="J221" s="1"/>
    </row>
    <row r="222">
      <c r="A222" s="120" t="str">
        <f>if(or('15 Oct'!E225&gt;0,'15 Oct'!F225&gt;0, '15 Oct'!M225&gt;0,'15 Oct'!N225&gt;0, '15 Oct'!U225&gt;0,'15 Oct'!V225&gt;0,'15 Oct'!AC225&gt;0,'15 Oct'!AD225&gt;0,'15 Oct'!AI225&gt;0,'15 Oct'!AJ225&gt;0, '15 Oct'!AO225&gt;0,'15 Oct'!AP225&gt;0),'15 Oct'!A225,"")</f>
        <v/>
      </c>
      <c r="B222" s="120" t="str">
        <f>if('15 Oct'!E225+'15 Oct'!F225&gt;0,'15 Oct'!E225+'15 Oct'!F225,"")</f>
        <v/>
      </c>
      <c r="C222" s="120" t="str">
        <f>if('15 Oct'!M225 + '15 Oct'!N225&gt;0,'15 Oct'!M225 + '15 Oct'!N225,"")</f>
        <v/>
      </c>
      <c r="D222" s="120" t="str">
        <f>if('15 Oct'!U225+'15 Oct'!V225&gt;0,'15 Oct'!U225+'15 Oct'!V225,"")</f>
        <v/>
      </c>
      <c r="E222" s="120" t="str">
        <f>if('15 Oct'!AC225+'15 Oct'!AD225&gt;0,'15 Oct'!AC225+'15 Oct'!AD225,"")</f>
        <v/>
      </c>
      <c r="F222" s="120" t="str">
        <f>if('15 Oct'!AI225+'15 Oct'!AJ225&gt;0,'15 Oct'!AI225+'15 Oct'!AJ225,"")</f>
        <v/>
      </c>
      <c r="G222" s="120" t="str">
        <f>if('15 Oct'!AO225+'15 Oct'!AP225&gt;0,'15 Oct'!AO225+'15 Oct'!AP225,"")</f>
        <v/>
      </c>
      <c r="H222" s="120" t="str">
        <f t="shared" si="1"/>
        <v/>
      </c>
      <c r="J222" s="1"/>
    </row>
    <row r="223">
      <c r="A223" s="120" t="str">
        <f>if(or('15 Oct'!E226&gt;0,'15 Oct'!F226&gt;0, '15 Oct'!M226&gt;0,'15 Oct'!N226&gt;0, '15 Oct'!U226&gt;0,'15 Oct'!V226&gt;0,'15 Oct'!AC226&gt;0,'15 Oct'!AD226&gt;0,'15 Oct'!AI226&gt;0,'15 Oct'!AJ226&gt;0, '15 Oct'!AO226&gt;0,'15 Oct'!AP226&gt;0),'15 Oct'!A226,"")</f>
        <v/>
      </c>
      <c r="B223" s="120" t="str">
        <f>if('15 Oct'!E226+'15 Oct'!F226&gt;0,'15 Oct'!E226+'15 Oct'!F226,"")</f>
        <v/>
      </c>
      <c r="C223" s="120" t="str">
        <f>if('15 Oct'!M226 + '15 Oct'!N226&gt;0,'15 Oct'!M226 + '15 Oct'!N226,"")</f>
        <v/>
      </c>
      <c r="D223" s="120" t="str">
        <f>if('15 Oct'!U226+'15 Oct'!V226&gt;0,'15 Oct'!U226+'15 Oct'!V226,"")</f>
        <v/>
      </c>
      <c r="E223" s="120" t="str">
        <f>if('15 Oct'!AC226+'15 Oct'!AD226&gt;0,'15 Oct'!AC226+'15 Oct'!AD226,"")</f>
        <v/>
      </c>
      <c r="F223" s="120" t="str">
        <f>if('15 Oct'!AI226+'15 Oct'!AJ226&gt;0,'15 Oct'!AI226+'15 Oct'!AJ226,"")</f>
        <v/>
      </c>
      <c r="G223" s="120" t="str">
        <f>if('15 Oct'!AO226+'15 Oct'!AP226&gt;0,'15 Oct'!AO226+'15 Oct'!AP226,"")</f>
        <v/>
      </c>
      <c r="H223" s="120" t="str">
        <f t="shared" si="1"/>
        <v/>
      </c>
      <c r="J223" s="1"/>
    </row>
    <row r="224">
      <c r="A224" s="120" t="str">
        <f>if(or('15 Oct'!E227&gt;0,'15 Oct'!F227&gt;0, '15 Oct'!M227&gt;0,'15 Oct'!N227&gt;0, '15 Oct'!U227&gt;0,'15 Oct'!V227&gt;0,'15 Oct'!AC227&gt;0,'15 Oct'!AD227&gt;0,'15 Oct'!AI227&gt;0,'15 Oct'!AJ227&gt;0, '15 Oct'!AO227&gt;0,'15 Oct'!AP227&gt;0),'15 Oct'!A227,"")</f>
        <v/>
      </c>
      <c r="B224" s="120" t="str">
        <f>if('15 Oct'!E227+'15 Oct'!F227&gt;0,'15 Oct'!E227+'15 Oct'!F227,"")</f>
        <v/>
      </c>
      <c r="C224" s="120" t="str">
        <f>if('15 Oct'!M227 + '15 Oct'!N227&gt;0,'15 Oct'!M227 + '15 Oct'!N227,"")</f>
        <v/>
      </c>
      <c r="D224" s="120" t="str">
        <f>if('15 Oct'!U227+'15 Oct'!V227&gt;0,'15 Oct'!U227+'15 Oct'!V227,"")</f>
        <v/>
      </c>
      <c r="E224" s="120" t="str">
        <f>if('15 Oct'!AC227+'15 Oct'!AD227&gt;0,'15 Oct'!AC227+'15 Oct'!AD227,"")</f>
        <v/>
      </c>
      <c r="F224" s="120" t="str">
        <f>if('15 Oct'!AI227+'15 Oct'!AJ227&gt;0,'15 Oct'!AI227+'15 Oct'!AJ227,"")</f>
        <v/>
      </c>
      <c r="G224" s="120" t="str">
        <f>if('15 Oct'!AO227+'15 Oct'!AP227&gt;0,'15 Oct'!AO227+'15 Oct'!AP227,"")</f>
        <v/>
      </c>
      <c r="H224" s="120" t="str">
        <f t="shared" si="1"/>
        <v/>
      </c>
      <c r="J224" s="1"/>
    </row>
    <row r="225">
      <c r="A225" s="120" t="str">
        <f>if(or('15 Oct'!E228&gt;0,'15 Oct'!F228&gt;0, '15 Oct'!M228&gt;0,'15 Oct'!N228&gt;0, '15 Oct'!U228&gt;0,'15 Oct'!V228&gt;0,'15 Oct'!AC228&gt;0,'15 Oct'!AD228&gt;0,'15 Oct'!AI228&gt;0,'15 Oct'!AJ228&gt;0, '15 Oct'!AO228&gt;0,'15 Oct'!AP228&gt;0),'15 Oct'!A228,"")</f>
        <v/>
      </c>
      <c r="B225" s="120" t="str">
        <f>if('15 Oct'!E228+'15 Oct'!F228&gt;0,'15 Oct'!E228+'15 Oct'!F228,"")</f>
        <v/>
      </c>
      <c r="C225" s="120" t="str">
        <f>if('15 Oct'!M228 + '15 Oct'!N228&gt;0,'15 Oct'!M228 + '15 Oct'!N228,"")</f>
        <v/>
      </c>
      <c r="D225" s="120" t="str">
        <f>if('15 Oct'!U228+'15 Oct'!V228&gt;0,'15 Oct'!U228+'15 Oct'!V228,"")</f>
        <v/>
      </c>
      <c r="E225" s="120" t="str">
        <f>if('15 Oct'!AC228+'15 Oct'!AD228&gt;0,'15 Oct'!AC228+'15 Oct'!AD228,"")</f>
        <v/>
      </c>
      <c r="F225" s="120" t="str">
        <f>if('15 Oct'!AI228+'15 Oct'!AJ228&gt;0,'15 Oct'!AI228+'15 Oct'!AJ228,"")</f>
        <v/>
      </c>
      <c r="G225" s="120" t="str">
        <f>if('15 Oct'!AO228+'15 Oct'!AP228&gt;0,'15 Oct'!AO228+'15 Oct'!AP228,"")</f>
        <v/>
      </c>
      <c r="H225" s="120" t="str">
        <f t="shared" si="1"/>
        <v/>
      </c>
      <c r="J225" s="1"/>
    </row>
    <row r="226">
      <c r="A226" s="120" t="str">
        <f>if(or('15 Oct'!E229&gt;0,'15 Oct'!F229&gt;0, '15 Oct'!M229&gt;0,'15 Oct'!N229&gt;0, '15 Oct'!U229&gt;0,'15 Oct'!V229&gt;0,'15 Oct'!AC229&gt;0,'15 Oct'!AD229&gt;0,'15 Oct'!AI229&gt;0,'15 Oct'!AJ229&gt;0, '15 Oct'!AO229&gt;0,'15 Oct'!AP229&gt;0),'15 Oct'!A229,"")</f>
        <v/>
      </c>
      <c r="B226" s="120" t="str">
        <f>if('15 Oct'!E229+'15 Oct'!F229&gt;0,'15 Oct'!E229+'15 Oct'!F229,"")</f>
        <v/>
      </c>
      <c r="C226" s="120" t="str">
        <f>if('15 Oct'!M229 + '15 Oct'!N229&gt;0,'15 Oct'!M229 + '15 Oct'!N229,"")</f>
        <v/>
      </c>
      <c r="D226" s="120" t="str">
        <f>if('15 Oct'!U229+'15 Oct'!V229&gt;0,'15 Oct'!U229+'15 Oct'!V229,"")</f>
        <v/>
      </c>
      <c r="E226" s="120" t="str">
        <f>if('15 Oct'!AC229+'15 Oct'!AD229&gt;0,'15 Oct'!AC229+'15 Oct'!AD229,"")</f>
        <v/>
      </c>
      <c r="F226" s="120" t="str">
        <f>if('15 Oct'!AI229+'15 Oct'!AJ229&gt;0,'15 Oct'!AI229+'15 Oct'!AJ229,"")</f>
        <v/>
      </c>
      <c r="G226" s="120" t="str">
        <f>if('15 Oct'!AO229+'15 Oct'!AP229&gt;0,'15 Oct'!AO229+'15 Oct'!AP229,"")</f>
        <v/>
      </c>
      <c r="H226" s="120" t="str">
        <f t="shared" si="1"/>
        <v/>
      </c>
      <c r="J226" s="1"/>
    </row>
    <row r="227">
      <c r="A227" s="120" t="str">
        <f>if(or('15 Oct'!E230&gt;0,'15 Oct'!F230&gt;0, '15 Oct'!M230&gt;0,'15 Oct'!N230&gt;0, '15 Oct'!U230&gt;0,'15 Oct'!V230&gt;0,'15 Oct'!AC230&gt;0,'15 Oct'!AD230&gt;0,'15 Oct'!AI230&gt;0,'15 Oct'!AJ230&gt;0, '15 Oct'!AO230&gt;0,'15 Oct'!AP230&gt;0),'15 Oct'!A230,"")</f>
        <v/>
      </c>
      <c r="B227" s="120" t="str">
        <f>if('15 Oct'!E230+'15 Oct'!F230&gt;0,'15 Oct'!E230+'15 Oct'!F230,"")</f>
        <v/>
      </c>
      <c r="C227" s="120" t="str">
        <f>if('15 Oct'!M230 + '15 Oct'!N230&gt;0,'15 Oct'!M230 + '15 Oct'!N230,"")</f>
        <v/>
      </c>
      <c r="D227" s="120" t="str">
        <f>if('15 Oct'!U230+'15 Oct'!V230&gt;0,'15 Oct'!U230+'15 Oct'!V230,"")</f>
        <v/>
      </c>
      <c r="E227" s="120" t="str">
        <f>if('15 Oct'!AC230+'15 Oct'!AD230&gt;0,'15 Oct'!AC230+'15 Oct'!AD230,"")</f>
        <v/>
      </c>
      <c r="F227" s="120" t="str">
        <f>if('15 Oct'!AI230+'15 Oct'!AJ230&gt;0,'15 Oct'!AI230+'15 Oct'!AJ230,"")</f>
        <v/>
      </c>
      <c r="G227" s="120" t="str">
        <f>if('15 Oct'!AO230+'15 Oct'!AP230&gt;0,'15 Oct'!AO230+'15 Oct'!AP230,"")</f>
        <v/>
      </c>
      <c r="H227" s="120" t="str">
        <f t="shared" si="1"/>
        <v/>
      </c>
      <c r="J227" s="1"/>
    </row>
    <row r="228">
      <c r="A228" s="120" t="str">
        <f>if(or('15 Oct'!E231&gt;0,'15 Oct'!F231&gt;0, '15 Oct'!M231&gt;0,'15 Oct'!N231&gt;0, '15 Oct'!U231&gt;0,'15 Oct'!V231&gt;0,'15 Oct'!AC231&gt;0,'15 Oct'!AD231&gt;0,'15 Oct'!AI231&gt;0,'15 Oct'!AJ231&gt;0, '15 Oct'!AO231&gt;0,'15 Oct'!AP231&gt;0),'15 Oct'!A231,"")</f>
        <v/>
      </c>
      <c r="B228" s="120" t="str">
        <f>if('15 Oct'!E231+'15 Oct'!F231&gt;0,'15 Oct'!E231+'15 Oct'!F231,"")</f>
        <v/>
      </c>
      <c r="C228" s="120" t="str">
        <f>if('15 Oct'!M231 + '15 Oct'!N231&gt;0,'15 Oct'!M231 + '15 Oct'!N231,"")</f>
        <v/>
      </c>
      <c r="D228" s="120" t="str">
        <f>if('15 Oct'!U231+'15 Oct'!V231&gt;0,'15 Oct'!U231+'15 Oct'!V231,"")</f>
        <v/>
      </c>
      <c r="E228" s="120" t="str">
        <f>if('15 Oct'!AC231+'15 Oct'!AD231&gt;0,'15 Oct'!AC231+'15 Oct'!AD231,"")</f>
        <v/>
      </c>
      <c r="F228" s="120" t="str">
        <f>if('15 Oct'!AI231+'15 Oct'!AJ231&gt;0,'15 Oct'!AI231+'15 Oct'!AJ231,"")</f>
        <v/>
      </c>
      <c r="G228" s="120" t="str">
        <f>if('15 Oct'!AO231+'15 Oct'!AP231&gt;0,'15 Oct'!AO231+'15 Oct'!AP231,"")</f>
        <v/>
      </c>
      <c r="H228" s="120" t="str">
        <f t="shared" si="1"/>
        <v/>
      </c>
      <c r="J228" s="1"/>
    </row>
    <row r="229">
      <c r="A229" s="120" t="str">
        <f>if(or('15 Oct'!E232&gt;0,'15 Oct'!F232&gt;0, '15 Oct'!M232&gt;0,'15 Oct'!N232&gt;0, '15 Oct'!U232&gt;0,'15 Oct'!V232&gt;0,'15 Oct'!AC232&gt;0,'15 Oct'!AD232&gt;0,'15 Oct'!AI232&gt;0,'15 Oct'!AJ232&gt;0, '15 Oct'!AO232&gt;0,'15 Oct'!AP232&gt;0),'15 Oct'!A232,"")</f>
        <v/>
      </c>
      <c r="B229" s="120" t="str">
        <f>if('15 Oct'!E232+'15 Oct'!F232&gt;0,'15 Oct'!E232+'15 Oct'!F232,"")</f>
        <v/>
      </c>
      <c r="C229" s="120" t="str">
        <f>if('15 Oct'!M232 + '15 Oct'!N232&gt;0,'15 Oct'!M232 + '15 Oct'!N232,"")</f>
        <v/>
      </c>
      <c r="D229" s="120" t="str">
        <f>if('15 Oct'!U232+'15 Oct'!V232&gt;0,'15 Oct'!U232+'15 Oct'!V232,"")</f>
        <v/>
      </c>
      <c r="E229" s="120" t="str">
        <f>if('15 Oct'!AC232+'15 Oct'!AD232&gt;0,'15 Oct'!AC232+'15 Oct'!AD232,"")</f>
        <v/>
      </c>
      <c r="F229" s="120" t="str">
        <f>if('15 Oct'!AI232+'15 Oct'!AJ232&gt;0,'15 Oct'!AI232+'15 Oct'!AJ232,"")</f>
        <v/>
      </c>
      <c r="G229" s="120" t="str">
        <f>if('15 Oct'!AO232+'15 Oct'!AP232&gt;0,'15 Oct'!AO232+'15 Oct'!AP232,"")</f>
        <v/>
      </c>
      <c r="H229" s="120" t="str">
        <f t="shared" si="1"/>
        <v/>
      </c>
      <c r="J229" s="1"/>
    </row>
    <row r="230">
      <c r="A230" s="120" t="str">
        <f>if(or('15 Oct'!E233&gt;0,'15 Oct'!F233&gt;0, '15 Oct'!M233&gt;0,'15 Oct'!N233&gt;0, '15 Oct'!U233&gt;0,'15 Oct'!V233&gt;0,'15 Oct'!AC233&gt;0,'15 Oct'!AD233&gt;0,'15 Oct'!AI233&gt;0,'15 Oct'!AJ233&gt;0, '15 Oct'!AO233&gt;0,'15 Oct'!AP233&gt;0),'15 Oct'!A233,"")</f>
        <v/>
      </c>
      <c r="B230" s="120" t="str">
        <f>if('15 Oct'!E233+'15 Oct'!F233&gt;0,'15 Oct'!E233+'15 Oct'!F233,"")</f>
        <v/>
      </c>
      <c r="C230" s="120" t="str">
        <f>if('15 Oct'!M233 + '15 Oct'!N233&gt;0,'15 Oct'!M233 + '15 Oct'!N233,"")</f>
        <v/>
      </c>
      <c r="D230" s="120" t="str">
        <f>if('15 Oct'!U233+'15 Oct'!V233&gt;0,'15 Oct'!U233+'15 Oct'!V233,"")</f>
        <v/>
      </c>
      <c r="E230" s="120" t="str">
        <f>if('15 Oct'!AC233+'15 Oct'!AD233&gt;0,'15 Oct'!AC233+'15 Oct'!AD233,"")</f>
        <v/>
      </c>
      <c r="F230" s="120" t="str">
        <f>if('15 Oct'!AI233+'15 Oct'!AJ233&gt;0,'15 Oct'!AI233+'15 Oct'!AJ233,"")</f>
        <v/>
      </c>
      <c r="G230" s="120" t="str">
        <f>if('15 Oct'!AO233+'15 Oct'!AP233&gt;0,'15 Oct'!AO233+'15 Oct'!AP233,"")</f>
        <v/>
      </c>
      <c r="H230" s="120" t="str">
        <f t="shared" si="1"/>
        <v/>
      </c>
      <c r="J230" s="1"/>
    </row>
    <row r="231">
      <c r="A231" s="120" t="str">
        <f>if(or('15 Oct'!E234&gt;0,'15 Oct'!F234&gt;0, '15 Oct'!M234&gt;0,'15 Oct'!N234&gt;0, '15 Oct'!U234&gt;0,'15 Oct'!V234&gt;0,'15 Oct'!AC234&gt;0,'15 Oct'!AD234&gt;0,'15 Oct'!AI234&gt;0,'15 Oct'!AJ234&gt;0, '15 Oct'!AO234&gt;0,'15 Oct'!AP234&gt;0),'15 Oct'!A234,"")</f>
        <v/>
      </c>
      <c r="B231" s="120" t="str">
        <f>if('15 Oct'!E234+'15 Oct'!F234&gt;0,'15 Oct'!E234+'15 Oct'!F234,"")</f>
        <v/>
      </c>
      <c r="C231" s="120" t="str">
        <f>if('15 Oct'!M234 + '15 Oct'!N234&gt;0,'15 Oct'!M234 + '15 Oct'!N234,"")</f>
        <v/>
      </c>
      <c r="D231" s="120" t="str">
        <f>if('15 Oct'!U234+'15 Oct'!V234&gt;0,'15 Oct'!U234+'15 Oct'!V234,"")</f>
        <v/>
      </c>
      <c r="E231" s="120" t="str">
        <f>if('15 Oct'!AC234+'15 Oct'!AD234&gt;0,'15 Oct'!AC234+'15 Oct'!AD234,"")</f>
        <v/>
      </c>
      <c r="F231" s="120" t="str">
        <f>if('15 Oct'!AI234+'15 Oct'!AJ234&gt;0,'15 Oct'!AI234+'15 Oct'!AJ234,"")</f>
        <v/>
      </c>
      <c r="G231" s="120" t="str">
        <f>if('15 Oct'!AO234+'15 Oct'!AP234&gt;0,'15 Oct'!AO234+'15 Oct'!AP234,"")</f>
        <v/>
      </c>
      <c r="H231" s="120" t="str">
        <f t="shared" si="1"/>
        <v/>
      </c>
      <c r="J231" s="1"/>
    </row>
    <row r="232">
      <c r="A232" s="120" t="str">
        <f>if(or('15 Oct'!E235&gt;0,'15 Oct'!F235&gt;0, '15 Oct'!M235&gt;0,'15 Oct'!N235&gt;0, '15 Oct'!U235&gt;0,'15 Oct'!V235&gt;0,'15 Oct'!AC235&gt;0,'15 Oct'!AD235&gt;0,'15 Oct'!AI235&gt;0,'15 Oct'!AJ235&gt;0, '15 Oct'!AO235&gt;0,'15 Oct'!AP235&gt;0),'15 Oct'!A235,"")</f>
        <v/>
      </c>
      <c r="B232" s="120" t="str">
        <f>if('15 Oct'!E235+'15 Oct'!F235&gt;0,'15 Oct'!E235+'15 Oct'!F235,"")</f>
        <v/>
      </c>
      <c r="C232" s="120" t="str">
        <f>if('15 Oct'!M235 + '15 Oct'!N235&gt;0,'15 Oct'!M235 + '15 Oct'!N235,"")</f>
        <v/>
      </c>
      <c r="D232" s="120" t="str">
        <f>if('15 Oct'!U235+'15 Oct'!V235&gt;0,'15 Oct'!U235+'15 Oct'!V235,"")</f>
        <v/>
      </c>
      <c r="E232" s="120" t="str">
        <f>if('15 Oct'!AC235+'15 Oct'!AD235&gt;0,'15 Oct'!AC235+'15 Oct'!AD235,"")</f>
        <v/>
      </c>
      <c r="F232" s="120" t="str">
        <f>if('15 Oct'!AI235+'15 Oct'!AJ235&gt;0,'15 Oct'!AI235+'15 Oct'!AJ235,"")</f>
        <v/>
      </c>
      <c r="G232" s="120" t="str">
        <f>if('15 Oct'!AO235+'15 Oct'!AP235&gt;0,'15 Oct'!AO235+'15 Oct'!AP235,"")</f>
        <v/>
      </c>
      <c r="H232" s="120" t="str">
        <f t="shared" si="1"/>
        <v/>
      </c>
      <c r="J232" s="1"/>
    </row>
    <row r="233">
      <c r="A233" s="120" t="str">
        <f>if(or('15 Oct'!E236&gt;0,'15 Oct'!F236&gt;0, '15 Oct'!M236&gt;0,'15 Oct'!N236&gt;0, '15 Oct'!U236&gt;0,'15 Oct'!V236&gt;0,'15 Oct'!AC236&gt;0,'15 Oct'!AD236&gt;0,'15 Oct'!AI236&gt;0,'15 Oct'!AJ236&gt;0, '15 Oct'!AO236&gt;0,'15 Oct'!AP236&gt;0),'15 Oct'!A236,"")</f>
        <v/>
      </c>
      <c r="B233" s="120" t="str">
        <f>if('15 Oct'!E236+'15 Oct'!F236&gt;0,'15 Oct'!E236+'15 Oct'!F236,"")</f>
        <v/>
      </c>
      <c r="C233" s="120" t="str">
        <f>if('15 Oct'!M236 + '15 Oct'!N236&gt;0,'15 Oct'!M236 + '15 Oct'!N236,"")</f>
        <v/>
      </c>
      <c r="D233" s="120" t="str">
        <f>if('15 Oct'!U236+'15 Oct'!V236&gt;0,'15 Oct'!U236+'15 Oct'!V236,"")</f>
        <v/>
      </c>
      <c r="E233" s="120" t="str">
        <f>if('15 Oct'!AC236+'15 Oct'!AD236&gt;0,'15 Oct'!AC236+'15 Oct'!AD236,"")</f>
        <v/>
      </c>
      <c r="F233" s="120" t="str">
        <f>if('15 Oct'!AI236+'15 Oct'!AJ236&gt;0,'15 Oct'!AI236+'15 Oct'!AJ236,"")</f>
        <v/>
      </c>
      <c r="G233" s="120" t="str">
        <f>if('15 Oct'!AO236+'15 Oct'!AP236&gt;0,'15 Oct'!AO236+'15 Oct'!AP236,"")</f>
        <v/>
      </c>
      <c r="H233" s="120" t="str">
        <f t="shared" si="1"/>
        <v/>
      </c>
      <c r="J233" s="1"/>
    </row>
    <row r="234">
      <c r="A234" s="120" t="str">
        <f>if(or('15 Oct'!E237&gt;0,'15 Oct'!F237&gt;0, '15 Oct'!M237&gt;0,'15 Oct'!N237&gt;0, '15 Oct'!U237&gt;0,'15 Oct'!V237&gt;0,'15 Oct'!AC237&gt;0,'15 Oct'!AD237&gt;0,'15 Oct'!AI237&gt;0,'15 Oct'!AJ237&gt;0, '15 Oct'!AO237&gt;0,'15 Oct'!AP237&gt;0),'15 Oct'!A237,"")</f>
        <v/>
      </c>
      <c r="B234" s="120" t="str">
        <f>if('15 Oct'!E237+'15 Oct'!F237&gt;0,'15 Oct'!E237+'15 Oct'!F237,"")</f>
        <v/>
      </c>
      <c r="C234" s="120" t="str">
        <f>if('15 Oct'!M237 + '15 Oct'!N237&gt;0,'15 Oct'!M237 + '15 Oct'!N237,"")</f>
        <v/>
      </c>
      <c r="D234" s="120" t="str">
        <f>if('15 Oct'!U237+'15 Oct'!V237&gt;0,'15 Oct'!U237+'15 Oct'!V237,"")</f>
        <v/>
      </c>
      <c r="E234" s="120" t="str">
        <f>if('15 Oct'!AC237+'15 Oct'!AD237&gt;0,'15 Oct'!AC237+'15 Oct'!AD237,"")</f>
        <v/>
      </c>
      <c r="F234" s="120" t="str">
        <f>if('15 Oct'!AI237+'15 Oct'!AJ237&gt;0,'15 Oct'!AI237+'15 Oct'!AJ237,"")</f>
        <v/>
      </c>
      <c r="G234" s="120" t="str">
        <f>if('15 Oct'!AO237+'15 Oct'!AP237&gt;0,'15 Oct'!AO237+'15 Oct'!AP237,"")</f>
        <v/>
      </c>
      <c r="H234" s="120" t="str">
        <f t="shared" si="1"/>
        <v/>
      </c>
      <c r="J234" s="1"/>
    </row>
    <row r="235">
      <c r="A235" s="120" t="str">
        <f>if(or('15 Oct'!E238&gt;0,'15 Oct'!F238&gt;0, '15 Oct'!M238&gt;0,'15 Oct'!N238&gt;0, '15 Oct'!U238&gt;0,'15 Oct'!V238&gt;0,'15 Oct'!AC238&gt;0,'15 Oct'!AD238&gt;0,'15 Oct'!AI238&gt;0,'15 Oct'!AJ238&gt;0, '15 Oct'!AO238&gt;0,'15 Oct'!AP238&gt;0),'15 Oct'!A238,"")</f>
        <v/>
      </c>
      <c r="B235" s="120" t="str">
        <f>if('15 Oct'!E238+'15 Oct'!F238&gt;0,'15 Oct'!E238+'15 Oct'!F238,"")</f>
        <v/>
      </c>
      <c r="C235" s="120" t="str">
        <f>if('15 Oct'!M238 + '15 Oct'!N238&gt;0,'15 Oct'!M238 + '15 Oct'!N238,"")</f>
        <v/>
      </c>
      <c r="D235" s="120" t="str">
        <f>if('15 Oct'!U238+'15 Oct'!V238&gt;0,'15 Oct'!U238+'15 Oct'!V238,"")</f>
        <v/>
      </c>
      <c r="E235" s="120" t="str">
        <f>if('15 Oct'!AC238+'15 Oct'!AD238&gt;0,'15 Oct'!AC238+'15 Oct'!AD238,"")</f>
        <v/>
      </c>
      <c r="F235" s="120" t="str">
        <f>if('15 Oct'!AI238+'15 Oct'!AJ238&gt;0,'15 Oct'!AI238+'15 Oct'!AJ238,"")</f>
        <v/>
      </c>
      <c r="G235" s="120" t="str">
        <f>if('15 Oct'!AO238+'15 Oct'!AP238&gt;0,'15 Oct'!AO238+'15 Oct'!AP238,"")</f>
        <v/>
      </c>
      <c r="H235" s="120" t="str">
        <f t="shared" si="1"/>
        <v/>
      </c>
      <c r="J235" s="1"/>
    </row>
    <row r="236">
      <c r="A236" s="120" t="str">
        <f>if(or('15 Oct'!E239&gt;0,'15 Oct'!F239&gt;0, '15 Oct'!M239&gt;0,'15 Oct'!N239&gt;0, '15 Oct'!U239&gt;0,'15 Oct'!V239&gt;0,'15 Oct'!AC239&gt;0,'15 Oct'!AD239&gt;0,'15 Oct'!AI239&gt;0,'15 Oct'!AJ239&gt;0, '15 Oct'!AO239&gt;0,'15 Oct'!AP239&gt;0),'15 Oct'!A239,"")</f>
        <v/>
      </c>
      <c r="B236" s="120" t="str">
        <f>if('15 Oct'!E239+'15 Oct'!F239&gt;0,'15 Oct'!E239+'15 Oct'!F239,"")</f>
        <v/>
      </c>
      <c r="C236" s="120" t="str">
        <f>if('15 Oct'!M239 + '15 Oct'!N239&gt;0,'15 Oct'!M239 + '15 Oct'!N239,"")</f>
        <v/>
      </c>
      <c r="D236" s="120" t="str">
        <f>if('15 Oct'!U239+'15 Oct'!V239&gt;0,'15 Oct'!U239+'15 Oct'!V239,"")</f>
        <v/>
      </c>
      <c r="E236" s="120" t="str">
        <f>if('15 Oct'!AC239+'15 Oct'!AD239&gt;0,'15 Oct'!AC239+'15 Oct'!AD239,"")</f>
        <v/>
      </c>
      <c r="F236" s="120" t="str">
        <f>if('15 Oct'!AI239+'15 Oct'!AJ239&gt;0,'15 Oct'!AI239+'15 Oct'!AJ239,"")</f>
        <v/>
      </c>
      <c r="G236" s="120" t="str">
        <f>if('15 Oct'!AO239+'15 Oct'!AP239&gt;0,'15 Oct'!AO239+'15 Oct'!AP239,"")</f>
        <v/>
      </c>
      <c r="H236" s="120" t="str">
        <f t="shared" si="1"/>
        <v/>
      </c>
      <c r="J236" s="1"/>
    </row>
    <row r="237">
      <c r="A237" s="120" t="str">
        <f>if(or('15 Oct'!E240&gt;0,'15 Oct'!F240&gt;0, '15 Oct'!M240&gt;0,'15 Oct'!N240&gt;0, '15 Oct'!U240&gt;0,'15 Oct'!V240&gt;0,'15 Oct'!AC240&gt;0,'15 Oct'!AD240&gt;0,'15 Oct'!AI240&gt;0,'15 Oct'!AJ240&gt;0, '15 Oct'!AO240&gt;0,'15 Oct'!AP240&gt;0),'15 Oct'!A240,"")</f>
        <v/>
      </c>
      <c r="B237" s="120" t="str">
        <f>if('15 Oct'!E240+'15 Oct'!F240&gt;0,'15 Oct'!E240+'15 Oct'!F240,"")</f>
        <v/>
      </c>
      <c r="C237" s="120" t="str">
        <f>if('15 Oct'!M240 + '15 Oct'!N240&gt;0,'15 Oct'!M240 + '15 Oct'!N240,"")</f>
        <v/>
      </c>
      <c r="D237" s="120" t="str">
        <f>if('15 Oct'!U240+'15 Oct'!V240&gt;0,'15 Oct'!U240+'15 Oct'!V240,"")</f>
        <v/>
      </c>
      <c r="E237" s="120" t="str">
        <f>if('15 Oct'!AC240+'15 Oct'!AD240&gt;0,'15 Oct'!AC240+'15 Oct'!AD240,"")</f>
        <v/>
      </c>
      <c r="F237" s="120" t="str">
        <f>if('15 Oct'!AI240+'15 Oct'!AJ240&gt;0,'15 Oct'!AI240+'15 Oct'!AJ240,"")</f>
        <v/>
      </c>
      <c r="G237" s="120" t="str">
        <f>if('15 Oct'!AO240+'15 Oct'!AP240&gt;0,'15 Oct'!AO240+'15 Oct'!AP240,"")</f>
        <v/>
      </c>
      <c r="H237" s="120" t="str">
        <f t="shared" si="1"/>
        <v/>
      </c>
      <c r="J237" s="1"/>
    </row>
    <row r="238">
      <c r="A238" s="120" t="str">
        <f>if(or('15 Oct'!E241&gt;0,'15 Oct'!F241&gt;0, '15 Oct'!M241&gt;0,'15 Oct'!N241&gt;0, '15 Oct'!U241&gt;0,'15 Oct'!V241&gt;0,'15 Oct'!AC241&gt;0,'15 Oct'!AD241&gt;0,'15 Oct'!AI241&gt;0,'15 Oct'!AJ241&gt;0, '15 Oct'!AO241&gt;0,'15 Oct'!AP241&gt;0),'15 Oct'!A241,"")</f>
        <v/>
      </c>
      <c r="B238" s="120" t="str">
        <f>if('15 Oct'!E241+'15 Oct'!F241&gt;0,'15 Oct'!E241+'15 Oct'!F241,"")</f>
        <v/>
      </c>
      <c r="C238" s="120" t="str">
        <f>if('15 Oct'!M241 + '15 Oct'!N241&gt;0,'15 Oct'!M241 + '15 Oct'!N241,"")</f>
        <v/>
      </c>
      <c r="D238" s="120" t="str">
        <f>if('15 Oct'!U241+'15 Oct'!V241&gt;0,'15 Oct'!U241+'15 Oct'!V241,"")</f>
        <v/>
      </c>
      <c r="E238" s="120" t="str">
        <f>if('15 Oct'!AC241+'15 Oct'!AD241&gt;0,'15 Oct'!AC241+'15 Oct'!AD241,"")</f>
        <v/>
      </c>
      <c r="F238" s="120" t="str">
        <f>if('15 Oct'!AI241+'15 Oct'!AJ241&gt;0,'15 Oct'!AI241+'15 Oct'!AJ241,"")</f>
        <v/>
      </c>
      <c r="G238" s="120" t="str">
        <f>if('15 Oct'!AO241+'15 Oct'!AP241&gt;0,'15 Oct'!AO241+'15 Oct'!AP241,"")</f>
        <v/>
      </c>
      <c r="H238" s="120" t="str">
        <f t="shared" si="1"/>
        <v/>
      </c>
      <c r="J238" s="1"/>
    </row>
    <row r="239">
      <c r="A239" s="120" t="str">
        <f>if(or('15 Oct'!E242&gt;0,'15 Oct'!F242&gt;0, '15 Oct'!M242&gt;0,'15 Oct'!N242&gt;0, '15 Oct'!U242&gt;0,'15 Oct'!V242&gt;0,'15 Oct'!AC242&gt;0,'15 Oct'!AD242&gt;0,'15 Oct'!AI242&gt;0,'15 Oct'!AJ242&gt;0, '15 Oct'!AO242&gt;0,'15 Oct'!AP242&gt;0),'15 Oct'!A242,"")</f>
        <v/>
      </c>
      <c r="B239" s="120" t="str">
        <f>if('15 Oct'!E242+'15 Oct'!F242&gt;0,'15 Oct'!E242+'15 Oct'!F242,"")</f>
        <v/>
      </c>
      <c r="C239" s="120" t="str">
        <f>if('15 Oct'!M242 + '15 Oct'!N242&gt;0,'15 Oct'!M242 + '15 Oct'!N242,"")</f>
        <v/>
      </c>
      <c r="D239" s="120" t="str">
        <f>if('15 Oct'!U242+'15 Oct'!V242&gt;0,'15 Oct'!U242+'15 Oct'!V242,"")</f>
        <v/>
      </c>
      <c r="E239" s="120" t="str">
        <f>if('15 Oct'!AC242+'15 Oct'!AD242&gt;0,'15 Oct'!AC242+'15 Oct'!AD242,"")</f>
        <v/>
      </c>
      <c r="F239" s="120" t="str">
        <f>if('15 Oct'!AI242+'15 Oct'!AJ242&gt;0,'15 Oct'!AI242+'15 Oct'!AJ242,"")</f>
        <v/>
      </c>
      <c r="G239" s="120" t="str">
        <f>if('15 Oct'!AO242+'15 Oct'!AP242&gt;0,'15 Oct'!AO242+'15 Oct'!AP242,"")</f>
        <v/>
      </c>
      <c r="H239" s="120" t="str">
        <f t="shared" si="1"/>
        <v/>
      </c>
      <c r="J239" s="1"/>
    </row>
    <row r="240">
      <c r="A240" s="120" t="str">
        <f>if(or('15 Oct'!E243&gt;0,'15 Oct'!F243&gt;0, '15 Oct'!M243&gt;0,'15 Oct'!N243&gt;0, '15 Oct'!U243&gt;0,'15 Oct'!V243&gt;0,'15 Oct'!AC243&gt;0,'15 Oct'!AD243&gt;0,'15 Oct'!AI243&gt;0,'15 Oct'!AJ243&gt;0, '15 Oct'!AO243&gt;0,'15 Oct'!AP243&gt;0),'15 Oct'!A243,"")</f>
        <v/>
      </c>
      <c r="B240" s="120" t="str">
        <f>if('15 Oct'!E243+'15 Oct'!F243&gt;0,'15 Oct'!E243+'15 Oct'!F243,"")</f>
        <v/>
      </c>
      <c r="C240" s="120" t="str">
        <f>if('15 Oct'!M243 + '15 Oct'!N243&gt;0,'15 Oct'!M243 + '15 Oct'!N243,"")</f>
        <v/>
      </c>
      <c r="D240" s="120" t="str">
        <f>if('15 Oct'!U243+'15 Oct'!V243&gt;0,'15 Oct'!U243+'15 Oct'!V243,"")</f>
        <v/>
      </c>
      <c r="E240" s="120" t="str">
        <f>if('15 Oct'!AC243+'15 Oct'!AD243&gt;0,'15 Oct'!AC243+'15 Oct'!AD243,"")</f>
        <v/>
      </c>
      <c r="F240" s="120" t="str">
        <f>if('15 Oct'!AI243+'15 Oct'!AJ243&gt;0,'15 Oct'!AI243+'15 Oct'!AJ243,"")</f>
        <v/>
      </c>
      <c r="G240" s="120" t="str">
        <f>if('15 Oct'!AO243+'15 Oct'!AP243&gt;0,'15 Oct'!AO243+'15 Oct'!AP243,"")</f>
        <v/>
      </c>
      <c r="H240" s="120" t="str">
        <f t="shared" si="1"/>
        <v/>
      </c>
      <c r="J240" s="1"/>
    </row>
    <row r="241">
      <c r="A241" s="120" t="str">
        <f>if(or('15 Oct'!E244&gt;0,'15 Oct'!F244&gt;0, '15 Oct'!M244&gt;0,'15 Oct'!N244&gt;0, '15 Oct'!U244&gt;0,'15 Oct'!V244&gt;0,'15 Oct'!AC244&gt;0,'15 Oct'!AD244&gt;0,'15 Oct'!AI244&gt;0,'15 Oct'!AJ244&gt;0, '15 Oct'!AO244&gt;0,'15 Oct'!AP244&gt;0),'15 Oct'!A244,"")</f>
        <v/>
      </c>
      <c r="B241" s="120" t="str">
        <f>if('15 Oct'!E244+'15 Oct'!F244&gt;0,'15 Oct'!E244+'15 Oct'!F244,"")</f>
        <v/>
      </c>
      <c r="C241" s="120" t="str">
        <f>if('15 Oct'!M244 + '15 Oct'!N244&gt;0,'15 Oct'!M244 + '15 Oct'!N244,"")</f>
        <v/>
      </c>
      <c r="D241" s="120" t="str">
        <f>if('15 Oct'!U244+'15 Oct'!V244&gt;0,'15 Oct'!U244+'15 Oct'!V244,"")</f>
        <v/>
      </c>
      <c r="E241" s="120" t="str">
        <f>if('15 Oct'!AC244+'15 Oct'!AD244&gt;0,'15 Oct'!AC244+'15 Oct'!AD244,"")</f>
        <v/>
      </c>
      <c r="F241" s="120" t="str">
        <f>if('15 Oct'!AI244+'15 Oct'!AJ244&gt;0,'15 Oct'!AI244+'15 Oct'!AJ244,"")</f>
        <v/>
      </c>
      <c r="G241" s="120" t="str">
        <f>if('15 Oct'!AO244+'15 Oct'!AP244&gt;0,'15 Oct'!AO244+'15 Oct'!AP244,"")</f>
        <v/>
      </c>
      <c r="H241" s="120" t="str">
        <f t="shared" si="1"/>
        <v/>
      </c>
      <c r="J241" s="1"/>
    </row>
    <row r="242">
      <c r="A242" s="120" t="str">
        <f>if(or('15 Oct'!E245&gt;0,'15 Oct'!F245&gt;0, '15 Oct'!M245&gt;0,'15 Oct'!N245&gt;0, '15 Oct'!U245&gt;0,'15 Oct'!V245&gt;0,'15 Oct'!AC245&gt;0,'15 Oct'!AD245&gt;0,'15 Oct'!AI245&gt;0,'15 Oct'!AJ245&gt;0, '15 Oct'!AO245&gt;0,'15 Oct'!AP245&gt;0),'15 Oct'!A245,"")</f>
        <v/>
      </c>
      <c r="B242" s="120" t="str">
        <f>if('15 Oct'!E245+'15 Oct'!F245&gt;0,'15 Oct'!E245+'15 Oct'!F245,"")</f>
        <v/>
      </c>
      <c r="C242" s="120" t="str">
        <f>if('15 Oct'!M245 + '15 Oct'!N245&gt;0,'15 Oct'!M245 + '15 Oct'!N245,"")</f>
        <v/>
      </c>
      <c r="D242" s="120" t="str">
        <f>if('15 Oct'!U245+'15 Oct'!V245&gt;0,'15 Oct'!U245+'15 Oct'!V245,"")</f>
        <v/>
      </c>
      <c r="E242" s="120" t="str">
        <f>if('15 Oct'!AC245+'15 Oct'!AD245&gt;0,'15 Oct'!AC245+'15 Oct'!AD245,"")</f>
        <v/>
      </c>
      <c r="F242" s="120" t="str">
        <f>if('15 Oct'!AI245+'15 Oct'!AJ245&gt;0,'15 Oct'!AI245+'15 Oct'!AJ245,"")</f>
        <v/>
      </c>
      <c r="G242" s="120" t="str">
        <f>if('15 Oct'!AO245+'15 Oct'!AP245&gt;0,'15 Oct'!AO245+'15 Oct'!AP245,"")</f>
        <v/>
      </c>
      <c r="H242" s="120" t="str">
        <f t="shared" si="1"/>
        <v/>
      </c>
      <c r="J242" s="1"/>
    </row>
    <row r="243">
      <c r="A243" s="120" t="str">
        <f>if(or('15 Oct'!E246&gt;0,'15 Oct'!F246&gt;0, '15 Oct'!M246&gt;0,'15 Oct'!N246&gt;0, '15 Oct'!U246&gt;0,'15 Oct'!V246&gt;0,'15 Oct'!AC246&gt;0,'15 Oct'!AD246&gt;0,'15 Oct'!AI246&gt;0,'15 Oct'!AJ246&gt;0, '15 Oct'!AO246&gt;0,'15 Oct'!AP246&gt;0),'15 Oct'!A246,"")</f>
        <v/>
      </c>
      <c r="B243" s="120" t="str">
        <f>if('15 Oct'!E246+'15 Oct'!F246&gt;0,'15 Oct'!E246+'15 Oct'!F246,"")</f>
        <v/>
      </c>
      <c r="C243" s="120" t="str">
        <f>if('15 Oct'!M246 + '15 Oct'!N246&gt;0,'15 Oct'!M246 + '15 Oct'!N246,"")</f>
        <v/>
      </c>
      <c r="D243" s="120" t="str">
        <f>if('15 Oct'!U246+'15 Oct'!V246&gt;0,'15 Oct'!U246+'15 Oct'!V246,"")</f>
        <v/>
      </c>
      <c r="E243" s="120" t="str">
        <f>if('15 Oct'!AC246+'15 Oct'!AD246&gt;0,'15 Oct'!AC246+'15 Oct'!AD246,"")</f>
        <v/>
      </c>
      <c r="F243" s="120" t="str">
        <f>if('15 Oct'!AI246+'15 Oct'!AJ246&gt;0,'15 Oct'!AI246+'15 Oct'!AJ246,"")</f>
        <v/>
      </c>
      <c r="G243" s="120" t="str">
        <f>if('15 Oct'!AO246+'15 Oct'!AP246&gt;0,'15 Oct'!AO246+'15 Oct'!AP246,"")</f>
        <v/>
      </c>
      <c r="H243" s="120" t="str">
        <f t="shared" si="1"/>
        <v/>
      </c>
      <c r="J243" s="1"/>
    </row>
    <row r="244">
      <c r="A244" s="120" t="str">
        <f>if(or('15 Oct'!E247&gt;0,'15 Oct'!F247&gt;0, '15 Oct'!M247&gt;0,'15 Oct'!N247&gt;0, '15 Oct'!U247&gt;0,'15 Oct'!V247&gt;0,'15 Oct'!AC247&gt;0,'15 Oct'!AD247&gt;0,'15 Oct'!AI247&gt;0,'15 Oct'!AJ247&gt;0, '15 Oct'!AO247&gt;0,'15 Oct'!AP247&gt;0),'15 Oct'!A247,"")</f>
        <v/>
      </c>
      <c r="B244" s="120" t="str">
        <f>if('15 Oct'!E247+'15 Oct'!F247&gt;0,'15 Oct'!E247+'15 Oct'!F247,"")</f>
        <v/>
      </c>
      <c r="C244" s="120" t="str">
        <f>if('15 Oct'!M247 + '15 Oct'!N247&gt;0,'15 Oct'!M247 + '15 Oct'!N247,"")</f>
        <v/>
      </c>
      <c r="D244" s="120" t="str">
        <f>if('15 Oct'!U247+'15 Oct'!V247&gt;0,'15 Oct'!U247+'15 Oct'!V247,"")</f>
        <v/>
      </c>
      <c r="E244" s="120" t="str">
        <f>if('15 Oct'!AC247+'15 Oct'!AD247&gt;0,'15 Oct'!AC247+'15 Oct'!AD247,"")</f>
        <v/>
      </c>
      <c r="F244" s="120" t="str">
        <f>if('15 Oct'!AI247+'15 Oct'!AJ247&gt;0,'15 Oct'!AI247+'15 Oct'!AJ247,"")</f>
        <v/>
      </c>
      <c r="G244" s="120" t="str">
        <f>if('15 Oct'!AO247+'15 Oct'!AP247&gt;0,'15 Oct'!AO247+'15 Oct'!AP247,"")</f>
        <v/>
      </c>
      <c r="H244" s="120" t="str">
        <f t="shared" si="1"/>
        <v/>
      </c>
      <c r="J244" s="1"/>
    </row>
    <row r="245">
      <c r="A245" s="120" t="str">
        <f>if(or('15 Oct'!E248&gt;0,'15 Oct'!F248&gt;0, '15 Oct'!M248&gt;0,'15 Oct'!N248&gt;0, '15 Oct'!U248&gt;0,'15 Oct'!V248&gt;0,'15 Oct'!AC248&gt;0,'15 Oct'!AD248&gt;0,'15 Oct'!AI248&gt;0,'15 Oct'!AJ248&gt;0, '15 Oct'!AO248&gt;0,'15 Oct'!AP248&gt;0),'15 Oct'!A248,"")</f>
        <v/>
      </c>
      <c r="B245" s="120" t="str">
        <f>if('15 Oct'!E248+'15 Oct'!F248&gt;0,'15 Oct'!E248+'15 Oct'!F248,"")</f>
        <v/>
      </c>
      <c r="C245" s="120" t="str">
        <f>if('15 Oct'!M248 + '15 Oct'!N248&gt;0,'15 Oct'!M248 + '15 Oct'!N248,"")</f>
        <v/>
      </c>
      <c r="D245" s="120" t="str">
        <f>if('15 Oct'!U248+'15 Oct'!V248&gt;0,'15 Oct'!U248+'15 Oct'!V248,"")</f>
        <v/>
      </c>
      <c r="E245" s="120" t="str">
        <f>if('15 Oct'!AC248+'15 Oct'!AD248&gt;0,'15 Oct'!AC248+'15 Oct'!AD248,"")</f>
        <v/>
      </c>
      <c r="F245" s="120" t="str">
        <f>if('15 Oct'!AI248+'15 Oct'!AJ248&gt;0,'15 Oct'!AI248+'15 Oct'!AJ248,"")</f>
        <v/>
      </c>
      <c r="G245" s="120" t="str">
        <f>if('15 Oct'!AO248+'15 Oct'!AP248&gt;0,'15 Oct'!AO248+'15 Oct'!AP248,"")</f>
        <v/>
      </c>
      <c r="H245" s="120" t="str">
        <f t="shared" si="1"/>
        <v/>
      </c>
      <c r="J245" s="1"/>
    </row>
    <row r="246">
      <c r="A246" s="120" t="str">
        <f>if(or('15 Oct'!E249&gt;0,'15 Oct'!F249&gt;0, '15 Oct'!M249&gt;0,'15 Oct'!N249&gt;0, '15 Oct'!U249&gt;0,'15 Oct'!V249&gt;0,'15 Oct'!AC249&gt;0,'15 Oct'!AD249&gt;0,'15 Oct'!AI249&gt;0,'15 Oct'!AJ249&gt;0, '15 Oct'!AO249&gt;0,'15 Oct'!AP249&gt;0),'15 Oct'!A249,"")</f>
        <v/>
      </c>
      <c r="B246" s="120" t="str">
        <f>if('15 Oct'!E249+'15 Oct'!F249&gt;0,'15 Oct'!E249+'15 Oct'!F249,"")</f>
        <v/>
      </c>
      <c r="C246" s="120" t="str">
        <f>if('15 Oct'!M249 + '15 Oct'!N249&gt;0,'15 Oct'!M249 + '15 Oct'!N249,"")</f>
        <v/>
      </c>
      <c r="D246" s="120" t="str">
        <f>if('15 Oct'!U249+'15 Oct'!V249&gt;0,'15 Oct'!U249+'15 Oct'!V249,"")</f>
        <v/>
      </c>
      <c r="E246" s="120" t="str">
        <f>if('15 Oct'!AC249+'15 Oct'!AD249&gt;0,'15 Oct'!AC249+'15 Oct'!AD249,"")</f>
        <v/>
      </c>
      <c r="F246" s="120" t="str">
        <f>if('15 Oct'!AI249+'15 Oct'!AJ249&gt;0,'15 Oct'!AI249+'15 Oct'!AJ249,"")</f>
        <v/>
      </c>
      <c r="G246" s="120" t="str">
        <f>if('15 Oct'!AO249+'15 Oct'!AP249&gt;0,'15 Oct'!AO249+'15 Oct'!AP249,"")</f>
        <v/>
      </c>
      <c r="H246" s="120" t="str">
        <f t="shared" si="1"/>
        <v/>
      </c>
      <c r="J246" s="1"/>
    </row>
    <row r="247">
      <c r="A247" s="120" t="str">
        <f>if(or('15 Oct'!E250&gt;0,'15 Oct'!F250&gt;0, '15 Oct'!M250&gt;0,'15 Oct'!N250&gt;0, '15 Oct'!U250&gt;0,'15 Oct'!V250&gt;0,'15 Oct'!AC250&gt;0,'15 Oct'!AD250&gt;0,'15 Oct'!AI250&gt;0,'15 Oct'!AJ250&gt;0, '15 Oct'!AO250&gt;0,'15 Oct'!AP250&gt;0),'15 Oct'!A250,"")</f>
        <v/>
      </c>
      <c r="B247" s="120" t="str">
        <f>if('15 Oct'!E250+'15 Oct'!F250&gt;0,'15 Oct'!E250+'15 Oct'!F250,"")</f>
        <v/>
      </c>
      <c r="C247" s="120" t="str">
        <f>if('15 Oct'!M250 + '15 Oct'!N250&gt;0,'15 Oct'!M250 + '15 Oct'!N250,"")</f>
        <v/>
      </c>
      <c r="D247" s="120" t="str">
        <f>if('15 Oct'!U250+'15 Oct'!V250&gt;0,'15 Oct'!U250+'15 Oct'!V250,"")</f>
        <v/>
      </c>
      <c r="E247" s="120" t="str">
        <f>if('15 Oct'!AC250+'15 Oct'!AD250&gt;0,'15 Oct'!AC250+'15 Oct'!AD250,"")</f>
        <v/>
      </c>
      <c r="F247" s="120" t="str">
        <f>if('15 Oct'!AI250+'15 Oct'!AJ250&gt;0,'15 Oct'!AI250+'15 Oct'!AJ250,"")</f>
        <v/>
      </c>
      <c r="G247" s="120" t="str">
        <f>if('15 Oct'!AO250+'15 Oct'!AP250&gt;0,'15 Oct'!AO250+'15 Oct'!AP250,"")</f>
        <v/>
      </c>
      <c r="H247" s="120" t="str">
        <f t="shared" si="1"/>
        <v/>
      </c>
      <c r="J247" s="1"/>
    </row>
    <row r="248">
      <c r="A248" s="120" t="str">
        <f>if(or('15 Oct'!E251&gt;0,'15 Oct'!F251&gt;0, '15 Oct'!M251&gt;0,'15 Oct'!N251&gt;0, '15 Oct'!U251&gt;0,'15 Oct'!V251&gt;0,'15 Oct'!AC251&gt;0,'15 Oct'!AD251&gt;0,'15 Oct'!AI251&gt;0,'15 Oct'!AJ251&gt;0, '15 Oct'!AO251&gt;0,'15 Oct'!AP251&gt;0),'15 Oct'!A251,"")</f>
        <v/>
      </c>
      <c r="B248" s="120" t="str">
        <f>if('15 Oct'!E251+'15 Oct'!F251&gt;0,'15 Oct'!E251+'15 Oct'!F251,"")</f>
        <v/>
      </c>
      <c r="C248" s="120" t="str">
        <f>if('15 Oct'!M251 + '15 Oct'!N251&gt;0,'15 Oct'!M251 + '15 Oct'!N251,"")</f>
        <v/>
      </c>
      <c r="D248" s="120" t="str">
        <f>if('15 Oct'!U251+'15 Oct'!V251&gt;0,'15 Oct'!U251+'15 Oct'!V251,"")</f>
        <v/>
      </c>
      <c r="E248" s="120" t="str">
        <f>if('15 Oct'!AC251+'15 Oct'!AD251&gt;0,'15 Oct'!AC251+'15 Oct'!AD251,"")</f>
        <v/>
      </c>
      <c r="F248" s="120" t="str">
        <f>if('15 Oct'!AI251+'15 Oct'!AJ251&gt;0,'15 Oct'!AI251+'15 Oct'!AJ251,"")</f>
        <v/>
      </c>
      <c r="G248" s="120" t="str">
        <f>if('15 Oct'!AO251+'15 Oct'!AP251&gt;0,'15 Oct'!AO251+'15 Oct'!AP251,"")</f>
        <v/>
      </c>
      <c r="H248" s="120" t="str">
        <f t="shared" si="1"/>
        <v/>
      </c>
      <c r="J248" s="1"/>
    </row>
    <row r="249">
      <c r="A249" s="120" t="str">
        <f>if(or('15 Oct'!E252&gt;0,'15 Oct'!F252&gt;0, '15 Oct'!M252&gt;0,'15 Oct'!N252&gt;0, '15 Oct'!U252&gt;0,'15 Oct'!V252&gt;0,'15 Oct'!AC252&gt;0,'15 Oct'!AD252&gt;0,'15 Oct'!AI252&gt;0,'15 Oct'!AJ252&gt;0, '15 Oct'!AO252&gt;0,'15 Oct'!AP252&gt;0),'15 Oct'!A252,"")</f>
        <v/>
      </c>
      <c r="B249" s="120" t="str">
        <f>if('15 Oct'!E252+'15 Oct'!F252&gt;0,'15 Oct'!E252+'15 Oct'!F252,"")</f>
        <v/>
      </c>
      <c r="C249" s="120" t="str">
        <f>if('15 Oct'!M252 + '15 Oct'!N252&gt;0,'15 Oct'!M252 + '15 Oct'!N252,"")</f>
        <v/>
      </c>
      <c r="D249" s="120" t="str">
        <f>if('15 Oct'!U252+'15 Oct'!V252&gt;0,'15 Oct'!U252+'15 Oct'!V252,"")</f>
        <v/>
      </c>
      <c r="E249" s="120" t="str">
        <f>if('15 Oct'!AC252+'15 Oct'!AD252&gt;0,'15 Oct'!AC252+'15 Oct'!AD252,"")</f>
        <v/>
      </c>
      <c r="F249" s="120" t="str">
        <f>if('15 Oct'!AI252+'15 Oct'!AJ252&gt;0,'15 Oct'!AI252+'15 Oct'!AJ252,"")</f>
        <v/>
      </c>
      <c r="G249" s="120" t="str">
        <f>if('15 Oct'!AO252+'15 Oct'!AP252&gt;0,'15 Oct'!AO252+'15 Oct'!AP252,"")</f>
        <v/>
      </c>
      <c r="H249" s="120" t="str">
        <f t="shared" si="1"/>
        <v/>
      </c>
      <c r="J249" s="1"/>
    </row>
    <row r="250">
      <c r="A250" s="120" t="str">
        <f>if(or('15 Oct'!E253&gt;0,'15 Oct'!F253&gt;0, '15 Oct'!M253&gt;0,'15 Oct'!N253&gt;0, '15 Oct'!U253&gt;0,'15 Oct'!V253&gt;0,'15 Oct'!AC253&gt;0,'15 Oct'!AD253&gt;0,'15 Oct'!AI253&gt;0,'15 Oct'!AJ253&gt;0, '15 Oct'!AO253&gt;0,'15 Oct'!AP253&gt;0),'15 Oct'!A253,"")</f>
        <v/>
      </c>
      <c r="B250" s="120" t="str">
        <f>if('15 Oct'!E253+'15 Oct'!F253&gt;0,'15 Oct'!E253+'15 Oct'!F253,"")</f>
        <v/>
      </c>
      <c r="C250" s="120" t="str">
        <f>if('15 Oct'!M253 + '15 Oct'!N253&gt;0,'15 Oct'!M253 + '15 Oct'!N253,"")</f>
        <v/>
      </c>
      <c r="D250" s="120" t="str">
        <f>if('15 Oct'!U253+'15 Oct'!V253&gt;0,'15 Oct'!U253+'15 Oct'!V253,"")</f>
        <v/>
      </c>
      <c r="E250" s="120" t="str">
        <f>if('15 Oct'!AC253+'15 Oct'!AD253&gt;0,'15 Oct'!AC253+'15 Oct'!AD253,"")</f>
        <v/>
      </c>
      <c r="F250" s="120" t="str">
        <f>if('15 Oct'!AI253+'15 Oct'!AJ253&gt;0,'15 Oct'!AI253+'15 Oct'!AJ253,"")</f>
        <v/>
      </c>
      <c r="G250" s="120" t="str">
        <f>if('15 Oct'!AO253+'15 Oct'!AP253&gt;0,'15 Oct'!AO253+'15 Oct'!AP253,"")</f>
        <v/>
      </c>
      <c r="H250" s="120" t="str">
        <f t="shared" si="1"/>
        <v/>
      </c>
      <c r="J250" s="1"/>
    </row>
    <row r="251">
      <c r="A251" s="120" t="str">
        <f>if(or('15 Oct'!E254&gt;0,'15 Oct'!F254&gt;0, '15 Oct'!M254&gt;0,'15 Oct'!N254&gt;0, '15 Oct'!U254&gt;0,'15 Oct'!V254&gt;0,'15 Oct'!AC254&gt;0,'15 Oct'!AD254&gt;0,'15 Oct'!AI254&gt;0,'15 Oct'!AJ254&gt;0, '15 Oct'!AO254&gt;0,'15 Oct'!AP254&gt;0),'15 Oct'!A254,"")</f>
        <v/>
      </c>
      <c r="B251" s="120" t="str">
        <f>if('15 Oct'!E254+'15 Oct'!F254&gt;0,'15 Oct'!E254+'15 Oct'!F254,"")</f>
        <v/>
      </c>
      <c r="C251" s="120" t="str">
        <f>if('15 Oct'!M254 + '15 Oct'!N254&gt;0,'15 Oct'!M254 + '15 Oct'!N254,"")</f>
        <v/>
      </c>
      <c r="D251" s="120" t="str">
        <f>if('15 Oct'!U254+'15 Oct'!V254&gt;0,'15 Oct'!U254+'15 Oct'!V254,"")</f>
        <v/>
      </c>
      <c r="E251" s="120" t="str">
        <f>if('15 Oct'!AC254+'15 Oct'!AD254&gt;0,'15 Oct'!AC254+'15 Oct'!AD254,"")</f>
        <v/>
      </c>
      <c r="F251" s="120" t="str">
        <f>if('15 Oct'!AI254+'15 Oct'!AJ254&gt;0,'15 Oct'!AI254+'15 Oct'!AJ254,"")</f>
        <v/>
      </c>
      <c r="G251" s="120" t="str">
        <f>if('15 Oct'!AO254+'15 Oct'!AP254&gt;0,'15 Oct'!AO254+'15 Oct'!AP254,"")</f>
        <v/>
      </c>
      <c r="H251" s="120" t="str">
        <f t="shared" si="1"/>
        <v/>
      </c>
      <c r="J251" s="1"/>
    </row>
    <row r="252">
      <c r="A252" s="120" t="str">
        <f>if(or('15 Oct'!E255&gt;0,'15 Oct'!F255&gt;0, '15 Oct'!M255&gt;0,'15 Oct'!N255&gt;0, '15 Oct'!U255&gt;0,'15 Oct'!V255&gt;0,'15 Oct'!AC255&gt;0,'15 Oct'!AD255&gt;0,'15 Oct'!AI255&gt;0,'15 Oct'!AJ255&gt;0, '15 Oct'!AO255&gt;0,'15 Oct'!AP255&gt;0),'15 Oct'!A255,"")</f>
        <v/>
      </c>
      <c r="B252" s="120" t="str">
        <f>if('15 Oct'!E255+'15 Oct'!F255&gt;0,'15 Oct'!E255+'15 Oct'!F255,"")</f>
        <v/>
      </c>
      <c r="C252" s="120" t="str">
        <f>if('15 Oct'!M255 + '15 Oct'!N255&gt;0,'15 Oct'!M255 + '15 Oct'!N255,"")</f>
        <v/>
      </c>
      <c r="D252" s="120" t="str">
        <f>if('15 Oct'!U255+'15 Oct'!V255&gt;0,'15 Oct'!U255+'15 Oct'!V255,"")</f>
        <v/>
      </c>
      <c r="E252" s="120" t="str">
        <f>if('15 Oct'!AC255+'15 Oct'!AD255&gt;0,'15 Oct'!AC255+'15 Oct'!AD255,"")</f>
        <v/>
      </c>
      <c r="F252" s="120" t="str">
        <f>if('15 Oct'!AI255+'15 Oct'!AJ255&gt;0,'15 Oct'!AI255+'15 Oct'!AJ255,"")</f>
        <v/>
      </c>
      <c r="G252" s="120" t="str">
        <f>if('15 Oct'!AO255+'15 Oct'!AP255&gt;0,'15 Oct'!AO255+'15 Oct'!AP255,"")</f>
        <v/>
      </c>
      <c r="H252" s="120" t="str">
        <f t="shared" si="1"/>
        <v/>
      </c>
      <c r="J252" s="1"/>
    </row>
    <row r="253">
      <c r="A253" s="120" t="str">
        <f>if(or('15 Oct'!E256&gt;0,'15 Oct'!F256&gt;0, '15 Oct'!M256&gt;0,'15 Oct'!N256&gt;0, '15 Oct'!U256&gt;0,'15 Oct'!V256&gt;0,'15 Oct'!AC256&gt;0,'15 Oct'!AD256&gt;0,'15 Oct'!AI256&gt;0,'15 Oct'!AJ256&gt;0, '15 Oct'!AO256&gt;0,'15 Oct'!AP256&gt;0),'15 Oct'!A256,"")</f>
        <v/>
      </c>
      <c r="B253" s="120" t="str">
        <f>if('15 Oct'!E256+'15 Oct'!F256&gt;0,'15 Oct'!E256+'15 Oct'!F256,"")</f>
        <v/>
      </c>
      <c r="C253" s="120" t="str">
        <f>if('15 Oct'!M256 + '15 Oct'!N256&gt;0,'15 Oct'!M256 + '15 Oct'!N256,"")</f>
        <v/>
      </c>
      <c r="D253" s="120" t="str">
        <f>if('15 Oct'!U256+'15 Oct'!V256&gt;0,'15 Oct'!U256+'15 Oct'!V256,"")</f>
        <v/>
      </c>
      <c r="E253" s="120" t="str">
        <f>if('15 Oct'!AC256+'15 Oct'!AD256&gt;0,'15 Oct'!AC256+'15 Oct'!AD256,"")</f>
        <v/>
      </c>
      <c r="F253" s="120" t="str">
        <f>if('15 Oct'!AI256+'15 Oct'!AJ256&gt;0,'15 Oct'!AI256+'15 Oct'!AJ256,"")</f>
        <v/>
      </c>
      <c r="G253" s="120" t="str">
        <f>if('15 Oct'!AO256+'15 Oct'!AP256&gt;0,'15 Oct'!AO256+'15 Oct'!AP256,"")</f>
        <v/>
      </c>
      <c r="H253" s="120" t="str">
        <f t="shared" si="1"/>
        <v/>
      </c>
      <c r="J253" s="1"/>
    </row>
    <row r="254">
      <c r="A254" s="120" t="str">
        <f>if(or('15 Oct'!E257&gt;0,'15 Oct'!F257&gt;0, '15 Oct'!M257&gt;0,'15 Oct'!N257&gt;0, '15 Oct'!U257&gt;0,'15 Oct'!V257&gt;0,'15 Oct'!AC257&gt;0,'15 Oct'!AD257&gt;0,'15 Oct'!AI257&gt;0,'15 Oct'!AJ257&gt;0, '15 Oct'!AO257&gt;0,'15 Oct'!AP257&gt;0),'15 Oct'!A257,"")</f>
        <v/>
      </c>
      <c r="B254" s="120" t="str">
        <f>if('15 Oct'!E257+'15 Oct'!F257&gt;0,'15 Oct'!E257+'15 Oct'!F257,"")</f>
        <v/>
      </c>
      <c r="C254" s="120" t="str">
        <f>if('15 Oct'!M257 + '15 Oct'!N257&gt;0,'15 Oct'!M257 + '15 Oct'!N257,"")</f>
        <v/>
      </c>
      <c r="D254" s="120" t="str">
        <f>if('15 Oct'!U257+'15 Oct'!V257&gt;0,'15 Oct'!U257+'15 Oct'!V257,"")</f>
        <v/>
      </c>
      <c r="E254" s="120" t="str">
        <f>if('15 Oct'!AC257+'15 Oct'!AD257&gt;0,'15 Oct'!AC257+'15 Oct'!AD257,"")</f>
        <v/>
      </c>
      <c r="F254" s="120" t="str">
        <f>if('15 Oct'!AI257+'15 Oct'!AJ257&gt;0,'15 Oct'!AI257+'15 Oct'!AJ257,"")</f>
        <v/>
      </c>
      <c r="G254" s="120" t="str">
        <f>if('15 Oct'!AO257+'15 Oct'!AP257&gt;0,'15 Oct'!AO257+'15 Oct'!AP257,"")</f>
        <v/>
      </c>
      <c r="H254" s="120" t="str">
        <f t="shared" si="1"/>
        <v/>
      </c>
      <c r="J254" s="1"/>
    </row>
    <row r="255">
      <c r="A255" s="120" t="str">
        <f>if(or('15 Oct'!E258&gt;0,'15 Oct'!F258&gt;0, '15 Oct'!M258&gt;0,'15 Oct'!N258&gt;0, '15 Oct'!U258&gt;0,'15 Oct'!V258&gt;0,'15 Oct'!AC258&gt;0,'15 Oct'!AD258&gt;0,'15 Oct'!AI258&gt;0,'15 Oct'!AJ258&gt;0, '15 Oct'!AO258&gt;0,'15 Oct'!AP258&gt;0),'15 Oct'!A258,"")</f>
        <v/>
      </c>
      <c r="B255" s="120" t="str">
        <f>if('15 Oct'!E258+'15 Oct'!F258&gt;0,'15 Oct'!E258+'15 Oct'!F258,"")</f>
        <v/>
      </c>
      <c r="C255" s="120" t="str">
        <f>if('15 Oct'!M258 + '15 Oct'!N258&gt;0,'15 Oct'!M258 + '15 Oct'!N258,"")</f>
        <v/>
      </c>
      <c r="D255" s="120" t="str">
        <f>if('15 Oct'!U258+'15 Oct'!V258&gt;0,'15 Oct'!U258+'15 Oct'!V258,"")</f>
        <v/>
      </c>
      <c r="E255" s="120" t="str">
        <f>if('15 Oct'!AC258+'15 Oct'!AD258&gt;0,'15 Oct'!AC258+'15 Oct'!AD258,"")</f>
        <v/>
      </c>
      <c r="F255" s="120" t="str">
        <f>if('15 Oct'!AI258+'15 Oct'!AJ258&gt;0,'15 Oct'!AI258+'15 Oct'!AJ258,"")</f>
        <v/>
      </c>
      <c r="G255" s="120" t="str">
        <f>if('15 Oct'!AO258+'15 Oct'!AP258&gt;0,'15 Oct'!AO258+'15 Oct'!AP258,"")</f>
        <v/>
      </c>
      <c r="H255" s="120" t="str">
        <f t="shared" si="1"/>
        <v/>
      </c>
      <c r="J255" s="1"/>
    </row>
    <row r="256">
      <c r="A256" s="120" t="str">
        <f>if(or('15 Oct'!E259&gt;0,'15 Oct'!F259&gt;0, '15 Oct'!M259&gt;0,'15 Oct'!N259&gt;0, '15 Oct'!U259&gt;0,'15 Oct'!V259&gt;0,'15 Oct'!AC259&gt;0,'15 Oct'!AD259&gt;0,'15 Oct'!AI259&gt;0,'15 Oct'!AJ259&gt;0, '15 Oct'!AO259&gt;0,'15 Oct'!AP259&gt;0),'15 Oct'!A259,"")</f>
        <v/>
      </c>
      <c r="B256" s="120" t="str">
        <f>if('15 Oct'!E259+'15 Oct'!F259&gt;0,'15 Oct'!E259+'15 Oct'!F259,"")</f>
        <v/>
      </c>
      <c r="C256" s="120" t="str">
        <f>if('15 Oct'!M259 + '15 Oct'!N259&gt;0,'15 Oct'!M259 + '15 Oct'!N259,"")</f>
        <v/>
      </c>
      <c r="D256" s="120" t="str">
        <f>if('15 Oct'!U259+'15 Oct'!V259&gt;0,'15 Oct'!U259+'15 Oct'!V259,"")</f>
        <v/>
      </c>
      <c r="E256" s="120" t="str">
        <f>if('15 Oct'!AC259+'15 Oct'!AD259&gt;0,'15 Oct'!AC259+'15 Oct'!AD259,"")</f>
        <v/>
      </c>
      <c r="F256" s="120" t="str">
        <f>if('15 Oct'!AI259+'15 Oct'!AJ259&gt;0,'15 Oct'!AI259+'15 Oct'!AJ259,"")</f>
        <v/>
      </c>
      <c r="G256" s="120" t="str">
        <f>if('15 Oct'!AO259+'15 Oct'!AP259&gt;0,'15 Oct'!AO259+'15 Oct'!AP259,"")</f>
        <v/>
      </c>
      <c r="H256" s="120" t="str">
        <f t="shared" si="1"/>
        <v/>
      </c>
      <c r="J256" s="1"/>
    </row>
    <row r="257">
      <c r="A257" s="120" t="str">
        <f>if(or('15 Oct'!E260&gt;0,'15 Oct'!F260&gt;0, '15 Oct'!M260&gt;0,'15 Oct'!N260&gt;0, '15 Oct'!U260&gt;0,'15 Oct'!V260&gt;0,'15 Oct'!AC260&gt;0,'15 Oct'!AD260&gt;0,'15 Oct'!AI260&gt;0,'15 Oct'!AJ260&gt;0, '15 Oct'!AO260&gt;0,'15 Oct'!AP260&gt;0),'15 Oct'!A260,"")</f>
        <v/>
      </c>
      <c r="B257" s="120" t="str">
        <f>if('15 Oct'!E260+'15 Oct'!F260&gt;0,'15 Oct'!E260+'15 Oct'!F260,"")</f>
        <v/>
      </c>
      <c r="C257" s="120" t="str">
        <f>if('15 Oct'!M260 + '15 Oct'!N260&gt;0,'15 Oct'!M260 + '15 Oct'!N260,"")</f>
        <v/>
      </c>
      <c r="D257" s="120" t="str">
        <f>if('15 Oct'!U260+'15 Oct'!V260&gt;0,'15 Oct'!U260+'15 Oct'!V260,"")</f>
        <v/>
      </c>
      <c r="E257" s="120" t="str">
        <f>if('15 Oct'!AC260+'15 Oct'!AD260&gt;0,'15 Oct'!AC260+'15 Oct'!AD260,"")</f>
        <v/>
      </c>
      <c r="F257" s="120" t="str">
        <f>if('15 Oct'!AI260+'15 Oct'!AJ260&gt;0,'15 Oct'!AI260+'15 Oct'!AJ260,"")</f>
        <v/>
      </c>
      <c r="G257" s="120" t="str">
        <f>if('15 Oct'!AO260+'15 Oct'!AP260&gt;0,'15 Oct'!AO260+'15 Oct'!AP260,"")</f>
        <v/>
      </c>
      <c r="H257" s="120" t="str">
        <f t="shared" si="1"/>
        <v/>
      </c>
      <c r="J257" s="1"/>
    </row>
    <row r="258">
      <c r="A258" s="120" t="str">
        <f>if(or('15 Oct'!E261&gt;0,'15 Oct'!F261&gt;0, '15 Oct'!M261&gt;0,'15 Oct'!N261&gt;0, '15 Oct'!U261&gt;0,'15 Oct'!V261&gt;0,'15 Oct'!AC261&gt;0,'15 Oct'!AD261&gt;0,'15 Oct'!AI261&gt;0,'15 Oct'!AJ261&gt;0, '15 Oct'!AO261&gt;0,'15 Oct'!AP261&gt;0),'15 Oct'!A261,"")</f>
        <v/>
      </c>
      <c r="B258" s="120" t="str">
        <f>if('15 Oct'!E261+'15 Oct'!F261&gt;0,'15 Oct'!E261+'15 Oct'!F261,"")</f>
        <v/>
      </c>
      <c r="C258" s="120" t="str">
        <f>if('15 Oct'!M261 + '15 Oct'!N261&gt;0,'15 Oct'!M261 + '15 Oct'!N261,"")</f>
        <v/>
      </c>
      <c r="D258" s="120" t="str">
        <f>if('15 Oct'!U261+'15 Oct'!V261&gt;0,'15 Oct'!U261+'15 Oct'!V261,"")</f>
        <v/>
      </c>
      <c r="E258" s="120" t="str">
        <f>if('15 Oct'!AC261+'15 Oct'!AD261&gt;0,'15 Oct'!AC261+'15 Oct'!AD261,"")</f>
        <v/>
      </c>
      <c r="F258" s="120" t="str">
        <f>if('15 Oct'!AI261+'15 Oct'!AJ261&gt;0,'15 Oct'!AI261+'15 Oct'!AJ261,"")</f>
        <v/>
      </c>
      <c r="G258" s="120" t="str">
        <f>if('15 Oct'!AO261+'15 Oct'!AP261&gt;0,'15 Oct'!AO261+'15 Oct'!AP261,"")</f>
        <v/>
      </c>
      <c r="H258" s="120" t="str">
        <f t="shared" si="1"/>
        <v/>
      </c>
      <c r="J258" s="1"/>
    </row>
    <row r="259">
      <c r="A259" s="120" t="str">
        <f>if(or('15 Oct'!E262&gt;0,'15 Oct'!F262&gt;0, '15 Oct'!M262&gt;0,'15 Oct'!N262&gt;0, '15 Oct'!U262&gt;0,'15 Oct'!V262&gt;0,'15 Oct'!AC262&gt;0,'15 Oct'!AD262&gt;0,'15 Oct'!AI262&gt;0,'15 Oct'!AJ262&gt;0, '15 Oct'!AO262&gt;0,'15 Oct'!AP262&gt;0),'15 Oct'!A262,"")</f>
        <v/>
      </c>
      <c r="B259" s="120" t="str">
        <f>if('15 Oct'!E262+'15 Oct'!F262&gt;0,'15 Oct'!E262+'15 Oct'!F262,"")</f>
        <v/>
      </c>
      <c r="C259" s="120" t="str">
        <f>if('15 Oct'!M262 + '15 Oct'!N262&gt;0,'15 Oct'!M262 + '15 Oct'!N262,"")</f>
        <v/>
      </c>
      <c r="D259" s="120" t="str">
        <f>if('15 Oct'!U262+'15 Oct'!V262&gt;0,'15 Oct'!U262+'15 Oct'!V262,"")</f>
        <v/>
      </c>
      <c r="E259" s="120" t="str">
        <f>if('15 Oct'!AC262+'15 Oct'!AD262&gt;0,'15 Oct'!AC262+'15 Oct'!AD262,"")</f>
        <v/>
      </c>
      <c r="F259" s="120" t="str">
        <f>if('15 Oct'!AI262+'15 Oct'!AJ262&gt;0,'15 Oct'!AI262+'15 Oct'!AJ262,"")</f>
        <v/>
      </c>
      <c r="G259" s="120" t="str">
        <f>if('15 Oct'!AO262+'15 Oct'!AP262&gt;0,'15 Oct'!AO262+'15 Oct'!AP262,"")</f>
        <v/>
      </c>
      <c r="H259" s="120" t="str">
        <f t="shared" si="1"/>
        <v/>
      </c>
      <c r="J259" s="1"/>
    </row>
    <row r="260">
      <c r="A260" s="120" t="str">
        <f>if(or('15 Oct'!E263&gt;0,'15 Oct'!F263&gt;0, '15 Oct'!M263&gt;0,'15 Oct'!N263&gt;0, '15 Oct'!U263&gt;0,'15 Oct'!V263&gt;0,'15 Oct'!AC263&gt;0,'15 Oct'!AD263&gt;0,'15 Oct'!AI263&gt;0,'15 Oct'!AJ263&gt;0, '15 Oct'!AO263&gt;0,'15 Oct'!AP263&gt;0),'15 Oct'!A263,"")</f>
        <v/>
      </c>
      <c r="B260" s="120" t="str">
        <f>if('15 Oct'!E263+'15 Oct'!F263&gt;0,'15 Oct'!E263+'15 Oct'!F263,"")</f>
        <v/>
      </c>
      <c r="C260" s="120" t="str">
        <f>if('15 Oct'!M263 + '15 Oct'!N263&gt;0,'15 Oct'!M263 + '15 Oct'!N263,"")</f>
        <v/>
      </c>
      <c r="D260" s="120" t="str">
        <f>if('15 Oct'!U263+'15 Oct'!V263&gt;0,'15 Oct'!U263+'15 Oct'!V263,"")</f>
        <v/>
      </c>
      <c r="E260" s="120" t="str">
        <f>if('15 Oct'!AC263+'15 Oct'!AD263&gt;0,'15 Oct'!AC263+'15 Oct'!AD263,"")</f>
        <v/>
      </c>
      <c r="F260" s="120" t="str">
        <f>if('15 Oct'!AI263+'15 Oct'!AJ263&gt;0,'15 Oct'!AI263+'15 Oct'!AJ263,"")</f>
        <v/>
      </c>
      <c r="G260" s="120" t="str">
        <f>if('15 Oct'!AO263+'15 Oct'!AP263&gt;0,'15 Oct'!AO263+'15 Oct'!AP263,"")</f>
        <v/>
      </c>
      <c r="H260" s="120" t="str">
        <f t="shared" si="1"/>
        <v/>
      </c>
      <c r="J260" s="1"/>
    </row>
    <row r="261">
      <c r="A261" s="120" t="str">
        <f>if(or('15 Oct'!E264&gt;0,'15 Oct'!F264&gt;0, '15 Oct'!M264&gt;0,'15 Oct'!N264&gt;0, '15 Oct'!U264&gt;0,'15 Oct'!V264&gt;0,'15 Oct'!AC264&gt;0,'15 Oct'!AD264&gt;0,'15 Oct'!AI264&gt;0,'15 Oct'!AJ264&gt;0, '15 Oct'!AO264&gt;0,'15 Oct'!AP264&gt;0),'15 Oct'!A264,"")</f>
        <v/>
      </c>
      <c r="B261" s="120" t="str">
        <f>if('15 Oct'!E264+'15 Oct'!F264&gt;0,'15 Oct'!E264+'15 Oct'!F264,"")</f>
        <v/>
      </c>
      <c r="C261" s="120" t="str">
        <f>if('15 Oct'!M264 + '15 Oct'!N264&gt;0,'15 Oct'!M264 + '15 Oct'!N264,"")</f>
        <v/>
      </c>
      <c r="D261" s="120" t="str">
        <f>if('15 Oct'!U264+'15 Oct'!V264&gt;0,'15 Oct'!U264+'15 Oct'!V264,"")</f>
        <v/>
      </c>
      <c r="E261" s="120" t="str">
        <f>if('15 Oct'!AC264+'15 Oct'!AD264&gt;0,'15 Oct'!AC264+'15 Oct'!AD264,"")</f>
        <v/>
      </c>
      <c r="F261" s="120" t="str">
        <f>if('15 Oct'!AI264+'15 Oct'!AJ264&gt;0,'15 Oct'!AI264+'15 Oct'!AJ264,"")</f>
        <v/>
      </c>
      <c r="G261" s="120" t="str">
        <f>if('15 Oct'!AO264+'15 Oct'!AP264&gt;0,'15 Oct'!AO264+'15 Oct'!AP264,"")</f>
        <v/>
      </c>
      <c r="H261" s="120" t="str">
        <f t="shared" si="1"/>
        <v/>
      </c>
      <c r="J261" s="1"/>
    </row>
    <row r="262">
      <c r="A262" s="120" t="str">
        <f>if(or('15 Oct'!E265&gt;0,'15 Oct'!F265&gt;0, '15 Oct'!M265&gt;0,'15 Oct'!N265&gt;0, '15 Oct'!U265&gt;0,'15 Oct'!V265&gt;0,'15 Oct'!AC265&gt;0,'15 Oct'!AD265&gt;0,'15 Oct'!AI265&gt;0,'15 Oct'!AJ265&gt;0, '15 Oct'!AO265&gt;0,'15 Oct'!AP265&gt;0),'15 Oct'!A265,"")</f>
        <v/>
      </c>
      <c r="B262" s="120" t="str">
        <f>if('15 Oct'!E265+'15 Oct'!F265&gt;0,'15 Oct'!E265+'15 Oct'!F265,"")</f>
        <v/>
      </c>
      <c r="C262" s="120" t="str">
        <f>if('15 Oct'!M265 + '15 Oct'!N265&gt;0,'15 Oct'!M265 + '15 Oct'!N265,"")</f>
        <v/>
      </c>
      <c r="D262" s="120" t="str">
        <f>if('15 Oct'!U265+'15 Oct'!V265&gt;0,'15 Oct'!U265+'15 Oct'!V265,"")</f>
        <v/>
      </c>
      <c r="E262" s="120" t="str">
        <f>if('15 Oct'!AC265+'15 Oct'!AD265&gt;0,'15 Oct'!AC265+'15 Oct'!AD265,"")</f>
        <v/>
      </c>
      <c r="F262" s="120" t="str">
        <f>if('15 Oct'!AI265+'15 Oct'!AJ265&gt;0,'15 Oct'!AI265+'15 Oct'!AJ265,"")</f>
        <v/>
      </c>
      <c r="G262" s="120" t="str">
        <f>if('15 Oct'!AO265+'15 Oct'!AP265&gt;0,'15 Oct'!AO265+'15 Oct'!AP265,"")</f>
        <v/>
      </c>
      <c r="H262" s="120" t="str">
        <f t="shared" si="1"/>
        <v/>
      </c>
      <c r="J262" s="1"/>
    </row>
    <row r="263">
      <c r="A263" s="120" t="str">
        <f>if(or('15 Oct'!E266&gt;0,'15 Oct'!F266&gt;0, '15 Oct'!M266&gt;0,'15 Oct'!N266&gt;0, '15 Oct'!U266&gt;0,'15 Oct'!V266&gt;0,'15 Oct'!AC266&gt;0,'15 Oct'!AD266&gt;0,'15 Oct'!AI266&gt;0,'15 Oct'!AJ266&gt;0, '15 Oct'!AO266&gt;0,'15 Oct'!AP266&gt;0),'15 Oct'!A266,"")</f>
        <v/>
      </c>
      <c r="B263" s="120" t="str">
        <f>if('15 Oct'!E266+'15 Oct'!F266&gt;0,'15 Oct'!E266+'15 Oct'!F266,"")</f>
        <v/>
      </c>
      <c r="C263" s="120" t="str">
        <f>if('15 Oct'!M266 + '15 Oct'!N266&gt;0,'15 Oct'!M266 + '15 Oct'!N266,"")</f>
        <v/>
      </c>
      <c r="D263" s="120" t="str">
        <f>if('15 Oct'!U266+'15 Oct'!V266&gt;0,'15 Oct'!U266+'15 Oct'!V266,"")</f>
        <v/>
      </c>
      <c r="E263" s="120" t="str">
        <f>if('15 Oct'!AC266+'15 Oct'!AD266&gt;0,'15 Oct'!AC266+'15 Oct'!AD266,"")</f>
        <v/>
      </c>
      <c r="F263" s="120" t="str">
        <f>if('15 Oct'!AI266+'15 Oct'!AJ266&gt;0,'15 Oct'!AI266+'15 Oct'!AJ266,"")</f>
        <v/>
      </c>
      <c r="G263" s="120" t="str">
        <f>if('15 Oct'!AO266+'15 Oct'!AP266&gt;0,'15 Oct'!AO266+'15 Oct'!AP266,"")</f>
        <v/>
      </c>
      <c r="H263" s="120" t="str">
        <f t="shared" si="1"/>
        <v/>
      </c>
      <c r="J263" s="1"/>
    </row>
    <row r="264">
      <c r="A264" s="120" t="str">
        <f>if(or('15 Oct'!E267&gt;0,'15 Oct'!F267&gt;0, '15 Oct'!M267&gt;0,'15 Oct'!N267&gt;0, '15 Oct'!U267&gt;0,'15 Oct'!V267&gt;0,'15 Oct'!AC267&gt;0,'15 Oct'!AD267&gt;0,'15 Oct'!AI267&gt;0,'15 Oct'!AJ267&gt;0, '15 Oct'!AO267&gt;0,'15 Oct'!AP267&gt;0),'15 Oct'!A267,"")</f>
        <v/>
      </c>
      <c r="B264" s="120" t="str">
        <f>if('15 Oct'!E267+'15 Oct'!F267&gt;0,'15 Oct'!E267+'15 Oct'!F267,"")</f>
        <v/>
      </c>
      <c r="C264" s="120" t="str">
        <f>if('15 Oct'!M267 + '15 Oct'!N267&gt;0,'15 Oct'!M267 + '15 Oct'!N267,"")</f>
        <v/>
      </c>
      <c r="D264" s="120" t="str">
        <f>if('15 Oct'!U267+'15 Oct'!V267&gt;0,'15 Oct'!U267+'15 Oct'!V267,"")</f>
        <v/>
      </c>
      <c r="E264" s="120" t="str">
        <f>if('15 Oct'!AC267+'15 Oct'!AD267&gt;0,'15 Oct'!AC267+'15 Oct'!AD267,"")</f>
        <v/>
      </c>
      <c r="F264" s="120" t="str">
        <f>if('15 Oct'!AI267+'15 Oct'!AJ267&gt;0,'15 Oct'!AI267+'15 Oct'!AJ267,"")</f>
        <v/>
      </c>
      <c r="G264" s="120" t="str">
        <f>if('15 Oct'!AO267+'15 Oct'!AP267&gt;0,'15 Oct'!AO267+'15 Oct'!AP267,"")</f>
        <v/>
      </c>
      <c r="H264" s="120" t="str">
        <f t="shared" si="1"/>
        <v/>
      </c>
      <c r="J264" s="1"/>
    </row>
    <row r="265">
      <c r="A265" s="120" t="str">
        <f>if(or('15 Oct'!E268&gt;0,'15 Oct'!F268&gt;0, '15 Oct'!M268&gt;0,'15 Oct'!N268&gt;0, '15 Oct'!U268&gt;0,'15 Oct'!V268&gt;0,'15 Oct'!AC268&gt;0,'15 Oct'!AD268&gt;0,'15 Oct'!AI268&gt;0,'15 Oct'!AJ268&gt;0, '15 Oct'!AO268&gt;0,'15 Oct'!AP268&gt;0),'15 Oct'!A268,"")</f>
        <v/>
      </c>
      <c r="B265" s="120" t="str">
        <f>if('15 Oct'!E268+'15 Oct'!F268&gt;0,'15 Oct'!E268+'15 Oct'!F268,"")</f>
        <v/>
      </c>
      <c r="C265" s="120" t="str">
        <f>if('15 Oct'!M268 + '15 Oct'!N268&gt;0,'15 Oct'!M268 + '15 Oct'!N268,"")</f>
        <v/>
      </c>
      <c r="D265" s="120" t="str">
        <f>if('15 Oct'!U268+'15 Oct'!V268&gt;0,'15 Oct'!U268+'15 Oct'!V268,"")</f>
        <v/>
      </c>
      <c r="E265" s="120" t="str">
        <f>if('15 Oct'!AC268+'15 Oct'!AD268&gt;0,'15 Oct'!AC268+'15 Oct'!AD268,"")</f>
        <v/>
      </c>
      <c r="F265" s="120" t="str">
        <f>if('15 Oct'!AI268+'15 Oct'!AJ268&gt;0,'15 Oct'!AI268+'15 Oct'!AJ268,"")</f>
        <v/>
      </c>
      <c r="G265" s="120" t="str">
        <f>if('15 Oct'!AO268+'15 Oct'!AP268&gt;0,'15 Oct'!AO268+'15 Oct'!AP268,"")</f>
        <v/>
      </c>
      <c r="H265" s="120" t="str">
        <f t="shared" si="1"/>
        <v/>
      </c>
      <c r="J265" s="1"/>
    </row>
    <row r="266">
      <c r="A266" s="120" t="str">
        <f>if(or('15 Oct'!E269&gt;0,'15 Oct'!F269&gt;0, '15 Oct'!M269&gt;0,'15 Oct'!N269&gt;0, '15 Oct'!U269&gt;0,'15 Oct'!V269&gt;0,'15 Oct'!AC269&gt;0,'15 Oct'!AD269&gt;0,'15 Oct'!AI269&gt;0,'15 Oct'!AJ269&gt;0, '15 Oct'!AO269&gt;0,'15 Oct'!AP269&gt;0),'15 Oct'!A269,"")</f>
        <v/>
      </c>
      <c r="B266" s="120" t="str">
        <f>if('15 Oct'!E269+'15 Oct'!F269&gt;0,'15 Oct'!E269+'15 Oct'!F269,"")</f>
        <v/>
      </c>
      <c r="C266" s="120" t="str">
        <f>if('15 Oct'!M269 + '15 Oct'!N269&gt;0,'15 Oct'!M269 + '15 Oct'!N269,"")</f>
        <v/>
      </c>
      <c r="D266" s="120" t="str">
        <f>if('15 Oct'!U269+'15 Oct'!V269&gt;0,'15 Oct'!U269+'15 Oct'!V269,"")</f>
        <v/>
      </c>
      <c r="E266" s="120" t="str">
        <f>if('15 Oct'!AC269+'15 Oct'!AD269&gt;0,'15 Oct'!AC269+'15 Oct'!AD269,"")</f>
        <v/>
      </c>
      <c r="F266" s="120" t="str">
        <f>if('15 Oct'!AI269+'15 Oct'!AJ269&gt;0,'15 Oct'!AI269+'15 Oct'!AJ269,"")</f>
        <v/>
      </c>
      <c r="G266" s="120" t="str">
        <f>if('15 Oct'!AO269+'15 Oct'!AP269&gt;0,'15 Oct'!AO269+'15 Oct'!AP269,"")</f>
        <v/>
      </c>
      <c r="H266" s="120" t="str">
        <f t="shared" si="1"/>
        <v/>
      </c>
      <c r="J266" s="1"/>
    </row>
    <row r="267">
      <c r="A267" s="120" t="str">
        <f>if(or('15 Oct'!E270&gt;0,'15 Oct'!F270&gt;0, '15 Oct'!M270&gt;0,'15 Oct'!N270&gt;0, '15 Oct'!U270&gt;0,'15 Oct'!V270&gt;0,'15 Oct'!AC270&gt;0,'15 Oct'!AD270&gt;0,'15 Oct'!AI270&gt;0,'15 Oct'!AJ270&gt;0, '15 Oct'!AO270&gt;0,'15 Oct'!AP270&gt;0),'15 Oct'!A270,"")</f>
        <v/>
      </c>
      <c r="B267" s="120" t="str">
        <f>if('15 Oct'!E270+'15 Oct'!F270&gt;0,'15 Oct'!E270+'15 Oct'!F270,"")</f>
        <v/>
      </c>
      <c r="C267" s="120" t="str">
        <f>if('15 Oct'!M270 + '15 Oct'!N270&gt;0,'15 Oct'!M270 + '15 Oct'!N270,"")</f>
        <v/>
      </c>
      <c r="D267" s="120" t="str">
        <f>if('15 Oct'!U270+'15 Oct'!V270&gt;0,'15 Oct'!U270+'15 Oct'!V270,"")</f>
        <v/>
      </c>
      <c r="E267" s="120" t="str">
        <f>if('15 Oct'!AC270+'15 Oct'!AD270&gt;0,'15 Oct'!AC270+'15 Oct'!AD270,"")</f>
        <v/>
      </c>
      <c r="F267" s="120" t="str">
        <f>if('15 Oct'!AI270+'15 Oct'!AJ270&gt;0,'15 Oct'!AI270+'15 Oct'!AJ270,"")</f>
        <v/>
      </c>
      <c r="G267" s="120" t="str">
        <f>if('15 Oct'!AO270+'15 Oct'!AP270&gt;0,'15 Oct'!AO270+'15 Oct'!AP270,"")</f>
        <v/>
      </c>
      <c r="H267" s="120" t="str">
        <f t="shared" si="1"/>
        <v/>
      </c>
      <c r="J267" s="1"/>
    </row>
    <row r="268">
      <c r="A268" s="120" t="str">
        <f>if(or('15 Oct'!E271&gt;0,'15 Oct'!F271&gt;0, '15 Oct'!M271&gt;0,'15 Oct'!N271&gt;0, '15 Oct'!U271&gt;0,'15 Oct'!V271&gt;0,'15 Oct'!AC271&gt;0,'15 Oct'!AD271&gt;0,'15 Oct'!AI271&gt;0,'15 Oct'!AJ271&gt;0, '15 Oct'!AO271&gt;0,'15 Oct'!AP271&gt;0),'15 Oct'!A271,"")</f>
        <v/>
      </c>
      <c r="B268" s="120" t="str">
        <f>if('15 Oct'!E271+'15 Oct'!F271&gt;0,'15 Oct'!E271+'15 Oct'!F271,"")</f>
        <v/>
      </c>
      <c r="C268" s="120" t="str">
        <f>if('15 Oct'!M271 + '15 Oct'!N271&gt;0,'15 Oct'!M271 + '15 Oct'!N271,"")</f>
        <v/>
      </c>
      <c r="D268" s="120" t="str">
        <f>if('15 Oct'!U271+'15 Oct'!V271&gt;0,'15 Oct'!U271+'15 Oct'!V271,"")</f>
        <v/>
      </c>
      <c r="E268" s="120" t="str">
        <f>if('15 Oct'!AC271+'15 Oct'!AD271&gt;0,'15 Oct'!AC271+'15 Oct'!AD271,"")</f>
        <v/>
      </c>
      <c r="F268" s="120" t="str">
        <f>if('15 Oct'!AI271+'15 Oct'!AJ271&gt;0,'15 Oct'!AI271+'15 Oct'!AJ271,"")</f>
        <v/>
      </c>
      <c r="G268" s="120" t="str">
        <f>if('15 Oct'!AO271+'15 Oct'!AP271&gt;0,'15 Oct'!AO271+'15 Oct'!AP271,"")</f>
        <v/>
      </c>
      <c r="H268" s="120" t="str">
        <f t="shared" si="1"/>
        <v/>
      </c>
      <c r="J268" s="1"/>
    </row>
    <row r="269">
      <c r="A269" s="120" t="str">
        <f>if(or('15 Oct'!E272&gt;0,'15 Oct'!F272&gt;0, '15 Oct'!M272&gt;0,'15 Oct'!N272&gt;0, '15 Oct'!U272&gt;0,'15 Oct'!V272&gt;0,'15 Oct'!AC272&gt;0,'15 Oct'!AD272&gt;0,'15 Oct'!AI272&gt;0,'15 Oct'!AJ272&gt;0, '15 Oct'!AO272&gt;0,'15 Oct'!AP272&gt;0),'15 Oct'!A272,"")</f>
        <v/>
      </c>
      <c r="B269" s="120" t="str">
        <f>if('15 Oct'!E272+'15 Oct'!F272&gt;0,'15 Oct'!E272+'15 Oct'!F272,"")</f>
        <v/>
      </c>
      <c r="C269" s="120" t="str">
        <f>if('15 Oct'!M272 + '15 Oct'!N272&gt;0,'15 Oct'!M272 + '15 Oct'!N272,"")</f>
        <v/>
      </c>
      <c r="D269" s="120" t="str">
        <f>if('15 Oct'!U272+'15 Oct'!V272&gt;0,'15 Oct'!U272+'15 Oct'!V272,"")</f>
        <v/>
      </c>
      <c r="E269" s="120" t="str">
        <f>if('15 Oct'!AC272+'15 Oct'!AD272&gt;0,'15 Oct'!AC272+'15 Oct'!AD272,"")</f>
        <v/>
      </c>
      <c r="F269" s="120" t="str">
        <f>if('15 Oct'!AI272+'15 Oct'!AJ272&gt;0,'15 Oct'!AI272+'15 Oct'!AJ272,"")</f>
        <v/>
      </c>
      <c r="G269" s="120" t="str">
        <f>if('15 Oct'!AO272+'15 Oct'!AP272&gt;0,'15 Oct'!AO272+'15 Oct'!AP272,"")</f>
        <v/>
      </c>
      <c r="H269" s="120" t="str">
        <f t="shared" si="1"/>
        <v/>
      </c>
      <c r="J269" s="1"/>
    </row>
    <row r="270">
      <c r="A270" s="120" t="str">
        <f>if(or('15 Oct'!E273&gt;0,'15 Oct'!F273&gt;0, '15 Oct'!M273&gt;0,'15 Oct'!N273&gt;0, '15 Oct'!U273&gt;0,'15 Oct'!V273&gt;0,'15 Oct'!AC273&gt;0,'15 Oct'!AD273&gt;0,'15 Oct'!AI273&gt;0,'15 Oct'!AJ273&gt;0, '15 Oct'!AO273&gt;0,'15 Oct'!AP273&gt;0),'15 Oct'!A273,"")</f>
        <v/>
      </c>
      <c r="B270" s="120" t="str">
        <f>if('15 Oct'!E273+'15 Oct'!F273&gt;0,'15 Oct'!E273+'15 Oct'!F273,"")</f>
        <v/>
      </c>
      <c r="C270" s="120" t="str">
        <f>if('15 Oct'!M273 + '15 Oct'!N273&gt;0,'15 Oct'!M273 + '15 Oct'!N273,"")</f>
        <v/>
      </c>
      <c r="D270" s="120" t="str">
        <f>if('15 Oct'!U273+'15 Oct'!V273&gt;0,'15 Oct'!U273+'15 Oct'!V273,"")</f>
        <v/>
      </c>
      <c r="E270" s="120" t="str">
        <f>if('15 Oct'!AC273+'15 Oct'!AD273&gt;0,'15 Oct'!AC273+'15 Oct'!AD273,"")</f>
        <v/>
      </c>
      <c r="F270" s="120" t="str">
        <f>if('15 Oct'!AI273+'15 Oct'!AJ273&gt;0,'15 Oct'!AI273+'15 Oct'!AJ273,"")</f>
        <v/>
      </c>
      <c r="G270" s="120" t="str">
        <f>if('15 Oct'!AO273+'15 Oct'!AP273&gt;0,'15 Oct'!AO273+'15 Oct'!AP273,"")</f>
        <v/>
      </c>
      <c r="H270" s="120" t="str">
        <f t="shared" si="1"/>
        <v/>
      </c>
      <c r="J270" s="1"/>
    </row>
    <row r="271">
      <c r="A271" s="120" t="str">
        <f>if(or('15 Oct'!E274&gt;0,'15 Oct'!F274&gt;0, '15 Oct'!M274&gt;0,'15 Oct'!N274&gt;0, '15 Oct'!U274&gt;0,'15 Oct'!V274&gt;0,'15 Oct'!AC274&gt;0,'15 Oct'!AD274&gt;0,'15 Oct'!AI274&gt;0,'15 Oct'!AJ274&gt;0, '15 Oct'!AO274&gt;0,'15 Oct'!AP274&gt;0),'15 Oct'!A274,"")</f>
        <v/>
      </c>
      <c r="B271" s="120" t="str">
        <f>if('15 Oct'!E274+'15 Oct'!F274&gt;0,'15 Oct'!E274+'15 Oct'!F274,"")</f>
        <v/>
      </c>
      <c r="C271" s="120" t="str">
        <f>if('15 Oct'!M274 + '15 Oct'!N274&gt;0,'15 Oct'!M274 + '15 Oct'!N274,"")</f>
        <v/>
      </c>
      <c r="D271" s="120" t="str">
        <f>if('15 Oct'!U274+'15 Oct'!V274&gt;0,'15 Oct'!U274+'15 Oct'!V274,"")</f>
        <v/>
      </c>
      <c r="E271" s="120" t="str">
        <f>if('15 Oct'!AC274+'15 Oct'!AD274&gt;0,'15 Oct'!AC274+'15 Oct'!AD274,"")</f>
        <v/>
      </c>
      <c r="F271" s="120" t="str">
        <f>if('15 Oct'!AI274+'15 Oct'!AJ274&gt;0,'15 Oct'!AI274+'15 Oct'!AJ274,"")</f>
        <v/>
      </c>
      <c r="G271" s="120" t="str">
        <f>if('15 Oct'!AO274+'15 Oct'!AP274&gt;0,'15 Oct'!AO274+'15 Oct'!AP274,"")</f>
        <v/>
      </c>
      <c r="H271" s="120" t="str">
        <f t="shared" si="1"/>
        <v/>
      </c>
      <c r="J271" s="1"/>
    </row>
    <row r="272">
      <c r="A272" s="120" t="str">
        <f>if(or('15 Oct'!E275&gt;0,'15 Oct'!F275&gt;0, '15 Oct'!M275&gt;0,'15 Oct'!N275&gt;0, '15 Oct'!U275&gt;0,'15 Oct'!V275&gt;0,'15 Oct'!AC275&gt;0,'15 Oct'!AD275&gt;0,'15 Oct'!AI275&gt;0,'15 Oct'!AJ275&gt;0, '15 Oct'!AO275&gt;0,'15 Oct'!AP275&gt;0),'15 Oct'!A275,"")</f>
        <v/>
      </c>
      <c r="B272" s="120" t="str">
        <f>if('15 Oct'!E275+'15 Oct'!F275&gt;0,'15 Oct'!E275+'15 Oct'!F275,"")</f>
        <v/>
      </c>
      <c r="C272" s="120" t="str">
        <f>if('15 Oct'!M275 + '15 Oct'!N275&gt;0,'15 Oct'!M275 + '15 Oct'!N275,"")</f>
        <v/>
      </c>
      <c r="D272" s="120" t="str">
        <f>if('15 Oct'!U275+'15 Oct'!V275&gt;0,'15 Oct'!U275+'15 Oct'!V275,"")</f>
        <v/>
      </c>
      <c r="E272" s="120" t="str">
        <f>if('15 Oct'!AC275+'15 Oct'!AD275&gt;0,'15 Oct'!AC275+'15 Oct'!AD275,"")</f>
        <v/>
      </c>
      <c r="F272" s="120" t="str">
        <f>if('15 Oct'!AI275+'15 Oct'!AJ275&gt;0,'15 Oct'!AI275+'15 Oct'!AJ275,"")</f>
        <v/>
      </c>
      <c r="G272" s="120" t="str">
        <f>if('15 Oct'!AO275+'15 Oct'!AP275&gt;0,'15 Oct'!AO275+'15 Oct'!AP275,"")</f>
        <v/>
      </c>
      <c r="H272" s="120" t="str">
        <f t="shared" si="1"/>
        <v/>
      </c>
      <c r="J272" s="1"/>
    </row>
    <row r="273">
      <c r="A273" s="120" t="str">
        <f>if(or('15 Oct'!E276&gt;0,'15 Oct'!F276&gt;0, '15 Oct'!M276&gt;0,'15 Oct'!N276&gt;0, '15 Oct'!U276&gt;0,'15 Oct'!V276&gt;0,'15 Oct'!AC276&gt;0,'15 Oct'!AD276&gt;0,'15 Oct'!AI276&gt;0,'15 Oct'!AJ276&gt;0, '15 Oct'!AO276&gt;0,'15 Oct'!AP276&gt;0),'15 Oct'!A276,"")</f>
        <v/>
      </c>
      <c r="B273" s="120" t="str">
        <f>if('15 Oct'!E276+'15 Oct'!F276&gt;0,'15 Oct'!E276+'15 Oct'!F276,"")</f>
        <v/>
      </c>
      <c r="C273" s="120" t="str">
        <f>if('15 Oct'!M276 + '15 Oct'!N276&gt;0,'15 Oct'!M276 + '15 Oct'!N276,"")</f>
        <v/>
      </c>
      <c r="D273" s="120" t="str">
        <f>if('15 Oct'!U276+'15 Oct'!V276&gt;0,'15 Oct'!U276+'15 Oct'!V276,"")</f>
        <v/>
      </c>
      <c r="E273" s="120" t="str">
        <f>if('15 Oct'!AC276+'15 Oct'!AD276&gt;0,'15 Oct'!AC276+'15 Oct'!AD276,"")</f>
        <v/>
      </c>
      <c r="F273" s="120" t="str">
        <f>if('15 Oct'!AI276+'15 Oct'!AJ276&gt;0,'15 Oct'!AI276+'15 Oct'!AJ276,"")</f>
        <v/>
      </c>
      <c r="G273" s="120" t="str">
        <f>if('15 Oct'!AO276+'15 Oct'!AP276&gt;0,'15 Oct'!AO276+'15 Oct'!AP276,"")</f>
        <v/>
      </c>
      <c r="H273" s="120" t="str">
        <f t="shared" si="1"/>
        <v/>
      </c>
      <c r="J273" s="1"/>
    </row>
    <row r="274">
      <c r="A274" s="120" t="str">
        <f>if(or('15 Oct'!E277&gt;0,'15 Oct'!F277&gt;0, '15 Oct'!M277&gt;0,'15 Oct'!N277&gt;0, '15 Oct'!U277&gt;0,'15 Oct'!V277&gt;0,'15 Oct'!AC277&gt;0,'15 Oct'!AD277&gt;0,'15 Oct'!AI277&gt;0,'15 Oct'!AJ277&gt;0, '15 Oct'!AO277&gt;0,'15 Oct'!AP277&gt;0),'15 Oct'!A277,"")</f>
        <v/>
      </c>
      <c r="B274" s="120" t="str">
        <f>if('15 Oct'!E277+'15 Oct'!F277&gt;0,'15 Oct'!E277+'15 Oct'!F277,"")</f>
        <v/>
      </c>
      <c r="C274" s="120" t="str">
        <f>if('15 Oct'!M277 + '15 Oct'!N277&gt;0,'15 Oct'!M277 + '15 Oct'!N277,"")</f>
        <v/>
      </c>
      <c r="D274" s="120" t="str">
        <f>if('15 Oct'!U277+'15 Oct'!V277&gt;0,'15 Oct'!U277+'15 Oct'!V277,"")</f>
        <v/>
      </c>
      <c r="E274" s="120" t="str">
        <f>if('15 Oct'!AC277+'15 Oct'!AD277&gt;0,'15 Oct'!AC277+'15 Oct'!AD277,"")</f>
        <v/>
      </c>
      <c r="F274" s="120" t="str">
        <f>if('15 Oct'!AI277+'15 Oct'!AJ277&gt;0,'15 Oct'!AI277+'15 Oct'!AJ277,"")</f>
        <v/>
      </c>
      <c r="G274" s="120" t="str">
        <f>if('15 Oct'!AO277+'15 Oct'!AP277&gt;0,'15 Oct'!AO277+'15 Oct'!AP277,"")</f>
        <v/>
      </c>
      <c r="H274" s="120" t="str">
        <f t="shared" si="1"/>
        <v/>
      </c>
      <c r="J274" s="1"/>
    </row>
    <row r="275">
      <c r="A275" s="120" t="str">
        <f>if(or('15 Oct'!E278&gt;0,'15 Oct'!F278&gt;0, '15 Oct'!M278&gt;0,'15 Oct'!N278&gt;0, '15 Oct'!U278&gt;0,'15 Oct'!V278&gt;0,'15 Oct'!AC278&gt;0,'15 Oct'!AD278&gt;0,'15 Oct'!AI278&gt;0,'15 Oct'!AJ278&gt;0, '15 Oct'!AO278&gt;0,'15 Oct'!AP278&gt;0),'15 Oct'!A278,"")</f>
        <v/>
      </c>
      <c r="B275" s="120" t="str">
        <f>if('15 Oct'!E278+'15 Oct'!F278&gt;0,'15 Oct'!E278+'15 Oct'!F278,"")</f>
        <v/>
      </c>
      <c r="C275" s="120" t="str">
        <f>if('15 Oct'!M278 + '15 Oct'!N278&gt;0,'15 Oct'!M278 + '15 Oct'!N278,"")</f>
        <v/>
      </c>
      <c r="D275" s="120" t="str">
        <f>if('15 Oct'!U278+'15 Oct'!V278&gt;0,'15 Oct'!U278+'15 Oct'!V278,"")</f>
        <v/>
      </c>
      <c r="E275" s="120" t="str">
        <f>if('15 Oct'!AC278+'15 Oct'!AD278&gt;0,'15 Oct'!AC278+'15 Oct'!AD278,"")</f>
        <v/>
      </c>
      <c r="F275" s="120" t="str">
        <f>if('15 Oct'!AI278+'15 Oct'!AJ278&gt;0,'15 Oct'!AI278+'15 Oct'!AJ278,"")</f>
        <v/>
      </c>
      <c r="G275" s="120" t="str">
        <f>if('15 Oct'!AO278+'15 Oct'!AP278&gt;0,'15 Oct'!AO278+'15 Oct'!AP278,"")</f>
        <v/>
      </c>
      <c r="H275" s="120" t="str">
        <f t="shared" si="1"/>
        <v/>
      </c>
      <c r="J275" s="1"/>
    </row>
    <row r="276">
      <c r="A276" s="120" t="str">
        <f>if(or('15 Oct'!E279&gt;0,'15 Oct'!F279&gt;0, '15 Oct'!M279&gt;0,'15 Oct'!N279&gt;0, '15 Oct'!U279&gt;0,'15 Oct'!V279&gt;0,'15 Oct'!AC279&gt;0,'15 Oct'!AD279&gt;0,'15 Oct'!AI279&gt;0,'15 Oct'!AJ279&gt;0, '15 Oct'!AO279&gt;0,'15 Oct'!AP279&gt;0),'15 Oct'!A279,"")</f>
        <v/>
      </c>
      <c r="B276" s="120" t="str">
        <f>if('15 Oct'!E279+'15 Oct'!F279&gt;0,'15 Oct'!E279+'15 Oct'!F279,"")</f>
        <v/>
      </c>
      <c r="C276" s="120" t="str">
        <f>if('15 Oct'!M279 + '15 Oct'!N279&gt;0,'15 Oct'!M279 + '15 Oct'!N279,"")</f>
        <v/>
      </c>
      <c r="D276" s="120" t="str">
        <f>if('15 Oct'!U279+'15 Oct'!V279&gt;0,'15 Oct'!U279+'15 Oct'!V279,"")</f>
        <v/>
      </c>
      <c r="E276" s="120" t="str">
        <f>if('15 Oct'!AC279+'15 Oct'!AD279&gt;0,'15 Oct'!AC279+'15 Oct'!AD279,"")</f>
        <v/>
      </c>
      <c r="F276" s="120" t="str">
        <f>if('15 Oct'!AI279+'15 Oct'!AJ279&gt;0,'15 Oct'!AI279+'15 Oct'!AJ279,"")</f>
        <v/>
      </c>
      <c r="G276" s="120" t="str">
        <f>if('15 Oct'!AO279+'15 Oct'!AP279&gt;0,'15 Oct'!AO279+'15 Oct'!AP279,"")</f>
        <v/>
      </c>
      <c r="H276" s="120" t="str">
        <f t="shared" si="1"/>
        <v/>
      </c>
      <c r="J276" s="1"/>
    </row>
    <row r="277">
      <c r="A277" s="120" t="str">
        <f>if(or('15 Oct'!E280&gt;0,'15 Oct'!F280&gt;0, '15 Oct'!M280&gt;0,'15 Oct'!N280&gt;0, '15 Oct'!U280&gt;0,'15 Oct'!V280&gt;0,'15 Oct'!AC280&gt;0,'15 Oct'!AD280&gt;0,'15 Oct'!AI280&gt;0,'15 Oct'!AJ280&gt;0, '15 Oct'!AO280&gt;0,'15 Oct'!AP280&gt;0),'15 Oct'!A280,"")</f>
        <v/>
      </c>
      <c r="B277" s="120" t="str">
        <f>if('15 Oct'!E280+'15 Oct'!F280&gt;0,'15 Oct'!E280+'15 Oct'!F280,"")</f>
        <v/>
      </c>
      <c r="C277" s="120" t="str">
        <f>if('15 Oct'!M280 + '15 Oct'!N280&gt;0,'15 Oct'!M280 + '15 Oct'!N280,"")</f>
        <v/>
      </c>
      <c r="D277" s="120" t="str">
        <f>if('15 Oct'!U280+'15 Oct'!V280&gt;0,'15 Oct'!U280+'15 Oct'!V280,"")</f>
        <v/>
      </c>
      <c r="E277" s="120" t="str">
        <f>if('15 Oct'!AC280+'15 Oct'!AD280&gt;0,'15 Oct'!AC280+'15 Oct'!AD280,"")</f>
        <v/>
      </c>
      <c r="F277" s="120" t="str">
        <f>if('15 Oct'!AI280+'15 Oct'!AJ280&gt;0,'15 Oct'!AI280+'15 Oct'!AJ280,"")</f>
        <v/>
      </c>
      <c r="G277" s="120" t="str">
        <f>if('15 Oct'!AO280+'15 Oct'!AP280&gt;0,'15 Oct'!AO280+'15 Oct'!AP280,"")</f>
        <v/>
      </c>
      <c r="H277" s="120" t="str">
        <f t="shared" si="1"/>
        <v/>
      </c>
      <c r="J277" s="1"/>
    </row>
    <row r="278">
      <c r="A278" s="120" t="str">
        <f>if(or('15 Oct'!E281&gt;0,'15 Oct'!F281&gt;0, '15 Oct'!M281&gt;0,'15 Oct'!N281&gt;0, '15 Oct'!U281&gt;0,'15 Oct'!V281&gt;0,'15 Oct'!AC281&gt;0,'15 Oct'!AD281&gt;0,'15 Oct'!AI281&gt;0,'15 Oct'!AJ281&gt;0, '15 Oct'!AO281&gt;0,'15 Oct'!AP281&gt;0),'15 Oct'!A281,"")</f>
        <v/>
      </c>
      <c r="B278" s="120" t="str">
        <f>if('15 Oct'!E281+'15 Oct'!F281&gt;0,'15 Oct'!E281+'15 Oct'!F281,"")</f>
        <v/>
      </c>
      <c r="C278" s="120" t="str">
        <f>if('15 Oct'!M281 + '15 Oct'!N281&gt;0,'15 Oct'!M281 + '15 Oct'!N281,"")</f>
        <v/>
      </c>
      <c r="D278" s="120" t="str">
        <f>if('15 Oct'!U281+'15 Oct'!V281&gt;0,'15 Oct'!U281+'15 Oct'!V281,"")</f>
        <v/>
      </c>
      <c r="E278" s="120" t="str">
        <f>if('15 Oct'!AC281+'15 Oct'!AD281&gt;0,'15 Oct'!AC281+'15 Oct'!AD281,"")</f>
        <v/>
      </c>
      <c r="F278" s="120" t="str">
        <f>if('15 Oct'!AI281+'15 Oct'!AJ281&gt;0,'15 Oct'!AI281+'15 Oct'!AJ281,"")</f>
        <v/>
      </c>
      <c r="G278" s="120" t="str">
        <f>if('15 Oct'!AO281+'15 Oct'!AP281&gt;0,'15 Oct'!AO281+'15 Oct'!AP281,"")</f>
        <v/>
      </c>
      <c r="H278" s="120" t="str">
        <f t="shared" si="1"/>
        <v/>
      </c>
      <c r="J278" s="1"/>
    </row>
    <row r="279">
      <c r="A279" s="120" t="str">
        <f>if(or('15 Oct'!E282&gt;0,'15 Oct'!F282&gt;0, '15 Oct'!M282&gt;0,'15 Oct'!N282&gt;0, '15 Oct'!U282&gt;0,'15 Oct'!V282&gt;0,'15 Oct'!AC282&gt;0,'15 Oct'!AD282&gt;0,'15 Oct'!AI282&gt;0,'15 Oct'!AJ282&gt;0, '15 Oct'!AO282&gt;0,'15 Oct'!AP282&gt;0),'15 Oct'!A282,"")</f>
        <v/>
      </c>
      <c r="B279" s="120" t="str">
        <f>if('15 Oct'!E282+'15 Oct'!F282&gt;0,'15 Oct'!E282+'15 Oct'!F282,"")</f>
        <v/>
      </c>
      <c r="C279" s="120" t="str">
        <f>if('15 Oct'!M282 + '15 Oct'!N282&gt;0,'15 Oct'!M282 + '15 Oct'!N282,"")</f>
        <v/>
      </c>
      <c r="D279" s="120" t="str">
        <f>if('15 Oct'!U282+'15 Oct'!V282&gt;0,'15 Oct'!U282+'15 Oct'!V282,"")</f>
        <v/>
      </c>
      <c r="E279" s="120" t="str">
        <f>if('15 Oct'!AC282+'15 Oct'!AD282&gt;0,'15 Oct'!AC282+'15 Oct'!AD282,"")</f>
        <v/>
      </c>
      <c r="F279" s="120" t="str">
        <f>if('15 Oct'!AI282+'15 Oct'!AJ282&gt;0,'15 Oct'!AI282+'15 Oct'!AJ282,"")</f>
        <v/>
      </c>
      <c r="G279" s="120" t="str">
        <f>if('15 Oct'!AO282+'15 Oct'!AP282&gt;0,'15 Oct'!AO282+'15 Oct'!AP282,"")</f>
        <v/>
      </c>
      <c r="H279" s="120" t="str">
        <f t="shared" si="1"/>
        <v/>
      </c>
      <c r="J279" s="1"/>
    </row>
    <row r="280">
      <c r="A280" s="120" t="str">
        <f>if(or('15 Oct'!E283&gt;0,'15 Oct'!F283&gt;0, '15 Oct'!M283&gt;0,'15 Oct'!N283&gt;0, '15 Oct'!U283&gt;0,'15 Oct'!V283&gt;0,'15 Oct'!AC283&gt;0,'15 Oct'!AD283&gt;0,'15 Oct'!AI283&gt;0,'15 Oct'!AJ283&gt;0, '15 Oct'!AO283&gt;0,'15 Oct'!AP283&gt;0),'15 Oct'!A283,"")</f>
        <v/>
      </c>
      <c r="B280" s="120" t="str">
        <f>if('15 Oct'!E283+'15 Oct'!F283&gt;0,'15 Oct'!E283+'15 Oct'!F283,"")</f>
        <v/>
      </c>
      <c r="C280" s="120" t="str">
        <f>if('15 Oct'!M283 + '15 Oct'!N283&gt;0,'15 Oct'!M283 + '15 Oct'!N283,"")</f>
        <v/>
      </c>
      <c r="D280" s="120" t="str">
        <f>if('15 Oct'!U283+'15 Oct'!V283&gt;0,'15 Oct'!U283+'15 Oct'!V283,"")</f>
        <v/>
      </c>
      <c r="E280" s="120" t="str">
        <f>if('15 Oct'!AC283+'15 Oct'!AD283&gt;0,'15 Oct'!AC283+'15 Oct'!AD283,"")</f>
        <v/>
      </c>
      <c r="F280" s="120" t="str">
        <f>if('15 Oct'!AI283+'15 Oct'!AJ283&gt;0,'15 Oct'!AI283+'15 Oct'!AJ283,"")</f>
        <v/>
      </c>
      <c r="G280" s="120" t="str">
        <f>if('15 Oct'!AO283+'15 Oct'!AP283&gt;0,'15 Oct'!AO283+'15 Oct'!AP283,"")</f>
        <v/>
      </c>
      <c r="H280" s="120" t="str">
        <f t="shared" si="1"/>
        <v/>
      </c>
      <c r="J280" s="1"/>
    </row>
    <row r="281">
      <c r="A281" s="120" t="str">
        <f>if(or('15 Oct'!E284&gt;0,'15 Oct'!F284&gt;0, '15 Oct'!M284&gt;0,'15 Oct'!N284&gt;0, '15 Oct'!U284&gt;0,'15 Oct'!V284&gt;0,'15 Oct'!AC284&gt;0,'15 Oct'!AD284&gt;0,'15 Oct'!AI284&gt;0,'15 Oct'!AJ284&gt;0, '15 Oct'!AO284&gt;0,'15 Oct'!AP284&gt;0),'15 Oct'!A284,"")</f>
        <v/>
      </c>
      <c r="B281" s="120" t="str">
        <f>if('15 Oct'!E284+'15 Oct'!F284&gt;0,'15 Oct'!E284+'15 Oct'!F284,"")</f>
        <v/>
      </c>
      <c r="C281" s="120" t="str">
        <f>if('15 Oct'!M284 + '15 Oct'!N284&gt;0,'15 Oct'!M284 + '15 Oct'!N284,"")</f>
        <v/>
      </c>
      <c r="D281" s="120" t="str">
        <f>if('15 Oct'!U284+'15 Oct'!V284&gt;0,'15 Oct'!U284+'15 Oct'!V284,"")</f>
        <v/>
      </c>
      <c r="E281" s="120" t="str">
        <f>if('15 Oct'!AC284+'15 Oct'!AD284&gt;0,'15 Oct'!AC284+'15 Oct'!AD284,"")</f>
        <v/>
      </c>
      <c r="F281" s="120" t="str">
        <f>if('15 Oct'!AI284+'15 Oct'!AJ284&gt;0,'15 Oct'!AI284+'15 Oct'!AJ284,"")</f>
        <v/>
      </c>
      <c r="G281" s="120" t="str">
        <f>if('15 Oct'!AO284+'15 Oct'!AP284&gt;0,'15 Oct'!AO284+'15 Oct'!AP284,"")</f>
        <v/>
      </c>
      <c r="H281" s="120" t="str">
        <f t="shared" si="1"/>
        <v/>
      </c>
      <c r="J281" s="1"/>
    </row>
    <row r="282">
      <c r="A282" s="120" t="str">
        <f>if(or('15 Oct'!E285&gt;0,'15 Oct'!F285&gt;0, '15 Oct'!M285&gt;0,'15 Oct'!N285&gt;0, '15 Oct'!U285&gt;0,'15 Oct'!V285&gt;0,'15 Oct'!AC285&gt;0,'15 Oct'!AD285&gt;0,'15 Oct'!AI285&gt;0,'15 Oct'!AJ285&gt;0, '15 Oct'!AO285&gt;0,'15 Oct'!AP285&gt;0),'15 Oct'!A285,"")</f>
        <v/>
      </c>
      <c r="B282" s="120" t="str">
        <f>if('15 Oct'!E285+'15 Oct'!F285&gt;0,'15 Oct'!E285+'15 Oct'!F285,"")</f>
        <v/>
      </c>
      <c r="C282" s="120" t="str">
        <f>if('15 Oct'!M285 + '15 Oct'!N285&gt;0,'15 Oct'!M285 + '15 Oct'!N285,"")</f>
        <v/>
      </c>
      <c r="D282" s="120" t="str">
        <f>if('15 Oct'!U285+'15 Oct'!V285&gt;0,'15 Oct'!U285+'15 Oct'!V285,"")</f>
        <v/>
      </c>
      <c r="E282" s="120" t="str">
        <f>if('15 Oct'!AC285+'15 Oct'!AD285&gt;0,'15 Oct'!AC285+'15 Oct'!AD285,"")</f>
        <v/>
      </c>
      <c r="F282" s="120" t="str">
        <f>if('15 Oct'!AI285+'15 Oct'!AJ285&gt;0,'15 Oct'!AI285+'15 Oct'!AJ285,"")</f>
        <v/>
      </c>
      <c r="G282" s="120" t="str">
        <f>if('15 Oct'!AO285+'15 Oct'!AP285&gt;0,'15 Oct'!AO285+'15 Oct'!AP285,"")</f>
        <v/>
      </c>
      <c r="H282" s="120" t="str">
        <f t="shared" si="1"/>
        <v/>
      </c>
      <c r="J282" s="1"/>
    </row>
    <row r="283">
      <c r="A283" s="120" t="str">
        <f>if(or('15 Oct'!E286&gt;0,'15 Oct'!F286&gt;0, '15 Oct'!M286&gt;0,'15 Oct'!N286&gt;0, '15 Oct'!U286&gt;0,'15 Oct'!V286&gt;0,'15 Oct'!AC286&gt;0,'15 Oct'!AD286&gt;0,'15 Oct'!AI286&gt;0,'15 Oct'!AJ286&gt;0, '15 Oct'!AO286&gt;0,'15 Oct'!AP286&gt;0),'15 Oct'!A286,"")</f>
        <v/>
      </c>
      <c r="B283" s="120" t="str">
        <f>if('15 Oct'!E286+'15 Oct'!F286&gt;0,'15 Oct'!E286+'15 Oct'!F286,"")</f>
        <v/>
      </c>
      <c r="C283" s="120" t="str">
        <f>if('15 Oct'!M286 + '15 Oct'!N286&gt;0,'15 Oct'!M286 + '15 Oct'!N286,"")</f>
        <v/>
      </c>
      <c r="D283" s="120" t="str">
        <f>if('15 Oct'!U286+'15 Oct'!V286&gt;0,'15 Oct'!U286+'15 Oct'!V286,"")</f>
        <v/>
      </c>
      <c r="E283" s="120" t="str">
        <f>if('15 Oct'!AC286+'15 Oct'!AD286&gt;0,'15 Oct'!AC286+'15 Oct'!AD286,"")</f>
        <v/>
      </c>
      <c r="F283" s="120" t="str">
        <f>if('15 Oct'!AI286+'15 Oct'!AJ286&gt;0,'15 Oct'!AI286+'15 Oct'!AJ286,"")</f>
        <v/>
      </c>
      <c r="G283" s="120" t="str">
        <f>if('15 Oct'!AO286+'15 Oct'!AP286&gt;0,'15 Oct'!AO286+'15 Oct'!AP286,"")</f>
        <v/>
      </c>
      <c r="H283" s="120" t="str">
        <f t="shared" si="1"/>
        <v/>
      </c>
      <c r="J283" s="1"/>
    </row>
    <row r="284">
      <c r="A284" s="120" t="str">
        <f>if(or('15 Oct'!E287&gt;0,'15 Oct'!F287&gt;0, '15 Oct'!M287&gt;0,'15 Oct'!N287&gt;0, '15 Oct'!U287&gt;0,'15 Oct'!V287&gt;0,'15 Oct'!AC287&gt;0,'15 Oct'!AD287&gt;0,'15 Oct'!AI287&gt;0,'15 Oct'!AJ287&gt;0, '15 Oct'!AO287&gt;0,'15 Oct'!AP287&gt;0),'15 Oct'!A287,"")</f>
        <v/>
      </c>
      <c r="B284" s="120" t="str">
        <f>if('15 Oct'!E287+'15 Oct'!F287&gt;0,'15 Oct'!E287+'15 Oct'!F287,"")</f>
        <v/>
      </c>
      <c r="C284" s="120" t="str">
        <f>if('15 Oct'!M287 + '15 Oct'!N287&gt;0,'15 Oct'!M287 + '15 Oct'!N287,"")</f>
        <v/>
      </c>
      <c r="D284" s="120" t="str">
        <f>if('15 Oct'!U287+'15 Oct'!V287&gt;0,'15 Oct'!U287+'15 Oct'!V287,"")</f>
        <v/>
      </c>
      <c r="E284" s="120" t="str">
        <f>if('15 Oct'!AC287+'15 Oct'!AD287&gt;0,'15 Oct'!AC287+'15 Oct'!AD287,"")</f>
        <v/>
      </c>
      <c r="F284" s="120" t="str">
        <f>if('15 Oct'!AI287+'15 Oct'!AJ287&gt;0,'15 Oct'!AI287+'15 Oct'!AJ287,"")</f>
        <v/>
      </c>
      <c r="G284" s="120" t="str">
        <f>if('15 Oct'!AO287+'15 Oct'!AP287&gt;0,'15 Oct'!AO287+'15 Oct'!AP287,"")</f>
        <v/>
      </c>
      <c r="H284" s="120" t="str">
        <f t="shared" si="1"/>
        <v/>
      </c>
      <c r="J284" s="1"/>
    </row>
    <row r="285">
      <c r="A285" s="120" t="str">
        <f>if(or('15 Oct'!E288&gt;0,'15 Oct'!F288&gt;0, '15 Oct'!M288&gt;0,'15 Oct'!N288&gt;0, '15 Oct'!U288&gt;0,'15 Oct'!V288&gt;0,'15 Oct'!AC288&gt;0,'15 Oct'!AD288&gt;0,'15 Oct'!AI288&gt;0,'15 Oct'!AJ288&gt;0, '15 Oct'!AO288&gt;0,'15 Oct'!AP288&gt;0),'15 Oct'!A288,"")</f>
        <v/>
      </c>
      <c r="B285" s="120" t="str">
        <f>if('15 Oct'!E288+'15 Oct'!F288&gt;0,'15 Oct'!E288+'15 Oct'!F288,"")</f>
        <v/>
      </c>
      <c r="C285" s="120" t="str">
        <f>if('15 Oct'!M288 + '15 Oct'!N288&gt;0,'15 Oct'!M288 + '15 Oct'!N288,"")</f>
        <v/>
      </c>
      <c r="D285" s="120" t="str">
        <f>if('15 Oct'!U288+'15 Oct'!V288&gt;0,'15 Oct'!U288+'15 Oct'!V288,"")</f>
        <v/>
      </c>
      <c r="E285" s="120" t="str">
        <f>if('15 Oct'!AC288+'15 Oct'!AD288&gt;0,'15 Oct'!AC288+'15 Oct'!AD288,"")</f>
        <v/>
      </c>
      <c r="F285" s="120" t="str">
        <f>if('15 Oct'!AI288+'15 Oct'!AJ288&gt;0,'15 Oct'!AI288+'15 Oct'!AJ288,"")</f>
        <v/>
      </c>
      <c r="G285" s="120" t="str">
        <f>if('15 Oct'!AO288+'15 Oct'!AP288&gt;0,'15 Oct'!AO288+'15 Oct'!AP288,"")</f>
        <v/>
      </c>
      <c r="H285" s="120" t="str">
        <f t="shared" si="1"/>
        <v/>
      </c>
      <c r="J285" s="1"/>
    </row>
    <row r="286">
      <c r="A286" s="120" t="str">
        <f>if(or('15 Oct'!E289&gt;0,'15 Oct'!F289&gt;0, '15 Oct'!M289&gt;0,'15 Oct'!N289&gt;0, '15 Oct'!U289&gt;0,'15 Oct'!V289&gt;0,'15 Oct'!AC289&gt;0,'15 Oct'!AD289&gt;0,'15 Oct'!AI289&gt;0,'15 Oct'!AJ289&gt;0, '15 Oct'!AO289&gt;0,'15 Oct'!AP289&gt;0),'15 Oct'!A289,"")</f>
        <v/>
      </c>
      <c r="B286" s="120" t="str">
        <f>if('15 Oct'!E289+'15 Oct'!F289&gt;0,'15 Oct'!E289+'15 Oct'!F289,"")</f>
        <v/>
      </c>
      <c r="C286" s="120" t="str">
        <f>if('15 Oct'!M289 + '15 Oct'!N289&gt;0,'15 Oct'!M289 + '15 Oct'!N289,"")</f>
        <v/>
      </c>
      <c r="D286" s="120" t="str">
        <f>if('15 Oct'!U289+'15 Oct'!V289&gt;0,'15 Oct'!U289+'15 Oct'!V289,"")</f>
        <v/>
      </c>
      <c r="E286" s="120" t="str">
        <f>if('15 Oct'!AC289+'15 Oct'!AD289&gt;0,'15 Oct'!AC289+'15 Oct'!AD289,"")</f>
        <v/>
      </c>
      <c r="F286" s="120" t="str">
        <f>if('15 Oct'!AI289+'15 Oct'!AJ289&gt;0,'15 Oct'!AI289+'15 Oct'!AJ289,"")</f>
        <v/>
      </c>
      <c r="G286" s="120" t="str">
        <f>if('15 Oct'!AO289+'15 Oct'!AP289&gt;0,'15 Oct'!AO289+'15 Oct'!AP289,"")</f>
        <v/>
      </c>
      <c r="H286" s="120" t="str">
        <f t="shared" si="1"/>
        <v/>
      </c>
      <c r="J286" s="1"/>
    </row>
    <row r="287">
      <c r="A287" s="120" t="str">
        <f>if(or('15 Oct'!E290&gt;0,'15 Oct'!F290&gt;0, '15 Oct'!M290&gt;0,'15 Oct'!N290&gt;0, '15 Oct'!U290&gt;0,'15 Oct'!V290&gt;0,'15 Oct'!AC290&gt;0,'15 Oct'!AD290&gt;0,'15 Oct'!AI290&gt;0,'15 Oct'!AJ290&gt;0, '15 Oct'!AO290&gt;0,'15 Oct'!AP290&gt;0),'15 Oct'!A290,"")</f>
        <v/>
      </c>
      <c r="B287" s="120" t="str">
        <f>if('15 Oct'!E290+'15 Oct'!F290&gt;0,'15 Oct'!E290+'15 Oct'!F290,"")</f>
        <v/>
      </c>
      <c r="C287" s="120" t="str">
        <f>if('15 Oct'!M290 + '15 Oct'!N290&gt;0,'15 Oct'!M290 + '15 Oct'!N290,"")</f>
        <v/>
      </c>
      <c r="D287" s="120" t="str">
        <f>if('15 Oct'!U290+'15 Oct'!V290&gt;0,'15 Oct'!U290+'15 Oct'!V290,"")</f>
        <v/>
      </c>
      <c r="E287" s="120" t="str">
        <f>if('15 Oct'!AC290+'15 Oct'!AD290&gt;0,'15 Oct'!AC290+'15 Oct'!AD290,"")</f>
        <v/>
      </c>
      <c r="F287" s="120" t="str">
        <f>if('15 Oct'!AI290+'15 Oct'!AJ290&gt;0,'15 Oct'!AI290+'15 Oct'!AJ290,"")</f>
        <v/>
      </c>
      <c r="G287" s="120" t="str">
        <f>if('15 Oct'!AO290+'15 Oct'!AP290&gt;0,'15 Oct'!AO290+'15 Oct'!AP290,"")</f>
        <v/>
      </c>
      <c r="H287" s="120" t="str">
        <f t="shared" si="1"/>
        <v/>
      </c>
      <c r="J287" s="1"/>
    </row>
    <row r="288">
      <c r="A288" s="120" t="str">
        <f>if(or('15 Oct'!E291&gt;0,'15 Oct'!F291&gt;0, '15 Oct'!M291&gt;0,'15 Oct'!N291&gt;0, '15 Oct'!U291&gt;0,'15 Oct'!V291&gt;0,'15 Oct'!AC291&gt;0,'15 Oct'!AD291&gt;0,'15 Oct'!AI291&gt;0,'15 Oct'!AJ291&gt;0, '15 Oct'!AO291&gt;0,'15 Oct'!AP291&gt;0),'15 Oct'!A291,"")</f>
        <v/>
      </c>
      <c r="B288" s="120" t="str">
        <f>if('15 Oct'!E291+'15 Oct'!F291&gt;0,'15 Oct'!E291+'15 Oct'!F291,"")</f>
        <v/>
      </c>
      <c r="C288" s="120" t="str">
        <f>if('15 Oct'!M291 + '15 Oct'!N291&gt;0,'15 Oct'!M291 + '15 Oct'!N291,"")</f>
        <v/>
      </c>
      <c r="D288" s="120" t="str">
        <f>if('15 Oct'!U291+'15 Oct'!V291&gt;0,'15 Oct'!U291+'15 Oct'!V291,"")</f>
        <v/>
      </c>
      <c r="E288" s="120" t="str">
        <f>if('15 Oct'!AC291+'15 Oct'!AD291&gt;0,'15 Oct'!AC291+'15 Oct'!AD291,"")</f>
        <v/>
      </c>
      <c r="F288" s="120" t="str">
        <f>if('15 Oct'!AI291+'15 Oct'!AJ291&gt;0,'15 Oct'!AI291+'15 Oct'!AJ291,"")</f>
        <v/>
      </c>
      <c r="G288" s="120" t="str">
        <f>if('15 Oct'!AO291+'15 Oct'!AP291&gt;0,'15 Oct'!AO291+'15 Oct'!AP291,"")</f>
        <v/>
      </c>
      <c r="H288" s="120" t="str">
        <f t="shared" si="1"/>
        <v/>
      </c>
      <c r="J288" s="1"/>
    </row>
    <row r="289">
      <c r="A289" s="120" t="str">
        <f>if(or('15 Oct'!E292&gt;0,'15 Oct'!F292&gt;0, '15 Oct'!M292&gt;0,'15 Oct'!N292&gt;0, '15 Oct'!U292&gt;0,'15 Oct'!V292&gt;0,'15 Oct'!AC292&gt;0,'15 Oct'!AD292&gt;0,'15 Oct'!AI292&gt;0,'15 Oct'!AJ292&gt;0, '15 Oct'!AO292&gt;0,'15 Oct'!AP292&gt;0),'15 Oct'!A292,"")</f>
        <v/>
      </c>
      <c r="B289" s="120" t="str">
        <f>if('15 Oct'!E292+'15 Oct'!F292&gt;0,'15 Oct'!E292+'15 Oct'!F292,"")</f>
        <v/>
      </c>
      <c r="C289" s="120" t="str">
        <f>if('15 Oct'!M292 + '15 Oct'!N292&gt;0,'15 Oct'!M292 + '15 Oct'!N292,"")</f>
        <v/>
      </c>
      <c r="D289" s="120" t="str">
        <f>if('15 Oct'!U292+'15 Oct'!V292&gt;0,'15 Oct'!U292+'15 Oct'!V292,"")</f>
        <v/>
      </c>
      <c r="E289" s="120" t="str">
        <f>if('15 Oct'!AC292+'15 Oct'!AD292&gt;0,'15 Oct'!AC292+'15 Oct'!AD292,"")</f>
        <v/>
      </c>
      <c r="F289" s="120" t="str">
        <f>if('15 Oct'!AI292+'15 Oct'!AJ292&gt;0,'15 Oct'!AI292+'15 Oct'!AJ292,"")</f>
        <v/>
      </c>
      <c r="G289" s="120" t="str">
        <f>if('15 Oct'!AO292+'15 Oct'!AP292&gt;0,'15 Oct'!AO292+'15 Oct'!AP292,"")</f>
        <v/>
      </c>
      <c r="H289" s="120" t="str">
        <f t="shared" si="1"/>
        <v/>
      </c>
      <c r="J289" s="1"/>
    </row>
    <row r="290">
      <c r="A290" s="120" t="str">
        <f>if(or('15 Oct'!E293&gt;0,'15 Oct'!F293&gt;0, '15 Oct'!M293&gt;0,'15 Oct'!N293&gt;0, '15 Oct'!U293&gt;0,'15 Oct'!V293&gt;0,'15 Oct'!AC293&gt;0,'15 Oct'!AD293&gt;0,'15 Oct'!AI293&gt;0,'15 Oct'!AJ293&gt;0, '15 Oct'!AO293&gt;0,'15 Oct'!AP293&gt;0),'15 Oct'!A293,"")</f>
        <v/>
      </c>
      <c r="B290" s="120" t="str">
        <f>if('15 Oct'!E293+'15 Oct'!F293&gt;0,'15 Oct'!E293+'15 Oct'!F293,"")</f>
        <v/>
      </c>
      <c r="C290" s="120" t="str">
        <f>if('15 Oct'!M293 + '15 Oct'!N293&gt;0,'15 Oct'!M293 + '15 Oct'!N293,"")</f>
        <v/>
      </c>
      <c r="D290" s="120" t="str">
        <f>if('15 Oct'!U293+'15 Oct'!V293&gt;0,'15 Oct'!U293+'15 Oct'!V293,"")</f>
        <v/>
      </c>
      <c r="E290" s="120" t="str">
        <f>if('15 Oct'!AC293+'15 Oct'!AD293&gt;0,'15 Oct'!AC293+'15 Oct'!AD293,"")</f>
        <v/>
      </c>
      <c r="F290" s="120" t="str">
        <f>if('15 Oct'!AI293+'15 Oct'!AJ293&gt;0,'15 Oct'!AI293+'15 Oct'!AJ293,"")</f>
        <v/>
      </c>
      <c r="G290" s="120" t="str">
        <f>if('15 Oct'!AO293+'15 Oct'!AP293&gt;0,'15 Oct'!AO293+'15 Oct'!AP293,"")</f>
        <v/>
      </c>
      <c r="H290" s="120" t="str">
        <f t="shared" si="1"/>
        <v/>
      </c>
      <c r="J290" s="1"/>
    </row>
    <row r="291">
      <c r="A291" s="120" t="str">
        <f>if(or('15 Oct'!E294&gt;0,'15 Oct'!F294&gt;0, '15 Oct'!M294&gt;0,'15 Oct'!N294&gt;0, '15 Oct'!U294&gt;0,'15 Oct'!V294&gt;0,'15 Oct'!AC294&gt;0,'15 Oct'!AD294&gt;0,'15 Oct'!AI294&gt;0,'15 Oct'!AJ294&gt;0, '15 Oct'!AO294&gt;0,'15 Oct'!AP294&gt;0),'15 Oct'!A294,"")</f>
        <v/>
      </c>
      <c r="B291" s="120" t="str">
        <f>if('15 Oct'!E294+'15 Oct'!F294&gt;0,'15 Oct'!E294+'15 Oct'!F294,"")</f>
        <v/>
      </c>
      <c r="C291" s="120" t="str">
        <f>if('15 Oct'!M294 + '15 Oct'!N294&gt;0,'15 Oct'!M294 + '15 Oct'!N294,"")</f>
        <v/>
      </c>
      <c r="D291" s="120" t="str">
        <f>if('15 Oct'!U294+'15 Oct'!V294&gt;0,'15 Oct'!U294+'15 Oct'!V294,"")</f>
        <v/>
      </c>
      <c r="E291" s="120" t="str">
        <f>if('15 Oct'!AC294+'15 Oct'!AD294&gt;0,'15 Oct'!AC294+'15 Oct'!AD294,"")</f>
        <v/>
      </c>
      <c r="F291" s="120" t="str">
        <f>if('15 Oct'!AI294+'15 Oct'!AJ294&gt;0,'15 Oct'!AI294+'15 Oct'!AJ294,"")</f>
        <v/>
      </c>
      <c r="G291" s="120" t="str">
        <f>if('15 Oct'!AO294+'15 Oct'!AP294&gt;0,'15 Oct'!AO294+'15 Oct'!AP294,"")</f>
        <v/>
      </c>
      <c r="H291" s="120" t="str">
        <f t="shared" si="1"/>
        <v/>
      </c>
      <c r="J291" s="1"/>
    </row>
    <row r="292">
      <c r="A292" s="120" t="str">
        <f>if(or('15 Oct'!E295&gt;0,'15 Oct'!F295&gt;0, '15 Oct'!M295&gt;0,'15 Oct'!N295&gt;0, '15 Oct'!U295&gt;0,'15 Oct'!V295&gt;0,'15 Oct'!AC295&gt;0,'15 Oct'!AD295&gt;0,'15 Oct'!AI295&gt;0,'15 Oct'!AJ295&gt;0, '15 Oct'!AO295&gt;0,'15 Oct'!AP295&gt;0),'15 Oct'!A295,"")</f>
        <v/>
      </c>
      <c r="B292" s="120" t="str">
        <f>if('15 Oct'!E295+'15 Oct'!F295&gt;0,'15 Oct'!E295+'15 Oct'!F295,"")</f>
        <v/>
      </c>
      <c r="C292" s="120" t="str">
        <f>if('15 Oct'!M295 + '15 Oct'!N295&gt;0,'15 Oct'!M295 + '15 Oct'!N295,"")</f>
        <v/>
      </c>
      <c r="D292" s="120" t="str">
        <f>if('15 Oct'!U295+'15 Oct'!V295&gt;0,'15 Oct'!U295+'15 Oct'!V295,"")</f>
        <v/>
      </c>
      <c r="E292" s="120" t="str">
        <f>if('15 Oct'!AC295+'15 Oct'!AD295&gt;0,'15 Oct'!AC295+'15 Oct'!AD295,"")</f>
        <v/>
      </c>
      <c r="F292" s="120" t="str">
        <f>if('15 Oct'!AI295+'15 Oct'!AJ295&gt;0,'15 Oct'!AI295+'15 Oct'!AJ295,"")</f>
        <v/>
      </c>
      <c r="G292" s="120" t="str">
        <f>if('15 Oct'!AO295+'15 Oct'!AP295&gt;0,'15 Oct'!AO295+'15 Oct'!AP295,"")</f>
        <v/>
      </c>
      <c r="H292" s="120" t="str">
        <f t="shared" si="1"/>
        <v/>
      </c>
      <c r="J292" s="1"/>
    </row>
    <row r="293">
      <c r="A293" s="120" t="str">
        <f>if(or('15 Oct'!E296&gt;0,'15 Oct'!F296&gt;0, '15 Oct'!M296&gt;0,'15 Oct'!N296&gt;0, '15 Oct'!U296&gt;0,'15 Oct'!V296&gt;0,'15 Oct'!AC296&gt;0,'15 Oct'!AD296&gt;0,'15 Oct'!AI296&gt;0,'15 Oct'!AJ296&gt;0, '15 Oct'!AO296&gt;0,'15 Oct'!AP296&gt;0),'15 Oct'!A296,"")</f>
        <v/>
      </c>
      <c r="B293" s="120" t="str">
        <f>if('15 Oct'!E296+'15 Oct'!F296&gt;0,'15 Oct'!E296+'15 Oct'!F296,"")</f>
        <v/>
      </c>
      <c r="C293" s="120" t="str">
        <f>if('15 Oct'!M296 + '15 Oct'!N296&gt;0,'15 Oct'!M296 + '15 Oct'!N296,"")</f>
        <v/>
      </c>
      <c r="D293" s="120" t="str">
        <f>if('15 Oct'!U296+'15 Oct'!V296&gt;0,'15 Oct'!U296+'15 Oct'!V296,"")</f>
        <v/>
      </c>
      <c r="E293" s="120" t="str">
        <f>if('15 Oct'!AC296+'15 Oct'!AD296&gt;0,'15 Oct'!AC296+'15 Oct'!AD296,"")</f>
        <v/>
      </c>
      <c r="F293" s="120" t="str">
        <f>if('15 Oct'!AI296+'15 Oct'!AJ296&gt;0,'15 Oct'!AI296+'15 Oct'!AJ296,"")</f>
        <v/>
      </c>
      <c r="G293" s="120" t="str">
        <f>if('15 Oct'!AO296+'15 Oct'!AP296&gt;0,'15 Oct'!AO296+'15 Oct'!AP296,"")</f>
        <v/>
      </c>
      <c r="H293" s="120" t="str">
        <f t="shared" si="1"/>
        <v/>
      </c>
      <c r="J293" s="1"/>
    </row>
    <row r="294">
      <c r="A294" s="120" t="str">
        <f>if(or('15 Oct'!E297&gt;0,'15 Oct'!F297&gt;0, '15 Oct'!M297&gt;0,'15 Oct'!N297&gt;0, '15 Oct'!U297&gt;0,'15 Oct'!V297&gt;0,'15 Oct'!AC297&gt;0,'15 Oct'!AD297&gt;0,'15 Oct'!AI297&gt;0,'15 Oct'!AJ297&gt;0, '15 Oct'!AO297&gt;0,'15 Oct'!AP297&gt;0),'15 Oct'!A297,"")</f>
        <v/>
      </c>
      <c r="B294" s="120" t="str">
        <f>if('15 Oct'!E297+'15 Oct'!F297&gt;0,'15 Oct'!E297+'15 Oct'!F297,"")</f>
        <v/>
      </c>
      <c r="C294" s="120" t="str">
        <f>if('15 Oct'!M297 + '15 Oct'!N297&gt;0,'15 Oct'!M297 + '15 Oct'!N297,"")</f>
        <v/>
      </c>
      <c r="D294" s="120" t="str">
        <f>if('15 Oct'!U297+'15 Oct'!V297&gt;0,'15 Oct'!U297+'15 Oct'!V297,"")</f>
        <v/>
      </c>
      <c r="E294" s="120" t="str">
        <f>if('15 Oct'!AC297+'15 Oct'!AD297&gt;0,'15 Oct'!AC297+'15 Oct'!AD297,"")</f>
        <v/>
      </c>
      <c r="F294" s="120" t="str">
        <f>if('15 Oct'!AI297+'15 Oct'!AJ297&gt;0,'15 Oct'!AI297+'15 Oct'!AJ297,"")</f>
        <v/>
      </c>
      <c r="G294" s="120" t="str">
        <f>if('15 Oct'!AO297+'15 Oct'!AP297&gt;0,'15 Oct'!AO297+'15 Oct'!AP297,"")</f>
        <v/>
      </c>
      <c r="H294" s="120" t="str">
        <f t="shared" si="1"/>
        <v/>
      </c>
      <c r="J294" s="1"/>
    </row>
    <row r="295">
      <c r="A295" s="120" t="str">
        <f>if(or('15 Oct'!E298&gt;0,'15 Oct'!F298&gt;0, '15 Oct'!M298&gt;0,'15 Oct'!N298&gt;0, '15 Oct'!U298&gt;0,'15 Oct'!V298&gt;0,'15 Oct'!AC298&gt;0,'15 Oct'!AD298&gt;0,'15 Oct'!AI298&gt;0,'15 Oct'!AJ298&gt;0, '15 Oct'!AO298&gt;0,'15 Oct'!AP298&gt;0),'15 Oct'!A298,"")</f>
        <v/>
      </c>
      <c r="B295" s="120" t="str">
        <f>if('15 Oct'!E298+'15 Oct'!F298&gt;0,'15 Oct'!E298+'15 Oct'!F298,"")</f>
        <v/>
      </c>
      <c r="C295" s="120" t="str">
        <f>if('15 Oct'!M298 + '15 Oct'!N298&gt;0,'15 Oct'!M298 + '15 Oct'!N298,"")</f>
        <v/>
      </c>
      <c r="D295" s="120" t="str">
        <f>if('15 Oct'!U298+'15 Oct'!V298&gt;0,'15 Oct'!U298+'15 Oct'!V298,"")</f>
        <v/>
      </c>
      <c r="E295" s="120" t="str">
        <f>if('15 Oct'!AC298+'15 Oct'!AD298&gt;0,'15 Oct'!AC298+'15 Oct'!AD298,"")</f>
        <v/>
      </c>
      <c r="F295" s="120" t="str">
        <f>if('15 Oct'!AI298+'15 Oct'!AJ298&gt;0,'15 Oct'!AI298+'15 Oct'!AJ298,"")</f>
        <v/>
      </c>
      <c r="G295" s="120" t="str">
        <f>if('15 Oct'!AO298+'15 Oct'!AP298&gt;0,'15 Oct'!AO298+'15 Oct'!AP298,"")</f>
        <v/>
      </c>
      <c r="H295" s="120" t="str">
        <f t="shared" si="1"/>
        <v/>
      </c>
      <c r="J295" s="1"/>
    </row>
    <row r="296">
      <c r="A296" s="120" t="str">
        <f>if(or('15 Oct'!E299&gt;0,'15 Oct'!F299&gt;0, '15 Oct'!M299&gt;0,'15 Oct'!N299&gt;0, '15 Oct'!U299&gt;0,'15 Oct'!V299&gt;0,'15 Oct'!AC299&gt;0,'15 Oct'!AD299&gt;0,'15 Oct'!AI299&gt;0,'15 Oct'!AJ299&gt;0, '15 Oct'!AO299&gt;0,'15 Oct'!AP299&gt;0),'15 Oct'!A299,"")</f>
        <v/>
      </c>
      <c r="B296" s="120" t="str">
        <f>if('15 Oct'!E299+'15 Oct'!F299&gt;0,'15 Oct'!E299+'15 Oct'!F299,"")</f>
        <v/>
      </c>
      <c r="C296" s="120" t="str">
        <f>if('15 Oct'!M299 + '15 Oct'!N299&gt;0,'15 Oct'!M299 + '15 Oct'!N299,"")</f>
        <v/>
      </c>
      <c r="D296" s="120" t="str">
        <f>if('15 Oct'!U299+'15 Oct'!V299&gt;0,'15 Oct'!U299+'15 Oct'!V299,"")</f>
        <v/>
      </c>
      <c r="E296" s="120" t="str">
        <f>if('15 Oct'!AC299+'15 Oct'!AD299&gt;0,'15 Oct'!AC299+'15 Oct'!AD299,"")</f>
        <v/>
      </c>
      <c r="F296" s="120" t="str">
        <f>if('15 Oct'!AI299+'15 Oct'!AJ299&gt;0,'15 Oct'!AI299+'15 Oct'!AJ299,"")</f>
        <v/>
      </c>
      <c r="G296" s="120" t="str">
        <f>if('15 Oct'!AO299+'15 Oct'!AP299&gt;0,'15 Oct'!AO299+'15 Oct'!AP299,"")</f>
        <v/>
      </c>
      <c r="H296" s="120" t="str">
        <f t="shared" si="1"/>
        <v/>
      </c>
      <c r="J296" s="1"/>
    </row>
    <row r="297">
      <c r="A297" s="120" t="str">
        <f>if(or('15 Oct'!E300&gt;0,'15 Oct'!F300&gt;0, '15 Oct'!M300&gt;0,'15 Oct'!N300&gt;0, '15 Oct'!U300&gt;0,'15 Oct'!V300&gt;0,'15 Oct'!AC300&gt;0,'15 Oct'!AD300&gt;0,'15 Oct'!AI300&gt;0,'15 Oct'!AJ300&gt;0, '15 Oct'!AO300&gt;0,'15 Oct'!AP300&gt;0),'15 Oct'!A300,"")</f>
        <v/>
      </c>
      <c r="B297" s="120" t="str">
        <f>if('15 Oct'!E300+'15 Oct'!F300&gt;0,'15 Oct'!E300+'15 Oct'!F300,"")</f>
        <v/>
      </c>
      <c r="C297" s="120" t="str">
        <f>if('15 Oct'!M300 + '15 Oct'!N300&gt;0,'15 Oct'!M300 + '15 Oct'!N300,"")</f>
        <v/>
      </c>
      <c r="D297" s="120" t="str">
        <f>if('15 Oct'!U300+'15 Oct'!V300&gt;0,'15 Oct'!U300+'15 Oct'!V300,"")</f>
        <v/>
      </c>
      <c r="E297" s="120" t="str">
        <f>if('15 Oct'!AC300+'15 Oct'!AD300&gt;0,'15 Oct'!AC300+'15 Oct'!AD300,"")</f>
        <v/>
      </c>
      <c r="F297" s="120" t="str">
        <f>if('15 Oct'!AI300+'15 Oct'!AJ300&gt;0,'15 Oct'!AI300+'15 Oct'!AJ300,"")</f>
        <v/>
      </c>
      <c r="G297" s="120" t="str">
        <f>if('15 Oct'!AO300+'15 Oct'!AP300&gt;0,'15 Oct'!AO300+'15 Oct'!AP300,"")</f>
        <v/>
      </c>
      <c r="H297" s="120" t="str">
        <f t="shared" si="1"/>
        <v/>
      </c>
      <c r="J297" s="1"/>
    </row>
    <row r="298">
      <c r="A298" s="120" t="str">
        <f>if(or('15 Oct'!E301&gt;0,'15 Oct'!F301&gt;0, '15 Oct'!M301&gt;0,'15 Oct'!N301&gt;0, '15 Oct'!U301&gt;0,'15 Oct'!V301&gt;0,'15 Oct'!AC301&gt;0,'15 Oct'!AD301&gt;0,'15 Oct'!AI301&gt;0,'15 Oct'!AJ301&gt;0, '15 Oct'!AO301&gt;0,'15 Oct'!AP301&gt;0),'15 Oct'!A301,"")</f>
        <v/>
      </c>
      <c r="B298" s="120" t="str">
        <f>if('15 Oct'!E301+'15 Oct'!F301&gt;0,'15 Oct'!E301+'15 Oct'!F301,"")</f>
        <v/>
      </c>
      <c r="C298" s="120" t="str">
        <f>if('15 Oct'!M301 + '15 Oct'!N301&gt;0,'15 Oct'!M301 + '15 Oct'!N301,"")</f>
        <v/>
      </c>
      <c r="D298" s="120" t="str">
        <f>if('15 Oct'!U301+'15 Oct'!V301&gt;0,'15 Oct'!U301+'15 Oct'!V301,"")</f>
        <v/>
      </c>
      <c r="E298" s="120" t="str">
        <f>if('15 Oct'!AC301+'15 Oct'!AD301&gt;0,'15 Oct'!AC301+'15 Oct'!AD301,"")</f>
        <v/>
      </c>
      <c r="F298" s="120" t="str">
        <f>if('15 Oct'!AI301+'15 Oct'!AJ301&gt;0,'15 Oct'!AI301+'15 Oct'!AJ301,"")</f>
        <v/>
      </c>
      <c r="G298" s="120" t="str">
        <f>if('15 Oct'!AO301+'15 Oct'!AP301&gt;0,'15 Oct'!AO301+'15 Oct'!AP301,"")</f>
        <v/>
      </c>
      <c r="H298" s="120" t="str">
        <f t="shared" si="1"/>
        <v/>
      </c>
      <c r="J298" s="1"/>
    </row>
    <row r="299">
      <c r="A299" s="120" t="str">
        <f>if(or('15 Oct'!E302&gt;0,'15 Oct'!F302&gt;0, '15 Oct'!M302&gt;0,'15 Oct'!N302&gt;0, '15 Oct'!U302&gt;0,'15 Oct'!V302&gt;0,'15 Oct'!AC302&gt;0,'15 Oct'!AD302&gt;0,'15 Oct'!AI302&gt;0,'15 Oct'!AJ302&gt;0, '15 Oct'!AO302&gt;0,'15 Oct'!AP302&gt;0),'15 Oct'!A302,"")</f>
        <v/>
      </c>
      <c r="B299" s="120" t="str">
        <f>if('15 Oct'!E302+'15 Oct'!F302&gt;0,'15 Oct'!E302+'15 Oct'!F302,"")</f>
        <v/>
      </c>
      <c r="C299" s="120" t="str">
        <f>if('15 Oct'!M302 + '15 Oct'!N302&gt;0,'15 Oct'!M302 + '15 Oct'!N302,"")</f>
        <v/>
      </c>
      <c r="D299" s="120" t="str">
        <f>if('15 Oct'!U302+'15 Oct'!V302&gt;0,'15 Oct'!U302+'15 Oct'!V302,"")</f>
        <v/>
      </c>
      <c r="E299" s="120" t="str">
        <f>if('15 Oct'!AC302+'15 Oct'!AD302&gt;0,'15 Oct'!AC302+'15 Oct'!AD302,"")</f>
        <v/>
      </c>
      <c r="F299" s="120" t="str">
        <f>if('15 Oct'!AI302+'15 Oct'!AJ302&gt;0,'15 Oct'!AI302+'15 Oct'!AJ302,"")</f>
        <v/>
      </c>
      <c r="G299" s="120" t="str">
        <f>if('15 Oct'!AO302+'15 Oct'!AP302&gt;0,'15 Oct'!AO302+'15 Oct'!AP302,"")</f>
        <v/>
      </c>
      <c r="H299" s="120" t="str">
        <f t="shared" si="1"/>
        <v/>
      </c>
      <c r="J299" s="1"/>
    </row>
    <row r="300">
      <c r="A300" s="120" t="str">
        <f>if(or('15 Oct'!E303&gt;0,'15 Oct'!F303&gt;0, '15 Oct'!M303&gt;0,'15 Oct'!N303&gt;0, '15 Oct'!U303&gt;0,'15 Oct'!V303&gt;0,'15 Oct'!AC303&gt;0,'15 Oct'!AD303&gt;0,'15 Oct'!AI303&gt;0,'15 Oct'!AJ303&gt;0, '15 Oct'!AO303&gt;0,'15 Oct'!AP303&gt;0),'15 Oct'!A303,"")</f>
        <v/>
      </c>
      <c r="B300" s="120" t="str">
        <f>if('15 Oct'!E303+'15 Oct'!F303&gt;0,'15 Oct'!E303+'15 Oct'!F303,"")</f>
        <v/>
      </c>
      <c r="C300" s="120" t="str">
        <f>if('15 Oct'!M303 + '15 Oct'!N303&gt;0,'15 Oct'!M303 + '15 Oct'!N303,"")</f>
        <v/>
      </c>
      <c r="D300" s="120" t="str">
        <f>if('15 Oct'!U303+'15 Oct'!V303&gt;0,'15 Oct'!U303+'15 Oct'!V303,"")</f>
        <v/>
      </c>
      <c r="E300" s="120" t="str">
        <f>if('15 Oct'!AC303+'15 Oct'!AD303&gt;0,'15 Oct'!AC303+'15 Oct'!AD303,"")</f>
        <v/>
      </c>
      <c r="F300" s="120" t="str">
        <f>if('15 Oct'!AI303+'15 Oct'!AJ303&gt;0,'15 Oct'!AI303+'15 Oct'!AJ303,"")</f>
        <v/>
      </c>
      <c r="G300" s="120" t="str">
        <f>if('15 Oct'!AO303+'15 Oct'!AP303&gt;0,'15 Oct'!AO303+'15 Oct'!AP303,"")</f>
        <v/>
      </c>
      <c r="H300" s="120" t="str">
        <f t="shared" si="1"/>
        <v/>
      </c>
      <c r="J300" s="1"/>
    </row>
    <row r="301">
      <c r="A301" s="120" t="str">
        <f>if(or('15 Oct'!E304&gt;0,'15 Oct'!F304&gt;0, '15 Oct'!M304&gt;0,'15 Oct'!N304&gt;0, '15 Oct'!U304&gt;0,'15 Oct'!V304&gt;0,'15 Oct'!AC304&gt;0,'15 Oct'!AD304&gt;0,'15 Oct'!AI304&gt;0,'15 Oct'!AJ304&gt;0, '15 Oct'!AO304&gt;0,'15 Oct'!AP304&gt;0),'15 Oct'!A304,"")</f>
        <v/>
      </c>
      <c r="B301" s="120" t="str">
        <f>if('15 Oct'!E304+'15 Oct'!F304&gt;0,'15 Oct'!E304+'15 Oct'!F304,"")</f>
        <v/>
      </c>
      <c r="C301" s="120" t="str">
        <f>if('15 Oct'!M304 + '15 Oct'!N304&gt;0,'15 Oct'!M304 + '15 Oct'!N304,"")</f>
        <v/>
      </c>
      <c r="D301" s="120" t="str">
        <f>if('15 Oct'!U304+'15 Oct'!V304&gt;0,'15 Oct'!U304+'15 Oct'!V304,"")</f>
        <v/>
      </c>
      <c r="E301" s="120" t="str">
        <f>if('15 Oct'!AC304+'15 Oct'!AD304&gt;0,'15 Oct'!AC304+'15 Oct'!AD304,"")</f>
        <v/>
      </c>
      <c r="F301" s="120" t="str">
        <f>if('15 Oct'!AI304+'15 Oct'!AJ304&gt;0,'15 Oct'!AI304+'15 Oct'!AJ304,"")</f>
        <v/>
      </c>
      <c r="G301" s="120" t="str">
        <f>if('15 Oct'!AO304+'15 Oct'!AP304&gt;0,'15 Oct'!AO304+'15 Oct'!AP304,"")</f>
        <v/>
      </c>
      <c r="H301" s="120" t="str">
        <f t="shared" si="1"/>
        <v/>
      </c>
      <c r="J301" s="1"/>
    </row>
    <row r="302">
      <c r="A302" s="120" t="str">
        <f>if(or('15 Oct'!E305&gt;0,'15 Oct'!F305&gt;0, '15 Oct'!M305&gt;0,'15 Oct'!N305&gt;0, '15 Oct'!U305&gt;0,'15 Oct'!V305&gt;0,'15 Oct'!AC305&gt;0,'15 Oct'!AD305&gt;0,'15 Oct'!AI305&gt;0,'15 Oct'!AJ305&gt;0, '15 Oct'!AO305&gt;0,'15 Oct'!AP305&gt;0),'15 Oct'!A305,"")</f>
        <v/>
      </c>
      <c r="B302" s="120" t="str">
        <f>if('15 Oct'!E305+'15 Oct'!F305&gt;0,'15 Oct'!E305+'15 Oct'!F305,"")</f>
        <v/>
      </c>
      <c r="C302" s="120" t="str">
        <f>if('15 Oct'!M305 + '15 Oct'!N305&gt;0,'15 Oct'!M305 + '15 Oct'!N305,"")</f>
        <v/>
      </c>
      <c r="D302" s="120" t="str">
        <f>if('15 Oct'!U305+'15 Oct'!V305&gt;0,'15 Oct'!U305+'15 Oct'!V305,"")</f>
        <v/>
      </c>
      <c r="E302" s="120" t="str">
        <f>if('15 Oct'!AC305+'15 Oct'!AD305&gt;0,'15 Oct'!AC305+'15 Oct'!AD305,"")</f>
        <v/>
      </c>
      <c r="F302" s="120" t="str">
        <f>if('15 Oct'!AI305+'15 Oct'!AJ305&gt;0,'15 Oct'!AI305+'15 Oct'!AJ305,"")</f>
        <v/>
      </c>
      <c r="G302" s="120" t="str">
        <f>if('15 Oct'!AO305+'15 Oct'!AP305&gt;0,'15 Oct'!AO305+'15 Oct'!AP305,"")</f>
        <v/>
      </c>
      <c r="H302" s="120" t="str">
        <f t="shared" si="1"/>
        <v/>
      </c>
      <c r="J302" s="1"/>
    </row>
    <row r="303">
      <c r="A303" s="120" t="str">
        <f>if(or('15 Oct'!E306&gt;0,'15 Oct'!F306&gt;0, '15 Oct'!M306&gt;0,'15 Oct'!N306&gt;0, '15 Oct'!U306&gt;0,'15 Oct'!V306&gt;0,'15 Oct'!AC306&gt;0,'15 Oct'!AD306&gt;0,'15 Oct'!AI306&gt;0,'15 Oct'!AJ306&gt;0, '15 Oct'!AO306&gt;0,'15 Oct'!AP306&gt;0),'15 Oct'!A306,"")</f>
        <v/>
      </c>
      <c r="B303" s="120" t="str">
        <f>if('15 Oct'!E306+'15 Oct'!F306&gt;0,'15 Oct'!E306+'15 Oct'!F306,"")</f>
        <v/>
      </c>
      <c r="C303" s="120" t="str">
        <f>if('15 Oct'!M306 + '15 Oct'!N306&gt;0,'15 Oct'!M306 + '15 Oct'!N306,"")</f>
        <v/>
      </c>
      <c r="D303" s="120" t="str">
        <f>if('15 Oct'!U306+'15 Oct'!V306&gt;0,'15 Oct'!U306+'15 Oct'!V306,"")</f>
        <v/>
      </c>
      <c r="E303" s="120" t="str">
        <f>if('15 Oct'!AC306+'15 Oct'!AD306&gt;0,'15 Oct'!AC306+'15 Oct'!AD306,"")</f>
        <v/>
      </c>
      <c r="F303" s="120" t="str">
        <f>if('15 Oct'!AI306+'15 Oct'!AJ306&gt;0,'15 Oct'!AI306+'15 Oct'!AJ306,"")</f>
        <v/>
      </c>
      <c r="G303" s="120" t="str">
        <f>if('15 Oct'!AO306+'15 Oct'!AP306&gt;0,'15 Oct'!AO306+'15 Oct'!AP306,"")</f>
        <v/>
      </c>
      <c r="H303" s="120" t="str">
        <f t="shared" si="1"/>
        <v/>
      </c>
      <c r="J303" s="1"/>
    </row>
    <row r="304">
      <c r="A304" s="120" t="str">
        <f>if(or('15 Oct'!E307&gt;0,'15 Oct'!F307&gt;0, '15 Oct'!M307&gt;0,'15 Oct'!N307&gt;0, '15 Oct'!U307&gt;0,'15 Oct'!V307&gt;0,'15 Oct'!AC307&gt;0,'15 Oct'!AD307&gt;0,'15 Oct'!AI307&gt;0,'15 Oct'!AJ307&gt;0, '15 Oct'!AO307&gt;0,'15 Oct'!AP307&gt;0),'15 Oct'!A307,"")</f>
        <v/>
      </c>
      <c r="B304" s="120" t="str">
        <f>if('15 Oct'!E307+'15 Oct'!F307&gt;0,'15 Oct'!E307+'15 Oct'!F307,"")</f>
        <v/>
      </c>
      <c r="C304" s="120" t="str">
        <f>if('15 Oct'!M307 + '15 Oct'!N307&gt;0,'15 Oct'!M307 + '15 Oct'!N307,"")</f>
        <v/>
      </c>
      <c r="D304" s="120" t="str">
        <f>if('15 Oct'!U307+'15 Oct'!V307&gt;0,'15 Oct'!U307+'15 Oct'!V307,"")</f>
        <v/>
      </c>
      <c r="E304" s="120" t="str">
        <f>if('15 Oct'!AC307+'15 Oct'!AD307&gt;0,'15 Oct'!AC307+'15 Oct'!AD307,"")</f>
        <v/>
      </c>
      <c r="F304" s="120" t="str">
        <f>if('15 Oct'!AI307+'15 Oct'!AJ307&gt;0,'15 Oct'!AI307+'15 Oct'!AJ307,"")</f>
        <v/>
      </c>
      <c r="G304" s="120" t="str">
        <f>if('15 Oct'!AO307+'15 Oct'!AP307&gt;0,'15 Oct'!AO307+'15 Oct'!AP307,"")</f>
        <v/>
      </c>
      <c r="H304" s="120" t="str">
        <f t="shared" si="1"/>
        <v/>
      </c>
      <c r="J304" s="1"/>
    </row>
    <row r="305">
      <c r="A305" s="120" t="str">
        <f>if(or('15 Oct'!E308&gt;0,'15 Oct'!F308&gt;0, '15 Oct'!M308&gt;0,'15 Oct'!N308&gt;0, '15 Oct'!U308&gt;0,'15 Oct'!V308&gt;0,'15 Oct'!AC308&gt;0,'15 Oct'!AD308&gt;0,'15 Oct'!AI308&gt;0,'15 Oct'!AJ308&gt;0, '15 Oct'!AO308&gt;0,'15 Oct'!AP308&gt;0),'15 Oct'!A308,"")</f>
        <v/>
      </c>
      <c r="B305" s="120" t="str">
        <f>if('15 Oct'!E308+'15 Oct'!F308&gt;0,'15 Oct'!E308+'15 Oct'!F308,"")</f>
        <v/>
      </c>
      <c r="C305" s="120" t="str">
        <f>if('15 Oct'!M308 + '15 Oct'!N308&gt;0,'15 Oct'!M308 + '15 Oct'!N308,"")</f>
        <v/>
      </c>
      <c r="D305" s="120" t="str">
        <f>if('15 Oct'!U308+'15 Oct'!V308&gt;0,'15 Oct'!U308+'15 Oct'!V308,"")</f>
        <v/>
      </c>
      <c r="E305" s="120" t="str">
        <f>if('15 Oct'!AC308+'15 Oct'!AD308&gt;0,'15 Oct'!AC308+'15 Oct'!AD308,"")</f>
        <v/>
      </c>
      <c r="F305" s="120" t="str">
        <f>if('15 Oct'!AI308+'15 Oct'!AJ308&gt;0,'15 Oct'!AI308+'15 Oct'!AJ308,"")</f>
        <v/>
      </c>
      <c r="G305" s="120" t="str">
        <f>if('15 Oct'!AO308+'15 Oct'!AP308&gt;0,'15 Oct'!AO308+'15 Oct'!AP308,"")</f>
        <v/>
      </c>
      <c r="H305" s="120" t="str">
        <f t="shared" si="1"/>
        <v/>
      </c>
      <c r="J305" s="1"/>
    </row>
    <row r="306">
      <c r="A306" s="120" t="str">
        <f>if(or('15 Oct'!E309&gt;0,'15 Oct'!F309&gt;0, '15 Oct'!M309&gt;0,'15 Oct'!N309&gt;0, '15 Oct'!U309&gt;0,'15 Oct'!V309&gt;0,'15 Oct'!AC309&gt;0,'15 Oct'!AD309&gt;0,'15 Oct'!AI309&gt;0,'15 Oct'!AJ309&gt;0, '15 Oct'!AO309&gt;0,'15 Oct'!AP309&gt;0),'15 Oct'!A309,"")</f>
        <v/>
      </c>
      <c r="B306" s="120" t="str">
        <f>if('15 Oct'!E309+'15 Oct'!F309&gt;0,'15 Oct'!E309+'15 Oct'!F309,"")</f>
        <v/>
      </c>
      <c r="C306" s="120" t="str">
        <f>if('15 Oct'!M309 + '15 Oct'!N309&gt;0,'15 Oct'!M309 + '15 Oct'!N309,"")</f>
        <v/>
      </c>
      <c r="D306" s="120" t="str">
        <f>if('15 Oct'!U309+'15 Oct'!V309&gt;0,'15 Oct'!U309+'15 Oct'!V309,"")</f>
        <v/>
      </c>
      <c r="E306" s="120" t="str">
        <f>if('15 Oct'!AC309+'15 Oct'!AD309&gt;0,'15 Oct'!AC309+'15 Oct'!AD309,"")</f>
        <v/>
      </c>
      <c r="F306" s="120" t="str">
        <f>if('15 Oct'!AI309+'15 Oct'!AJ309&gt;0,'15 Oct'!AI309+'15 Oct'!AJ309,"")</f>
        <v/>
      </c>
      <c r="G306" s="120" t="str">
        <f>if('15 Oct'!AO309+'15 Oct'!AP309&gt;0,'15 Oct'!AO309+'15 Oct'!AP309,"")</f>
        <v/>
      </c>
      <c r="H306" s="120" t="str">
        <f t="shared" si="1"/>
        <v/>
      </c>
      <c r="J306" s="1"/>
    </row>
    <row r="307">
      <c r="A307" s="120" t="str">
        <f>if(or('15 Oct'!E310&gt;0,'15 Oct'!F310&gt;0, '15 Oct'!M310&gt;0,'15 Oct'!N310&gt;0, '15 Oct'!U310&gt;0,'15 Oct'!V310&gt;0,'15 Oct'!AC310&gt;0,'15 Oct'!AD310&gt;0,'15 Oct'!AI310&gt;0,'15 Oct'!AJ310&gt;0, '15 Oct'!AO310&gt;0,'15 Oct'!AP310&gt;0),'15 Oct'!A310,"")</f>
        <v/>
      </c>
      <c r="B307" s="120" t="str">
        <f>if('15 Oct'!E310+'15 Oct'!F310&gt;0,'15 Oct'!E310+'15 Oct'!F310,"")</f>
        <v/>
      </c>
      <c r="C307" s="120" t="str">
        <f>if('15 Oct'!M310 + '15 Oct'!N310&gt;0,'15 Oct'!M310 + '15 Oct'!N310,"")</f>
        <v/>
      </c>
      <c r="D307" s="120" t="str">
        <f>if('15 Oct'!U310+'15 Oct'!V310&gt;0,'15 Oct'!U310+'15 Oct'!V310,"")</f>
        <v/>
      </c>
      <c r="E307" s="120" t="str">
        <f>if('15 Oct'!AC310+'15 Oct'!AD310&gt;0,'15 Oct'!AC310+'15 Oct'!AD310,"")</f>
        <v/>
      </c>
      <c r="F307" s="120" t="str">
        <f>if('15 Oct'!AI310+'15 Oct'!AJ310&gt;0,'15 Oct'!AI310+'15 Oct'!AJ310,"")</f>
        <v/>
      </c>
      <c r="G307" s="120" t="str">
        <f>if('15 Oct'!AO310+'15 Oct'!AP310&gt;0,'15 Oct'!AO310+'15 Oct'!AP310,"")</f>
        <v/>
      </c>
      <c r="H307" s="120" t="str">
        <f t="shared" si="1"/>
        <v/>
      </c>
      <c r="J307" s="1"/>
    </row>
    <row r="308">
      <c r="A308" s="120" t="str">
        <f>if(or('15 Oct'!E311&gt;0,'15 Oct'!F311&gt;0, '15 Oct'!M311&gt;0,'15 Oct'!N311&gt;0, '15 Oct'!U311&gt;0,'15 Oct'!V311&gt;0,'15 Oct'!AC311&gt;0,'15 Oct'!AD311&gt;0,'15 Oct'!AI311&gt;0,'15 Oct'!AJ311&gt;0, '15 Oct'!AO311&gt;0,'15 Oct'!AP311&gt;0),'15 Oct'!A311,"")</f>
        <v/>
      </c>
      <c r="B308" s="120" t="str">
        <f>if('15 Oct'!E311+'15 Oct'!F311&gt;0,'15 Oct'!E311+'15 Oct'!F311,"")</f>
        <v/>
      </c>
      <c r="C308" s="120" t="str">
        <f>if('15 Oct'!M311 + '15 Oct'!N311&gt;0,'15 Oct'!M311 + '15 Oct'!N311,"")</f>
        <v/>
      </c>
      <c r="D308" s="120" t="str">
        <f>if('15 Oct'!U311+'15 Oct'!V311&gt;0,'15 Oct'!U311+'15 Oct'!V311,"")</f>
        <v/>
      </c>
      <c r="E308" s="120" t="str">
        <f>if('15 Oct'!AC311+'15 Oct'!AD311&gt;0,'15 Oct'!AC311+'15 Oct'!AD311,"")</f>
        <v/>
      </c>
      <c r="F308" s="120" t="str">
        <f>if('15 Oct'!AI311+'15 Oct'!AJ311&gt;0,'15 Oct'!AI311+'15 Oct'!AJ311,"")</f>
        <v/>
      </c>
      <c r="G308" s="120" t="str">
        <f>if('15 Oct'!AO311+'15 Oct'!AP311&gt;0,'15 Oct'!AO311+'15 Oct'!AP311,"")</f>
        <v/>
      </c>
      <c r="H308" s="120" t="str">
        <f t="shared" si="1"/>
        <v/>
      </c>
      <c r="J308" s="1"/>
    </row>
    <row r="309">
      <c r="A309" s="120" t="str">
        <f>if(or('15 Oct'!E312&gt;0,'15 Oct'!F312&gt;0, '15 Oct'!M312&gt;0,'15 Oct'!N312&gt;0, '15 Oct'!U312&gt;0,'15 Oct'!V312&gt;0,'15 Oct'!AC312&gt;0,'15 Oct'!AD312&gt;0,'15 Oct'!AI312&gt;0,'15 Oct'!AJ312&gt;0, '15 Oct'!AO312&gt;0,'15 Oct'!AP312&gt;0),'15 Oct'!A312,"")</f>
        <v/>
      </c>
      <c r="B309" s="120" t="str">
        <f>if('15 Oct'!E312+'15 Oct'!F312&gt;0,'15 Oct'!E312+'15 Oct'!F312,"")</f>
        <v/>
      </c>
      <c r="C309" s="120" t="str">
        <f>if('15 Oct'!M312 + '15 Oct'!N312&gt;0,'15 Oct'!M312 + '15 Oct'!N312,"")</f>
        <v/>
      </c>
      <c r="D309" s="120" t="str">
        <f>if('15 Oct'!U312+'15 Oct'!V312&gt;0,'15 Oct'!U312+'15 Oct'!V312,"")</f>
        <v/>
      </c>
      <c r="E309" s="120" t="str">
        <f>if('15 Oct'!AC312+'15 Oct'!AD312&gt;0,'15 Oct'!AC312+'15 Oct'!AD312,"")</f>
        <v/>
      </c>
      <c r="F309" s="120" t="str">
        <f>if('15 Oct'!AI312+'15 Oct'!AJ312&gt;0,'15 Oct'!AI312+'15 Oct'!AJ312,"")</f>
        <v/>
      </c>
      <c r="G309" s="120" t="str">
        <f>if('15 Oct'!AO312+'15 Oct'!AP312&gt;0,'15 Oct'!AO312+'15 Oct'!AP312,"")</f>
        <v/>
      </c>
      <c r="H309" s="120" t="str">
        <f t="shared" si="1"/>
        <v/>
      </c>
      <c r="J309" s="1"/>
    </row>
    <row r="310">
      <c r="A310" s="120" t="str">
        <f>if(or('15 Oct'!E313&gt;0,'15 Oct'!F313&gt;0, '15 Oct'!M313&gt;0,'15 Oct'!N313&gt;0, '15 Oct'!U313&gt;0,'15 Oct'!V313&gt;0,'15 Oct'!AC313&gt;0,'15 Oct'!AD313&gt;0,'15 Oct'!AI313&gt;0,'15 Oct'!AJ313&gt;0, '15 Oct'!AO313&gt;0,'15 Oct'!AP313&gt;0),'15 Oct'!A313,"")</f>
        <v/>
      </c>
      <c r="B310" s="120" t="str">
        <f>if('15 Oct'!E313+'15 Oct'!F313&gt;0,'15 Oct'!E313+'15 Oct'!F313,"")</f>
        <v/>
      </c>
      <c r="C310" s="120" t="str">
        <f>if('15 Oct'!M313 + '15 Oct'!N313&gt;0,'15 Oct'!M313 + '15 Oct'!N313,"")</f>
        <v/>
      </c>
      <c r="D310" s="120" t="str">
        <f>if('15 Oct'!U313+'15 Oct'!V313&gt;0,'15 Oct'!U313+'15 Oct'!V313,"")</f>
        <v/>
      </c>
      <c r="E310" s="120" t="str">
        <f>if('15 Oct'!AC313+'15 Oct'!AD313&gt;0,'15 Oct'!AC313+'15 Oct'!AD313,"")</f>
        <v/>
      </c>
      <c r="F310" s="120" t="str">
        <f>if('15 Oct'!AI313+'15 Oct'!AJ313&gt;0,'15 Oct'!AI313+'15 Oct'!AJ313,"")</f>
        <v/>
      </c>
      <c r="G310" s="120" t="str">
        <f>if('15 Oct'!AO313+'15 Oct'!AP313&gt;0,'15 Oct'!AO313+'15 Oct'!AP313,"")</f>
        <v/>
      </c>
      <c r="H310" s="120" t="str">
        <f t="shared" si="1"/>
        <v/>
      </c>
      <c r="J310" s="1"/>
    </row>
    <row r="311">
      <c r="A311" s="120" t="str">
        <f>if(or('15 Oct'!E314&gt;0,'15 Oct'!F314&gt;0, '15 Oct'!M314&gt;0,'15 Oct'!N314&gt;0, '15 Oct'!U314&gt;0,'15 Oct'!V314&gt;0,'15 Oct'!AC314&gt;0,'15 Oct'!AD314&gt;0,'15 Oct'!AI314&gt;0,'15 Oct'!AJ314&gt;0, '15 Oct'!AO314&gt;0,'15 Oct'!AP314&gt;0),'15 Oct'!A314,"")</f>
        <v/>
      </c>
      <c r="B311" s="120" t="str">
        <f>if('15 Oct'!E314+'15 Oct'!F314&gt;0,'15 Oct'!E314+'15 Oct'!F314,"")</f>
        <v/>
      </c>
      <c r="C311" s="120" t="str">
        <f>if('15 Oct'!M314 + '15 Oct'!N314&gt;0,'15 Oct'!M314 + '15 Oct'!N314,"")</f>
        <v/>
      </c>
      <c r="D311" s="120" t="str">
        <f>if('15 Oct'!U314+'15 Oct'!V314&gt;0,'15 Oct'!U314+'15 Oct'!V314,"")</f>
        <v/>
      </c>
      <c r="E311" s="120" t="str">
        <f>if('15 Oct'!AC314+'15 Oct'!AD314&gt;0,'15 Oct'!AC314+'15 Oct'!AD314,"")</f>
        <v/>
      </c>
      <c r="F311" s="120" t="str">
        <f>if('15 Oct'!AI314+'15 Oct'!AJ314&gt;0,'15 Oct'!AI314+'15 Oct'!AJ314,"")</f>
        <v/>
      </c>
      <c r="G311" s="120" t="str">
        <f>if('15 Oct'!AO314+'15 Oct'!AP314&gt;0,'15 Oct'!AO314+'15 Oct'!AP314,"")</f>
        <v/>
      </c>
      <c r="H311" s="120" t="str">
        <f t="shared" si="1"/>
        <v/>
      </c>
      <c r="J311" s="1"/>
    </row>
    <row r="312">
      <c r="A312" s="120" t="str">
        <f>if(or('15 Oct'!E315&gt;0,'15 Oct'!F315&gt;0, '15 Oct'!M315&gt;0,'15 Oct'!N315&gt;0, '15 Oct'!U315&gt;0,'15 Oct'!V315&gt;0,'15 Oct'!AC315&gt;0,'15 Oct'!AD315&gt;0,'15 Oct'!AI315&gt;0,'15 Oct'!AJ315&gt;0, '15 Oct'!AO315&gt;0,'15 Oct'!AP315&gt;0),'15 Oct'!A315,"")</f>
        <v/>
      </c>
      <c r="B312" s="120" t="str">
        <f>if('15 Oct'!E315+'15 Oct'!F315&gt;0,'15 Oct'!E315+'15 Oct'!F315,"")</f>
        <v/>
      </c>
      <c r="C312" s="120" t="str">
        <f>if('15 Oct'!M315 + '15 Oct'!N315&gt;0,'15 Oct'!M315 + '15 Oct'!N315,"")</f>
        <v/>
      </c>
      <c r="D312" s="120" t="str">
        <f>if('15 Oct'!U315+'15 Oct'!V315&gt;0,'15 Oct'!U315+'15 Oct'!V315,"")</f>
        <v/>
      </c>
      <c r="E312" s="120" t="str">
        <f>if('15 Oct'!AC315+'15 Oct'!AD315&gt;0,'15 Oct'!AC315+'15 Oct'!AD315,"")</f>
        <v/>
      </c>
      <c r="F312" s="120" t="str">
        <f>if('15 Oct'!AI315+'15 Oct'!AJ315&gt;0,'15 Oct'!AI315+'15 Oct'!AJ315,"")</f>
        <v/>
      </c>
      <c r="G312" s="120" t="str">
        <f>if('15 Oct'!AO315+'15 Oct'!AP315&gt;0,'15 Oct'!AO315+'15 Oct'!AP315,"")</f>
        <v/>
      </c>
      <c r="H312" s="120" t="str">
        <f t="shared" si="1"/>
        <v/>
      </c>
      <c r="J312" s="1"/>
    </row>
    <row r="313">
      <c r="A313" s="120" t="str">
        <f>if(or('15 Oct'!E316&gt;0,'15 Oct'!F316&gt;0, '15 Oct'!M316&gt;0,'15 Oct'!N316&gt;0, '15 Oct'!U316&gt;0,'15 Oct'!V316&gt;0,'15 Oct'!AC316&gt;0,'15 Oct'!AD316&gt;0,'15 Oct'!AI316&gt;0,'15 Oct'!AJ316&gt;0, '15 Oct'!AO316&gt;0,'15 Oct'!AP316&gt;0),'15 Oct'!A316,"")</f>
        <v/>
      </c>
      <c r="B313" s="120" t="str">
        <f>if('15 Oct'!E316+'15 Oct'!F316&gt;0,'15 Oct'!E316+'15 Oct'!F316,"")</f>
        <v/>
      </c>
      <c r="C313" s="120" t="str">
        <f>if('15 Oct'!M316 + '15 Oct'!N316&gt;0,'15 Oct'!M316 + '15 Oct'!N316,"")</f>
        <v/>
      </c>
      <c r="D313" s="120" t="str">
        <f>if('15 Oct'!U316+'15 Oct'!V316&gt;0,'15 Oct'!U316+'15 Oct'!V316,"")</f>
        <v/>
      </c>
      <c r="E313" s="120" t="str">
        <f>if('15 Oct'!AC316+'15 Oct'!AD316&gt;0,'15 Oct'!AC316+'15 Oct'!AD316,"")</f>
        <v/>
      </c>
      <c r="F313" s="120" t="str">
        <f>if('15 Oct'!AI316+'15 Oct'!AJ316&gt;0,'15 Oct'!AI316+'15 Oct'!AJ316,"")</f>
        <v/>
      </c>
      <c r="G313" s="120" t="str">
        <f>if('15 Oct'!AO316+'15 Oct'!AP316&gt;0,'15 Oct'!AO316+'15 Oct'!AP316,"")</f>
        <v/>
      </c>
      <c r="H313" s="120" t="str">
        <f t="shared" si="1"/>
        <v/>
      </c>
      <c r="J313" s="1"/>
    </row>
    <row r="314">
      <c r="A314" s="120" t="str">
        <f>if(or('15 Oct'!E317&gt;0,'15 Oct'!F317&gt;0, '15 Oct'!M317&gt;0,'15 Oct'!N317&gt;0, '15 Oct'!U317&gt;0,'15 Oct'!V317&gt;0,'15 Oct'!AC317&gt;0,'15 Oct'!AD317&gt;0,'15 Oct'!AI317&gt;0,'15 Oct'!AJ317&gt;0, '15 Oct'!AO317&gt;0,'15 Oct'!AP317&gt;0),'15 Oct'!A317,"")</f>
        <v/>
      </c>
      <c r="B314" s="120" t="str">
        <f>if('15 Oct'!E317+'15 Oct'!F317&gt;0,'15 Oct'!E317+'15 Oct'!F317,"")</f>
        <v/>
      </c>
      <c r="C314" s="120" t="str">
        <f>if('15 Oct'!M317 + '15 Oct'!N317&gt;0,'15 Oct'!M317 + '15 Oct'!N317,"")</f>
        <v/>
      </c>
      <c r="D314" s="120" t="str">
        <f>if('15 Oct'!U317+'15 Oct'!V317&gt;0,'15 Oct'!U317+'15 Oct'!V317,"")</f>
        <v/>
      </c>
      <c r="E314" s="120" t="str">
        <f>if('15 Oct'!AC317+'15 Oct'!AD317&gt;0,'15 Oct'!AC317+'15 Oct'!AD317,"")</f>
        <v/>
      </c>
      <c r="F314" s="120" t="str">
        <f>if('15 Oct'!AI317+'15 Oct'!AJ317&gt;0,'15 Oct'!AI317+'15 Oct'!AJ317,"")</f>
        <v/>
      </c>
      <c r="G314" s="120" t="str">
        <f>if('15 Oct'!AO317+'15 Oct'!AP317&gt;0,'15 Oct'!AO317+'15 Oct'!AP317,"")</f>
        <v/>
      </c>
      <c r="H314" s="120" t="str">
        <f t="shared" si="1"/>
        <v/>
      </c>
      <c r="J314" s="1"/>
    </row>
    <row r="315">
      <c r="A315" s="120" t="str">
        <f>if(or('15 Oct'!E318&gt;0,'15 Oct'!F318&gt;0, '15 Oct'!M318&gt;0,'15 Oct'!N318&gt;0, '15 Oct'!U318&gt;0,'15 Oct'!V318&gt;0,'15 Oct'!AC318&gt;0,'15 Oct'!AD318&gt;0,'15 Oct'!AI318&gt;0,'15 Oct'!AJ318&gt;0, '15 Oct'!AO318&gt;0,'15 Oct'!AP318&gt;0),'15 Oct'!A318,"")</f>
        <v/>
      </c>
      <c r="B315" s="120" t="str">
        <f>if('15 Oct'!E318+'15 Oct'!F318&gt;0,'15 Oct'!E318+'15 Oct'!F318,"")</f>
        <v/>
      </c>
      <c r="C315" s="120" t="str">
        <f>if('15 Oct'!M318 + '15 Oct'!N318&gt;0,'15 Oct'!M318 + '15 Oct'!N318,"")</f>
        <v/>
      </c>
      <c r="D315" s="120" t="str">
        <f>if('15 Oct'!U318+'15 Oct'!V318&gt;0,'15 Oct'!U318+'15 Oct'!V318,"")</f>
        <v/>
      </c>
      <c r="E315" s="120" t="str">
        <f>if('15 Oct'!AC318+'15 Oct'!AD318&gt;0,'15 Oct'!AC318+'15 Oct'!AD318,"")</f>
        <v/>
      </c>
      <c r="F315" s="120" t="str">
        <f>if('15 Oct'!AI318+'15 Oct'!AJ318&gt;0,'15 Oct'!AI318+'15 Oct'!AJ318,"")</f>
        <v/>
      </c>
      <c r="G315" s="120" t="str">
        <f>if('15 Oct'!AO318+'15 Oct'!AP318&gt;0,'15 Oct'!AO318+'15 Oct'!AP318,"")</f>
        <v/>
      </c>
      <c r="H315" s="120" t="str">
        <f t="shared" si="1"/>
        <v/>
      </c>
      <c r="J315" s="1"/>
    </row>
    <row r="316">
      <c r="A316" s="120" t="str">
        <f>if(or('15 Oct'!E319&gt;0,'15 Oct'!F319&gt;0, '15 Oct'!M319&gt;0,'15 Oct'!N319&gt;0, '15 Oct'!U319&gt;0,'15 Oct'!V319&gt;0,'15 Oct'!AC319&gt;0,'15 Oct'!AD319&gt;0,'15 Oct'!AI319&gt;0,'15 Oct'!AJ319&gt;0, '15 Oct'!AO319&gt;0,'15 Oct'!AP319&gt;0),'15 Oct'!A319,"")</f>
        <v/>
      </c>
      <c r="B316" s="120" t="str">
        <f>if('15 Oct'!E319+'15 Oct'!F319&gt;0,'15 Oct'!E319+'15 Oct'!F319,"")</f>
        <v/>
      </c>
      <c r="C316" s="120" t="str">
        <f>if('15 Oct'!M319 + '15 Oct'!N319&gt;0,'15 Oct'!M319 + '15 Oct'!N319,"")</f>
        <v/>
      </c>
      <c r="D316" s="120" t="str">
        <f>if('15 Oct'!U319+'15 Oct'!V319&gt;0,'15 Oct'!U319+'15 Oct'!V319,"")</f>
        <v/>
      </c>
      <c r="E316" s="120" t="str">
        <f>if('15 Oct'!AC319+'15 Oct'!AD319&gt;0,'15 Oct'!AC319+'15 Oct'!AD319,"")</f>
        <v/>
      </c>
      <c r="F316" s="120" t="str">
        <f>if('15 Oct'!AI319+'15 Oct'!AJ319&gt;0,'15 Oct'!AI319+'15 Oct'!AJ319,"")</f>
        <v/>
      </c>
      <c r="G316" s="120" t="str">
        <f>if('15 Oct'!AO319+'15 Oct'!AP319&gt;0,'15 Oct'!AO319+'15 Oct'!AP319,"")</f>
        <v/>
      </c>
      <c r="H316" s="120" t="str">
        <f t="shared" si="1"/>
        <v/>
      </c>
      <c r="J316" s="1"/>
    </row>
    <row r="317">
      <c r="A317" s="120" t="str">
        <f>if(or('15 Oct'!E320&gt;0,'15 Oct'!F320&gt;0, '15 Oct'!M320&gt;0,'15 Oct'!N320&gt;0, '15 Oct'!U320&gt;0,'15 Oct'!V320&gt;0,'15 Oct'!AC320&gt;0,'15 Oct'!AD320&gt;0,'15 Oct'!AI320&gt;0,'15 Oct'!AJ320&gt;0, '15 Oct'!AO320&gt;0,'15 Oct'!AP320&gt;0),'15 Oct'!A320,"")</f>
        <v/>
      </c>
      <c r="B317" s="120" t="str">
        <f>if('15 Oct'!E320+'15 Oct'!F320&gt;0,'15 Oct'!E320+'15 Oct'!F320,"")</f>
        <v/>
      </c>
      <c r="C317" s="120" t="str">
        <f>if('15 Oct'!M320 + '15 Oct'!N320&gt;0,'15 Oct'!M320 + '15 Oct'!N320,"")</f>
        <v/>
      </c>
      <c r="D317" s="120" t="str">
        <f>if('15 Oct'!U320+'15 Oct'!V320&gt;0,'15 Oct'!U320+'15 Oct'!V320,"")</f>
        <v/>
      </c>
      <c r="E317" s="120" t="str">
        <f>if('15 Oct'!AC320+'15 Oct'!AD320&gt;0,'15 Oct'!AC320+'15 Oct'!AD320,"")</f>
        <v/>
      </c>
      <c r="F317" s="120" t="str">
        <f>if('15 Oct'!AI320+'15 Oct'!AJ320&gt;0,'15 Oct'!AI320+'15 Oct'!AJ320,"")</f>
        <v/>
      </c>
      <c r="G317" s="120" t="str">
        <f>if('15 Oct'!AO320+'15 Oct'!AP320&gt;0,'15 Oct'!AO320+'15 Oct'!AP320,"")</f>
        <v/>
      </c>
      <c r="H317" s="120" t="str">
        <f t="shared" si="1"/>
        <v/>
      </c>
      <c r="J317" s="1"/>
    </row>
    <row r="318">
      <c r="A318" s="120" t="str">
        <f>if(or('15 Oct'!E321&gt;0,'15 Oct'!F321&gt;0, '15 Oct'!M321&gt;0,'15 Oct'!N321&gt;0, '15 Oct'!U321&gt;0,'15 Oct'!V321&gt;0,'15 Oct'!AC321&gt;0,'15 Oct'!AD321&gt;0,'15 Oct'!AI321&gt;0,'15 Oct'!AJ321&gt;0, '15 Oct'!AO321&gt;0,'15 Oct'!AP321&gt;0),'15 Oct'!A321,"")</f>
        <v/>
      </c>
      <c r="B318" s="120" t="str">
        <f>if('15 Oct'!E321+'15 Oct'!F321&gt;0,'15 Oct'!E321+'15 Oct'!F321,"")</f>
        <v/>
      </c>
      <c r="C318" s="120" t="str">
        <f>if('15 Oct'!M321 + '15 Oct'!N321&gt;0,'15 Oct'!M321 + '15 Oct'!N321,"")</f>
        <v/>
      </c>
      <c r="D318" s="120" t="str">
        <f>if('15 Oct'!U321+'15 Oct'!V321&gt;0,'15 Oct'!U321+'15 Oct'!V321,"")</f>
        <v/>
      </c>
      <c r="E318" s="120" t="str">
        <f>if('15 Oct'!AC321+'15 Oct'!AD321&gt;0,'15 Oct'!AC321+'15 Oct'!AD321,"")</f>
        <v/>
      </c>
      <c r="F318" s="120" t="str">
        <f>if('15 Oct'!AI321+'15 Oct'!AJ321&gt;0,'15 Oct'!AI321+'15 Oct'!AJ321,"")</f>
        <v/>
      </c>
      <c r="G318" s="120" t="str">
        <f>if('15 Oct'!AO321+'15 Oct'!AP321&gt;0,'15 Oct'!AO321+'15 Oct'!AP321,"")</f>
        <v/>
      </c>
      <c r="H318" s="120" t="str">
        <f t="shared" si="1"/>
        <v/>
      </c>
      <c r="J318" s="1"/>
    </row>
    <row r="319">
      <c r="A319" s="120" t="str">
        <f>if(or('15 Oct'!E322&gt;0,'15 Oct'!F322&gt;0, '15 Oct'!M322&gt;0,'15 Oct'!N322&gt;0, '15 Oct'!U322&gt;0,'15 Oct'!V322&gt;0,'15 Oct'!AC322&gt;0,'15 Oct'!AD322&gt;0,'15 Oct'!AI322&gt;0,'15 Oct'!AJ322&gt;0, '15 Oct'!AO322&gt;0,'15 Oct'!AP322&gt;0),'15 Oct'!A322,"")</f>
        <v/>
      </c>
      <c r="B319" s="120" t="str">
        <f>if('15 Oct'!E322+'15 Oct'!F322&gt;0,'15 Oct'!E322+'15 Oct'!F322,"")</f>
        <v/>
      </c>
      <c r="C319" s="120" t="str">
        <f>if('15 Oct'!M322 + '15 Oct'!N322&gt;0,'15 Oct'!M322 + '15 Oct'!N322,"")</f>
        <v/>
      </c>
      <c r="D319" s="120" t="str">
        <f>if('15 Oct'!U322+'15 Oct'!V322&gt;0,'15 Oct'!U322+'15 Oct'!V322,"")</f>
        <v/>
      </c>
      <c r="E319" s="120" t="str">
        <f>if('15 Oct'!AC322+'15 Oct'!AD322&gt;0,'15 Oct'!AC322+'15 Oct'!AD322,"")</f>
        <v/>
      </c>
      <c r="F319" s="120" t="str">
        <f>if('15 Oct'!AI322+'15 Oct'!AJ322&gt;0,'15 Oct'!AI322+'15 Oct'!AJ322,"")</f>
        <v/>
      </c>
      <c r="G319" s="120" t="str">
        <f>if('15 Oct'!AO322+'15 Oct'!AP322&gt;0,'15 Oct'!AO322+'15 Oct'!AP322,"")</f>
        <v/>
      </c>
      <c r="H319" s="120" t="str">
        <f t="shared" si="1"/>
        <v/>
      </c>
      <c r="J319" s="1"/>
    </row>
    <row r="320">
      <c r="A320" s="120" t="str">
        <f>if(or('15 Oct'!E323&gt;0,'15 Oct'!F323&gt;0, '15 Oct'!M323&gt;0,'15 Oct'!N323&gt;0, '15 Oct'!U323&gt;0,'15 Oct'!V323&gt;0,'15 Oct'!AC323&gt;0,'15 Oct'!AD323&gt;0,'15 Oct'!AI323&gt;0,'15 Oct'!AJ323&gt;0, '15 Oct'!AO323&gt;0,'15 Oct'!AP323&gt;0),'15 Oct'!A323,"")</f>
        <v/>
      </c>
      <c r="B320" s="120" t="str">
        <f>if('15 Oct'!E323+'15 Oct'!F323&gt;0,'15 Oct'!E323+'15 Oct'!F323,"")</f>
        <v/>
      </c>
      <c r="C320" s="120" t="str">
        <f>if('15 Oct'!M323 + '15 Oct'!N323&gt;0,'15 Oct'!M323 + '15 Oct'!N323,"")</f>
        <v/>
      </c>
      <c r="D320" s="120" t="str">
        <f>if('15 Oct'!U323+'15 Oct'!V323&gt;0,'15 Oct'!U323+'15 Oct'!V323,"")</f>
        <v/>
      </c>
      <c r="E320" s="120" t="str">
        <f>if('15 Oct'!AC323+'15 Oct'!AD323&gt;0,'15 Oct'!AC323+'15 Oct'!AD323,"")</f>
        <v/>
      </c>
      <c r="F320" s="120" t="str">
        <f>if('15 Oct'!AI323+'15 Oct'!AJ323&gt;0,'15 Oct'!AI323+'15 Oct'!AJ323,"")</f>
        <v/>
      </c>
      <c r="G320" s="120" t="str">
        <f>if('15 Oct'!AO323+'15 Oct'!AP323&gt;0,'15 Oct'!AO323+'15 Oct'!AP323,"")</f>
        <v/>
      </c>
      <c r="H320" s="120" t="str">
        <f t="shared" si="1"/>
        <v/>
      </c>
      <c r="J320" s="1"/>
    </row>
    <row r="321">
      <c r="A321" s="120" t="str">
        <f>if(or('15 Oct'!E324&gt;0,'15 Oct'!F324&gt;0, '15 Oct'!M324&gt;0,'15 Oct'!N324&gt;0, '15 Oct'!U324&gt;0,'15 Oct'!V324&gt;0,'15 Oct'!AC324&gt;0,'15 Oct'!AD324&gt;0,'15 Oct'!AI324&gt;0,'15 Oct'!AJ324&gt;0, '15 Oct'!AO324&gt;0,'15 Oct'!AP324&gt;0),'15 Oct'!A324,"")</f>
        <v/>
      </c>
      <c r="B321" s="120" t="str">
        <f>if('15 Oct'!E324+'15 Oct'!F324&gt;0,'15 Oct'!E324+'15 Oct'!F324,"")</f>
        <v/>
      </c>
      <c r="C321" s="120" t="str">
        <f>if('15 Oct'!M324 + '15 Oct'!N324&gt;0,'15 Oct'!M324 + '15 Oct'!N324,"")</f>
        <v/>
      </c>
      <c r="D321" s="120" t="str">
        <f>if('15 Oct'!U324+'15 Oct'!V324&gt;0,'15 Oct'!U324+'15 Oct'!V324,"")</f>
        <v/>
      </c>
      <c r="E321" s="120" t="str">
        <f>if('15 Oct'!AC324+'15 Oct'!AD324&gt;0,'15 Oct'!AC324+'15 Oct'!AD324,"")</f>
        <v/>
      </c>
      <c r="F321" s="120" t="str">
        <f>if('15 Oct'!AI324+'15 Oct'!AJ324&gt;0,'15 Oct'!AI324+'15 Oct'!AJ324,"")</f>
        <v/>
      </c>
      <c r="G321" s="120" t="str">
        <f>if('15 Oct'!AO324+'15 Oct'!AP324&gt;0,'15 Oct'!AO324+'15 Oct'!AP324,"")</f>
        <v/>
      </c>
      <c r="H321" s="120" t="str">
        <f t="shared" si="1"/>
        <v/>
      </c>
      <c r="J321" s="1"/>
    </row>
    <row r="322">
      <c r="A322" s="120" t="str">
        <f>if(or('15 Oct'!E325&gt;0,'15 Oct'!F325&gt;0, '15 Oct'!M325&gt;0,'15 Oct'!N325&gt;0, '15 Oct'!U325&gt;0,'15 Oct'!V325&gt;0,'15 Oct'!AC325&gt;0,'15 Oct'!AD325&gt;0,'15 Oct'!AI325&gt;0,'15 Oct'!AJ325&gt;0, '15 Oct'!AO325&gt;0,'15 Oct'!AP325&gt;0),'15 Oct'!A325,"")</f>
        <v/>
      </c>
      <c r="B322" s="120" t="str">
        <f>if('15 Oct'!E325+'15 Oct'!F325&gt;0,'15 Oct'!E325+'15 Oct'!F325,"")</f>
        <v/>
      </c>
      <c r="C322" s="120" t="str">
        <f>if('15 Oct'!M325 + '15 Oct'!N325&gt;0,'15 Oct'!M325 + '15 Oct'!N325,"")</f>
        <v/>
      </c>
      <c r="D322" s="120" t="str">
        <f>if('15 Oct'!U325+'15 Oct'!V325&gt;0,'15 Oct'!U325+'15 Oct'!V325,"")</f>
        <v/>
      </c>
      <c r="E322" s="120" t="str">
        <f>if('15 Oct'!AC325+'15 Oct'!AD325&gt;0,'15 Oct'!AC325+'15 Oct'!AD325,"")</f>
        <v/>
      </c>
      <c r="F322" s="120" t="str">
        <f>if('15 Oct'!AI325+'15 Oct'!AJ325&gt;0,'15 Oct'!AI325+'15 Oct'!AJ325,"")</f>
        <v/>
      </c>
      <c r="G322" s="120" t="str">
        <f>if('15 Oct'!AO325+'15 Oct'!AP325&gt;0,'15 Oct'!AO325+'15 Oct'!AP325,"")</f>
        <v/>
      </c>
      <c r="H322" s="120" t="str">
        <f t="shared" si="1"/>
        <v/>
      </c>
      <c r="J322" s="1"/>
    </row>
    <row r="323">
      <c r="A323" s="120" t="str">
        <f>if(or('15 Oct'!E326&gt;0,'15 Oct'!F326&gt;0, '15 Oct'!M326&gt;0,'15 Oct'!N326&gt;0, '15 Oct'!U326&gt;0,'15 Oct'!V326&gt;0,'15 Oct'!AC326&gt;0,'15 Oct'!AD326&gt;0,'15 Oct'!AI326&gt;0,'15 Oct'!AJ326&gt;0, '15 Oct'!AO326&gt;0,'15 Oct'!AP326&gt;0),'15 Oct'!A326,"")</f>
        <v/>
      </c>
      <c r="B323" s="120" t="str">
        <f>if('15 Oct'!E326+'15 Oct'!F326&gt;0,'15 Oct'!E326+'15 Oct'!F326,"")</f>
        <v/>
      </c>
      <c r="C323" s="120" t="str">
        <f>if('15 Oct'!M326 + '15 Oct'!N326&gt;0,'15 Oct'!M326 + '15 Oct'!N326,"")</f>
        <v/>
      </c>
      <c r="D323" s="120" t="str">
        <f>if('15 Oct'!U326+'15 Oct'!V326&gt;0,'15 Oct'!U326+'15 Oct'!V326,"")</f>
        <v/>
      </c>
      <c r="E323" s="120" t="str">
        <f>if('15 Oct'!AC326+'15 Oct'!AD326&gt;0,'15 Oct'!AC326+'15 Oct'!AD326,"")</f>
        <v/>
      </c>
      <c r="F323" s="120" t="str">
        <f>if('15 Oct'!AI326+'15 Oct'!AJ326&gt;0,'15 Oct'!AI326+'15 Oct'!AJ326,"")</f>
        <v/>
      </c>
      <c r="G323" s="120" t="str">
        <f>if('15 Oct'!AO326+'15 Oct'!AP326&gt;0,'15 Oct'!AO326+'15 Oct'!AP326,"")</f>
        <v/>
      </c>
      <c r="H323" s="120" t="str">
        <f t="shared" si="1"/>
        <v/>
      </c>
      <c r="J323" s="1"/>
    </row>
    <row r="324">
      <c r="A324" s="120" t="str">
        <f>if(or('15 Oct'!E327&gt;0,'15 Oct'!F327&gt;0, '15 Oct'!M327&gt;0,'15 Oct'!N327&gt;0, '15 Oct'!U327&gt;0,'15 Oct'!V327&gt;0,'15 Oct'!AC327&gt;0,'15 Oct'!AD327&gt;0,'15 Oct'!AI327&gt;0,'15 Oct'!AJ327&gt;0, '15 Oct'!AO327&gt;0,'15 Oct'!AP327&gt;0),'15 Oct'!A327,"")</f>
        <v/>
      </c>
      <c r="B324" s="120" t="str">
        <f>if('15 Oct'!E327+'15 Oct'!F327&gt;0,'15 Oct'!E327+'15 Oct'!F327,"")</f>
        <v/>
      </c>
      <c r="C324" s="120" t="str">
        <f>if('15 Oct'!M327 + '15 Oct'!N327&gt;0,'15 Oct'!M327 + '15 Oct'!N327,"")</f>
        <v/>
      </c>
      <c r="D324" s="120" t="str">
        <f>if('15 Oct'!U327+'15 Oct'!V327&gt;0,'15 Oct'!U327+'15 Oct'!V327,"")</f>
        <v/>
      </c>
      <c r="E324" s="120" t="str">
        <f>if('15 Oct'!AC327+'15 Oct'!AD327&gt;0,'15 Oct'!AC327+'15 Oct'!AD327,"")</f>
        <v/>
      </c>
      <c r="F324" s="120" t="str">
        <f>if('15 Oct'!AI327+'15 Oct'!AJ327&gt;0,'15 Oct'!AI327+'15 Oct'!AJ327,"")</f>
        <v/>
      </c>
      <c r="G324" s="120" t="str">
        <f>if('15 Oct'!AO327+'15 Oct'!AP327&gt;0,'15 Oct'!AO327+'15 Oct'!AP327,"")</f>
        <v/>
      </c>
      <c r="H324" s="120" t="str">
        <f t="shared" si="1"/>
        <v/>
      </c>
      <c r="J324" s="1"/>
    </row>
    <row r="325">
      <c r="A325" s="120" t="str">
        <f>if(or('15 Oct'!E328&gt;0,'15 Oct'!F328&gt;0, '15 Oct'!M328&gt;0,'15 Oct'!N328&gt;0, '15 Oct'!U328&gt;0,'15 Oct'!V328&gt;0,'15 Oct'!AC328&gt;0,'15 Oct'!AD328&gt;0,'15 Oct'!AI328&gt;0,'15 Oct'!AJ328&gt;0, '15 Oct'!AO328&gt;0,'15 Oct'!AP328&gt;0),'15 Oct'!A328,"")</f>
        <v/>
      </c>
      <c r="B325" s="120" t="str">
        <f>if('15 Oct'!E328+'15 Oct'!F328&gt;0,'15 Oct'!E328+'15 Oct'!F328,"")</f>
        <v/>
      </c>
      <c r="C325" s="120" t="str">
        <f>if('15 Oct'!M328 + '15 Oct'!N328&gt;0,'15 Oct'!M328 + '15 Oct'!N328,"")</f>
        <v/>
      </c>
      <c r="D325" s="120" t="str">
        <f>if('15 Oct'!U328+'15 Oct'!V328&gt;0,'15 Oct'!U328+'15 Oct'!V328,"")</f>
        <v/>
      </c>
      <c r="E325" s="120" t="str">
        <f>if('15 Oct'!AC328+'15 Oct'!AD328&gt;0,'15 Oct'!AC328+'15 Oct'!AD328,"")</f>
        <v/>
      </c>
      <c r="F325" s="120" t="str">
        <f>if('15 Oct'!AI328+'15 Oct'!AJ328&gt;0,'15 Oct'!AI328+'15 Oct'!AJ328,"")</f>
        <v/>
      </c>
      <c r="G325" s="120" t="str">
        <f>if('15 Oct'!AO328+'15 Oct'!AP328&gt;0,'15 Oct'!AO328+'15 Oct'!AP328,"")</f>
        <v/>
      </c>
      <c r="H325" s="120" t="str">
        <f t="shared" si="1"/>
        <v/>
      </c>
      <c r="J325" s="1"/>
    </row>
    <row r="326">
      <c r="A326" s="120" t="str">
        <f>if(or('15 Oct'!E329&gt;0,'15 Oct'!F329&gt;0, '15 Oct'!M329&gt;0,'15 Oct'!N329&gt;0, '15 Oct'!U329&gt;0,'15 Oct'!V329&gt;0,'15 Oct'!AC329&gt;0,'15 Oct'!AD329&gt;0,'15 Oct'!AI329&gt;0,'15 Oct'!AJ329&gt;0, '15 Oct'!AO329&gt;0,'15 Oct'!AP329&gt;0),'15 Oct'!A329,"")</f>
        <v/>
      </c>
      <c r="B326" s="120" t="str">
        <f>if('15 Oct'!E329+'15 Oct'!F329&gt;0,'15 Oct'!E329+'15 Oct'!F329,"")</f>
        <v/>
      </c>
      <c r="C326" s="120" t="str">
        <f>if('15 Oct'!M329 + '15 Oct'!N329&gt;0,'15 Oct'!M329 + '15 Oct'!N329,"")</f>
        <v/>
      </c>
      <c r="D326" s="120" t="str">
        <f>if('15 Oct'!U329+'15 Oct'!V329&gt;0,'15 Oct'!U329+'15 Oct'!V329,"")</f>
        <v/>
      </c>
      <c r="E326" s="120" t="str">
        <f>if('15 Oct'!AC329+'15 Oct'!AD329&gt;0,'15 Oct'!AC329+'15 Oct'!AD329,"")</f>
        <v/>
      </c>
      <c r="F326" s="120" t="str">
        <f>if('15 Oct'!AI329+'15 Oct'!AJ329&gt;0,'15 Oct'!AI329+'15 Oct'!AJ329,"")</f>
        <v/>
      </c>
      <c r="G326" s="120" t="str">
        <f>if('15 Oct'!AO329+'15 Oct'!AP329&gt;0,'15 Oct'!AO329+'15 Oct'!AP329,"")</f>
        <v/>
      </c>
      <c r="H326" s="120" t="str">
        <f t="shared" si="1"/>
        <v/>
      </c>
      <c r="J326" s="1"/>
    </row>
    <row r="327">
      <c r="A327" s="120" t="str">
        <f>if(or('15 Oct'!E330&gt;0,'15 Oct'!F330&gt;0, '15 Oct'!M330&gt;0,'15 Oct'!N330&gt;0, '15 Oct'!U330&gt;0,'15 Oct'!V330&gt;0,'15 Oct'!AC330&gt;0,'15 Oct'!AD330&gt;0,'15 Oct'!AI330&gt;0,'15 Oct'!AJ330&gt;0, '15 Oct'!AO330&gt;0,'15 Oct'!AP330&gt;0),'15 Oct'!A330,"")</f>
        <v/>
      </c>
      <c r="B327" s="120" t="str">
        <f>if('15 Oct'!E330+'15 Oct'!F330&gt;0,'15 Oct'!E330+'15 Oct'!F330,"")</f>
        <v/>
      </c>
      <c r="C327" s="120" t="str">
        <f>if('15 Oct'!M330 + '15 Oct'!N330&gt;0,'15 Oct'!M330 + '15 Oct'!N330,"")</f>
        <v/>
      </c>
      <c r="D327" s="120" t="str">
        <f>if('15 Oct'!U330+'15 Oct'!V330&gt;0,'15 Oct'!U330+'15 Oct'!V330,"")</f>
        <v/>
      </c>
      <c r="E327" s="120" t="str">
        <f>if('15 Oct'!AC330+'15 Oct'!AD330&gt;0,'15 Oct'!AC330+'15 Oct'!AD330,"")</f>
        <v/>
      </c>
      <c r="F327" s="120" t="str">
        <f>if('15 Oct'!AI330+'15 Oct'!AJ330&gt;0,'15 Oct'!AI330+'15 Oct'!AJ330,"")</f>
        <v/>
      </c>
      <c r="G327" s="120" t="str">
        <f>if('15 Oct'!AO330+'15 Oct'!AP330&gt;0,'15 Oct'!AO330+'15 Oct'!AP330,"")</f>
        <v/>
      </c>
      <c r="H327" s="120" t="str">
        <f t="shared" si="1"/>
        <v/>
      </c>
      <c r="J327" s="1"/>
    </row>
    <row r="328">
      <c r="A328" s="120" t="str">
        <f>if(or('15 Oct'!E331&gt;0,'15 Oct'!F331&gt;0, '15 Oct'!M331&gt;0,'15 Oct'!N331&gt;0, '15 Oct'!U331&gt;0,'15 Oct'!V331&gt;0,'15 Oct'!AC331&gt;0,'15 Oct'!AD331&gt;0,'15 Oct'!AI331&gt;0,'15 Oct'!AJ331&gt;0, '15 Oct'!AO331&gt;0,'15 Oct'!AP331&gt;0),'15 Oct'!A331,"")</f>
        <v/>
      </c>
      <c r="B328" s="120" t="str">
        <f>if('15 Oct'!E331+'15 Oct'!F331&gt;0,'15 Oct'!E331+'15 Oct'!F331,"")</f>
        <v/>
      </c>
      <c r="C328" s="120" t="str">
        <f>if('15 Oct'!M331 + '15 Oct'!N331&gt;0,'15 Oct'!M331 + '15 Oct'!N331,"")</f>
        <v/>
      </c>
      <c r="D328" s="120" t="str">
        <f>if('15 Oct'!U331+'15 Oct'!V331&gt;0,'15 Oct'!U331+'15 Oct'!V331,"")</f>
        <v/>
      </c>
      <c r="E328" s="120" t="str">
        <f>if('15 Oct'!AC331+'15 Oct'!AD331&gt;0,'15 Oct'!AC331+'15 Oct'!AD331,"")</f>
        <v/>
      </c>
      <c r="F328" s="120" t="str">
        <f>if('15 Oct'!AI331+'15 Oct'!AJ331&gt;0,'15 Oct'!AI331+'15 Oct'!AJ331,"")</f>
        <v/>
      </c>
      <c r="G328" s="120" t="str">
        <f>if('15 Oct'!AO331+'15 Oct'!AP331&gt;0,'15 Oct'!AO331+'15 Oct'!AP331,"")</f>
        <v/>
      </c>
      <c r="H328" s="120" t="str">
        <f t="shared" si="1"/>
        <v/>
      </c>
      <c r="J328" s="1"/>
    </row>
    <row r="329">
      <c r="A329" s="120" t="str">
        <f>if(or('15 Oct'!E332&gt;0,'15 Oct'!F332&gt;0, '15 Oct'!M332&gt;0,'15 Oct'!N332&gt;0, '15 Oct'!U332&gt;0,'15 Oct'!V332&gt;0,'15 Oct'!AC332&gt;0,'15 Oct'!AD332&gt;0,'15 Oct'!AI332&gt;0,'15 Oct'!AJ332&gt;0, '15 Oct'!AO332&gt;0,'15 Oct'!AP332&gt;0),'15 Oct'!A332,"")</f>
        <v/>
      </c>
      <c r="B329" s="120" t="str">
        <f>if('15 Oct'!E332+'15 Oct'!F332&gt;0,'15 Oct'!E332+'15 Oct'!F332,"")</f>
        <v/>
      </c>
      <c r="C329" s="120" t="str">
        <f>if('15 Oct'!M332 + '15 Oct'!N332&gt;0,'15 Oct'!M332 + '15 Oct'!N332,"")</f>
        <v/>
      </c>
      <c r="D329" s="120" t="str">
        <f>if('15 Oct'!U332+'15 Oct'!V332&gt;0,'15 Oct'!U332+'15 Oct'!V332,"")</f>
        <v/>
      </c>
      <c r="E329" s="120" t="str">
        <f>if('15 Oct'!AC332+'15 Oct'!AD332&gt;0,'15 Oct'!AC332+'15 Oct'!AD332,"")</f>
        <v/>
      </c>
      <c r="F329" s="120" t="str">
        <f>if('15 Oct'!AI332+'15 Oct'!AJ332&gt;0,'15 Oct'!AI332+'15 Oct'!AJ332,"")</f>
        <v/>
      </c>
      <c r="G329" s="120" t="str">
        <f>if('15 Oct'!AO332+'15 Oct'!AP332&gt;0,'15 Oct'!AO332+'15 Oct'!AP332,"")</f>
        <v/>
      </c>
      <c r="H329" s="120" t="str">
        <f t="shared" si="1"/>
        <v/>
      </c>
      <c r="J329" s="1"/>
    </row>
    <row r="330">
      <c r="A330" s="120" t="str">
        <f>if(or('15 Oct'!E333&gt;0,'15 Oct'!F333&gt;0, '15 Oct'!M333&gt;0,'15 Oct'!N333&gt;0, '15 Oct'!U333&gt;0,'15 Oct'!V333&gt;0,'15 Oct'!AC333&gt;0,'15 Oct'!AD333&gt;0,'15 Oct'!AI333&gt;0,'15 Oct'!AJ333&gt;0, '15 Oct'!AO333&gt;0,'15 Oct'!AP333&gt;0),'15 Oct'!A333,"")</f>
        <v/>
      </c>
      <c r="B330" s="120" t="str">
        <f>if('15 Oct'!E333+'15 Oct'!F333&gt;0,'15 Oct'!E333+'15 Oct'!F333,"")</f>
        <v/>
      </c>
      <c r="C330" s="120" t="str">
        <f>if('15 Oct'!M333 + '15 Oct'!N333&gt;0,'15 Oct'!M333 + '15 Oct'!N333,"")</f>
        <v/>
      </c>
      <c r="D330" s="120" t="str">
        <f>if('15 Oct'!U333+'15 Oct'!V333&gt;0,'15 Oct'!U333+'15 Oct'!V333,"")</f>
        <v/>
      </c>
      <c r="E330" s="120" t="str">
        <f>if('15 Oct'!AC333+'15 Oct'!AD333&gt;0,'15 Oct'!AC333+'15 Oct'!AD333,"")</f>
        <v/>
      </c>
      <c r="F330" s="120" t="str">
        <f>if('15 Oct'!AI333+'15 Oct'!AJ333&gt;0,'15 Oct'!AI333+'15 Oct'!AJ333,"")</f>
        <v/>
      </c>
      <c r="G330" s="120" t="str">
        <f>if('15 Oct'!AO333+'15 Oct'!AP333&gt;0,'15 Oct'!AO333+'15 Oct'!AP333,"")</f>
        <v/>
      </c>
      <c r="H330" s="120" t="str">
        <f t="shared" si="1"/>
        <v/>
      </c>
      <c r="J330" s="1"/>
    </row>
    <row r="331">
      <c r="A331" s="120" t="str">
        <f>if(or('15 Oct'!E334&gt;0,'15 Oct'!F334&gt;0, '15 Oct'!M334&gt;0,'15 Oct'!N334&gt;0, '15 Oct'!U334&gt;0,'15 Oct'!V334&gt;0,'15 Oct'!AC334&gt;0,'15 Oct'!AD334&gt;0,'15 Oct'!AI334&gt;0,'15 Oct'!AJ334&gt;0, '15 Oct'!AO334&gt;0,'15 Oct'!AP334&gt;0),'15 Oct'!A334,"")</f>
        <v/>
      </c>
      <c r="B331" s="120" t="str">
        <f>if('15 Oct'!E334+'15 Oct'!F334&gt;0,'15 Oct'!E334+'15 Oct'!F334,"")</f>
        <v/>
      </c>
      <c r="C331" s="120" t="str">
        <f>if('15 Oct'!M334 + '15 Oct'!N334&gt;0,'15 Oct'!M334 + '15 Oct'!N334,"")</f>
        <v/>
      </c>
      <c r="D331" s="120" t="str">
        <f>if('15 Oct'!U334+'15 Oct'!V334&gt;0,'15 Oct'!U334+'15 Oct'!V334,"")</f>
        <v/>
      </c>
      <c r="E331" s="120" t="str">
        <f>if('15 Oct'!AC334+'15 Oct'!AD334&gt;0,'15 Oct'!AC334+'15 Oct'!AD334,"")</f>
        <v/>
      </c>
      <c r="F331" s="120" t="str">
        <f>if('15 Oct'!AI334+'15 Oct'!AJ334&gt;0,'15 Oct'!AI334+'15 Oct'!AJ334,"")</f>
        <v/>
      </c>
      <c r="G331" s="120" t="str">
        <f>if('15 Oct'!AO334+'15 Oct'!AP334&gt;0,'15 Oct'!AO334+'15 Oct'!AP334,"")</f>
        <v/>
      </c>
      <c r="H331" s="120" t="str">
        <f t="shared" si="1"/>
        <v/>
      </c>
      <c r="J331" s="1"/>
    </row>
    <row r="332">
      <c r="A332" s="120" t="str">
        <f>if(or('15 Oct'!E335&gt;0,'15 Oct'!F335&gt;0, '15 Oct'!M335&gt;0,'15 Oct'!N335&gt;0, '15 Oct'!U335&gt;0,'15 Oct'!V335&gt;0,'15 Oct'!AC335&gt;0,'15 Oct'!AD335&gt;0,'15 Oct'!AI335&gt;0,'15 Oct'!AJ335&gt;0, '15 Oct'!AO335&gt;0,'15 Oct'!AP335&gt;0),'15 Oct'!A335,"")</f>
        <v/>
      </c>
      <c r="B332" s="120" t="str">
        <f>if('15 Oct'!E335+'15 Oct'!F335&gt;0,'15 Oct'!E335+'15 Oct'!F335,"")</f>
        <v/>
      </c>
      <c r="C332" s="120" t="str">
        <f>if('15 Oct'!M335 + '15 Oct'!N335&gt;0,'15 Oct'!M335 + '15 Oct'!N335,"")</f>
        <v/>
      </c>
      <c r="D332" s="120" t="str">
        <f>if('15 Oct'!U335+'15 Oct'!V335&gt;0,'15 Oct'!U335+'15 Oct'!V335,"")</f>
        <v/>
      </c>
      <c r="E332" s="120" t="str">
        <f>if('15 Oct'!AC335+'15 Oct'!AD335&gt;0,'15 Oct'!AC335+'15 Oct'!AD335,"")</f>
        <v/>
      </c>
      <c r="F332" s="120" t="str">
        <f>if('15 Oct'!AI335+'15 Oct'!AJ335&gt;0,'15 Oct'!AI335+'15 Oct'!AJ335,"")</f>
        <v/>
      </c>
      <c r="G332" s="120" t="str">
        <f>if('15 Oct'!AO335+'15 Oct'!AP335&gt;0,'15 Oct'!AO335+'15 Oct'!AP335,"")</f>
        <v/>
      </c>
      <c r="H332" s="120" t="str">
        <f t="shared" si="1"/>
        <v/>
      </c>
      <c r="J332" s="1"/>
    </row>
    <row r="333">
      <c r="A333" s="120" t="str">
        <f>if(or('15 Oct'!E336&gt;0,'15 Oct'!F336&gt;0, '15 Oct'!M336&gt;0,'15 Oct'!N336&gt;0, '15 Oct'!U336&gt;0,'15 Oct'!V336&gt;0,'15 Oct'!AC336&gt;0,'15 Oct'!AD336&gt;0,'15 Oct'!AI336&gt;0,'15 Oct'!AJ336&gt;0, '15 Oct'!AO336&gt;0,'15 Oct'!AP336&gt;0),'15 Oct'!A336,"")</f>
        <v/>
      </c>
      <c r="B333" s="120" t="str">
        <f>if('15 Oct'!E336+'15 Oct'!F336&gt;0,'15 Oct'!E336+'15 Oct'!F336,"")</f>
        <v/>
      </c>
      <c r="C333" s="120" t="str">
        <f>if('15 Oct'!M336 + '15 Oct'!N336&gt;0,'15 Oct'!M336 + '15 Oct'!N336,"")</f>
        <v/>
      </c>
      <c r="D333" s="120" t="str">
        <f>if('15 Oct'!U336+'15 Oct'!V336&gt;0,'15 Oct'!U336+'15 Oct'!V336,"")</f>
        <v/>
      </c>
      <c r="E333" s="120" t="str">
        <f>if('15 Oct'!AC336+'15 Oct'!AD336&gt;0,'15 Oct'!AC336+'15 Oct'!AD336,"")</f>
        <v/>
      </c>
      <c r="F333" s="120" t="str">
        <f>if('15 Oct'!AI336+'15 Oct'!AJ336&gt;0,'15 Oct'!AI336+'15 Oct'!AJ336,"")</f>
        <v/>
      </c>
      <c r="G333" s="120" t="str">
        <f>if('15 Oct'!AO336+'15 Oct'!AP336&gt;0,'15 Oct'!AO336+'15 Oct'!AP336,"")</f>
        <v/>
      </c>
      <c r="H333" s="120" t="str">
        <f t="shared" si="1"/>
        <v/>
      </c>
      <c r="J333" s="1"/>
    </row>
    <row r="334">
      <c r="A334" s="120" t="str">
        <f>if(or('15 Oct'!E337&gt;0,'15 Oct'!F337&gt;0, '15 Oct'!M337&gt;0,'15 Oct'!N337&gt;0, '15 Oct'!U337&gt;0,'15 Oct'!V337&gt;0,'15 Oct'!AC337&gt;0,'15 Oct'!AD337&gt;0,'15 Oct'!AI337&gt;0,'15 Oct'!AJ337&gt;0, '15 Oct'!AO337&gt;0,'15 Oct'!AP337&gt;0),'15 Oct'!A337,"")</f>
        <v/>
      </c>
      <c r="B334" s="120" t="str">
        <f>if('15 Oct'!E337+'15 Oct'!F337&gt;0,'15 Oct'!E337+'15 Oct'!F337,"")</f>
        <v/>
      </c>
      <c r="C334" s="120" t="str">
        <f>if('15 Oct'!M337 + '15 Oct'!N337&gt;0,'15 Oct'!M337 + '15 Oct'!N337,"")</f>
        <v/>
      </c>
      <c r="D334" s="120" t="str">
        <f>if('15 Oct'!U337+'15 Oct'!V337&gt;0,'15 Oct'!U337+'15 Oct'!V337,"")</f>
        <v/>
      </c>
      <c r="E334" s="120" t="str">
        <f>if('15 Oct'!AC337+'15 Oct'!AD337&gt;0,'15 Oct'!AC337+'15 Oct'!AD337,"")</f>
        <v/>
      </c>
      <c r="F334" s="120" t="str">
        <f>if('15 Oct'!AI337+'15 Oct'!AJ337&gt;0,'15 Oct'!AI337+'15 Oct'!AJ337,"")</f>
        <v/>
      </c>
      <c r="G334" s="120" t="str">
        <f>if('15 Oct'!AO337+'15 Oct'!AP337&gt;0,'15 Oct'!AO337+'15 Oct'!AP337,"")</f>
        <v/>
      </c>
      <c r="H334" s="120" t="str">
        <f t="shared" si="1"/>
        <v/>
      </c>
      <c r="J334" s="1"/>
    </row>
    <row r="335">
      <c r="A335" s="120" t="str">
        <f>if(or('15 Oct'!E338&gt;0,'15 Oct'!F338&gt;0, '15 Oct'!M338&gt;0,'15 Oct'!N338&gt;0, '15 Oct'!U338&gt;0,'15 Oct'!V338&gt;0,'15 Oct'!AC338&gt;0,'15 Oct'!AD338&gt;0,'15 Oct'!AI338&gt;0,'15 Oct'!AJ338&gt;0, '15 Oct'!AO338&gt;0,'15 Oct'!AP338&gt;0),'15 Oct'!A338,"")</f>
        <v/>
      </c>
      <c r="B335" s="120" t="str">
        <f>if('15 Oct'!E338+'15 Oct'!F338&gt;0,'15 Oct'!E338+'15 Oct'!F338,"")</f>
        <v/>
      </c>
      <c r="C335" s="120" t="str">
        <f>if('15 Oct'!M338 + '15 Oct'!N338&gt;0,'15 Oct'!M338 + '15 Oct'!N338,"")</f>
        <v/>
      </c>
      <c r="D335" s="120" t="str">
        <f>if('15 Oct'!U338+'15 Oct'!V338&gt;0,'15 Oct'!U338+'15 Oct'!V338,"")</f>
        <v/>
      </c>
      <c r="E335" s="120" t="str">
        <f>if('15 Oct'!AC338+'15 Oct'!AD338&gt;0,'15 Oct'!AC338+'15 Oct'!AD338,"")</f>
        <v/>
      </c>
      <c r="F335" s="120" t="str">
        <f>if('15 Oct'!AI338+'15 Oct'!AJ338&gt;0,'15 Oct'!AI338+'15 Oct'!AJ338,"")</f>
        <v/>
      </c>
      <c r="G335" s="120" t="str">
        <f>if('15 Oct'!AO338+'15 Oct'!AP338&gt;0,'15 Oct'!AO338+'15 Oct'!AP338,"")</f>
        <v/>
      </c>
      <c r="H335" s="120" t="str">
        <f t="shared" si="1"/>
        <v/>
      </c>
      <c r="J335" s="1"/>
    </row>
    <row r="336">
      <c r="A336" s="120" t="str">
        <f>if(or('15 Oct'!E339&gt;0,'15 Oct'!F339&gt;0, '15 Oct'!M339&gt;0,'15 Oct'!N339&gt;0, '15 Oct'!U339&gt;0,'15 Oct'!V339&gt;0,'15 Oct'!AC339&gt;0,'15 Oct'!AD339&gt;0,'15 Oct'!AI339&gt;0,'15 Oct'!AJ339&gt;0, '15 Oct'!AO339&gt;0,'15 Oct'!AP339&gt;0),'15 Oct'!A339,"")</f>
        <v/>
      </c>
      <c r="B336" s="120" t="str">
        <f>if('15 Oct'!E339+'15 Oct'!F339&gt;0,'15 Oct'!E339+'15 Oct'!F339,"")</f>
        <v/>
      </c>
      <c r="C336" s="120" t="str">
        <f>if('15 Oct'!M339 + '15 Oct'!N339&gt;0,'15 Oct'!M339 + '15 Oct'!N339,"")</f>
        <v/>
      </c>
      <c r="D336" s="120" t="str">
        <f>if('15 Oct'!U339+'15 Oct'!V339&gt;0,'15 Oct'!U339+'15 Oct'!V339,"")</f>
        <v/>
      </c>
      <c r="E336" s="120" t="str">
        <f>if('15 Oct'!AC339+'15 Oct'!AD339&gt;0,'15 Oct'!AC339+'15 Oct'!AD339,"")</f>
        <v/>
      </c>
      <c r="F336" s="120" t="str">
        <f>if('15 Oct'!AI339+'15 Oct'!AJ339&gt;0,'15 Oct'!AI339+'15 Oct'!AJ339,"")</f>
        <v/>
      </c>
      <c r="G336" s="120" t="str">
        <f>if('15 Oct'!AO339+'15 Oct'!AP339&gt;0,'15 Oct'!AO339+'15 Oct'!AP339,"")</f>
        <v/>
      </c>
      <c r="H336" s="120" t="str">
        <f t="shared" si="1"/>
        <v/>
      </c>
      <c r="J336" s="1"/>
    </row>
    <row r="337">
      <c r="A337" s="120" t="str">
        <f>if(or('15 Oct'!E340&gt;0,'15 Oct'!F340&gt;0, '15 Oct'!M340&gt;0,'15 Oct'!N340&gt;0, '15 Oct'!U340&gt;0,'15 Oct'!V340&gt;0,'15 Oct'!AC340&gt;0,'15 Oct'!AD340&gt;0,'15 Oct'!AI340&gt;0,'15 Oct'!AJ340&gt;0, '15 Oct'!AO340&gt;0,'15 Oct'!AP340&gt;0),'15 Oct'!A340,"")</f>
        <v/>
      </c>
      <c r="B337" s="120" t="str">
        <f>if('15 Oct'!E340+'15 Oct'!F340&gt;0,'15 Oct'!E340+'15 Oct'!F340,"")</f>
        <v/>
      </c>
      <c r="C337" s="120" t="str">
        <f>if('15 Oct'!M340 + '15 Oct'!N340&gt;0,'15 Oct'!M340 + '15 Oct'!N340,"")</f>
        <v/>
      </c>
      <c r="D337" s="120" t="str">
        <f>if('15 Oct'!U340+'15 Oct'!V340&gt;0,'15 Oct'!U340+'15 Oct'!V340,"")</f>
        <v/>
      </c>
      <c r="E337" s="120" t="str">
        <f>if('15 Oct'!AC340+'15 Oct'!AD340&gt;0,'15 Oct'!AC340+'15 Oct'!AD340,"")</f>
        <v/>
      </c>
      <c r="F337" s="120" t="str">
        <f>if('15 Oct'!AI340+'15 Oct'!AJ340&gt;0,'15 Oct'!AI340+'15 Oct'!AJ340,"")</f>
        <v/>
      </c>
      <c r="G337" s="120" t="str">
        <f>if('15 Oct'!AO340+'15 Oct'!AP340&gt;0,'15 Oct'!AO340+'15 Oct'!AP340,"")</f>
        <v/>
      </c>
      <c r="H337" s="120" t="str">
        <f t="shared" si="1"/>
        <v/>
      </c>
      <c r="J337" s="1"/>
    </row>
    <row r="338">
      <c r="A338" s="120" t="str">
        <f>if(or('15 Oct'!E341&gt;0,'15 Oct'!F341&gt;0, '15 Oct'!M341&gt;0,'15 Oct'!N341&gt;0, '15 Oct'!U341&gt;0,'15 Oct'!V341&gt;0,'15 Oct'!AC341&gt;0,'15 Oct'!AD341&gt;0,'15 Oct'!AI341&gt;0,'15 Oct'!AJ341&gt;0, '15 Oct'!AO341&gt;0,'15 Oct'!AP341&gt;0),'15 Oct'!A341,"")</f>
        <v/>
      </c>
      <c r="B338" s="120" t="str">
        <f>if('15 Oct'!E341+'15 Oct'!F341&gt;0,'15 Oct'!E341+'15 Oct'!F341,"")</f>
        <v/>
      </c>
      <c r="C338" s="120" t="str">
        <f>if('15 Oct'!M341 + '15 Oct'!N341&gt;0,'15 Oct'!M341 + '15 Oct'!N341,"")</f>
        <v/>
      </c>
      <c r="D338" s="120" t="str">
        <f>if('15 Oct'!U341+'15 Oct'!V341&gt;0,'15 Oct'!U341+'15 Oct'!V341,"")</f>
        <v/>
      </c>
      <c r="E338" s="120" t="str">
        <f>if('15 Oct'!AC341+'15 Oct'!AD341&gt;0,'15 Oct'!AC341+'15 Oct'!AD341,"")</f>
        <v/>
      </c>
      <c r="F338" s="120" t="str">
        <f>if('15 Oct'!AI341+'15 Oct'!AJ341&gt;0,'15 Oct'!AI341+'15 Oct'!AJ341,"")</f>
        <v/>
      </c>
      <c r="G338" s="120" t="str">
        <f>if('15 Oct'!AO341+'15 Oct'!AP341&gt;0,'15 Oct'!AO341+'15 Oct'!AP341,"")</f>
        <v/>
      </c>
      <c r="H338" s="120" t="str">
        <f t="shared" si="1"/>
        <v/>
      </c>
      <c r="J338" s="1"/>
    </row>
    <row r="339">
      <c r="A339" s="120" t="str">
        <f>if(or('15 Oct'!E342&gt;0,'15 Oct'!F342&gt;0, '15 Oct'!M342&gt;0,'15 Oct'!N342&gt;0, '15 Oct'!U342&gt;0,'15 Oct'!V342&gt;0,'15 Oct'!AC342&gt;0,'15 Oct'!AD342&gt;0,'15 Oct'!AI342&gt;0,'15 Oct'!AJ342&gt;0, '15 Oct'!AO342&gt;0,'15 Oct'!AP342&gt;0),'15 Oct'!A342,"")</f>
        <v/>
      </c>
      <c r="B339" s="120" t="str">
        <f>if('15 Oct'!E342+'15 Oct'!F342&gt;0,'15 Oct'!E342+'15 Oct'!F342,"")</f>
        <v/>
      </c>
      <c r="C339" s="120" t="str">
        <f>if('15 Oct'!M342 + '15 Oct'!N342&gt;0,'15 Oct'!M342 + '15 Oct'!N342,"")</f>
        <v/>
      </c>
      <c r="D339" s="120" t="str">
        <f>if('15 Oct'!U342+'15 Oct'!V342&gt;0,'15 Oct'!U342+'15 Oct'!V342,"")</f>
        <v/>
      </c>
      <c r="E339" s="120" t="str">
        <f>if('15 Oct'!AC342+'15 Oct'!AD342&gt;0,'15 Oct'!AC342+'15 Oct'!AD342,"")</f>
        <v/>
      </c>
      <c r="F339" s="120" t="str">
        <f>if('15 Oct'!AI342+'15 Oct'!AJ342&gt;0,'15 Oct'!AI342+'15 Oct'!AJ342,"")</f>
        <v/>
      </c>
      <c r="G339" s="120" t="str">
        <f>if('15 Oct'!AO342+'15 Oct'!AP342&gt;0,'15 Oct'!AO342+'15 Oct'!AP342,"")</f>
        <v/>
      </c>
      <c r="H339" s="120" t="str">
        <f t="shared" si="1"/>
        <v/>
      </c>
      <c r="J339" s="1"/>
    </row>
    <row r="340">
      <c r="A340" s="120" t="str">
        <f>if(or('15 Oct'!E343&gt;0,'15 Oct'!F343&gt;0, '15 Oct'!M343&gt;0,'15 Oct'!N343&gt;0, '15 Oct'!U343&gt;0,'15 Oct'!V343&gt;0,'15 Oct'!AC343&gt;0,'15 Oct'!AD343&gt;0,'15 Oct'!AI343&gt;0,'15 Oct'!AJ343&gt;0, '15 Oct'!AO343&gt;0,'15 Oct'!AP343&gt;0),'15 Oct'!A343,"")</f>
        <v/>
      </c>
      <c r="B340" s="120" t="str">
        <f>if('15 Oct'!E343+'15 Oct'!F343&gt;0,'15 Oct'!E343+'15 Oct'!F343,"")</f>
        <v/>
      </c>
      <c r="C340" s="120" t="str">
        <f>if('15 Oct'!M343 + '15 Oct'!N343&gt;0,'15 Oct'!M343 + '15 Oct'!N343,"")</f>
        <v/>
      </c>
      <c r="D340" s="120" t="str">
        <f>if('15 Oct'!U343+'15 Oct'!V343&gt;0,'15 Oct'!U343+'15 Oct'!V343,"")</f>
        <v/>
      </c>
      <c r="E340" s="120" t="str">
        <f>if('15 Oct'!AC343+'15 Oct'!AD343&gt;0,'15 Oct'!AC343+'15 Oct'!AD343,"")</f>
        <v/>
      </c>
      <c r="F340" s="120" t="str">
        <f>if('15 Oct'!AI343+'15 Oct'!AJ343&gt;0,'15 Oct'!AI343+'15 Oct'!AJ343,"")</f>
        <v/>
      </c>
      <c r="G340" s="120" t="str">
        <f>if('15 Oct'!AO343+'15 Oct'!AP343&gt;0,'15 Oct'!AO343+'15 Oct'!AP343,"")</f>
        <v/>
      </c>
      <c r="H340" s="120" t="str">
        <f t="shared" si="1"/>
        <v/>
      </c>
      <c r="J340" s="1"/>
    </row>
    <row r="341">
      <c r="A341" s="120" t="str">
        <f>if(or('15 Oct'!E344&gt;0,'15 Oct'!F344&gt;0, '15 Oct'!M344&gt;0,'15 Oct'!N344&gt;0, '15 Oct'!U344&gt;0,'15 Oct'!V344&gt;0,'15 Oct'!AC344&gt;0,'15 Oct'!AD344&gt;0,'15 Oct'!AI344&gt;0,'15 Oct'!AJ344&gt;0, '15 Oct'!AO344&gt;0,'15 Oct'!AP344&gt;0),'15 Oct'!A344,"")</f>
        <v/>
      </c>
      <c r="B341" s="120" t="str">
        <f>if('15 Oct'!E344+'15 Oct'!F344&gt;0,'15 Oct'!E344+'15 Oct'!F344,"")</f>
        <v/>
      </c>
      <c r="C341" s="120" t="str">
        <f>if('15 Oct'!M344 + '15 Oct'!N344&gt;0,'15 Oct'!M344 + '15 Oct'!N344,"")</f>
        <v/>
      </c>
      <c r="D341" s="120" t="str">
        <f>if('15 Oct'!U344+'15 Oct'!V344&gt;0,'15 Oct'!U344+'15 Oct'!V344,"")</f>
        <v/>
      </c>
      <c r="E341" s="120" t="str">
        <f>if('15 Oct'!AC344+'15 Oct'!AD344&gt;0,'15 Oct'!AC344+'15 Oct'!AD344,"")</f>
        <v/>
      </c>
      <c r="F341" s="120" t="str">
        <f>if('15 Oct'!AI344+'15 Oct'!AJ344&gt;0,'15 Oct'!AI344+'15 Oct'!AJ344,"")</f>
        <v/>
      </c>
      <c r="G341" s="120" t="str">
        <f>if('15 Oct'!AO344+'15 Oct'!AP344&gt;0,'15 Oct'!AO344+'15 Oct'!AP344,"")</f>
        <v/>
      </c>
      <c r="H341" s="120" t="str">
        <f t="shared" si="1"/>
        <v/>
      </c>
      <c r="J341" s="1"/>
    </row>
    <row r="342">
      <c r="A342" s="120" t="str">
        <f>if(or('15 Oct'!E345&gt;0,'15 Oct'!F345&gt;0, '15 Oct'!M345&gt;0,'15 Oct'!N345&gt;0, '15 Oct'!U345&gt;0,'15 Oct'!V345&gt;0,'15 Oct'!AC345&gt;0,'15 Oct'!AD345&gt;0,'15 Oct'!AI345&gt;0,'15 Oct'!AJ345&gt;0, '15 Oct'!AO345&gt;0,'15 Oct'!AP345&gt;0),'15 Oct'!A345,"")</f>
        <v/>
      </c>
      <c r="B342" s="120" t="str">
        <f>if('15 Oct'!E345+'15 Oct'!F345&gt;0,'15 Oct'!E345+'15 Oct'!F345,"")</f>
        <v/>
      </c>
      <c r="C342" s="120" t="str">
        <f>if('15 Oct'!M345 + '15 Oct'!N345&gt;0,'15 Oct'!M345 + '15 Oct'!N345,"")</f>
        <v/>
      </c>
      <c r="D342" s="120" t="str">
        <f>if('15 Oct'!U345+'15 Oct'!V345&gt;0,'15 Oct'!U345+'15 Oct'!V345,"")</f>
        <v/>
      </c>
      <c r="E342" s="120" t="str">
        <f>if('15 Oct'!AC345+'15 Oct'!AD345&gt;0,'15 Oct'!AC345+'15 Oct'!AD345,"")</f>
        <v/>
      </c>
      <c r="F342" s="120" t="str">
        <f>if('15 Oct'!AI345+'15 Oct'!AJ345&gt;0,'15 Oct'!AI345+'15 Oct'!AJ345,"")</f>
        <v/>
      </c>
      <c r="G342" s="120" t="str">
        <f>if('15 Oct'!AO345+'15 Oct'!AP345&gt;0,'15 Oct'!AO345+'15 Oct'!AP345,"")</f>
        <v/>
      </c>
      <c r="H342" s="120" t="str">
        <f t="shared" si="1"/>
        <v/>
      </c>
      <c r="J342" s="1"/>
    </row>
    <row r="343">
      <c r="A343" s="120" t="str">
        <f>if(or('15 Oct'!E346&gt;0,'15 Oct'!F346&gt;0, '15 Oct'!M346&gt;0,'15 Oct'!N346&gt;0, '15 Oct'!U346&gt;0,'15 Oct'!V346&gt;0,'15 Oct'!AC346&gt;0,'15 Oct'!AD346&gt;0,'15 Oct'!AI346&gt;0,'15 Oct'!AJ346&gt;0, '15 Oct'!AO346&gt;0,'15 Oct'!AP346&gt;0),'15 Oct'!A346,"")</f>
        <v/>
      </c>
      <c r="B343" s="120" t="str">
        <f>if('15 Oct'!E346+'15 Oct'!F346&gt;0,'15 Oct'!E346+'15 Oct'!F346,"")</f>
        <v/>
      </c>
      <c r="C343" s="120" t="str">
        <f>if('15 Oct'!M346 + '15 Oct'!N346&gt;0,'15 Oct'!M346 + '15 Oct'!N346,"")</f>
        <v/>
      </c>
      <c r="D343" s="120" t="str">
        <f>if('15 Oct'!U346+'15 Oct'!V346&gt;0,'15 Oct'!U346+'15 Oct'!V346,"")</f>
        <v/>
      </c>
      <c r="E343" s="120" t="str">
        <f>if('15 Oct'!AC346+'15 Oct'!AD346&gt;0,'15 Oct'!AC346+'15 Oct'!AD346,"")</f>
        <v/>
      </c>
      <c r="F343" s="120" t="str">
        <f>if('15 Oct'!AI346+'15 Oct'!AJ346&gt;0,'15 Oct'!AI346+'15 Oct'!AJ346,"")</f>
        <v/>
      </c>
      <c r="G343" s="120" t="str">
        <f>if('15 Oct'!AO346+'15 Oct'!AP346&gt;0,'15 Oct'!AO346+'15 Oct'!AP346,"")</f>
        <v/>
      </c>
      <c r="H343" s="120" t="str">
        <f t="shared" si="1"/>
        <v/>
      </c>
      <c r="J343" s="1"/>
    </row>
    <row r="344">
      <c r="A344" s="120" t="str">
        <f>if(or('15 Oct'!E347&gt;0,'15 Oct'!F347&gt;0, '15 Oct'!M347&gt;0,'15 Oct'!N347&gt;0, '15 Oct'!U347&gt;0,'15 Oct'!V347&gt;0,'15 Oct'!AC347&gt;0,'15 Oct'!AD347&gt;0,'15 Oct'!AI347&gt;0,'15 Oct'!AJ347&gt;0, '15 Oct'!AO347&gt;0,'15 Oct'!AP347&gt;0),'15 Oct'!A347,"")</f>
        <v/>
      </c>
      <c r="B344" s="120" t="str">
        <f>if('15 Oct'!E347+'15 Oct'!F347&gt;0,'15 Oct'!E347+'15 Oct'!F347,"")</f>
        <v/>
      </c>
      <c r="C344" s="120" t="str">
        <f>if('15 Oct'!M347 + '15 Oct'!N347&gt;0,'15 Oct'!M347 + '15 Oct'!N347,"")</f>
        <v/>
      </c>
      <c r="D344" s="120" t="str">
        <f>if('15 Oct'!U347+'15 Oct'!V347&gt;0,'15 Oct'!U347+'15 Oct'!V347,"")</f>
        <v/>
      </c>
      <c r="E344" s="120" t="str">
        <f>if('15 Oct'!AC347+'15 Oct'!AD347&gt;0,'15 Oct'!AC347+'15 Oct'!AD347,"")</f>
        <v/>
      </c>
      <c r="F344" s="120" t="str">
        <f>if('15 Oct'!AI347+'15 Oct'!AJ347&gt;0,'15 Oct'!AI347+'15 Oct'!AJ347,"")</f>
        <v/>
      </c>
      <c r="G344" s="120" t="str">
        <f>if('15 Oct'!AO347+'15 Oct'!AP347&gt;0,'15 Oct'!AO347+'15 Oct'!AP347,"")</f>
        <v/>
      </c>
      <c r="H344" s="120" t="str">
        <f t="shared" si="1"/>
        <v/>
      </c>
      <c r="J344" s="1"/>
    </row>
    <row r="345">
      <c r="A345" s="120" t="str">
        <f>if(or('15 Oct'!E348&gt;0,'15 Oct'!F348&gt;0, '15 Oct'!M348&gt;0,'15 Oct'!N348&gt;0, '15 Oct'!U348&gt;0,'15 Oct'!V348&gt;0,'15 Oct'!AC348&gt;0,'15 Oct'!AD348&gt;0,'15 Oct'!AI348&gt;0,'15 Oct'!AJ348&gt;0, '15 Oct'!AO348&gt;0,'15 Oct'!AP348&gt;0),'15 Oct'!A348,"")</f>
        <v/>
      </c>
      <c r="B345" s="120" t="str">
        <f>if('15 Oct'!E348+'15 Oct'!F348&gt;0,'15 Oct'!E348+'15 Oct'!F348,"")</f>
        <v/>
      </c>
      <c r="C345" s="120" t="str">
        <f>if('15 Oct'!M348 + '15 Oct'!N348&gt;0,'15 Oct'!M348 + '15 Oct'!N348,"")</f>
        <v/>
      </c>
      <c r="D345" s="120" t="str">
        <f>if('15 Oct'!U348+'15 Oct'!V348&gt;0,'15 Oct'!U348+'15 Oct'!V348,"")</f>
        <v/>
      </c>
      <c r="E345" s="120" t="str">
        <f>if('15 Oct'!AC348+'15 Oct'!AD348&gt;0,'15 Oct'!AC348+'15 Oct'!AD348,"")</f>
        <v/>
      </c>
      <c r="F345" s="120" t="str">
        <f>if('15 Oct'!AI348+'15 Oct'!AJ348&gt;0,'15 Oct'!AI348+'15 Oct'!AJ348,"")</f>
        <v/>
      </c>
      <c r="G345" s="120" t="str">
        <f>if('15 Oct'!AO348+'15 Oct'!AP348&gt;0,'15 Oct'!AO348+'15 Oct'!AP348,"")</f>
        <v/>
      </c>
      <c r="H345" s="120" t="str">
        <f t="shared" si="1"/>
        <v/>
      </c>
      <c r="J345" s="1"/>
    </row>
    <row r="346">
      <c r="A346" s="120" t="str">
        <f>if(or('15 Oct'!E349&gt;0,'15 Oct'!F349&gt;0, '15 Oct'!M349&gt;0,'15 Oct'!N349&gt;0, '15 Oct'!U349&gt;0,'15 Oct'!V349&gt;0,'15 Oct'!AC349&gt;0,'15 Oct'!AD349&gt;0,'15 Oct'!AI349&gt;0,'15 Oct'!AJ349&gt;0, '15 Oct'!AO349&gt;0,'15 Oct'!AP349&gt;0),'15 Oct'!A349,"")</f>
        <v/>
      </c>
      <c r="B346" s="120" t="str">
        <f>if('15 Oct'!E349+'15 Oct'!F349&gt;0,'15 Oct'!E349+'15 Oct'!F349,"")</f>
        <v/>
      </c>
      <c r="C346" s="120" t="str">
        <f>if('15 Oct'!M349 + '15 Oct'!N349&gt;0,'15 Oct'!M349 + '15 Oct'!N349,"")</f>
        <v/>
      </c>
      <c r="D346" s="120" t="str">
        <f>if('15 Oct'!U349+'15 Oct'!V349&gt;0,'15 Oct'!U349+'15 Oct'!V349,"")</f>
        <v/>
      </c>
      <c r="E346" s="120" t="str">
        <f>if('15 Oct'!AC349+'15 Oct'!AD349&gt;0,'15 Oct'!AC349+'15 Oct'!AD349,"")</f>
        <v/>
      </c>
      <c r="F346" s="120" t="str">
        <f>if('15 Oct'!AI349+'15 Oct'!AJ349&gt;0,'15 Oct'!AI349+'15 Oct'!AJ349,"")</f>
        <v/>
      </c>
      <c r="G346" s="120" t="str">
        <f>if('15 Oct'!AO349+'15 Oct'!AP349&gt;0,'15 Oct'!AO349+'15 Oct'!AP349,"")</f>
        <v/>
      </c>
      <c r="H346" s="120" t="str">
        <f t="shared" si="1"/>
        <v/>
      </c>
      <c r="J346" s="1"/>
    </row>
    <row r="347">
      <c r="A347" s="120" t="str">
        <f>if(or('15 Oct'!E350&gt;0,'15 Oct'!F350&gt;0, '15 Oct'!M350&gt;0,'15 Oct'!N350&gt;0, '15 Oct'!U350&gt;0,'15 Oct'!V350&gt;0,'15 Oct'!AC350&gt;0,'15 Oct'!AD350&gt;0,'15 Oct'!AI350&gt;0,'15 Oct'!AJ350&gt;0, '15 Oct'!AO350&gt;0,'15 Oct'!AP350&gt;0),'15 Oct'!A350,"")</f>
        <v/>
      </c>
      <c r="B347" s="120" t="str">
        <f>if('15 Oct'!E350+'15 Oct'!F350&gt;0,'15 Oct'!E350+'15 Oct'!F350,"")</f>
        <v/>
      </c>
      <c r="C347" s="120" t="str">
        <f>if('15 Oct'!M350 + '15 Oct'!N350&gt;0,'15 Oct'!M350 + '15 Oct'!N350,"")</f>
        <v/>
      </c>
      <c r="D347" s="120" t="str">
        <f>if('15 Oct'!U350+'15 Oct'!V350&gt;0,'15 Oct'!U350+'15 Oct'!V350,"")</f>
        <v/>
      </c>
      <c r="E347" s="120" t="str">
        <f>if('15 Oct'!AC350+'15 Oct'!AD350&gt;0,'15 Oct'!AC350+'15 Oct'!AD350,"")</f>
        <v/>
      </c>
      <c r="F347" s="120" t="str">
        <f>if('15 Oct'!AI350+'15 Oct'!AJ350&gt;0,'15 Oct'!AI350+'15 Oct'!AJ350,"")</f>
        <v/>
      </c>
      <c r="G347" s="120" t="str">
        <f>if('15 Oct'!AO350+'15 Oct'!AP350&gt;0,'15 Oct'!AO350+'15 Oct'!AP350,"")</f>
        <v/>
      </c>
      <c r="H347" s="120" t="str">
        <f t="shared" si="1"/>
        <v/>
      </c>
      <c r="J347" s="1"/>
    </row>
    <row r="348">
      <c r="A348" s="120" t="str">
        <f>if(or('15 Oct'!E351&gt;0,'15 Oct'!F351&gt;0, '15 Oct'!M351&gt;0,'15 Oct'!N351&gt;0, '15 Oct'!U351&gt;0,'15 Oct'!V351&gt;0,'15 Oct'!AC351&gt;0,'15 Oct'!AD351&gt;0,'15 Oct'!AI351&gt;0,'15 Oct'!AJ351&gt;0, '15 Oct'!AO351&gt;0,'15 Oct'!AP351&gt;0),'15 Oct'!A351,"")</f>
        <v/>
      </c>
      <c r="B348" s="120" t="str">
        <f>if('15 Oct'!E351+'15 Oct'!F351&gt;0,'15 Oct'!E351+'15 Oct'!F351,"")</f>
        <v/>
      </c>
      <c r="C348" s="120" t="str">
        <f>if('15 Oct'!M351 + '15 Oct'!N351&gt;0,'15 Oct'!M351 + '15 Oct'!N351,"")</f>
        <v/>
      </c>
      <c r="D348" s="120" t="str">
        <f>if('15 Oct'!U351+'15 Oct'!V351&gt;0,'15 Oct'!U351+'15 Oct'!V351,"")</f>
        <v/>
      </c>
      <c r="E348" s="120" t="str">
        <f>if('15 Oct'!AC351+'15 Oct'!AD351&gt;0,'15 Oct'!AC351+'15 Oct'!AD351,"")</f>
        <v/>
      </c>
      <c r="F348" s="120" t="str">
        <f>if('15 Oct'!AI351+'15 Oct'!AJ351&gt;0,'15 Oct'!AI351+'15 Oct'!AJ351,"")</f>
        <v/>
      </c>
      <c r="G348" s="120" t="str">
        <f>if('15 Oct'!AO351+'15 Oct'!AP351&gt;0,'15 Oct'!AO351+'15 Oct'!AP351,"")</f>
        <v/>
      </c>
      <c r="H348" s="120" t="str">
        <f t="shared" si="1"/>
        <v/>
      </c>
      <c r="J348" s="1"/>
    </row>
    <row r="349">
      <c r="A349" s="120" t="str">
        <f>if(or('15 Oct'!E352&gt;0,'15 Oct'!F352&gt;0, '15 Oct'!M352&gt;0,'15 Oct'!N352&gt;0, '15 Oct'!U352&gt;0,'15 Oct'!V352&gt;0,'15 Oct'!AC352&gt;0,'15 Oct'!AD352&gt;0,'15 Oct'!AI352&gt;0,'15 Oct'!AJ352&gt;0, '15 Oct'!AO352&gt;0,'15 Oct'!AP352&gt;0),'15 Oct'!A352,"")</f>
        <v/>
      </c>
      <c r="B349" s="120" t="str">
        <f>if('15 Oct'!E352+'15 Oct'!F352&gt;0,'15 Oct'!E352+'15 Oct'!F352,"")</f>
        <v/>
      </c>
      <c r="C349" s="120" t="str">
        <f>if('15 Oct'!M352 + '15 Oct'!N352&gt;0,'15 Oct'!M352 + '15 Oct'!N352,"")</f>
        <v/>
      </c>
      <c r="D349" s="120" t="str">
        <f>if('15 Oct'!U352+'15 Oct'!V352&gt;0,'15 Oct'!U352+'15 Oct'!V352,"")</f>
        <v/>
      </c>
      <c r="E349" s="120" t="str">
        <f>if('15 Oct'!AC352+'15 Oct'!AD352&gt;0,'15 Oct'!AC352+'15 Oct'!AD352,"")</f>
        <v/>
      </c>
      <c r="F349" s="120" t="str">
        <f>if('15 Oct'!AI352+'15 Oct'!AJ352&gt;0,'15 Oct'!AI352+'15 Oct'!AJ352,"")</f>
        <v/>
      </c>
      <c r="G349" s="120" t="str">
        <f>if('15 Oct'!AO352+'15 Oct'!AP352&gt;0,'15 Oct'!AO352+'15 Oct'!AP352,"")</f>
        <v/>
      </c>
      <c r="H349" s="120" t="str">
        <f t="shared" si="1"/>
        <v/>
      </c>
      <c r="J349" s="1"/>
    </row>
    <row r="350">
      <c r="A350" s="120" t="str">
        <f>if(or('15 Oct'!E353&gt;0,'15 Oct'!F353&gt;0, '15 Oct'!M353&gt;0,'15 Oct'!N353&gt;0, '15 Oct'!U353&gt;0,'15 Oct'!V353&gt;0,'15 Oct'!AC353&gt;0,'15 Oct'!AD353&gt;0,'15 Oct'!AI353&gt;0,'15 Oct'!AJ353&gt;0, '15 Oct'!AO353&gt;0,'15 Oct'!AP353&gt;0),'15 Oct'!A353,"")</f>
        <v/>
      </c>
      <c r="B350" s="120" t="str">
        <f>if('15 Oct'!E353+'15 Oct'!F353&gt;0,'15 Oct'!E353+'15 Oct'!F353,"")</f>
        <v/>
      </c>
      <c r="C350" s="120" t="str">
        <f>if('15 Oct'!M353 + '15 Oct'!N353&gt;0,'15 Oct'!M353 + '15 Oct'!N353,"")</f>
        <v/>
      </c>
      <c r="D350" s="120" t="str">
        <f>if('15 Oct'!U353+'15 Oct'!V353&gt;0,'15 Oct'!U353+'15 Oct'!V353,"")</f>
        <v/>
      </c>
      <c r="E350" s="120" t="str">
        <f>if('15 Oct'!AC353+'15 Oct'!AD353&gt;0,'15 Oct'!AC353+'15 Oct'!AD353,"")</f>
        <v/>
      </c>
      <c r="F350" s="120" t="str">
        <f>if('15 Oct'!AI353+'15 Oct'!AJ353&gt;0,'15 Oct'!AI353+'15 Oct'!AJ353,"")</f>
        <v/>
      </c>
      <c r="G350" s="120" t="str">
        <f>if('15 Oct'!AO353+'15 Oct'!AP353&gt;0,'15 Oct'!AO353+'15 Oct'!AP353,"")</f>
        <v/>
      </c>
      <c r="H350" s="120" t="str">
        <f t="shared" si="1"/>
        <v/>
      </c>
      <c r="J350" s="1"/>
    </row>
    <row r="351">
      <c r="A351" s="120" t="str">
        <f>if(or('15 Oct'!E354&gt;0,'15 Oct'!F354&gt;0, '15 Oct'!M354&gt;0,'15 Oct'!N354&gt;0, '15 Oct'!U354&gt;0,'15 Oct'!V354&gt;0,'15 Oct'!AC354&gt;0,'15 Oct'!AD354&gt;0,'15 Oct'!AI354&gt;0,'15 Oct'!AJ354&gt;0, '15 Oct'!AO354&gt;0,'15 Oct'!AP354&gt;0),'15 Oct'!A354,"")</f>
        <v/>
      </c>
      <c r="B351" s="120" t="str">
        <f>if('15 Oct'!E354+'15 Oct'!F354&gt;0,'15 Oct'!E354+'15 Oct'!F354,"")</f>
        <v/>
      </c>
      <c r="C351" s="120" t="str">
        <f>if('15 Oct'!M354 + '15 Oct'!N354&gt;0,'15 Oct'!M354 + '15 Oct'!N354,"")</f>
        <v/>
      </c>
      <c r="D351" s="120" t="str">
        <f>if('15 Oct'!U354+'15 Oct'!V354&gt;0,'15 Oct'!U354+'15 Oct'!V354,"")</f>
        <v/>
      </c>
      <c r="E351" s="120" t="str">
        <f>if('15 Oct'!AC354+'15 Oct'!AD354&gt;0,'15 Oct'!AC354+'15 Oct'!AD354,"")</f>
        <v/>
      </c>
      <c r="F351" s="120" t="str">
        <f>if('15 Oct'!AI354+'15 Oct'!AJ354&gt;0,'15 Oct'!AI354+'15 Oct'!AJ354,"")</f>
        <v/>
      </c>
      <c r="G351" s="120" t="str">
        <f>if('15 Oct'!AO354+'15 Oct'!AP354&gt;0,'15 Oct'!AO354+'15 Oct'!AP354,"")</f>
        <v/>
      </c>
      <c r="H351" s="120" t="str">
        <f t="shared" si="1"/>
        <v/>
      </c>
      <c r="J351" s="1"/>
    </row>
    <row r="352">
      <c r="A352" s="120" t="str">
        <f>if(or('15 Oct'!E355&gt;0,'15 Oct'!F355&gt;0, '15 Oct'!M355&gt;0,'15 Oct'!N355&gt;0, '15 Oct'!U355&gt;0,'15 Oct'!V355&gt;0,'15 Oct'!AC355&gt;0,'15 Oct'!AD355&gt;0,'15 Oct'!AI355&gt;0,'15 Oct'!AJ355&gt;0, '15 Oct'!AO355&gt;0,'15 Oct'!AP355&gt;0),'15 Oct'!A355,"")</f>
        <v/>
      </c>
      <c r="B352" s="120" t="str">
        <f>if('15 Oct'!E355+'15 Oct'!F355&gt;0,'15 Oct'!E355+'15 Oct'!F355,"")</f>
        <v/>
      </c>
      <c r="C352" s="120" t="str">
        <f>if('15 Oct'!M355 + '15 Oct'!N355&gt;0,'15 Oct'!M355 + '15 Oct'!N355,"")</f>
        <v/>
      </c>
      <c r="D352" s="120" t="str">
        <f>if('15 Oct'!U355+'15 Oct'!V355&gt;0,'15 Oct'!U355+'15 Oct'!V355,"")</f>
        <v/>
      </c>
      <c r="E352" s="120" t="str">
        <f>if('15 Oct'!AC355+'15 Oct'!AD355&gt;0,'15 Oct'!AC355+'15 Oct'!AD355,"")</f>
        <v/>
      </c>
      <c r="F352" s="120" t="str">
        <f>if('15 Oct'!AI355+'15 Oct'!AJ355&gt;0,'15 Oct'!AI355+'15 Oct'!AJ355,"")</f>
        <v/>
      </c>
      <c r="G352" s="120" t="str">
        <f>if('15 Oct'!AO355+'15 Oct'!AP355&gt;0,'15 Oct'!AO355+'15 Oct'!AP355,"")</f>
        <v/>
      </c>
      <c r="H352" s="120" t="str">
        <f t="shared" si="1"/>
        <v/>
      </c>
      <c r="J352" s="1"/>
    </row>
    <row r="353">
      <c r="A353" s="120" t="str">
        <f>if(or('15 Oct'!E356&gt;0,'15 Oct'!F356&gt;0, '15 Oct'!M356&gt;0,'15 Oct'!N356&gt;0, '15 Oct'!U356&gt;0,'15 Oct'!V356&gt;0,'15 Oct'!AC356&gt;0,'15 Oct'!AD356&gt;0,'15 Oct'!AI356&gt;0,'15 Oct'!AJ356&gt;0, '15 Oct'!AO356&gt;0,'15 Oct'!AP356&gt;0),'15 Oct'!A356,"")</f>
        <v/>
      </c>
      <c r="B353" s="120" t="str">
        <f>if('15 Oct'!E356+'15 Oct'!F356&gt;0,'15 Oct'!E356+'15 Oct'!F356,"")</f>
        <v/>
      </c>
      <c r="C353" s="120" t="str">
        <f>if('15 Oct'!M356 + '15 Oct'!N356&gt;0,'15 Oct'!M356 + '15 Oct'!N356,"")</f>
        <v/>
      </c>
      <c r="D353" s="120" t="str">
        <f>if('15 Oct'!U356+'15 Oct'!V356&gt;0,'15 Oct'!U356+'15 Oct'!V356,"")</f>
        <v/>
      </c>
      <c r="E353" s="120" t="str">
        <f>if('15 Oct'!AC356+'15 Oct'!AD356&gt;0,'15 Oct'!AC356+'15 Oct'!AD356,"")</f>
        <v/>
      </c>
      <c r="F353" s="120" t="str">
        <f>if('15 Oct'!AI356+'15 Oct'!AJ356&gt;0,'15 Oct'!AI356+'15 Oct'!AJ356,"")</f>
        <v/>
      </c>
      <c r="G353" s="120" t="str">
        <f>if('15 Oct'!AO356+'15 Oct'!AP356&gt;0,'15 Oct'!AO356+'15 Oct'!AP356,"")</f>
        <v/>
      </c>
      <c r="H353" s="120" t="str">
        <f t="shared" si="1"/>
        <v/>
      </c>
      <c r="J353" s="1"/>
    </row>
    <row r="354">
      <c r="A354" s="120" t="str">
        <f>if(or('15 Oct'!E357&gt;0,'15 Oct'!F357&gt;0, '15 Oct'!M357&gt;0,'15 Oct'!N357&gt;0, '15 Oct'!U357&gt;0,'15 Oct'!V357&gt;0,'15 Oct'!AC357&gt;0,'15 Oct'!AD357&gt;0,'15 Oct'!AI357&gt;0,'15 Oct'!AJ357&gt;0, '15 Oct'!AO357&gt;0,'15 Oct'!AP357&gt;0),'15 Oct'!A357,"")</f>
        <v/>
      </c>
      <c r="B354" s="120" t="str">
        <f>if('15 Oct'!E357+'15 Oct'!F357&gt;0,'15 Oct'!E357+'15 Oct'!F357,"")</f>
        <v/>
      </c>
      <c r="C354" s="120" t="str">
        <f>if('15 Oct'!M357 + '15 Oct'!N357&gt;0,'15 Oct'!M357 + '15 Oct'!N357,"")</f>
        <v/>
      </c>
      <c r="D354" s="120" t="str">
        <f>if('15 Oct'!U357+'15 Oct'!V357&gt;0,'15 Oct'!U357+'15 Oct'!V357,"")</f>
        <v/>
      </c>
      <c r="E354" s="120" t="str">
        <f>if('15 Oct'!AC357+'15 Oct'!AD357&gt;0,'15 Oct'!AC357+'15 Oct'!AD357,"")</f>
        <v/>
      </c>
      <c r="F354" s="120" t="str">
        <f>if('15 Oct'!AI357+'15 Oct'!AJ357&gt;0,'15 Oct'!AI357+'15 Oct'!AJ357,"")</f>
        <v/>
      </c>
      <c r="G354" s="120" t="str">
        <f>if('15 Oct'!AO357+'15 Oct'!AP357&gt;0,'15 Oct'!AO357+'15 Oct'!AP357,"")</f>
        <v/>
      </c>
      <c r="H354" s="120" t="str">
        <f t="shared" si="1"/>
        <v/>
      </c>
      <c r="J354" s="1"/>
    </row>
    <row r="355">
      <c r="A355" s="120" t="str">
        <f>if(or('15 Oct'!E358&gt;0,'15 Oct'!F358&gt;0, '15 Oct'!M358&gt;0,'15 Oct'!N358&gt;0, '15 Oct'!U358&gt;0,'15 Oct'!V358&gt;0,'15 Oct'!AC358&gt;0,'15 Oct'!AD358&gt;0,'15 Oct'!AI358&gt;0,'15 Oct'!AJ358&gt;0, '15 Oct'!AO358&gt;0,'15 Oct'!AP358&gt;0),'15 Oct'!A358,"")</f>
        <v/>
      </c>
      <c r="B355" s="120" t="str">
        <f>if('15 Oct'!E358+'15 Oct'!F358&gt;0,'15 Oct'!E358+'15 Oct'!F358,"")</f>
        <v/>
      </c>
      <c r="C355" s="120" t="str">
        <f>if('15 Oct'!M358 + '15 Oct'!N358&gt;0,'15 Oct'!M358 + '15 Oct'!N358,"")</f>
        <v/>
      </c>
      <c r="D355" s="120" t="str">
        <f>if('15 Oct'!U358+'15 Oct'!V358&gt;0,'15 Oct'!U358+'15 Oct'!V358,"")</f>
        <v/>
      </c>
      <c r="E355" s="120" t="str">
        <f>if('15 Oct'!AC358+'15 Oct'!AD358&gt;0,'15 Oct'!AC358+'15 Oct'!AD358,"")</f>
        <v/>
      </c>
      <c r="F355" s="120" t="str">
        <f>if('15 Oct'!AI358+'15 Oct'!AJ358&gt;0,'15 Oct'!AI358+'15 Oct'!AJ358,"")</f>
        <v/>
      </c>
      <c r="G355" s="120" t="str">
        <f>if('15 Oct'!AO358+'15 Oct'!AP358&gt;0,'15 Oct'!AO358+'15 Oct'!AP358,"")</f>
        <v/>
      </c>
      <c r="H355" s="120" t="str">
        <f t="shared" si="1"/>
        <v/>
      </c>
      <c r="J355" s="1"/>
    </row>
    <row r="356">
      <c r="A356" s="120" t="str">
        <f>if(or('15 Oct'!E359&gt;0,'15 Oct'!F359&gt;0, '15 Oct'!M359&gt;0,'15 Oct'!N359&gt;0, '15 Oct'!U359&gt;0,'15 Oct'!V359&gt;0,'15 Oct'!AC359&gt;0,'15 Oct'!AD359&gt;0,'15 Oct'!AI359&gt;0,'15 Oct'!AJ359&gt;0, '15 Oct'!AO359&gt;0,'15 Oct'!AP359&gt;0),'15 Oct'!A359,"")</f>
        <v/>
      </c>
      <c r="B356" s="120" t="str">
        <f>if('15 Oct'!E359+'15 Oct'!F359&gt;0,'15 Oct'!E359+'15 Oct'!F359,"")</f>
        <v/>
      </c>
      <c r="C356" s="120" t="str">
        <f>if('15 Oct'!M359 + '15 Oct'!N359&gt;0,'15 Oct'!M359 + '15 Oct'!N359,"")</f>
        <v/>
      </c>
      <c r="D356" s="120" t="str">
        <f>if('15 Oct'!U359+'15 Oct'!V359&gt;0,'15 Oct'!U359+'15 Oct'!V359,"")</f>
        <v/>
      </c>
      <c r="E356" s="120" t="str">
        <f>if('15 Oct'!AC359+'15 Oct'!AD359&gt;0,'15 Oct'!AC359+'15 Oct'!AD359,"")</f>
        <v/>
      </c>
      <c r="F356" s="120" t="str">
        <f>if('15 Oct'!AI359+'15 Oct'!AJ359&gt;0,'15 Oct'!AI359+'15 Oct'!AJ359,"")</f>
        <v/>
      </c>
      <c r="G356" s="120" t="str">
        <f>if('15 Oct'!AO359+'15 Oct'!AP359&gt;0,'15 Oct'!AO359+'15 Oct'!AP359,"")</f>
        <v/>
      </c>
      <c r="H356" s="120" t="str">
        <f t="shared" si="1"/>
        <v/>
      </c>
      <c r="J356" s="1"/>
    </row>
    <row r="357">
      <c r="A357" s="120" t="str">
        <f>if(or('15 Oct'!E360&gt;0,'15 Oct'!F360&gt;0, '15 Oct'!M360&gt;0,'15 Oct'!N360&gt;0, '15 Oct'!U360&gt;0,'15 Oct'!V360&gt;0,'15 Oct'!AC360&gt;0,'15 Oct'!AD360&gt;0,'15 Oct'!AI360&gt;0,'15 Oct'!AJ360&gt;0, '15 Oct'!AO360&gt;0,'15 Oct'!AP360&gt;0),'15 Oct'!A360,"")</f>
        <v/>
      </c>
      <c r="B357" s="120" t="str">
        <f>if('15 Oct'!E360+'15 Oct'!F360&gt;0,'15 Oct'!E360+'15 Oct'!F360,"")</f>
        <v/>
      </c>
      <c r="C357" s="120" t="str">
        <f>if('15 Oct'!M360 + '15 Oct'!N360&gt;0,'15 Oct'!M360 + '15 Oct'!N360,"")</f>
        <v/>
      </c>
      <c r="D357" s="120" t="str">
        <f>if('15 Oct'!U360+'15 Oct'!V360&gt;0,'15 Oct'!U360+'15 Oct'!V360,"")</f>
        <v/>
      </c>
      <c r="E357" s="120" t="str">
        <f>if('15 Oct'!AC360+'15 Oct'!AD360&gt;0,'15 Oct'!AC360+'15 Oct'!AD360,"")</f>
        <v/>
      </c>
      <c r="F357" s="120" t="str">
        <f>if('15 Oct'!AI360+'15 Oct'!AJ360&gt;0,'15 Oct'!AI360+'15 Oct'!AJ360,"")</f>
        <v/>
      </c>
      <c r="G357" s="120" t="str">
        <f>if('15 Oct'!AO360+'15 Oct'!AP360&gt;0,'15 Oct'!AO360+'15 Oct'!AP360,"")</f>
        <v/>
      </c>
      <c r="H357" s="120" t="str">
        <f t="shared" si="1"/>
        <v/>
      </c>
      <c r="J357" s="1"/>
    </row>
    <row r="358">
      <c r="A358" s="120" t="str">
        <f>if(or('15 Oct'!E361&gt;0,'15 Oct'!F361&gt;0, '15 Oct'!M361&gt;0,'15 Oct'!N361&gt;0, '15 Oct'!U361&gt;0,'15 Oct'!V361&gt;0,'15 Oct'!AC361&gt;0,'15 Oct'!AD361&gt;0,'15 Oct'!AI361&gt;0,'15 Oct'!AJ361&gt;0, '15 Oct'!AO361&gt;0,'15 Oct'!AP361&gt;0),'15 Oct'!A361,"")</f>
        <v/>
      </c>
      <c r="B358" s="120" t="str">
        <f>if('15 Oct'!E361+'15 Oct'!F361&gt;0,'15 Oct'!E361+'15 Oct'!F361,"")</f>
        <v/>
      </c>
      <c r="C358" s="120" t="str">
        <f>if('15 Oct'!M361 + '15 Oct'!N361&gt;0,'15 Oct'!M361 + '15 Oct'!N361,"")</f>
        <v/>
      </c>
      <c r="D358" s="120" t="str">
        <f>if('15 Oct'!U361+'15 Oct'!V361&gt;0,'15 Oct'!U361+'15 Oct'!V361,"")</f>
        <v/>
      </c>
      <c r="E358" s="120" t="str">
        <f>if('15 Oct'!AC361+'15 Oct'!AD361&gt;0,'15 Oct'!AC361+'15 Oct'!AD361,"")</f>
        <v/>
      </c>
      <c r="F358" s="120" t="str">
        <f>if('15 Oct'!AI361+'15 Oct'!AJ361&gt;0,'15 Oct'!AI361+'15 Oct'!AJ361,"")</f>
        <v/>
      </c>
      <c r="G358" s="120" t="str">
        <f>if('15 Oct'!AO361+'15 Oct'!AP361&gt;0,'15 Oct'!AO361+'15 Oct'!AP361,"")</f>
        <v/>
      </c>
      <c r="H358" s="120" t="str">
        <f t="shared" si="1"/>
        <v/>
      </c>
      <c r="J358" s="1"/>
    </row>
    <row r="359">
      <c r="A359" s="120" t="str">
        <f>if(or('15 Oct'!E362&gt;0,'15 Oct'!F362&gt;0, '15 Oct'!M362&gt;0,'15 Oct'!N362&gt;0, '15 Oct'!U362&gt;0,'15 Oct'!V362&gt;0,'15 Oct'!AC362&gt;0,'15 Oct'!AD362&gt;0,'15 Oct'!AI362&gt;0,'15 Oct'!AJ362&gt;0, '15 Oct'!AO362&gt;0,'15 Oct'!AP362&gt;0),'15 Oct'!A362,"")</f>
        <v/>
      </c>
      <c r="B359" s="120" t="str">
        <f>if('15 Oct'!E362+'15 Oct'!F362&gt;0,'15 Oct'!E362+'15 Oct'!F362,"")</f>
        <v/>
      </c>
      <c r="C359" s="120" t="str">
        <f>if('15 Oct'!M362 + '15 Oct'!N362&gt;0,'15 Oct'!M362 + '15 Oct'!N362,"")</f>
        <v/>
      </c>
      <c r="D359" s="120" t="str">
        <f>if('15 Oct'!U362+'15 Oct'!V362&gt;0,'15 Oct'!U362+'15 Oct'!V362,"")</f>
        <v/>
      </c>
      <c r="E359" s="120" t="str">
        <f>if('15 Oct'!AC362+'15 Oct'!AD362&gt;0,'15 Oct'!AC362+'15 Oct'!AD362,"")</f>
        <v/>
      </c>
      <c r="F359" s="120" t="str">
        <f>if('15 Oct'!AI362+'15 Oct'!AJ362&gt;0,'15 Oct'!AI362+'15 Oct'!AJ362,"")</f>
        <v/>
      </c>
      <c r="G359" s="120" t="str">
        <f>if('15 Oct'!AO362+'15 Oct'!AP362&gt;0,'15 Oct'!AO362+'15 Oct'!AP362,"")</f>
        <v/>
      </c>
      <c r="H359" s="120" t="str">
        <f t="shared" si="1"/>
        <v/>
      </c>
      <c r="J359" s="1"/>
    </row>
    <row r="360">
      <c r="A360" s="120" t="str">
        <f>if(or('15 Oct'!E363&gt;0,'15 Oct'!F363&gt;0, '15 Oct'!M363&gt;0,'15 Oct'!N363&gt;0, '15 Oct'!U363&gt;0,'15 Oct'!V363&gt;0,'15 Oct'!AC363&gt;0,'15 Oct'!AD363&gt;0,'15 Oct'!AI363&gt;0,'15 Oct'!AJ363&gt;0, '15 Oct'!AO363&gt;0,'15 Oct'!AP363&gt;0),'15 Oct'!A363,"")</f>
        <v/>
      </c>
      <c r="B360" s="120" t="str">
        <f>if('15 Oct'!E363+'15 Oct'!F363&gt;0,'15 Oct'!E363+'15 Oct'!F363,"")</f>
        <v/>
      </c>
      <c r="C360" s="120" t="str">
        <f>if('15 Oct'!M363 + '15 Oct'!N363&gt;0,'15 Oct'!M363 + '15 Oct'!N363,"")</f>
        <v/>
      </c>
      <c r="D360" s="120" t="str">
        <f>if('15 Oct'!U363+'15 Oct'!V363&gt;0,'15 Oct'!U363+'15 Oct'!V363,"")</f>
        <v/>
      </c>
      <c r="E360" s="120" t="str">
        <f>if('15 Oct'!AC363+'15 Oct'!AD363&gt;0,'15 Oct'!AC363+'15 Oct'!AD363,"")</f>
        <v/>
      </c>
      <c r="F360" s="120" t="str">
        <f>if('15 Oct'!AI363+'15 Oct'!AJ363&gt;0,'15 Oct'!AI363+'15 Oct'!AJ363,"")</f>
        <v/>
      </c>
      <c r="G360" s="120" t="str">
        <f>if('15 Oct'!AO363+'15 Oct'!AP363&gt;0,'15 Oct'!AO363+'15 Oct'!AP363,"")</f>
        <v/>
      </c>
      <c r="H360" s="120" t="str">
        <f t="shared" si="1"/>
        <v/>
      </c>
      <c r="J360" s="1"/>
    </row>
    <row r="361">
      <c r="A361" s="120" t="str">
        <f>if(or('15 Oct'!E364&gt;0,'15 Oct'!F364&gt;0, '15 Oct'!M364&gt;0,'15 Oct'!N364&gt;0, '15 Oct'!U364&gt;0,'15 Oct'!V364&gt;0,'15 Oct'!AC364&gt;0,'15 Oct'!AD364&gt;0,'15 Oct'!AI364&gt;0,'15 Oct'!AJ364&gt;0, '15 Oct'!AO364&gt;0,'15 Oct'!AP364&gt;0),'15 Oct'!A364,"")</f>
        <v/>
      </c>
      <c r="B361" s="120" t="str">
        <f>if('15 Oct'!E364+'15 Oct'!F364&gt;0,'15 Oct'!E364+'15 Oct'!F364,"")</f>
        <v/>
      </c>
      <c r="C361" s="120" t="str">
        <f>if('15 Oct'!M364 + '15 Oct'!N364&gt;0,'15 Oct'!M364 + '15 Oct'!N364,"")</f>
        <v/>
      </c>
      <c r="D361" s="120" t="str">
        <f>if('15 Oct'!U364+'15 Oct'!V364&gt;0,'15 Oct'!U364+'15 Oct'!V364,"")</f>
        <v/>
      </c>
      <c r="E361" s="120" t="str">
        <f>if('15 Oct'!AC364+'15 Oct'!AD364&gt;0,'15 Oct'!AC364+'15 Oct'!AD364,"")</f>
        <v/>
      </c>
      <c r="F361" s="120" t="str">
        <f>if('15 Oct'!AI364+'15 Oct'!AJ364&gt;0,'15 Oct'!AI364+'15 Oct'!AJ364,"")</f>
        <v/>
      </c>
      <c r="G361" s="120" t="str">
        <f>if('15 Oct'!AO364+'15 Oct'!AP364&gt;0,'15 Oct'!AO364+'15 Oct'!AP364,"")</f>
        <v/>
      </c>
      <c r="H361" s="120" t="str">
        <f t="shared" si="1"/>
        <v/>
      </c>
      <c r="J361" s="1"/>
    </row>
    <row r="362">
      <c r="A362" s="120" t="str">
        <f>if(or('15 Oct'!E365&gt;0,'15 Oct'!F365&gt;0, '15 Oct'!M365&gt;0,'15 Oct'!N365&gt;0, '15 Oct'!U365&gt;0,'15 Oct'!V365&gt;0,'15 Oct'!AC365&gt;0,'15 Oct'!AD365&gt;0,'15 Oct'!AI365&gt;0,'15 Oct'!AJ365&gt;0, '15 Oct'!AO365&gt;0,'15 Oct'!AP365&gt;0),'15 Oct'!A365,"")</f>
        <v/>
      </c>
      <c r="B362" s="120" t="str">
        <f>if('15 Oct'!E365+'15 Oct'!F365&gt;0,'15 Oct'!E365+'15 Oct'!F365,"")</f>
        <v/>
      </c>
      <c r="C362" s="120" t="str">
        <f>if('15 Oct'!M365 + '15 Oct'!N365&gt;0,'15 Oct'!M365 + '15 Oct'!N365,"")</f>
        <v/>
      </c>
      <c r="D362" s="120" t="str">
        <f>if('15 Oct'!U365+'15 Oct'!V365&gt;0,'15 Oct'!U365+'15 Oct'!V365,"")</f>
        <v/>
      </c>
      <c r="E362" s="120" t="str">
        <f>if('15 Oct'!AC365+'15 Oct'!AD365&gt;0,'15 Oct'!AC365+'15 Oct'!AD365,"")</f>
        <v/>
      </c>
      <c r="F362" s="120" t="str">
        <f>if('15 Oct'!AI365+'15 Oct'!AJ365&gt;0,'15 Oct'!AI365+'15 Oct'!AJ365,"")</f>
        <v/>
      </c>
      <c r="G362" s="120" t="str">
        <f>if('15 Oct'!AO365+'15 Oct'!AP365&gt;0,'15 Oct'!AO365+'15 Oct'!AP365,"")</f>
        <v/>
      </c>
      <c r="H362" s="120" t="str">
        <f t="shared" si="1"/>
        <v/>
      </c>
      <c r="J362" s="1"/>
    </row>
    <row r="363">
      <c r="A363" s="120" t="str">
        <f>if(or('15 Oct'!E366&gt;0,'15 Oct'!F366&gt;0, '15 Oct'!M366&gt;0,'15 Oct'!N366&gt;0, '15 Oct'!U366&gt;0,'15 Oct'!V366&gt;0,'15 Oct'!AC366&gt;0,'15 Oct'!AD366&gt;0,'15 Oct'!AI366&gt;0,'15 Oct'!AJ366&gt;0, '15 Oct'!AO366&gt;0,'15 Oct'!AP366&gt;0),'15 Oct'!A366,"")</f>
        <v/>
      </c>
      <c r="B363" s="120" t="str">
        <f>if('15 Oct'!E366+'15 Oct'!F366&gt;0,'15 Oct'!E366+'15 Oct'!F366,"")</f>
        <v/>
      </c>
      <c r="C363" s="120" t="str">
        <f>if('15 Oct'!M366 + '15 Oct'!N366&gt;0,'15 Oct'!M366 + '15 Oct'!N366,"")</f>
        <v/>
      </c>
      <c r="D363" s="120" t="str">
        <f>if('15 Oct'!U366+'15 Oct'!V366&gt;0,'15 Oct'!U366+'15 Oct'!V366,"")</f>
        <v/>
      </c>
      <c r="E363" s="120" t="str">
        <f>if('15 Oct'!AC366+'15 Oct'!AD366&gt;0,'15 Oct'!AC366+'15 Oct'!AD366,"")</f>
        <v/>
      </c>
      <c r="F363" s="120" t="str">
        <f>if('15 Oct'!AI366+'15 Oct'!AJ366&gt;0,'15 Oct'!AI366+'15 Oct'!AJ366,"")</f>
        <v/>
      </c>
      <c r="G363" s="120" t="str">
        <f>if('15 Oct'!AO366+'15 Oct'!AP366&gt;0,'15 Oct'!AO366+'15 Oct'!AP366,"")</f>
        <v/>
      </c>
      <c r="H363" s="120" t="str">
        <f t="shared" si="1"/>
        <v/>
      </c>
      <c r="J363" s="1"/>
    </row>
    <row r="364">
      <c r="A364" s="120" t="str">
        <f>if(or('15 Oct'!E367&gt;0,'15 Oct'!F367&gt;0, '15 Oct'!M367&gt;0,'15 Oct'!N367&gt;0, '15 Oct'!U367&gt;0,'15 Oct'!V367&gt;0,'15 Oct'!AC367&gt;0,'15 Oct'!AD367&gt;0,'15 Oct'!AI367&gt;0,'15 Oct'!AJ367&gt;0, '15 Oct'!AO367&gt;0,'15 Oct'!AP367&gt;0),'15 Oct'!A367,"")</f>
        <v/>
      </c>
      <c r="B364" s="120" t="str">
        <f>if('15 Oct'!E367+'15 Oct'!F367&gt;0,'15 Oct'!E367+'15 Oct'!F367,"")</f>
        <v/>
      </c>
      <c r="C364" s="120" t="str">
        <f>if('15 Oct'!M367 + '15 Oct'!N367&gt;0,'15 Oct'!M367 + '15 Oct'!N367,"")</f>
        <v/>
      </c>
      <c r="D364" s="120" t="str">
        <f>if('15 Oct'!U367+'15 Oct'!V367&gt;0,'15 Oct'!U367+'15 Oct'!V367,"")</f>
        <v/>
      </c>
      <c r="E364" s="120" t="str">
        <f>if('15 Oct'!AC367+'15 Oct'!AD367&gt;0,'15 Oct'!AC367+'15 Oct'!AD367,"")</f>
        <v/>
      </c>
      <c r="F364" s="120" t="str">
        <f>if('15 Oct'!AI367+'15 Oct'!AJ367&gt;0,'15 Oct'!AI367+'15 Oct'!AJ367,"")</f>
        <v/>
      </c>
      <c r="G364" s="120" t="str">
        <f>if('15 Oct'!AO367+'15 Oct'!AP367&gt;0,'15 Oct'!AO367+'15 Oct'!AP367,"")</f>
        <v/>
      </c>
      <c r="H364" s="120" t="str">
        <f t="shared" si="1"/>
        <v/>
      </c>
      <c r="J364" s="1"/>
    </row>
    <row r="365">
      <c r="A365" s="120" t="str">
        <f>if(or('15 Oct'!E368&gt;0,'15 Oct'!F368&gt;0, '15 Oct'!M368&gt;0,'15 Oct'!N368&gt;0, '15 Oct'!U368&gt;0,'15 Oct'!V368&gt;0,'15 Oct'!AC368&gt;0,'15 Oct'!AD368&gt;0,'15 Oct'!AI368&gt;0,'15 Oct'!AJ368&gt;0, '15 Oct'!AO368&gt;0,'15 Oct'!AP368&gt;0),'15 Oct'!A368,"")</f>
        <v/>
      </c>
      <c r="B365" s="120" t="str">
        <f>if('15 Oct'!E368+'15 Oct'!F368&gt;0,'15 Oct'!E368+'15 Oct'!F368,"")</f>
        <v/>
      </c>
      <c r="C365" s="120" t="str">
        <f>if('15 Oct'!M368 + '15 Oct'!N368&gt;0,'15 Oct'!M368 + '15 Oct'!N368,"")</f>
        <v/>
      </c>
      <c r="D365" s="120" t="str">
        <f>if('15 Oct'!U368+'15 Oct'!V368&gt;0,'15 Oct'!U368+'15 Oct'!V368,"")</f>
        <v/>
      </c>
      <c r="E365" s="120" t="str">
        <f>if('15 Oct'!AC368+'15 Oct'!AD368&gt;0,'15 Oct'!AC368+'15 Oct'!AD368,"")</f>
        <v/>
      </c>
      <c r="F365" s="120" t="str">
        <f>if('15 Oct'!AI368+'15 Oct'!AJ368&gt;0,'15 Oct'!AI368+'15 Oct'!AJ368,"")</f>
        <v/>
      </c>
      <c r="G365" s="120" t="str">
        <f>if('15 Oct'!AO368+'15 Oct'!AP368&gt;0,'15 Oct'!AO368+'15 Oct'!AP368,"")</f>
        <v/>
      </c>
      <c r="H365" s="120" t="str">
        <f t="shared" si="1"/>
        <v/>
      </c>
      <c r="J365" s="1"/>
    </row>
    <row r="366">
      <c r="A366" s="120" t="str">
        <f>if(or('15 Oct'!E369&gt;0,'15 Oct'!F369&gt;0, '15 Oct'!M369&gt;0,'15 Oct'!N369&gt;0, '15 Oct'!U369&gt;0,'15 Oct'!V369&gt;0,'15 Oct'!AC369&gt;0,'15 Oct'!AD369&gt;0,'15 Oct'!AI369&gt;0,'15 Oct'!AJ369&gt;0, '15 Oct'!AO369&gt;0,'15 Oct'!AP369&gt;0),'15 Oct'!A369,"")</f>
        <v/>
      </c>
      <c r="B366" s="120" t="str">
        <f>if('15 Oct'!E369+'15 Oct'!F369&gt;0,'15 Oct'!E369+'15 Oct'!F369,"")</f>
        <v/>
      </c>
      <c r="C366" s="120" t="str">
        <f>if('15 Oct'!M369 + '15 Oct'!N369&gt;0,'15 Oct'!M369 + '15 Oct'!N369,"")</f>
        <v/>
      </c>
      <c r="D366" s="120" t="str">
        <f>if('15 Oct'!U369+'15 Oct'!V369&gt;0,'15 Oct'!U369+'15 Oct'!V369,"")</f>
        <v/>
      </c>
      <c r="E366" s="120" t="str">
        <f>if('15 Oct'!AC369+'15 Oct'!AD369&gt;0,'15 Oct'!AC369+'15 Oct'!AD369,"")</f>
        <v/>
      </c>
      <c r="F366" s="120" t="str">
        <f>if('15 Oct'!AI369+'15 Oct'!AJ369&gt;0,'15 Oct'!AI369+'15 Oct'!AJ369,"")</f>
        <v/>
      </c>
      <c r="G366" s="120" t="str">
        <f>if('15 Oct'!AO369+'15 Oct'!AP369&gt;0,'15 Oct'!AO369+'15 Oct'!AP369,"")</f>
        <v/>
      </c>
      <c r="H366" s="120" t="str">
        <f t="shared" si="1"/>
        <v/>
      </c>
      <c r="J366" s="1"/>
    </row>
    <row r="367">
      <c r="A367" s="120" t="str">
        <f>if(or('15 Oct'!E370&gt;0,'15 Oct'!F370&gt;0, '15 Oct'!M370&gt;0,'15 Oct'!N370&gt;0, '15 Oct'!U370&gt;0,'15 Oct'!V370&gt;0,'15 Oct'!AC370&gt;0,'15 Oct'!AD370&gt;0,'15 Oct'!AI370&gt;0,'15 Oct'!AJ370&gt;0, '15 Oct'!AO370&gt;0,'15 Oct'!AP370&gt;0),'15 Oct'!A370,"")</f>
        <v/>
      </c>
      <c r="B367" s="120" t="str">
        <f>if('15 Oct'!E370+'15 Oct'!F370&gt;0,'15 Oct'!E370+'15 Oct'!F370,"")</f>
        <v/>
      </c>
      <c r="C367" s="120" t="str">
        <f>if('15 Oct'!M370 + '15 Oct'!N370&gt;0,'15 Oct'!M370 + '15 Oct'!N370,"")</f>
        <v/>
      </c>
      <c r="D367" s="120" t="str">
        <f>if('15 Oct'!U370+'15 Oct'!V370&gt;0,'15 Oct'!U370+'15 Oct'!V370,"")</f>
        <v/>
      </c>
      <c r="E367" s="120" t="str">
        <f>if('15 Oct'!AC370+'15 Oct'!AD370&gt;0,'15 Oct'!AC370+'15 Oct'!AD370,"")</f>
        <v/>
      </c>
      <c r="F367" s="120" t="str">
        <f>if('15 Oct'!AI370+'15 Oct'!AJ370&gt;0,'15 Oct'!AI370+'15 Oct'!AJ370,"")</f>
        <v/>
      </c>
      <c r="G367" s="120" t="str">
        <f>if('15 Oct'!AO370+'15 Oct'!AP370&gt;0,'15 Oct'!AO370+'15 Oct'!AP370,"")</f>
        <v/>
      </c>
      <c r="H367" s="120" t="str">
        <f t="shared" si="1"/>
        <v/>
      </c>
      <c r="J367" s="1"/>
    </row>
    <row r="368">
      <c r="A368" s="120" t="str">
        <f>if(or('15 Oct'!E371&gt;0,'15 Oct'!F371&gt;0, '15 Oct'!M371&gt;0,'15 Oct'!N371&gt;0, '15 Oct'!U371&gt;0,'15 Oct'!V371&gt;0,'15 Oct'!AC371&gt;0,'15 Oct'!AD371&gt;0,'15 Oct'!AI371&gt;0,'15 Oct'!AJ371&gt;0, '15 Oct'!AO371&gt;0,'15 Oct'!AP371&gt;0),'15 Oct'!A371,"")</f>
        <v/>
      </c>
      <c r="B368" s="120" t="str">
        <f>if('15 Oct'!E371+'15 Oct'!F371&gt;0,'15 Oct'!E371+'15 Oct'!F371,"")</f>
        <v/>
      </c>
      <c r="C368" s="120" t="str">
        <f>if('15 Oct'!M371 + '15 Oct'!N371&gt;0,'15 Oct'!M371 + '15 Oct'!N371,"")</f>
        <v/>
      </c>
      <c r="D368" s="120" t="str">
        <f>if('15 Oct'!U371+'15 Oct'!V371&gt;0,'15 Oct'!U371+'15 Oct'!V371,"")</f>
        <v/>
      </c>
      <c r="E368" s="120" t="str">
        <f>if('15 Oct'!AC371+'15 Oct'!AD371&gt;0,'15 Oct'!AC371+'15 Oct'!AD371,"")</f>
        <v/>
      </c>
      <c r="F368" s="120" t="str">
        <f>if('15 Oct'!AI371+'15 Oct'!AJ371&gt;0,'15 Oct'!AI371+'15 Oct'!AJ371,"")</f>
        <v/>
      </c>
      <c r="G368" s="120" t="str">
        <f>if('15 Oct'!AO371+'15 Oct'!AP371&gt;0,'15 Oct'!AO371+'15 Oct'!AP371,"")</f>
        <v/>
      </c>
      <c r="H368" s="120" t="str">
        <f t="shared" si="1"/>
        <v/>
      </c>
      <c r="J368" s="1"/>
    </row>
    <row r="369">
      <c r="A369" s="120" t="str">
        <f>if(or('15 Oct'!E372&gt;0,'15 Oct'!F372&gt;0, '15 Oct'!M372&gt;0,'15 Oct'!N372&gt;0, '15 Oct'!U372&gt;0,'15 Oct'!V372&gt;0,'15 Oct'!AC372&gt;0,'15 Oct'!AD372&gt;0,'15 Oct'!AI372&gt;0,'15 Oct'!AJ372&gt;0, '15 Oct'!AO372&gt;0,'15 Oct'!AP372&gt;0),'15 Oct'!A372,"")</f>
        <v/>
      </c>
      <c r="B369" s="120" t="str">
        <f>if('15 Oct'!E372+'15 Oct'!F372&gt;0,'15 Oct'!E372+'15 Oct'!F372,"")</f>
        <v/>
      </c>
      <c r="C369" s="120" t="str">
        <f>if('15 Oct'!M372 + '15 Oct'!N372&gt;0,'15 Oct'!M372 + '15 Oct'!N372,"")</f>
        <v/>
      </c>
      <c r="D369" s="120" t="str">
        <f>if('15 Oct'!U372+'15 Oct'!V372&gt;0,'15 Oct'!U372+'15 Oct'!V372,"")</f>
        <v/>
      </c>
      <c r="E369" s="120" t="str">
        <f>if('15 Oct'!AC372+'15 Oct'!AD372&gt;0,'15 Oct'!AC372+'15 Oct'!AD372,"")</f>
        <v/>
      </c>
      <c r="F369" s="120" t="str">
        <f>if('15 Oct'!AI372+'15 Oct'!AJ372&gt;0,'15 Oct'!AI372+'15 Oct'!AJ372,"")</f>
        <v/>
      </c>
      <c r="G369" s="120" t="str">
        <f>if('15 Oct'!AO372+'15 Oct'!AP372&gt;0,'15 Oct'!AO372+'15 Oct'!AP372,"")</f>
        <v/>
      </c>
      <c r="H369" s="120" t="str">
        <f t="shared" si="1"/>
        <v/>
      </c>
      <c r="J369" s="1"/>
    </row>
    <row r="370">
      <c r="A370" s="120" t="str">
        <f>if(or('15 Oct'!E373&gt;0,'15 Oct'!F373&gt;0, '15 Oct'!M373&gt;0,'15 Oct'!N373&gt;0, '15 Oct'!U373&gt;0,'15 Oct'!V373&gt;0,'15 Oct'!AC373&gt;0,'15 Oct'!AD373&gt;0,'15 Oct'!AI373&gt;0,'15 Oct'!AJ373&gt;0, '15 Oct'!AO373&gt;0,'15 Oct'!AP373&gt;0),'15 Oct'!A373,"")</f>
        <v/>
      </c>
      <c r="B370" s="120" t="str">
        <f>if('15 Oct'!E373+'15 Oct'!F373&gt;0,'15 Oct'!E373+'15 Oct'!F373,"")</f>
        <v/>
      </c>
      <c r="C370" s="120" t="str">
        <f>if('15 Oct'!M373 + '15 Oct'!N373&gt;0,'15 Oct'!M373 + '15 Oct'!N373,"")</f>
        <v/>
      </c>
      <c r="D370" s="120" t="str">
        <f>if('15 Oct'!U373+'15 Oct'!V373&gt;0,'15 Oct'!U373+'15 Oct'!V373,"")</f>
        <v/>
      </c>
      <c r="E370" s="120" t="str">
        <f>if('15 Oct'!AC373+'15 Oct'!AD373&gt;0,'15 Oct'!AC373+'15 Oct'!AD373,"")</f>
        <v/>
      </c>
      <c r="F370" s="120" t="str">
        <f>if('15 Oct'!AI373+'15 Oct'!AJ373&gt;0,'15 Oct'!AI373+'15 Oct'!AJ373,"")</f>
        <v/>
      </c>
      <c r="G370" s="120" t="str">
        <f>if('15 Oct'!AO373+'15 Oct'!AP373&gt;0,'15 Oct'!AO373+'15 Oct'!AP373,"")</f>
        <v/>
      </c>
      <c r="H370" s="120" t="str">
        <f t="shared" si="1"/>
        <v/>
      </c>
      <c r="J370" s="1"/>
    </row>
    <row r="371">
      <c r="A371" s="120" t="str">
        <f>if(or('15 Oct'!E374&gt;0,'15 Oct'!F374&gt;0, '15 Oct'!M374&gt;0,'15 Oct'!N374&gt;0, '15 Oct'!U374&gt;0,'15 Oct'!V374&gt;0,'15 Oct'!AC374&gt;0,'15 Oct'!AD374&gt;0,'15 Oct'!AI374&gt;0,'15 Oct'!AJ374&gt;0, '15 Oct'!AO374&gt;0,'15 Oct'!AP374&gt;0),'15 Oct'!A374,"")</f>
        <v/>
      </c>
      <c r="B371" s="120" t="str">
        <f>if('15 Oct'!E374+'15 Oct'!F374&gt;0,'15 Oct'!E374+'15 Oct'!F374,"")</f>
        <v/>
      </c>
      <c r="C371" s="120" t="str">
        <f>if('15 Oct'!M374 + '15 Oct'!N374&gt;0,'15 Oct'!M374 + '15 Oct'!N374,"")</f>
        <v/>
      </c>
      <c r="D371" s="120" t="str">
        <f>if('15 Oct'!U374+'15 Oct'!V374&gt;0,'15 Oct'!U374+'15 Oct'!V374,"")</f>
        <v/>
      </c>
      <c r="E371" s="120" t="str">
        <f>if('15 Oct'!AC374+'15 Oct'!AD374&gt;0,'15 Oct'!AC374+'15 Oct'!AD374,"")</f>
        <v/>
      </c>
      <c r="F371" s="120" t="str">
        <f>if('15 Oct'!AI374+'15 Oct'!AJ374&gt;0,'15 Oct'!AI374+'15 Oct'!AJ374,"")</f>
        <v/>
      </c>
      <c r="G371" s="120" t="str">
        <f>if('15 Oct'!AO374+'15 Oct'!AP374&gt;0,'15 Oct'!AO374+'15 Oct'!AP374,"")</f>
        <v/>
      </c>
      <c r="H371" s="120" t="str">
        <f t="shared" si="1"/>
        <v/>
      </c>
      <c r="J371" s="1"/>
    </row>
    <row r="372">
      <c r="A372" s="120" t="str">
        <f>if(or('15 Oct'!E375&gt;0,'15 Oct'!F375&gt;0, '15 Oct'!M375&gt;0,'15 Oct'!N375&gt;0, '15 Oct'!U375&gt;0,'15 Oct'!V375&gt;0,'15 Oct'!AC375&gt;0,'15 Oct'!AD375&gt;0,'15 Oct'!AI375&gt;0,'15 Oct'!AJ375&gt;0, '15 Oct'!AO375&gt;0,'15 Oct'!AP375&gt;0),'15 Oct'!A375,"")</f>
        <v/>
      </c>
      <c r="B372" s="120" t="str">
        <f>if('15 Oct'!E375+'15 Oct'!F375&gt;0,'15 Oct'!E375+'15 Oct'!F375,"")</f>
        <v/>
      </c>
      <c r="C372" s="120" t="str">
        <f>if('15 Oct'!M375 + '15 Oct'!N375&gt;0,'15 Oct'!M375 + '15 Oct'!N375,"")</f>
        <v/>
      </c>
      <c r="D372" s="120" t="str">
        <f>if('15 Oct'!U375+'15 Oct'!V375&gt;0,'15 Oct'!U375+'15 Oct'!V375,"")</f>
        <v/>
      </c>
      <c r="E372" s="120" t="str">
        <f>if('15 Oct'!AC375+'15 Oct'!AD375&gt;0,'15 Oct'!AC375+'15 Oct'!AD375,"")</f>
        <v/>
      </c>
      <c r="F372" s="120" t="str">
        <f>if('15 Oct'!AI375+'15 Oct'!AJ375&gt;0,'15 Oct'!AI375+'15 Oct'!AJ375,"")</f>
        <v/>
      </c>
      <c r="G372" s="120" t="str">
        <f>if('15 Oct'!AO375+'15 Oct'!AP375&gt;0,'15 Oct'!AO375+'15 Oct'!AP375,"")</f>
        <v/>
      </c>
      <c r="H372" s="120" t="str">
        <f t="shared" si="1"/>
        <v/>
      </c>
      <c r="J372" s="1"/>
    </row>
    <row r="373">
      <c r="A373" s="120" t="str">
        <f>if(or('15 Oct'!E376&gt;0,'15 Oct'!F376&gt;0, '15 Oct'!M376&gt;0,'15 Oct'!N376&gt;0, '15 Oct'!U376&gt;0,'15 Oct'!V376&gt;0,'15 Oct'!AC376&gt;0,'15 Oct'!AD376&gt;0,'15 Oct'!AI376&gt;0,'15 Oct'!AJ376&gt;0, '15 Oct'!AO376&gt;0,'15 Oct'!AP376&gt;0),'15 Oct'!A376,"")</f>
        <v/>
      </c>
      <c r="B373" s="120" t="str">
        <f>if('15 Oct'!E376+'15 Oct'!F376&gt;0,'15 Oct'!E376+'15 Oct'!F376,"")</f>
        <v/>
      </c>
      <c r="C373" s="120" t="str">
        <f>if('15 Oct'!M376 + '15 Oct'!N376&gt;0,'15 Oct'!M376 + '15 Oct'!N376,"")</f>
        <v/>
      </c>
      <c r="D373" s="120" t="str">
        <f>if('15 Oct'!U376+'15 Oct'!V376&gt;0,'15 Oct'!U376+'15 Oct'!V376,"")</f>
        <v/>
      </c>
      <c r="E373" s="120" t="str">
        <f>if('15 Oct'!AC376+'15 Oct'!AD376&gt;0,'15 Oct'!AC376+'15 Oct'!AD376,"")</f>
        <v/>
      </c>
      <c r="F373" s="120" t="str">
        <f>if('15 Oct'!AI376+'15 Oct'!AJ376&gt;0,'15 Oct'!AI376+'15 Oct'!AJ376,"")</f>
        <v/>
      </c>
      <c r="G373" s="120" t="str">
        <f>if('15 Oct'!AO376+'15 Oct'!AP376&gt;0,'15 Oct'!AO376+'15 Oct'!AP376,"")</f>
        <v/>
      </c>
      <c r="H373" s="120" t="str">
        <f t="shared" si="1"/>
        <v/>
      </c>
      <c r="J373" s="1"/>
    </row>
    <row r="374">
      <c r="A374" s="120" t="str">
        <f>if(or('15 Oct'!E377&gt;0,'15 Oct'!F377&gt;0, '15 Oct'!M377&gt;0,'15 Oct'!N377&gt;0, '15 Oct'!U377&gt;0,'15 Oct'!V377&gt;0,'15 Oct'!AC377&gt;0,'15 Oct'!AD377&gt;0,'15 Oct'!AI377&gt;0,'15 Oct'!AJ377&gt;0, '15 Oct'!AO377&gt;0,'15 Oct'!AP377&gt;0),'15 Oct'!A377,"")</f>
        <v/>
      </c>
      <c r="B374" s="120" t="str">
        <f>if('15 Oct'!E377+'15 Oct'!F377&gt;0,'15 Oct'!E377+'15 Oct'!F377,"")</f>
        <v/>
      </c>
      <c r="C374" s="120" t="str">
        <f>if('15 Oct'!M377 + '15 Oct'!N377&gt;0,'15 Oct'!M377 + '15 Oct'!N377,"")</f>
        <v/>
      </c>
      <c r="D374" s="120" t="str">
        <f>if('15 Oct'!U377+'15 Oct'!V377&gt;0,'15 Oct'!U377+'15 Oct'!V377,"")</f>
        <v/>
      </c>
      <c r="E374" s="120" t="str">
        <f>if('15 Oct'!AC377+'15 Oct'!AD377&gt;0,'15 Oct'!AC377+'15 Oct'!AD377,"")</f>
        <v/>
      </c>
      <c r="F374" s="120" t="str">
        <f>if('15 Oct'!AI377+'15 Oct'!AJ377&gt;0,'15 Oct'!AI377+'15 Oct'!AJ377,"")</f>
        <v/>
      </c>
      <c r="G374" s="120" t="str">
        <f>if('15 Oct'!AO377+'15 Oct'!AP377&gt;0,'15 Oct'!AO377+'15 Oct'!AP377,"")</f>
        <v/>
      </c>
      <c r="H374" s="120" t="str">
        <f t="shared" si="1"/>
        <v/>
      </c>
      <c r="J374" s="1"/>
    </row>
    <row r="375">
      <c r="A375" s="120" t="str">
        <f>if(or('15 Oct'!E378&gt;0,'15 Oct'!F378&gt;0, '15 Oct'!M378&gt;0,'15 Oct'!N378&gt;0, '15 Oct'!U378&gt;0,'15 Oct'!V378&gt;0,'15 Oct'!AC378&gt;0,'15 Oct'!AD378&gt;0,'15 Oct'!AI378&gt;0,'15 Oct'!AJ378&gt;0, '15 Oct'!AO378&gt;0,'15 Oct'!AP378&gt;0),'15 Oct'!A378,"")</f>
        <v/>
      </c>
      <c r="B375" s="120" t="str">
        <f>if('15 Oct'!E378+'15 Oct'!F378&gt;0,'15 Oct'!E378+'15 Oct'!F378,"")</f>
        <v/>
      </c>
      <c r="C375" s="120" t="str">
        <f>if('15 Oct'!M378 + '15 Oct'!N378&gt;0,'15 Oct'!M378 + '15 Oct'!N378,"")</f>
        <v/>
      </c>
      <c r="D375" s="120" t="str">
        <f>if('15 Oct'!U378+'15 Oct'!V378&gt;0,'15 Oct'!U378+'15 Oct'!V378,"")</f>
        <v/>
      </c>
      <c r="E375" s="120" t="str">
        <f>if('15 Oct'!AC378+'15 Oct'!AD378&gt;0,'15 Oct'!AC378+'15 Oct'!AD378,"")</f>
        <v/>
      </c>
      <c r="F375" s="120" t="str">
        <f>if('15 Oct'!AI378+'15 Oct'!AJ378&gt;0,'15 Oct'!AI378+'15 Oct'!AJ378,"")</f>
        <v/>
      </c>
      <c r="G375" s="120" t="str">
        <f>if('15 Oct'!AO378+'15 Oct'!AP378&gt;0,'15 Oct'!AO378+'15 Oct'!AP378,"")</f>
        <v/>
      </c>
      <c r="H375" s="120" t="str">
        <f t="shared" si="1"/>
        <v/>
      </c>
      <c r="J375" s="1"/>
    </row>
    <row r="376">
      <c r="A376" s="120" t="str">
        <f>if(or('15 Oct'!E379&gt;0,'15 Oct'!F379&gt;0, '15 Oct'!M379&gt;0,'15 Oct'!N379&gt;0, '15 Oct'!U379&gt;0,'15 Oct'!V379&gt;0,'15 Oct'!AC379&gt;0,'15 Oct'!AD379&gt;0,'15 Oct'!AI379&gt;0,'15 Oct'!AJ379&gt;0, '15 Oct'!AO379&gt;0,'15 Oct'!AP379&gt;0),'15 Oct'!A379,"")</f>
        <v/>
      </c>
      <c r="B376" s="120" t="str">
        <f>if('15 Oct'!E379+'15 Oct'!F379&gt;0,'15 Oct'!E379+'15 Oct'!F379,"")</f>
        <v/>
      </c>
      <c r="C376" s="120" t="str">
        <f>if('15 Oct'!M379 + '15 Oct'!N379&gt;0,'15 Oct'!M379 + '15 Oct'!N379,"")</f>
        <v/>
      </c>
      <c r="D376" s="120" t="str">
        <f>if('15 Oct'!U379+'15 Oct'!V379&gt;0,'15 Oct'!U379+'15 Oct'!V379,"")</f>
        <v/>
      </c>
      <c r="E376" s="120" t="str">
        <f>if('15 Oct'!AC379+'15 Oct'!AD379&gt;0,'15 Oct'!AC379+'15 Oct'!AD379,"")</f>
        <v/>
      </c>
      <c r="F376" s="120" t="str">
        <f>if('15 Oct'!AI379+'15 Oct'!AJ379&gt;0,'15 Oct'!AI379+'15 Oct'!AJ379,"")</f>
        <v/>
      </c>
      <c r="G376" s="120" t="str">
        <f>if('15 Oct'!AO379+'15 Oct'!AP379&gt;0,'15 Oct'!AO379+'15 Oct'!AP379,"")</f>
        <v/>
      </c>
      <c r="H376" s="120" t="str">
        <f t="shared" si="1"/>
        <v/>
      </c>
      <c r="J376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86"/>
    <col customWidth="1" min="2" max="2" width="5.57"/>
    <col customWidth="1" min="3" max="3" width="5.86"/>
    <col customWidth="1" min="4" max="4" width="5.71"/>
    <col customWidth="1" min="5" max="5" width="5.43"/>
    <col customWidth="1" min="6" max="7" width="7.14"/>
  </cols>
  <sheetData>
    <row r="1">
      <c r="A1" s="121" t="s">
        <v>568</v>
      </c>
      <c r="B1" s="122" t="s">
        <v>562</v>
      </c>
      <c r="C1" s="122" t="s">
        <v>563</v>
      </c>
      <c r="D1" s="122" t="s">
        <v>564</v>
      </c>
      <c r="E1" s="122" t="s">
        <v>565</v>
      </c>
      <c r="F1" s="122" t="s">
        <v>569</v>
      </c>
      <c r="G1" s="122" t="s">
        <v>567</v>
      </c>
    </row>
    <row r="2">
      <c r="A2" s="123" t="str">
        <f>IF(OR('13 Oct'!C5&gt;0,'13 Oct'!J5&gt;0,'13 Oct'!Q5&gt;0,'13 Oct'!X5&gt;0,'13 Oct'!AC5&gt;0),'13 Oct'!A5,"")
</f>
        <v>Asparagus</v>
      </c>
      <c r="B2" s="124">
        <f>if('13 Oct'!C5&gt;('13 Oct'!D5+'13 Oct'!E5+'13 Oct'!F5),'13 Oct'!C5-('13 Oct'!D5+'13 Oct'!E5 +'13 Oct'!F5),"")
</f>
        <v>6</v>
      </c>
      <c r="C2" s="124">
        <f>if('13 Oct'!J5&gt;('13 Oct'!K5+'13 Oct'!L5),'13 Oct'!J5-('13 Oct'!K5+'13 Oct'!L5),"")
</f>
        <v>4</v>
      </c>
      <c r="D2" s="124" t="str">
        <f>if('13 Oct'!Q5&gt;('13 Oct'!R5+'13 Oct'!S5),'13 Oct'!Q5-('13 Oct'!R5+'13 Oct'!S5),"")
</f>
        <v>#VALUE!</v>
      </c>
      <c r="E2" s="125" t="str">
        <f t="shared" ref="E2:E353" si="1">if('29 Jul'!X5&gt;('29 Jul'!Y5+'29 Jul'!Z5),'29 Jul'!X5-('29 Jul'!Y5+'29 Jul'!Z5),"")
</f>
        <v>#REF!</v>
      </c>
      <c r="F2" s="125" t="str">
        <f t="shared" ref="F2:F353" si="2">if('29 Jul'!AC5&gt;('29 Jul'!AD5+'29 Jul'!AE5),'29 Jul'!AC5-('29 Jul'!AD5+'29 Jul'!AE5),"")
</f>
        <v>#REF!</v>
      </c>
      <c r="G2" s="124" t="str">
        <f t="shared" ref="G2:G353" si="3">if(SUM(B2:F2)=0,"",sum(B2:F2))</f>
        <v>#VALUE!</v>
      </c>
    </row>
    <row r="3">
      <c r="A3" s="123" t="str">
        <f>IF(OR('13 Oct'!C6&gt;0,'13 Oct'!J6&gt;0,'13 Oct'!Q6&gt;0,'13 Oct'!X6&gt;0,'13 Oct'!AC6&gt;0),'13 Oct'!A6,"")
</f>
        <v>Bitter melon</v>
      </c>
      <c r="B3" s="124" t="str">
        <f>if('13 Oct'!C6&gt;('13 Oct'!D6+'13 Oct'!E6+'13 Oct'!F6),'13 Oct'!C6-('13 Oct'!D6+'13 Oct'!E6 +'13 Oct'!F6),"")
</f>
        <v/>
      </c>
      <c r="C3" s="124" t="str">
        <f t="shared" ref="C3:C353" si="4">if('29 Jul'!J6&gt;('29 Jul'!K6+'29 Jul'!L6),'29 Jul'!J6-('29 Jul'!K6+'29 Jul'!L6),"")
</f>
        <v>#REF!</v>
      </c>
      <c r="D3" s="124" t="str">
        <f t="shared" ref="D3:D353" si="5">if('29 Jul'!Q6&gt;('29 Jul'!R6+'29 Jul'!S6),'29 Jul'!Q6-('29 Jul'!R6+'29 Jul'!S6),"")
</f>
        <v>#REF!</v>
      </c>
      <c r="E3" s="125" t="str">
        <f t="shared" si="1"/>
        <v>#REF!</v>
      </c>
      <c r="F3" s="125" t="str">
        <f t="shared" si="2"/>
        <v>#REF!</v>
      </c>
      <c r="G3" s="124" t="str">
        <f t="shared" si="3"/>
        <v>#REF!</v>
      </c>
    </row>
    <row r="4">
      <c r="A4" s="123" t="str">
        <f>IF(OR('13 Oct'!C7&gt;0,'13 Oct'!J7&gt;0,'13 Oct'!Q7&gt;0,'13 Oct'!X7&gt;0,'13 Oct'!AC7&gt;0),'13 Oct'!A7,"")
</f>
        <v>Ind Bitter Melon</v>
      </c>
      <c r="B4" s="124" t="str">
        <f>if('13 Oct'!C7&gt;('13 Oct'!D7+'13 Oct'!E7+'13 Oct'!F7),'13 Oct'!C7-('13 Oct'!D7+'13 Oct'!E7 +'13 Oct'!F7),"")
</f>
        <v/>
      </c>
      <c r="C4" s="124" t="str">
        <f t="shared" si="4"/>
        <v>#REF!</v>
      </c>
      <c r="D4" s="124" t="str">
        <f t="shared" si="5"/>
        <v>#REF!</v>
      </c>
      <c r="E4" s="125" t="str">
        <f t="shared" si="1"/>
        <v>#REF!</v>
      </c>
      <c r="F4" s="125" t="str">
        <f t="shared" si="2"/>
        <v>#REF!</v>
      </c>
      <c r="G4" s="124" t="str">
        <f t="shared" si="3"/>
        <v>#REF!</v>
      </c>
    </row>
    <row r="5">
      <c r="A5" s="123" t="str">
        <f>IF(OR('13 Oct'!C8&gt;0,'13 Oct'!J8&gt;0,'13 Oct'!Q8&gt;0,'13 Oct'!X8&gt;0,'13 Oct'!AC8&gt;0),'13 Oct'!A8,"")
</f>
        <v>Broccoli</v>
      </c>
      <c r="B5" s="124" t="str">
        <f>if('13 Oct'!C8&gt;('13 Oct'!D8+'13 Oct'!E8+'13 Oct'!F8),'13 Oct'!C8-('13 Oct'!D8+'13 Oct'!E8 +'13 Oct'!F8),"")
</f>
        <v/>
      </c>
      <c r="C5" s="124" t="str">
        <f t="shared" si="4"/>
        <v>#REF!</v>
      </c>
      <c r="D5" s="124" t="str">
        <f t="shared" si="5"/>
        <v>#REF!</v>
      </c>
      <c r="E5" s="125" t="str">
        <f t="shared" si="1"/>
        <v>#REF!</v>
      </c>
      <c r="F5" s="125" t="str">
        <f t="shared" si="2"/>
        <v>#REF!</v>
      </c>
      <c r="G5" s="124" t="str">
        <f t="shared" si="3"/>
        <v>#REF!</v>
      </c>
    </row>
    <row r="6">
      <c r="A6" s="123" t="str">
        <f>IF(OR('13 Oct'!C9&gt;0,'13 Oct'!J9&gt;0,'13 Oct'!Q9&gt;0,'13 Oct'!X9&gt;0,'13 Oct'!AC9&gt;0),'13 Oct'!A9,"")
</f>
        <v>Broccolini</v>
      </c>
      <c r="B6" s="124" t="str">
        <f>if('13 Oct'!C9&gt;('13 Oct'!D9+'13 Oct'!E9+'13 Oct'!F9),'13 Oct'!C9-('13 Oct'!D9+'13 Oct'!E9 +'13 Oct'!F9),"")
</f>
        <v/>
      </c>
      <c r="C6" s="124" t="str">
        <f t="shared" si="4"/>
        <v>#REF!</v>
      </c>
      <c r="D6" s="124" t="str">
        <f t="shared" si="5"/>
        <v>#REF!</v>
      </c>
      <c r="E6" s="125" t="str">
        <f t="shared" si="1"/>
        <v>#REF!</v>
      </c>
      <c r="F6" s="125" t="str">
        <f t="shared" si="2"/>
        <v>#REF!</v>
      </c>
      <c r="G6" s="124" t="str">
        <f t="shared" si="3"/>
        <v>#REF!</v>
      </c>
    </row>
    <row r="7">
      <c r="A7" s="123" t="str">
        <f>IF(OR('13 Oct'!C10&gt;0,'13 Oct'!J10&gt;0,'13 Oct'!Q10&gt;0,'13 Oct'!X10&gt;0,'13 Oct'!AC10&gt;0),'13 Oct'!A10,"")
</f>
        <v>Broccoli ice</v>
      </c>
      <c r="B7" s="124" t="str">
        <f>if('13 Oct'!C10&gt;('13 Oct'!D10+'13 Oct'!E10+'13 Oct'!F10),'13 Oct'!C10-('13 Oct'!D10+'13 Oct'!E10 +'13 Oct'!F10),"")
</f>
        <v/>
      </c>
      <c r="C7" s="124" t="str">
        <f t="shared" si="4"/>
        <v>#REF!</v>
      </c>
      <c r="D7" s="124" t="str">
        <f t="shared" si="5"/>
        <v>#REF!</v>
      </c>
      <c r="E7" s="125" t="str">
        <f t="shared" si="1"/>
        <v>#REF!</v>
      </c>
      <c r="F7" s="125" t="str">
        <f t="shared" si="2"/>
        <v>#REF!</v>
      </c>
      <c r="G7" s="124" t="str">
        <f t="shared" si="3"/>
        <v>#REF!</v>
      </c>
    </row>
    <row r="8">
      <c r="A8" s="123" t="str">
        <f>IF(OR('13 Oct'!C11&gt;0,'13 Oct'!J11&gt;0,'13 Oct'!Q11&gt;0,'13 Oct'!X11&gt;0,'13 Oct'!AC11&gt;0),'13 Oct'!A11,"")
</f>
        <v>Bean sprouts</v>
      </c>
      <c r="B8" s="124" t="str">
        <f>if('13 Oct'!C11&gt;('13 Oct'!D11+'13 Oct'!E11+'13 Oct'!F11),'13 Oct'!C11-('13 Oct'!D11+'13 Oct'!E11 +'13 Oct'!F11),"")
</f>
        <v/>
      </c>
      <c r="C8" s="124" t="str">
        <f t="shared" si="4"/>
        <v>#REF!</v>
      </c>
      <c r="D8" s="124" t="str">
        <f t="shared" si="5"/>
        <v>#REF!</v>
      </c>
      <c r="E8" s="125" t="str">
        <f t="shared" si="1"/>
        <v>#REF!</v>
      </c>
      <c r="F8" s="125" t="str">
        <f t="shared" si="2"/>
        <v>#REF!</v>
      </c>
      <c r="G8" s="124" t="str">
        <f t="shared" si="3"/>
        <v>#REF!</v>
      </c>
    </row>
    <row r="9">
      <c r="A9" s="123" t="str">
        <f>IF(OR('13 Oct'!C12&gt;0,'13 Oct'!J12&gt;0,'13 Oct'!Q12&gt;0,'13 Oct'!X12&gt;0,'13 Oct'!AC12&gt;0),'13 Oct'!A12,"")
</f>
        <v>Baby eggplant</v>
      </c>
      <c r="B9" s="124">
        <f>if('13 Oct'!C12&gt;('13 Oct'!D12+'13 Oct'!E12+'13 Oct'!F12),'13 Oct'!C12-('13 Oct'!D12+'13 Oct'!E12 +'13 Oct'!F12),"")
</f>
        <v>6</v>
      </c>
      <c r="C9" s="124" t="str">
        <f t="shared" si="4"/>
        <v>#REF!</v>
      </c>
      <c r="D9" s="124" t="str">
        <f t="shared" si="5"/>
        <v>#REF!</v>
      </c>
      <c r="E9" s="125" t="str">
        <f t="shared" si="1"/>
        <v>#REF!</v>
      </c>
      <c r="F9" s="125" t="str">
        <f t="shared" si="2"/>
        <v>#REF!</v>
      </c>
      <c r="G9" s="124" t="str">
        <f t="shared" si="3"/>
        <v>#REF!</v>
      </c>
    </row>
    <row r="10">
      <c r="A10" s="123" t="str">
        <f>IF(OR('13 Oct'!C13&gt;0,'13 Oct'!J13&gt;0,'13 Oct'!Q13&gt;0,'13 Oct'!X13&gt;0,'13 Oct'!AC13&gt;0),'13 Oct'!A13,"")
</f>
        <v>Baby eggplant strip</v>
      </c>
      <c r="B10" s="124" t="str">
        <f>if('13 Oct'!C13&gt;('13 Oct'!D13+'13 Oct'!E13+'13 Oct'!F13),'13 Oct'!C13-('13 Oct'!D13+'13 Oct'!E13 +'13 Oct'!F13),"")
</f>
        <v/>
      </c>
      <c r="C10" s="124" t="str">
        <f t="shared" si="4"/>
        <v>#REF!</v>
      </c>
      <c r="D10" s="124" t="str">
        <f t="shared" si="5"/>
        <v>#REF!</v>
      </c>
      <c r="E10" s="125" t="str">
        <f t="shared" si="1"/>
        <v>#REF!</v>
      </c>
      <c r="F10" s="125" t="str">
        <f t="shared" si="2"/>
        <v>#REF!</v>
      </c>
      <c r="G10" s="124" t="str">
        <f t="shared" si="3"/>
        <v>#REF!</v>
      </c>
    </row>
    <row r="11">
      <c r="A11" s="123" t="str">
        <f>IF(OR('13 Oct'!C14&gt;0,'13 Oct'!J14&gt;0,'13 Oct'!Q14&gt;0,'13 Oct'!X14&gt;0,'13 Oct'!AC14&gt;0),'13 Oct'!A14,"")
</f>
        <v>Beetroots</v>
      </c>
      <c r="B11" s="124" t="str">
        <f>if('13 Oct'!C14&gt;('13 Oct'!D14+'13 Oct'!E14+'13 Oct'!F14),'13 Oct'!C14-('13 Oct'!D14+'13 Oct'!E14 +'13 Oct'!F14),"")
</f>
        <v/>
      </c>
      <c r="C11" s="124" t="str">
        <f t="shared" si="4"/>
        <v>#REF!</v>
      </c>
      <c r="D11" s="124" t="str">
        <f t="shared" si="5"/>
        <v>#REF!</v>
      </c>
      <c r="E11" s="125" t="str">
        <f t="shared" si="1"/>
        <v>#REF!</v>
      </c>
      <c r="F11" s="125" t="str">
        <f t="shared" si="2"/>
        <v>#REF!</v>
      </c>
      <c r="G11" s="124" t="str">
        <f t="shared" si="3"/>
        <v>#REF!</v>
      </c>
    </row>
    <row r="12">
      <c r="A12" s="123" t="str">
        <f>IF(OR('13 Oct'!C15&gt;0,'13 Oct'!J15&gt;0,'13 Oct'!Q15&gt;0,'13 Oct'!X15&gt;0,'13 Oct'!AC15&gt;0),'13 Oct'!A15,"")
</f>
        <v>Beetroots Gourmet</v>
      </c>
      <c r="B12" s="124" t="str">
        <f>if('13 Oct'!C15&gt;('13 Oct'!D15+'13 Oct'!E15+'13 Oct'!F15),'13 Oct'!C15-('13 Oct'!D15+'13 Oct'!E15 +'13 Oct'!F15),"")
</f>
        <v/>
      </c>
      <c r="C12" s="124" t="str">
        <f t="shared" si="4"/>
        <v>#REF!</v>
      </c>
      <c r="D12" s="124" t="str">
        <f t="shared" si="5"/>
        <v>#REF!</v>
      </c>
      <c r="E12" s="125" t="str">
        <f t="shared" si="1"/>
        <v>#REF!</v>
      </c>
      <c r="F12" s="125" t="str">
        <f t="shared" si="2"/>
        <v>#REF!</v>
      </c>
      <c r="G12" s="124" t="str">
        <f t="shared" si="3"/>
        <v>#REF!</v>
      </c>
    </row>
    <row r="13">
      <c r="A13" s="123" t="str">
        <f>IF(OR('13 Oct'!C16&gt;0,'13 Oct'!J16&gt;0,'13 Oct'!Q16&gt;0,'13 Oct'!X16&gt;0,'13 Oct'!AC16&gt;0),'13 Oct'!A16,"")
</f>
        <v>Brusell sprouts</v>
      </c>
      <c r="B13" s="124">
        <f>if('13 Oct'!C16&gt;('13 Oct'!D16+'13 Oct'!E16+'13 Oct'!F16),'13 Oct'!C16-('13 Oct'!D16+'13 Oct'!E16 +'13 Oct'!F16),"")
</f>
        <v>2</v>
      </c>
      <c r="C13" s="124" t="str">
        <f t="shared" si="4"/>
        <v>#REF!</v>
      </c>
      <c r="D13" s="124" t="str">
        <f t="shared" si="5"/>
        <v>#REF!</v>
      </c>
      <c r="E13" s="125" t="str">
        <f t="shared" si="1"/>
        <v>#REF!</v>
      </c>
      <c r="F13" s="125" t="str">
        <f t="shared" si="2"/>
        <v>#REF!</v>
      </c>
      <c r="G13" s="124" t="str">
        <f t="shared" si="3"/>
        <v>#REF!</v>
      </c>
    </row>
    <row r="14">
      <c r="A14" s="123" t="str">
        <f>IF(OR('13 Oct'!C17&gt;0,'13 Oct'!J17&gt;0,'13 Oct'!Q17&gt;0,'13 Oct'!X17&gt;0,'13 Oct'!AC17&gt;0),'13 Oct'!A17,"")
</f>
        <v>Cabbage</v>
      </c>
      <c r="B14" s="124" t="str">
        <f>if('13 Oct'!C17&gt;('13 Oct'!D17+'13 Oct'!E17+'13 Oct'!F17),'13 Oct'!C17-('13 Oct'!D17+'13 Oct'!E17 +'13 Oct'!F17),"")
</f>
        <v/>
      </c>
      <c r="C14" s="124" t="str">
        <f t="shared" si="4"/>
        <v>#REF!</v>
      </c>
      <c r="D14" s="124" t="str">
        <f t="shared" si="5"/>
        <v>#REF!</v>
      </c>
      <c r="E14" s="125" t="str">
        <f t="shared" si="1"/>
        <v>#REF!</v>
      </c>
      <c r="F14" s="125" t="str">
        <f t="shared" si="2"/>
        <v>#REF!</v>
      </c>
      <c r="G14" s="124" t="str">
        <f t="shared" si="3"/>
        <v>#REF!</v>
      </c>
    </row>
    <row r="15">
      <c r="A15" s="123" t="str">
        <f>IF(OR('13 Oct'!C18&gt;0,'13 Oct'!J18&gt;0,'13 Oct'!Q18&gt;0,'13 Oct'!X18&gt;0,'13 Oct'!AC18&gt;0),'13 Oct'!A18,"")
</f>
        <v>Cab Chinese</v>
      </c>
      <c r="B15" s="124" t="str">
        <f>if('13 Oct'!C18&gt;('13 Oct'!D18+'13 Oct'!E18+'13 Oct'!F18),'13 Oct'!C18-('13 Oct'!D18+'13 Oct'!E18 +'13 Oct'!F18),"")
</f>
        <v/>
      </c>
      <c r="C15" s="124" t="str">
        <f t="shared" si="4"/>
        <v>#REF!</v>
      </c>
      <c r="D15" s="124" t="str">
        <f t="shared" si="5"/>
        <v>#REF!</v>
      </c>
      <c r="E15" s="125" t="str">
        <f t="shared" si="1"/>
        <v>#REF!</v>
      </c>
      <c r="F15" s="125" t="str">
        <f t="shared" si="2"/>
        <v>#REF!</v>
      </c>
      <c r="G15" s="124" t="str">
        <f t="shared" si="3"/>
        <v>#REF!</v>
      </c>
    </row>
    <row r="16">
      <c r="A16" s="123" t="str">
        <f>IF(OR('13 Oct'!C19&gt;0,'13 Oct'!J19&gt;0,'13 Oct'!Q19&gt;0,'13 Oct'!X19&gt;0,'13 Oct'!AC19&gt;0),'13 Oct'!A19,"")
</f>
        <v>Cabbage bin</v>
      </c>
      <c r="B16" s="124" t="str">
        <f>if('13 Oct'!C19&gt;('13 Oct'!D19+'13 Oct'!E19+'13 Oct'!F19),'13 Oct'!C19-('13 Oct'!D19+'13 Oct'!E19 +'13 Oct'!F19),"")
</f>
        <v/>
      </c>
      <c r="C16" s="124" t="str">
        <f t="shared" si="4"/>
        <v>#REF!</v>
      </c>
      <c r="D16" s="124" t="str">
        <f t="shared" si="5"/>
        <v>#REF!</v>
      </c>
      <c r="E16" s="125" t="str">
        <f t="shared" si="1"/>
        <v>#REF!</v>
      </c>
      <c r="F16" s="125" t="str">
        <f t="shared" si="2"/>
        <v>#REF!</v>
      </c>
      <c r="G16" s="124" t="str">
        <f t="shared" si="3"/>
        <v>#REF!</v>
      </c>
    </row>
    <row r="17">
      <c r="A17" s="123" t="str">
        <f>IF(OR('13 Oct'!C20&gt;0,'13 Oct'!J20&gt;0,'13 Oct'!Q20&gt;0,'13 Oct'!X20&gt;0,'13 Oct'!AC20&gt;0),'13 Oct'!A20,"")
</f>
        <v>Cabbage savoy</v>
      </c>
      <c r="B17" s="124" t="str">
        <f>if('13 Oct'!C20&gt;('13 Oct'!D20+'13 Oct'!E20+'13 Oct'!F20),'13 Oct'!C20-('13 Oct'!D20+'13 Oct'!E20 +'13 Oct'!F20),"")
</f>
        <v/>
      </c>
      <c r="C17" s="124" t="str">
        <f t="shared" si="4"/>
        <v>#REF!</v>
      </c>
      <c r="D17" s="124" t="str">
        <f t="shared" si="5"/>
        <v>#REF!</v>
      </c>
      <c r="E17" s="125" t="str">
        <f t="shared" si="1"/>
        <v>#REF!</v>
      </c>
      <c r="F17" s="125" t="str">
        <f t="shared" si="2"/>
        <v>#REF!</v>
      </c>
      <c r="G17" s="124" t="str">
        <f t="shared" si="3"/>
        <v>#REF!</v>
      </c>
    </row>
    <row r="18">
      <c r="A18" s="123" t="str">
        <f>IF(OR('13 Oct'!C21&gt;0,'13 Oct'!J21&gt;0,'13 Oct'!Q21&gt;0,'13 Oct'!X21&gt;0,'13 Oct'!AC21&gt;0),'13 Oct'!A21,"")
</f>
        <v>Cab red</v>
      </c>
      <c r="B18" s="124" t="str">
        <f>if('13 Oct'!C21&gt;('13 Oct'!D21+'13 Oct'!E21+'13 Oct'!F21),'13 Oct'!C21-('13 Oct'!D21+'13 Oct'!E21 +'13 Oct'!F21),"")
</f>
        <v/>
      </c>
      <c r="C18" s="124" t="str">
        <f t="shared" si="4"/>
        <v>#REF!</v>
      </c>
      <c r="D18" s="124" t="str">
        <f t="shared" si="5"/>
        <v>#REF!</v>
      </c>
      <c r="E18" s="125" t="str">
        <f t="shared" si="1"/>
        <v>#REF!</v>
      </c>
      <c r="F18" s="125" t="str">
        <f t="shared" si="2"/>
        <v>#REF!</v>
      </c>
      <c r="G18" s="124" t="str">
        <f t="shared" si="3"/>
        <v>#REF!</v>
      </c>
    </row>
    <row r="19">
      <c r="A19" s="123" t="str">
        <f>IF(OR('13 Oct'!C22&gt;0,'13 Oct'!J22&gt;0,'13 Oct'!Q22&gt;0,'13 Oct'!X22&gt;0,'13 Oct'!AC22&gt;0),'13 Oct'!A22,"")
</f>
        <v>Cauliflower</v>
      </c>
      <c r="B19" s="124" t="str">
        <f>if('13 Oct'!C22&gt;('13 Oct'!D22+'13 Oct'!E22+'13 Oct'!F22),'13 Oct'!C22-('13 Oct'!D22+'13 Oct'!E22 +'13 Oct'!F22),"")
</f>
        <v/>
      </c>
      <c r="C19" s="124" t="str">
        <f t="shared" si="4"/>
        <v>#REF!</v>
      </c>
      <c r="D19" s="124" t="str">
        <f t="shared" si="5"/>
        <v>#REF!</v>
      </c>
      <c r="E19" s="125" t="str">
        <f t="shared" si="1"/>
        <v>#REF!</v>
      </c>
      <c r="F19" s="125" t="str">
        <f t="shared" si="2"/>
        <v>#REF!</v>
      </c>
      <c r="G19" s="124" t="str">
        <f t="shared" si="3"/>
        <v>#REF!</v>
      </c>
    </row>
    <row r="20">
      <c r="A20" s="123" t="str">
        <f>IF(OR('13 Oct'!C23&gt;0,'13 Oct'!J23&gt;0,'13 Oct'!Q23&gt;0,'13 Oct'!X23&gt;0,'13 Oct'!AC23&gt;0),'13 Oct'!A23,"")
</f>
        <v>Celeriac</v>
      </c>
      <c r="B20" s="124" t="str">
        <f>if('13 Oct'!C23&gt;('13 Oct'!D23+'13 Oct'!E23+'13 Oct'!F23),'13 Oct'!C23-('13 Oct'!D23+'13 Oct'!E23 +'13 Oct'!F23),"")
</f>
        <v/>
      </c>
      <c r="C20" s="124" t="str">
        <f t="shared" si="4"/>
        <v>#REF!</v>
      </c>
      <c r="D20" s="124" t="str">
        <f t="shared" si="5"/>
        <v>#REF!</v>
      </c>
      <c r="E20" s="125" t="str">
        <f t="shared" si="1"/>
        <v>#REF!</v>
      </c>
      <c r="F20" s="125" t="str">
        <f t="shared" si="2"/>
        <v>#REF!</v>
      </c>
      <c r="G20" s="124" t="str">
        <f t="shared" si="3"/>
        <v>#REF!</v>
      </c>
    </row>
    <row r="21">
      <c r="A21" s="123" t="str">
        <f>IF(OR('13 Oct'!C24&gt;0,'13 Oct'!J24&gt;0,'13 Oct'!Q24&gt;0,'13 Oct'!X24&gt;0,'13 Oct'!AC24&gt;0),'13 Oct'!A24,"")
</f>
        <v>Celery</v>
      </c>
      <c r="B21" s="124" t="str">
        <f>if('13 Oct'!C24&gt;('13 Oct'!D24+'13 Oct'!E24+'13 Oct'!F24),'13 Oct'!C24-('13 Oct'!D24+'13 Oct'!E24 +'13 Oct'!F24),"")
</f>
        <v/>
      </c>
      <c r="C21" s="124" t="str">
        <f t="shared" si="4"/>
        <v>#REF!</v>
      </c>
      <c r="D21" s="124" t="str">
        <f t="shared" si="5"/>
        <v>#REF!</v>
      </c>
      <c r="E21" s="125" t="str">
        <f t="shared" si="1"/>
        <v>#REF!</v>
      </c>
      <c r="F21" s="125" t="str">
        <f t="shared" si="2"/>
        <v>#REF!</v>
      </c>
      <c r="G21" s="124" t="str">
        <f t="shared" si="3"/>
        <v>#REF!</v>
      </c>
    </row>
    <row r="22">
      <c r="A22" s="123" t="str">
        <f>IF(OR('13 Oct'!C25&gt;0,'13 Oct'!J25&gt;0,'13 Oct'!Q25&gt;0,'13 Oct'!X25&gt;0,'13 Oct'!AC25&gt;0),'13 Oct'!A25,"")
</f>
        <v>Silver beet</v>
      </c>
      <c r="B22" s="124" t="str">
        <f>if('13 Oct'!C25&gt;('13 Oct'!D25+'13 Oct'!E25+'13 Oct'!F25),'13 Oct'!C25-('13 Oct'!D25+'13 Oct'!E25 +'13 Oct'!F25),"")
</f>
        <v/>
      </c>
      <c r="C22" s="124" t="str">
        <f t="shared" si="4"/>
        <v>#REF!</v>
      </c>
      <c r="D22" s="124" t="str">
        <f t="shared" si="5"/>
        <v>#REF!</v>
      </c>
      <c r="E22" s="125" t="str">
        <f t="shared" si="1"/>
        <v>#REF!</v>
      </c>
      <c r="F22" s="125" t="str">
        <f t="shared" si="2"/>
        <v>#REF!</v>
      </c>
      <c r="G22" s="124" t="str">
        <f t="shared" si="3"/>
        <v>#REF!</v>
      </c>
    </row>
    <row r="23">
      <c r="A23" s="123" t="str">
        <f>IF(OR('13 Oct'!C26&gt;0,'13 Oct'!J26&gt;0,'13 Oct'!Q26&gt;0,'13 Oct'!X26&gt;0,'13 Oct'!AC26&gt;0),'13 Oct'!A26,"")
</f>
        <v>Spring onion</v>
      </c>
      <c r="B23" s="124" t="str">
        <f>if('13 Oct'!C26&gt;('13 Oct'!D26+'13 Oct'!E26+'13 Oct'!F26),'13 Oct'!C26-('13 Oct'!D26+'13 Oct'!E26 +'13 Oct'!F26),"")
</f>
        <v/>
      </c>
      <c r="C23" s="124" t="str">
        <f t="shared" si="4"/>
        <v>#REF!</v>
      </c>
      <c r="D23" s="124" t="str">
        <f t="shared" si="5"/>
        <v>#REF!</v>
      </c>
      <c r="E23" s="125" t="str">
        <f t="shared" si="1"/>
        <v>#REF!</v>
      </c>
      <c r="F23" s="125" t="str">
        <f t="shared" si="2"/>
        <v>#REF!</v>
      </c>
      <c r="G23" s="124" t="str">
        <f t="shared" si="3"/>
        <v>#REF!</v>
      </c>
    </row>
    <row r="24">
      <c r="A24" s="123" t="str">
        <f>IF(OR('13 Oct'!C27&gt;0,'13 Oct'!J27&gt;0,'13 Oct'!Q27&gt;0,'13 Oct'!X27&gt;0,'13 Oct'!AC27&gt;0),'13 Oct'!A27,"")
</f>
        <v>Capsicum Red No1 </v>
      </c>
      <c r="B24" s="124" t="str">
        <f>if('13 Oct'!C27&gt;('13 Oct'!D27+'13 Oct'!E27+'13 Oct'!F27),'13 Oct'!C27-('13 Oct'!D27+'13 Oct'!E27 +'13 Oct'!F27),"")
</f>
        <v/>
      </c>
      <c r="C24" s="124" t="str">
        <f t="shared" si="4"/>
        <v>#REF!</v>
      </c>
      <c r="D24" s="124" t="str">
        <f t="shared" si="5"/>
        <v>#REF!</v>
      </c>
      <c r="E24" s="125" t="str">
        <f t="shared" si="1"/>
        <v>#REF!</v>
      </c>
      <c r="F24" s="125" t="str">
        <f t="shared" si="2"/>
        <v>#REF!</v>
      </c>
      <c r="G24" s="124" t="str">
        <f t="shared" si="3"/>
        <v>#REF!</v>
      </c>
    </row>
    <row r="25">
      <c r="A25" s="123" t="str">
        <f>IF(OR('13 Oct'!C28&gt;0,'13 Oct'!J28&gt;0,'13 Oct'!Q28&gt;0,'13 Oct'!X28&gt;0,'13 Oct'!AC28&gt;0),'13 Oct'!A28,"")
</f>
        <v>Capsicum red</v>
      </c>
      <c r="B25" s="124" t="str">
        <f>if('13 Oct'!C28&gt;('13 Oct'!D28+'13 Oct'!E28+'13 Oct'!F28),'13 Oct'!C28-('13 Oct'!D28+'13 Oct'!E28 +'13 Oct'!F28),"")
</f>
        <v/>
      </c>
      <c r="C25" s="124" t="str">
        <f t="shared" si="4"/>
        <v>#REF!</v>
      </c>
      <c r="D25" s="124" t="str">
        <f t="shared" si="5"/>
        <v>#REF!</v>
      </c>
      <c r="E25" s="125" t="str">
        <f t="shared" si="1"/>
        <v>#REF!</v>
      </c>
      <c r="F25" s="125" t="str">
        <f t="shared" si="2"/>
        <v>#REF!</v>
      </c>
      <c r="G25" s="124" t="str">
        <f t="shared" si="3"/>
        <v>#REF!</v>
      </c>
    </row>
    <row r="26">
      <c r="A26" s="123" t="str">
        <f>IF(OR('13 Oct'!C29&gt;0,'13 Oct'!J29&gt;0,'13 Oct'!Q29&gt;0,'13 Oct'!X29&gt;0,'13 Oct'!AC29&gt;0),'13 Oct'!A29,"")
</f>
        <v>Caps yellow</v>
      </c>
      <c r="B26" s="124" t="str">
        <f>if('13 Oct'!C29&gt;('13 Oct'!D29+'13 Oct'!E29+'13 Oct'!F29),'13 Oct'!C29-('13 Oct'!D29+'13 Oct'!E29 +'13 Oct'!F29),"")
</f>
        <v/>
      </c>
      <c r="C26" s="124" t="str">
        <f t="shared" si="4"/>
        <v>#REF!</v>
      </c>
      <c r="D26" s="124" t="str">
        <f t="shared" si="5"/>
        <v>#REF!</v>
      </c>
      <c r="E26" s="125" t="str">
        <f t="shared" si="1"/>
        <v>#REF!</v>
      </c>
      <c r="F26" s="125" t="str">
        <f t="shared" si="2"/>
        <v>#REF!</v>
      </c>
      <c r="G26" s="124" t="str">
        <f t="shared" si="3"/>
        <v>#REF!</v>
      </c>
    </row>
    <row r="27">
      <c r="A27" s="123" t="str">
        <f>IF(OR('13 Oct'!C30&gt;0,'13 Oct'!J30&gt;0,'13 Oct'!Q30&gt;0,'13 Oct'!X30&gt;0,'13 Oct'!AC30&gt;0),'13 Oct'!A30,"")
</f>
        <v>Caps green</v>
      </c>
      <c r="B27" s="124" t="str">
        <f>if('13 Oct'!C30&gt;('13 Oct'!D30+'13 Oct'!E30+'13 Oct'!F30),'13 Oct'!C30-('13 Oct'!D30+'13 Oct'!E30 +'13 Oct'!F30),"")
</f>
        <v/>
      </c>
      <c r="C27" s="124" t="str">
        <f t="shared" si="4"/>
        <v>#REF!</v>
      </c>
      <c r="D27" s="124" t="str">
        <f t="shared" si="5"/>
        <v>#REF!</v>
      </c>
      <c r="E27" s="125" t="str">
        <f t="shared" si="1"/>
        <v>#REF!</v>
      </c>
      <c r="F27" s="125" t="str">
        <f t="shared" si="2"/>
        <v>#REF!</v>
      </c>
      <c r="G27" s="124" t="str">
        <f t="shared" si="3"/>
        <v>#REF!</v>
      </c>
    </row>
    <row r="28">
      <c r="A28" s="123" t="str">
        <f>IF(OR('13 Oct'!C31&gt;0,'13 Oct'!J31&gt;0,'13 Oct'!Q31&gt;0,'13 Oct'!X31&gt;0,'13 Oct'!AC31&gt;0),'13 Oct'!A31,"")
</f>
        <v>Caps green sale</v>
      </c>
      <c r="B28" s="124" t="str">
        <f>if('13 Oct'!C31&gt;('13 Oct'!D31+'13 Oct'!E31+'13 Oct'!F31),'13 Oct'!C31-('13 Oct'!D31+'13 Oct'!E31 +'13 Oct'!F31),"")
</f>
        <v/>
      </c>
      <c r="C28" s="124" t="str">
        <f t="shared" si="4"/>
        <v>#REF!</v>
      </c>
      <c r="D28" s="124" t="str">
        <f t="shared" si="5"/>
        <v>#REF!</v>
      </c>
      <c r="E28" s="125" t="str">
        <f t="shared" si="1"/>
        <v>#REF!</v>
      </c>
      <c r="F28" s="125" t="str">
        <f t="shared" si="2"/>
        <v>#REF!</v>
      </c>
      <c r="G28" s="124" t="str">
        <f t="shared" si="3"/>
        <v>#REF!</v>
      </c>
    </row>
    <row r="29">
      <c r="A29" s="123" t="str">
        <f>IF(OR('13 Oct'!C32&gt;0,'13 Oct'!J32&gt;0,'13 Oct'!Q32&gt;0,'13 Oct'!X32&gt;0,'13 Oct'!AC32&gt;0),'13 Oct'!A32,"")
</f>
        <v>Caps Mix</v>
      </c>
      <c r="B29" s="124" t="str">
        <f>if('13 Oct'!C32&gt;('13 Oct'!D32+'13 Oct'!E32+'13 Oct'!F32),'13 Oct'!C32-('13 Oct'!D32+'13 Oct'!E32 +'13 Oct'!F32),"")
</f>
        <v/>
      </c>
      <c r="C29" s="124" t="str">
        <f t="shared" si="4"/>
        <v>#REF!</v>
      </c>
      <c r="D29" s="124" t="str">
        <f t="shared" si="5"/>
        <v>#REF!</v>
      </c>
      <c r="E29" s="125" t="str">
        <f t="shared" si="1"/>
        <v>#REF!</v>
      </c>
      <c r="F29" s="125" t="str">
        <f t="shared" si="2"/>
        <v>#REF!</v>
      </c>
      <c r="G29" s="124" t="str">
        <f t="shared" si="3"/>
        <v>#REF!</v>
      </c>
    </row>
    <row r="30">
      <c r="A30" s="123" t="str">
        <f>IF(OR('13 Oct'!C33&gt;0,'13 Oct'!J33&gt;0,'13 Oct'!Q33&gt;0,'13 Oct'!X33&gt;0,'13 Oct'!AC33&gt;0),'13 Oct'!A33,"")
</f>
        <v>Carrot 1kg</v>
      </c>
      <c r="B30" s="124" t="str">
        <f>if('13 Oct'!C33&gt;('13 Oct'!D33+'13 Oct'!E33+'13 Oct'!F33),'13 Oct'!C33-('13 Oct'!D33+'13 Oct'!E33 +'13 Oct'!F33),"")
</f>
        <v/>
      </c>
      <c r="C30" s="124" t="str">
        <f t="shared" si="4"/>
        <v>#REF!</v>
      </c>
      <c r="D30" s="124" t="str">
        <f t="shared" si="5"/>
        <v>#REF!</v>
      </c>
      <c r="E30" s="125" t="str">
        <f t="shared" si="1"/>
        <v>#REF!</v>
      </c>
      <c r="F30" s="125" t="str">
        <f t="shared" si="2"/>
        <v>#REF!</v>
      </c>
      <c r="G30" s="124" t="str">
        <f t="shared" si="3"/>
        <v>#REF!</v>
      </c>
    </row>
    <row r="31">
      <c r="A31" s="123" t="str">
        <f>IF(OR('13 Oct'!C34&gt;0,'13 Oct'!J34&gt;0,'13 Oct'!Q34&gt;0,'13 Oct'!X34&gt;0,'13 Oct'!AC34&gt;0),'13 Oct'!A34,"")
</f>
        <v>Carrot 1kg sale</v>
      </c>
      <c r="B31" s="124">
        <f>if('13 Oct'!C34&gt;('13 Oct'!D34+'13 Oct'!E34+'13 Oct'!F34),'13 Oct'!C34-('13 Oct'!D34+'13 Oct'!E34 +'13 Oct'!F34),"")
</f>
        <v>8</v>
      </c>
      <c r="C31" s="124" t="str">
        <f t="shared" si="4"/>
        <v>#REF!</v>
      </c>
      <c r="D31" s="124" t="str">
        <f t="shared" si="5"/>
        <v>#REF!</v>
      </c>
      <c r="E31" s="125" t="str">
        <f t="shared" si="1"/>
        <v>#REF!</v>
      </c>
      <c r="F31" s="125" t="str">
        <f t="shared" si="2"/>
        <v>#REF!</v>
      </c>
      <c r="G31" s="124" t="str">
        <f t="shared" si="3"/>
        <v>#REF!</v>
      </c>
    </row>
    <row r="32">
      <c r="A32" s="123" t="str">
        <f>IF(OR('13 Oct'!C35&gt;0,'13 Oct'!J35&gt;0,'13 Oct'!Q35&gt;0,'13 Oct'!X35&gt;0,'13 Oct'!AC35&gt;0),'13 Oct'!A35,"")
</f>
        <v>Carrot 5kg</v>
      </c>
      <c r="B32" s="124" t="str">
        <f>if('13 Oct'!C35&gt;('13 Oct'!D35+'13 Oct'!E35+'13 Oct'!F35),'13 Oct'!C35-('13 Oct'!D35+'13 Oct'!E35 +'13 Oct'!F35),"")
</f>
        <v/>
      </c>
      <c r="C32" s="124" t="str">
        <f t="shared" si="4"/>
        <v>#REF!</v>
      </c>
      <c r="D32" s="124" t="str">
        <f t="shared" si="5"/>
        <v>#REF!</v>
      </c>
      <c r="E32" s="125" t="str">
        <f t="shared" si="1"/>
        <v>#REF!</v>
      </c>
      <c r="F32" s="125" t="str">
        <f t="shared" si="2"/>
        <v>#REF!</v>
      </c>
      <c r="G32" s="124" t="str">
        <f t="shared" si="3"/>
        <v>#REF!</v>
      </c>
    </row>
    <row r="33">
      <c r="A33" s="123" t="str">
        <f>IF(OR('13 Oct'!C36&gt;0,'13 Oct'!J36&gt;0,'13 Oct'!Q36&gt;0,'13 Oct'!X36&gt;0,'13 Oct'!AC36&gt;0),'13 Oct'!A36,"")
</f>
        <v>Carrot 20kg</v>
      </c>
      <c r="B33" s="124" t="str">
        <f>if('13 Oct'!C36&gt;('13 Oct'!D36+'13 Oct'!E36+'13 Oct'!F36),'13 Oct'!C36-('13 Oct'!D36+'13 Oct'!E36 +'13 Oct'!F36),"")
</f>
        <v/>
      </c>
      <c r="C33" s="124" t="str">
        <f t="shared" si="4"/>
        <v>#REF!</v>
      </c>
      <c r="D33" s="124" t="str">
        <f t="shared" si="5"/>
        <v>#REF!</v>
      </c>
      <c r="E33" s="125" t="str">
        <f t="shared" si="1"/>
        <v>#REF!</v>
      </c>
      <c r="F33" s="125" t="str">
        <f t="shared" si="2"/>
        <v>#REF!</v>
      </c>
      <c r="G33" s="124" t="str">
        <f t="shared" si="3"/>
        <v>#REF!</v>
      </c>
    </row>
    <row r="34">
      <c r="A34" s="123" t="str">
        <f>IF(OR('13 Oct'!C37&gt;0,'13 Oct'!J37&gt;0,'13 Oct'!Q37&gt;0,'13 Oct'!X37&gt;0,'13 Oct'!AC37&gt;0),'13 Oct'!A37,"")
</f>
        <v>Carrot loose</v>
      </c>
      <c r="B34" s="124">
        <f>if('13 Oct'!C37&gt;('13 Oct'!D37+'13 Oct'!E37+'13 Oct'!F37),'13 Oct'!C37-('13 Oct'!D37+'13 Oct'!E37 +'13 Oct'!F37),"")
</f>
        <v>8</v>
      </c>
      <c r="C34" s="124" t="str">
        <f t="shared" si="4"/>
        <v>#REF!</v>
      </c>
      <c r="D34" s="124" t="str">
        <f t="shared" si="5"/>
        <v>#REF!</v>
      </c>
      <c r="E34" s="125" t="str">
        <f t="shared" si="1"/>
        <v>#REF!</v>
      </c>
      <c r="F34" s="125" t="str">
        <f t="shared" si="2"/>
        <v>#REF!</v>
      </c>
      <c r="G34" s="124" t="str">
        <f t="shared" si="3"/>
        <v>#REF!</v>
      </c>
    </row>
    <row r="35">
      <c r="A35" s="123" t="str">
        <f>IF(OR('13 Oct'!C38&gt;0,'13 Oct'!J38&gt;0,'13 Oct'!Q38&gt;0,'13 Oct'!X38&gt;0,'13 Oct'!AC38&gt;0),'13 Oct'!A38,"")
</f>
        <v>Carrot baby</v>
      </c>
      <c r="B35" s="124" t="str">
        <f>if('13 Oct'!C38&gt;('13 Oct'!D38+'13 Oct'!E38+'13 Oct'!F38),'13 Oct'!C38-('13 Oct'!D38+'13 Oct'!E38 +'13 Oct'!F38),"")
</f>
        <v/>
      </c>
      <c r="C35" s="124" t="str">
        <f t="shared" si="4"/>
        <v>#REF!</v>
      </c>
      <c r="D35" s="124" t="str">
        <f t="shared" si="5"/>
        <v>#REF!</v>
      </c>
      <c r="E35" s="125" t="str">
        <f t="shared" si="1"/>
        <v>#REF!</v>
      </c>
      <c r="F35" s="125" t="str">
        <f t="shared" si="2"/>
        <v>#REF!</v>
      </c>
      <c r="G35" s="124" t="str">
        <f t="shared" si="3"/>
        <v>#REF!</v>
      </c>
    </row>
    <row r="36">
      <c r="A36" s="123" t="str">
        <f>IF(OR('13 Oct'!C39&gt;0,'13 Oct'!J39&gt;0,'13 Oct'!Q39&gt;0,'13 Oct'!X39&gt;0,'13 Oct'!AC39&gt;0),'13 Oct'!A39,"")
</f>
        <v>Chestnuts 1 kg</v>
      </c>
      <c r="B36" s="124" t="str">
        <f>if('13 Oct'!C39&gt;('13 Oct'!D39+'13 Oct'!E39+'13 Oct'!F39),'13 Oct'!C39-('13 Oct'!D39+'13 Oct'!E39 +'13 Oct'!F39),"")
</f>
        <v/>
      </c>
      <c r="C36" s="124" t="str">
        <f t="shared" si="4"/>
        <v>#REF!</v>
      </c>
      <c r="D36" s="124" t="str">
        <f t="shared" si="5"/>
        <v>#REF!</v>
      </c>
      <c r="E36" s="125" t="str">
        <f t="shared" si="1"/>
        <v>#REF!</v>
      </c>
      <c r="F36" s="125" t="str">
        <f t="shared" si="2"/>
        <v>#REF!</v>
      </c>
      <c r="G36" s="124" t="str">
        <f t="shared" si="3"/>
        <v>#REF!</v>
      </c>
    </row>
    <row r="37">
      <c r="A37" s="123" t="str">
        <f>IF(OR('13 Oct'!C40&gt;0,'13 Oct'!J40&gt;0,'13 Oct'!Q40&gt;0,'13 Oct'!X40&gt;0,'13 Oct'!AC40&gt;0),'13 Oct'!A40,"")
</f>
        <v>Chestnuts box</v>
      </c>
      <c r="B37" s="124" t="str">
        <f>if('13 Oct'!C40&gt;('13 Oct'!D40+'13 Oct'!E40+'13 Oct'!F40),'13 Oct'!C40-('13 Oct'!D40+'13 Oct'!E40 +'13 Oct'!F40),"")
</f>
        <v/>
      </c>
      <c r="C37" s="124" t="str">
        <f t="shared" si="4"/>
        <v>#REF!</v>
      </c>
      <c r="D37" s="124" t="str">
        <f t="shared" si="5"/>
        <v>#REF!</v>
      </c>
      <c r="E37" s="125" t="str">
        <f t="shared" si="1"/>
        <v>#REF!</v>
      </c>
      <c r="F37" s="125" t="str">
        <f t="shared" si="2"/>
        <v>#REF!</v>
      </c>
      <c r="G37" s="124" t="str">
        <f t="shared" si="3"/>
        <v>#REF!</v>
      </c>
    </row>
    <row r="38">
      <c r="A38" s="123" t="str">
        <f>IF(OR('13 Oct'!C41&gt;0,'13 Oct'!J41&gt;0,'13 Oct'!Q41&gt;0,'13 Oct'!X41&gt;0,'13 Oct'!AC41&gt;0),'13 Oct'!A41,"")
</f>
        <v>Chestnuts 10 kg</v>
      </c>
      <c r="B38" s="124" t="str">
        <f>if('13 Oct'!C41&gt;('13 Oct'!D41+'13 Oct'!E41+'13 Oct'!F41),'13 Oct'!C41-('13 Oct'!D41+'13 Oct'!E41 +'13 Oct'!F41),"")
</f>
        <v/>
      </c>
      <c r="C38" s="124" t="str">
        <f t="shared" si="4"/>
        <v>#REF!</v>
      </c>
      <c r="D38" s="124" t="str">
        <f t="shared" si="5"/>
        <v>#REF!</v>
      </c>
      <c r="E38" s="125" t="str">
        <f t="shared" si="1"/>
        <v>#REF!</v>
      </c>
      <c r="F38" s="125" t="str">
        <f t="shared" si="2"/>
        <v>#REF!</v>
      </c>
      <c r="G38" s="124" t="str">
        <f t="shared" si="3"/>
        <v>#REF!</v>
      </c>
    </row>
    <row r="39">
      <c r="A39" s="123" t="str">
        <f>IF(OR('13 Oct'!C42&gt;0,'13 Oct'!J42&gt;0,'13 Oct'!Q42&gt;0,'13 Oct'!X42&gt;0,'13 Oct'!AC42&gt;0),'13 Oct'!A42,"")
</f>
        <v>Chilli green big</v>
      </c>
      <c r="B39" s="124">
        <f>if('13 Oct'!C42&gt;('13 Oct'!D42+'13 Oct'!E42+'13 Oct'!F42),'13 Oct'!C42-('13 Oct'!D42+'13 Oct'!E42 +'13 Oct'!F42),"")
</f>
        <v>6</v>
      </c>
      <c r="C39" s="124" t="str">
        <f t="shared" si="4"/>
        <v>#REF!</v>
      </c>
      <c r="D39" s="124" t="str">
        <f t="shared" si="5"/>
        <v>#REF!</v>
      </c>
      <c r="E39" s="125" t="str">
        <f t="shared" si="1"/>
        <v>#REF!</v>
      </c>
      <c r="F39" s="125" t="str">
        <f t="shared" si="2"/>
        <v>#REF!</v>
      </c>
      <c r="G39" s="124" t="str">
        <f t="shared" si="3"/>
        <v>#REF!</v>
      </c>
    </row>
    <row r="40">
      <c r="A40" s="123" t="str">
        <f>IF(OR('13 Oct'!C43&gt;0,'13 Oct'!J43&gt;0,'13 Oct'!Q43&gt;0,'13 Oct'!X43&gt;0,'13 Oct'!AC43&gt;0),'13 Oct'!A43,"")
</f>
        <v>Chilli red big</v>
      </c>
      <c r="B40" s="124">
        <f>if('13 Oct'!C43&gt;('13 Oct'!D43+'13 Oct'!E43+'13 Oct'!F43),'13 Oct'!C43-('13 Oct'!D43+'13 Oct'!E43 +'13 Oct'!F43),"")
</f>
        <v>6</v>
      </c>
      <c r="C40" s="124" t="str">
        <f t="shared" si="4"/>
        <v>#REF!</v>
      </c>
      <c r="D40" s="124" t="str">
        <f t="shared" si="5"/>
        <v>#REF!</v>
      </c>
      <c r="E40" s="125" t="str">
        <f t="shared" si="1"/>
        <v>#REF!</v>
      </c>
      <c r="F40" s="125" t="str">
        <f t="shared" si="2"/>
        <v>#REF!</v>
      </c>
      <c r="G40" s="124" t="str">
        <f t="shared" si="3"/>
        <v>#REF!</v>
      </c>
    </row>
    <row r="41">
      <c r="A41" s="123" t="str">
        <f>IF(OR('13 Oct'!C44&gt;0,'13 Oct'!J44&gt;0,'13 Oct'!Q44&gt;0,'13 Oct'!X44&gt;0,'13 Oct'!AC44&gt;0),'13 Oct'!A44,"")
</f>
        <v>Chilli hot small</v>
      </c>
      <c r="B41" s="124">
        <f>if('13 Oct'!C44&gt;('13 Oct'!D44+'13 Oct'!E44+'13 Oct'!F44),'13 Oct'!C44-('13 Oct'!D44+'13 Oct'!E44 +'13 Oct'!F44),"")
</f>
        <v>6</v>
      </c>
      <c r="C41" s="124" t="str">
        <f t="shared" si="4"/>
        <v>#REF!</v>
      </c>
      <c r="D41" s="124" t="str">
        <f t="shared" si="5"/>
        <v>#REF!</v>
      </c>
      <c r="E41" s="125" t="str">
        <f t="shared" si="1"/>
        <v>#REF!</v>
      </c>
      <c r="F41" s="125" t="str">
        <f t="shared" si="2"/>
        <v>#REF!</v>
      </c>
      <c r="G41" s="124" t="str">
        <f t="shared" si="3"/>
        <v>#REF!</v>
      </c>
    </row>
    <row r="42">
      <c r="A42" s="123" t="str">
        <f>IF(OR('13 Oct'!C45&gt;0,'13 Oct'!J45&gt;0,'13 Oct'!Q45&gt;0,'13 Oct'!X45&gt;0,'13 Oct'!AC45&gt;0),'13 Oct'!A45,"")
</f>
        <v>Yellow Chilli</v>
      </c>
      <c r="B42" s="124">
        <f>if('13 Oct'!C45&gt;('13 Oct'!D45+'13 Oct'!E45+'13 Oct'!F45),'13 Oct'!C45-('13 Oct'!D45+'13 Oct'!E45 +'13 Oct'!F45),"")
</f>
        <v>5</v>
      </c>
      <c r="C42" s="124" t="str">
        <f t="shared" si="4"/>
        <v>#REF!</v>
      </c>
      <c r="D42" s="124" t="str">
        <f t="shared" si="5"/>
        <v>#REF!</v>
      </c>
      <c r="E42" s="125" t="str">
        <f t="shared" si="1"/>
        <v>#REF!</v>
      </c>
      <c r="F42" s="125" t="str">
        <f t="shared" si="2"/>
        <v>#REF!</v>
      </c>
      <c r="G42" s="124" t="str">
        <f t="shared" si="3"/>
        <v>#REF!</v>
      </c>
    </row>
    <row r="43">
      <c r="A43" s="123" t="str">
        <f>IF(OR('13 Oct'!C46&gt;0,'13 Oct'!J46&gt;0,'13 Oct'!Q46&gt;0,'13 Oct'!X46&gt;0,'13 Oct'!AC46&gt;0),'13 Oct'!A46,"")
</f>
        <v>Chinese melon</v>
      </c>
      <c r="B43" s="124">
        <f>if('13 Oct'!C46&gt;('13 Oct'!D46+'13 Oct'!E46+'13 Oct'!F46),'13 Oct'!C46-('13 Oct'!D46+'13 Oct'!E46 +'13 Oct'!F46),"")
</f>
        <v>8</v>
      </c>
      <c r="C43" s="124" t="str">
        <f t="shared" si="4"/>
        <v>#REF!</v>
      </c>
      <c r="D43" s="124" t="str">
        <f t="shared" si="5"/>
        <v>#REF!</v>
      </c>
      <c r="E43" s="125" t="str">
        <f t="shared" si="1"/>
        <v>#REF!</v>
      </c>
      <c r="F43" s="125" t="str">
        <f t="shared" si="2"/>
        <v>#REF!</v>
      </c>
      <c r="G43" s="124" t="str">
        <f t="shared" si="3"/>
        <v>#REF!</v>
      </c>
    </row>
    <row r="44">
      <c r="A44" s="123" t="str">
        <f>IF(OR('13 Oct'!C47&gt;0,'13 Oct'!J47&gt;0,'13 Oct'!Q47&gt;0,'13 Oct'!X47&gt;0,'13 Oct'!AC47&gt;0),'13 Oct'!A47,"")
</f>
        <v>ChoKo</v>
      </c>
      <c r="B44" s="124" t="str">
        <f>if('13 Oct'!C47&gt;('13 Oct'!D47+'13 Oct'!E47+'13 Oct'!F47),'13 Oct'!C47-('13 Oct'!D47+'13 Oct'!E47 +'13 Oct'!F47),"")
</f>
        <v/>
      </c>
      <c r="C44" s="124" t="str">
        <f t="shared" si="4"/>
        <v>#REF!</v>
      </c>
      <c r="D44" s="124" t="str">
        <f t="shared" si="5"/>
        <v>#REF!</v>
      </c>
      <c r="E44" s="125" t="str">
        <f t="shared" si="1"/>
        <v>#REF!</v>
      </c>
      <c r="F44" s="125" t="str">
        <f t="shared" si="2"/>
        <v>#REF!</v>
      </c>
      <c r="G44" s="124" t="str">
        <f t="shared" si="3"/>
        <v>#REF!</v>
      </c>
    </row>
    <row r="45">
      <c r="A45" s="123" t="str">
        <f>IF(OR('13 Oct'!C48&gt;0,'13 Oct'!J48&gt;0,'13 Oct'!Q48&gt;0,'13 Oct'!X48&gt;0,'13 Oct'!AC48&gt;0),'13 Oct'!A48,"")
</f>
        <v>Cucumber burp</v>
      </c>
      <c r="B45" s="124" t="str">
        <f>if('13 Oct'!C48&gt;('13 Oct'!D48+'13 Oct'!E48+'13 Oct'!F48),'13 Oct'!C48-('13 Oct'!D48+'13 Oct'!E48 +'13 Oct'!F48),"")
</f>
        <v/>
      </c>
      <c r="C45" s="124" t="str">
        <f t="shared" si="4"/>
        <v>#REF!</v>
      </c>
      <c r="D45" s="124" t="str">
        <f t="shared" si="5"/>
        <v>#REF!</v>
      </c>
      <c r="E45" s="125" t="str">
        <f t="shared" si="1"/>
        <v>#REF!</v>
      </c>
      <c r="F45" s="125" t="str">
        <f t="shared" si="2"/>
        <v>#REF!</v>
      </c>
      <c r="G45" s="124" t="str">
        <f t="shared" si="3"/>
        <v>#REF!</v>
      </c>
    </row>
    <row r="46">
      <c r="A46" s="123" t="str">
        <f>IF(OR('13 Oct'!C49&gt;0,'13 Oct'!J49&gt;0,'13 Oct'!Q49&gt;0,'13 Oct'!X49&gt;0,'13 Oct'!AC49&gt;0),'13 Oct'!A49,"")
</f>
        <v>Cucumber burp sale</v>
      </c>
      <c r="B46" s="124" t="str">
        <f>if('13 Oct'!C49&gt;('13 Oct'!D49+'13 Oct'!E49+'13 Oct'!F49),'13 Oct'!C49-('13 Oct'!D49+'13 Oct'!E49 +'13 Oct'!F49),"")
</f>
        <v/>
      </c>
      <c r="C46" s="124" t="str">
        <f t="shared" si="4"/>
        <v>#REF!</v>
      </c>
      <c r="D46" s="124" t="str">
        <f t="shared" si="5"/>
        <v>#REF!</v>
      </c>
      <c r="E46" s="125" t="str">
        <f t="shared" si="1"/>
        <v>#REF!</v>
      </c>
      <c r="F46" s="125" t="str">
        <f t="shared" si="2"/>
        <v>#REF!</v>
      </c>
      <c r="G46" s="124" t="str">
        <f t="shared" si="3"/>
        <v>#REF!</v>
      </c>
    </row>
    <row r="47">
      <c r="A47" s="123" t="str">
        <f>IF(OR('13 Oct'!C50&gt;0,'13 Oct'!J50&gt;0,'13 Oct'!Q50&gt;0,'13 Oct'!X50&gt;0,'13 Oct'!AC50&gt;0),'13 Oct'!A50,"")
</f>
        <v>Cucumber Leb</v>
      </c>
      <c r="B47" s="124">
        <f>if('13 Oct'!C50&gt;('13 Oct'!D50+'13 Oct'!E50+'13 Oct'!F50),'13 Oct'!C50-('13 Oct'!D50+'13 Oct'!E50 +'13 Oct'!F50),"")
</f>
        <v>12</v>
      </c>
      <c r="C47" s="124" t="str">
        <f t="shared" si="4"/>
        <v>#REF!</v>
      </c>
      <c r="D47" s="124" t="str">
        <f t="shared" si="5"/>
        <v>#REF!</v>
      </c>
      <c r="E47" s="125" t="str">
        <f t="shared" si="1"/>
        <v>#REF!</v>
      </c>
      <c r="F47" s="125" t="str">
        <f t="shared" si="2"/>
        <v>#REF!</v>
      </c>
      <c r="G47" s="124" t="str">
        <f t="shared" si="3"/>
        <v>#REF!</v>
      </c>
    </row>
    <row r="48">
      <c r="A48" s="123" t="str">
        <f>IF(OR('13 Oct'!C51&gt;0,'13 Oct'!J51&gt;0,'13 Oct'!Q51&gt;0,'13 Oct'!X51&gt;0,'13 Oct'!AC51&gt;0),'13 Oct'!A51,"")
</f>
        <v>Cucum Leb sale</v>
      </c>
      <c r="B48" s="124" t="str">
        <f>if('13 Oct'!C51&gt;('13 Oct'!D51+'13 Oct'!E51+'13 Oct'!F51),'13 Oct'!C51-('13 Oct'!D51+'13 Oct'!E51 +'13 Oct'!F51),"")
</f>
        <v/>
      </c>
      <c r="C48" s="124" t="str">
        <f t="shared" si="4"/>
        <v>#REF!</v>
      </c>
      <c r="D48" s="124" t="str">
        <f t="shared" si="5"/>
        <v>#REF!</v>
      </c>
      <c r="E48" s="125" t="str">
        <f t="shared" si="1"/>
        <v>#REF!</v>
      </c>
      <c r="F48" s="125" t="str">
        <f t="shared" si="2"/>
        <v>#REF!</v>
      </c>
      <c r="G48" s="124" t="str">
        <f t="shared" si="3"/>
        <v>#REF!</v>
      </c>
    </row>
    <row r="49">
      <c r="A49" s="123" t="str">
        <f>IF(OR('13 Oct'!C52&gt;0,'13 Oct'!J52&gt;0,'13 Oct'!Q52&gt;0,'13 Oct'!X52&gt;0,'13 Oct'!AC52&gt;0),'13 Oct'!A52,"")
</f>
        <v>Cucumber green</v>
      </c>
      <c r="B49" s="124" t="str">
        <f>if('13 Oct'!C52&gt;('13 Oct'!D52+'13 Oct'!E52+'13 Oct'!F52),'13 Oct'!C52-('13 Oct'!D52+'13 Oct'!E52 +'13 Oct'!F52),"")
</f>
        <v/>
      </c>
      <c r="C49" s="124" t="str">
        <f t="shared" si="4"/>
        <v>#REF!</v>
      </c>
      <c r="D49" s="124" t="str">
        <f t="shared" si="5"/>
        <v>#REF!</v>
      </c>
      <c r="E49" s="125" t="str">
        <f t="shared" si="1"/>
        <v>#REF!</v>
      </c>
      <c r="F49" s="125" t="str">
        <f t="shared" si="2"/>
        <v>#REF!</v>
      </c>
      <c r="G49" s="124" t="str">
        <f t="shared" si="3"/>
        <v>#REF!</v>
      </c>
    </row>
    <row r="50">
      <c r="A50" s="123" t="str">
        <f>IF(OR('13 Oct'!C53&gt;0,'13 Oct'!J53&gt;0,'13 Oct'!Q53&gt;0,'13 Oct'!X53&gt;0,'13 Oct'!AC53&gt;0),'13 Oct'!A53,"")
</f>
        <v>Cucumber pickle</v>
      </c>
      <c r="B50" s="124" t="str">
        <f>if('13 Oct'!C53&gt;('13 Oct'!D53+'13 Oct'!E53+'13 Oct'!F53),'13 Oct'!C53-('13 Oct'!D53+'13 Oct'!E53 +'13 Oct'!F53),"")
</f>
        <v/>
      </c>
      <c r="C50" s="124" t="str">
        <f t="shared" si="4"/>
        <v>#REF!</v>
      </c>
      <c r="D50" s="124" t="str">
        <f t="shared" si="5"/>
        <v>#REF!</v>
      </c>
      <c r="E50" s="125" t="str">
        <f t="shared" si="1"/>
        <v>#REF!</v>
      </c>
      <c r="F50" s="125" t="str">
        <f t="shared" si="2"/>
        <v>#REF!</v>
      </c>
      <c r="G50" s="124" t="str">
        <f t="shared" si="3"/>
        <v>#REF!</v>
      </c>
    </row>
    <row r="51">
      <c r="A51" s="123" t="str">
        <f>IF(OR('13 Oct'!C54&gt;0,'13 Oct'!J54&gt;0,'13 Oct'!Q54&gt;0,'13 Oct'!X54&gt;0,'13 Oct'!AC54&gt;0),'13 Oct'!A54,"")
</f>
        <v>Corn sweet</v>
      </c>
      <c r="B51" s="124">
        <f>if('13 Oct'!C54&gt;('13 Oct'!D54+'13 Oct'!E54+'13 Oct'!F54),'13 Oct'!C54-('13 Oct'!D54+'13 Oct'!E54 +'13 Oct'!F54),"")
</f>
        <v>24</v>
      </c>
      <c r="C51" s="124" t="str">
        <f t="shared" si="4"/>
        <v>#REF!</v>
      </c>
      <c r="D51" s="124" t="str">
        <f t="shared" si="5"/>
        <v>#REF!</v>
      </c>
      <c r="E51" s="125" t="str">
        <f t="shared" si="1"/>
        <v>#REF!</v>
      </c>
      <c r="F51" s="125" t="str">
        <f t="shared" si="2"/>
        <v>#REF!</v>
      </c>
      <c r="G51" s="124" t="str">
        <f t="shared" si="3"/>
        <v>#REF!</v>
      </c>
    </row>
    <row r="52">
      <c r="A52" s="123" t="str">
        <f>IF(OR('13 Oct'!C55&gt;0,'13 Oct'!J55&gt;0,'13 Oct'!Q55&gt;0,'13 Oct'!X55&gt;0,'13 Oct'!AC55&gt;0),'13 Oct'!A55,"")
</f>
        <v>Corn baby</v>
      </c>
      <c r="B52" s="124">
        <f>if('13 Oct'!C55&gt;('13 Oct'!D55+'13 Oct'!E55+'13 Oct'!F55),'13 Oct'!C55-('13 Oct'!D55+'13 Oct'!E55 +'13 Oct'!F55),"")
</f>
        <v>4</v>
      </c>
      <c r="C52" s="124" t="str">
        <f t="shared" si="4"/>
        <v>#REF!</v>
      </c>
      <c r="D52" s="124" t="str">
        <f t="shared" si="5"/>
        <v>#REF!</v>
      </c>
      <c r="E52" s="125" t="str">
        <f t="shared" si="1"/>
        <v>#REF!</v>
      </c>
      <c r="F52" s="125" t="str">
        <f t="shared" si="2"/>
        <v>#REF!</v>
      </c>
      <c r="G52" s="124" t="str">
        <f t="shared" si="3"/>
        <v>#REF!</v>
      </c>
    </row>
    <row r="53">
      <c r="A53" s="123" t="str">
        <f>IF(OR('13 Oct'!C56&gt;0,'13 Oct'!J56&gt;0,'13 Oct'!Q56&gt;0,'13 Oct'!X56&gt;0,'13 Oct'!AC56&gt;0),'13 Oct'!A56,"")
</f>
        <v>Courgette</v>
      </c>
      <c r="B53" s="124" t="str">
        <f>if('13 Oct'!C56&gt;('13 Oct'!D56+'13 Oct'!E56+'13 Oct'!F56),'13 Oct'!C56-('13 Oct'!D56+'13 Oct'!E56 +'13 Oct'!F56),"")
</f>
        <v/>
      </c>
      <c r="C53" s="124" t="str">
        <f t="shared" si="4"/>
        <v>#REF!</v>
      </c>
      <c r="D53" s="124" t="str">
        <f t="shared" si="5"/>
        <v>#REF!</v>
      </c>
      <c r="E53" s="125" t="str">
        <f t="shared" si="1"/>
        <v>#REF!</v>
      </c>
      <c r="F53" s="125" t="str">
        <f t="shared" si="2"/>
        <v>#REF!</v>
      </c>
      <c r="G53" s="124" t="str">
        <f t="shared" si="3"/>
        <v>#REF!</v>
      </c>
    </row>
    <row r="54">
      <c r="A54" s="123" t="str">
        <f>IF(OR('13 Oct'!C57&gt;0,'13 Oct'!J57&gt;0,'13 Oct'!Q57&gt;0,'13 Oct'!X57&gt;0,'13 Oct'!AC57&gt;0),'13 Oct'!A57,"")
</f>
        <v>Dill</v>
      </c>
      <c r="B54" s="124" t="str">
        <f>if('13 Oct'!C57&gt;('13 Oct'!D57+'13 Oct'!E57+'13 Oct'!F57),'13 Oct'!C57-('13 Oct'!D57+'13 Oct'!E57 +'13 Oct'!F57),"")
</f>
        <v/>
      </c>
      <c r="C54" s="124" t="str">
        <f t="shared" si="4"/>
        <v>#REF!</v>
      </c>
      <c r="D54" s="124" t="str">
        <f t="shared" si="5"/>
        <v>#REF!</v>
      </c>
      <c r="E54" s="125" t="str">
        <f t="shared" si="1"/>
        <v>#REF!</v>
      </c>
      <c r="F54" s="125" t="str">
        <f t="shared" si="2"/>
        <v>#REF!</v>
      </c>
      <c r="G54" s="124" t="str">
        <f t="shared" si="3"/>
        <v>#REF!</v>
      </c>
    </row>
    <row r="55">
      <c r="A55" s="123" t="str">
        <f>IF(OR('13 Oct'!C58&gt;0,'13 Oct'!J58&gt;0,'13 Oct'!Q58&gt;0,'13 Oct'!X58&gt;0,'13 Oct'!AC58&gt;0),'13 Oct'!A58,"")
</f>
        <v>Egg fruit</v>
      </c>
      <c r="B55" s="124" t="str">
        <f>if('13 Oct'!C58&gt;('13 Oct'!D58+'13 Oct'!E58+'13 Oct'!F58),'13 Oct'!C58-('13 Oct'!D58+'13 Oct'!E58 +'13 Oct'!F58),"")
</f>
        <v/>
      </c>
      <c r="C55" s="124" t="str">
        <f t="shared" si="4"/>
        <v>#REF!</v>
      </c>
      <c r="D55" s="124" t="str">
        <f t="shared" si="5"/>
        <v>#REF!</v>
      </c>
      <c r="E55" s="125" t="str">
        <f t="shared" si="1"/>
        <v>#REF!</v>
      </c>
      <c r="F55" s="125" t="str">
        <f t="shared" si="2"/>
        <v>#REF!</v>
      </c>
      <c r="G55" s="124" t="str">
        <f t="shared" si="3"/>
        <v>#REF!</v>
      </c>
    </row>
    <row r="56">
      <c r="A56" s="123" t="str">
        <f>IF(OR('13 Oct'!C59&gt;0,'13 Oct'!J59&gt;0,'13 Oct'!Q59&gt;0,'13 Oct'!X59&gt;0,'13 Oct'!AC59&gt;0),'13 Oct'!A59,"")
</f>
        <v>Thai eggplant</v>
      </c>
      <c r="B56" s="124">
        <f>if('13 Oct'!C59&gt;('13 Oct'!D59+'13 Oct'!E59+'13 Oct'!F59),'13 Oct'!C59-('13 Oct'!D59+'13 Oct'!E59 +'13 Oct'!F59),"")
</f>
        <v>4</v>
      </c>
      <c r="C56" s="124" t="str">
        <f t="shared" si="4"/>
        <v>#REF!</v>
      </c>
      <c r="D56" s="124" t="str">
        <f t="shared" si="5"/>
        <v>#REF!</v>
      </c>
      <c r="E56" s="125" t="str">
        <f t="shared" si="1"/>
        <v>#REF!</v>
      </c>
      <c r="F56" s="125" t="str">
        <f t="shared" si="2"/>
        <v>#REF!</v>
      </c>
      <c r="G56" s="124" t="str">
        <f t="shared" si="3"/>
        <v>#REF!</v>
      </c>
    </row>
    <row r="57">
      <c r="A57" s="123" t="str">
        <f>IF(OR('13 Oct'!C60&gt;0,'13 Oct'!J60&gt;0,'13 Oct'!Q60&gt;0,'13 Oct'!X60&gt;0,'13 Oct'!AC60&gt;0),'13 Oct'!A60,"")
</f>
        <v>Fennel leek</v>
      </c>
      <c r="B57" s="124">
        <f>if('13 Oct'!C60&gt;('13 Oct'!D60+'13 Oct'!E60+'13 Oct'!F60),'13 Oct'!C60-('13 Oct'!D60+'13 Oct'!E60 +'13 Oct'!F60),"")
</f>
        <v>1</v>
      </c>
      <c r="C57" s="124" t="str">
        <f t="shared" si="4"/>
        <v>#REF!</v>
      </c>
      <c r="D57" s="124" t="str">
        <f t="shared" si="5"/>
        <v>#REF!</v>
      </c>
      <c r="E57" s="125" t="str">
        <f t="shared" si="1"/>
        <v>#REF!</v>
      </c>
      <c r="F57" s="125" t="str">
        <f t="shared" si="2"/>
        <v>#REF!</v>
      </c>
      <c r="G57" s="124" t="str">
        <f t="shared" si="3"/>
        <v>#REF!</v>
      </c>
    </row>
    <row r="58">
      <c r="A58" s="123" t="str">
        <f>IF(OR('13 Oct'!C61&gt;0,'13 Oct'!J61&gt;0,'13 Oct'!Q61&gt;0,'13 Oct'!X61&gt;0,'13 Oct'!AC61&gt;0),'13 Oct'!A61,"")
</f>
        <v>Galanga</v>
      </c>
      <c r="B58" s="124">
        <f>if('13 Oct'!C61&gt;('13 Oct'!D61+'13 Oct'!E61+'13 Oct'!F61),'13 Oct'!C61-('13 Oct'!D61+'13 Oct'!E61 +'13 Oct'!F61),"")
</f>
        <v>1</v>
      </c>
      <c r="C58" s="124" t="str">
        <f t="shared" si="4"/>
        <v>#REF!</v>
      </c>
      <c r="D58" s="124" t="str">
        <f t="shared" si="5"/>
        <v>#REF!</v>
      </c>
      <c r="E58" s="125" t="str">
        <f t="shared" si="1"/>
        <v>#REF!</v>
      </c>
      <c r="F58" s="125" t="str">
        <f t="shared" si="2"/>
        <v>#REF!</v>
      </c>
      <c r="G58" s="124" t="str">
        <f t="shared" si="3"/>
        <v>#REF!</v>
      </c>
    </row>
    <row r="59">
      <c r="A59" s="123" t="str">
        <f>IF(OR('13 Oct'!C62&gt;0,'13 Oct'!J62&gt;0,'13 Oct'!Q62&gt;0,'13 Oct'!X62&gt;0,'13 Oct'!AC62&gt;0),'13 Oct'!A62,"")
</f>
        <v>Lotus Root</v>
      </c>
      <c r="B59" s="124" t="str">
        <f>if('13 Oct'!C62&gt;('13 Oct'!D62+'13 Oct'!E62+'13 Oct'!F62),'13 Oct'!C62-('13 Oct'!D62+'13 Oct'!E62 +'13 Oct'!F62),"")
</f>
        <v/>
      </c>
      <c r="C59" s="124" t="str">
        <f t="shared" si="4"/>
        <v>#REF!</v>
      </c>
      <c r="D59" s="124" t="str">
        <f t="shared" si="5"/>
        <v>#REF!</v>
      </c>
      <c r="E59" s="125" t="str">
        <f t="shared" si="1"/>
        <v>#REF!</v>
      </c>
      <c r="F59" s="125" t="str">
        <f t="shared" si="2"/>
        <v>#REF!</v>
      </c>
      <c r="G59" s="124" t="str">
        <f t="shared" si="3"/>
        <v>#REF!</v>
      </c>
    </row>
    <row r="60">
      <c r="A60" s="123" t="str">
        <f>IF(OR('13 Oct'!C63&gt;0,'13 Oct'!J63&gt;0,'13 Oct'!Q63&gt;0,'13 Oct'!X63&gt;0,'13 Oct'!AC63&gt;0),'13 Oct'!A63,"")
</f>
        <v>Ginger old</v>
      </c>
      <c r="B60" s="124" t="str">
        <f>if('13 Oct'!C63&gt;('13 Oct'!D63+'13 Oct'!E63+'13 Oct'!F63),'13 Oct'!C63-('13 Oct'!D63+'13 Oct'!E63 +'13 Oct'!F63),"")
</f>
        <v/>
      </c>
      <c r="C60" s="124" t="str">
        <f t="shared" si="4"/>
        <v>#REF!</v>
      </c>
      <c r="D60" s="124" t="str">
        <f t="shared" si="5"/>
        <v>#REF!</v>
      </c>
      <c r="E60" s="125" t="str">
        <f t="shared" si="1"/>
        <v>#REF!</v>
      </c>
      <c r="F60" s="125" t="str">
        <f t="shared" si="2"/>
        <v>#REF!</v>
      </c>
      <c r="G60" s="124" t="str">
        <f t="shared" si="3"/>
        <v>#REF!</v>
      </c>
    </row>
    <row r="61">
      <c r="A61" s="123" t="str">
        <f>IF(OR('13 Oct'!C64&gt;0,'13 Oct'!J64&gt;0,'13 Oct'!Q64&gt;0,'13 Oct'!X64&gt;0,'13 Oct'!AC64&gt;0),'13 Oct'!A64,"")
</f>
        <v>Ginger young</v>
      </c>
      <c r="B61" s="124" t="str">
        <f>if('13 Oct'!C64&gt;('13 Oct'!D64+'13 Oct'!E64+'13 Oct'!F64),'13 Oct'!C64-('13 Oct'!D64+'13 Oct'!E64 +'13 Oct'!F64),"")
</f>
        <v/>
      </c>
      <c r="C61" s="124" t="str">
        <f t="shared" si="4"/>
        <v>#REF!</v>
      </c>
      <c r="D61" s="124" t="str">
        <f t="shared" si="5"/>
        <v>#REF!</v>
      </c>
      <c r="E61" s="125" t="str">
        <f t="shared" si="1"/>
        <v>#REF!</v>
      </c>
      <c r="F61" s="125" t="str">
        <f t="shared" si="2"/>
        <v>#REF!</v>
      </c>
      <c r="G61" s="124" t="str">
        <f t="shared" si="3"/>
        <v>#REF!</v>
      </c>
    </row>
    <row r="62">
      <c r="A62" s="123" t="str">
        <f>IF(OR('13 Oct'!C65&gt;0,'13 Oct'!J65&gt;0,'13 Oct'!Q65&gt;0,'13 Oct'!X65&gt;0,'13 Oct'!AC65&gt;0),'13 Oct'!A65,"")
</f>
        <v>Snake beans </v>
      </c>
      <c r="B62" s="124" t="str">
        <f>if('13 Oct'!C65&gt;('13 Oct'!D65+'13 Oct'!E65+'13 Oct'!F65),'13 Oct'!C65-('13 Oct'!D65+'13 Oct'!E65 +'13 Oct'!F65),"")
</f>
        <v/>
      </c>
      <c r="C62" s="124" t="str">
        <f t="shared" si="4"/>
        <v>#REF!</v>
      </c>
      <c r="D62" s="124" t="str">
        <f t="shared" si="5"/>
        <v>#REF!</v>
      </c>
      <c r="E62" s="125" t="str">
        <f t="shared" si="1"/>
        <v>#REF!</v>
      </c>
      <c r="F62" s="125" t="str">
        <f t="shared" si="2"/>
        <v>#REF!</v>
      </c>
      <c r="G62" s="124" t="str">
        <f t="shared" si="3"/>
        <v>#REF!</v>
      </c>
    </row>
    <row r="63">
      <c r="A63" s="123" t="str">
        <f>IF(OR('13 Oct'!C66&gt;0,'13 Oct'!J66&gt;0,'13 Oct'!Q66&gt;0,'13 Oct'!X66&gt;0,'13 Oct'!AC66&gt;0),'13 Oct'!A66,"")
</f>
        <v>Stringless beans</v>
      </c>
      <c r="B63" s="124">
        <f>if('13 Oct'!C66&gt;('13 Oct'!D66+'13 Oct'!E66+'13 Oct'!F66),'13 Oct'!C66-('13 Oct'!D66+'13 Oct'!E66 +'13 Oct'!F66),"")
</f>
        <v>8</v>
      </c>
      <c r="C63" s="124" t="str">
        <f t="shared" si="4"/>
        <v>#REF!</v>
      </c>
      <c r="D63" s="124" t="str">
        <f t="shared" si="5"/>
        <v>#REF!</v>
      </c>
      <c r="E63" s="125" t="str">
        <f t="shared" si="1"/>
        <v>#REF!</v>
      </c>
      <c r="F63" s="125" t="str">
        <f t="shared" si="2"/>
        <v>#REF!</v>
      </c>
      <c r="G63" s="124" t="str">
        <f t="shared" si="3"/>
        <v>#REF!</v>
      </c>
    </row>
    <row r="64">
      <c r="A64" s="123" t="str">
        <f>IF(OR('13 Oct'!C67&gt;0,'13 Oct'!J67&gt;0,'13 Oct'!Q67&gt;0,'13 Oct'!X67&gt;0,'13 Oct'!AC67&gt;0),'13 Oct'!A67,"")
</f>
        <v>Luffa (India)</v>
      </c>
      <c r="B64" s="124">
        <f>if('13 Oct'!C67&gt;('13 Oct'!D67+'13 Oct'!E67+'13 Oct'!F67),'13 Oct'!C67-('13 Oct'!D67+'13 Oct'!E67 +'13 Oct'!F67),"")
</f>
        <v>4</v>
      </c>
      <c r="C64" s="124" t="str">
        <f t="shared" si="4"/>
        <v>#REF!</v>
      </c>
      <c r="D64" s="124" t="str">
        <f t="shared" si="5"/>
        <v>#REF!</v>
      </c>
      <c r="E64" s="125" t="str">
        <f t="shared" si="1"/>
        <v>#REF!</v>
      </c>
      <c r="F64" s="125" t="str">
        <f t="shared" si="2"/>
        <v>#REF!</v>
      </c>
      <c r="G64" s="124" t="str">
        <f t="shared" si="3"/>
        <v>#REF!</v>
      </c>
    </row>
    <row r="65">
      <c r="A65" s="123" t="str">
        <f>IF(OR('13 Oct'!C68&gt;0,'13 Oct'!J68&gt;0,'13 Oct'!Q68&gt;0,'13 Oct'!X68&gt;0,'13 Oct'!AC68&gt;0),'13 Oct'!A68,"")
</f>
        <v>Asian Luffa (Muop)</v>
      </c>
      <c r="B65" s="124">
        <f>if('13 Oct'!C68&gt;('13 Oct'!D68+'13 Oct'!E68+'13 Oct'!F68),'13 Oct'!C68-('13 Oct'!D68+'13 Oct'!E68 +'13 Oct'!F68),"")
</f>
        <v>4</v>
      </c>
      <c r="C65" s="124" t="str">
        <f t="shared" si="4"/>
        <v>#REF!</v>
      </c>
      <c r="D65" s="124" t="str">
        <f t="shared" si="5"/>
        <v>#REF!</v>
      </c>
      <c r="E65" s="125" t="str">
        <f t="shared" si="1"/>
        <v>#REF!</v>
      </c>
      <c r="F65" s="125" t="str">
        <f t="shared" si="2"/>
        <v>#REF!</v>
      </c>
      <c r="G65" s="124" t="str">
        <f t="shared" si="3"/>
        <v>#REF!</v>
      </c>
    </row>
    <row r="66">
      <c r="A66" s="123" t="str">
        <f>IF(OR('13 Oct'!C69&gt;0,'13 Oct'!J69&gt;0,'13 Oct'!Q69&gt;0,'13 Oct'!X69&gt;0,'13 Oct'!AC69&gt;0),'13 Oct'!A69,"")
</f>
        <v>Snakekoil </v>
      </c>
      <c r="B66" s="124" t="str">
        <f>if('13 Oct'!C69&gt;('13 Oct'!D69+'13 Oct'!E69+'13 Oct'!F69),'13 Oct'!C69-('13 Oct'!D69+'13 Oct'!E69 +'13 Oct'!F69),"")
</f>
        <v/>
      </c>
      <c r="C66" s="124" t="str">
        <f t="shared" si="4"/>
        <v>#REF!</v>
      </c>
      <c r="D66" s="124" t="str">
        <f t="shared" si="5"/>
        <v>#REF!</v>
      </c>
      <c r="E66" s="125" t="str">
        <f t="shared" si="1"/>
        <v>#REF!</v>
      </c>
      <c r="F66" s="125" t="str">
        <f t="shared" si="2"/>
        <v>#REF!</v>
      </c>
      <c r="G66" s="124" t="str">
        <f t="shared" si="3"/>
        <v>#REF!</v>
      </c>
    </row>
    <row r="67">
      <c r="A67" s="123" t="str">
        <f>IF(OR('13 Oct'!C70&gt;0,'13 Oct'!J70&gt;0,'13 Oct'!Q70&gt;0,'13 Oct'!X70&gt;0,'13 Oct'!AC70&gt;0),'13 Oct'!A70,"")
</f>
        <v>Jackfruit</v>
      </c>
      <c r="B67" s="124" t="str">
        <f>if('13 Oct'!C70&gt;('13 Oct'!D70+'13 Oct'!E70+'13 Oct'!F70),'13 Oct'!C70-('13 Oct'!D70+'13 Oct'!E70 +'13 Oct'!F70),"")
</f>
        <v/>
      </c>
      <c r="C67" s="124" t="str">
        <f t="shared" si="4"/>
        <v>#REF!</v>
      </c>
      <c r="D67" s="124" t="str">
        <f t="shared" si="5"/>
        <v>#REF!</v>
      </c>
      <c r="E67" s="125" t="str">
        <f t="shared" si="1"/>
        <v>#REF!</v>
      </c>
      <c r="F67" s="125" t="str">
        <f t="shared" si="2"/>
        <v>#REF!</v>
      </c>
      <c r="G67" s="124" t="str">
        <f t="shared" si="3"/>
        <v>#REF!</v>
      </c>
    </row>
    <row r="68">
      <c r="A68" s="123" t="str">
        <f>IF(OR('13 Oct'!C71&gt;0,'13 Oct'!J71&gt;0,'13 Oct'!Q71&gt;0,'13 Oct'!X71&gt;0,'13 Oct'!AC71&gt;0),'13 Oct'!A71,"")
</f>
        <v>Curry Leaf</v>
      </c>
      <c r="B68" s="124" t="str">
        <f>if('13 Oct'!C71&gt;('13 Oct'!D71+'13 Oct'!E71+'13 Oct'!F71),'13 Oct'!C71-('13 Oct'!D71+'13 Oct'!E71 +'13 Oct'!F71),"")
</f>
        <v/>
      </c>
      <c r="C68" s="124" t="str">
        <f t="shared" si="4"/>
        <v>#REF!</v>
      </c>
      <c r="D68" s="124" t="str">
        <f t="shared" si="5"/>
        <v>#REF!</v>
      </c>
      <c r="E68" s="125" t="str">
        <f t="shared" si="1"/>
        <v>#REF!</v>
      </c>
      <c r="F68" s="125" t="str">
        <f t="shared" si="2"/>
        <v>#REF!</v>
      </c>
      <c r="G68" s="124" t="str">
        <f t="shared" si="3"/>
        <v>#REF!</v>
      </c>
    </row>
    <row r="69">
      <c r="A69" s="123" t="str">
        <f>IF(OR('13 Oct'!C72&gt;0,'13 Oct'!J72&gt;0,'13 Oct'!Q72&gt;0,'13 Oct'!X72&gt;0,'13 Oct'!AC72&gt;0),'13 Oct'!A72,"")
</f>
        <v>Leek</v>
      </c>
      <c r="B69" s="124" t="str">
        <f>if('13 Oct'!C72&gt;('13 Oct'!D72+'13 Oct'!E72+'13 Oct'!F72),'13 Oct'!C72-('13 Oct'!D72+'13 Oct'!E72 +'13 Oct'!F72),"")
</f>
        <v/>
      </c>
      <c r="C69" s="124" t="str">
        <f t="shared" si="4"/>
        <v>#REF!</v>
      </c>
      <c r="D69" s="124" t="str">
        <f t="shared" si="5"/>
        <v>#REF!</v>
      </c>
      <c r="E69" s="125" t="str">
        <f t="shared" si="1"/>
        <v>#REF!</v>
      </c>
      <c r="F69" s="125" t="str">
        <f t="shared" si="2"/>
        <v>#REF!</v>
      </c>
      <c r="G69" s="124" t="str">
        <f t="shared" si="3"/>
        <v>#REF!</v>
      </c>
    </row>
    <row r="70">
      <c r="A70" s="123" t="str">
        <f>IF(OR('13 Oct'!C73&gt;0,'13 Oct'!J73&gt;0,'13 Oct'!Q73&gt;0,'13 Oct'!X73&gt;0,'13 Oct'!AC73&gt;0),'13 Oct'!A73,"")
</f>
        <v>Lemon good</v>
      </c>
      <c r="B70" s="124">
        <f>if('13 Oct'!C73&gt;('13 Oct'!D73+'13 Oct'!E73+'13 Oct'!F73),'13 Oct'!C73-('13 Oct'!D73+'13 Oct'!E73 +'13 Oct'!F73),"")
</f>
        <v>24</v>
      </c>
      <c r="C70" s="124" t="str">
        <f t="shared" si="4"/>
        <v>#REF!</v>
      </c>
      <c r="D70" s="124" t="str">
        <f t="shared" si="5"/>
        <v>#REF!</v>
      </c>
      <c r="E70" s="125" t="str">
        <f t="shared" si="1"/>
        <v>#REF!</v>
      </c>
      <c r="F70" s="125" t="str">
        <f t="shared" si="2"/>
        <v>#REF!</v>
      </c>
      <c r="G70" s="124" t="str">
        <f t="shared" si="3"/>
        <v>#REF!</v>
      </c>
    </row>
    <row r="71">
      <c r="A71" s="123" t="str">
        <f>IF(OR('13 Oct'!C74&gt;0,'13 Oct'!J74&gt;0,'13 Oct'!Q74&gt;0,'13 Oct'!X74&gt;0,'13 Oct'!AC74&gt;0),'13 Oct'!A74,"")
</f>
        <v>Lemon pre-pack</v>
      </c>
      <c r="B71" s="124" t="str">
        <f>if('13 Oct'!C74&gt;('13 Oct'!D74+'13 Oct'!E74+'13 Oct'!F74),'13 Oct'!C74-('13 Oct'!D74+'13 Oct'!E74 +'13 Oct'!F74),"")
</f>
        <v/>
      </c>
      <c r="C71" s="124" t="str">
        <f t="shared" si="4"/>
        <v>#REF!</v>
      </c>
      <c r="D71" s="124" t="str">
        <f t="shared" si="5"/>
        <v>#REF!</v>
      </c>
      <c r="E71" s="125" t="str">
        <f t="shared" si="1"/>
        <v>#REF!</v>
      </c>
      <c r="F71" s="125" t="str">
        <f t="shared" si="2"/>
        <v>#REF!</v>
      </c>
      <c r="G71" s="124" t="str">
        <f t="shared" si="3"/>
        <v>#REF!</v>
      </c>
    </row>
    <row r="72">
      <c r="A72" s="123" t="str">
        <f>IF(OR('13 Oct'!C75&gt;0,'13 Oct'!J75&gt;0,'13 Oct'!Q75&gt;0,'13 Oct'!X75&gt;0,'13 Oct'!AC75&gt;0),'13 Oct'!A75,"")
</f>
        <v>Lemon 2nd</v>
      </c>
      <c r="B72" s="124">
        <f>if('13 Oct'!C75&gt;('13 Oct'!D75+'13 Oct'!E75+'13 Oct'!F75),'13 Oct'!C75-('13 Oct'!D75+'13 Oct'!E75 +'13 Oct'!F75),"")
</f>
        <v>24</v>
      </c>
      <c r="C72" s="124" t="str">
        <f t="shared" si="4"/>
        <v>#REF!</v>
      </c>
      <c r="D72" s="124" t="str">
        <f t="shared" si="5"/>
        <v>#REF!</v>
      </c>
      <c r="E72" s="125" t="str">
        <f t="shared" si="1"/>
        <v>#REF!</v>
      </c>
      <c r="F72" s="125" t="str">
        <f t="shared" si="2"/>
        <v>#REF!</v>
      </c>
      <c r="G72" s="124" t="str">
        <f t="shared" si="3"/>
        <v>#REF!</v>
      </c>
    </row>
    <row r="73">
      <c r="A73" s="123" t="str">
        <f>IF(OR('13 Oct'!C76&gt;0,'13 Oct'!J76&gt;0,'13 Oct'!Q76&gt;0,'13 Oct'!X76&gt;0,'13 Oct'!AC76&gt;0),'13 Oct'!A76,"")
</f>
        <v>Lime pkt</v>
      </c>
      <c r="B73" s="124" t="str">
        <f>if('13 Oct'!C76&gt;('13 Oct'!D76+'13 Oct'!E76+'13 Oct'!F76),'13 Oct'!C76-('13 Oct'!D76+'13 Oct'!E76 +'13 Oct'!F76),"")
</f>
        <v/>
      </c>
      <c r="C73" s="124" t="str">
        <f t="shared" si="4"/>
        <v>#REF!</v>
      </c>
      <c r="D73" s="124" t="str">
        <f t="shared" si="5"/>
        <v>#REF!</v>
      </c>
      <c r="E73" s="125" t="str">
        <f t="shared" si="1"/>
        <v>#REF!</v>
      </c>
      <c r="F73" s="125" t="str">
        <f t="shared" si="2"/>
        <v>#REF!</v>
      </c>
      <c r="G73" s="124" t="str">
        <f t="shared" si="3"/>
        <v>#REF!</v>
      </c>
    </row>
    <row r="74">
      <c r="A74" s="123" t="str">
        <f>IF(OR('13 Oct'!C77&gt;0,'13 Oct'!J77&gt;0,'13 Oct'!Q77&gt;0,'13 Oct'!X77&gt;0,'13 Oct'!AC77&gt;0),'13 Oct'!A77,"")
</f>
        <v>Lime</v>
      </c>
      <c r="B74" s="124" t="str">
        <f>if('13 Oct'!C77&gt;('13 Oct'!D77+'13 Oct'!E77+'13 Oct'!F77),'13 Oct'!C77-('13 Oct'!D77+'13 Oct'!E77 +'13 Oct'!F77),"")
</f>
        <v/>
      </c>
      <c r="C74" s="124" t="str">
        <f t="shared" si="4"/>
        <v>#REF!</v>
      </c>
      <c r="D74" s="124" t="str">
        <f t="shared" si="5"/>
        <v>#REF!</v>
      </c>
      <c r="E74" s="125" t="str">
        <f t="shared" si="1"/>
        <v>#REF!</v>
      </c>
      <c r="F74" s="125" t="str">
        <f t="shared" si="2"/>
        <v>#REF!</v>
      </c>
      <c r="G74" s="124" t="str">
        <f t="shared" si="3"/>
        <v>#REF!</v>
      </c>
    </row>
    <row r="75">
      <c r="A75" s="123" t="str">
        <f>IF(OR('13 Oct'!C78&gt;0,'13 Oct'!J78&gt;0,'13 Oct'!Q78&gt;0,'13 Oct'!X78&gt;0,'13 Oct'!AC78&gt;0),'13 Oct'!A78,"")
</f>
        <v>Lime Kaffir</v>
      </c>
      <c r="B75" s="124" t="str">
        <f>if('13 Oct'!C78&gt;('13 Oct'!D78+'13 Oct'!E78+'13 Oct'!F78),'13 Oct'!C78-('13 Oct'!D78+'13 Oct'!E78 +'13 Oct'!F78),"")
</f>
        <v/>
      </c>
      <c r="C75" s="124" t="str">
        <f t="shared" si="4"/>
        <v>#REF!</v>
      </c>
      <c r="D75" s="124" t="str">
        <f t="shared" si="5"/>
        <v>#REF!</v>
      </c>
      <c r="E75" s="125" t="str">
        <f t="shared" si="1"/>
        <v>#REF!</v>
      </c>
      <c r="F75" s="125" t="str">
        <f t="shared" si="2"/>
        <v>#REF!</v>
      </c>
      <c r="G75" s="124" t="str">
        <f t="shared" si="3"/>
        <v>#REF!</v>
      </c>
    </row>
    <row r="76">
      <c r="A76" s="123" t="str">
        <f>IF(OR('13 Oct'!C79&gt;0,'13 Oct'!J79&gt;0,'13 Oct'!Q79&gt;0,'13 Oct'!X79&gt;0,'13 Oct'!AC79&gt;0),'13 Oct'!A79,"")
</f>
        <v>Festival green</v>
      </c>
      <c r="B76" s="124" t="str">
        <f>if('13 Oct'!C79&gt;('13 Oct'!D79+'13 Oct'!E79+'13 Oct'!F79),'13 Oct'!C79-('13 Oct'!D79+'13 Oct'!E79 +'13 Oct'!F79),"")
</f>
        <v/>
      </c>
      <c r="C76" s="124" t="str">
        <f t="shared" si="4"/>
        <v>#REF!</v>
      </c>
      <c r="D76" s="124" t="str">
        <f t="shared" si="5"/>
        <v>#REF!</v>
      </c>
      <c r="E76" s="125" t="str">
        <f t="shared" si="1"/>
        <v>#REF!</v>
      </c>
      <c r="F76" s="125" t="str">
        <f t="shared" si="2"/>
        <v>#REF!</v>
      </c>
      <c r="G76" s="124" t="str">
        <f t="shared" si="3"/>
        <v>#REF!</v>
      </c>
    </row>
    <row r="77">
      <c r="A77" s="123" t="str">
        <f>IF(OR('13 Oct'!C80&gt;0,'13 Oct'!J80&gt;0,'13 Oct'!Q80&gt;0,'13 Oct'!X80&gt;0,'13 Oct'!AC80&gt;0),'13 Oct'!A80,"")
</f>
        <v>Festival red</v>
      </c>
      <c r="B77" s="124" t="str">
        <f>if('13 Oct'!C80&gt;('13 Oct'!D80+'13 Oct'!E80+'13 Oct'!F80),'13 Oct'!C80-('13 Oct'!D80+'13 Oct'!E80 +'13 Oct'!F80),"")
</f>
        <v/>
      </c>
      <c r="C77" s="124" t="str">
        <f t="shared" si="4"/>
        <v>#REF!</v>
      </c>
      <c r="D77" s="124" t="str">
        <f t="shared" si="5"/>
        <v>#REF!</v>
      </c>
      <c r="E77" s="125" t="str">
        <f t="shared" si="1"/>
        <v>#REF!</v>
      </c>
      <c r="F77" s="125" t="str">
        <f t="shared" si="2"/>
        <v>#REF!</v>
      </c>
      <c r="G77" s="124" t="str">
        <f t="shared" si="3"/>
        <v>#REF!</v>
      </c>
    </row>
    <row r="78">
      <c r="A78" s="123" t="str">
        <f>IF(OR('13 Oct'!C81&gt;0,'13 Oct'!J81&gt;0,'13 Oct'!Q81&gt;0,'13 Oct'!X81&gt;0,'13 Oct'!AC81&gt;0),'13 Oct'!A81,"")
</f>
        <v>Coral red</v>
      </c>
      <c r="B78" s="124" t="str">
        <f>if('13 Oct'!C81&gt;('13 Oct'!D81+'13 Oct'!E81+'13 Oct'!F81),'13 Oct'!C81-('13 Oct'!D81+'13 Oct'!E81 +'13 Oct'!F81),"")
</f>
        <v/>
      </c>
      <c r="C78" s="124" t="str">
        <f t="shared" si="4"/>
        <v>#REF!</v>
      </c>
      <c r="D78" s="124" t="str">
        <f t="shared" si="5"/>
        <v>#REF!</v>
      </c>
      <c r="E78" s="125" t="str">
        <f t="shared" si="1"/>
        <v>#REF!</v>
      </c>
      <c r="F78" s="125" t="str">
        <f t="shared" si="2"/>
        <v>#REF!</v>
      </c>
      <c r="G78" s="124" t="str">
        <f t="shared" si="3"/>
        <v>#REF!</v>
      </c>
    </row>
    <row r="79">
      <c r="A79" s="123" t="str">
        <f>IF(OR('13 Oct'!C82&gt;0,'13 Oct'!J82&gt;0,'13 Oct'!Q82&gt;0,'13 Oct'!X82&gt;0,'13 Oct'!AC82&gt;0),'13 Oct'!A82,"")
</f>
        <v>Coral green</v>
      </c>
      <c r="B79" s="124" t="str">
        <f>if('13 Oct'!C82&gt;('13 Oct'!D82+'13 Oct'!E82+'13 Oct'!F82),'13 Oct'!C82-('13 Oct'!D82+'13 Oct'!E82 +'13 Oct'!F82),"")
</f>
        <v/>
      </c>
      <c r="C79" s="124" t="str">
        <f t="shared" si="4"/>
        <v>#REF!</v>
      </c>
      <c r="D79" s="124" t="str">
        <f t="shared" si="5"/>
        <v>#REF!</v>
      </c>
      <c r="E79" s="125" t="str">
        <f t="shared" si="1"/>
        <v>#REF!</v>
      </c>
      <c r="F79" s="125" t="str">
        <f t="shared" si="2"/>
        <v>#REF!</v>
      </c>
      <c r="G79" s="124" t="str">
        <f t="shared" si="3"/>
        <v>#REF!</v>
      </c>
    </row>
    <row r="80">
      <c r="A80" s="123" t="str">
        <f>IF(OR('13 Oct'!C83&gt;0,'13 Oct'!J83&gt;0,'13 Oct'!Q83&gt;0,'13 Oct'!X83&gt;0,'13 Oct'!AC83&gt;0),'13 Oct'!A83,"")
</f>
        <v>Radichio</v>
      </c>
      <c r="B80" s="124" t="str">
        <f>if('13 Oct'!C83&gt;('13 Oct'!D83+'13 Oct'!E83+'13 Oct'!F83),'13 Oct'!C83-('13 Oct'!D83+'13 Oct'!E83 +'13 Oct'!F83),"")
</f>
        <v/>
      </c>
      <c r="C80" s="124" t="str">
        <f t="shared" si="4"/>
        <v>#REF!</v>
      </c>
      <c r="D80" s="124" t="str">
        <f t="shared" si="5"/>
        <v>#REF!</v>
      </c>
      <c r="E80" s="125" t="str">
        <f t="shared" si="1"/>
        <v>#REF!</v>
      </c>
      <c r="F80" s="125" t="str">
        <f t="shared" si="2"/>
        <v>#REF!</v>
      </c>
      <c r="G80" s="124" t="str">
        <f t="shared" si="3"/>
        <v>#REF!</v>
      </c>
    </row>
    <row r="81">
      <c r="A81" s="123" t="str">
        <f>IF(OR('13 Oct'!C84&gt;0,'13 Oct'!J84&gt;0,'13 Oct'!Q84&gt;0,'13 Oct'!X84&gt;0,'13 Oct'!AC84&gt;0),'13 Oct'!A84,"")
</f>
        <v>Chicory</v>
      </c>
      <c r="B81" s="124" t="str">
        <f>if('13 Oct'!C84&gt;('13 Oct'!D84+'13 Oct'!E84+'13 Oct'!F84),'13 Oct'!C84-('13 Oct'!D84+'13 Oct'!E84 +'13 Oct'!F84),"")
</f>
        <v/>
      </c>
      <c r="C81" s="124" t="str">
        <f t="shared" si="4"/>
        <v>#REF!</v>
      </c>
      <c r="D81" s="124" t="str">
        <f t="shared" si="5"/>
        <v>#REF!</v>
      </c>
      <c r="E81" s="125" t="str">
        <f t="shared" si="1"/>
        <v>#REF!</v>
      </c>
      <c r="F81" s="125" t="str">
        <f t="shared" si="2"/>
        <v>#REF!</v>
      </c>
      <c r="G81" s="124" t="str">
        <f t="shared" si="3"/>
        <v>#REF!</v>
      </c>
    </row>
    <row r="82">
      <c r="A82" s="123" t="str">
        <f>IF(OR('13 Oct'!C85&gt;0,'13 Oct'!J85&gt;0,'13 Oct'!Q85&gt;0,'13 Oct'!X85&gt;0,'13 Oct'!AC85&gt;0),'13 Oct'!A85,"")
</f>
        <v>Cos lettuce</v>
      </c>
      <c r="B82" s="124" t="str">
        <f>if('13 Oct'!C85&gt;('13 Oct'!D85+'13 Oct'!E85+'13 Oct'!F85),'13 Oct'!C85-('13 Oct'!D85+'13 Oct'!E85 +'13 Oct'!F85),"")
</f>
        <v/>
      </c>
      <c r="C82" s="124" t="str">
        <f t="shared" si="4"/>
        <v>#REF!</v>
      </c>
      <c r="D82" s="124" t="str">
        <f t="shared" si="5"/>
        <v>#REF!</v>
      </c>
      <c r="E82" s="125" t="str">
        <f t="shared" si="1"/>
        <v>#REF!</v>
      </c>
      <c r="F82" s="125" t="str">
        <f t="shared" si="2"/>
        <v>#REF!</v>
      </c>
      <c r="G82" s="124" t="str">
        <f t="shared" si="3"/>
        <v>#REF!</v>
      </c>
    </row>
    <row r="83">
      <c r="A83" s="123" t="str">
        <f>IF(OR('13 Oct'!C86&gt;0,'13 Oct'!J86&gt;0,'13 Oct'!Q86&gt;0,'13 Oct'!X86&gt;0,'13 Oct'!AC86&gt;0),'13 Oct'!A86,"")
</f>
        <v>Lettuce</v>
      </c>
      <c r="B83" s="124" t="str">
        <f>if('13 Oct'!C86&gt;('13 Oct'!D86+'13 Oct'!E86+'13 Oct'!F86),'13 Oct'!C86-('13 Oct'!D86+'13 Oct'!E86 +'13 Oct'!F86),"")
</f>
        <v/>
      </c>
      <c r="C83" s="124" t="str">
        <f t="shared" si="4"/>
        <v>#REF!</v>
      </c>
      <c r="D83" s="124" t="str">
        <f t="shared" si="5"/>
        <v>#REF!</v>
      </c>
      <c r="E83" s="125" t="str">
        <f t="shared" si="1"/>
        <v>#REF!</v>
      </c>
      <c r="F83" s="125" t="str">
        <f t="shared" si="2"/>
        <v>#REF!</v>
      </c>
      <c r="G83" s="124" t="str">
        <f t="shared" si="3"/>
        <v>#REF!</v>
      </c>
    </row>
    <row r="84">
      <c r="A84" s="123" t="str">
        <f>IF(OR('13 Oct'!C87&gt;0,'13 Oct'!J87&gt;0,'13 Oct'!Q87&gt;0,'13 Oct'!X87&gt;0,'13 Oct'!AC87&gt;0),'13 Oct'!A87,"")
</f>
        <v>Butter Lectuce</v>
      </c>
      <c r="B84" s="124" t="str">
        <f>if('13 Oct'!C87&gt;('13 Oct'!D87+'13 Oct'!E87+'13 Oct'!F87),'13 Oct'!C87-('13 Oct'!D87+'13 Oct'!E87 +'13 Oct'!F87),"")
</f>
        <v/>
      </c>
      <c r="C84" s="124" t="str">
        <f t="shared" si="4"/>
        <v>#REF!</v>
      </c>
      <c r="D84" s="124" t="str">
        <f t="shared" si="5"/>
        <v>#REF!</v>
      </c>
      <c r="E84" s="125" t="str">
        <f t="shared" si="1"/>
        <v>#REF!</v>
      </c>
      <c r="F84" s="125" t="str">
        <f t="shared" si="2"/>
        <v>#REF!</v>
      </c>
      <c r="G84" s="124" t="str">
        <f t="shared" si="3"/>
        <v>#REF!</v>
      </c>
    </row>
    <row r="85">
      <c r="A85" s="123" t="str">
        <f>IF(OR('13 Oct'!C88&gt;0,'13 Oct'!J88&gt;0,'13 Oct'!Q88&gt;0,'13 Oct'!X88&gt;0,'13 Oct'!AC88&gt;0),'13 Oct'!A88,"")
</f>
        <v>Lettuce trio</v>
      </c>
      <c r="B85" s="124" t="str">
        <f>if('13 Oct'!C88&gt;('13 Oct'!D88+'13 Oct'!E88+'13 Oct'!F88),'13 Oct'!C88-('13 Oct'!D88+'13 Oct'!E88 +'13 Oct'!F88),"")
</f>
        <v/>
      </c>
      <c r="C85" s="124" t="str">
        <f t="shared" si="4"/>
        <v>#REF!</v>
      </c>
      <c r="D85" s="124" t="str">
        <f t="shared" si="5"/>
        <v>#REF!</v>
      </c>
      <c r="E85" s="125" t="str">
        <f t="shared" si="1"/>
        <v>#REF!</v>
      </c>
      <c r="F85" s="125" t="str">
        <f t="shared" si="2"/>
        <v>#REF!</v>
      </c>
      <c r="G85" s="124" t="str">
        <f t="shared" si="3"/>
        <v>#REF!</v>
      </c>
    </row>
    <row r="86">
      <c r="A86" s="123" t="str">
        <f>IF(OR('13 Oct'!C89&gt;0,'13 Oct'!J89&gt;0,'13 Oct'!Q89&gt;0,'13 Oct'!X89&gt;0,'13 Oct'!AC89&gt;0),'13 Oct'!A89,"")
</f>
        <v>Lettuce mix 250g</v>
      </c>
      <c r="B86" s="124" t="str">
        <f>if('13 Oct'!C89&gt;('13 Oct'!D89+'13 Oct'!E89+'13 Oct'!F89),'13 Oct'!C89-('13 Oct'!D89+'13 Oct'!E89 +'13 Oct'!F89),"")
</f>
        <v/>
      </c>
      <c r="C86" s="124" t="str">
        <f t="shared" si="4"/>
        <v>#REF!</v>
      </c>
      <c r="D86" s="124" t="str">
        <f t="shared" si="5"/>
        <v>#REF!</v>
      </c>
      <c r="E86" s="125" t="str">
        <f t="shared" si="1"/>
        <v>#REF!</v>
      </c>
      <c r="F86" s="125" t="str">
        <f t="shared" si="2"/>
        <v>#REF!</v>
      </c>
      <c r="G86" s="124" t="str">
        <f t="shared" si="3"/>
        <v>#REF!</v>
      </c>
    </row>
    <row r="87">
      <c r="A87" s="123" t="str">
        <f>IF(OR('13 Oct'!C90&gt;0,'13 Oct'!J90&gt;0,'13 Oct'!Q90&gt;0,'13 Oct'!X90&gt;0,'13 Oct'!AC90&gt;0),'13 Oct'!A90,"")
</f>
        <v>Squash</v>
      </c>
      <c r="B87" s="124" t="str">
        <f>if('13 Oct'!C90&gt;('13 Oct'!D90+'13 Oct'!E90+'13 Oct'!F90),'13 Oct'!C90-('13 Oct'!D90+'13 Oct'!E90 +'13 Oct'!F90),"")
</f>
        <v/>
      </c>
      <c r="C87" s="124" t="str">
        <f t="shared" si="4"/>
        <v>#REF!</v>
      </c>
      <c r="D87" s="124" t="str">
        <f t="shared" si="5"/>
        <v>#REF!</v>
      </c>
      <c r="E87" s="125" t="str">
        <f t="shared" si="1"/>
        <v>#REF!</v>
      </c>
      <c r="F87" s="125" t="str">
        <f t="shared" si="2"/>
        <v>#REF!</v>
      </c>
      <c r="G87" s="124" t="str">
        <f t="shared" si="3"/>
        <v>#REF!</v>
      </c>
    </row>
    <row r="88">
      <c r="A88" s="123" t="str">
        <f>IF(OR('13 Oct'!C91&gt;0,'13 Oct'!J91&gt;0,'13 Oct'!Q91&gt;0,'13 Oct'!X91&gt;0,'13 Oct'!AC91&gt;0),'13 Oct'!A91,"")
</f>
        <v>Baby cos</v>
      </c>
      <c r="B88" s="124" t="str">
        <f>if('13 Oct'!C91&gt;('13 Oct'!D91+'13 Oct'!E91+'13 Oct'!F91),'13 Oct'!C91-('13 Oct'!D91+'13 Oct'!E91 +'13 Oct'!F91),"")
</f>
        <v/>
      </c>
      <c r="C88" s="124" t="str">
        <f t="shared" si="4"/>
        <v>#REF!</v>
      </c>
      <c r="D88" s="124" t="str">
        <f t="shared" si="5"/>
        <v>#REF!</v>
      </c>
      <c r="E88" s="125" t="str">
        <f t="shared" si="1"/>
        <v>#REF!</v>
      </c>
      <c r="F88" s="125" t="str">
        <f t="shared" si="2"/>
        <v>#REF!</v>
      </c>
      <c r="G88" s="124" t="str">
        <f t="shared" si="3"/>
        <v>#REF!</v>
      </c>
    </row>
    <row r="89">
      <c r="A89" s="123" t="str">
        <f>IF(OR('13 Oct'!C92&gt;0,'13 Oct'!J92&gt;0,'13 Oct'!Q92&gt;0,'13 Oct'!X92&gt;0,'13 Oct'!AC92&gt;0),'13 Oct'!A92,"")
</f>
        <v>Baby spinach</v>
      </c>
      <c r="B89" s="124" t="str">
        <f>if('13 Oct'!C92&gt;('13 Oct'!D92+'13 Oct'!E92+'13 Oct'!F92),'13 Oct'!C92-('13 Oct'!D92+'13 Oct'!E92 +'13 Oct'!F92),"")
</f>
        <v/>
      </c>
      <c r="C89" s="124" t="str">
        <f t="shared" si="4"/>
        <v>#REF!</v>
      </c>
      <c r="D89" s="124" t="str">
        <f t="shared" si="5"/>
        <v>#REF!</v>
      </c>
      <c r="E89" s="125" t="str">
        <f t="shared" si="1"/>
        <v>#REF!</v>
      </c>
      <c r="F89" s="125" t="str">
        <f t="shared" si="2"/>
        <v>#REF!</v>
      </c>
      <c r="G89" s="124" t="str">
        <f t="shared" si="3"/>
        <v>#REF!</v>
      </c>
    </row>
    <row r="90">
      <c r="A90" s="123" t="str">
        <f>IF(OR('13 Oct'!C93&gt;0,'13 Oct'!J93&gt;0,'13 Oct'!Q93&gt;0,'13 Oct'!X93&gt;0,'13 Oct'!AC93&gt;0),'13 Oct'!A93,"")
</f>
        <v>Rocket</v>
      </c>
      <c r="B90" s="124" t="str">
        <f>if('13 Oct'!C93&gt;('13 Oct'!D93+'13 Oct'!E93+'13 Oct'!F93),'13 Oct'!C93-('13 Oct'!D93+'13 Oct'!E93 +'13 Oct'!F93),"")
</f>
        <v/>
      </c>
      <c r="C90" s="124" t="str">
        <f t="shared" si="4"/>
        <v>#REF!</v>
      </c>
      <c r="D90" s="124" t="str">
        <f t="shared" si="5"/>
        <v>#REF!</v>
      </c>
      <c r="E90" s="125" t="str">
        <f t="shared" si="1"/>
        <v>#REF!</v>
      </c>
      <c r="F90" s="125" t="str">
        <f t="shared" si="2"/>
        <v>#REF!</v>
      </c>
      <c r="G90" s="124" t="str">
        <f t="shared" si="3"/>
        <v>#REF!</v>
      </c>
    </row>
    <row r="91">
      <c r="A91" s="123" t="str">
        <f>IF(OR('13 Oct'!C94&gt;0,'13 Oct'!J94&gt;0,'13 Oct'!Q94&gt;0,'13 Oct'!X94&gt;0,'13 Oct'!AC94&gt;0),'13 Oct'!A94,"")
</f>
        <v>Italian basil</v>
      </c>
      <c r="B91" s="124">
        <f>if('13 Oct'!C94&gt;('13 Oct'!D94+'13 Oct'!E94+'13 Oct'!F94),'13 Oct'!C94-('13 Oct'!D94+'13 Oct'!E94 +'13 Oct'!F94),"")
</f>
        <v>4</v>
      </c>
      <c r="C91" s="124" t="str">
        <f t="shared" si="4"/>
        <v>#REF!</v>
      </c>
      <c r="D91" s="124" t="str">
        <f t="shared" si="5"/>
        <v>#REF!</v>
      </c>
      <c r="E91" s="125" t="str">
        <f t="shared" si="1"/>
        <v>#REF!</v>
      </c>
      <c r="F91" s="125" t="str">
        <f t="shared" si="2"/>
        <v>#REF!</v>
      </c>
      <c r="G91" s="124" t="str">
        <f t="shared" si="3"/>
        <v>#REF!</v>
      </c>
    </row>
    <row r="92">
      <c r="A92" s="123" t="str">
        <f>IF(OR('13 Oct'!C95&gt;0,'13 Oct'!J95&gt;0,'13 Oct'!Q95&gt;0,'13 Oct'!X95&gt;0,'13 Oct'!AC95&gt;0),'13 Oct'!A95,"")
</f>
        <v>Thai basil</v>
      </c>
      <c r="B92" s="124" t="str">
        <f>if('13 Oct'!C95&gt;('13 Oct'!D95+'13 Oct'!E95+'13 Oct'!F95),'13 Oct'!C95-('13 Oct'!D95+'13 Oct'!E95 +'13 Oct'!F95),"")
</f>
        <v/>
      </c>
      <c r="C92" s="124" t="str">
        <f t="shared" si="4"/>
        <v>#REF!</v>
      </c>
      <c r="D92" s="124" t="str">
        <f t="shared" si="5"/>
        <v>#REF!</v>
      </c>
      <c r="E92" s="125" t="str">
        <f t="shared" si="1"/>
        <v>#REF!</v>
      </c>
      <c r="F92" s="125" t="str">
        <f t="shared" si="2"/>
        <v>#REF!</v>
      </c>
      <c r="G92" s="124" t="str">
        <f t="shared" si="3"/>
        <v>#REF!</v>
      </c>
    </row>
    <row r="93">
      <c r="A93" s="123" t="str">
        <f>IF(OR('13 Oct'!C96&gt;0,'13 Oct'!J96&gt;0,'13 Oct'!Q96&gt;0,'13 Oct'!X96&gt;0,'13 Oct'!AC96&gt;0),'13 Oct'!A96,"")
</f>
        <v>Mushrooms</v>
      </c>
      <c r="B93" s="124" t="str">
        <f>if('13 Oct'!C96&gt;('13 Oct'!D96+'13 Oct'!E96+'13 Oct'!F96),'13 Oct'!C96-('13 Oct'!D96+'13 Oct'!E96 +'13 Oct'!F96),"")
</f>
        <v/>
      </c>
      <c r="C93" s="124" t="str">
        <f t="shared" si="4"/>
        <v>#REF!</v>
      </c>
      <c r="D93" s="124" t="str">
        <f t="shared" si="5"/>
        <v>#REF!</v>
      </c>
      <c r="E93" s="125" t="str">
        <f t="shared" si="1"/>
        <v>#REF!</v>
      </c>
      <c r="F93" s="125" t="str">
        <f t="shared" si="2"/>
        <v>#REF!</v>
      </c>
      <c r="G93" s="124" t="str">
        <f t="shared" si="3"/>
        <v>#REF!</v>
      </c>
    </row>
    <row r="94">
      <c r="A94" s="123" t="str">
        <f>IF(OR('13 Oct'!C97&gt;0,'13 Oct'!J97&gt;0,'13 Oct'!Q97&gt;0,'13 Oct'!X97&gt;0,'13 Oct'!AC97&gt;0),'13 Oct'!A97,"")
</f>
        <v>Mushrooms punnet</v>
      </c>
      <c r="B94" s="124" t="str">
        <f>if('13 Oct'!C97&gt;('13 Oct'!D97+'13 Oct'!E97+'13 Oct'!F97),'13 Oct'!C97-('13 Oct'!D97+'13 Oct'!E97 +'13 Oct'!F97),"")
</f>
        <v/>
      </c>
      <c r="C94" s="124" t="str">
        <f t="shared" si="4"/>
        <v>#REF!</v>
      </c>
      <c r="D94" s="124" t="str">
        <f t="shared" si="5"/>
        <v>#REF!</v>
      </c>
      <c r="E94" s="125" t="str">
        <f t="shared" si="1"/>
        <v>#REF!</v>
      </c>
      <c r="F94" s="125" t="str">
        <f t="shared" si="2"/>
        <v>#REF!</v>
      </c>
      <c r="G94" s="124" t="str">
        <f t="shared" si="3"/>
        <v>#REF!</v>
      </c>
    </row>
    <row r="95">
      <c r="A95" s="123" t="str">
        <f>IF(OR('13 Oct'!C98&gt;0,'13 Oct'!J98&gt;0,'13 Oct'!Q98&gt;0,'13 Oct'!X98&gt;0,'13 Oct'!AC98&gt;0),'13 Oct'!A98,"")
</f>
        <v>Mushrooms field</v>
      </c>
      <c r="B95" s="124" t="str">
        <f>if('13 Oct'!C98&gt;('13 Oct'!D98+'13 Oct'!E98+'13 Oct'!F98),'13 Oct'!C98-('13 Oct'!D98+'13 Oct'!E98 +'13 Oct'!F98),"")
</f>
        <v/>
      </c>
      <c r="C95" s="124" t="str">
        <f t="shared" si="4"/>
        <v>#REF!</v>
      </c>
      <c r="D95" s="124" t="str">
        <f t="shared" si="5"/>
        <v>#REF!</v>
      </c>
      <c r="E95" s="125" t="str">
        <f t="shared" si="1"/>
        <v>#REF!</v>
      </c>
      <c r="F95" s="125" t="str">
        <f t="shared" si="2"/>
        <v>#REF!</v>
      </c>
      <c r="G95" s="124" t="str">
        <f t="shared" si="3"/>
        <v>#REF!</v>
      </c>
    </row>
    <row r="96">
      <c r="A96" s="123" t="str">
        <f>IF(OR('13 Oct'!C99&gt;0,'13 Oct'!J99&gt;0,'13 Oct'!Q99&gt;0,'13 Oct'!X99&gt;0,'13 Oct'!AC99&gt;0),'13 Oct'!A99,"")
</f>
        <v>Paprika green</v>
      </c>
      <c r="B96" s="124">
        <f>if('13 Oct'!C99&gt;('13 Oct'!D99+'13 Oct'!E99+'13 Oct'!F99),'13 Oct'!C99-('13 Oct'!D99+'13 Oct'!E99 +'13 Oct'!F99),"")
</f>
        <v>4</v>
      </c>
      <c r="C96" s="124" t="str">
        <f t="shared" si="4"/>
        <v>#REF!</v>
      </c>
      <c r="D96" s="124" t="str">
        <f t="shared" si="5"/>
        <v>#REF!</v>
      </c>
      <c r="E96" s="125" t="str">
        <f t="shared" si="1"/>
        <v>#REF!</v>
      </c>
      <c r="F96" s="125" t="str">
        <f t="shared" si="2"/>
        <v>#REF!</v>
      </c>
      <c r="G96" s="124" t="str">
        <f t="shared" si="3"/>
        <v>#REF!</v>
      </c>
    </row>
    <row r="97">
      <c r="A97" s="123" t="str">
        <f>IF(OR('13 Oct'!C100&gt;0,'13 Oct'!J100&gt;0,'13 Oct'!Q100&gt;0,'13 Oct'!X100&gt;0,'13 Oct'!AC100&gt;0),'13 Oct'!A100,"")
</f>
        <v>Paprika red</v>
      </c>
      <c r="B97" s="124" t="str">
        <f>if('13 Oct'!C100&gt;('13 Oct'!D100+'13 Oct'!E100+'13 Oct'!F100),'13 Oct'!C100-('13 Oct'!D100+'13 Oct'!E100 +'13 Oct'!F100),"")
</f>
        <v/>
      </c>
      <c r="C97" s="124" t="str">
        <f t="shared" si="4"/>
        <v>#REF!</v>
      </c>
      <c r="D97" s="124" t="str">
        <f t="shared" si="5"/>
        <v>#REF!</v>
      </c>
      <c r="E97" s="125" t="str">
        <f t="shared" si="1"/>
        <v>#REF!</v>
      </c>
      <c r="F97" s="125" t="str">
        <f t="shared" si="2"/>
        <v>#REF!</v>
      </c>
      <c r="G97" s="124" t="str">
        <f t="shared" si="3"/>
        <v>#REF!</v>
      </c>
    </row>
    <row r="98">
      <c r="A98" s="123" t="str">
        <f>IF(OR('13 Oct'!C101&gt;0,'13 Oct'!J101&gt;0,'13 Oct'!Q101&gt;0,'13 Oct'!X101&gt;0,'13 Oct'!AC101&gt;0),'13 Oct'!A101,"")
</f>
        <v>Paprika yellow</v>
      </c>
      <c r="B98" s="124">
        <f>if('13 Oct'!C101&gt;('13 Oct'!D101+'13 Oct'!E101+'13 Oct'!F101),'13 Oct'!C101-('13 Oct'!D101+'13 Oct'!E101 +'13 Oct'!F101),"")
</f>
        <v>4</v>
      </c>
      <c r="C98" s="124" t="str">
        <f t="shared" si="4"/>
        <v>#REF!</v>
      </c>
      <c r="D98" s="124" t="str">
        <f t="shared" si="5"/>
        <v>#REF!</v>
      </c>
      <c r="E98" s="125" t="str">
        <f t="shared" si="1"/>
        <v>#REF!</v>
      </c>
      <c r="F98" s="125" t="str">
        <f t="shared" si="2"/>
        <v>#REF!</v>
      </c>
      <c r="G98" s="124" t="str">
        <f t="shared" si="3"/>
        <v>#REF!</v>
      </c>
    </row>
    <row r="99">
      <c r="A99" s="123" t="str">
        <f>IF(OR('13 Oct'!C102&gt;0,'13 Oct'!J102&gt;0,'13 Oct'!Q102&gt;0,'13 Oct'!X102&gt;0,'13 Oct'!AC102&gt;0),'13 Oct'!A102,"")
</f>
        <v>Parsley Italian</v>
      </c>
      <c r="B99" s="124">
        <f>if('13 Oct'!C102&gt;('13 Oct'!D102+'13 Oct'!E102+'13 Oct'!F102),'13 Oct'!C102-('13 Oct'!D102+'13 Oct'!E102 +'13 Oct'!F102),"")
</f>
        <v>1</v>
      </c>
      <c r="C99" s="124" t="str">
        <f t="shared" si="4"/>
        <v>#REF!</v>
      </c>
      <c r="D99" s="124" t="str">
        <f t="shared" si="5"/>
        <v>#REF!</v>
      </c>
      <c r="E99" s="125" t="str">
        <f t="shared" si="1"/>
        <v>#REF!</v>
      </c>
      <c r="F99" s="125" t="str">
        <f t="shared" si="2"/>
        <v>#REF!</v>
      </c>
      <c r="G99" s="124" t="str">
        <f t="shared" si="3"/>
        <v>#REF!</v>
      </c>
    </row>
    <row r="100">
      <c r="A100" s="123" t="str">
        <f>IF(OR('13 Oct'!C103&gt;0,'13 Oct'!J103&gt;0,'13 Oct'!Q103&gt;0,'13 Oct'!X103&gt;0,'13 Oct'!AC103&gt;0),'13 Oct'!A103,"")
</f>
        <v>Parsley</v>
      </c>
      <c r="B100" s="124">
        <f>if('13 Oct'!C103&gt;('13 Oct'!D103+'13 Oct'!E103+'13 Oct'!F103),'13 Oct'!C103-('13 Oct'!D103+'13 Oct'!E103 +'13 Oct'!F103),"")
</f>
        <v>1</v>
      </c>
      <c r="C100" s="124" t="str">
        <f t="shared" si="4"/>
        <v>#REF!</v>
      </c>
      <c r="D100" s="124" t="str">
        <f t="shared" si="5"/>
        <v>#REF!</v>
      </c>
      <c r="E100" s="125" t="str">
        <f t="shared" si="1"/>
        <v>#REF!</v>
      </c>
      <c r="F100" s="125" t="str">
        <f t="shared" si="2"/>
        <v>#REF!</v>
      </c>
      <c r="G100" s="124" t="str">
        <f t="shared" si="3"/>
        <v>#REF!</v>
      </c>
    </row>
    <row r="101">
      <c r="A101" s="123" t="str">
        <f>IF(OR('13 Oct'!C104&gt;0,'13 Oct'!J104&gt;0,'13 Oct'!Q104&gt;0,'13 Oct'!X104&gt;0,'13 Oct'!AC104&gt;0),'13 Oct'!A104,"")
</f>
        <v>Parsnips</v>
      </c>
      <c r="B101" s="124" t="str">
        <f>if('13 Oct'!C104&gt;('13 Oct'!D104+'13 Oct'!E104+'13 Oct'!F104),'13 Oct'!C104-('13 Oct'!D104+'13 Oct'!E104 +'13 Oct'!F104),"")
</f>
        <v/>
      </c>
      <c r="C101" s="124" t="str">
        <f t="shared" si="4"/>
        <v>#REF!</v>
      </c>
      <c r="D101" s="124" t="str">
        <f t="shared" si="5"/>
        <v>#REF!</v>
      </c>
      <c r="E101" s="125" t="str">
        <f t="shared" si="1"/>
        <v>#REF!</v>
      </c>
      <c r="F101" s="125" t="str">
        <f t="shared" si="2"/>
        <v>#REF!</v>
      </c>
      <c r="G101" s="124" t="str">
        <f t="shared" si="3"/>
        <v>#REF!</v>
      </c>
    </row>
    <row r="102">
      <c r="A102" s="123" t="str">
        <f>IF(OR('13 Oct'!C105&gt;0,'13 Oct'!J105&gt;0,'13 Oct'!Q105&gt;0,'13 Oct'!X105&gt;0,'13 Oct'!AC105&gt;0),'13 Oct'!A105,"")
</f>
        <v>Rhubarb</v>
      </c>
      <c r="B102" s="124">
        <f>if('13 Oct'!C105&gt;('13 Oct'!D105+'13 Oct'!E105+'13 Oct'!F105),'13 Oct'!C105-('13 Oct'!D105+'13 Oct'!E105 +'13 Oct'!F105),"")
</f>
        <v>2</v>
      </c>
      <c r="C102" s="124" t="str">
        <f t="shared" si="4"/>
        <v>#REF!</v>
      </c>
      <c r="D102" s="124" t="str">
        <f t="shared" si="5"/>
        <v>#REF!</v>
      </c>
      <c r="E102" s="125" t="str">
        <f t="shared" si="1"/>
        <v>#REF!</v>
      </c>
      <c r="F102" s="125" t="str">
        <f t="shared" si="2"/>
        <v>#REF!</v>
      </c>
      <c r="G102" s="124" t="str">
        <f t="shared" si="3"/>
        <v>#REF!</v>
      </c>
    </row>
    <row r="103">
      <c r="A103" s="123" t="str">
        <f>IF(OR('13 Oct'!C106&gt;0,'13 Oct'!J106&gt;0,'13 Oct'!Q106&gt;0,'13 Oct'!X106&gt;0,'13 Oct'!AC106&gt;0),'13 Oct'!A106,"")
</f>
        <v>Runner bean</v>
      </c>
      <c r="B103" s="124" t="str">
        <f>if('13 Oct'!C106&gt;('13 Oct'!D106+'13 Oct'!E106+'13 Oct'!F106),'13 Oct'!C106-('13 Oct'!D106+'13 Oct'!E106 +'13 Oct'!F106),"")
</f>
        <v/>
      </c>
      <c r="C103" s="124" t="str">
        <f t="shared" si="4"/>
        <v>#REF!</v>
      </c>
      <c r="D103" s="124" t="str">
        <f t="shared" si="5"/>
        <v>#REF!</v>
      </c>
      <c r="E103" s="125" t="str">
        <f t="shared" si="1"/>
        <v>#REF!</v>
      </c>
      <c r="F103" s="125" t="str">
        <f t="shared" si="2"/>
        <v>#REF!</v>
      </c>
      <c r="G103" s="124" t="str">
        <f t="shared" si="3"/>
        <v>#REF!</v>
      </c>
    </row>
    <row r="104">
      <c r="A104" s="123" t="str">
        <f>IF(OR('13 Oct'!C107&gt;0,'13 Oct'!J107&gt;0,'13 Oct'!Q107&gt;0,'13 Oct'!X107&gt;0,'13 Oct'!AC107&gt;0),'13 Oct'!A107,"")
</f>
        <v>Snow pea</v>
      </c>
      <c r="B104" s="124">
        <f>if('13 Oct'!C107&gt;('13 Oct'!D107+'13 Oct'!E107+'13 Oct'!F107),'13 Oct'!C107-('13 Oct'!D107+'13 Oct'!E107 +'13 Oct'!F107),"")
</f>
        <v>8</v>
      </c>
      <c r="C104" s="124" t="str">
        <f t="shared" si="4"/>
        <v>#REF!</v>
      </c>
      <c r="D104" s="124" t="str">
        <f t="shared" si="5"/>
        <v>#REF!</v>
      </c>
      <c r="E104" s="125" t="str">
        <f t="shared" si="1"/>
        <v>#REF!</v>
      </c>
      <c r="F104" s="125" t="str">
        <f t="shared" si="2"/>
        <v>#REF!</v>
      </c>
      <c r="G104" s="124" t="str">
        <f t="shared" si="3"/>
        <v>#REF!</v>
      </c>
    </row>
    <row r="105">
      <c r="A105" s="123" t="str">
        <f>IF(OR('13 Oct'!C108&gt;0,'13 Oct'!J108&gt;0,'13 Oct'!Q108&gt;0,'13 Oct'!X108&gt;0,'13 Oct'!AC108&gt;0),'13 Oct'!A108,"")
</f>
        <v>Snow pea sprouts</v>
      </c>
      <c r="B105" s="124">
        <f>if('13 Oct'!C108&gt;('13 Oct'!D108+'13 Oct'!E108+'13 Oct'!F108),'13 Oct'!C108-('13 Oct'!D108+'13 Oct'!E108 +'13 Oct'!F108),"")
</f>
        <v>24</v>
      </c>
      <c r="C105" s="124" t="str">
        <f t="shared" si="4"/>
        <v>#REF!</v>
      </c>
      <c r="D105" s="124" t="str">
        <f t="shared" si="5"/>
        <v>#REF!</v>
      </c>
      <c r="E105" s="125" t="str">
        <f t="shared" si="1"/>
        <v>#REF!</v>
      </c>
      <c r="F105" s="125" t="str">
        <f t="shared" si="2"/>
        <v>#REF!</v>
      </c>
      <c r="G105" s="124" t="str">
        <f t="shared" si="3"/>
        <v>#REF!</v>
      </c>
    </row>
    <row r="106">
      <c r="A106" s="123" t="str">
        <f>IF(OR('13 Oct'!C109&gt;0,'13 Oct'!J109&gt;0,'13 Oct'!Q109&gt;0,'13 Oct'!X109&gt;0,'13 Oct'!AC109&gt;0),'13 Oct'!A109,"")
</f>
        <v>Soup pack</v>
      </c>
      <c r="B106" s="124" t="str">
        <f>if('13 Oct'!C109&gt;('13 Oct'!D109+'13 Oct'!E109+'13 Oct'!F109),'13 Oct'!C109-('13 Oct'!D109+'13 Oct'!E109 +'13 Oct'!F109),"")
</f>
        <v/>
      </c>
      <c r="C106" s="124" t="str">
        <f t="shared" si="4"/>
        <v>#REF!</v>
      </c>
      <c r="D106" s="124" t="str">
        <f t="shared" si="5"/>
        <v>#REF!</v>
      </c>
      <c r="E106" s="125" t="str">
        <f t="shared" si="1"/>
        <v>#REF!</v>
      </c>
      <c r="F106" s="125" t="str">
        <f t="shared" si="2"/>
        <v>#REF!</v>
      </c>
      <c r="G106" s="124" t="str">
        <f t="shared" si="3"/>
        <v>#REF!</v>
      </c>
    </row>
    <row r="107">
      <c r="A107" s="123" t="str">
        <f>IF(OR('13 Oct'!C110&gt;0,'13 Oct'!J110&gt;0,'13 Oct'!Q110&gt;0,'13 Oct'!X110&gt;0,'13 Oct'!AC110&gt;0),'13 Oct'!A110,"")
</f>
        <v>Swedes</v>
      </c>
      <c r="B107" s="124" t="str">
        <f>if('13 Oct'!C110&gt;('13 Oct'!D110+'13 Oct'!E110+'13 Oct'!F110),'13 Oct'!C110-('13 Oct'!D110+'13 Oct'!E110 +'13 Oct'!F110),"")
</f>
        <v/>
      </c>
      <c r="C107" s="124" t="str">
        <f t="shared" si="4"/>
        <v>#REF!</v>
      </c>
      <c r="D107" s="124" t="str">
        <f t="shared" si="5"/>
        <v>#REF!</v>
      </c>
      <c r="E107" s="125" t="str">
        <f t="shared" si="1"/>
        <v>#REF!</v>
      </c>
      <c r="F107" s="125" t="str">
        <f t="shared" si="2"/>
        <v>#REF!</v>
      </c>
      <c r="G107" s="124" t="str">
        <f t="shared" si="3"/>
        <v>#REF!</v>
      </c>
    </row>
    <row r="108">
      <c r="A108" s="123" t="str">
        <f>IF(OR('13 Oct'!C111&gt;0,'13 Oct'!J111&gt;0,'13 Oct'!Q111&gt;0,'13 Oct'!X111&gt;0,'13 Oct'!AC111&gt;0),'13 Oct'!A111,"")
</f>
        <v>Red radish</v>
      </c>
      <c r="B108" s="126">
        <f>if('13 Oct'!C111&gt;('13 Oct'!D111+'13 Oct'!E111+'13 Oct'!F111),'13 Oct'!C111-('13 Oct'!D111+'13 Oct'!E111 +'13 Oct'!F111),"")
</f>
        <v>2</v>
      </c>
      <c r="C108" s="124" t="str">
        <f t="shared" si="4"/>
        <v>#REF!</v>
      </c>
      <c r="D108" s="124" t="str">
        <f t="shared" si="5"/>
        <v>#REF!</v>
      </c>
      <c r="E108" s="125" t="str">
        <f t="shared" si="1"/>
        <v>#REF!</v>
      </c>
      <c r="F108" s="125" t="str">
        <f t="shared" si="2"/>
        <v>#REF!</v>
      </c>
      <c r="G108" s="124" t="str">
        <f t="shared" si="3"/>
        <v>#REF!</v>
      </c>
    </row>
    <row r="109">
      <c r="A109" s="123" t="str">
        <f>IF(OR('13 Oct'!C112&gt;0,'13 Oct'!J112&gt;0,'13 Oct'!Q112&gt;0,'13 Oct'!X112&gt;0,'13 Oct'!AC112&gt;0),'13 Oct'!A112,"")
</f>
        <v>Tomatoes pkt</v>
      </c>
      <c r="B109" s="124" t="str">
        <f>if('13 Oct'!C112&gt;('13 Oct'!D112+'13 Oct'!E112+'13 Oct'!F112),'13 Oct'!C112-('13 Oct'!D112+'13 Oct'!E112 +'13 Oct'!F112),"")
</f>
        <v/>
      </c>
      <c r="C109" s="124" t="str">
        <f t="shared" si="4"/>
        <v>#REF!</v>
      </c>
      <c r="D109" s="124" t="str">
        <f t="shared" si="5"/>
        <v>#REF!</v>
      </c>
      <c r="E109" s="125" t="str">
        <f t="shared" si="1"/>
        <v>#REF!</v>
      </c>
      <c r="F109" s="125" t="str">
        <f t="shared" si="2"/>
        <v>#REF!</v>
      </c>
      <c r="G109" s="124" t="str">
        <f t="shared" si="3"/>
        <v>#REF!</v>
      </c>
    </row>
    <row r="110">
      <c r="A110" s="123" t="str">
        <f>IF(OR('13 Oct'!C113&gt;0,'13 Oct'!J113&gt;0,'13 Oct'!Q113&gt;0,'13 Oct'!X113&gt;0,'13 Oct'!AC113&gt;0),'13 Oct'!A113,"")
</f>
        <v>Tomatoes  No1</v>
      </c>
      <c r="B110" s="126">
        <f>if('13 Oct'!C113&gt;('13 Oct'!D113+'13 Oct'!E113+'13 Oct'!F113),'13 Oct'!C113-('13 Oct'!D113+'13 Oct'!E113 +'13 Oct'!F113),"")
</f>
        <v>24</v>
      </c>
      <c r="C110" s="124" t="str">
        <f t="shared" si="4"/>
        <v>#REF!</v>
      </c>
      <c r="D110" s="124" t="str">
        <f t="shared" si="5"/>
        <v>#REF!</v>
      </c>
      <c r="E110" s="125" t="str">
        <f t="shared" si="1"/>
        <v>#REF!</v>
      </c>
      <c r="F110" s="125" t="str">
        <f t="shared" si="2"/>
        <v>#REF!</v>
      </c>
      <c r="G110" s="124" t="str">
        <f t="shared" si="3"/>
        <v>#REF!</v>
      </c>
    </row>
    <row r="111">
      <c r="A111" s="123" t="str">
        <f>IF(OR('13 Oct'!C114&gt;0,'13 Oct'!J114&gt;0,'13 Oct'!Q114&gt;0,'13 Oct'!X114&gt;0,'13 Oct'!AC114&gt;0),'13 Oct'!A114,"")
</f>
        <v>Tomato No2</v>
      </c>
      <c r="B111" s="124" t="str">
        <f>if('13 Oct'!C114&gt;('13 Oct'!D114+'13 Oct'!E114+'13 Oct'!F114),'13 Oct'!C114-('13 Oct'!D114+'13 Oct'!E114 +'13 Oct'!F114),"")
</f>
        <v/>
      </c>
      <c r="C111" s="124" t="str">
        <f t="shared" si="4"/>
        <v>#REF!</v>
      </c>
      <c r="D111" s="124" t="str">
        <f t="shared" si="5"/>
        <v>#REF!</v>
      </c>
      <c r="E111" s="125" t="str">
        <f t="shared" si="1"/>
        <v>#REF!</v>
      </c>
      <c r="F111" s="125" t="str">
        <f t="shared" si="2"/>
        <v>#REF!</v>
      </c>
      <c r="G111" s="124" t="str">
        <f t="shared" si="3"/>
        <v>#REF!</v>
      </c>
    </row>
    <row r="112">
      <c r="A112" s="123" t="str">
        <f>IF(OR('13 Oct'!C115&gt;0,'13 Oct'!J115&gt;0,'13 Oct'!Q115&gt;0,'13 Oct'!X115&gt;0,'13 Oct'!AC115&gt;0),'13 Oct'!A115,"")
</f>
        <v>Tomato Roma</v>
      </c>
      <c r="B112" s="124" t="str">
        <f>if('13 Oct'!C115&gt;('13 Oct'!D115+'13 Oct'!E115+'13 Oct'!F115),'13 Oct'!C115-('13 Oct'!D115+'13 Oct'!E115 +'13 Oct'!F115),"")
</f>
        <v/>
      </c>
      <c r="C112" s="124" t="str">
        <f t="shared" si="4"/>
        <v>#REF!</v>
      </c>
      <c r="D112" s="124" t="str">
        <f t="shared" si="5"/>
        <v>#REF!</v>
      </c>
      <c r="E112" s="125" t="str">
        <f t="shared" si="1"/>
        <v>#REF!</v>
      </c>
      <c r="F112" s="125" t="str">
        <f t="shared" si="2"/>
        <v>#REF!</v>
      </c>
      <c r="G112" s="124" t="str">
        <f t="shared" si="3"/>
        <v>#REF!</v>
      </c>
    </row>
    <row r="113">
      <c r="A113" s="123" t="str">
        <f>IF(OR('13 Oct'!C116&gt;0,'13 Oct'!J116&gt;0,'13 Oct'!Q116&gt;0,'13 Oct'!X116&gt;0,'13 Oct'!AC116&gt;0),'13 Oct'!A116,"")
</f>
        <v>Tomato Roma PKT</v>
      </c>
      <c r="B113" s="124" t="str">
        <f>if('13 Oct'!C116&gt;('13 Oct'!D116+'13 Oct'!E116+'13 Oct'!F116),'13 Oct'!C116-('13 Oct'!D116+'13 Oct'!E116 +'13 Oct'!F116),"")
</f>
        <v/>
      </c>
      <c r="C113" s="124" t="str">
        <f t="shared" si="4"/>
        <v>#REF!</v>
      </c>
      <c r="D113" s="124" t="str">
        <f t="shared" si="5"/>
        <v>#REF!</v>
      </c>
      <c r="E113" s="125" t="str">
        <f t="shared" si="1"/>
        <v>#REF!</v>
      </c>
      <c r="F113" s="125" t="str">
        <f t="shared" si="2"/>
        <v>#REF!</v>
      </c>
      <c r="G113" s="124" t="str">
        <f t="shared" si="3"/>
        <v>#REF!</v>
      </c>
    </row>
    <row r="114">
      <c r="A114" s="123" t="str">
        <f>IF(OR('13 Oct'!C117&gt;0,'13 Oct'!J117&gt;0,'13 Oct'!Q117&gt;0,'13 Oct'!X117&gt;0,'13 Oct'!AC117&gt;0),'13 Oct'!A117,"")
</f>
        <v>Tomatoes Cherry</v>
      </c>
      <c r="B114" s="124" t="str">
        <f>if('13 Oct'!C117&gt;('13 Oct'!D117+'13 Oct'!E117+'13 Oct'!F117),'13 Oct'!C117-('13 Oct'!D117+'13 Oct'!E117 +'13 Oct'!F117),"")
</f>
        <v/>
      </c>
      <c r="C114" s="124" t="str">
        <f t="shared" si="4"/>
        <v>#REF!</v>
      </c>
      <c r="D114" s="124" t="str">
        <f t="shared" si="5"/>
        <v>#REF!</v>
      </c>
      <c r="E114" s="125" t="str">
        <f t="shared" si="1"/>
        <v>#REF!</v>
      </c>
      <c r="F114" s="125" t="str">
        <f t="shared" si="2"/>
        <v>#REF!</v>
      </c>
      <c r="G114" s="124" t="str">
        <f t="shared" si="3"/>
        <v>#REF!</v>
      </c>
    </row>
    <row r="115">
      <c r="A115" s="123" t="str">
        <f>IF(OR('13 Oct'!C118&gt;0,'13 Oct'!J118&gt;0,'13 Oct'!Q118&gt;0,'13 Oct'!X118&gt;0,'13 Oct'!AC118&gt;0),'13 Oct'!A118,"")
</f>
        <v>Tomatoes Grape</v>
      </c>
      <c r="B115" s="124" t="str">
        <f>if('13 Oct'!C118&gt;('13 Oct'!D118+'13 Oct'!E118+'13 Oct'!F118),'13 Oct'!C118-('13 Oct'!D118+'13 Oct'!E118 +'13 Oct'!F118),"")
</f>
        <v/>
      </c>
      <c r="C115" s="124" t="str">
        <f t="shared" si="4"/>
        <v>#REF!</v>
      </c>
      <c r="D115" s="124" t="str">
        <f t="shared" si="5"/>
        <v>#REF!</v>
      </c>
      <c r="E115" s="125" t="str">
        <f t="shared" si="1"/>
        <v>#REF!</v>
      </c>
      <c r="F115" s="125" t="str">
        <f t="shared" si="2"/>
        <v>#REF!</v>
      </c>
      <c r="G115" s="124" t="str">
        <f t="shared" si="3"/>
        <v>#REF!</v>
      </c>
    </row>
    <row r="116">
      <c r="A116" s="123" t="str">
        <f>IF(OR('13 Oct'!C119&gt;0,'13 Oct'!J119&gt;0,'13 Oct'!Q119&gt;0,'13 Oct'!X119&gt;0,'13 Oct'!AC119&gt;0),'13 Oct'!A119,"")
</f>
        <v>Tomato Cherry box</v>
      </c>
      <c r="B116" s="124" t="str">
        <f>if('13 Oct'!C119&gt;('13 Oct'!D119+'13 Oct'!E119+'13 Oct'!F119),'13 Oct'!C119-('13 Oct'!D119+'13 Oct'!E119 +'13 Oct'!F119),"")
</f>
        <v/>
      </c>
      <c r="C116" s="124" t="str">
        <f t="shared" si="4"/>
        <v>#REF!</v>
      </c>
      <c r="D116" s="124" t="str">
        <f t="shared" si="5"/>
        <v>#REF!</v>
      </c>
      <c r="E116" s="125" t="str">
        <f t="shared" si="1"/>
        <v>#REF!</v>
      </c>
      <c r="F116" s="125" t="str">
        <f t="shared" si="2"/>
        <v>#REF!</v>
      </c>
      <c r="G116" s="124" t="str">
        <f t="shared" si="3"/>
        <v>#REF!</v>
      </c>
    </row>
    <row r="117">
      <c r="A117" s="123" t="str">
        <f>IF(OR('13 Oct'!C120&gt;0,'13 Oct'!J120&gt;0,'13 Oct'!Q120&gt;0,'13 Oct'!X120&gt;0,'13 Oct'!AC120&gt;0),'13 Oct'!A120,"")
</f>
        <v>Tomatoes Truss</v>
      </c>
      <c r="B117" s="126">
        <f>if('13 Oct'!C120&gt;('13 Oct'!D120+'13 Oct'!E120+'13 Oct'!F120),'13 Oct'!C120-('13 Oct'!D120+'13 Oct'!E120 +'13 Oct'!F120),"")
</f>
        <v>24</v>
      </c>
      <c r="C117" s="124" t="str">
        <f t="shared" si="4"/>
        <v>#REF!</v>
      </c>
      <c r="D117" s="124" t="str">
        <f t="shared" si="5"/>
        <v>#REF!</v>
      </c>
      <c r="E117" s="125" t="str">
        <f t="shared" si="1"/>
        <v>#REF!</v>
      </c>
      <c r="F117" s="125" t="str">
        <f t="shared" si="2"/>
        <v>#REF!</v>
      </c>
      <c r="G117" s="124" t="str">
        <f t="shared" si="3"/>
        <v>#REF!</v>
      </c>
    </row>
    <row r="118">
      <c r="A118" s="123" t="str">
        <f>IF(OR('13 Oct'!C121&gt;0,'13 Oct'!J121&gt;0,'13 Oct'!Q121&gt;0,'13 Oct'!X121&gt;0,'13 Oct'!AC121&gt;0),'13 Oct'!A121,"")
</f>
        <v>Turmeric bag</v>
      </c>
      <c r="B118" s="126">
        <f>if('13 Oct'!C121&gt;('13 Oct'!D121+'13 Oct'!E121+'13 Oct'!F121),'13 Oct'!C121-('13 Oct'!D121+'13 Oct'!E121 +'13 Oct'!F121),"")
</f>
        <v>1</v>
      </c>
      <c r="C118" s="124" t="str">
        <f t="shared" si="4"/>
        <v>#REF!</v>
      </c>
      <c r="D118" s="124" t="str">
        <f t="shared" si="5"/>
        <v>#REF!</v>
      </c>
      <c r="E118" s="125" t="str">
        <f t="shared" si="1"/>
        <v>#REF!</v>
      </c>
      <c r="F118" s="125" t="str">
        <f t="shared" si="2"/>
        <v>#REF!</v>
      </c>
      <c r="G118" s="124" t="str">
        <f t="shared" si="3"/>
        <v>#REF!</v>
      </c>
    </row>
    <row r="119">
      <c r="A119" s="123" t="str">
        <f>IF(OR('13 Oct'!C122&gt;0,'13 Oct'!J122&gt;0,'13 Oct'!Q122&gt;0,'13 Oct'!X122&gt;0,'13 Oct'!AC122&gt;0),'13 Oct'!A122,"")
</f>
        <v>Turnip</v>
      </c>
      <c r="B119" s="126">
        <f>if('13 Oct'!C122&gt;('13 Oct'!D122+'13 Oct'!E122+'13 Oct'!F122),'13 Oct'!C122-('13 Oct'!D122+'13 Oct'!E122 +'13 Oct'!F122),"")
</f>
        <v>4</v>
      </c>
      <c r="C119" s="124" t="str">
        <f t="shared" si="4"/>
        <v>#REF!</v>
      </c>
      <c r="D119" s="124" t="str">
        <f t="shared" si="5"/>
        <v>#REF!</v>
      </c>
      <c r="E119" s="125" t="str">
        <f t="shared" si="1"/>
        <v>#REF!</v>
      </c>
      <c r="F119" s="125" t="str">
        <f t="shared" si="2"/>
        <v>#REF!</v>
      </c>
      <c r="G119" s="124" t="str">
        <f t="shared" si="3"/>
        <v>#REF!</v>
      </c>
    </row>
    <row r="120">
      <c r="A120" s="123" t="str">
        <f>IF(OR('13 Oct'!C123&gt;0,'13 Oct'!J123&gt;0,'13 Oct'!Q123&gt;0,'13 Oct'!X123&gt;0,'13 Oct'!AC123&gt;0),'13 Oct'!A123,"")
</f>
        <v>White radish</v>
      </c>
      <c r="B120" s="124" t="str">
        <f>if('13 Oct'!C123&gt;('13 Oct'!D123+'13 Oct'!E123+'13 Oct'!F123),'13 Oct'!C123-('13 Oct'!D123+'13 Oct'!E123 +'13 Oct'!F123),"")
</f>
        <v/>
      </c>
      <c r="C120" s="124" t="str">
        <f t="shared" si="4"/>
        <v>#REF!</v>
      </c>
      <c r="D120" s="124" t="str">
        <f t="shared" si="5"/>
        <v>#REF!</v>
      </c>
      <c r="E120" s="125" t="str">
        <f t="shared" si="1"/>
        <v>#REF!</v>
      </c>
      <c r="F120" s="125" t="str">
        <f t="shared" si="2"/>
        <v>#REF!</v>
      </c>
      <c r="G120" s="124" t="str">
        <f t="shared" si="3"/>
        <v>#REF!</v>
      </c>
    </row>
    <row r="121">
      <c r="A121" s="123" t="str">
        <f>IF(OR('13 Oct'!C124&gt;0,'13 Oct'!J124&gt;0,'13 Oct'!Q124&gt;0,'13 Oct'!X124&gt;0,'13 Oct'!AC124&gt;0),'13 Oct'!A124,"")
</f>
        <v>Winters melon</v>
      </c>
      <c r="B121" s="124" t="str">
        <f>if('13 Oct'!C124&gt;('13 Oct'!D124+'13 Oct'!E124+'13 Oct'!F124),'13 Oct'!C124-('13 Oct'!D124+'13 Oct'!E124 +'13 Oct'!F124),"")
</f>
        <v/>
      </c>
      <c r="C121" s="124" t="str">
        <f t="shared" si="4"/>
        <v>#REF!</v>
      </c>
      <c r="D121" s="124" t="str">
        <f t="shared" si="5"/>
        <v>#REF!</v>
      </c>
      <c r="E121" s="125" t="str">
        <f t="shared" si="1"/>
        <v>#REF!</v>
      </c>
      <c r="F121" s="125" t="str">
        <f t="shared" si="2"/>
        <v>#REF!</v>
      </c>
      <c r="G121" s="124" t="str">
        <f t="shared" si="3"/>
        <v>#REF!</v>
      </c>
    </row>
    <row r="122">
      <c r="A122" s="123" t="str">
        <f>IF(OR('13 Oct'!C125&gt;0,'13 Oct'!J125&gt;0,'13 Oct'!Q125&gt;0,'13 Oct'!X125&gt;0,'13 Oct'!AC125&gt;0),'13 Oct'!A125,"")
</f>
        <v>Winter melon cut</v>
      </c>
      <c r="B122" s="124" t="str">
        <f>if('13 Oct'!C125&gt;('13 Oct'!D125+'13 Oct'!E125+'13 Oct'!F125),'13 Oct'!C125-('13 Oct'!D125+'13 Oct'!E125 +'13 Oct'!F125),"")
</f>
        <v/>
      </c>
      <c r="C122" s="124" t="str">
        <f t="shared" si="4"/>
        <v>#REF!</v>
      </c>
      <c r="D122" s="124" t="str">
        <f t="shared" si="5"/>
        <v>#REF!</v>
      </c>
      <c r="E122" s="125" t="str">
        <f t="shared" si="1"/>
        <v>#REF!</v>
      </c>
      <c r="F122" s="125" t="str">
        <f t="shared" si="2"/>
        <v>#REF!</v>
      </c>
      <c r="G122" s="124" t="str">
        <f t="shared" si="3"/>
        <v>#REF!</v>
      </c>
    </row>
    <row r="123">
      <c r="A123" s="123" t="str">
        <f>IF(OR('13 Oct'!C126&gt;0,'13 Oct'!J126&gt;0,'13 Oct'!Q126&gt;0,'13 Oct'!X126&gt;0,'13 Oct'!AC126&gt;0),'13 Oct'!A126,"")
</f>
        <v>Zucchini</v>
      </c>
      <c r="B123" s="124" t="str">
        <f>if('13 Oct'!C126&gt;('13 Oct'!D126+'13 Oct'!E126+'13 Oct'!F126),'13 Oct'!C126-('13 Oct'!D126+'13 Oct'!E126 +'13 Oct'!F126),"")
</f>
        <v/>
      </c>
      <c r="C123" s="124" t="str">
        <f t="shared" si="4"/>
        <v>#REF!</v>
      </c>
      <c r="D123" s="124" t="str">
        <f t="shared" si="5"/>
        <v>#REF!</v>
      </c>
      <c r="E123" s="125" t="str">
        <f t="shared" si="1"/>
        <v>#REF!</v>
      </c>
      <c r="F123" s="125" t="str">
        <f t="shared" si="2"/>
        <v>#REF!</v>
      </c>
      <c r="G123" s="124" t="str">
        <f t="shared" si="3"/>
        <v>#REF!</v>
      </c>
    </row>
    <row r="124">
      <c r="A124" s="123" t="str">
        <f>IF(OR('13 Oct'!C127&gt;0,'13 Oct'!J127&gt;0,'13 Oct'!Q127&gt;0,'13 Oct'!X127&gt;0,'13 Oct'!AC127&gt;0),'13 Oct'!A127,"")
</f>
        <v>Apricot No1</v>
      </c>
      <c r="B124" s="124" t="str">
        <f>if('13 Oct'!C127&gt;('13 Oct'!D127+'13 Oct'!E127+'13 Oct'!F127),'13 Oct'!C127-('13 Oct'!D127+'13 Oct'!E127 +'13 Oct'!F127),"")
</f>
        <v/>
      </c>
      <c r="C124" s="124" t="str">
        <f t="shared" si="4"/>
        <v>#REF!</v>
      </c>
      <c r="D124" s="124" t="str">
        <f t="shared" si="5"/>
        <v>#REF!</v>
      </c>
      <c r="E124" s="125" t="str">
        <f t="shared" si="1"/>
        <v>#REF!</v>
      </c>
      <c r="F124" s="125" t="str">
        <f t="shared" si="2"/>
        <v>#REF!</v>
      </c>
      <c r="G124" s="124" t="str">
        <f t="shared" si="3"/>
        <v>#REF!</v>
      </c>
    </row>
    <row r="125">
      <c r="A125" s="123" t="str">
        <f>IF(OR('13 Oct'!C128&gt;0,'13 Oct'!J128&gt;0,'13 Oct'!Q128&gt;0,'13 Oct'!X128&gt;0,'13 Oct'!AC128&gt;0),'13 Oct'!A128,"")
</f>
        <v>Apricot Med</v>
      </c>
      <c r="B125" s="124" t="str">
        <f>if('13 Oct'!C128&gt;('13 Oct'!D128+'13 Oct'!E128+'13 Oct'!F128),'13 Oct'!C128-('13 Oct'!D128+'13 Oct'!E128 +'13 Oct'!F128),"")
</f>
        <v/>
      </c>
      <c r="C125" s="124" t="str">
        <f t="shared" si="4"/>
        <v>#REF!</v>
      </c>
      <c r="D125" s="124" t="str">
        <f t="shared" si="5"/>
        <v>#REF!</v>
      </c>
      <c r="E125" s="125" t="str">
        <f t="shared" si="1"/>
        <v>#REF!</v>
      </c>
      <c r="F125" s="125" t="str">
        <f t="shared" si="2"/>
        <v>#REF!</v>
      </c>
      <c r="G125" s="124" t="str">
        <f t="shared" si="3"/>
        <v>#REF!</v>
      </c>
    </row>
    <row r="126">
      <c r="A126" s="123" t="str">
        <f>IF(OR('13 Oct'!C129&gt;0,'13 Oct'!J129&gt;0,'13 Oct'!Q129&gt;0,'13 Oct'!X129&gt;0,'13 Oct'!AC129&gt;0),'13 Oct'!A129,"")
</f>
        <v>Apricot in box </v>
      </c>
      <c r="B126" s="124" t="str">
        <f>if('13 Oct'!C129&gt;('13 Oct'!D129+'13 Oct'!E129+'13 Oct'!F129),'13 Oct'!C129-('13 Oct'!D129+'13 Oct'!E129 +'13 Oct'!F129),"")
</f>
        <v/>
      </c>
      <c r="C126" s="124" t="str">
        <f t="shared" si="4"/>
        <v>#REF!</v>
      </c>
      <c r="D126" s="124" t="str">
        <f t="shared" si="5"/>
        <v>#REF!</v>
      </c>
      <c r="E126" s="125" t="str">
        <f t="shared" si="1"/>
        <v>#REF!</v>
      </c>
      <c r="F126" s="125" t="str">
        <f t="shared" si="2"/>
        <v>#REF!</v>
      </c>
      <c r="G126" s="124" t="str">
        <f t="shared" si="3"/>
        <v>#REF!</v>
      </c>
    </row>
    <row r="127">
      <c r="A127" s="123" t="str">
        <f>IF(OR('13 Oct'!C130&gt;0,'13 Oct'!J130&gt;0,'13 Oct'!Q130&gt;0,'13 Oct'!X130&gt;0,'13 Oct'!AC130&gt;0),'13 Oct'!A130,"")
</f>
        <v>Avocado tray</v>
      </c>
      <c r="B127" s="124" t="str">
        <f>if('13 Oct'!C130&gt;('13 Oct'!D130+'13 Oct'!E130+'13 Oct'!F130),'13 Oct'!C130-('13 Oct'!D130+'13 Oct'!E130 +'13 Oct'!F130),"")
</f>
        <v/>
      </c>
      <c r="C127" s="124" t="str">
        <f t="shared" si="4"/>
        <v>#REF!</v>
      </c>
      <c r="D127" s="124" t="str">
        <f t="shared" si="5"/>
        <v>#REF!</v>
      </c>
      <c r="E127" s="125" t="str">
        <f t="shared" si="1"/>
        <v>#REF!</v>
      </c>
      <c r="F127" s="125" t="str">
        <f t="shared" si="2"/>
        <v>#REF!</v>
      </c>
      <c r="G127" s="124" t="str">
        <f t="shared" si="3"/>
        <v>#REF!</v>
      </c>
    </row>
    <row r="128">
      <c r="A128" s="123" t="str">
        <f>IF(OR('13 Oct'!C131&gt;0,'13 Oct'!J131&gt;0,'13 Oct'!Q131&gt;0,'13 Oct'!X131&gt;0,'13 Oct'!AC131&gt;0),'13 Oct'!A131,"")
</f>
        <v>Avocado box</v>
      </c>
      <c r="B128" s="124" t="str">
        <f>if('13 Oct'!C131&gt;('13 Oct'!D131+'13 Oct'!E131+'13 Oct'!F131),'13 Oct'!C131-('13 Oct'!D131+'13 Oct'!E131 +'13 Oct'!F131),"")
</f>
        <v/>
      </c>
      <c r="C128" s="124" t="str">
        <f t="shared" si="4"/>
        <v>#REF!</v>
      </c>
      <c r="D128" s="124" t="str">
        <f t="shared" si="5"/>
        <v>#REF!</v>
      </c>
      <c r="E128" s="125" t="str">
        <f t="shared" si="1"/>
        <v>#REF!</v>
      </c>
      <c r="F128" s="125" t="str">
        <f t="shared" si="2"/>
        <v>#REF!</v>
      </c>
      <c r="G128" s="124" t="str">
        <f t="shared" si="3"/>
        <v>#REF!</v>
      </c>
    </row>
    <row r="129">
      <c r="A129" s="123" t="str">
        <f>IF(OR('13 Oct'!C132&gt;0,'13 Oct'!J132&gt;0,'13 Oct'!Q132&gt;0,'13 Oct'!X132&gt;0,'13 Oct'!AC132&gt;0),'13 Oct'!A132,"")
</f>
        <v>Custard Apple</v>
      </c>
      <c r="B129" s="124">
        <f>if('13 Oct'!C132&gt;('13 Oct'!D132+'13 Oct'!E132+'13 Oct'!F132),'13 Oct'!C132-('13 Oct'!D132+'13 Oct'!E132 +'13 Oct'!F132),"")
</f>
        <v>8</v>
      </c>
      <c r="C129" s="124" t="str">
        <f t="shared" si="4"/>
        <v>#REF!</v>
      </c>
      <c r="D129" s="124" t="str">
        <f t="shared" si="5"/>
        <v>#REF!</v>
      </c>
      <c r="E129" s="125" t="str">
        <f t="shared" si="1"/>
        <v>#REF!</v>
      </c>
      <c r="F129" s="125" t="str">
        <f t="shared" si="2"/>
        <v>#REF!</v>
      </c>
      <c r="G129" s="124" t="str">
        <f t="shared" si="3"/>
        <v>#REF!</v>
      </c>
    </row>
    <row r="130">
      <c r="A130" s="123" t="str">
        <f>IF(OR('13 Oct'!C133&gt;0,'13 Oct'!J133&gt;0,'13 Oct'!Q133&gt;0,'13 Oct'!X133&gt;0,'13 Oct'!AC133&gt;0),'13 Oct'!A133,"")
</f>
        <v>Fresh coconut</v>
      </c>
      <c r="B130" s="124" t="str">
        <f>if('13 Oct'!C133&gt;('13 Oct'!D133+'13 Oct'!E133+'13 Oct'!F133),'13 Oct'!C133-('13 Oct'!D133+'13 Oct'!E133 +'13 Oct'!F133),"")
</f>
        <v/>
      </c>
      <c r="C130" s="124" t="str">
        <f t="shared" si="4"/>
        <v>#REF!</v>
      </c>
      <c r="D130" s="124" t="str">
        <f t="shared" si="5"/>
        <v>#REF!</v>
      </c>
      <c r="E130" s="125" t="str">
        <f t="shared" si="1"/>
        <v>#REF!</v>
      </c>
      <c r="F130" s="125" t="str">
        <f t="shared" si="2"/>
        <v>#REF!</v>
      </c>
      <c r="G130" s="124" t="str">
        <f t="shared" si="3"/>
        <v>#REF!</v>
      </c>
    </row>
    <row r="131">
      <c r="A131" s="123" t="str">
        <f>IF(OR('13 Oct'!C134&gt;0,'13 Oct'!J134&gt;0,'13 Oct'!Q134&gt;0,'13 Oct'!X134&gt;0,'13 Oct'!AC134&gt;0),'13 Oct'!A134,"")
</f>
        <v>Dried coconut</v>
      </c>
      <c r="B131" s="124" t="str">
        <f>if('13 Oct'!C134&gt;('13 Oct'!D134+'13 Oct'!E134+'13 Oct'!F134),'13 Oct'!C134-('13 Oct'!D134+'13 Oct'!E134 +'13 Oct'!F134),"")
</f>
        <v/>
      </c>
      <c r="C131" s="124" t="str">
        <f t="shared" si="4"/>
        <v>#REF!</v>
      </c>
      <c r="D131" s="124" t="str">
        <f t="shared" si="5"/>
        <v>#REF!</v>
      </c>
      <c r="E131" s="125" t="str">
        <f t="shared" si="1"/>
        <v>#REF!</v>
      </c>
      <c r="F131" s="125" t="str">
        <f t="shared" si="2"/>
        <v>#REF!</v>
      </c>
      <c r="G131" s="124" t="str">
        <f t="shared" si="3"/>
        <v>#REF!</v>
      </c>
    </row>
    <row r="132">
      <c r="A132" s="123" t="str">
        <f>IF(OR('13 Oct'!C135&gt;0,'13 Oct'!J135&gt;0,'13 Oct'!Q135&gt;0,'13 Oct'!X135&gt;0,'13 Oct'!AC135&gt;0),'13 Oct'!A135,"")
</f>
        <v>Cusan</v>
      </c>
      <c r="B132" s="124" t="str">
        <f>if('13 Oct'!C135&gt;('13 Oct'!D135+'13 Oct'!E135+'13 Oct'!F135),'13 Oct'!C135-('13 Oct'!D135+'13 Oct'!E135 +'13 Oct'!F135),"")
</f>
        <v/>
      </c>
      <c r="C132" s="124" t="str">
        <f t="shared" si="4"/>
        <v>#REF!</v>
      </c>
      <c r="D132" s="124" t="str">
        <f t="shared" si="5"/>
        <v>#REF!</v>
      </c>
      <c r="E132" s="125" t="str">
        <f t="shared" si="1"/>
        <v>#REF!</v>
      </c>
      <c r="F132" s="125" t="str">
        <f t="shared" si="2"/>
        <v>#REF!</v>
      </c>
      <c r="G132" s="124" t="str">
        <f t="shared" si="3"/>
        <v>#REF!</v>
      </c>
    </row>
    <row r="133">
      <c r="A133" s="123" t="str">
        <f>IF(OR('13 Oct'!C136&gt;0,'13 Oct'!J136&gt;0,'13 Oct'!Q136&gt;0,'13 Oct'!X136&gt;0,'13 Oct'!AC136&gt;0),'13 Oct'!A136,"")
</f>
        <v>Cherry 5kg</v>
      </c>
      <c r="B133" s="124" t="str">
        <f>if('13 Oct'!C136&gt;('13 Oct'!D136+'13 Oct'!E136+'13 Oct'!F136),'13 Oct'!C136-('13 Oct'!D136+'13 Oct'!E136 +'13 Oct'!F136),"")
</f>
        <v/>
      </c>
      <c r="C133" s="124" t="str">
        <f t="shared" si="4"/>
        <v>#REF!</v>
      </c>
      <c r="D133" s="124" t="str">
        <f t="shared" si="5"/>
        <v>#REF!</v>
      </c>
      <c r="E133" s="125" t="str">
        <f t="shared" si="1"/>
        <v>#REF!</v>
      </c>
      <c r="F133" s="125" t="str">
        <f t="shared" si="2"/>
        <v>#REF!</v>
      </c>
      <c r="G133" s="124" t="str">
        <f t="shared" si="3"/>
        <v>#REF!</v>
      </c>
    </row>
    <row r="134">
      <c r="A134" s="123" t="str">
        <f>IF(OR('13 Oct'!C137&gt;0,'13 Oct'!J137&gt;0,'13 Oct'!Q137&gt;0,'13 Oct'!X137&gt;0,'13 Oct'!AC137&gt;0),'13 Oct'!A137,"")
</f>
        <v>Cherry 2kg</v>
      </c>
      <c r="B134" s="124" t="str">
        <f>if('13 Oct'!C137&gt;('13 Oct'!D137+'13 Oct'!E137+'13 Oct'!F137),'13 Oct'!C137-('13 Oct'!D137+'13 Oct'!E137 +'13 Oct'!F137),"")
</f>
        <v/>
      </c>
      <c r="C134" s="124" t="str">
        <f t="shared" si="4"/>
        <v>#REF!</v>
      </c>
      <c r="D134" s="124" t="str">
        <f t="shared" si="5"/>
        <v>#REF!</v>
      </c>
      <c r="E134" s="125" t="str">
        <f t="shared" si="1"/>
        <v>#REF!</v>
      </c>
      <c r="F134" s="125" t="str">
        <f t="shared" si="2"/>
        <v>#REF!</v>
      </c>
      <c r="G134" s="124" t="str">
        <f t="shared" si="3"/>
        <v>#REF!</v>
      </c>
    </row>
    <row r="135">
      <c r="A135" s="123" t="str">
        <f>IF(OR('13 Oct'!C138&gt;0,'13 Oct'!J138&gt;0,'13 Oct'!Q138&gt;0,'13 Oct'!X138&gt;0,'13 Oct'!AC138&gt;0),'13 Oct'!A138,"")
</f>
        <v>Cherry U.S 10 Lb</v>
      </c>
      <c r="B135" s="124" t="str">
        <f>if('13 Oct'!C138&gt;('13 Oct'!D138+'13 Oct'!E138+'13 Oct'!F138),'13 Oct'!C138-('13 Oct'!D138+'13 Oct'!E138 +'13 Oct'!F138),"")
</f>
        <v/>
      </c>
      <c r="C135" s="124" t="str">
        <f t="shared" si="4"/>
        <v>#REF!</v>
      </c>
      <c r="D135" s="124" t="str">
        <f t="shared" si="5"/>
        <v>#REF!</v>
      </c>
      <c r="E135" s="125" t="str">
        <f t="shared" si="1"/>
        <v>#REF!</v>
      </c>
      <c r="F135" s="125" t="str">
        <f t="shared" si="2"/>
        <v>#REF!</v>
      </c>
      <c r="G135" s="124" t="str">
        <f t="shared" si="3"/>
        <v>#REF!</v>
      </c>
    </row>
    <row r="136">
      <c r="A136" s="123" t="str">
        <f>IF(OR('13 Oct'!C139&gt;0,'13 Oct'!J139&gt;0,'13 Oct'!Q139&gt;0,'13 Oct'!X139&gt;0,'13 Oct'!AC139&gt;0),'13 Oct'!A139,"")
</f>
        <v>Cherry U.S 20 Lb</v>
      </c>
      <c r="B136" s="124" t="str">
        <f>if('13 Oct'!C139&gt;('13 Oct'!D139+'13 Oct'!E139+'13 Oct'!F139),'13 Oct'!C139-('13 Oct'!D139+'13 Oct'!E139 +'13 Oct'!F139),"")
</f>
        <v/>
      </c>
      <c r="C136" s="124" t="str">
        <f t="shared" si="4"/>
        <v>#REF!</v>
      </c>
      <c r="D136" s="124" t="str">
        <f t="shared" si="5"/>
        <v>#REF!</v>
      </c>
      <c r="E136" s="125" t="str">
        <f t="shared" si="1"/>
        <v>#REF!</v>
      </c>
      <c r="F136" s="125" t="str">
        <f t="shared" si="2"/>
        <v>#REF!</v>
      </c>
      <c r="G136" s="124" t="str">
        <f t="shared" si="3"/>
        <v>#REF!</v>
      </c>
    </row>
    <row r="137">
      <c r="A137" s="123" t="str">
        <f>IF(OR('13 Oct'!C140&gt;0,'13 Oct'!J140&gt;0,'13 Oct'!Q140&gt;0,'13 Oct'!X140&gt;0,'13 Oct'!AC140&gt;0),'13 Oct'!A140,"")
</f>
        <v>Durian</v>
      </c>
      <c r="B137" s="124" t="str">
        <f>if('13 Oct'!C140&gt;('13 Oct'!D140+'13 Oct'!E140+'13 Oct'!F140),'13 Oct'!C140-('13 Oct'!D140+'13 Oct'!E140 +'13 Oct'!F140),"")
</f>
        <v/>
      </c>
      <c r="C137" s="124" t="str">
        <f t="shared" si="4"/>
        <v>#REF!</v>
      </c>
      <c r="D137" s="124" t="str">
        <f t="shared" si="5"/>
        <v>#REF!</v>
      </c>
      <c r="E137" s="125" t="str">
        <f t="shared" si="1"/>
        <v>#REF!</v>
      </c>
      <c r="F137" s="125" t="str">
        <f t="shared" si="2"/>
        <v>#REF!</v>
      </c>
      <c r="G137" s="124" t="str">
        <f t="shared" si="3"/>
        <v>#REF!</v>
      </c>
    </row>
    <row r="138">
      <c r="A138" s="123" t="str">
        <f>IF(OR('13 Oct'!C141&gt;0,'13 Oct'!J141&gt;0,'13 Oct'!Q141&gt;0,'13 Oct'!X141&gt;0,'13 Oct'!AC141&gt;0),'13 Oct'!A141,"")
</f>
        <v>Longan</v>
      </c>
      <c r="B138" s="124" t="str">
        <f>if('13 Oct'!C141&gt;('13 Oct'!D141+'13 Oct'!E141+'13 Oct'!F141),'13 Oct'!C141-('13 Oct'!D141+'13 Oct'!E141 +'13 Oct'!F141),"")
</f>
        <v/>
      </c>
      <c r="C138" s="124" t="str">
        <f t="shared" si="4"/>
        <v>#REF!</v>
      </c>
      <c r="D138" s="124" t="str">
        <f t="shared" si="5"/>
        <v>#REF!</v>
      </c>
      <c r="E138" s="125" t="str">
        <f t="shared" si="1"/>
        <v>#REF!</v>
      </c>
      <c r="F138" s="125" t="str">
        <f t="shared" si="2"/>
        <v>#REF!</v>
      </c>
      <c r="G138" s="124" t="str">
        <f t="shared" si="3"/>
        <v>#REF!</v>
      </c>
    </row>
    <row r="139">
      <c r="A139" s="123" t="str">
        <f>IF(OR('13 Oct'!C142&gt;0,'13 Oct'!J142&gt;0,'13 Oct'!Q142&gt;0,'13 Oct'!X142&gt;0,'13 Oct'!AC142&gt;0),'13 Oct'!A142,"")
</f>
        <v>Lychees</v>
      </c>
      <c r="B139" s="124" t="str">
        <f>if('13 Oct'!C142&gt;('13 Oct'!D142+'13 Oct'!E142+'13 Oct'!F142),'13 Oct'!C142-('13 Oct'!D142+'13 Oct'!E142 +'13 Oct'!F142),"")
</f>
        <v/>
      </c>
      <c r="C139" s="124" t="str">
        <f t="shared" si="4"/>
        <v>#REF!</v>
      </c>
      <c r="D139" s="124" t="str">
        <f t="shared" si="5"/>
        <v>#REF!</v>
      </c>
      <c r="E139" s="125" t="str">
        <f t="shared" si="1"/>
        <v>#REF!</v>
      </c>
      <c r="F139" s="125" t="str">
        <f t="shared" si="2"/>
        <v>#REF!</v>
      </c>
      <c r="G139" s="124" t="str">
        <f t="shared" si="3"/>
        <v>#REF!</v>
      </c>
    </row>
    <row r="140">
      <c r="A140" s="123" t="str">
        <f>IF(OR('13 Oct'!C143&gt;0,'13 Oct'!J143&gt;0,'13 Oct'!Q143&gt;0,'13 Oct'!X143&gt;0,'13 Oct'!AC143&gt;0),'13 Oct'!A143,"")
</f>
        <v>Fuju persimmon</v>
      </c>
      <c r="B140" s="124" t="str">
        <f>if('13 Oct'!C143&gt;('13 Oct'!D143+'13 Oct'!E143+'13 Oct'!F143),'13 Oct'!C143-('13 Oct'!D143+'13 Oct'!E143 +'13 Oct'!F143),"")
</f>
        <v/>
      </c>
      <c r="C140" s="124" t="str">
        <f t="shared" si="4"/>
        <v>#REF!</v>
      </c>
      <c r="D140" s="124" t="str">
        <f t="shared" si="5"/>
        <v>#REF!</v>
      </c>
      <c r="E140" s="125" t="str">
        <f t="shared" si="1"/>
        <v>#REF!</v>
      </c>
      <c r="F140" s="125" t="str">
        <f t="shared" si="2"/>
        <v>#REF!</v>
      </c>
      <c r="G140" s="124" t="str">
        <f t="shared" si="3"/>
        <v>#REF!</v>
      </c>
    </row>
    <row r="141">
      <c r="A141" s="123" t="str">
        <f>IF(OR('13 Oct'!C144&gt;0,'13 Oct'!J144&gt;0,'13 Oct'!Q144&gt;0,'13 Oct'!X144&gt;0,'13 Oct'!AC144&gt;0),'13 Oct'!A144,"")
</f>
        <v>Fuju persimmon loose</v>
      </c>
      <c r="B141" s="124" t="str">
        <f>if('13 Oct'!C144&gt;('13 Oct'!D144+'13 Oct'!E144+'13 Oct'!F144),'13 Oct'!C144-('13 Oct'!D144+'13 Oct'!E144 +'13 Oct'!F144),"")
</f>
        <v/>
      </c>
      <c r="C141" s="124" t="str">
        <f t="shared" si="4"/>
        <v>#REF!</v>
      </c>
      <c r="D141" s="124" t="str">
        <f t="shared" si="5"/>
        <v>#REF!</v>
      </c>
      <c r="E141" s="125" t="str">
        <f t="shared" si="1"/>
        <v>#REF!</v>
      </c>
      <c r="F141" s="125" t="str">
        <f t="shared" si="2"/>
        <v>#REF!</v>
      </c>
      <c r="G141" s="124" t="str">
        <f t="shared" si="3"/>
        <v>#REF!</v>
      </c>
    </row>
    <row r="142">
      <c r="A142" s="123" t="str">
        <f>IF(OR('13 Oct'!C145&gt;0,'13 Oct'!J145&gt;0,'13 Oct'!Q145&gt;0,'13 Oct'!X145&gt;0,'13 Oct'!AC145&gt;0),'13 Oct'!A145,"")
</f>
        <v>Mango green</v>
      </c>
      <c r="B142" s="124" t="str">
        <f>if('13 Oct'!C145&gt;('13 Oct'!D145+'13 Oct'!E145+'13 Oct'!F145),'13 Oct'!C145-('13 Oct'!D145+'13 Oct'!E145 +'13 Oct'!F145),"")
</f>
        <v/>
      </c>
      <c r="C142" s="124" t="str">
        <f t="shared" si="4"/>
        <v>#REF!</v>
      </c>
      <c r="D142" s="124" t="str">
        <f t="shared" si="5"/>
        <v>#REF!</v>
      </c>
      <c r="E142" s="125" t="str">
        <f t="shared" si="1"/>
        <v>#REF!</v>
      </c>
      <c r="F142" s="125" t="str">
        <f t="shared" si="2"/>
        <v>#REF!</v>
      </c>
      <c r="G142" s="124" t="str">
        <f t="shared" si="3"/>
        <v>#REF!</v>
      </c>
    </row>
    <row r="143">
      <c r="A143" s="123" t="str">
        <f>IF(OR('13 Oct'!C146&gt;0,'13 Oct'!J146&gt;0,'13 Oct'!Q146&gt;0,'13 Oct'!X146&gt;0,'13 Oct'!AC146&gt;0),'13 Oct'!A146,"")
</f>
        <v>Mango Mexico</v>
      </c>
      <c r="B143" s="124" t="str">
        <f>if('13 Oct'!C146&gt;('13 Oct'!D146+'13 Oct'!E146+'13 Oct'!F146),'13 Oct'!C146-('13 Oct'!D146+'13 Oct'!E146 +'13 Oct'!F146),"")
</f>
        <v/>
      </c>
      <c r="C143" s="124" t="str">
        <f t="shared" si="4"/>
        <v>#REF!</v>
      </c>
      <c r="D143" s="124" t="str">
        <f t="shared" si="5"/>
        <v>#REF!</v>
      </c>
      <c r="E143" s="125" t="str">
        <f t="shared" si="1"/>
        <v>#REF!</v>
      </c>
      <c r="F143" s="125" t="str">
        <f t="shared" si="2"/>
        <v>#REF!</v>
      </c>
      <c r="G143" s="124" t="str">
        <f t="shared" si="3"/>
        <v>#REF!</v>
      </c>
    </row>
    <row r="144">
      <c r="A144" s="123" t="str">
        <f>IF(OR('13 Oct'!C147&gt;0,'13 Oct'!J147&gt;0,'13 Oct'!Q147&gt;0,'13 Oct'!X147&gt;0,'13 Oct'!AC147&gt;0),'13 Oct'!A147,"")
</f>
        <v>Mango Mexico Yellow</v>
      </c>
      <c r="B144" s="124" t="str">
        <f>if('13 Oct'!C147&gt;('13 Oct'!D147+'13 Oct'!E147+'13 Oct'!F147),'13 Oct'!C147-('13 Oct'!D147+'13 Oct'!E147 +'13 Oct'!F147),"")
</f>
        <v/>
      </c>
      <c r="C144" s="124" t="str">
        <f t="shared" si="4"/>
        <v>#REF!</v>
      </c>
      <c r="D144" s="124" t="str">
        <f t="shared" si="5"/>
        <v>#REF!</v>
      </c>
      <c r="E144" s="125" t="str">
        <f t="shared" si="1"/>
        <v>#REF!</v>
      </c>
      <c r="F144" s="125" t="str">
        <f t="shared" si="2"/>
        <v>#REF!</v>
      </c>
      <c r="G144" s="124" t="str">
        <f t="shared" si="3"/>
        <v>#REF!</v>
      </c>
    </row>
    <row r="145">
      <c r="A145" s="123" t="str">
        <f>IF(OR('13 Oct'!C148&gt;0,'13 Oct'!J148&gt;0,'13 Oct'!Q148&gt;0,'13 Oct'!X148&gt;0,'13 Oct'!AC148&gt;0),'13 Oct'!A148,"")
</f>
        <v>Mango Ken</v>
      </c>
      <c r="B145" s="124" t="str">
        <f>if('13 Oct'!C148&gt;('13 Oct'!D148+'13 Oct'!E148+'13 Oct'!F148),'13 Oct'!C148-('13 Oct'!D148+'13 Oct'!E148 +'13 Oct'!F148),"")
</f>
        <v/>
      </c>
      <c r="C145" s="124" t="str">
        <f t="shared" si="4"/>
        <v>#REF!</v>
      </c>
      <c r="D145" s="124" t="str">
        <f t="shared" si="5"/>
        <v>#REF!</v>
      </c>
      <c r="E145" s="125" t="str">
        <f t="shared" si="1"/>
        <v>#REF!</v>
      </c>
      <c r="F145" s="125" t="str">
        <f t="shared" si="2"/>
        <v>#REF!</v>
      </c>
      <c r="G145" s="124" t="str">
        <f t="shared" si="3"/>
        <v>#REF!</v>
      </c>
    </row>
    <row r="146">
      <c r="A146" s="123" t="str">
        <f>IF(OR('13 Oct'!C149&gt;0,'13 Oct'!J149&gt;0,'13 Oct'!Q149&gt;0,'13 Oct'!X149&gt;0,'13 Oct'!AC149&gt;0),'13 Oct'!A149,"")
</f>
        <v>Mango Ken 23</v>
      </c>
      <c r="B146" s="124" t="str">
        <f>if('13 Oct'!C149&gt;('13 Oct'!D149+'13 Oct'!E149+'13 Oct'!F149),'13 Oct'!C149-('13 Oct'!D149+'13 Oct'!E149 +'13 Oct'!F149),"")
</f>
        <v/>
      </c>
      <c r="C146" s="124" t="str">
        <f t="shared" si="4"/>
        <v>#REF!</v>
      </c>
      <c r="D146" s="124" t="str">
        <f t="shared" si="5"/>
        <v>#REF!</v>
      </c>
      <c r="E146" s="125" t="str">
        <f t="shared" si="1"/>
        <v>#REF!</v>
      </c>
      <c r="F146" s="125" t="str">
        <f t="shared" si="2"/>
        <v>#REF!</v>
      </c>
      <c r="G146" s="124" t="str">
        <f t="shared" si="3"/>
        <v>#REF!</v>
      </c>
    </row>
    <row r="147">
      <c r="A147" s="123" t="str">
        <f>IF(OR('13 Oct'!C150&gt;0,'13 Oct'!J150&gt;0,'13 Oct'!Q150&gt;0,'13 Oct'!X150&gt;0,'13 Oct'!AC150&gt;0),'13 Oct'!A150,"")
</f>
        <v>Mango Ken 25 </v>
      </c>
      <c r="B147" s="124" t="str">
        <f>if('13 Oct'!C150&gt;('13 Oct'!D150+'13 Oct'!E150+'13 Oct'!F150),'13 Oct'!C150-('13 Oct'!D150+'13 Oct'!E150 +'13 Oct'!F150),"")
</f>
        <v/>
      </c>
      <c r="C147" s="124" t="str">
        <f t="shared" si="4"/>
        <v>#REF!</v>
      </c>
      <c r="D147" s="124" t="str">
        <f t="shared" si="5"/>
        <v>#REF!</v>
      </c>
      <c r="E147" s="125" t="str">
        <f t="shared" si="1"/>
        <v>#REF!</v>
      </c>
      <c r="F147" s="125" t="str">
        <f t="shared" si="2"/>
        <v>#REF!</v>
      </c>
      <c r="G147" s="124" t="str">
        <f t="shared" si="3"/>
        <v>#REF!</v>
      </c>
    </row>
    <row r="148">
      <c r="A148" s="123" t="str">
        <f>IF(OR('13 Oct'!C151&gt;0,'13 Oct'!J151&gt;0,'13 Oct'!Q151&gt;0,'13 Oct'!X151&gt;0,'13 Oct'!AC151&gt;0),'13 Oct'!A151,"")
</f>
        <v>Mango R2E2 </v>
      </c>
      <c r="B148" s="124" t="str">
        <f>if('13 Oct'!C151&gt;('13 Oct'!D151+'13 Oct'!E151+'13 Oct'!F151),'13 Oct'!C151-('13 Oct'!D151+'13 Oct'!E151 +'13 Oct'!F151),"")
</f>
        <v/>
      </c>
      <c r="C148" s="124" t="str">
        <f t="shared" si="4"/>
        <v>#REF!</v>
      </c>
      <c r="D148" s="124" t="str">
        <f t="shared" si="5"/>
        <v>#REF!</v>
      </c>
      <c r="E148" s="125" t="str">
        <f t="shared" si="1"/>
        <v>#REF!</v>
      </c>
      <c r="F148" s="125" t="str">
        <f t="shared" si="2"/>
        <v>#REF!</v>
      </c>
      <c r="G148" s="124" t="str">
        <f t="shared" si="3"/>
        <v>#REF!</v>
      </c>
    </row>
    <row r="149">
      <c r="A149" s="123" t="str">
        <f>IF(OR('13 Oct'!C152&gt;0,'13 Oct'!J152&gt;0,'13 Oct'!Q152&gt;0,'13 Oct'!X152&gt;0,'13 Oct'!AC152&gt;0),'13 Oct'!A152,"")
</f>
        <v>Mango R2E2 </v>
      </c>
      <c r="B149" s="124" t="str">
        <f>if('13 Oct'!C152&gt;('13 Oct'!D152+'13 Oct'!E152+'13 Oct'!F152),'13 Oct'!C152-('13 Oct'!D152+'13 Oct'!E152 +'13 Oct'!F152),"")
</f>
        <v/>
      </c>
      <c r="C149" s="124" t="str">
        <f t="shared" si="4"/>
        <v>#REF!</v>
      </c>
      <c r="D149" s="124" t="str">
        <f t="shared" si="5"/>
        <v>#REF!</v>
      </c>
      <c r="E149" s="125" t="str">
        <f t="shared" si="1"/>
        <v>#REF!</v>
      </c>
      <c r="F149" s="125" t="str">
        <f t="shared" si="2"/>
        <v>#REF!</v>
      </c>
      <c r="G149" s="124" t="str">
        <f t="shared" si="3"/>
        <v>#REF!</v>
      </c>
    </row>
    <row r="150">
      <c r="A150" s="123" t="str">
        <f>IF(OR('13 Oct'!C153&gt;0,'13 Oct'!J153&gt;0,'13 Oct'!Q153&gt;0,'13 Oct'!X153&gt;0,'13 Oct'!AC153&gt;0),'13 Oct'!A153,"")
</f>
        <v>Mango bulk</v>
      </c>
      <c r="B150" s="124" t="str">
        <f>if('13 Oct'!C153&gt;('13 Oct'!D153+'13 Oct'!E153+'13 Oct'!F153),'13 Oct'!C153-('13 Oct'!D153+'13 Oct'!E153 +'13 Oct'!F153),"")
</f>
        <v/>
      </c>
      <c r="C150" s="124" t="str">
        <f t="shared" si="4"/>
        <v>#REF!</v>
      </c>
      <c r="D150" s="124" t="str">
        <f t="shared" si="5"/>
        <v>#REF!</v>
      </c>
      <c r="E150" s="125" t="str">
        <f t="shared" si="1"/>
        <v>#REF!</v>
      </c>
      <c r="F150" s="125" t="str">
        <f t="shared" si="2"/>
        <v>#REF!</v>
      </c>
      <c r="G150" s="124" t="str">
        <f t="shared" si="3"/>
        <v>#REF!</v>
      </c>
    </row>
    <row r="151">
      <c r="A151" s="123" t="str">
        <f>IF(OR('13 Oct'!C154&gt;0,'13 Oct'!J154&gt;0,'13 Oct'!Q154&gt;0,'13 Oct'!X154&gt;0,'13 Oct'!AC154&gt;0),'13 Oct'!A154,"")
</f>
        <v>Mangosteen</v>
      </c>
      <c r="B151" s="124" t="str">
        <f>if('13 Oct'!C154&gt;('13 Oct'!D154+'13 Oct'!E154+'13 Oct'!F154),'13 Oct'!C154-('13 Oct'!D154+'13 Oct'!E154 +'13 Oct'!F154),"")
</f>
        <v/>
      </c>
      <c r="C151" s="124" t="str">
        <f t="shared" si="4"/>
        <v>#REF!</v>
      </c>
      <c r="D151" s="124" t="str">
        <f t="shared" si="5"/>
        <v>#REF!</v>
      </c>
      <c r="E151" s="125" t="str">
        <f t="shared" si="1"/>
        <v>#REF!</v>
      </c>
      <c r="F151" s="125" t="str">
        <f t="shared" si="2"/>
        <v>#REF!</v>
      </c>
      <c r="G151" s="124" t="str">
        <f t="shared" si="3"/>
        <v>#REF!</v>
      </c>
    </row>
    <row r="152">
      <c r="A152" s="123" t="str">
        <f>IF(OR('13 Oct'!C155&gt;0,'13 Oct'!J155&gt;0,'13 Oct'!Q155&gt;0,'13 Oct'!X155&gt;0,'13 Oct'!AC155&gt;0),'13 Oct'!A155,"")
</f>
        <v>Passion fruit</v>
      </c>
      <c r="B152" s="124" t="str">
        <f>if('13 Oct'!C155&gt;('13 Oct'!D155+'13 Oct'!E155+'13 Oct'!F155),'13 Oct'!C155-('13 Oct'!D155+'13 Oct'!E155 +'13 Oct'!F155),"")
</f>
        <v/>
      </c>
      <c r="C152" s="124" t="str">
        <f t="shared" si="4"/>
        <v>#REF!</v>
      </c>
      <c r="D152" s="124" t="str">
        <f t="shared" si="5"/>
        <v>#REF!</v>
      </c>
      <c r="E152" s="125" t="str">
        <f t="shared" si="1"/>
        <v>#REF!</v>
      </c>
      <c r="F152" s="125" t="str">
        <f t="shared" si="2"/>
        <v>#REF!</v>
      </c>
      <c r="G152" s="124" t="str">
        <f t="shared" si="3"/>
        <v>#REF!</v>
      </c>
    </row>
    <row r="153">
      <c r="A153" s="123" t="str">
        <f>IF(OR('13 Oct'!C156&gt;0,'13 Oct'!J156&gt;0,'13 Oct'!Q156&gt;0,'13 Oct'!X156&gt;0,'13 Oct'!AC156&gt;0),'13 Oct'!A156,"")
</f>
        <v>Pomelo</v>
      </c>
      <c r="B153" s="124" t="str">
        <f>if('13 Oct'!C156&gt;('13 Oct'!D156+'13 Oct'!E156+'13 Oct'!F156),'13 Oct'!C156-('13 Oct'!D156+'13 Oct'!E156 +'13 Oct'!F156),"")
</f>
        <v/>
      </c>
      <c r="C153" s="124" t="str">
        <f t="shared" si="4"/>
        <v>#REF!</v>
      </c>
      <c r="D153" s="124" t="str">
        <f t="shared" si="5"/>
        <v>#REF!</v>
      </c>
      <c r="E153" s="125" t="str">
        <f t="shared" si="1"/>
        <v>#REF!</v>
      </c>
      <c r="F153" s="125" t="str">
        <f t="shared" si="2"/>
        <v>#REF!</v>
      </c>
      <c r="G153" s="124" t="str">
        <f t="shared" si="3"/>
        <v>#REF!</v>
      </c>
    </row>
    <row r="154">
      <c r="A154" s="123" t="str">
        <f>IF(OR('13 Oct'!C157&gt;0,'13 Oct'!J157&gt;0,'13 Oct'!Q157&gt;0,'13 Oct'!X157&gt;0,'13 Oct'!AC157&gt;0),'13 Oct'!A157,"")
</f>
        <v>Rambutan</v>
      </c>
      <c r="B154" s="124" t="str">
        <f>if('13 Oct'!C157&gt;('13 Oct'!D157+'13 Oct'!E157+'13 Oct'!F157),'13 Oct'!C157-('13 Oct'!D157+'13 Oct'!E157 +'13 Oct'!F157),"")
</f>
        <v/>
      </c>
      <c r="C154" s="124" t="str">
        <f t="shared" si="4"/>
        <v>#REF!</v>
      </c>
      <c r="D154" s="124" t="str">
        <f t="shared" si="5"/>
        <v>#REF!</v>
      </c>
      <c r="E154" s="125" t="str">
        <f t="shared" si="1"/>
        <v>#REF!</v>
      </c>
      <c r="F154" s="125" t="str">
        <f t="shared" si="2"/>
        <v>#REF!</v>
      </c>
      <c r="G154" s="124" t="str">
        <f t="shared" si="3"/>
        <v>#REF!</v>
      </c>
    </row>
    <row r="155">
      <c r="A155" s="123" t="str">
        <f>IF(OR('13 Oct'!C158&gt;0,'13 Oct'!J158&gt;0,'13 Oct'!Q158&gt;0,'13 Oct'!X158&gt;0,'13 Oct'!AC158&gt;0),'13 Oct'!A158,"")
</f>
        <v>Honey dew</v>
      </c>
      <c r="B155" s="124" t="str">
        <f>if('13 Oct'!C158&gt;('13 Oct'!D158+'13 Oct'!E158+'13 Oct'!F158),'13 Oct'!C158-('13 Oct'!D158+'13 Oct'!E158 +'13 Oct'!F158),"")
</f>
        <v/>
      </c>
      <c r="C155" s="124" t="str">
        <f t="shared" si="4"/>
        <v>#REF!</v>
      </c>
      <c r="D155" s="124" t="str">
        <f t="shared" si="5"/>
        <v>#REF!</v>
      </c>
      <c r="E155" s="125" t="str">
        <f t="shared" si="1"/>
        <v>#REF!</v>
      </c>
      <c r="F155" s="125" t="str">
        <f t="shared" si="2"/>
        <v>#REF!</v>
      </c>
      <c r="G155" s="124" t="str">
        <f t="shared" si="3"/>
        <v>#REF!</v>
      </c>
    </row>
    <row r="156">
      <c r="A156" s="123" t="str">
        <f>IF(OR('13 Oct'!C159&gt;0,'13 Oct'!J159&gt;0,'13 Oct'!Q159&gt;0,'13 Oct'!X159&gt;0,'13 Oct'!AC159&gt;0),'13 Oct'!A159,"")
</f>
        <v>Honey dew gold</v>
      </c>
      <c r="B156" s="124">
        <f>if('13 Oct'!C159&gt;('13 Oct'!D159+'13 Oct'!E159+'13 Oct'!F159),'13 Oct'!C159-('13 Oct'!D159+'13 Oct'!E159 +'13 Oct'!F159),"")
</f>
        <v>8</v>
      </c>
      <c r="C156" s="124" t="str">
        <f t="shared" si="4"/>
        <v>#REF!</v>
      </c>
      <c r="D156" s="124" t="str">
        <f t="shared" si="5"/>
        <v>#REF!</v>
      </c>
      <c r="E156" s="125" t="str">
        <f t="shared" si="1"/>
        <v>#REF!</v>
      </c>
      <c r="F156" s="125" t="str">
        <f t="shared" si="2"/>
        <v>#REF!</v>
      </c>
      <c r="G156" s="124" t="str">
        <f t="shared" si="3"/>
        <v>#REF!</v>
      </c>
    </row>
    <row r="157">
      <c r="A157" s="123" t="str">
        <f>IF(OR('13 Oct'!C160&gt;0,'13 Oct'!J160&gt;0,'13 Oct'!Q160&gt;0,'13 Oct'!X160&gt;0,'13 Oct'!AC160&gt;0),'13 Oct'!A160,"")
</f>
        <v>Mandarin Egypt</v>
      </c>
      <c r="B157" s="124" t="str">
        <f>if('13 Oct'!C160&gt;('13 Oct'!D160+'13 Oct'!E160+'13 Oct'!F160),'13 Oct'!C160-('13 Oct'!D160+'13 Oct'!E160 +'13 Oct'!F160),"")
</f>
        <v/>
      </c>
      <c r="C157" s="124" t="str">
        <f t="shared" si="4"/>
        <v>#REF!</v>
      </c>
      <c r="D157" s="124" t="str">
        <f t="shared" si="5"/>
        <v>#REF!</v>
      </c>
      <c r="E157" s="125" t="str">
        <f t="shared" si="1"/>
        <v>#REF!</v>
      </c>
      <c r="F157" s="125" t="str">
        <f t="shared" si="2"/>
        <v>#REF!</v>
      </c>
      <c r="G157" s="124" t="str">
        <f t="shared" si="3"/>
        <v>#REF!</v>
      </c>
    </row>
    <row r="158">
      <c r="A158" s="123" t="str">
        <f>IF(OR('13 Oct'!C161&gt;0,'13 Oct'!J161&gt;0,'13 Oct'!Q161&gt;0,'13 Oct'!X161&gt;0,'13 Oct'!AC161&gt;0),'13 Oct'!A161,"")
</f>
        <v>Mandarin Daisy</v>
      </c>
      <c r="B158" s="124" t="str">
        <f>if('13 Oct'!C161&gt;('13 Oct'!D161+'13 Oct'!E161+'13 Oct'!F161),'13 Oct'!C161-('13 Oct'!D161+'13 Oct'!E161 +'13 Oct'!F161),"")
</f>
        <v/>
      </c>
      <c r="C158" s="124" t="str">
        <f t="shared" si="4"/>
        <v>#REF!</v>
      </c>
      <c r="D158" s="124" t="str">
        <f t="shared" si="5"/>
        <v>#REF!</v>
      </c>
      <c r="E158" s="125" t="str">
        <f t="shared" si="1"/>
        <v>#REF!</v>
      </c>
      <c r="F158" s="125" t="str">
        <f t="shared" si="2"/>
        <v>#REF!</v>
      </c>
      <c r="G158" s="124" t="str">
        <f t="shared" si="3"/>
        <v>#REF!</v>
      </c>
    </row>
    <row r="159">
      <c r="A159" s="123" t="str">
        <f>IF(OR('13 Oct'!C162&gt;0,'13 Oct'!J162&gt;0,'13 Oct'!Q162&gt;0,'13 Oct'!X162&gt;0,'13 Oct'!AC162&gt;0),'13 Oct'!A162,"")
</f>
        <v>Mandarin Imperial</v>
      </c>
      <c r="B159" s="124" t="str">
        <f>if('13 Oct'!C162&gt;('13 Oct'!D162+'13 Oct'!E162+'13 Oct'!F162),'13 Oct'!C162-('13 Oct'!D162+'13 Oct'!E162 +'13 Oct'!F162),"")
</f>
        <v/>
      </c>
      <c r="C159" s="124" t="str">
        <f t="shared" si="4"/>
        <v>#REF!</v>
      </c>
      <c r="D159" s="124" t="str">
        <f t="shared" si="5"/>
        <v>#REF!</v>
      </c>
      <c r="E159" s="125" t="str">
        <f t="shared" si="1"/>
        <v>#REF!</v>
      </c>
      <c r="F159" s="125" t="str">
        <f t="shared" si="2"/>
        <v>#REF!</v>
      </c>
      <c r="G159" s="124" t="str">
        <f t="shared" si="3"/>
        <v>#REF!</v>
      </c>
    </row>
    <row r="160">
      <c r="A160" s="123" t="str">
        <f>IF(OR('13 Oct'!C163&gt;0,'13 Oct'!J163&gt;0,'13 Oct'!Q163&gt;0,'13 Oct'!X163&gt;0,'13 Oct'!AC163&gt;0),'13 Oct'!A163,"")
</f>
        <v>Imperial Pkt</v>
      </c>
      <c r="B160" s="124" t="str">
        <f>if('13 Oct'!C163&gt;('13 Oct'!D163+'13 Oct'!E163+'13 Oct'!F163),'13 Oct'!C163-('13 Oct'!D163+'13 Oct'!E163 +'13 Oct'!F163),"")
</f>
        <v/>
      </c>
      <c r="C160" s="124" t="str">
        <f t="shared" si="4"/>
        <v>#REF!</v>
      </c>
      <c r="D160" s="124" t="str">
        <f t="shared" si="5"/>
        <v>#REF!</v>
      </c>
      <c r="E160" s="125" t="str">
        <f t="shared" si="1"/>
        <v>#REF!</v>
      </c>
      <c r="F160" s="125" t="str">
        <f t="shared" si="2"/>
        <v>#REF!</v>
      </c>
      <c r="G160" s="124" t="str">
        <f t="shared" si="3"/>
        <v>#REF!</v>
      </c>
    </row>
    <row r="161">
      <c r="A161" s="123" t="str">
        <f>IF(OR('13 Oct'!C164&gt;0,'13 Oct'!J164&gt;0,'13 Oct'!Q164&gt;0,'13 Oct'!X164&gt;0,'13 Oct'!AC164&gt;0),'13 Oct'!A164,"")
</f>
        <v>Mandarin Clementine</v>
      </c>
      <c r="B161" s="124" t="str">
        <f>if('13 Oct'!C164&gt;('13 Oct'!D164+'13 Oct'!E164+'13 Oct'!F164),'13 Oct'!C164-('13 Oct'!D164+'13 Oct'!E164 +'13 Oct'!F164),"")
</f>
        <v/>
      </c>
      <c r="C161" s="124" t="str">
        <f t="shared" si="4"/>
        <v>#REF!</v>
      </c>
      <c r="D161" s="124" t="str">
        <f t="shared" si="5"/>
        <v>#REF!</v>
      </c>
      <c r="E161" s="125" t="str">
        <f t="shared" si="1"/>
        <v>#REF!</v>
      </c>
      <c r="F161" s="125" t="str">
        <f t="shared" si="2"/>
        <v>#REF!</v>
      </c>
      <c r="G161" s="124" t="str">
        <f t="shared" si="3"/>
        <v>#REF!</v>
      </c>
    </row>
    <row r="162">
      <c r="A162" s="123" t="str">
        <f>IF(OR('13 Oct'!C165&gt;0,'13 Oct'!J165&gt;0,'13 Oct'!Q165&gt;0,'13 Oct'!X165&gt;0,'13 Oct'!AC165&gt;0),'13 Oct'!A165,"")
</f>
        <v>Murcott mandarin</v>
      </c>
      <c r="B162" s="124">
        <f>if('13 Oct'!C165&gt;('13 Oct'!D165+'13 Oct'!E165+'13 Oct'!F165),'13 Oct'!C165-('13 Oct'!D165+'13 Oct'!E165 +'13 Oct'!F165),"")
</f>
        <v>24</v>
      </c>
      <c r="C162" s="124" t="str">
        <f t="shared" si="4"/>
        <v>#REF!</v>
      </c>
      <c r="D162" s="124" t="str">
        <f t="shared" si="5"/>
        <v>#REF!</v>
      </c>
      <c r="E162" s="125" t="str">
        <f t="shared" si="1"/>
        <v>#REF!</v>
      </c>
      <c r="F162" s="125" t="str">
        <f t="shared" si="2"/>
        <v>#REF!</v>
      </c>
      <c r="G162" s="124" t="str">
        <f t="shared" si="3"/>
        <v>#REF!</v>
      </c>
    </row>
    <row r="163">
      <c r="A163" s="123" t="str">
        <f>IF(OR('13 Oct'!C166&gt;0,'13 Oct'!J166&gt;0,'13 Oct'!Q166&gt;0,'13 Oct'!X166&gt;0,'13 Oct'!AC166&gt;0),'13 Oct'!A166,"")
</f>
        <v>Tangelo</v>
      </c>
      <c r="B163" s="124" t="str">
        <f>if('13 Oct'!C166&gt;('13 Oct'!D166+'13 Oct'!E166+'13 Oct'!F166),'13 Oct'!C166-('13 Oct'!D166+'13 Oct'!E166 +'13 Oct'!F166),"")
</f>
        <v/>
      </c>
      <c r="C163" s="124" t="str">
        <f t="shared" si="4"/>
        <v>#REF!</v>
      </c>
      <c r="D163" s="124" t="str">
        <f t="shared" si="5"/>
        <v>#REF!</v>
      </c>
      <c r="E163" s="125" t="str">
        <f t="shared" si="1"/>
        <v>#REF!</v>
      </c>
      <c r="F163" s="125" t="str">
        <f t="shared" si="2"/>
        <v>#REF!</v>
      </c>
      <c r="G163" s="124" t="str">
        <f t="shared" si="3"/>
        <v>#REF!</v>
      </c>
    </row>
    <row r="164">
      <c r="A164" s="123" t="str">
        <f>IF(OR('13 Oct'!C167&gt;0,'13 Oct'!J167&gt;0,'13 Oct'!Q167&gt;0,'13 Oct'!X167&gt;0,'13 Oct'!AC167&gt;0),'13 Oct'!A167,"")
</f>
        <v>Mandarin Afourer</v>
      </c>
      <c r="B164" s="124">
        <f>if('13 Oct'!C167&gt;('13 Oct'!D167+'13 Oct'!E167+'13 Oct'!F167),'13 Oct'!C167-('13 Oct'!D167+'13 Oct'!E167 +'13 Oct'!F167),"")
</f>
        <v>48</v>
      </c>
      <c r="C164" s="124" t="str">
        <f t="shared" si="4"/>
        <v>#REF!</v>
      </c>
      <c r="D164" s="124" t="str">
        <f t="shared" si="5"/>
        <v>#REF!</v>
      </c>
      <c r="E164" s="125" t="str">
        <f t="shared" si="1"/>
        <v>#REF!</v>
      </c>
      <c r="F164" s="125" t="str">
        <f t="shared" si="2"/>
        <v>#REF!</v>
      </c>
      <c r="G164" s="124" t="str">
        <f t="shared" si="3"/>
        <v>#REF!</v>
      </c>
    </row>
    <row r="165">
      <c r="A165" s="123" t="str">
        <f>IF(OR('13 Oct'!C168&gt;0,'13 Oct'!J168&gt;0,'13 Oct'!Q168&gt;0,'13 Oct'!X168&gt;0,'13 Oct'!AC168&gt;0),'13 Oct'!A168,"")
</f>
        <v>Mandarin Afourer Pkt</v>
      </c>
      <c r="B165" s="124" t="str">
        <f>if('13 Oct'!C168&gt;('13 Oct'!D168+'13 Oct'!E168+'13 Oct'!F168),'13 Oct'!C168-('13 Oct'!D168+'13 Oct'!E168 +'13 Oct'!F168),"")
</f>
        <v/>
      </c>
      <c r="C165" s="124" t="str">
        <f t="shared" si="4"/>
        <v>#REF!</v>
      </c>
      <c r="D165" s="124" t="str">
        <f t="shared" si="5"/>
        <v>#REF!</v>
      </c>
      <c r="E165" s="125" t="str">
        <f t="shared" si="1"/>
        <v>#REF!</v>
      </c>
      <c r="F165" s="125" t="str">
        <f t="shared" si="2"/>
        <v>#REF!</v>
      </c>
      <c r="G165" s="124" t="str">
        <f t="shared" si="3"/>
        <v>#REF!</v>
      </c>
    </row>
    <row r="166">
      <c r="A166" s="123" t="str">
        <f>IF(OR('13 Oct'!C169&gt;0,'13 Oct'!J169&gt;0,'13 Oct'!Q169&gt;0,'13 Oct'!X169&gt;0,'13 Oct'!AC169&gt;0),'13 Oct'!A169,"")
</f>
        <v>Mandarin Hickson</v>
      </c>
      <c r="B166" s="124">
        <f>if('13 Oct'!C169&gt;('13 Oct'!D169+'13 Oct'!E169+'13 Oct'!F169),'13 Oct'!C169-('13 Oct'!D169+'13 Oct'!E169 +'13 Oct'!F169),"")
</f>
        <v>48</v>
      </c>
      <c r="C166" s="124" t="str">
        <f t="shared" si="4"/>
        <v>#REF!</v>
      </c>
      <c r="D166" s="124" t="str">
        <f t="shared" si="5"/>
        <v>#REF!</v>
      </c>
      <c r="E166" s="125" t="str">
        <f t="shared" si="1"/>
        <v>#REF!</v>
      </c>
      <c r="F166" s="125" t="str">
        <f t="shared" si="2"/>
        <v>#REF!</v>
      </c>
      <c r="G166" s="124" t="str">
        <f t="shared" si="3"/>
        <v>#REF!</v>
      </c>
    </row>
    <row r="167">
      <c r="A167" s="123" t="str">
        <f>IF(OR('13 Oct'!C170&gt;0,'13 Oct'!J170&gt;0,'13 Oct'!Q170&gt;0,'13 Oct'!X170&gt;0,'13 Oct'!AC170&gt;0),'13 Oct'!A170,"")
</f>
        <v>Mandarin Amigo</v>
      </c>
      <c r="B167" s="124" t="str">
        <f>if('13 Oct'!C170&gt;('13 Oct'!D170+'13 Oct'!E170+'13 Oct'!F170),'13 Oct'!C170-('13 Oct'!D170+'13 Oct'!E170 +'13 Oct'!F170),"")
</f>
        <v/>
      </c>
      <c r="C167" s="124" t="str">
        <f t="shared" si="4"/>
        <v>#REF!</v>
      </c>
      <c r="D167" s="124" t="str">
        <f t="shared" si="5"/>
        <v>#REF!</v>
      </c>
      <c r="E167" s="125" t="str">
        <f t="shared" si="1"/>
        <v>#REF!</v>
      </c>
      <c r="F167" s="125" t="str">
        <f t="shared" si="2"/>
        <v>#REF!</v>
      </c>
      <c r="G167" s="124" t="str">
        <f t="shared" si="3"/>
        <v>#REF!</v>
      </c>
    </row>
    <row r="168">
      <c r="A168" s="123" t="str">
        <f>IF(OR('13 Oct'!C171&gt;0,'13 Oct'!J171&gt;0,'13 Oct'!Q171&gt;0,'13 Oct'!X171&gt;0,'13 Oct'!AC171&gt;0),'13 Oct'!A171,"")
</f>
        <v>Mandarin Pre-pack</v>
      </c>
      <c r="B168" s="124" t="str">
        <f>if('13 Oct'!C171&gt;('13 Oct'!D171+'13 Oct'!E171+'13 Oct'!F171),'13 Oct'!C171-('13 Oct'!D171+'13 Oct'!E171 +'13 Oct'!F171),"")
</f>
        <v/>
      </c>
      <c r="C168" s="124" t="str">
        <f t="shared" si="4"/>
        <v>#REF!</v>
      </c>
      <c r="D168" s="124" t="str">
        <f t="shared" si="5"/>
        <v>#REF!</v>
      </c>
      <c r="E168" s="125" t="str">
        <f t="shared" si="1"/>
        <v>#REF!</v>
      </c>
      <c r="F168" s="125" t="str">
        <f t="shared" si="2"/>
        <v>#REF!</v>
      </c>
      <c r="G168" s="124" t="str">
        <f t="shared" si="3"/>
        <v>#REF!</v>
      </c>
    </row>
    <row r="169">
      <c r="A169" s="123" t="str">
        <f>IF(OR('13 Oct'!C172&gt;0,'13 Oct'!J172&gt;0,'13 Oct'!Q172&gt;0,'13 Oct'!X172&gt;0,'13 Oct'!AC172&gt;0),'13 Oct'!A172,"")
</f>
        <v>Nectarines sale</v>
      </c>
      <c r="B169" s="124" t="str">
        <f>if('13 Oct'!C172&gt;('13 Oct'!D172+'13 Oct'!E172+'13 Oct'!F172),'13 Oct'!C172-('13 Oct'!D172+'13 Oct'!E172 +'13 Oct'!F172),"")
</f>
        <v/>
      </c>
      <c r="C169" s="124" t="str">
        <f t="shared" si="4"/>
        <v>#REF!</v>
      </c>
      <c r="D169" s="124" t="str">
        <f t="shared" si="5"/>
        <v>#REF!</v>
      </c>
      <c r="E169" s="125" t="str">
        <f t="shared" si="1"/>
        <v>#REF!</v>
      </c>
      <c r="F169" s="125" t="str">
        <f t="shared" si="2"/>
        <v>#REF!</v>
      </c>
      <c r="G169" s="124" t="str">
        <f t="shared" si="3"/>
        <v>#REF!</v>
      </c>
    </row>
    <row r="170">
      <c r="A170" s="123" t="str">
        <f>IF(OR('13 Oct'!C173&gt;0,'13 Oct'!J173&gt;0,'13 Oct'!Q173&gt;0,'13 Oct'!X173&gt;0,'13 Oct'!AC173&gt;0),'13 Oct'!A173,"")
</f>
        <v>Nectarines white</v>
      </c>
      <c r="B170" s="124" t="str">
        <f>if('13 Oct'!C173&gt;('13 Oct'!D173+'13 Oct'!E173+'13 Oct'!F173),'13 Oct'!C173-('13 Oct'!D173+'13 Oct'!E173 +'13 Oct'!F173),"")
</f>
        <v/>
      </c>
      <c r="C170" s="124" t="str">
        <f t="shared" si="4"/>
        <v>#REF!</v>
      </c>
      <c r="D170" s="124" t="str">
        <f t="shared" si="5"/>
        <v>#REF!</v>
      </c>
      <c r="E170" s="125" t="str">
        <f t="shared" si="1"/>
        <v>#REF!</v>
      </c>
      <c r="F170" s="125" t="str">
        <f t="shared" si="2"/>
        <v>#REF!</v>
      </c>
      <c r="G170" s="124" t="str">
        <f t="shared" si="3"/>
        <v>#REF!</v>
      </c>
    </row>
    <row r="171">
      <c r="A171" s="123" t="str">
        <f>IF(OR('13 Oct'!C174&gt;0,'13 Oct'!J174&gt;0,'13 Oct'!Q174&gt;0,'13 Oct'!X174&gt;0,'13 Oct'!AC174&gt;0),'13 Oct'!A174,"")
</f>
        <v>Nectarines white pkt</v>
      </c>
      <c r="B171" s="124" t="str">
        <f>if('13 Oct'!C174&gt;('13 Oct'!D174+'13 Oct'!E174+'13 Oct'!F174),'13 Oct'!C174-('13 Oct'!D174+'13 Oct'!E174 +'13 Oct'!F174),"")
</f>
        <v/>
      </c>
      <c r="C171" s="124" t="str">
        <f t="shared" si="4"/>
        <v>#REF!</v>
      </c>
      <c r="D171" s="124" t="str">
        <f t="shared" si="5"/>
        <v>#REF!</v>
      </c>
      <c r="E171" s="125" t="str">
        <f t="shared" si="1"/>
        <v>#REF!</v>
      </c>
      <c r="F171" s="125" t="str">
        <f t="shared" si="2"/>
        <v>#REF!</v>
      </c>
      <c r="G171" s="124" t="str">
        <f t="shared" si="3"/>
        <v>#REF!</v>
      </c>
    </row>
    <row r="172">
      <c r="A172" s="123" t="str">
        <f>IF(OR('13 Oct'!C175&gt;0,'13 Oct'!J175&gt;0,'13 Oct'!Q175&gt;0,'13 Oct'!X175&gt;0,'13 Oct'!AC175&gt;0),'13 Oct'!A175,"")
</f>
        <v>Nectarines yellow</v>
      </c>
      <c r="B172" s="124" t="str">
        <f>if('13 Oct'!C175&gt;('13 Oct'!D175+'13 Oct'!E175+'13 Oct'!F175),'13 Oct'!C175-('13 Oct'!D175+'13 Oct'!E175 +'13 Oct'!F175),"")
</f>
        <v/>
      </c>
      <c r="C172" s="124" t="str">
        <f t="shared" si="4"/>
        <v>#REF!</v>
      </c>
      <c r="D172" s="124" t="str">
        <f t="shared" si="5"/>
        <v>#REF!</v>
      </c>
      <c r="E172" s="125" t="str">
        <f t="shared" si="1"/>
        <v>#REF!</v>
      </c>
      <c r="F172" s="125" t="str">
        <f t="shared" si="2"/>
        <v>#REF!</v>
      </c>
      <c r="G172" s="124" t="str">
        <f t="shared" si="3"/>
        <v>#REF!</v>
      </c>
    </row>
    <row r="173">
      <c r="A173" s="123" t="str">
        <f>IF(OR('13 Oct'!C176&gt;0,'13 Oct'!J176&gt;0,'13 Oct'!Q176&gt;0,'13 Oct'!X176&gt;0,'13 Oct'!AC176&gt;0),'13 Oct'!A176,"")
</f>
        <v>Nectarines yellow pkt</v>
      </c>
      <c r="B173" s="124" t="str">
        <f>if('13 Oct'!C176&gt;('13 Oct'!D176+'13 Oct'!E176+'13 Oct'!F176),'13 Oct'!C176-('13 Oct'!D176+'13 Oct'!E176 +'13 Oct'!F176),"")
</f>
        <v/>
      </c>
      <c r="C173" s="124" t="str">
        <f t="shared" si="4"/>
        <v>#REF!</v>
      </c>
      <c r="D173" s="124" t="str">
        <f t="shared" si="5"/>
        <v>#REF!</v>
      </c>
      <c r="E173" s="125" t="str">
        <f t="shared" si="1"/>
        <v>#REF!</v>
      </c>
      <c r="F173" s="125" t="str">
        <f t="shared" si="2"/>
        <v>#REF!</v>
      </c>
      <c r="G173" s="124" t="str">
        <f t="shared" si="3"/>
        <v>#REF!</v>
      </c>
    </row>
    <row r="174">
      <c r="A174" s="123" t="str">
        <f>IF(OR('13 Oct'!C177&gt;0,'13 Oct'!J177&gt;0,'13 Oct'!Q177&gt;0,'13 Oct'!X177&gt;0,'13 Oct'!AC177&gt;0),'13 Oct'!A177,"")
</f>
        <v>Peaches white NO1</v>
      </c>
      <c r="B174" s="124" t="str">
        <f>if('13 Oct'!C177&gt;('13 Oct'!D177+'13 Oct'!E177+'13 Oct'!F177),'13 Oct'!C177-('13 Oct'!D177+'13 Oct'!E177 +'13 Oct'!F177),"")
</f>
        <v/>
      </c>
      <c r="C174" s="124" t="str">
        <f t="shared" si="4"/>
        <v>#REF!</v>
      </c>
      <c r="D174" s="124" t="str">
        <f t="shared" si="5"/>
        <v>#REF!</v>
      </c>
      <c r="E174" s="125" t="str">
        <f t="shared" si="1"/>
        <v>#REF!</v>
      </c>
      <c r="F174" s="125" t="str">
        <f t="shared" si="2"/>
        <v>#REF!</v>
      </c>
      <c r="G174" s="124" t="str">
        <f t="shared" si="3"/>
        <v>#REF!</v>
      </c>
    </row>
    <row r="175">
      <c r="A175" s="123" t="str">
        <f>IF(OR('13 Oct'!C178&gt;0,'13 Oct'!J178&gt;0,'13 Oct'!Q178&gt;0,'13 Oct'!X178&gt;0,'13 Oct'!AC178&gt;0),'13 Oct'!A178,"")
</f>
        <v>Peaches white</v>
      </c>
      <c r="B175" s="124" t="str">
        <f>if('13 Oct'!C178&gt;('13 Oct'!D178+'13 Oct'!E178+'13 Oct'!F178),'13 Oct'!C178-('13 Oct'!D178+'13 Oct'!E178 +'13 Oct'!F178),"")
</f>
        <v/>
      </c>
      <c r="C175" s="124" t="str">
        <f t="shared" si="4"/>
        <v>#REF!</v>
      </c>
      <c r="D175" s="124" t="str">
        <f t="shared" si="5"/>
        <v>#REF!</v>
      </c>
      <c r="E175" s="125" t="str">
        <f t="shared" si="1"/>
        <v>#REF!</v>
      </c>
      <c r="F175" s="125" t="str">
        <f t="shared" si="2"/>
        <v>#REF!</v>
      </c>
      <c r="G175" s="124" t="str">
        <f t="shared" si="3"/>
        <v>#REF!</v>
      </c>
    </row>
    <row r="176">
      <c r="A176" s="123" t="str">
        <f>IF(OR('13 Oct'!C179&gt;0,'13 Oct'!J179&gt;0,'13 Oct'!Q179&gt;0,'13 Oct'!X179&gt;0,'13 Oct'!AC179&gt;0),'13 Oct'!A179,"")
</f>
        <v>Peaches yellow</v>
      </c>
      <c r="B176" s="124" t="str">
        <f>if('13 Oct'!C179&gt;('13 Oct'!D179+'13 Oct'!E179+'13 Oct'!F179),'13 Oct'!C179-('13 Oct'!D179+'13 Oct'!E179 +'13 Oct'!F179),"")
</f>
        <v/>
      </c>
      <c r="C176" s="124" t="str">
        <f t="shared" si="4"/>
        <v>#REF!</v>
      </c>
      <c r="D176" s="124" t="str">
        <f t="shared" si="5"/>
        <v>#REF!</v>
      </c>
      <c r="E176" s="125" t="str">
        <f t="shared" si="1"/>
        <v>#REF!</v>
      </c>
      <c r="F176" s="125" t="str">
        <f t="shared" si="2"/>
        <v>#REF!</v>
      </c>
      <c r="G176" s="124" t="str">
        <f t="shared" si="3"/>
        <v>#REF!</v>
      </c>
    </row>
    <row r="177">
      <c r="A177" s="123" t="str">
        <f>IF(OR('13 Oct'!C180&gt;0,'13 Oct'!J180&gt;0,'13 Oct'!Q180&gt;0,'13 Oct'!X180&gt;0,'13 Oct'!AC180&gt;0),'13 Oct'!A180,"")
</f>
        <v>Peaches Gold</v>
      </c>
      <c r="B177" s="124" t="str">
        <f>if('13 Oct'!C180&gt;('13 Oct'!D180+'13 Oct'!E180+'13 Oct'!F180),'13 Oct'!C180-('13 Oct'!D180+'13 Oct'!E180 +'13 Oct'!F180),"")
</f>
        <v/>
      </c>
      <c r="C177" s="124" t="str">
        <f t="shared" si="4"/>
        <v>#REF!</v>
      </c>
      <c r="D177" s="124" t="str">
        <f t="shared" si="5"/>
        <v>#REF!</v>
      </c>
      <c r="E177" s="125" t="str">
        <f t="shared" si="1"/>
        <v>#REF!</v>
      </c>
      <c r="F177" s="125" t="str">
        <f t="shared" si="2"/>
        <v>#REF!</v>
      </c>
      <c r="G177" s="124" t="str">
        <f t="shared" si="3"/>
        <v>#REF!</v>
      </c>
    </row>
    <row r="178">
      <c r="A178" s="123" t="str">
        <f>IF(OR('13 Oct'!C181&gt;0,'13 Oct'!J181&gt;0,'13 Oct'!Q181&gt;0,'13 Oct'!X181&gt;0,'13 Oct'!AC181&gt;0),'13 Oct'!A181,"")
</f>
        <v>Peaches Donut</v>
      </c>
      <c r="B178" s="124" t="str">
        <f>if('13 Oct'!C181&gt;('13 Oct'!D181+'13 Oct'!E181+'13 Oct'!F181),'13 Oct'!C181-('13 Oct'!D181+'13 Oct'!E181 +'13 Oct'!F181),"")
</f>
        <v/>
      </c>
      <c r="C178" s="124" t="str">
        <f t="shared" si="4"/>
        <v>#REF!</v>
      </c>
      <c r="D178" s="124" t="str">
        <f t="shared" si="5"/>
        <v>#REF!</v>
      </c>
      <c r="E178" s="125" t="str">
        <f t="shared" si="1"/>
        <v>#REF!</v>
      </c>
      <c r="F178" s="125" t="str">
        <f t="shared" si="2"/>
        <v>#REF!</v>
      </c>
      <c r="G178" s="124" t="str">
        <f t="shared" si="3"/>
        <v>#REF!</v>
      </c>
    </row>
    <row r="179">
      <c r="A179" s="123" t="str">
        <f>IF(OR('13 Oct'!C182&gt;0,'13 Oct'!J182&gt;0,'13 Oct'!Q182&gt;0,'13 Oct'!X182&gt;0,'13 Oct'!AC182&gt;0),'13 Oct'!A182,"")
</f>
        <v>Blueberry</v>
      </c>
      <c r="B179" s="124" t="str">
        <f>if('13 Oct'!C182&gt;('13 Oct'!D182+'13 Oct'!E182+'13 Oct'!F182),'13 Oct'!C182-('13 Oct'!D182+'13 Oct'!E182 +'13 Oct'!F182),"")
</f>
        <v/>
      </c>
      <c r="C179" s="124" t="str">
        <f t="shared" si="4"/>
        <v>#REF!</v>
      </c>
      <c r="D179" s="124" t="str">
        <f t="shared" si="5"/>
        <v>#REF!</v>
      </c>
      <c r="E179" s="125" t="str">
        <f t="shared" si="1"/>
        <v>#REF!</v>
      </c>
      <c r="F179" s="125" t="str">
        <f t="shared" si="2"/>
        <v>#REF!</v>
      </c>
      <c r="G179" s="124" t="str">
        <f t="shared" si="3"/>
        <v>#REF!</v>
      </c>
    </row>
    <row r="180">
      <c r="A180" s="123" t="str">
        <f>IF(OR('13 Oct'!C183&gt;0,'13 Oct'!J183&gt;0,'13 Oct'!Q183&gt;0,'13 Oct'!X183&gt;0,'13 Oct'!AC183&gt;0),'13 Oct'!A183,"")
</f>
        <v>Papaya</v>
      </c>
      <c r="B180" s="124" t="str">
        <f>if('13 Oct'!C183&gt;('13 Oct'!D183+'13 Oct'!E183+'13 Oct'!F183),'13 Oct'!C183-('13 Oct'!D183+'13 Oct'!E183 +'13 Oct'!F183),"")
</f>
        <v/>
      </c>
      <c r="C180" s="124" t="str">
        <f t="shared" si="4"/>
        <v>#REF!</v>
      </c>
      <c r="D180" s="124" t="str">
        <f t="shared" si="5"/>
        <v>#REF!</v>
      </c>
      <c r="E180" s="125" t="str">
        <f t="shared" si="1"/>
        <v>#REF!</v>
      </c>
      <c r="F180" s="125" t="str">
        <f t="shared" si="2"/>
        <v>#REF!</v>
      </c>
      <c r="G180" s="124" t="str">
        <f t="shared" si="3"/>
        <v>#REF!</v>
      </c>
    </row>
    <row r="181">
      <c r="A181" s="123" t="str">
        <f>IF(OR('13 Oct'!C184&gt;0,'13 Oct'!J184&gt;0,'13 Oct'!Q184&gt;0,'13 Oct'!X184&gt;0,'13 Oct'!AC184&gt;0),'13 Oct'!A184,"")
</f>
        <v>Paw paw green</v>
      </c>
      <c r="B181" s="124" t="str">
        <f>if('13 Oct'!C184&gt;('13 Oct'!D184+'13 Oct'!E184+'13 Oct'!F184),'13 Oct'!C184-('13 Oct'!D184+'13 Oct'!E184 +'13 Oct'!F184),"")
</f>
        <v/>
      </c>
      <c r="C181" s="124" t="str">
        <f t="shared" si="4"/>
        <v>#REF!</v>
      </c>
      <c r="D181" s="124" t="str">
        <f t="shared" si="5"/>
        <v>#REF!</v>
      </c>
      <c r="E181" s="125" t="str">
        <f t="shared" si="1"/>
        <v>#REF!</v>
      </c>
      <c r="F181" s="125" t="str">
        <f t="shared" si="2"/>
        <v>#REF!</v>
      </c>
      <c r="G181" s="124" t="str">
        <f t="shared" si="3"/>
        <v>#REF!</v>
      </c>
    </row>
    <row r="182">
      <c r="A182" s="123" t="str">
        <f>IF(OR('13 Oct'!C185&gt;0,'13 Oct'!J185&gt;0,'13 Oct'!Q185&gt;0,'13 Oct'!X185&gt;0,'13 Oct'!AC185&gt;0),'13 Oct'!A185,"")
</f>
        <v>Pineapples leaf</v>
      </c>
      <c r="B182" s="124">
        <f>if('13 Oct'!C185&gt;('13 Oct'!D185+'13 Oct'!E185+'13 Oct'!F185),'13 Oct'!C185-('13 Oct'!D185+'13 Oct'!E185 +'13 Oct'!F185),"")
</f>
        <v>8</v>
      </c>
      <c r="C182" s="124" t="str">
        <f t="shared" si="4"/>
        <v>#REF!</v>
      </c>
      <c r="D182" s="124" t="str">
        <f t="shared" si="5"/>
        <v>#REF!</v>
      </c>
      <c r="E182" s="125" t="str">
        <f t="shared" si="1"/>
        <v>#REF!</v>
      </c>
      <c r="F182" s="125" t="str">
        <f t="shared" si="2"/>
        <v>#REF!</v>
      </c>
      <c r="G182" s="124" t="str">
        <f t="shared" si="3"/>
        <v>#REF!</v>
      </c>
    </row>
    <row r="183">
      <c r="A183" s="123" t="str">
        <f>IF(OR('13 Oct'!C186&gt;0,'13 Oct'!J186&gt;0,'13 Oct'!Q186&gt;0,'13 Oct'!X186&gt;0,'13 Oct'!AC186&gt;0),'13 Oct'!A186,"")
</f>
        <v>Pineapples sugar</v>
      </c>
      <c r="B183" s="124">
        <f>if('13 Oct'!C186&gt;('13 Oct'!D186+'13 Oct'!E186+'13 Oct'!F186),'13 Oct'!C186-('13 Oct'!D186+'13 Oct'!E186 +'13 Oct'!F186),"")
</f>
        <v>8</v>
      </c>
      <c r="C183" s="124" t="str">
        <f t="shared" si="4"/>
        <v>#REF!</v>
      </c>
      <c r="D183" s="124" t="str">
        <f t="shared" si="5"/>
        <v>#REF!</v>
      </c>
      <c r="E183" s="125" t="str">
        <f t="shared" si="1"/>
        <v>#REF!</v>
      </c>
      <c r="F183" s="125" t="str">
        <f t="shared" si="2"/>
        <v>#REF!</v>
      </c>
      <c r="G183" s="124" t="str">
        <f t="shared" si="3"/>
        <v>#REF!</v>
      </c>
    </row>
    <row r="184">
      <c r="A184" s="123" t="str">
        <f>IF(OR('13 Oct'!C187&gt;0,'13 Oct'!J187&gt;0,'13 Oct'!Q187&gt;0,'13 Oct'!X187&gt;0,'13 Oct'!AC187&gt;0),'13 Oct'!A187,"")
</f>
        <v>Pomegranates</v>
      </c>
      <c r="B184" s="124" t="str">
        <f>if('13 Oct'!C187&gt;('13 Oct'!D187+'13 Oct'!E187+'13 Oct'!F187),'13 Oct'!C187-('13 Oct'!D187+'13 Oct'!E187 +'13 Oct'!F187),"")
</f>
        <v/>
      </c>
      <c r="C184" s="124" t="str">
        <f t="shared" si="4"/>
        <v>#REF!</v>
      </c>
      <c r="D184" s="124" t="str">
        <f t="shared" si="5"/>
        <v>#REF!</v>
      </c>
      <c r="E184" s="125" t="str">
        <f t="shared" si="1"/>
        <v>#REF!</v>
      </c>
      <c r="F184" s="125" t="str">
        <f t="shared" si="2"/>
        <v>#REF!</v>
      </c>
      <c r="G184" s="124" t="str">
        <f t="shared" si="3"/>
        <v>#REF!</v>
      </c>
    </row>
    <row r="185">
      <c r="A185" s="123" t="str">
        <f>IF(OR('13 Oct'!C188&gt;0,'13 Oct'!J188&gt;0,'13 Oct'!Q188&gt;0,'13 Oct'!X188&gt;0,'13 Oct'!AC188&gt;0),'13 Oct'!A188,"")
</f>
        <v>Prune</v>
      </c>
      <c r="B185" s="124" t="str">
        <f>if('13 Oct'!C188&gt;('13 Oct'!D188+'13 Oct'!E188+'13 Oct'!F188),'13 Oct'!C188-('13 Oct'!D188+'13 Oct'!E188 +'13 Oct'!F188),"")
</f>
        <v/>
      </c>
      <c r="C185" s="124" t="str">
        <f t="shared" si="4"/>
        <v>#REF!</v>
      </c>
      <c r="D185" s="124" t="str">
        <f t="shared" si="5"/>
        <v>#REF!</v>
      </c>
      <c r="E185" s="125" t="str">
        <f t="shared" si="1"/>
        <v>#REF!</v>
      </c>
      <c r="F185" s="125" t="str">
        <f t="shared" si="2"/>
        <v>#REF!</v>
      </c>
      <c r="G185" s="124" t="str">
        <f t="shared" si="3"/>
        <v>#REF!</v>
      </c>
    </row>
    <row r="186">
      <c r="A186" s="123" t="str">
        <f>IF(OR('13 Oct'!C189&gt;0,'13 Oct'!J189&gt;0,'13 Oct'!Q189&gt;0,'13 Oct'!X189&gt;0,'13 Oct'!AC189&gt;0),'13 Oct'!A189,"")
</f>
        <v>Rock melon</v>
      </c>
      <c r="B186" s="124" t="str">
        <f>if('13 Oct'!C189&gt;('13 Oct'!D189+'13 Oct'!E189+'13 Oct'!F189),'13 Oct'!C189-('13 Oct'!D189+'13 Oct'!E189 +'13 Oct'!F189),"")
</f>
        <v/>
      </c>
      <c r="C186" s="124" t="str">
        <f t="shared" si="4"/>
        <v>#REF!</v>
      </c>
      <c r="D186" s="124" t="str">
        <f t="shared" si="5"/>
        <v>#REF!</v>
      </c>
      <c r="E186" s="125" t="str">
        <f t="shared" si="1"/>
        <v>#REF!</v>
      </c>
      <c r="F186" s="125" t="str">
        <f t="shared" si="2"/>
        <v>#REF!</v>
      </c>
      <c r="G186" s="124" t="str">
        <f t="shared" si="3"/>
        <v>#REF!</v>
      </c>
    </row>
    <row r="187">
      <c r="A187" s="123" t="str">
        <f>IF(OR('13 Oct'!C190&gt;0,'13 Oct'!J190&gt;0,'13 Oct'!Q190&gt;0,'13 Oct'!X190&gt;0,'13 Oct'!AC190&gt;0),'13 Oct'!A190,"")
</f>
        <v>Strawberry 250g</v>
      </c>
      <c r="B187" s="124" t="str">
        <f>if('13 Oct'!C190&gt;('13 Oct'!D190+'13 Oct'!E190+'13 Oct'!F190),'13 Oct'!C190-('13 Oct'!D190+'13 Oct'!E190 +'13 Oct'!F190),"")
</f>
        <v/>
      </c>
      <c r="C187" s="124" t="str">
        <f t="shared" si="4"/>
        <v>#REF!</v>
      </c>
      <c r="D187" s="124" t="str">
        <f t="shared" si="5"/>
        <v>#REF!</v>
      </c>
      <c r="E187" s="125" t="str">
        <f t="shared" si="1"/>
        <v>#REF!</v>
      </c>
      <c r="F187" s="125" t="str">
        <f t="shared" si="2"/>
        <v>#REF!</v>
      </c>
      <c r="G187" s="124" t="str">
        <f t="shared" si="3"/>
        <v>#REF!</v>
      </c>
    </row>
    <row r="188">
      <c r="A188" s="123" t="str">
        <f>IF(OR('13 Oct'!C191&gt;0,'13 Oct'!J191&gt;0,'13 Oct'!Q191&gt;0,'13 Oct'!X191&gt;0,'13 Oct'!AC191&gt;0),'13 Oct'!A191,"")
</f>
        <v>Strawberry 500g</v>
      </c>
      <c r="B188" s="124" t="str">
        <f>if('13 Oct'!C191&gt;('13 Oct'!D191+'13 Oct'!E191+'13 Oct'!F191),'13 Oct'!C191-('13 Oct'!D191+'13 Oct'!E191 +'13 Oct'!F191),"")
</f>
        <v/>
      </c>
      <c r="C188" s="124" t="str">
        <f t="shared" si="4"/>
        <v>#REF!</v>
      </c>
      <c r="D188" s="124" t="str">
        <f t="shared" si="5"/>
        <v>#REF!</v>
      </c>
      <c r="E188" s="125" t="str">
        <f t="shared" si="1"/>
        <v>#REF!</v>
      </c>
      <c r="F188" s="125" t="str">
        <f t="shared" si="2"/>
        <v>#REF!</v>
      </c>
      <c r="G188" s="124" t="str">
        <f t="shared" si="3"/>
        <v>#REF!</v>
      </c>
    </row>
    <row r="189">
      <c r="A189" s="123" t="str">
        <f>IF(OR('13 Oct'!C192&gt;0,'13 Oct'!J192&gt;0,'13 Oct'!Q192&gt;0,'13 Oct'!X192&gt;0,'13 Oct'!AC192&gt;0),'13 Oct'!A192,"")
</f>
        <v>Fuji good</v>
      </c>
      <c r="B189" s="124" t="str">
        <f>if('13 Oct'!C192&gt;('13 Oct'!D192+'13 Oct'!E192+'13 Oct'!F192),'13 Oct'!C192-('13 Oct'!D192+'13 Oct'!E192 +'13 Oct'!F192),"")
</f>
        <v/>
      </c>
      <c r="C189" s="124" t="str">
        <f t="shared" si="4"/>
        <v>#REF!</v>
      </c>
      <c r="D189" s="124" t="str">
        <f t="shared" si="5"/>
        <v>#REF!</v>
      </c>
      <c r="E189" s="125" t="str">
        <f t="shared" si="1"/>
        <v>#REF!</v>
      </c>
      <c r="F189" s="125" t="str">
        <f t="shared" si="2"/>
        <v>#REF!</v>
      </c>
      <c r="G189" s="124" t="str">
        <f t="shared" si="3"/>
        <v>#REF!</v>
      </c>
    </row>
    <row r="190">
      <c r="A190" s="123" t="str">
        <f>IF(OR('13 Oct'!C193&gt;0,'13 Oct'!J193&gt;0,'13 Oct'!Q193&gt;0,'13 Oct'!X193&gt;0,'13 Oct'!AC193&gt;0),'13 Oct'!A193,"")
</f>
        <v>Fuji sale</v>
      </c>
      <c r="B190" s="124">
        <f>if('13 Oct'!C193&gt;('13 Oct'!D193+'13 Oct'!E193+'13 Oct'!F193),'13 Oct'!C193-('13 Oct'!D193+'13 Oct'!E193 +'13 Oct'!F193),"")
</f>
        <v>1</v>
      </c>
      <c r="C190" s="124" t="str">
        <f t="shared" si="4"/>
        <v>#REF!</v>
      </c>
      <c r="D190" s="124" t="str">
        <f t="shared" si="5"/>
        <v>#REF!</v>
      </c>
      <c r="E190" s="125" t="str">
        <f t="shared" si="1"/>
        <v>#REF!</v>
      </c>
      <c r="F190" s="125" t="str">
        <f t="shared" si="2"/>
        <v>#REF!</v>
      </c>
      <c r="G190" s="124" t="str">
        <f t="shared" si="3"/>
        <v>#REF!</v>
      </c>
    </row>
    <row r="191">
      <c r="A191" s="123" t="str">
        <f>IF(OR('13 Oct'!C194&gt;0,'13 Oct'!J194&gt;0,'13 Oct'!Q194&gt;0,'13 Oct'!X194&gt;0,'13 Oct'!AC194&gt;0),'13 Oct'!A194,"")
</f>
        <v>Kanzi</v>
      </c>
      <c r="B191" s="124" t="str">
        <f>if('13 Oct'!C194&gt;('13 Oct'!D194+'13 Oct'!E194+'13 Oct'!F194),'13 Oct'!C194-('13 Oct'!D194+'13 Oct'!E194 +'13 Oct'!F194),"")
</f>
        <v/>
      </c>
      <c r="C191" s="124" t="str">
        <f t="shared" si="4"/>
        <v>#REF!</v>
      </c>
      <c r="D191" s="124" t="str">
        <f t="shared" si="5"/>
        <v>#REF!</v>
      </c>
      <c r="E191" s="125" t="str">
        <f t="shared" si="1"/>
        <v>#REF!</v>
      </c>
      <c r="F191" s="125" t="str">
        <f t="shared" si="2"/>
        <v>#REF!</v>
      </c>
      <c r="G191" s="124" t="str">
        <f t="shared" si="3"/>
        <v>#REF!</v>
      </c>
    </row>
    <row r="192">
      <c r="A192" s="123" t="str">
        <f>IF(OR('13 Oct'!C195&gt;0,'13 Oct'!J195&gt;0,'13 Oct'!Q195&gt;0,'13 Oct'!X195&gt;0,'13 Oct'!AC195&gt;0),'13 Oct'!A195,"")
</f>
        <v>Gala good</v>
      </c>
      <c r="B192" s="124" t="str">
        <f>if('13 Oct'!C195&gt;('13 Oct'!D195+'13 Oct'!E195+'13 Oct'!F195),'13 Oct'!C195-('13 Oct'!D195+'13 Oct'!E195 +'13 Oct'!F195),"")
</f>
        <v/>
      </c>
      <c r="C192" s="124" t="str">
        <f t="shared" si="4"/>
        <v>#REF!</v>
      </c>
      <c r="D192" s="124" t="str">
        <f t="shared" si="5"/>
        <v>#REF!</v>
      </c>
      <c r="E192" s="125" t="str">
        <f t="shared" si="1"/>
        <v>#REF!</v>
      </c>
      <c r="F192" s="125" t="str">
        <f t="shared" si="2"/>
        <v>#REF!</v>
      </c>
      <c r="G192" s="124" t="str">
        <f t="shared" si="3"/>
        <v>#REF!</v>
      </c>
    </row>
    <row r="193">
      <c r="A193" s="123" t="str">
        <f>IF(OR('13 Oct'!C196&gt;0,'13 Oct'!J196&gt;0,'13 Oct'!Q196&gt;0,'13 Oct'!X196&gt;0,'13 Oct'!AC196&gt;0),'13 Oct'!A196,"")
</f>
        <v>Gala Sale </v>
      </c>
      <c r="B193" s="124" t="str">
        <f>if('13 Oct'!C196&gt;('13 Oct'!D196+'13 Oct'!E196+'13 Oct'!F196),'13 Oct'!C196-('13 Oct'!D196+'13 Oct'!E196 +'13 Oct'!F196),"")
</f>
        <v/>
      </c>
      <c r="C193" s="124" t="str">
        <f t="shared" si="4"/>
        <v>#REF!</v>
      </c>
      <c r="D193" s="124" t="str">
        <f t="shared" si="5"/>
        <v>#REF!</v>
      </c>
      <c r="E193" s="125" t="str">
        <f t="shared" si="1"/>
        <v>#REF!</v>
      </c>
      <c r="F193" s="125" t="str">
        <f t="shared" si="2"/>
        <v>#REF!</v>
      </c>
      <c r="G193" s="124" t="str">
        <f t="shared" si="3"/>
        <v>#REF!</v>
      </c>
    </row>
    <row r="194">
      <c r="A194" s="123" t="str">
        <f>IF(OR('13 Oct'!C197&gt;0,'13 Oct'!J197&gt;0,'13 Oct'!Q197&gt;0,'13 Oct'!X197&gt;0,'13 Oct'!AC197&gt;0),'13 Oct'!A197,"")
</f>
        <v>Gala sale bin</v>
      </c>
      <c r="B194" s="124">
        <f>if('13 Oct'!C197&gt;('13 Oct'!D197+'13 Oct'!E197+'13 Oct'!F197),'13 Oct'!C197-('13 Oct'!D197+'13 Oct'!E197 +'13 Oct'!F197),"")
</f>
        <v>1</v>
      </c>
      <c r="C194" s="124" t="str">
        <f t="shared" si="4"/>
        <v>#REF!</v>
      </c>
      <c r="D194" s="124" t="str">
        <f t="shared" si="5"/>
        <v>#REF!</v>
      </c>
      <c r="E194" s="125" t="str">
        <f t="shared" si="1"/>
        <v>#REF!</v>
      </c>
      <c r="F194" s="125" t="str">
        <f t="shared" si="2"/>
        <v>#REF!</v>
      </c>
      <c r="G194" s="124" t="str">
        <f t="shared" si="3"/>
        <v>#REF!</v>
      </c>
    </row>
    <row r="195">
      <c r="A195" s="123" t="str">
        <f>IF(OR('13 Oct'!C198&gt;0,'13 Oct'!J198&gt;0,'13 Oct'!Q198&gt;0,'13 Oct'!X198&gt;0,'13 Oct'!AC198&gt;0),'13 Oct'!A198,"")
</f>
        <v>Gala 6 pkt</v>
      </c>
      <c r="B195" s="124" t="str">
        <f>if('13 Oct'!C198&gt;('13 Oct'!D198+'13 Oct'!E198+'13 Oct'!F198),'13 Oct'!C198-('13 Oct'!D198+'13 Oct'!E198 +'13 Oct'!F198),"")
</f>
        <v/>
      </c>
      <c r="C195" s="124" t="str">
        <f t="shared" si="4"/>
        <v>#REF!</v>
      </c>
      <c r="D195" s="124" t="str">
        <f t="shared" si="5"/>
        <v>#REF!</v>
      </c>
      <c r="E195" s="125" t="str">
        <f t="shared" si="1"/>
        <v>#REF!</v>
      </c>
      <c r="F195" s="125" t="str">
        <f t="shared" si="2"/>
        <v>#REF!</v>
      </c>
      <c r="G195" s="124" t="str">
        <f t="shared" si="3"/>
        <v>#REF!</v>
      </c>
    </row>
    <row r="196">
      <c r="A196" s="123" t="str">
        <f>IF(OR('13 Oct'!C199&gt;0,'13 Oct'!J199&gt;0,'13 Oct'!Q199&gt;0,'13 Oct'!X199&gt;0,'13 Oct'!AC199&gt;0),'13 Oct'!A199,"")
</f>
        <v>Gala lunchbox 1kg</v>
      </c>
      <c r="B196" s="124" t="str">
        <f>if('13 Oct'!C199&gt;('13 Oct'!D199+'13 Oct'!E199+'13 Oct'!F199),'13 Oct'!C199-('13 Oct'!D199+'13 Oct'!E199 +'13 Oct'!F199),"")
</f>
        <v/>
      </c>
      <c r="C196" s="124" t="str">
        <f t="shared" si="4"/>
        <v>#REF!</v>
      </c>
      <c r="D196" s="124" t="str">
        <f t="shared" si="5"/>
        <v>#REF!</v>
      </c>
      <c r="E196" s="125" t="str">
        <f t="shared" si="1"/>
        <v>#REF!</v>
      </c>
      <c r="F196" s="125" t="str">
        <f t="shared" si="2"/>
        <v>#REF!</v>
      </c>
      <c r="G196" s="124" t="str">
        <f t="shared" si="3"/>
        <v>#REF!</v>
      </c>
    </row>
    <row r="197">
      <c r="A197" s="123" t="str">
        <f>IF(OR('13 Oct'!C200&gt;0,'13 Oct'!J200&gt;0,'13 Oct'!Q200&gt;0,'13 Oct'!X200&gt;0,'13 Oct'!AC200&gt;0),'13 Oct'!A200,"")
</f>
        <v>Golden delicious</v>
      </c>
      <c r="B197" s="124" t="str">
        <f>if('13 Oct'!C200&gt;('13 Oct'!D200+'13 Oct'!E200+'13 Oct'!F200),'13 Oct'!C200-('13 Oct'!D200+'13 Oct'!E200 +'13 Oct'!F200),"")
</f>
        <v/>
      </c>
      <c r="C197" s="124" t="str">
        <f t="shared" si="4"/>
        <v>#REF!</v>
      </c>
      <c r="D197" s="124" t="str">
        <f t="shared" si="5"/>
        <v>#REF!</v>
      </c>
      <c r="E197" s="125" t="str">
        <f t="shared" si="1"/>
        <v>#REF!</v>
      </c>
      <c r="F197" s="125" t="str">
        <f t="shared" si="2"/>
        <v>#REF!</v>
      </c>
      <c r="G197" s="124" t="str">
        <f t="shared" si="3"/>
        <v>#REF!</v>
      </c>
    </row>
    <row r="198">
      <c r="A198" s="123" t="str">
        <f>IF(OR('13 Oct'!C201&gt;0,'13 Oct'!J201&gt;0,'13 Oct'!Q201&gt;0,'13 Oct'!X201&gt;0,'13 Oct'!AC201&gt;0),'13 Oct'!A201,"")
</f>
        <v>Granny Smith</v>
      </c>
      <c r="B198" s="124">
        <f>if('13 Oct'!C201&gt;('13 Oct'!D201+'13 Oct'!E201+'13 Oct'!F201),'13 Oct'!C201-('13 Oct'!D201+'13 Oct'!E201 +'13 Oct'!F201),"")
</f>
        <v>24</v>
      </c>
      <c r="C198" s="124" t="str">
        <f t="shared" si="4"/>
        <v>#REF!</v>
      </c>
      <c r="D198" s="124" t="str">
        <f t="shared" si="5"/>
        <v>#REF!</v>
      </c>
      <c r="E198" s="125" t="str">
        <f t="shared" si="1"/>
        <v>#REF!</v>
      </c>
      <c r="F198" s="125" t="str">
        <f t="shared" si="2"/>
        <v>#REF!</v>
      </c>
      <c r="G198" s="124" t="str">
        <f t="shared" si="3"/>
        <v>#REF!</v>
      </c>
    </row>
    <row r="199">
      <c r="A199" s="123" t="str">
        <f>IF(OR('13 Oct'!C202&gt;0,'13 Oct'!J202&gt;0,'13 Oct'!Q202&gt;0,'13 Oct'!X202&gt;0,'13 Oct'!AC202&gt;0),'13 Oct'!A202,"")
</f>
        <v>Granny Smith pkt</v>
      </c>
      <c r="B199" s="124">
        <f>if('13 Oct'!C202&gt;('13 Oct'!D202+'13 Oct'!E202+'13 Oct'!F202),'13 Oct'!C202-('13 Oct'!D202+'13 Oct'!E202 +'13 Oct'!F202),"")
</f>
        <v>24</v>
      </c>
      <c r="C199" s="124" t="str">
        <f t="shared" si="4"/>
        <v>#REF!</v>
      </c>
      <c r="D199" s="124" t="str">
        <f t="shared" si="5"/>
        <v>#REF!</v>
      </c>
      <c r="E199" s="125" t="str">
        <f t="shared" si="1"/>
        <v>#REF!</v>
      </c>
      <c r="F199" s="125" t="str">
        <f t="shared" si="2"/>
        <v>#REF!</v>
      </c>
      <c r="G199" s="124" t="str">
        <f t="shared" si="3"/>
        <v>#REF!</v>
      </c>
    </row>
    <row r="200">
      <c r="A200" s="123" t="str">
        <f>IF(OR('13 Oct'!C203&gt;0,'13 Oct'!J203&gt;0,'13 Oct'!Q203&gt;0,'13 Oct'!X203&gt;0,'13 Oct'!AC203&gt;0),'13 Oct'!A203,"")
</f>
        <v>Early Gold Apple</v>
      </c>
      <c r="B200" s="124" t="str">
        <f>if('13 Oct'!C203&gt;('13 Oct'!D203+'13 Oct'!E203+'13 Oct'!F203),'13 Oct'!C203-('13 Oct'!D203+'13 Oct'!E203 +'13 Oct'!F203),"")
</f>
        <v/>
      </c>
      <c r="C200" s="124" t="str">
        <f t="shared" si="4"/>
        <v>#REF!</v>
      </c>
      <c r="D200" s="124" t="str">
        <f t="shared" si="5"/>
        <v>#REF!</v>
      </c>
      <c r="E200" s="125" t="str">
        <f t="shared" si="1"/>
        <v>#REF!</v>
      </c>
      <c r="F200" s="125" t="str">
        <f t="shared" si="2"/>
        <v>#REF!</v>
      </c>
      <c r="G200" s="124" t="str">
        <f t="shared" si="3"/>
        <v>#REF!</v>
      </c>
    </row>
    <row r="201">
      <c r="A201" s="123" t="str">
        <f>IF(OR('13 Oct'!C204&gt;0,'13 Oct'!J204&gt;0,'13 Oct'!Q204&gt;0,'13 Oct'!X204&gt;0,'13 Oct'!AC204&gt;0),'13 Oct'!A204,"")
</f>
        <v>Hi Early </v>
      </c>
      <c r="B201" s="124">
        <f>if('13 Oct'!C204&gt;('13 Oct'!D204+'13 Oct'!E204+'13 Oct'!F204),'13 Oct'!C204-('13 Oct'!D204+'13 Oct'!E204 +'13 Oct'!F204),"")
</f>
        <v>24</v>
      </c>
      <c r="C201" s="124" t="str">
        <f t="shared" si="4"/>
        <v>#REF!</v>
      </c>
      <c r="D201" s="124" t="str">
        <f t="shared" si="5"/>
        <v>#REF!</v>
      </c>
      <c r="E201" s="125" t="str">
        <f t="shared" si="1"/>
        <v>#REF!</v>
      </c>
      <c r="F201" s="125" t="str">
        <f t="shared" si="2"/>
        <v>#REF!</v>
      </c>
      <c r="G201" s="124" t="str">
        <f t="shared" si="3"/>
        <v>#REF!</v>
      </c>
    </row>
    <row r="202">
      <c r="A202" s="123" t="str">
        <f>IF(OR('13 Oct'!C205&gt;0,'13 Oct'!J205&gt;0,'13 Oct'!Q205&gt;0,'13 Oct'!X205&gt;0,'13 Oct'!AC205&gt;0),'13 Oct'!A205,"")
</f>
        <v>Hi Early pkt</v>
      </c>
      <c r="B202" s="124">
        <f>if('13 Oct'!C205&gt;('13 Oct'!D205+'13 Oct'!E205+'13 Oct'!F205),'13 Oct'!C205-('13 Oct'!D205+'13 Oct'!E205 +'13 Oct'!F205),"")
</f>
        <v>24</v>
      </c>
      <c r="C202" s="124" t="str">
        <f t="shared" si="4"/>
        <v>#REF!</v>
      </c>
      <c r="D202" s="124" t="str">
        <f t="shared" si="5"/>
        <v>#REF!</v>
      </c>
      <c r="E202" s="125" t="str">
        <f t="shared" si="1"/>
        <v>#REF!</v>
      </c>
      <c r="F202" s="125" t="str">
        <f t="shared" si="2"/>
        <v>#REF!</v>
      </c>
      <c r="G202" s="124" t="str">
        <f t="shared" si="3"/>
        <v>#REF!</v>
      </c>
    </row>
    <row r="203">
      <c r="A203" s="123" t="str">
        <f>IF(OR('13 Oct'!C206&gt;0,'13 Oct'!J206&gt;0,'13 Oct'!Q206&gt;0,'13 Oct'!X206&gt;0,'13 Oct'!AC206&gt;0),'13 Oct'!A206,"")
</f>
        <v>Firm gold apple</v>
      </c>
      <c r="B203" s="124" t="str">
        <f>if('13 Oct'!C206&gt;('13 Oct'!D206+'13 Oct'!E206+'13 Oct'!F206),'13 Oct'!C206-('13 Oct'!D206+'13 Oct'!E206 +'13 Oct'!F206),"")
</f>
        <v/>
      </c>
      <c r="C203" s="124" t="str">
        <f t="shared" si="4"/>
        <v>#REF!</v>
      </c>
      <c r="D203" s="124" t="str">
        <f t="shared" si="5"/>
        <v>#REF!</v>
      </c>
      <c r="E203" s="125" t="str">
        <f t="shared" si="1"/>
        <v>#REF!</v>
      </c>
      <c r="F203" s="125" t="str">
        <f t="shared" si="2"/>
        <v>#REF!</v>
      </c>
      <c r="G203" s="124" t="str">
        <f t="shared" si="3"/>
        <v>#REF!</v>
      </c>
    </row>
    <row r="204">
      <c r="A204" s="123" t="str">
        <f>IF(OR('13 Oct'!C207&gt;0,'13 Oct'!J207&gt;0,'13 Oct'!Q207&gt;0,'13 Oct'!X207&gt;0,'13 Oct'!AC207&gt;0),'13 Oct'!A207,"")
</f>
        <v>Lady William</v>
      </c>
      <c r="B204" s="124" t="str">
        <f>if('13 Oct'!C207&gt;('13 Oct'!D207+'13 Oct'!E207+'13 Oct'!F207),'13 Oct'!C207-('13 Oct'!D207+'13 Oct'!E207 +'13 Oct'!F207),"")
</f>
        <v/>
      </c>
      <c r="C204" s="124" t="str">
        <f t="shared" si="4"/>
        <v>#REF!</v>
      </c>
      <c r="D204" s="124" t="str">
        <f t="shared" si="5"/>
        <v>#REF!</v>
      </c>
      <c r="E204" s="125" t="str">
        <f t="shared" si="1"/>
        <v>#REF!</v>
      </c>
      <c r="F204" s="125" t="str">
        <f t="shared" si="2"/>
        <v>#REF!</v>
      </c>
      <c r="G204" s="124" t="str">
        <f t="shared" si="3"/>
        <v>#REF!</v>
      </c>
    </row>
    <row r="205">
      <c r="A205" s="123" t="str">
        <f>IF(OR('13 Oct'!C208&gt;0,'13 Oct'!J208&gt;0,'13 Oct'!Q208&gt;0,'13 Oct'!X208&gt;0,'13 Oct'!AC208&gt;0),'13 Oct'!A208,"")
</f>
        <v>Sundowners</v>
      </c>
      <c r="B205" s="124" t="str">
        <f>if('13 Oct'!C208&gt;('13 Oct'!D208+'13 Oct'!E208+'13 Oct'!F208),'13 Oct'!C208-('13 Oct'!D208+'13 Oct'!E208 +'13 Oct'!F208),"")
</f>
        <v/>
      </c>
      <c r="C205" s="124" t="str">
        <f t="shared" si="4"/>
        <v>#REF!</v>
      </c>
      <c r="D205" s="124" t="str">
        <f t="shared" si="5"/>
        <v>#REF!</v>
      </c>
      <c r="E205" s="125" t="str">
        <f t="shared" si="1"/>
        <v>#REF!</v>
      </c>
      <c r="F205" s="125" t="str">
        <f t="shared" si="2"/>
        <v>#REF!</v>
      </c>
      <c r="G205" s="124" t="str">
        <f t="shared" si="3"/>
        <v>#REF!</v>
      </c>
    </row>
    <row r="206">
      <c r="A206" s="123" t="str">
        <f>IF(OR('13 Oct'!C209&gt;0,'13 Oct'!J209&gt;0,'13 Oct'!Q209&gt;0,'13 Oct'!X209&gt;0,'13 Oct'!AC209&gt;0),'13 Oct'!A209,"")
</f>
        <v>Sundowners sales</v>
      </c>
      <c r="B206" s="124" t="str">
        <f>if('13 Oct'!C209&gt;('13 Oct'!D209+'13 Oct'!E209+'13 Oct'!F209),'13 Oct'!C209-('13 Oct'!D209+'13 Oct'!E209 +'13 Oct'!F209),"")
</f>
        <v/>
      </c>
      <c r="C206" s="124" t="str">
        <f t="shared" si="4"/>
        <v>#REF!</v>
      </c>
      <c r="D206" s="124" t="str">
        <f t="shared" si="5"/>
        <v>#REF!</v>
      </c>
      <c r="E206" s="125" t="str">
        <f t="shared" si="1"/>
        <v>#REF!</v>
      </c>
      <c r="F206" s="125" t="str">
        <f t="shared" si="2"/>
        <v>#REF!</v>
      </c>
      <c r="G206" s="124" t="str">
        <f t="shared" si="3"/>
        <v>#REF!</v>
      </c>
    </row>
    <row r="207">
      <c r="A207" s="123" t="str">
        <f>IF(OR('13 Oct'!C210&gt;0,'13 Oct'!J210&gt;0,'13 Oct'!Q210&gt;0,'13 Oct'!X210&gt;0,'13 Oct'!AC210&gt;0),'13 Oct'!A210,"")
</f>
        <v>Pink lady good</v>
      </c>
      <c r="B207" s="124" t="str">
        <f>if('13 Oct'!C210&gt;('13 Oct'!D210+'13 Oct'!E210+'13 Oct'!F210),'13 Oct'!C210-('13 Oct'!D210+'13 Oct'!E210 +'13 Oct'!F210),"")
</f>
        <v/>
      </c>
      <c r="C207" s="124" t="str">
        <f t="shared" si="4"/>
        <v>#REF!</v>
      </c>
      <c r="D207" s="124" t="str">
        <f t="shared" si="5"/>
        <v>#REF!</v>
      </c>
      <c r="E207" s="125" t="str">
        <f t="shared" si="1"/>
        <v>#REF!</v>
      </c>
      <c r="F207" s="125" t="str">
        <f t="shared" si="2"/>
        <v>#REF!</v>
      </c>
      <c r="G207" s="124" t="str">
        <f t="shared" si="3"/>
        <v>#REF!</v>
      </c>
    </row>
    <row r="208">
      <c r="A208" s="123" t="str">
        <f>IF(OR('13 Oct'!C211&gt;0,'13 Oct'!J211&gt;0,'13 Oct'!Q211&gt;0,'13 Oct'!X211&gt;0,'13 Oct'!AC211&gt;0),'13 Oct'!A211,"")
</f>
        <v>Pink lady PKT</v>
      </c>
      <c r="B208" s="124" t="str">
        <f>if('13 Oct'!C211&gt;('13 Oct'!D211+'13 Oct'!E211+'13 Oct'!F211),'13 Oct'!C211-('13 Oct'!D211+'13 Oct'!E211 +'13 Oct'!F211),"")
</f>
        <v/>
      </c>
      <c r="C208" s="124" t="str">
        <f t="shared" si="4"/>
        <v>#REF!</v>
      </c>
      <c r="D208" s="124" t="str">
        <f t="shared" si="5"/>
        <v>#REF!</v>
      </c>
      <c r="E208" s="125" t="str">
        <f t="shared" si="1"/>
        <v>#REF!</v>
      </c>
      <c r="F208" s="125" t="str">
        <f t="shared" si="2"/>
        <v>#REF!</v>
      </c>
      <c r="G208" s="124" t="str">
        <f t="shared" si="3"/>
        <v>#REF!</v>
      </c>
    </row>
    <row r="209">
      <c r="A209" s="123" t="str">
        <f>IF(OR('13 Oct'!C212&gt;0,'13 Oct'!J212&gt;0,'13 Oct'!Q212&gt;0,'13 Oct'!X212&gt;0,'13 Oct'!AC212&gt;0),'13 Oct'!A212,"")
</f>
        <v>Jazz Apple</v>
      </c>
      <c r="B209" s="124" t="str">
        <f>if('13 Oct'!C212&gt;('13 Oct'!D212+'13 Oct'!E212+'13 Oct'!F212),'13 Oct'!C212-('13 Oct'!D212+'13 Oct'!E212 +'13 Oct'!F212),"")
</f>
        <v/>
      </c>
      <c r="C209" s="124" t="str">
        <f t="shared" si="4"/>
        <v>#REF!</v>
      </c>
      <c r="D209" s="124" t="str">
        <f t="shared" si="5"/>
        <v>#REF!</v>
      </c>
      <c r="E209" s="125" t="str">
        <f t="shared" si="1"/>
        <v>#REF!</v>
      </c>
      <c r="F209" s="125" t="str">
        <f t="shared" si="2"/>
        <v>#REF!</v>
      </c>
      <c r="G209" s="124" t="str">
        <f t="shared" si="3"/>
        <v>#REF!</v>
      </c>
    </row>
    <row r="210">
      <c r="A210" s="123" t="str">
        <f>IF(OR('13 Oct'!C213&gt;0,'13 Oct'!J213&gt;0,'13 Oct'!Q213&gt;0,'13 Oct'!X213&gt;0,'13 Oct'!AC213&gt;0),'13 Oct'!A213,"")
</f>
        <v>Robi gold Apple</v>
      </c>
      <c r="B210" s="124" t="str">
        <f>if('13 Oct'!C213&gt;('13 Oct'!D213+'13 Oct'!E213+'13 Oct'!F213),'13 Oct'!C213-('13 Oct'!D213+'13 Oct'!E213 +'13 Oct'!F213),"")
</f>
        <v/>
      </c>
      <c r="C210" s="124" t="str">
        <f t="shared" si="4"/>
        <v>#REF!</v>
      </c>
      <c r="D210" s="124" t="str">
        <f t="shared" si="5"/>
        <v>#REF!</v>
      </c>
      <c r="E210" s="125" t="str">
        <f t="shared" si="1"/>
        <v>#REF!</v>
      </c>
      <c r="F210" s="125" t="str">
        <f t="shared" si="2"/>
        <v>#REF!</v>
      </c>
      <c r="G210" s="124" t="str">
        <f t="shared" si="3"/>
        <v>#REF!</v>
      </c>
    </row>
    <row r="211">
      <c r="A211" s="123" t="str">
        <f>IF(OR('13 Oct'!C214&gt;0,'13 Oct'!J214&gt;0,'13 Oct'!Q214&gt;0,'13 Oct'!X214&gt;0,'13 Oct'!AC214&gt;0),'13 Oct'!A214,"")
</f>
        <v>Kiwi</v>
      </c>
      <c r="B211" s="124">
        <f>if('13 Oct'!C214&gt;('13 Oct'!D214+'13 Oct'!E214+'13 Oct'!F214),'13 Oct'!C214-('13 Oct'!D214+'13 Oct'!E214 +'13 Oct'!F214),"")
</f>
        <v>48</v>
      </c>
      <c r="C211" s="124" t="str">
        <f t="shared" si="4"/>
        <v>#REF!</v>
      </c>
      <c r="D211" s="124" t="str">
        <f t="shared" si="5"/>
        <v>#REF!</v>
      </c>
      <c r="E211" s="125" t="str">
        <f t="shared" si="1"/>
        <v>#REF!</v>
      </c>
      <c r="F211" s="125" t="str">
        <f t="shared" si="2"/>
        <v>#REF!</v>
      </c>
      <c r="G211" s="124" t="str">
        <f t="shared" si="3"/>
        <v>#REF!</v>
      </c>
    </row>
    <row r="212">
      <c r="A212" s="123" t="str">
        <f>IF(OR('13 Oct'!C215&gt;0,'13 Oct'!J215&gt;0,'13 Oct'!Q215&gt;0,'13 Oct'!X215&gt;0,'13 Oct'!AC215&gt;0),'13 Oct'!A215,"")
</f>
        <v>Kiwi Tray</v>
      </c>
      <c r="B212" s="124" t="str">
        <f>if('13 Oct'!C215&gt;('13 Oct'!D215+'13 Oct'!E215+'13 Oct'!F215),'13 Oct'!C215-('13 Oct'!D215+'13 Oct'!E215 +'13 Oct'!F215),"")
</f>
        <v/>
      </c>
      <c r="C212" s="124" t="str">
        <f t="shared" si="4"/>
        <v>#REF!</v>
      </c>
      <c r="D212" s="124" t="str">
        <f t="shared" si="5"/>
        <v>#REF!</v>
      </c>
      <c r="E212" s="125" t="str">
        <f t="shared" si="1"/>
        <v>#REF!</v>
      </c>
      <c r="F212" s="125" t="str">
        <f t="shared" si="2"/>
        <v>#REF!</v>
      </c>
      <c r="G212" s="124" t="str">
        <f t="shared" si="3"/>
        <v>#REF!</v>
      </c>
    </row>
    <row r="213">
      <c r="A213" s="123" t="str">
        <f>IF(OR('13 Oct'!C216&gt;0,'13 Oct'!J216&gt;0,'13 Oct'!Q216&gt;0,'13 Oct'!X216&gt;0,'13 Oct'!AC216&gt;0),'13 Oct'!A216,"")
</f>
        <v>Kiwi gold</v>
      </c>
      <c r="B213" s="124">
        <f>if('13 Oct'!C216&gt;('13 Oct'!D216+'13 Oct'!E216+'13 Oct'!F216),'13 Oct'!C216-('13 Oct'!D216+'13 Oct'!E216 +'13 Oct'!F216),"")
</f>
        <v>24</v>
      </c>
      <c r="C213" s="124" t="str">
        <f t="shared" si="4"/>
        <v>#REF!</v>
      </c>
      <c r="D213" s="124" t="str">
        <f t="shared" si="5"/>
        <v>#REF!</v>
      </c>
      <c r="E213" s="125" t="str">
        <f t="shared" si="1"/>
        <v>#REF!</v>
      </c>
      <c r="F213" s="125" t="str">
        <f t="shared" si="2"/>
        <v>#REF!</v>
      </c>
      <c r="G213" s="124" t="str">
        <f t="shared" si="3"/>
        <v>#REF!</v>
      </c>
    </row>
    <row r="214">
      <c r="A214" s="123" t="str">
        <f>IF(OR('13 Oct'!C217&gt;0,'13 Oct'!J217&gt;0,'13 Oct'!Q217&gt;0,'13 Oct'!X217&gt;0,'13 Oct'!AC217&gt;0),'13 Oct'!A217,"")
</f>
        <v>Pear packham</v>
      </c>
      <c r="B214" s="124" t="str">
        <f>if('13 Oct'!C217&gt;('13 Oct'!D217+'13 Oct'!E217+'13 Oct'!F217),'13 Oct'!C217-('13 Oct'!D217+'13 Oct'!E217 +'13 Oct'!F217),"")
</f>
        <v/>
      </c>
      <c r="C214" s="124" t="str">
        <f t="shared" si="4"/>
        <v>#REF!</v>
      </c>
      <c r="D214" s="124" t="str">
        <f t="shared" si="5"/>
        <v>#REF!</v>
      </c>
      <c r="E214" s="125" t="str">
        <f t="shared" si="1"/>
        <v>#REF!</v>
      </c>
      <c r="F214" s="125" t="str">
        <f t="shared" si="2"/>
        <v>#REF!</v>
      </c>
      <c r="G214" s="124" t="str">
        <f t="shared" si="3"/>
        <v>#REF!</v>
      </c>
    </row>
    <row r="215">
      <c r="A215" s="123" t="str">
        <f>IF(OR('13 Oct'!C218&gt;0,'13 Oct'!J218&gt;0,'13 Oct'!Q218&gt;0,'13 Oct'!X218&gt;0,'13 Oct'!AC218&gt;0),'13 Oct'!A218,"")
</f>
        <v>Pear Packham Pkt</v>
      </c>
      <c r="B215" s="124">
        <f>if('13 Oct'!C218&gt;('13 Oct'!D218+'13 Oct'!E218+'13 Oct'!F218),'13 Oct'!C218-('13 Oct'!D218+'13 Oct'!E218 +'13 Oct'!F218),"")
</f>
        <v>1</v>
      </c>
      <c r="C215" s="124" t="str">
        <f t="shared" si="4"/>
        <v>#REF!</v>
      </c>
      <c r="D215" s="124" t="str">
        <f t="shared" si="5"/>
        <v>#REF!</v>
      </c>
      <c r="E215" s="125" t="str">
        <f t="shared" si="1"/>
        <v>#REF!</v>
      </c>
      <c r="F215" s="125" t="str">
        <f t="shared" si="2"/>
        <v>#REF!</v>
      </c>
      <c r="G215" s="124" t="str">
        <f t="shared" si="3"/>
        <v>#REF!</v>
      </c>
    </row>
    <row r="216">
      <c r="A216" s="123" t="str">
        <f>IF(OR('13 Oct'!C219&gt;0,'13 Oct'!J219&gt;0,'13 Oct'!Q219&gt;0,'13 Oct'!X219&gt;0,'13 Oct'!AC219&gt;0),'13 Oct'!A219,"")
</f>
        <v>Pear Yaly</v>
      </c>
      <c r="B216" s="124" t="str">
        <f>if('13 Oct'!C219&gt;('13 Oct'!D219+'13 Oct'!E219+'13 Oct'!F219),'13 Oct'!C219-('13 Oct'!D219+'13 Oct'!E219 +'13 Oct'!F219),"")
</f>
        <v/>
      </c>
      <c r="C216" s="124" t="str">
        <f t="shared" si="4"/>
        <v>#REF!</v>
      </c>
      <c r="D216" s="124" t="str">
        <f t="shared" si="5"/>
        <v>#REF!</v>
      </c>
      <c r="E216" s="125" t="str">
        <f t="shared" si="1"/>
        <v>#REF!</v>
      </c>
      <c r="F216" s="125" t="str">
        <f t="shared" si="2"/>
        <v>#REF!</v>
      </c>
      <c r="G216" s="124" t="str">
        <f t="shared" si="3"/>
        <v>#REF!</v>
      </c>
    </row>
    <row r="217">
      <c r="A217" s="123" t="str">
        <f>IF(OR('13 Oct'!C220&gt;0,'13 Oct'!J220&gt;0,'13 Oct'!Q220&gt;0,'13 Oct'!X220&gt;0,'13 Oct'!AC220&gt;0),'13 Oct'!A220,"")
</f>
        <v>Pear kosui</v>
      </c>
      <c r="B217" s="124" t="str">
        <f>if('13 Oct'!C220&gt;('13 Oct'!D220+'13 Oct'!E220+'13 Oct'!F220),'13 Oct'!C220-('13 Oct'!D220+'13 Oct'!E220 +'13 Oct'!F220),"")
</f>
        <v/>
      </c>
      <c r="C217" s="124" t="str">
        <f t="shared" si="4"/>
        <v>#REF!</v>
      </c>
      <c r="D217" s="124" t="str">
        <f t="shared" si="5"/>
        <v>#REF!</v>
      </c>
      <c r="E217" s="125" t="str">
        <f t="shared" si="1"/>
        <v>#REF!</v>
      </c>
      <c r="F217" s="125" t="str">
        <f t="shared" si="2"/>
        <v>#REF!</v>
      </c>
      <c r="G217" s="124" t="str">
        <f t="shared" si="3"/>
        <v>#REF!</v>
      </c>
    </row>
    <row r="218">
      <c r="A218" s="123" t="str">
        <f>IF(OR('13 Oct'!C221&gt;0,'13 Oct'!J221&gt;0,'13 Oct'!Q221&gt;0,'13 Oct'!X221&gt;0,'13 Oct'!AC221&gt;0),'13 Oct'!A221,"")
</f>
        <v>Pear barlet</v>
      </c>
      <c r="B218" s="124" t="str">
        <f>if('13 Oct'!C221&gt;('13 Oct'!D221+'13 Oct'!E221+'13 Oct'!F221),'13 Oct'!C221-('13 Oct'!D221+'13 Oct'!E221 +'13 Oct'!F221),"")
</f>
        <v/>
      </c>
      <c r="C218" s="124" t="str">
        <f t="shared" si="4"/>
        <v>#REF!</v>
      </c>
      <c r="D218" s="124" t="str">
        <f t="shared" si="5"/>
        <v>#REF!</v>
      </c>
      <c r="E218" s="125" t="str">
        <f t="shared" si="1"/>
        <v>#REF!</v>
      </c>
      <c r="F218" s="125" t="str">
        <f t="shared" si="2"/>
        <v>#REF!</v>
      </c>
      <c r="G218" s="124" t="str">
        <f t="shared" si="3"/>
        <v>#REF!</v>
      </c>
    </row>
    <row r="219">
      <c r="A219" s="123" t="str">
        <f>IF(OR('13 Oct'!C222&gt;0,'13 Oct'!J222&gt;0,'13 Oct'!Q222&gt;0,'13 Oct'!X222&gt;0,'13 Oct'!AC222&gt;0),'13 Oct'!A222,"")
</f>
        <v>Pear bosc</v>
      </c>
      <c r="B219" s="124">
        <f>if('13 Oct'!C222&gt;('13 Oct'!D222+'13 Oct'!E222+'13 Oct'!F222),'13 Oct'!C222-('13 Oct'!D222+'13 Oct'!E222 +'13 Oct'!F222),"")
</f>
        <v>8</v>
      </c>
      <c r="C219" s="124" t="str">
        <f t="shared" si="4"/>
        <v>#REF!</v>
      </c>
      <c r="D219" s="124" t="str">
        <f t="shared" si="5"/>
        <v>#REF!</v>
      </c>
      <c r="E219" s="125" t="str">
        <f t="shared" si="1"/>
        <v>#REF!</v>
      </c>
      <c r="F219" s="125" t="str">
        <f t="shared" si="2"/>
        <v>#REF!</v>
      </c>
      <c r="G219" s="124" t="str">
        <f t="shared" si="3"/>
        <v>#REF!</v>
      </c>
    </row>
    <row r="220">
      <c r="A220" s="123" t="str">
        <f>IF(OR('13 Oct'!C223&gt;0,'13 Oct'!J223&gt;0,'13 Oct'!Q223&gt;0,'13 Oct'!X223&gt;0,'13 Oct'!AC223&gt;0),'13 Oct'!A223,"")
</f>
        <v>Pear cocktail</v>
      </c>
      <c r="B220" s="124" t="str">
        <f>if('13 Oct'!C223&gt;('13 Oct'!D223+'13 Oct'!E223+'13 Oct'!F223),'13 Oct'!C223-('13 Oct'!D223+'13 Oct'!E223 +'13 Oct'!F223),"")
</f>
        <v/>
      </c>
      <c r="C220" s="124" t="str">
        <f t="shared" si="4"/>
        <v>#REF!</v>
      </c>
      <c r="D220" s="124" t="str">
        <f t="shared" si="5"/>
        <v>#REF!</v>
      </c>
      <c r="E220" s="125" t="str">
        <f t="shared" si="1"/>
        <v>#REF!</v>
      </c>
      <c r="F220" s="125" t="str">
        <f t="shared" si="2"/>
        <v>#REF!</v>
      </c>
      <c r="G220" s="124" t="str">
        <f t="shared" si="3"/>
        <v>#REF!</v>
      </c>
    </row>
    <row r="221">
      <c r="A221" s="123" t="str">
        <f>IF(OR('13 Oct'!C224&gt;0,'13 Oct'!J224&gt;0,'13 Oct'!Q224&gt;0,'13 Oct'!X224&gt;0,'13 Oct'!AC224&gt;0),'13 Oct'!A224,"")
</f>
        <v>Pear josephine</v>
      </c>
      <c r="B221" s="124" t="str">
        <f>if('13 Oct'!C224&gt;('13 Oct'!D224+'13 Oct'!E224+'13 Oct'!F224),'13 Oct'!C224-('13 Oct'!D224+'13 Oct'!E224 +'13 Oct'!F224),"")
</f>
        <v/>
      </c>
      <c r="C221" s="124" t="str">
        <f t="shared" si="4"/>
        <v>#REF!</v>
      </c>
      <c r="D221" s="124" t="str">
        <f t="shared" si="5"/>
        <v>#REF!</v>
      </c>
      <c r="E221" s="125" t="str">
        <f t="shared" si="1"/>
        <v>#REF!</v>
      </c>
      <c r="F221" s="125" t="str">
        <f t="shared" si="2"/>
        <v>#REF!</v>
      </c>
      <c r="G221" s="124" t="str">
        <f t="shared" si="3"/>
        <v>#REF!</v>
      </c>
    </row>
    <row r="222">
      <c r="A222" s="123" t="str">
        <f>IF(OR('13 Oct'!C225&gt;0,'13 Oct'!J225&gt;0,'13 Oct'!Q225&gt;0,'13 Oct'!X225&gt;0,'13 Oct'!AC225&gt;0),'13 Oct'!A225,"")
</f>
        <v>Pear Precose</v>
      </c>
      <c r="B222" s="124" t="str">
        <f>if('13 Oct'!C225&gt;('13 Oct'!D225+'13 Oct'!E225+'13 Oct'!F225),'13 Oct'!C225-('13 Oct'!D225+'13 Oct'!E225 +'13 Oct'!F225),"")
</f>
        <v/>
      </c>
      <c r="C222" s="124" t="str">
        <f t="shared" si="4"/>
        <v>#REF!</v>
      </c>
      <c r="D222" s="124" t="str">
        <f t="shared" si="5"/>
        <v>#REF!</v>
      </c>
      <c r="E222" s="125" t="str">
        <f t="shared" si="1"/>
        <v>#REF!</v>
      </c>
      <c r="F222" s="125" t="str">
        <f t="shared" si="2"/>
        <v>#REF!</v>
      </c>
      <c r="G222" s="124" t="str">
        <f t="shared" si="3"/>
        <v>#REF!</v>
      </c>
    </row>
    <row r="223">
      <c r="A223" s="123" t="str">
        <f>IF(OR('13 Oct'!C226&gt;0,'13 Oct'!J226&gt;0,'13 Oct'!Q226&gt;0,'13 Oct'!X226&gt;0,'13 Oct'!AC226&gt;0),'13 Oct'!A226,"")
</f>
        <v>Precose lunch box </v>
      </c>
      <c r="B223" s="124" t="str">
        <f>if('13 Oct'!C226&gt;('13 Oct'!D226+'13 Oct'!E226+'13 Oct'!F226),'13 Oct'!C226-('13 Oct'!D226+'13 Oct'!E226 +'13 Oct'!F226),"")
</f>
        <v/>
      </c>
      <c r="C223" s="124" t="str">
        <f t="shared" si="4"/>
        <v>#REF!</v>
      </c>
      <c r="D223" s="124" t="str">
        <f t="shared" si="5"/>
        <v>#REF!</v>
      </c>
      <c r="E223" s="125" t="str">
        <f t="shared" si="1"/>
        <v>#REF!</v>
      </c>
      <c r="F223" s="125" t="str">
        <f t="shared" si="2"/>
        <v>#REF!</v>
      </c>
      <c r="G223" s="124" t="str">
        <f t="shared" si="3"/>
        <v>#REF!</v>
      </c>
    </row>
    <row r="224">
      <c r="A224" s="123" t="str">
        <f>IF(OR('13 Oct'!C227&gt;0,'13 Oct'!J227&gt;0,'13 Oct'!Q227&gt;0,'13 Oct'!X227&gt;0,'13 Oct'!AC227&gt;0),'13 Oct'!A227,"")
</f>
        <v>Pear Corella</v>
      </c>
      <c r="B224" s="124" t="str">
        <f>if('13 Oct'!C227&gt;('13 Oct'!D227+'13 Oct'!E227+'13 Oct'!F227),'13 Oct'!C227-('13 Oct'!D227+'13 Oct'!E227 +'13 Oct'!F227),"")
</f>
        <v/>
      </c>
      <c r="C224" s="124" t="str">
        <f t="shared" si="4"/>
        <v>#REF!</v>
      </c>
      <c r="D224" s="124" t="str">
        <f t="shared" si="5"/>
        <v>#REF!</v>
      </c>
      <c r="E224" s="125" t="str">
        <f t="shared" si="1"/>
        <v>#REF!</v>
      </c>
      <c r="F224" s="125" t="str">
        <f t="shared" si="2"/>
        <v>#REF!</v>
      </c>
      <c r="G224" s="124" t="str">
        <f t="shared" si="3"/>
        <v>#REF!</v>
      </c>
    </row>
    <row r="225">
      <c r="A225" s="123" t="str">
        <f>IF(OR('13 Oct'!C228&gt;0,'13 Oct'!J228&gt;0,'13 Oct'!Q228&gt;0,'13 Oct'!X228&gt;0,'13 Oct'!AC228&gt;0),'13 Oct'!A228,"")
</f>
        <v>Pear Red</v>
      </c>
      <c r="B225" s="124" t="str">
        <f>if('13 Oct'!C228&gt;('13 Oct'!D228+'13 Oct'!E228+'13 Oct'!F228),'13 Oct'!C228-('13 Oct'!D228+'13 Oct'!E228 +'13 Oct'!F228),"")
</f>
        <v/>
      </c>
      <c r="C225" s="124" t="str">
        <f t="shared" si="4"/>
        <v>#REF!</v>
      </c>
      <c r="D225" s="124" t="str">
        <f t="shared" si="5"/>
        <v>#REF!</v>
      </c>
      <c r="E225" s="125" t="str">
        <f t="shared" si="1"/>
        <v>#REF!</v>
      </c>
      <c r="F225" s="125" t="str">
        <f t="shared" si="2"/>
        <v>#REF!</v>
      </c>
      <c r="G225" s="124" t="str">
        <f t="shared" si="3"/>
        <v>#REF!</v>
      </c>
    </row>
    <row r="226">
      <c r="A226" s="123" t="str">
        <f>IF(OR('13 Oct'!C229&gt;0,'13 Oct'!J229&gt;0,'13 Oct'!Q229&gt;0,'13 Oct'!X229&gt;0,'13 Oct'!AC229&gt;0),'13 Oct'!A229,"")
</f>
        <v>Nashi pear</v>
      </c>
      <c r="B226" s="124" t="str">
        <f>if('13 Oct'!C229&gt;('13 Oct'!D229+'13 Oct'!E229+'13 Oct'!F229),'13 Oct'!C229-('13 Oct'!D229+'13 Oct'!E229 +'13 Oct'!F229),"")
</f>
        <v/>
      </c>
      <c r="C226" s="124" t="str">
        <f t="shared" si="4"/>
        <v>#REF!</v>
      </c>
      <c r="D226" s="124" t="str">
        <f t="shared" si="5"/>
        <v>#REF!</v>
      </c>
      <c r="E226" s="125" t="str">
        <f t="shared" si="1"/>
        <v>#REF!</v>
      </c>
      <c r="F226" s="125" t="str">
        <f t="shared" si="2"/>
        <v>#REF!</v>
      </c>
      <c r="G226" s="124" t="str">
        <f t="shared" si="3"/>
        <v>#REF!</v>
      </c>
    </row>
    <row r="227">
      <c r="A227" s="123" t="str">
        <f>IF(OR('13 Oct'!C230&gt;0,'13 Oct'!J230&gt;0,'13 Oct'!Q230&gt;0,'13 Oct'!X230&gt;0,'13 Oct'!AC230&gt;0),'13 Oct'!A230,"")
</f>
        <v>Nashi pear No2</v>
      </c>
      <c r="B227" s="124" t="str">
        <f>if('13 Oct'!C230&gt;('13 Oct'!D230+'13 Oct'!E230+'13 Oct'!F230),'13 Oct'!C230-('13 Oct'!D230+'13 Oct'!E230 +'13 Oct'!F230),"")
</f>
        <v/>
      </c>
      <c r="C227" s="124" t="str">
        <f t="shared" si="4"/>
        <v>#REF!</v>
      </c>
      <c r="D227" s="124" t="str">
        <f t="shared" si="5"/>
        <v>#REF!</v>
      </c>
      <c r="E227" s="125" t="str">
        <f t="shared" si="1"/>
        <v>#REF!</v>
      </c>
      <c r="F227" s="125" t="str">
        <f t="shared" si="2"/>
        <v>#REF!</v>
      </c>
      <c r="G227" s="124" t="str">
        <f t="shared" si="3"/>
        <v>#REF!</v>
      </c>
    </row>
    <row r="228">
      <c r="A228" s="123" t="str">
        <f>IF(OR('13 Oct'!C231&gt;0,'13 Oct'!J231&gt;0,'13 Oct'!Q231&gt;0,'13 Oct'!X231&gt;0,'13 Oct'!AC231&gt;0),'13 Oct'!A231,"")
</f>
        <v>Nashi pear pkt</v>
      </c>
      <c r="B228" s="124" t="str">
        <f>if('13 Oct'!C231&gt;('13 Oct'!D231+'13 Oct'!E231+'13 Oct'!F231),'13 Oct'!C231-('13 Oct'!D231+'13 Oct'!E231 +'13 Oct'!F231),"")
</f>
        <v/>
      </c>
      <c r="C228" s="124" t="str">
        <f t="shared" si="4"/>
        <v>#REF!</v>
      </c>
      <c r="D228" s="124" t="str">
        <f t="shared" si="5"/>
        <v>#REF!</v>
      </c>
      <c r="E228" s="125" t="str">
        <f t="shared" si="1"/>
        <v>#REF!</v>
      </c>
      <c r="F228" s="125" t="str">
        <f t="shared" si="2"/>
        <v>#REF!</v>
      </c>
      <c r="G228" s="124" t="str">
        <f t="shared" si="3"/>
        <v>#REF!</v>
      </c>
    </row>
    <row r="229">
      <c r="A229" s="123" t="str">
        <f>IF(OR('13 Oct'!C232&gt;0,'13 Oct'!J232&gt;0,'13 Oct'!Q232&gt;0,'13 Oct'!X232&gt;0,'13 Oct'!AC232&gt;0),'13 Oct'!A232,"")
</f>
        <v>Plum Seria</v>
      </c>
      <c r="B229" s="124" t="str">
        <f>if('13 Oct'!C232&gt;('13 Oct'!D232+'13 Oct'!E232+'13 Oct'!F232),'13 Oct'!C232-('13 Oct'!D232+'13 Oct'!E232 +'13 Oct'!F232),"")
</f>
        <v/>
      </c>
      <c r="C229" s="124" t="str">
        <f t="shared" si="4"/>
        <v>#REF!</v>
      </c>
      <c r="D229" s="124" t="str">
        <f t="shared" si="5"/>
        <v>#REF!</v>
      </c>
      <c r="E229" s="125" t="str">
        <f t="shared" si="1"/>
        <v>#REF!</v>
      </c>
      <c r="F229" s="125" t="str">
        <f t="shared" si="2"/>
        <v>#REF!</v>
      </c>
      <c r="G229" s="124" t="str">
        <f t="shared" si="3"/>
        <v>#REF!</v>
      </c>
    </row>
    <row r="230">
      <c r="A230" s="123" t="str">
        <f>IF(OR('13 Oct'!C233&gt;0,'13 Oct'!J233&gt;0,'13 Oct'!Q233&gt;0,'13 Oct'!X233&gt;0,'13 Oct'!AC233&gt;0),'13 Oct'!A233,"")
</f>
        <v>Plum Black Amber</v>
      </c>
      <c r="B230" s="124" t="str">
        <f>if('13 Oct'!C233&gt;('13 Oct'!D233+'13 Oct'!E233+'13 Oct'!F233),'13 Oct'!C233-('13 Oct'!D233+'13 Oct'!E233 +'13 Oct'!F233),"")
</f>
        <v/>
      </c>
      <c r="C230" s="124" t="str">
        <f t="shared" si="4"/>
        <v>#REF!</v>
      </c>
      <c r="D230" s="124" t="str">
        <f t="shared" si="5"/>
        <v>#REF!</v>
      </c>
      <c r="E230" s="125" t="str">
        <f t="shared" si="1"/>
        <v>#REF!</v>
      </c>
      <c r="F230" s="125" t="str">
        <f t="shared" si="2"/>
        <v>#REF!</v>
      </c>
      <c r="G230" s="124" t="str">
        <f t="shared" si="3"/>
        <v>#REF!</v>
      </c>
    </row>
    <row r="231">
      <c r="A231" s="123" t="str">
        <f>IF(OR('13 Oct'!C234&gt;0,'13 Oct'!J234&gt;0,'13 Oct'!Q234&gt;0,'13 Oct'!X234&gt;0,'13 Oct'!AC234&gt;0),'13 Oct'!A234,"")
</f>
        <v>Plum Bella</v>
      </c>
      <c r="B231" s="124" t="str">
        <f>if('13 Oct'!C234&gt;('13 Oct'!D234+'13 Oct'!E234+'13 Oct'!F234),'13 Oct'!C234-('13 Oct'!D234+'13 Oct'!E234 +'13 Oct'!F234),"")
</f>
        <v/>
      </c>
      <c r="C231" s="124" t="str">
        <f t="shared" si="4"/>
        <v>#REF!</v>
      </c>
      <c r="D231" s="124" t="str">
        <f t="shared" si="5"/>
        <v>#REF!</v>
      </c>
      <c r="E231" s="125" t="str">
        <f t="shared" si="1"/>
        <v>#REF!</v>
      </c>
      <c r="F231" s="125" t="str">
        <f t="shared" si="2"/>
        <v>#REF!</v>
      </c>
      <c r="G231" s="124" t="str">
        <f t="shared" si="3"/>
        <v>#REF!</v>
      </c>
    </row>
    <row r="232">
      <c r="A232" s="123" t="str">
        <f>IF(OR('13 Oct'!C235&gt;0,'13 Oct'!J235&gt;0,'13 Oct'!Q235&gt;0,'13 Oct'!X235&gt;0,'13 Oct'!AC235&gt;0),'13 Oct'!A235,"")
</f>
        <v>Plum Sunrise</v>
      </c>
      <c r="B232" s="124" t="str">
        <f>if('13 Oct'!C235&gt;('13 Oct'!D235+'13 Oct'!E235+'13 Oct'!F235),'13 Oct'!C235-('13 Oct'!D235+'13 Oct'!E235 +'13 Oct'!F235),"")
</f>
        <v/>
      </c>
      <c r="C232" s="124" t="str">
        <f t="shared" si="4"/>
        <v>#REF!</v>
      </c>
      <c r="D232" s="124" t="str">
        <f t="shared" si="5"/>
        <v>#REF!</v>
      </c>
      <c r="E232" s="125" t="str">
        <f t="shared" si="1"/>
        <v>#REF!</v>
      </c>
      <c r="F232" s="125" t="str">
        <f t="shared" si="2"/>
        <v>#REF!</v>
      </c>
      <c r="G232" s="124" t="str">
        <f t="shared" si="3"/>
        <v>#REF!</v>
      </c>
    </row>
    <row r="233">
      <c r="A233" s="123" t="str">
        <f>IF(OR('13 Oct'!C236&gt;0,'13 Oct'!J236&gt;0,'13 Oct'!Q236&gt;0,'13 Oct'!X236&gt;0,'13 Oct'!AC236&gt;0),'13 Oct'!A236,"")
</f>
        <v>Amber jewel No1</v>
      </c>
      <c r="B233" s="124" t="str">
        <f>if('13 Oct'!C236&gt;('13 Oct'!D236+'13 Oct'!E236+'13 Oct'!F236),'13 Oct'!C236-('13 Oct'!D236+'13 Oct'!E236 +'13 Oct'!F236),"")
</f>
        <v/>
      </c>
      <c r="C233" s="124" t="str">
        <f t="shared" si="4"/>
        <v>#REF!</v>
      </c>
      <c r="D233" s="124" t="str">
        <f t="shared" si="5"/>
        <v>#REF!</v>
      </c>
      <c r="E233" s="125" t="str">
        <f t="shared" si="1"/>
        <v>#REF!</v>
      </c>
      <c r="F233" s="125" t="str">
        <f t="shared" si="2"/>
        <v>#REF!</v>
      </c>
      <c r="G233" s="124" t="str">
        <f t="shared" si="3"/>
        <v>#REF!</v>
      </c>
    </row>
    <row r="234">
      <c r="A234" s="123" t="str">
        <f>IF(OR('13 Oct'!C237&gt;0,'13 Oct'!J237&gt;0,'13 Oct'!Q237&gt;0,'13 Oct'!X237&gt;0,'13 Oct'!AC237&gt;0),'13 Oct'!A237,"")
</f>
        <v>Amber Jewel pkt</v>
      </c>
      <c r="B234" s="124" t="str">
        <f>if('13 Oct'!C237&gt;('13 Oct'!D237+'13 Oct'!E237+'13 Oct'!F237),'13 Oct'!C237-('13 Oct'!D237+'13 Oct'!E237 +'13 Oct'!F237),"")
</f>
        <v/>
      </c>
      <c r="C234" s="124" t="str">
        <f t="shared" si="4"/>
        <v>#REF!</v>
      </c>
      <c r="D234" s="124" t="str">
        <f t="shared" si="5"/>
        <v>#REF!</v>
      </c>
      <c r="E234" s="125" t="str">
        <f t="shared" si="1"/>
        <v>#REF!</v>
      </c>
      <c r="F234" s="125" t="str">
        <f t="shared" si="2"/>
        <v>#REF!</v>
      </c>
      <c r="G234" s="124" t="str">
        <f t="shared" si="3"/>
        <v>#REF!</v>
      </c>
    </row>
    <row r="235">
      <c r="A235" s="123" t="str">
        <f>IF(OR('13 Oct'!C238&gt;0,'13 Oct'!J238&gt;0,'13 Oct'!Q238&gt;0,'13 Oct'!X238&gt;0,'13 Oct'!AC238&gt;0),'13 Oct'!A238,"")
</f>
        <v>Plum Tegan Blue</v>
      </c>
      <c r="B235" s="124" t="str">
        <f>if('13 Oct'!C238&gt;('13 Oct'!D238+'13 Oct'!E238+'13 Oct'!F238),'13 Oct'!C238-('13 Oct'!D238+'13 Oct'!E238 +'13 Oct'!F238),"")
</f>
        <v/>
      </c>
      <c r="C235" s="124" t="str">
        <f t="shared" si="4"/>
        <v>#REF!</v>
      </c>
      <c r="D235" s="124" t="str">
        <f t="shared" si="5"/>
        <v>#REF!</v>
      </c>
      <c r="E235" s="125" t="str">
        <f t="shared" si="1"/>
        <v>#REF!</v>
      </c>
      <c r="F235" s="125" t="str">
        <f t="shared" si="2"/>
        <v>#REF!</v>
      </c>
      <c r="G235" s="124" t="str">
        <f t="shared" si="3"/>
        <v>#REF!</v>
      </c>
    </row>
    <row r="236">
      <c r="A236" s="123" t="str">
        <f>IF(OR('13 Oct'!C239&gt;0,'13 Oct'!J239&gt;0,'13 Oct'!Q239&gt;0,'13 Oct'!X239&gt;0,'13 Oct'!AC239&gt;0),'13 Oct'!A239,"")
</f>
        <v>Plum tegan blue pkt</v>
      </c>
      <c r="B236" s="124" t="str">
        <f>if('13 Oct'!C239&gt;('13 Oct'!D239+'13 Oct'!E239+'13 Oct'!F239),'13 Oct'!C239-('13 Oct'!D239+'13 Oct'!E239 +'13 Oct'!F239),"")
</f>
        <v/>
      </c>
      <c r="C236" s="124" t="str">
        <f t="shared" si="4"/>
        <v>#REF!</v>
      </c>
      <c r="D236" s="124" t="str">
        <f t="shared" si="5"/>
        <v>#REF!</v>
      </c>
      <c r="E236" s="125" t="str">
        <f t="shared" si="1"/>
        <v>#REF!</v>
      </c>
      <c r="F236" s="125" t="str">
        <f t="shared" si="2"/>
        <v>#REF!</v>
      </c>
      <c r="G236" s="124" t="str">
        <f t="shared" si="3"/>
        <v>#REF!</v>
      </c>
    </row>
    <row r="237">
      <c r="A237" s="123" t="str">
        <f>IF(OR('13 Oct'!C240&gt;0,'13 Oct'!J240&gt;0,'13 Oct'!Q240&gt;0,'13 Oct'!X240&gt;0,'13 Oct'!AC240&gt;0),'13 Oct'!A240,"")
</f>
        <v>Plum October</v>
      </c>
      <c r="B237" s="124" t="str">
        <f>if('13 Oct'!C240&gt;('13 Oct'!D240+'13 Oct'!E240+'13 Oct'!F240),'13 Oct'!C240-('13 Oct'!D240+'13 Oct'!E240 +'13 Oct'!F240),"")
</f>
        <v/>
      </c>
      <c r="C237" s="124" t="str">
        <f t="shared" si="4"/>
        <v>#REF!</v>
      </c>
      <c r="D237" s="124" t="str">
        <f t="shared" si="5"/>
        <v>#REF!</v>
      </c>
      <c r="E237" s="125" t="str">
        <f t="shared" si="1"/>
        <v>#REF!</v>
      </c>
      <c r="F237" s="125" t="str">
        <f t="shared" si="2"/>
        <v>#REF!</v>
      </c>
      <c r="G237" s="124" t="str">
        <f t="shared" si="3"/>
        <v>#REF!</v>
      </c>
    </row>
    <row r="238">
      <c r="A238" s="123" t="str">
        <f>IF(OR('13 Oct'!C241&gt;0,'13 Oct'!J241&gt;0,'13 Oct'!Q241&gt;0,'13 Oct'!X241&gt;0,'13 Oct'!AC241&gt;0),'13 Oct'!A241,"")
</f>
        <v>Plum Primetime</v>
      </c>
      <c r="B238" s="124" t="str">
        <f>if('13 Oct'!C241&gt;('13 Oct'!D241+'13 Oct'!E241+'13 Oct'!F241),'13 Oct'!C241-('13 Oct'!D241+'13 Oct'!E241 +'13 Oct'!F241),"")
</f>
        <v/>
      </c>
      <c r="C238" s="124" t="str">
        <f t="shared" si="4"/>
        <v>#REF!</v>
      </c>
      <c r="D238" s="124" t="str">
        <f t="shared" si="5"/>
        <v>#REF!</v>
      </c>
      <c r="E238" s="125" t="str">
        <f t="shared" si="1"/>
        <v>#REF!</v>
      </c>
      <c r="F238" s="125" t="str">
        <f t="shared" si="2"/>
        <v>#REF!</v>
      </c>
      <c r="G238" s="124" t="str">
        <f t="shared" si="3"/>
        <v>#REF!</v>
      </c>
    </row>
    <row r="239">
      <c r="A239" s="123" t="str">
        <f>IF(OR('13 Oct'!C242&gt;0,'13 Oct'!J242&gt;0,'13 Oct'!Q242&gt;0,'13 Oct'!X242&gt;0,'13 Oct'!AC242&gt;0),'13 Oct'!A242,"")
</f>
        <v>Plum Kelsey</v>
      </c>
      <c r="B239" s="124" t="str">
        <f>if('13 Oct'!C242&gt;('13 Oct'!D242+'13 Oct'!E242+'13 Oct'!F242),'13 Oct'!C242-('13 Oct'!D242+'13 Oct'!E242 +'13 Oct'!F242),"")
</f>
        <v/>
      </c>
      <c r="C239" s="124" t="str">
        <f t="shared" si="4"/>
        <v>#REF!</v>
      </c>
      <c r="D239" s="124" t="str">
        <f t="shared" si="5"/>
        <v>#REF!</v>
      </c>
      <c r="E239" s="125" t="str">
        <f t="shared" si="1"/>
        <v>#REF!</v>
      </c>
      <c r="F239" s="125" t="str">
        <f t="shared" si="2"/>
        <v>#REF!</v>
      </c>
      <c r="G239" s="124" t="str">
        <f t="shared" si="3"/>
        <v>#REF!</v>
      </c>
    </row>
    <row r="240">
      <c r="A240" s="123" t="str">
        <f>IF(OR('13 Oct'!C243&gt;0,'13 Oct'!J243&gt;0,'13 Oct'!Q243&gt;0,'13 Oct'!X243&gt;0,'13 Oct'!AC243&gt;0),'13 Oct'!A243,"")
</f>
        <v>Plum Sunrise</v>
      </c>
      <c r="B240" s="124" t="str">
        <f>if('13 Oct'!C243&gt;('13 Oct'!D243+'13 Oct'!E243+'13 Oct'!F243),'13 Oct'!C243-('13 Oct'!D243+'13 Oct'!E243 +'13 Oct'!F243),"")
</f>
        <v/>
      </c>
      <c r="C240" s="124" t="str">
        <f t="shared" si="4"/>
        <v>#REF!</v>
      </c>
      <c r="D240" s="124" t="str">
        <f t="shared" si="5"/>
        <v>#REF!</v>
      </c>
      <c r="E240" s="125" t="str">
        <f t="shared" si="1"/>
        <v>#REF!</v>
      </c>
      <c r="F240" s="125" t="str">
        <f t="shared" si="2"/>
        <v>#REF!</v>
      </c>
      <c r="G240" s="124" t="str">
        <f t="shared" si="3"/>
        <v>#REF!</v>
      </c>
    </row>
    <row r="241">
      <c r="A241" s="123" t="str">
        <f>IF(OR('13 Oct'!C244&gt;0,'13 Oct'!J244&gt;0,'13 Oct'!Q244&gt;0,'13 Oct'!X244&gt;0,'13 Oct'!AC244&gt;0),'13 Oct'!A244,"")
</f>
        <v>Plum Dappe Danny</v>
      </c>
      <c r="B241" s="124" t="str">
        <f>if('13 Oct'!C244&gt;('13 Oct'!D244+'13 Oct'!E244+'13 Oct'!F244),'13 Oct'!C244-('13 Oct'!D244+'13 Oct'!E244 +'13 Oct'!F244),"")
</f>
        <v/>
      </c>
      <c r="C241" s="124" t="str">
        <f t="shared" si="4"/>
        <v>#REF!</v>
      </c>
      <c r="D241" s="124" t="str">
        <f t="shared" si="5"/>
        <v>#REF!</v>
      </c>
      <c r="E241" s="125" t="str">
        <f t="shared" si="1"/>
        <v>#REF!</v>
      </c>
      <c r="F241" s="125" t="str">
        <f t="shared" si="2"/>
        <v>#REF!</v>
      </c>
      <c r="G241" s="124" t="str">
        <f t="shared" si="3"/>
        <v>#REF!</v>
      </c>
    </row>
    <row r="242">
      <c r="A242" s="123" t="str">
        <f>IF(OR('13 Oct'!C245&gt;0,'13 Oct'!J245&gt;0,'13 Oct'!Q245&gt;0,'13 Oct'!X245&gt;0,'13 Oct'!AC245&gt;0),'13 Oct'!A245,"")
</f>
        <v>Plum Fortune</v>
      </c>
      <c r="B242" s="124" t="str">
        <f>if('13 Oct'!C245&gt;('13 Oct'!D245+'13 Oct'!E245+'13 Oct'!F245),'13 Oct'!C245-('13 Oct'!D245+'13 Oct'!E245 +'13 Oct'!F245),"")
</f>
        <v/>
      </c>
      <c r="C242" s="124" t="str">
        <f t="shared" si="4"/>
        <v>#REF!</v>
      </c>
      <c r="D242" s="124" t="str">
        <f t="shared" si="5"/>
        <v>#REF!</v>
      </c>
      <c r="E242" s="125" t="str">
        <f t="shared" si="1"/>
        <v>#REF!</v>
      </c>
      <c r="F242" s="125" t="str">
        <f t="shared" si="2"/>
        <v>#REF!</v>
      </c>
      <c r="G242" s="124" t="str">
        <f t="shared" si="3"/>
        <v>#REF!</v>
      </c>
    </row>
    <row r="243">
      <c r="A243" s="123" t="str">
        <f>IF(OR('13 Oct'!C246&gt;0,'13 Oct'!J246&gt;0,'13 Oct'!Q246&gt;0,'13 Oct'!X246&gt;0,'13 Oct'!AC246&gt;0),'13 Oct'!A246,"")
</f>
        <v>Plum Midnight</v>
      </c>
      <c r="B243" s="124" t="str">
        <f>if('13 Oct'!C246&gt;('13 Oct'!D246+'13 Oct'!E246+'13 Oct'!F246),'13 Oct'!C246-('13 Oct'!D246+'13 Oct'!E246 +'13 Oct'!F246),"")
</f>
        <v/>
      </c>
      <c r="C243" s="124" t="str">
        <f t="shared" si="4"/>
        <v>#REF!</v>
      </c>
      <c r="D243" s="124" t="str">
        <f t="shared" si="5"/>
        <v>#REF!</v>
      </c>
      <c r="E243" s="125" t="str">
        <f t="shared" si="1"/>
        <v>#REF!</v>
      </c>
      <c r="F243" s="125" t="str">
        <f t="shared" si="2"/>
        <v>#REF!</v>
      </c>
      <c r="G243" s="124" t="str">
        <f t="shared" si="3"/>
        <v>#REF!</v>
      </c>
    </row>
    <row r="244">
      <c r="A244" s="123" t="str">
        <f>IF(OR('13 Oct'!C247&gt;0,'13 Oct'!J247&gt;0,'13 Oct'!Q247&gt;0,'13 Oct'!X247&gt;0,'13 Oct'!AC247&gt;0),'13 Oct'!A247,"")
</f>
        <v>Plum Mid Red</v>
      </c>
      <c r="B244" s="124" t="str">
        <f>if('13 Oct'!C247&gt;('13 Oct'!D247+'13 Oct'!E247+'13 Oct'!F247),'13 Oct'!C247-('13 Oct'!D247+'13 Oct'!E247 +'13 Oct'!F247),"")
</f>
        <v/>
      </c>
      <c r="C244" s="124" t="str">
        <f t="shared" si="4"/>
        <v>#REF!</v>
      </c>
      <c r="D244" s="124" t="str">
        <f t="shared" si="5"/>
        <v>#REF!</v>
      </c>
      <c r="E244" s="125" t="str">
        <f t="shared" si="1"/>
        <v>#REF!</v>
      </c>
      <c r="F244" s="125" t="str">
        <f t="shared" si="2"/>
        <v>#REF!</v>
      </c>
      <c r="G244" s="124" t="str">
        <f t="shared" si="3"/>
        <v>#REF!</v>
      </c>
    </row>
    <row r="245">
      <c r="A245" s="123" t="str">
        <f>IF(OR('13 Oct'!C248&gt;0,'13 Oct'!J248&gt;0,'13 Oct'!Q248&gt;0,'13 Oct'!X248&gt;0,'13 Oct'!AC248&gt;0),'13 Oct'!A248,"")
</f>
        <v>Plum Flavour fall</v>
      </c>
      <c r="B245" s="124" t="str">
        <f>if('13 Oct'!C248&gt;('13 Oct'!D248+'13 Oct'!E248+'13 Oct'!F248),'13 Oct'!C248-('13 Oct'!D248+'13 Oct'!E248 +'13 Oct'!F248),"")
</f>
        <v/>
      </c>
      <c r="C245" s="124" t="str">
        <f t="shared" si="4"/>
        <v>#REF!</v>
      </c>
      <c r="D245" s="124" t="str">
        <f t="shared" si="5"/>
        <v>#REF!</v>
      </c>
      <c r="E245" s="125" t="str">
        <f t="shared" si="1"/>
        <v>#REF!</v>
      </c>
      <c r="F245" s="125" t="str">
        <f t="shared" si="2"/>
        <v>#REF!</v>
      </c>
      <c r="G245" s="124" t="str">
        <f t="shared" si="3"/>
        <v>#REF!</v>
      </c>
    </row>
    <row r="246">
      <c r="A246" s="123" t="str">
        <f>IF(OR('13 Oct'!C249&gt;0,'13 Oct'!J249&gt;0,'13 Oct'!Q249&gt;0,'13 Oct'!X249&gt;0,'13 Oct'!AC249&gt;0),'13 Oct'!A249,"")
</f>
        <v>Plum August Candy</v>
      </c>
      <c r="B246" s="124" t="str">
        <f>if('13 Oct'!C249&gt;('13 Oct'!D249+'13 Oct'!E249+'13 Oct'!F249),'13 Oct'!C249-('13 Oct'!D249+'13 Oct'!E249 +'13 Oct'!F249),"")
</f>
        <v/>
      </c>
      <c r="C246" s="124" t="str">
        <f t="shared" si="4"/>
        <v>#REF!</v>
      </c>
      <c r="D246" s="124" t="str">
        <f t="shared" si="5"/>
        <v>#REF!</v>
      </c>
      <c r="E246" s="125" t="str">
        <f t="shared" si="1"/>
        <v>#REF!</v>
      </c>
      <c r="F246" s="125" t="str">
        <f t="shared" si="2"/>
        <v>#REF!</v>
      </c>
      <c r="G246" s="124" t="str">
        <f t="shared" si="3"/>
        <v>#REF!</v>
      </c>
    </row>
    <row r="247">
      <c r="A247" s="123" t="str">
        <f>IF(OR('13 Oct'!C250&gt;0,'13 Oct'!J250&gt;0,'13 Oct'!Q250&gt;0,'13 Oct'!X250&gt;0,'13 Oct'!AC250&gt;0),'13 Oct'!A250,"")
</f>
        <v>Guava</v>
      </c>
      <c r="B247" s="124" t="str">
        <f>if('13 Oct'!C250&gt;('13 Oct'!D250+'13 Oct'!E250+'13 Oct'!F250),'13 Oct'!C250-('13 Oct'!D250+'13 Oct'!E250 +'13 Oct'!F250),"")
</f>
        <v/>
      </c>
      <c r="C247" s="124" t="str">
        <f t="shared" si="4"/>
        <v>#REF!</v>
      </c>
      <c r="D247" s="124" t="str">
        <f t="shared" si="5"/>
        <v>#REF!</v>
      </c>
      <c r="E247" s="125" t="str">
        <f t="shared" si="1"/>
        <v>#REF!</v>
      </c>
      <c r="F247" s="125" t="str">
        <f t="shared" si="2"/>
        <v>#REF!</v>
      </c>
      <c r="G247" s="124" t="str">
        <f t="shared" si="3"/>
        <v>#REF!</v>
      </c>
    </row>
    <row r="248">
      <c r="A248" s="123" t="str">
        <f>IF(OR('13 Oct'!C251&gt;0,'13 Oct'!J251&gt;0,'13 Oct'!Q251&gt;0,'13 Oct'!X251&gt;0,'13 Oct'!AC251&gt;0),'13 Oct'!A251,"")
</f>
        <v>Grape Black </v>
      </c>
      <c r="B248" s="124">
        <f>if('13 Oct'!C251&gt;('13 Oct'!D251+'13 Oct'!E251+'13 Oct'!F251),'13 Oct'!C251-('13 Oct'!D251+'13 Oct'!E251 +'13 Oct'!F251),"")
</f>
        <v>8</v>
      </c>
      <c r="C248" s="124" t="str">
        <f t="shared" si="4"/>
        <v>#REF!</v>
      </c>
      <c r="D248" s="124" t="str">
        <f t="shared" si="5"/>
        <v>#REF!</v>
      </c>
      <c r="E248" s="125" t="str">
        <f t="shared" si="1"/>
        <v>#REF!</v>
      </c>
      <c r="F248" s="125" t="str">
        <f t="shared" si="2"/>
        <v>#REF!</v>
      </c>
      <c r="G248" s="124" t="str">
        <f t="shared" si="3"/>
        <v>#REF!</v>
      </c>
    </row>
    <row r="249">
      <c r="A249" s="123" t="str">
        <f>IF(OR('13 Oct'!C252&gt;0,'13 Oct'!J252&gt;0,'13 Oct'!Q252&gt;0,'13 Oct'!X252&gt;0,'13 Oct'!AC252&gt;0),'13 Oct'!A252,"")
</f>
        <v>Grape red seedless</v>
      </c>
      <c r="B249" s="124">
        <f>if('13 Oct'!C252&gt;('13 Oct'!D252+'13 Oct'!E252+'13 Oct'!F252),'13 Oct'!C252-('13 Oct'!D252+'13 Oct'!E252 +'13 Oct'!F252),"")
</f>
        <v>8</v>
      </c>
      <c r="C249" s="124" t="str">
        <f t="shared" si="4"/>
        <v>#REF!</v>
      </c>
      <c r="D249" s="124" t="str">
        <f t="shared" si="5"/>
        <v>#REF!</v>
      </c>
      <c r="E249" s="125" t="str">
        <f t="shared" si="1"/>
        <v>#REF!</v>
      </c>
      <c r="F249" s="125" t="str">
        <f t="shared" si="2"/>
        <v>#REF!</v>
      </c>
      <c r="G249" s="124" t="str">
        <f t="shared" si="3"/>
        <v>#REF!</v>
      </c>
    </row>
    <row r="250">
      <c r="A250" s="123" t="str">
        <f>IF(OR('13 Oct'!C253&gt;0,'13 Oct'!J253&gt;0,'13 Oct'!Q253&gt;0,'13 Oct'!X253&gt;0,'13 Oct'!AC253&gt;0),'13 Oct'!A253,"")
</f>
        <v>Grape red globe</v>
      </c>
      <c r="B250" s="124">
        <f>if('13 Oct'!C253&gt;('13 Oct'!D253+'13 Oct'!E253+'13 Oct'!F253),'13 Oct'!C253-('13 Oct'!D253+'13 Oct'!E253 +'13 Oct'!F253),"")
</f>
        <v>16</v>
      </c>
      <c r="C250" s="124" t="str">
        <f t="shared" si="4"/>
        <v>#REF!</v>
      </c>
      <c r="D250" s="124" t="str">
        <f t="shared" si="5"/>
        <v>#REF!</v>
      </c>
      <c r="E250" s="125" t="str">
        <f t="shared" si="1"/>
        <v>#REF!</v>
      </c>
      <c r="F250" s="125" t="str">
        <f t="shared" si="2"/>
        <v>#REF!</v>
      </c>
      <c r="G250" s="124" t="str">
        <f t="shared" si="3"/>
        <v>#REF!</v>
      </c>
    </row>
    <row r="251">
      <c r="A251" s="123" t="str">
        <f>IF(OR('13 Oct'!C254&gt;0,'13 Oct'!J254&gt;0,'13 Oct'!Q254&gt;0,'13 Oct'!X254&gt;0,'13 Oct'!AC254&gt;0),'13 Oct'!A254,"")
</f>
        <v>Grape white seedless</v>
      </c>
      <c r="B251" s="124">
        <f>if('13 Oct'!C254&gt;('13 Oct'!D254+'13 Oct'!E254+'13 Oct'!F254),'13 Oct'!C254-('13 Oct'!D254+'13 Oct'!E254 +'13 Oct'!F254),"")
</f>
        <v>8</v>
      </c>
      <c r="C251" s="124" t="str">
        <f t="shared" si="4"/>
        <v>#REF!</v>
      </c>
      <c r="D251" s="124" t="str">
        <f t="shared" si="5"/>
        <v>#REF!</v>
      </c>
      <c r="E251" s="125" t="str">
        <f t="shared" si="1"/>
        <v>#REF!</v>
      </c>
      <c r="F251" s="125" t="str">
        <f t="shared" si="2"/>
        <v>#REF!</v>
      </c>
      <c r="G251" s="124" t="str">
        <f t="shared" si="3"/>
        <v>#REF!</v>
      </c>
    </row>
    <row r="252">
      <c r="A252" s="123" t="str">
        <f>IF(OR('13 Oct'!C255&gt;0,'13 Oct'!J255&gt;0,'13 Oct'!Q255&gt;0,'13 Oct'!X255&gt;0,'13 Oct'!AC255&gt;0),'13 Oct'!A255,"")
</f>
        <v>White Dome</v>
      </c>
      <c r="B252" s="124" t="str">
        <f>if('13 Oct'!C255&gt;('13 Oct'!D255+'13 Oct'!E255+'13 Oct'!F255),'13 Oct'!C255-('13 Oct'!D255+'13 Oct'!E255 +'13 Oct'!F255),"")
</f>
        <v/>
      </c>
      <c r="C252" s="124" t="str">
        <f t="shared" si="4"/>
        <v>#REF!</v>
      </c>
      <c r="D252" s="124" t="str">
        <f t="shared" si="5"/>
        <v>#REF!</v>
      </c>
      <c r="E252" s="125" t="str">
        <f t="shared" si="1"/>
        <v>#REF!</v>
      </c>
      <c r="F252" s="125" t="str">
        <f t="shared" si="2"/>
        <v>#REF!</v>
      </c>
      <c r="G252" s="124" t="str">
        <f t="shared" si="3"/>
        <v>#REF!</v>
      </c>
    </row>
    <row r="253">
      <c r="A253" s="123" t="str">
        <f>IF(OR('13 Oct'!C256&gt;0,'13 Oct'!J256&gt;0,'13 Oct'!Q256&gt;0,'13 Oct'!X256&gt;0,'13 Oct'!AC256&gt;0),'13 Oct'!A256,"")
</f>
        <v>Red Grapefruit </v>
      </c>
      <c r="B253" s="124">
        <f>if('13 Oct'!C256&gt;('13 Oct'!D256+'13 Oct'!E256+'13 Oct'!F256),'13 Oct'!C256-('13 Oct'!D256+'13 Oct'!E256 +'13 Oct'!F256),"")
</f>
        <v>16</v>
      </c>
      <c r="C253" s="124" t="str">
        <f t="shared" si="4"/>
        <v>#REF!</v>
      </c>
      <c r="D253" s="124" t="str">
        <f t="shared" si="5"/>
        <v>#REF!</v>
      </c>
      <c r="E253" s="125" t="str">
        <f t="shared" si="1"/>
        <v>#REF!</v>
      </c>
      <c r="F253" s="125" t="str">
        <f t="shared" si="2"/>
        <v>#REF!</v>
      </c>
      <c r="G253" s="124" t="str">
        <f t="shared" si="3"/>
        <v>#REF!</v>
      </c>
    </row>
    <row r="254">
      <c r="A254" s="123" t="str">
        <f>IF(OR('13 Oct'!C257&gt;0,'13 Oct'!J257&gt;0,'13 Oct'!Q257&gt;0,'13 Oct'!X257&gt;0,'13 Oct'!AC257&gt;0),'13 Oct'!A257,"")
</f>
        <v>Yellow Grapefruit</v>
      </c>
      <c r="B254" s="124">
        <f>if('13 Oct'!C257&gt;('13 Oct'!D257+'13 Oct'!E257+'13 Oct'!F257),'13 Oct'!C257-('13 Oct'!D257+'13 Oct'!E257 +'13 Oct'!F257),"")
</f>
        <v>12</v>
      </c>
      <c r="C254" s="124" t="str">
        <f t="shared" si="4"/>
        <v>#REF!</v>
      </c>
      <c r="D254" s="124" t="str">
        <f t="shared" si="5"/>
        <v>#REF!</v>
      </c>
      <c r="E254" s="125" t="str">
        <f t="shared" si="1"/>
        <v>#REF!</v>
      </c>
      <c r="F254" s="125" t="str">
        <f t="shared" si="2"/>
        <v>#REF!</v>
      </c>
      <c r="G254" s="124" t="str">
        <f t="shared" si="3"/>
        <v>#REF!</v>
      </c>
    </row>
    <row r="255">
      <c r="A255" s="123" t="str">
        <f>IF(OR('13 Oct'!C258&gt;0,'13 Oct'!J258&gt;0,'13 Oct'!Q258&gt;0,'13 Oct'!X258&gt;0,'13 Oct'!AC258&gt;0),'13 Oct'!A258,"")
</f>
        <v>Grapefruit Pomelo</v>
      </c>
      <c r="B255" s="124" t="str">
        <f>if('13 Oct'!C258&gt;('13 Oct'!D258+'13 Oct'!E258+'13 Oct'!F258),'13 Oct'!C258-('13 Oct'!D258+'13 Oct'!E258 +'13 Oct'!F258),"")
</f>
        <v/>
      </c>
      <c r="C255" s="124" t="str">
        <f t="shared" si="4"/>
        <v>#REF!</v>
      </c>
      <c r="D255" s="124" t="str">
        <f t="shared" si="5"/>
        <v>#REF!</v>
      </c>
      <c r="E255" s="125" t="str">
        <f t="shared" si="1"/>
        <v>#REF!</v>
      </c>
      <c r="F255" s="125" t="str">
        <f t="shared" si="2"/>
        <v>#REF!</v>
      </c>
      <c r="G255" s="124" t="str">
        <f t="shared" si="3"/>
        <v>#REF!</v>
      </c>
    </row>
    <row r="256">
      <c r="A256" s="123" t="str">
        <f>IF(OR('13 Oct'!C259&gt;0,'13 Oct'!J259&gt;0,'13 Oct'!Q259&gt;0,'13 Oct'!X259&gt;0,'13 Oct'!AC259&gt;0),'13 Oct'!A259,"")
</f>
        <v>Banana</v>
      </c>
      <c r="B256" s="124">
        <f>if('13 Oct'!C259&gt;('13 Oct'!D259+'13 Oct'!E259+'13 Oct'!F259),'13 Oct'!C259-('13 Oct'!D259+'13 Oct'!E259 +'13 Oct'!F259),"")
</f>
        <v>18</v>
      </c>
      <c r="C256" s="124" t="str">
        <f t="shared" si="4"/>
        <v>#REF!</v>
      </c>
      <c r="D256" s="124" t="str">
        <f t="shared" si="5"/>
        <v>#REF!</v>
      </c>
      <c r="E256" s="125" t="str">
        <f t="shared" si="1"/>
        <v>#REF!</v>
      </c>
      <c r="F256" s="125" t="str">
        <f t="shared" si="2"/>
        <v>#REF!</v>
      </c>
      <c r="G256" s="124" t="str">
        <f t="shared" si="3"/>
        <v>#REF!</v>
      </c>
    </row>
    <row r="257">
      <c r="A257" s="123" t="str">
        <f>IF(OR('13 Oct'!C260&gt;0,'13 Oct'!J260&gt;0,'13 Oct'!Q260&gt;0,'13 Oct'!X260&gt;0,'13 Oct'!AC260&gt;0),'13 Oct'!A260,"")
</f>
        <v>Banana Green</v>
      </c>
      <c r="B257" s="124">
        <f>if('13 Oct'!C260&gt;('13 Oct'!D260+'13 Oct'!E260+'13 Oct'!F260),'13 Oct'!C260-('13 Oct'!D260+'13 Oct'!E260 +'13 Oct'!F260),"")
</f>
        <v>8</v>
      </c>
      <c r="C257" s="124" t="str">
        <f t="shared" si="4"/>
        <v>#REF!</v>
      </c>
      <c r="D257" s="124" t="str">
        <f t="shared" si="5"/>
        <v>#REF!</v>
      </c>
      <c r="E257" s="125" t="str">
        <f t="shared" si="1"/>
        <v>#REF!</v>
      </c>
      <c r="F257" s="125" t="str">
        <f t="shared" si="2"/>
        <v>#REF!</v>
      </c>
      <c r="G257" s="124" t="str">
        <f t="shared" si="3"/>
        <v>#REF!</v>
      </c>
    </row>
    <row r="258">
      <c r="A258" s="123" t="str">
        <f>IF(OR('13 Oct'!C261&gt;0,'13 Oct'!J261&gt;0,'13 Oct'!Q261&gt;0,'13 Oct'!X261&gt;0,'13 Oct'!AC261&gt;0),'13 Oct'!A261,"")
</f>
        <v>Banana carnarvon</v>
      </c>
      <c r="B258" s="124" t="str">
        <f>if('13 Oct'!C261&gt;('13 Oct'!D261+'13 Oct'!E261+'13 Oct'!F261),'13 Oct'!C261-('13 Oct'!D261+'13 Oct'!E261 +'13 Oct'!F261),"")
</f>
        <v/>
      </c>
      <c r="C258" s="124" t="str">
        <f t="shared" si="4"/>
        <v>#REF!</v>
      </c>
      <c r="D258" s="124" t="str">
        <f t="shared" si="5"/>
        <v>#REF!</v>
      </c>
      <c r="E258" s="125" t="str">
        <f t="shared" si="1"/>
        <v>#REF!</v>
      </c>
      <c r="F258" s="125" t="str">
        <f t="shared" si="2"/>
        <v>#REF!</v>
      </c>
      <c r="G258" s="124" t="str">
        <f t="shared" si="3"/>
        <v>#REF!</v>
      </c>
    </row>
    <row r="259">
      <c r="A259" s="123" t="str">
        <f>IF(OR('13 Oct'!C262&gt;0,'13 Oct'!J262&gt;0,'13 Oct'!Q262&gt;0,'13 Oct'!X262&gt;0,'13 Oct'!AC262&gt;0),'13 Oct'!A262,"")
</f>
        <v>Banana Pack</v>
      </c>
      <c r="B259" s="124" t="str">
        <f>if('13 Oct'!C262&gt;('13 Oct'!D262+'13 Oct'!E262+'13 Oct'!F262),'13 Oct'!C262-('13 Oct'!D262+'13 Oct'!E262 +'13 Oct'!F262),"")
</f>
        <v/>
      </c>
      <c r="C259" s="124" t="str">
        <f t="shared" si="4"/>
        <v>#REF!</v>
      </c>
      <c r="D259" s="124" t="str">
        <f t="shared" si="5"/>
        <v>#REF!</v>
      </c>
      <c r="E259" s="125" t="str">
        <f t="shared" si="1"/>
        <v>#REF!</v>
      </c>
      <c r="F259" s="125" t="str">
        <f t="shared" si="2"/>
        <v>#REF!</v>
      </c>
      <c r="G259" s="124" t="str">
        <f t="shared" si="3"/>
        <v>#REF!</v>
      </c>
    </row>
    <row r="260">
      <c r="A260" s="123" t="str">
        <f>IF(OR('13 Oct'!C263&gt;0,'13 Oct'!J263&gt;0,'13 Oct'!Q263&gt;0,'13 Oct'!X263&gt;0,'13 Oct'!AC263&gt;0),'13 Oct'!A263,"")
</f>
        <v>Banana l/finger</v>
      </c>
      <c r="B260" s="124" t="str">
        <f>if('13 Oct'!C263&gt;('13 Oct'!D263+'13 Oct'!E263+'13 Oct'!F263),'13 Oct'!C263-('13 Oct'!D263+'13 Oct'!E263 +'13 Oct'!F263),"")
</f>
        <v/>
      </c>
      <c r="C260" s="124" t="str">
        <f t="shared" si="4"/>
        <v>#REF!</v>
      </c>
      <c r="D260" s="124" t="str">
        <f t="shared" si="5"/>
        <v>#REF!</v>
      </c>
      <c r="E260" s="125" t="str">
        <f t="shared" si="1"/>
        <v>#REF!</v>
      </c>
      <c r="F260" s="125" t="str">
        <f t="shared" si="2"/>
        <v>#REF!</v>
      </c>
      <c r="G260" s="124" t="str">
        <f t="shared" si="3"/>
        <v>#REF!</v>
      </c>
    </row>
    <row r="261">
      <c r="A261" s="123" t="str">
        <f>IF(OR('13 Oct'!C264&gt;0,'13 Oct'!J264&gt;0,'13 Oct'!Q264&gt;0,'13 Oct'!X264&gt;0,'13 Oct'!AC264&gt;0),'13 Oct'!A264,"")
</f>
        <v>Banana Monkey</v>
      </c>
      <c r="B261" s="124" t="str">
        <f>if('13 Oct'!C264&gt;('13 Oct'!D264+'13 Oct'!E264+'13 Oct'!F264),'13 Oct'!C264-('13 Oct'!D264+'13 Oct'!E264 +'13 Oct'!F264),"")
</f>
        <v/>
      </c>
      <c r="C261" s="124" t="str">
        <f t="shared" si="4"/>
        <v>#REF!</v>
      </c>
      <c r="D261" s="124" t="str">
        <f t="shared" si="5"/>
        <v>#REF!</v>
      </c>
      <c r="E261" s="125" t="str">
        <f t="shared" si="1"/>
        <v>#REF!</v>
      </c>
      <c r="F261" s="125" t="str">
        <f t="shared" si="2"/>
        <v>#REF!</v>
      </c>
      <c r="G261" s="124" t="str">
        <f t="shared" si="3"/>
        <v>#REF!</v>
      </c>
    </row>
    <row r="262">
      <c r="A262" s="123" t="str">
        <f>IF(OR('13 Oct'!C265&gt;0,'13 Oct'!J265&gt;0,'13 Oct'!Q265&gt;0,'13 Oct'!X265&gt;0,'13 Oct'!AC265&gt;0),'13 Oct'!A265,"")
</f>
        <v>Banana  Sticky</v>
      </c>
      <c r="B262" s="124" t="str">
        <f>if('13 Oct'!C265&gt;('13 Oct'!D265+'13 Oct'!E265+'13 Oct'!F265),'13 Oct'!C265-('13 Oct'!D265+'13 Oct'!E265 +'13 Oct'!F265),"")
</f>
        <v/>
      </c>
      <c r="C262" s="124" t="str">
        <f t="shared" si="4"/>
        <v>#REF!</v>
      </c>
      <c r="D262" s="124" t="str">
        <f t="shared" si="5"/>
        <v>#REF!</v>
      </c>
      <c r="E262" s="125" t="str">
        <f t="shared" si="1"/>
        <v>#REF!</v>
      </c>
      <c r="F262" s="125" t="str">
        <f t="shared" si="2"/>
        <v>#REF!</v>
      </c>
      <c r="G262" s="124" t="str">
        <f t="shared" si="3"/>
        <v>#REF!</v>
      </c>
    </row>
    <row r="263">
      <c r="A263" s="123" t="str">
        <f>IF(OR('13 Oct'!C266&gt;0,'13 Oct'!J266&gt;0,'13 Oct'!Q266&gt;0,'13 Oct'!X266&gt;0,'13 Oct'!AC266&gt;0),'13 Oct'!A266,"")
</f>
        <v>Garlic 500g</v>
      </c>
      <c r="B263" s="124" t="str">
        <f>if('13 Oct'!C266&gt;('13 Oct'!D266+'13 Oct'!E266+'13 Oct'!F266),'13 Oct'!C266-('13 Oct'!D266+'13 Oct'!E266 +'13 Oct'!F266),"")
</f>
        <v/>
      </c>
      <c r="C263" s="124" t="str">
        <f t="shared" si="4"/>
        <v>#REF!</v>
      </c>
      <c r="D263" s="124" t="str">
        <f t="shared" si="5"/>
        <v>#REF!</v>
      </c>
      <c r="E263" s="125" t="str">
        <f t="shared" si="1"/>
        <v>#REF!</v>
      </c>
      <c r="F263" s="125" t="str">
        <f t="shared" si="2"/>
        <v>#REF!</v>
      </c>
      <c r="G263" s="124" t="str">
        <f t="shared" si="3"/>
        <v>#REF!</v>
      </c>
    </row>
    <row r="264">
      <c r="A264" s="123" t="str">
        <f>IF(OR('13 Oct'!C267&gt;0,'13 Oct'!J267&gt;0,'13 Oct'!Q267&gt;0,'13 Oct'!X267&gt;0,'13 Oct'!AC267&gt;0),'13 Oct'!A267,"")
</f>
        <v>Garlic peel 500g</v>
      </c>
      <c r="B264" s="124" t="str">
        <f>if('13 Oct'!C267&gt;('13 Oct'!D267+'13 Oct'!E267+'13 Oct'!F267),'13 Oct'!C267-('13 Oct'!D267+'13 Oct'!E267 +'13 Oct'!F267),"")
</f>
        <v/>
      </c>
      <c r="C264" s="124" t="str">
        <f t="shared" si="4"/>
        <v>#REF!</v>
      </c>
      <c r="D264" s="124" t="str">
        <f t="shared" si="5"/>
        <v>#REF!</v>
      </c>
      <c r="E264" s="125" t="str">
        <f t="shared" si="1"/>
        <v>#REF!</v>
      </c>
      <c r="F264" s="125" t="str">
        <f t="shared" si="2"/>
        <v>#REF!</v>
      </c>
      <c r="G264" s="124" t="str">
        <f t="shared" si="3"/>
        <v>#REF!</v>
      </c>
    </row>
    <row r="265">
      <c r="A265" s="123" t="str">
        <f>IF(OR('13 Oct'!C268&gt;0,'13 Oct'!J268&gt;0,'13 Oct'!Q268&gt;0,'13 Oct'!X268&gt;0,'13 Oct'!AC268&gt;0),'13 Oct'!A268,"")
</f>
        <v>Garlic local</v>
      </c>
      <c r="B265" s="124" t="str">
        <f>if('13 Oct'!C268&gt;('13 Oct'!D268+'13 Oct'!E268+'13 Oct'!F268),'13 Oct'!C268-('13 Oct'!D268+'13 Oct'!E268 +'13 Oct'!F268),"")
</f>
        <v/>
      </c>
      <c r="C265" s="124" t="str">
        <f t="shared" si="4"/>
        <v>#REF!</v>
      </c>
      <c r="D265" s="124" t="str">
        <f t="shared" si="5"/>
        <v>#REF!</v>
      </c>
      <c r="E265" s="125" t="str">
        <f t="shared" si="1"/>
        <v>#REF!</v>
      </c>
      <c r="F265" s="125" t="str">
        <f t="shared" si="2"/>
        <v>#REF!</v>
      </c>
      <c r="G265" s="124" t="str">
        <f t="shared" si="3"/>
        <v>#REF!</v>
      </c>
    </row>
    <row r="266">
      <c r="A266" s="123" t="str">
        <f>IF(OR('13 Oct'!C269&gt;0,'13 Oct'!J269&gt;0,'13 Oct'!Q269&gt;0,'13 Oct'!X269&gt;0,'13 Oct'!AC269&gt;0),'13 Oct'!A269,"")
</f>
        <v>Garlic Chives</v>
      </c>
      <c r="B266" s="124" t="str">
        <f>if('13 Oct'!C269&gt;('13 Oct'!D269+'13 Oct'!E269+'13 Oct'!F269),'13 Oct'!C269-('13 Oct'!D269+'13 Oct'!E269 +'13 Oct'!F269),"")
</f>
        <v/>
      </c>
      <c r="C266" s="124" t="str">
        <f t="shared" si="4"/>
        <v>#REF!</v>
      </c>
      <c r="D266" s="124" t="str">
        <f t="shared" si="5"/>
        <v>#REF!</v>
      </c>
      <c r="E266" s="125" t="str">
        <f t="shared" si="1"/>
        <v>#REF!</v>
      </c>
      <c r="F266" s="125" t="str">
        <f t="shared" si="2"/>
        <v>#REF!</v>
      </c>
      <c r="G266" s="124" t="str">
        <f t="shared" si="3"/>
        <v>#REF!</v>
      </c>
    </row>
    <row r="267">
      <c r="A267" s="123" t="str">
        <f>IF(OR('13 Oct'!C270&gt;0,'13 Oct'!J270&gt;0,'13 Oct'!Q270&gt;0,'13 Oct'!X270&gt;0,'13 Oct'!AC270&gt;0),'13 Oct'!A270,"")
</f>
        <v>Shallots 5kg</v>
      </c>
      <c r="B267" s="124" t="str">
        <f>if('13 Oct'!C270&gt;('13 Oct'!D270+'13 Oct'!E270+'13 Oct'!F270),'13 Oct'!C270-('13 Oct'!D270+'13 Oct'!E270 +'13 Oct'!F270),"")
</f>
        <v/>
      </c>
      <c r="C267" s="124" t="str">
        <f t="shared" si="4"/>
        <v>#REF!</v>
      </c>
      <c r="D267" s="124" t="str">
        <f t="shared" si="5"/>
        <v>#REF!</v>
      </c>
      <c r="E267" s="125" t="str">
        <f t="shared" si="1"/>
        <v>#REF!</v>
      </c>
      <c r="F267" s="125" t="str">
        <f t="shared" si="2"/>
        <v>#REF!</v>
      </c>
      <c r="G267" s="124" t="str">
        <f t="shared" si="3"/>
        <v>#REF!</v>
      </c>
    </row>
    <row r="268">
      <c r="A268" s="123" t="str">
        <f>IF(OR('13 Oct'!C271&gt;0,'13 Oct'!J271&gt;0,'13 Oct'!Q271&gt;0,'13 Oct'!X271&gt;0,'13 Oct'!AC271&gt;0),'13 Oct'!A271,"")
</f>
        <v>Shallots 10 kg</v>
      </c>
      <c r="B268" s="124" t="str">
        <f>if('13 Oct'!C271&gt;('13 Oct'!D271+'13 Oct'!E271+'13 Oct'!F271),'13 Oct'!C271-('13 Oct'!D271+'13 Oct'!E271 +'13 Oct'!F271),"")
</f>
        <v/>
      </c>
      <c r="C268" s="124" t="str">
        <f t="shared" si="4"/>
        <v>#REF!</v>
      </c>
      <c r="D268" s="124" t="str">
        <f t="shared" si="5"/>
        <v>#REF!</v>
      </c>
      <c r="E268" s="125" t="str">
        <f t="shared" si="1"/>
        <v>#REF!</v>
      </c>
      <c r="F268" s="125" t="str">
        <f t="shared" si="2"/>
        <v>#REF!</v>
      </c>
      <c r="G268" s="124" t="str">
        <f t="shared" si="3"/>
        <v>#REF!</v>
      </c>
    </row>
    <row r="269">
      <c r="A269" s="123" t="str">
        <f>IF(OR('13 Oct'!C272&gt;0,'13 Oct'!J272&gt;0,'13 Oct'!Q272&gt;0,'13 Oct'!X272&gt;0,'13 Oct'!AC272&gt;0),'13 Oct'!A272,"")
</f>
        <v>Brown onion 10kg</v>
      </c>
      <c r="B269" s="124" t="str">
        <f>if('13 Oct'!C272&gt;('13 Oct'!D272+'13 Oct'!E272+'13 Oct'!F272),'13 Oct'!C272-('13 Oct'!D272+'13 Oct'!E272 +'13 Oct'!F272),"")
</f>
        <v/>
      </c>
      <c r="C269" s="124" t="str">
        <f t="shared" si="4"/>
        <v>#REF!</v>
      </c>
      <c r="D269" s="124" t="str">
        <f t="shared" si="5"/>
        <v>#REF!</v>
      </c>
      <c r="E269" s="125" t="str">
        <f t="shared" si="1"/>
        <v>#REF!</v>
      </c>
      <c r="F269" s="125" t="str">
        <f t="shared" si="2"/>
        <v>#REF!</v>
      </c>
      <c r="G269" s="124" t="str">
        <f t="shared" si="3"/>
        <v>#REF!</v>
      </c>
    </row>
    <row r="270">
      <c r="A270" s="123" t="str">
        <f>IF(OR('13 Oct'!C273&gt;0,'13 Oct'!J273&gt;0,'13 Oct'!Q273&gt;0,'13 Oct'!X273&gt;0,'13 Oct'!AC273&gt;0),'13 Oct'!A273,"")
</f>
        <v>Brown onion 20kg</v>
      </c>
      <c r="B270" s="124" t="str">
        <f>if('13 Oct'!C273&gt;('13 Oct'!D273+'13 Oct'!E273+'13 Oct'!F273),'13 Oct'!C273-('13 Oct'!D273+'13 Oct'!E273 +'13 Oct'!F273),"")
</f>
        <v/>
      </c>
      <c r="C270" s="124" t="str">
        <f t="shared" si="4"/>
        <v>#REF!</v>
      </c>
      <c r="D270" s="124" t="str">
        <f t="shared" si="5"/>
        <v>#REF!</v>
      </c>
      <c r="E270" s="125" t="str">
        <f t="shared" si="1"/>
        <v>#REF!</v>
      </c>
      <c r="F270" s="125" t="str">
        <f t="shared" si="2"/>
        <v>#REF!</v>
      </c>
      <c r="G270" s="124" t="str">
        <f t="shared" si="3"/>
        <v>#REF!</v>
      </c>
    </row>
    <row r="271">
      <c r="A271" s="123" t="str">
        <f>IF(OR('13 Oct'!C274&gt;0,'13 Oct'!J274&gt;0,'13 Oct'!Q274&gt;0,'13 Oct'!X274&gt;0,'13 Oct'!AC274&gt;0),'13 Oct'!A274,"")
</f>
        <v>Brown onion 2kg</v>
      </c>
      <c r="B271" s="124">
        <f>if('13 Oct'!C274&gt;('13 Oct'!D274+'13 Oct'!E274+'13 Oct'!F274),'13 Oct'!C274-('13 Oct'!D274+'13 Oct'!E274 +'13 Oct'!F274),"")
</f>
        <v>2</v>
      </c>
      <c r="C271" s="124" t="str">
        <f t="shared" si="4"/>
        <v>#REF!</v>
      </c>
      <c r="D271" s="124" t="str">
        <f t="shared" si="5"/>
        <v>#REF!</v>
      </c>
      <c r="E271" s="125" t="str">
        <f t="shared" si="1"/>
        <v>#REF!</v>
      </c>
      <c r="F271" s="125" t="str">
        <f t="shared" si="2"/>
        <v>#REF!</v>
      </c>
      <c r="G271" s="124" t="str">
        <f t="shared" si="3"/>
        <v>#REF!</v>
      </c>
    </row>
    <row r="272">
      <c r="A272" s="123" t="str">
        <f>IF(OR('13 Oct'!C275&gt;0,'13 Oct'!J275&gt;0,'13 Oct'!Q275&gt;0,'13 Oct'!X275&gt;0,'13 Oct'!AC275&gt;0),'13 Oct'!A275,"")
</f>
        <v>Brown onion loose</v>
      </c>
      <c r="B272" s="124" t="str">
        <f>if('13 Oct'!C275&gt;('13 Oct'!D275+'13 Oct'!E275+'13 Oct'!F275),'13 Oct'!C275-('13 Oct'!D275+'13 Oct'!E275 +'13 Oct'!F275),"")
</f>
        <v/>
      </c>
      <c r="C272" s="124" t="str">
        <f t="shared" si="4"/>
        <v>#REF!</v>
      </c>
      <c r="D272" s="124" t="str">
        <f t="shared" si="5"/>
        <v>#REF!</v>
      </c>
      <c r="E272" s="125" t="str">
        <f t="shared" si="1"/>
        <v>#REF!</v>
      </c>
      <c r="F272" s="125" t="str">
        <f t="shared" si="2"/>
        <v>#REF!</v>
      </c>
      <c r="G272" s="124" t="str">
        <f t="shared" si="3"/>
        <v>#REF!</v>
      </c>
    </row>
    <row r="273">
      <c r="A273" s="123" t="str">
        <f>IF(OR('13 Oct'!C276&gt;0,'13 Oct'!J276&gt;0,'13 Oct'!Q276&gt;0,'13 Oct'!X276&gt;0,'13 Oct'!AC276&gt;0),'13 Oct'!A276,"")
</f>
        <v>Onion red 2 kg</v>
      </c>
      <c r="B273" s="124">
        <f>if('13 Oct'!C276&gt;('13 Oct'!D276+'13 Oct'!E276+'13 Oct'!F276),'13 Oct'!C276-('13 Oct'!D276+'13 Oct'!E276 +'13 Oct'!F276),"")
</f>
        <v>2</v>
      </c>
      <c r="C273" s="124" t="str">
        <f t="shared" si="4"/>
        <v>#REF!</v>
      </c>
      <c r="D273" s="124" t="str">
        <f t="shared" si="5"/>
        <v>#REF!</v>
      </c>
      <c r="E273" s="125" t="str">
        <f t="shared" si="1"/>
        <v>#REF!</v>
      </c>
      <c r="F273" s="125" t="str">
        <f t="shared" si="2"/>
        <v>#REF!</v>
      </c>
      <c r="G273" s="124" t="str">
        <f t="shared" si="3"/>
        <v>#REF!</v>
      </c>
    </row>
    <row r="274">
      <c r="A274" s="123" t="str">
        <f>IF(OR('13 Oct'!C277&gt;0,'13 Oct'!J277&gt;0,'13 Oct'!Q277&gt;0,'13 Oct'!X277&gt;0,'13 Oct'!AC277&gt;0),'13 Oct'!A277,"")
</f>
        <v>Onion red 10 kg</v>
      </c>
      <c r="B274" s="124" t="str">
        <f>if('13 Oct'!C277&gt;('13 Oct'!D277+'13 Oct'!E277+'13 Oct'!F277),'13 Oct'!C277-('13 Oct'!D277+'13 Oct'!E277 +'13 Oct'!F277),"")
</f>
        <v/>
      </c>
      <c r="C274" s="124" t="str">
        <f t="shared" si="4"/>
        <v>#REF!</v>
      </c>
      <c r="D274" s="124" t="str">
        <f t="shared" si="5"/>
        <v>#REF!</v>
      </c>
      <c r="E274" s="125" t="str">
        <f t="shared" si="1"/>
        <v>#REF!</v>
      </c>
      <c r="F274" s="125" t="str">
        <f t="shared" si="2"/>
        <v>#REF!</v>
      </c>
      <c r="G274" s="124" t="str">
        <f t="shared" si="3"/>
        <v>#REF!</v>
      </c>
    </row>
    <row r="275">
      <c r="A275" s="123" t="str">
        <f>IF(OR('13 Oct'!C278&gt;0,'13 Oct'!J278&gt;0,'13 Oct'!Q278&gt;0,'13 Oct'!X278&gt;0,'13 Oct'!AC278&gt;0),'13 Oct'!A278,"")
</f>
        <v>onion red 1kg</v>
      </c>
      <c r="B275" s="124" t="str">
        <f>if('13 Oct'!C278&gt;('13 Oct'!D278+'13 Oct'!E278+'13 Oct'!F278),'13 Oct'!C278-('13 Oct'!D278+'13 Oct'!E278 +'13 Oct'!F278),"")
</f>
        <v/>
      </c>
      <c r="C275" s="124" t="str">
        <f t="shared" si="4"/>
        <v>#REF!</v>
      </c>
      <c r="D275" s="124" t="str">
        <f t="shared" si="5"/>
        <v>#REF!</v>
      </c>
      <c r="E275" s="125" t="str">
        <f t="shared" si="1"/>
        <v>#REF!</v>
      </c>
      <c r="F275" s="125" t="str">
        <f t="shared" si="2"/>
        <v>#REF!</v>
      </c>
      <c r="G275" s="124" t="str">
        <f t="shared" si="3"/>
        <v>#REF!</v>
      </c>
    </row>
    <row r="276">
      <c r="A276" s="123" t="str">
        <f>IF(OR('13 Oct'!C279&gt;0,'13 Oct'!J279&gt;0,'13 Oct'!Q279&gt;0,'13 Oct'!X279&gt;0,'13 Oct'!AC279&gt;0),'13 Oct'!A279,"")
</f>
        <v>Onion pickle</v>
      </c>
      <c r="B276" s="124" t="str">
        <f>if('13 Oct'!C279&gt;('13 Oct'!D279+'13 Oct'!E279+'13 Oct'!F279),'13 Oct'!C279-('13 Oct'!D279+'13 Oct'!E279 +'13 Oct'!F279),"")
</f>
        <v/>
      </c>
      <c r="C276" s="124" t="str">
        <f t="shared" si="4"/>
        <v>#REF!</v>
      </c>
      <c r="D276" s="124" t="str">
        <f t="shared" si="5"/>
        <v>#REF!</v>
      </c>
      <c r="E276" s="125" t="str">
        <f t="shared" si="1"/>
        <v>#REF!</v>
      </c>
      <c r="F276" s="125" t="str">
        <f t="shared" si="2"/>
        <v>#REF!</v>
      </c>
      <c r="G276" s="124" t="str">
        <f t="shared" si="3"/>
        <v>#REF!</v>
      </c>
    </row>
    <row r="277">
      <c r="A277" s="123" t="str">
        <f>IF(OR('13 Oct'!C280&gt;0,'13 Oct'!J280&gt;0,'13 Oct'!Q280&gt;0,'13 Oct'!X280&gt;0,'13 Oct'!AC280&gt;0),'13 Oct'!A280,"")
</f>
        <v>Onion white 20 kg</v>
      </c>
      <c r="B277" s="124" t="str">
        <f>if('13 Oct'!C280&gt;('13 Oct'!D280+'13 Oct'!E280+'13 Oct'!F280),'13 Oct'!C280-('13 Oct'!D280+'13 Oct'!E280 +'13 Oct'!F280),"")
</f>
        <v/>
      </c>
      <c r="C277" s="124" t="str">
        <f t="shared" si="4"/>
        <v>#REF!</v>
      </c>
      <c r="D277" s="124" t="str">
        <f t="shared" si="5"/>
        <v>#REF!</v>
      </c>
      <c r="E277" s="125" t="str">
        <f t="shared" si="1"/>
        <v>#REF!</v>
      </c>
      <c r="F277" s="125" t="str">
        <f t="shared" si="2"/>
        <v>#REF!</v>
      </c>
      <c r="G277" s="124" t="str">
        <f t="shared" si="3"/>
        <v>#REF!</v>
      </c>
    </row>
    <row r="278">
      <c r="A278" s="123" t="str">
        <f>IF(OR('13 Oct'!C281&gt;0,'13 Oct'!J281&gt;0,'13 Oct'!Q281&gt;0,'13 Oct'!X281&gt;0,'13 Oct'!AC281&gt;0),'13 Oct'!A281,"")
</f>
        <v>Onion white 10 kg</v>
      </c>
      <c r="B278" s="124">
        <f>if('13 Oct'!C281&gt;('13 Oct'!D281+'13 Oct'!E281+'13 Oct'!F281),'13 Oct'!C281-('13 Oct'!D281+'13 Oct'!E281 +'13 Oct'!F281),"")
</f>
        <v>12</v>
      </c>
      <c r="C278" s="124" t="str">
        <f t="shared" si="4"/>
        <v>#REF!</v>
      </c>
      <c r="D278" s="124" t="str">
        <f t="shared" si="5"/>
        <v>#REF!</v>
      </c>
      <c r="E278" s="125" t="str">
        <f t="shared" si="1"/>
        <v>#REF!</v>
      </c>
      <c r="F278" s="125" t="str">
        <f t="shared" si="2"/>
        <v>#REF!</v>
      </c>
      <c r="G278" s="124" t="str">
        <f t="shared" si="3"/>
        <v>#REF!</v>
      </c>
    </row>
    <row r="279">
      <c r="A279" s="123" t="str">
        <f>IF(OR('13 Oct'!C282&gt;0,'13 Oct'!J282&gt;0,'13 Oct'!Q282&gt;0,'13 Oct'!X282&gt;0,'13 Oct'!AC282&gt;0),'13 Oct'!A282,"")
</f>
        <v>Onion white 5 kg</v>
      </c>
      <c r="B279" s="124" t="str">
        <f>if('13 Oct'!C282&gt;('13 Oct'!D282+'13 Oct'!E282+'13 Oct'!F282),'13 Oct'!C282-('13 Oct'!D282+'13 Oct'!E282 +'13 Oct'!F282),"")
</f>
        <v/>
      </c>
      <c r="C279" s="124" t="str">
        <f t="shared" si="4"/>
        <v>#REF!</v>
      </c>
      <c r="D279" s="124" t="str">
        <f t="shared" si="5"/>
        <v>#REF!</v>
      </c>
      <c r="E279" s="125" t="str">
        <f t="shared" si="1"/>
        <v>#REF!</v>
      </c>
      <c r="F279" s="125" t="str">
        <f t="shared" si="2"/>
        <v>#REF!</v>
      </c>
      <c r="G279" s="124" t="str">
        <f t="shared" si="3"/>
        <v>#REF!</v>
      </c>
    </row>
    <row r="280">
      <c r="A280" s="123" t="str">
        <f>IF(OR('13 Oct'!C283&gt;0,'13 Oct'!J283&gt;0,'13 Oct'!Q283&gt;0,'13 Oct'!X283&gt;0,'13 Oct'!AC283&gt;0),'13 Oct'!A283,"")
</f>
        <v>Onion salad white</v>
      </c>
      <c r="B280" s="124">
        <f>if('13 Oct'!C283&gt;('13 Oct'!D283+'13 Oct'!E283+'13 Oct'!F283),'13 Oct'!C283-('13 Oct'!D283+'13 Oct'!E283 +'13 Oct'!F283),"")
</f>
        <v>3</v>
      </c>
      <c r="C280" s="124" t="str">
        <f t="shared" si="4"/>
        <v>#REF!</v>
      </c>
      <c r="D280" s="124" t="str">
        <f t="shared" si="5"/>
        <v>#REF!</v>
      </c>
      <c r="E280" s="125" t="str">
        <f t="shared" si="1"/>
        <v>#REF!</v>
      </c>
      <c r="F280" s="125" t="str">
        <f t="shared" si="2"/>
        <v>#REF!</v>
      </c>
      <c r="G280" s="124" t="str">
        <f t="shared" si="3"/>
        <v>#REF!</v>
      </c>
    </row>
    <row r="281">
      <c r="A281" s="123" t="str">
        <f>IF(OR('13 Oct'!C284&gt;0,'13 Oct'!J284&gt;0,'13 Oct'!Q284&gt;0,'13 Oct'!X284&gt;0,'13 Oct'!AC284&gt;0),'13 Oct'!A284,"")
</f>
        <v>Onion salad red</v>
      </c>
      <c r="B281" s="124" t="str">
        <f>if('13 Oct'!C284&gt;('13 Oct'!D284+'13 Oct'!E284+'13 Oct'!F284),'13 Oct'!C284-('13 Oct'!D284+'13 Oct'!E284 +'13 Oct'!F284),"")
</f>
        <v/>
      </c>
      <c r="C281" s="124" t="str">
        <f t="shared" si="4"/>
        <v>#REF!</v>
      </c>
      <c r="D281" s="124" t="str">
        <f t="shared" si="5"/>
        <v>#REF!</v>
      </c>
      <c r="E281" s="125" t="str">
        <f t="shared" si="1"/>
        <v>#REF!</v>
      </c>
      <c r="F281" s="125" t="str">
        <f t="shared" si="2"/>
        <v>#REF!</v>
      </c>
      <c r="G281" s="124" t="str">
        <f t="shared" si="3"/>
        <v>#REF!</v>
      </c>
    </row>
    <row r="282">
      <c r="A282" s="123" t="str">
        <f>IF(OR('13 Oct'!C285&gt;0,'13 Oct'!J285&gt;0,'13 Oct'!Q285&gt;0,'13 Oct'!X285&gt;0,'13 Oct'!AC285&gt;0),'13 Oct'!A285,"")
</f>
        <v>Okra baby</v>
      </c>
      <c r="B282" s="124">
        <f>if('13 Oct'!C285&gt;('13 Oct'!D285+'13 Oct'!E285+'13 Oct'!F285),'13 Oct'!C285-('13 Oct'!D285+'13 Oct'!E285 +'13 Oct'!F285),"")
</f>
        <v>4</v>
      </c>
      <c r="C282" s="124" t="str">
        <f t="shared" si="4"/>
        <v>#REF!</v>
      </c>
      <c r="D282" s="124" t="str">
        <f t="shared" si="5"/>
        <v>#REF!</v>
      </c>
      <c r="E282" s="125" t="str">
        <f t="shared" si="1"/>
        <v>#REF!</v>
      </c>
      <c r="F282" s="125" t="str">
        <f t="shared" si="2"/>
        <v>#REF!</v>
      </c>
      <c r="G282" s="124" t="str">
        <f t="shared" si="3"/>
        <v>#REF!</v>
      </c>
    </row>
    <row r="283">
      <c r="A283" s="123" t="str">
        <f>IF(OR('13 Oct'!C286&gt;0,'13 Oct'!J286&gt;0,'13 Oct'!Q286&gt;0,'13 Oct'!X286&gt;0,'13 Oct'!AC286&gt;0),'13 Oct'!A286,"")
</f>
        <v>Orange Navel</v>
      </c>
      <c r="B283" s="124">
        <f>if('13 Oct'!C286&gt;('13 Oct'!D286+'13 Oct'!E286+'13 Oct'!F286),'13 Oct'!C286-('13 Oct'!D286+'13 Oct'!E286 +'13 Oct'!F286),"")
</f>
        <v>36</v>
      </c>
      <c r="C283" s="124" t="str">
        <f t="shared" si="4"/>
        <v>#REF!</v>
      </c>
      <c r="D283" s="124" t="str">
        <f t="shared" si="5"/>
        <v>#REF!</v>
      </c>
      <c r="E283" s="125" t="str">
        <f t="shared" si="1"/>
        <v>#REF!</v>
      </c>
      <c r="F283" s="125" t="str">
        <f t="shared" si="2"/>
        <v>#REF!</v>
      </c>
      <c r="G283" s="124" t="str">
        <f t="shared" si="3"/>
        <v>#REF!</v>
      </c>
    </row>
    <row r="284">
      <c r="A284" s="123" t="str">
        <f>IF(OR('13 Oct'!C287&gt;0,'13 Oct'!J287&gt;0,'13 Oct'!Q287&gt;0,'13 Oct'!X287&gt;0,'13 Oct'!AC287&gt;0),'13 Oct'!A287,"")
</f>
        <v>Orange box</v>
      </c>
      <c r="B284" s="124">
        <f>if('13 Oct'!C287&gt;('13 Oct'!D287+'13 Oct'!E287+'13 Oct'!F287),'13 Oct'!C287-('13 Oct'!D287+'13 Oct'!E287 +'13 Oct'!F287),"")
</f>
        <v>36</v>
      </c>
      <c r="C284" s="124" t="str">
        <f t="shared" si="4"/>
        <v>#REF!</v>
      </c>
      <c r="D284" s="124" t="str">
        <f t="shared" si="5"/>
        <v>#REF!</v>
      </c>
      <c r="E284" s="125" t="str">
        <f t="shared" si="1"/>
        <v>#REF!</v>
      </c>
      <c r="F284" s="125" t="str">
        <f t="shared" si="2"/>
        <v>#REF!</v>
      </c>
      <c r="G284" s="124" t="str">
        <f t="shared" si="3"/>
        <v>#REF!</v>
      </c>
    </row>
    <row r="285">
      <c r="A285" s="123" t="str">
        <f>IF(OR('13 Oct'!C288&gt;0,'13 Oct'!J288&gt;0,'13 Oct'!Q288&gt;0,'13 Oct'!X288&gt;0,'13 Oct'!AC288&gt;0),'13 Oct'!A288,"")
</f>
        <v>Orange Sales</v>
      </c>
      <c r="B285" s="124">
        <f>if('13 Oct'!C288&gt;('13 Oct'!D288+'13 Oct'!E288+'13 Oct'!F288),'13 Oct'!C288-('13 Oct'!D288+'13 Oct'!E288 +'13 Oct'!F288),"")
</f>
        <v>36</v>
      </c>
      <c r="C285" s="124" t="str">
        <f t="shared" si="4"/>
        <v>#REF!</v>
      </c>
      <c r="D285" s="124" t="str">
        <f t="shared" si="5"/>
        <v>#REF!</v>
      </c>
      <c r="E285" s="125" t="str">
        <f t="shared" si="1"/>
        <v>#REF!</v>
      </c>
      <c r="F285" s="125" t="str">
        <f t="shared" si="2"/>
        <v>#REF!</v>
      </c>
      <c r="G285" s="124" t="str">
        <f t="shared" si="3"/>
        <v>#REF!</v>
      </c>
    </row>
    <row r="286">
      <c r="A286" s="123" t="str">
        <f>IF(OR('13 Oct'!C289&gt;0,'13 Oct'!J289&gt;0,'13 Oct'!Q289&gt;0,'13 Oct'!X289&gt;0,'13 Oct'!AC289&gt;0),'13 Oct'!A289,"")
</f>
        <v>Orange 2 kg</v>
      </c>
      <c r="B286" s="124" t="str">
        <f>if('13 Oct'!C289&gt;('13 Oct'!D289+'13 Oct'!E289+'13 Oct'!F289),'13 Oct'!C289-('13 Oct'!D289+'13 Oct'!E289 +'13 Oct'!F289),"")
</f>
        <v/>
      </c>
      <c r="C286" s="124" t="str">
        <f t="shared" si="4"/>
        <v>#REF!</v>
      </c>
      <c r="D286" s="124" t="str">
        <f t="shared" si="5"/>
        <v>#REF!</v>
      </c>
      <c r="E286" s="125" t="str">
        <f t="shared" si="1"/>
        <v>#REF!</v>
      </c>
      <c r="F286" s="125" t="str">
        <f t="shared" si="2"/>
        <v>#REF!</v>
      </c>
      <c r="G286" s="124" t="str">
        <f t="shared" si="3"/>
        <v>#REF!</v>
      </c>
    </row>
    <row r="287">
      <c r="A287" s="123" t="str">
        <f>IF(OR('13 Oct'!C290&gt;0,'13 Oct'!J290&gt;0,'13 Oct'!Q290&gt;0,'13 Oct'!X290&gt;0,'13 Oct'!AC290&gt;0),'13 Oct'!A290,"")
</f>
        <v>Orange 3kg</v>
      </c>
      <c r="B287" s="124">
        <f>if('13 Oct'!C290&gt;('13 Oct'!D290+'13 Oct'!E290+'13 Oct'!F290),'13 Oct'!C290-('13 Oct'!D290+'13 Oct'!E290 +'13 Oct'!F290),"")
</f>
        <v>1</v>
      </c>
      <c r="C287" s="124" t="str">
        <f t="shared" si="4"/>
        <v>#REF!</v>
      </c>
      <c r="D287" s="124" t="str">
        <f t="shared" si="5"/>
        <v>#REF!</v>
      </c>
      <c r="E287" s="125" t="str">
        <f t="shared" si="1"/>
        <v>#REF!</v>
      </c>
      <c r="F287" s="125" t="str">
        <f t="shared" si="2"/>
        <v>#REF!</v>
      </c>
      <c r="G287" s="124" t="str">
        <f t="shared" si="3"/>
        <v>#REF!</v>
      </c>
    </row>
    <row r="288">
      <c r="A288" s="123" t="str">
        <f>IF(OR('13 Oct'!C291&gt;0,'13 Oct'!J291&gt;0,'13 Oct'!Q291&gt;0,'13 Oct'!X291&gt;0,'13 Oct'!AC291&gt;0),'13 Oct'!A291,"")
</f>
        <v>Orange cara box</v>
      </c>
      <c r="B288" s="124" t="str">
        <f>if('13 Oct'!C291&gt;('13 Oct'!D291+'13 Oct'!E291+'13 Oct'!F291),'13 Oct'!C291-('13 Oct'!D291+'13 Oct'!E291 +'13 Oct'!F291),"")
</f>
        <v/>
      </c>
      <c r="C288" s="124" t="str">
        <f t="shared" si="4"/>
        <v>#REF!</v>
      </c>
      <c r="D288" s="124" t="str">
        <f t="shared" si="5"/>
        <v>#REF!</v>
      </c>
      <c r="E288" s="125" t="str">
        <f t="shared" si="1"/>
        <v>#REF!</v>
      </c>
      <c r="F288" s="125" t="str">
        <f t="shared" si="2"/>
        <v>#REF!</v>
      </c>
      <c r="G288" s="124" t="str">
        <f t="shared" si="3"/>
        <v>#REF!</v>
      </c>
    </row>
    <row r="289">
      <c r="A289" s="123" t="str">
        <f>IF(OR('13 Oct'!C292&gt;0,'13 Oct'!J292&gt;0,'13 Oct'!Q292&gt;0,'13 Oct'!X292&gt;0,'13 Oct'!AC292&gt;0),'13 Oct'!A292,"")
</f>
        <v>Orange Cara Bins</v>
      </c>
      <c r="B289" s="124" t="str">
        <f>if('13 Oct'!C292&gt;('13 Oct'!D292+'13 Oct'!E292+'13 Oct'!F292),'13 Oct'!C292-('13 Oct'!D292+'13 Oct'!E292 +'13 Oct'!F292),"")
</f>
        <v/>
      </c>
      <c r="C289" s="124" t="str">
        <f t="shared" si="4"/>
        <v>#REF!</v>
      </c>
      <c r="D289" s="124" t="str">
        <f t="shared" si="5"/>
        <v>#REF!</v>
      </c>
      <c r="E289" s="125" t="str">
        <f t="shared" si="1"/>
        <v>#REF!</v>
      </c>
      <c r="F289" s="125" t="str">
        <f t="shared" si="2"/>
        <v>#REF!</v>
      </c>
      <c r="G289" s="124" t="str">
        <f t="shared" si="3"/>
        <v>#REF!</v>
      </c>
    </row>
    <row r="290">
      <c r="A290" s="123" t="str">
        <f>IF(OR('13 Oct'!C293&gt;0,'13 Oct'!J293&gt;0,'13 Oct'!Q293&gt;0,'13 Oct'!X293&gt;0,'13 Oct'!AC293&gt;0),'13 Oct'!A293,"")
</f>
        <v>Potatoes 16kg</v>
      </c>
      <c r="B290" s="124" t="str">
        <f>if('13 Oct'!C293&gt;('13 Oct'!D293+'13 Oct'!E293+'13 Oct'!F293),'13 Oct'!C293-('13 Oct'!D293+'13 Oct'!E293 +'13 Oct'!F293),"")
</f>
        <v/>
      </c>
      <c r="C290" s="124" t="str">
        <f t="shared" si="4"/>
        <v>#REF!</v>
      </c>
      <c r="D290" s="124" t="str">
        <f t="shared" si="5"/>
        <v>#REF!</v>
      </c>
      <c r="E290" s="125" t="str">
        <f t="shared" si="1"/>
        <v>#REF!</v>
      </c>
      <c r="F290" s="125" t="str">
        <f t="shared" si="2"/>
        <v>#REF!</v>
      </c>
      <c r="G290" s="124" t="str">
        <f t="shared" si="3"/>
        <v>#REF!</v>
      </c>
    </row>
    <row r="291">
      <c r="A291" s="123" t="str">
        <f>IF(OR('13 Oct'!C294&gt;0,'13 Oct'!J294&gt;0,'13 Oct'!Q294&gt;0,'13 Oct'!X294&gt;0,'13 Oct'!AC294&gt;0),'13 Oct'!A294,"")
</f>
        <v>Potato 15kg</v>
      </c>
      <c r="B291" s="124" t="str">
        <f>if('13 Oct'!C294&gt;('13 Oct'!D294+'13 Oct'!E294+'13 Oct'!F294),'13 Oct'!C294-('13 Oct'!D294+'13 Oct'!E294 +'13 Oct'!F294),"")
</f>
        <v/>
      </c>
      <c r="C291" s="124" t="str">
        <f t="shared" si="4"/>
        <v>#REF!</v>
      </c>
      <c r="D291" s="124" t="str">
        <f t="shared" si="5"/>
        <v>#REF!</v>
      </c>
      <c r="E291" s="125" t="str">
        <f t="shared" si="1"/>
        <v>#REF!</v>
      </c>
      <c r="F291" s="125" t="str">
        <f t="shared" si="2"/>
        <v>#REF!</v>
      </c>
      <c r="G291" s="124" t="str">
        <f t="shared" si="3"/>
        <v>#REF!</v>
      </c>
    </row>
    <row r="292">
      <c r="A292" s="123" t="str">
        <f>IF(OR('13 Oct'!C295&gt;0,'13 Oct'!J295&gt;0,'13 Oct'!Q295&gt;0,'13 Oct'!X295&gt;0,'13 Oct'!AC295&gt;0),'13 Oct'!A295,"")
</f>
        <v>Potatoes 10kg gourmet</v>
      </c>
      <c r="B292" s="124" t="str">
        <f>if('13 Oct'!C295&gt;('13 Oct'!D295+'13 Oct'!E295+'13 Oct'!F295),'13 Oct'!C295-('13 Oct'!D295+'13 Oct'!E295 +'13 Oct'!F295),"")
</f>
        <v/>
      </c>
      <c r="C292" s="124" t="str">
        <f t="shared" si="4"/>
        <v>#REF!</v>
      </c>
      <c r="D292" s="124" t="str">
        <f t="shared" si="5"/>
        <v>#REF!</v>
      </c>
      <c r="E292" s="125" t="str">
        <f t="shared" si="1"/>
        <v>#REF!</v>
      </c>
      <c r="F292" s="125" t="str">
        <f t="shared" si="2"/>
        <v>#REF!</v>
      </c>
      <c r="G292" s="124" t="str">
        <f t="shared" si="3"/>
        <v>#REF!</v>
      </c>
    </row>
    <row r="293">
      <c r="A293" s="123" t="str">
        <f>IF(OR('13 Oct'!C296&gt;0,'13 Oct'!J296&gt;0,'13 Oct'!Q296&gt;0,'13 Oct'!X296&gt;0,'13 Oct'!AC296&gt;0),'13 Oct'!A296,"")
</f>
        <v>Potatoes 10kg select</v>
      </c>
      <c r="B293" s="124" t="str">
        <f>if('13 Oct'!C296&gt;('13 Oct'!D296+'13 Oct'!E296+'13 Oct'!F296),'13 Oct'!C296-('13 Oct'!D296+'13 Oct'!E296 +'13 Oct'!F296),"")
</f>
        <v/>
      </c>
      <c r="C293" s="124" t="str">
        <f t="shared" si="4"/>
        <v>#REF!</v>
      </c>
      <c r="D293" s="124" t="str">
        <f t="shared" si="5"/>
        <v>#REF!</v>
      </c>
      <c r="E293" s="125" t="str">
        <f t="shared" si="1"/>
        <v>#REF!</v>
      </c>
      <c r="F293" s="125" t="str">
        <f t="shared" si="2"/>
        <v>#REF!</v>
      </c>
      <c r="G293" s="124" t="str">
        <f t="shared" si="3"/>
        <v>#REF!</v>
      </c>
    </row>
    <row r="294">
      <c r="A294" s="123" t="str">
        <f>IF(OR('13 Oct'!C297&gt;0,'13 Oct'!J297&gt;0,'13 Oct'!Q297&gt;0,'13 Oct'!X297&gt;0,'13 Oct'!AC297&gt;0),'13 Oct'!A297,"")
</f>
        <v>Potatoes 4kg Blue</v>
      </c>
      <c r="B294" s="124">
        <f>if('13 Oct'!C297&gt;('13 Oct'!D297+'13 Oct'!E297+'13 Oct'!F297),'13 Oct'!C297-('13 Oct'!D297+'13 Oct'!E297 +'13 Oct'!F297),"")
</f>
        <v>1</v>
      </c>
      <c r="C294" s="124" t="str">
        <f t="shared" si="4"/>
        <v>#REF!</v>
      </c>
      <c r="D294" s="124" t="str">
        <f t="shared" si="5"/>
        <v>#REF!</v>
      </c>
      <c r="E294" s="125" t="str">
        <f t="shared" si="1"/>
        <v>#REF!</v>
      </c>
      <c r="F294" s="125" t="str">
        <f t="shared" si="2"/>
        <v>#REF!</v>
      </c>
      <c r="G294" s="124" t="str">
        <f t="shared" si="3"/>
        <v>#REF!</v>
      </c>
    </row>
    <row r="295">
      <c r="A295" s="123" t="str">
        <f>IF(OR('13 Oct'!C298&gt;0,'13 Oct'!J298&gt;0,'13 Oct'!Q298&gt;0,'13 Oct'!X298&gt;0,'13 Oct'!AC298&gt;0),'13 Oct'!A298,"")
</f>
        <v>Potatoes 4kg Purple</v>
      </c>
      <c r="B295" s="124">
        <f>if('13 Oct'!C298&gt;('13 Oct'!D298+'13 Oct'!E298+'13 Oct'!F298),'13 Oct'!C298-('13 Oct'!D298+'13 Oct'!E298 +'13 Oct'!F298),"")
</f>
        <v>1</v>
      </c>
      <c r="C295" s="124" t="str">
        <f t="shared" si="4"/>
        <v>#REF!</v>
      </c>
      <c r="D295" s="124" t="str">
        <f t="shared" si="5"/>
        <v>#REF!</v>
      </c>
      <c r="E295" s="125" t="str">
        <f t="shared" si="1"/>
        <v>#REF!</v>
      </c>
      <c r="F295" s="125" t="str">
        <f t="shared" si="2"/>
        <v>#REF!</v>
      </c>
      <c r="G295" s="124" t="str">
        <f t="shared" si="3"/>
        <v>#REF!</v>
      </c>
    </row>
    <row r="296">
      <c r="A296" s="123" t="str">
        <f>IF(OR('13 Oct'!C299&gt;0,'13 Oct'!J299&gt;0,'13 Oct'!Q299&gt;0,'13 Oct'!X299&gt;0,'13 Oct'!AC299&gt;0),'13 Oct'!A299,"")
</f>
        <v>Potatoes 4kg Red</v>
      </c>
      <c r="B296" s="124">
        <f>if('13 Oct'!C299&gt;('13 Oct'!D299+'13 Oct'!E299+'13 Oct'!F299),'13 Oct'!C299-('13 Oct'!D299+'13 Oct'!E299 +'13 Oct'!F299),"")
</f>
        <v>1</v>
      </c>
      <c r="C296" s="124" t="str">
        <f t="shared" si="4"/>
        <v>#REF!</v>
      </c>
      <c r="D296" s="124" t="str">
        <f t="shared" si="5"/>
        <v>#REF!</v>
      </c>
      <c r="E296" s="125" t="str">
        <f t="shared" si="1"/>
        <v>#REF!</v>
      </c>
      <c r="F296" s="125" t="str">
        <f t="shared" si="2"/>
        <v>#REF!</v>
      </c>
      <c r="G296" s="124" t="str">
        <f t="shared" si="3"/>
        <v>#REF!</v>
      </c>
    </row>
    <row r="297">
      <c r="A297" s="123" t="str">
        <f>IF(OR('13 Oct'!C300&gt;0,'13 Oct'!J300&gt;0,'13 Oct'!Q300&gt;0,'13 Oct'!X300&gt;0,'13 Oct'!AC300&gt;0),'13 Oct'!A300,"")
</f>
        <v>Potatoes 4kg Yellow</v>
      </c>
      <c r="B297" s="124">
        <f>if('13 Oct'!C300&gt;('13 Oct'!D300+'13 Oct'!E300+'13 Oct'!F300),'13 Oct'!C300-('13 Oct'!D300+'13 Oct'!E300 +'13 Oct'!F300),"")
</f>
        <v>1</v>
      </c>
      <c r="C297" s="124" t="str">
        <f t="shared" si="4"/>
        <v>#REF!</v>
      </c>
      <c r="D297" s="124" t="str">
        <f t="shared" si="5"/>
        <v>#REF!</v>
      </c>
      <c r="E297" s="125" t="str">
        <f t="shared" si="1"/>
        <v>#REF!</v>
      </c>
      <c r="F297" s="125" t="str">
        <f t="shared" si="2"/>
        <v>#REF!</v>
      </c>
      <c r="G297" s="124" t="str">
        <f t="shared" si="3"/>
        <v>#REF!</v>
      </c>
    </row>
    <row r="298">
      <c r="A298" s="123" t="str">
        <f>IF(OR('13 Oct'!C301&gt;0,'13 Oct'!J301&gt;0,'13 Oct'!Q301&gt;0,'13 Oct'!X301&gt;0,'13 Oct'!AC301&gt;0),'13 Oct'!A301,"")
</f>
        <v>Potatoes 20kg GM</v>
      </c>
      <c r="B298" s="124" t="str">
        <f>if('13 Oct'!C301&gt;('13 Oct'!D301+'13 Oct'!E301+'13 Oct'!F301),'13 Oct'!C301-('13 Oct'!D301+'13 Oct'!E301 +'13 Oct'!F301),"")
</f>
        <v/>
      </c>
      <c r="C298" s="124" t="str">
        <f t="shared" si="4"/>
        <v>#REF!</v>
      </c>
      <c r="D298" s="124" t="str">
        <f t="shared" si="5"/>
        <v>#REF!</v>
      </c>
      <c r="E298" s="125" t="str">
        <f t="shared" si="1"/>
        <v>#REF!</v>
      </c>
      <c r="F298" s="125" t="str">
        <f t="shared" si="2"/>
        <v>#REF!</v>
      </c>
      <c r="G298" s="124" t="str">
        <f t="shared" si="3"/>
        <v>#REF!</v>
      </c>
    </row>
    <row r="299">
      <c r="A299" s="123" t="str">
        <f>IF(OR('13 Oct'!C302&gt;0,'13 Oct'!J302&gt;0,'13 Oct'!Q302&gt;0,'13 Oct'!X302&gt;0,'13 Oct'!AC302&gt;0),'13 Oct'!A302,"")
</f>
        <v>Potatoes 20kg RB</v>
      </c>
      <c r="B299" s="124">
        <f>if('13 Oct'!C302&gt;('13 Oct'!D302+'13 Oct'!E302+'13 Oct'!F302),'13 Oct'!C302-('13 Oct'!D302+'13 Oct'!E302 +'13 Oct'!F302),"")
</f>
        <v>8</v>
      </c>
      <c r="C299" s="124" t="str">
        <f t="shared" si="4"/>
        <v>#REF!</v>
      </c>
      <c r="D299" s="124" t="str">
        <f t="shared" si="5"/>
        <v>#REF!</v>
      </c>
      <c r="E299" s="125" t="str">
        <f t="shared" si="1"/>
        <v>#REF!</v>
      </c>
      <c r="F299" s="125" t="str">
        <f t="shared" si="2"/>
        <v>#REF!</v>
      </c>
      <c r="G299" s="124" t="str">
        <f t="shared" si="3"/>
        <v>#REF!</v>
      </c>
    </row>
    <row r="300">
      <c r="A300" s="123" t="str">
        <f>IF(OR('13 Oct'!C303&gt;0,'13 Oct'!J303&gt;0,'13 Oct'!Q303&gt;0,'13 Oct'!X303&gt;0,'13 Oct'!AC303&gt;0),'13 Oct'!A303,"")
</f>
        <v>Potatoes 20kg SL</v>
      </c>
      <c r="B300" s="124">
        <f>if('13 Oct'!C303&gt;('13 Oct'!D303+'13 Oct'!E303+'13 Oct'!F303),'13 Oct'!C303-('13 Oct'!D303+'13 Oct'!E303 +'13 Oct'!F303),"")
</f>
        <v>8</v>
      </c>
      <c r="C300" s="124" t="str">
        <f t="shared" si="4"/>
        <v>#REF!</v>
      </c>
      <c r="D300" s="124" t="str">
        <f t="shared" si="5"/>
        <v>#REF!</v>
      </c>
      <c r="E300" s="125" t="str">
        <f t="shared" si="1"/>
        <v>#REF!</v>
      </c>
      <c r="F300" s="125" t="str">
        <f t="shared" si="2"/>
        <v>#REF!</v>
      </c>
      <c r="G300" s="124" t="str">
        <f t="shared" si="3"/>
        <v>#REF!</v>
      </c>
    </row>
    <row r="301">
      <c r="A301" s="123" t="str">
        <f>IF(OR('13 Oct'!C304&gt;0,'13 Oct'!J304&gt;0,'13 Oct'!Q304&gt;0,'13 Oct'!X304&gt;0,'13 Oct'!AC304&gt;0),'13 Oct'!A304,"")
</f>
        <v>Sweet potato purple</v>
      </c>
      <c r="B301" s="124" t="str">
        <f>if('13 Oct'!C304&gt;('13 Oct'!D304+'13 Oct'!E304+'13 Oct'!F304),'13 Oct'!C304-('13 Oct'!D304+'13 Oct'!E304 +'13 Oct'!F304),"")
</f>
        <v/>
      </c>
      <c r="C301" s="124" t="str">
        <f t="shared" si="4"/>
        <v>#REF!</v>
      </c>
      <c r="D301" s="124" t="str">
        <f t="shared" si="5"/>
        <v>#REF!</v>
      </c>
      <c r="E301" s="125" t="str">
        <f t="shared" si="1"/>
        <v>#REF!</v>
      </c>
      <c r="F301" s="125" t="str">
        <f t="shared" si="2"/>
        <v>#REF!</v>
      </c>
      <c r="G301" s="124" t="str">
        <f t="shared" si="3"/>
        <v>#REF!</v>
      </c>
    </row>
    <row r="302">
      <c r="A302" s="123" t="str">
        <f>IF(OR('13 Oct'!C305&gt;0,'13 Oct'!J305&gt;0,'13 Oct'!Q305&gt;0,'13 Oct'!X305&gt;0,'13 Oct'!AC305&gt;0),'13 Oct'!A305,"")
</f>
        <v>Sweet potato red</v>
      </c>
      <c r="B302" s="124" t="str">
        <f>if('13 Oct'!C305&gt;('13 Oct'!D305+'13 Oct'!E305+'13 Oct'!F305),'13 Oct'!C305-('13 Oct'!D305+'13 Oct'!E305 +'13 Oct'!F305),"")
</f>
        <v/>
      </c>
      <c r="C302" s="124" t="str">
        <f t="shared" si="4"/>
        <v>#REF!</v>
      </c>
      <c r="D302" s="124" t="str">
        <f t="shared" si="5"/>
        <v>#REF!</v>
      </c>
      <c r="E302" s="125" t="str">
        <f t="shared" si="1"/>
        <v>#REF!</v>
      </c>
      <c r="F302" s="125" t="str">
        <f t="shared" si="2"/>
        <v>#REF!</v>
      </c>
      <c r="G302" s="124" t="str">
        <f t="shared" si="3"/>
        <v>#REF!</v>
      </c>
    </row>
    <row r="303">
      <c r="A303" s="123" t="str">
        <f>IF(OR('13 Oct'!C306&gt;0,'13 Oct'!J306&gt;0,'13 Oct'!Q306&gt;0,'13 Oct'!X306&gt;0,'13 Oct'!AC306&gt;0),'13 Oct'!A306,"")
</f>
        <v>Sweet potato white</v>
      </c>
      <c r="B303" s="124" t="str">
        <f>if('13 Oct'!C306&gt;('13 Oct'!D306+'13 Oct'!E306+'13 Oct'!F306),'13 Oct'!C306-('13 Oct'!D306+'13 Oct'!E306 +'13 Oct'!F306),"")
</f>
        <v/>
      </c>
      <c r="C303" s="124" t="str">
        <f t="shared" si="4"/>
        <v>#REF!</v>
      </c>
      <c r="D303" s="124" t="str">
        <f t="shared" si="5"/>
        <v>#REF!</v>
      </c>
      <c r="E303" s="125" t="str">
        <f t="shared" si="1"/>
        <v>#REF!</v>
      </c>
      <c r="F303" s="125" t="str">
        <f t="shared" si="2"/>
        <v>#REF!</v>
      </c>
      <c r="G303" s="124" t="str">
        <f t="shared" si="3"/>
        <v>#REF!</v>
      </c>
    </row>
    <row r="304">
      <c r="A304" s="123" t="str">
        <f>IF(OR('13 Oct'!C307&gt;0,'13 Oct'!J307&gt;0,'13 Oct'!Q307&gt;0,'13 Oct'!X307&gt;0,'13 Oct'!AC307&gt;0),'13 Oct'!A307,"")
</f>
        <v>Yam (Khoai Mo)</v>
      </c>
      <c r="B304" s="124">
        <f>if('13 Oct'!C307&gt;('13 Oct'!D307+'13 Oct'!E307+'13 Oct'!F307),'13 Oct'!C307-('13 Oct'!D307+'13 Oct'!E307 +'13 Oct'!F307),"")
</f>
        <v>4</v>
      </c>
      <c r="C304" s="124" t="str">
        <f t="shared" si="4"/>
        <v>#REF!</v>
      </c>
      <c r="D304" s="124" t="str">
        <f t="shared" si="5"/>
        <v>#REF!</v>
      </c>
      <c r="E304" s="125" t="str">
        <f t="shared" si="1"/>
        <v>#REF!</v>
      </c>
      <c r="F304" s="125" t="str">
        <f t="shared" si="2"/>
        <v>#REF!</v>
      </c>
      <c r="G304" s="124" t="str">
        <f t="shared" si="3"/>
        <v>#REF!</v>
      </c>
    </row>
    <row r="305">
      <c r="A305" s="123" t="str">
        <f>IF(OR('13 Oct'!C308&gt;0,'13 Oct'!J308&gt;0,'13 Oct'!Q308&gt;0,'13 Oct'!X308&gt;0,'13 Oct'!AC308&gt;0),'13 Oct'!A308,"")
</f>
        <v>Pumpkin butter</v>
      </c>
      <c r="B305" s="124" t="str">
        <f>if('13 Oct'!C308&gt;('13 Oct'!D308+'13 Oct'!E308+'13 Oct'!F308),'13 Oct'!C308-('13 Oct'!D308+'13 Oct'!E308 +'13 Oct'!F308),"")
</f>
        <v/>
      </c>
      <c r="C305" s="124" t="str">
        <f t="shared" si="4"/>
        <v>#REF!</v>
      </c>
      <c r="D305" s="124" t="str">
        <f t="shared" si="5"/>
        <v>#REF!</v>
      </c>
      <c r="E305" s="125" t="str">
        <f t="shared" si="1"/>
        <v>#REF!</v>
      </c>
      <c r="F305" s="125" t="str">
        <f t="shared" si="2"/>
        <v>#REF!</v>
      </c>
      <c r="G305" s="124" t="str">
        <f t="shared" si="3"/>
        <v>#REF!</v>
      </c>
    </row>
    <row r="306">
      <c r="A306" s="123" t="str">
        <f>IF(OR('13 Oct'!C309&gt;0,'13 Oct'!J309&gt;0,'13 Oct'!Q309&gt;0,'13 Oct'!X309&gt;0,'13 Oct'!AC309&gt;0),'13 Oct'!A309,"")
</f>
        <v>Pumpkin japanese</v>
      </c>
      <c r="B306" s="124" t="str">
        <f>if('13 Oct'!C309&gt;('13 Oct'!D309+'13 Oct'!E309+'13 Oct'!F309),'13 Oct'!C309-('13 Oct'!D309+'13 Oct'!E309 +'13 Oct'!F309),"")
</f>
        <v/>
      </c>
      <c r="C306" s="124" t="str">
        <f t="shared" si="4"/>
        <v>#REF!</v>
      </c>
      <c r="D306" s="124" t="str">
        <f t="shared" si="5"/>
        <v>#REF!</v>
      </c>
      <c r="E306" s="125" t="str">
        <f t="shared" si="1"/>
        <v>#REF!</v>
      </c>
      <c r="F306" s="125" t="str">
        <f t="shared" si="2"/>
        <v>#REF!</v>
      </c>
      <c r="G306" s="124" t="str">
        <f t="shared" si="3"/>
        <v>#REF!</v>
      </c>
    </row>
    <row r="307">
      <c r="A307" s="123" t="str">
        <f>IF(OR('13 Oct'!C310&gt;0,'13 Oct'!J310&gt;0,'13 Oct'!Q310&gt;0,'13 Oct'!X310&gt;0,'13 Oct'!AC310&gt;0),'13 Oct'!A310,"")
</f>
        <v>Pumpkin gold</v>
      </c>
      <c r="B307" s="124" t="str">
        <f>if('13 Oct'!C310&gt;('13 Oct'!D310+'13 Oct'!E310+'13 Oct'!F310),'13 Oct'!C310-('13 Oct'!D310+'13 Oct'!E310 +'13 Oct'!F310),"")
</f>
        <v/>
      </c>
      <c r="C307" s="124" t="str">
        <f t="shared" si="4"/>
        <v>#REF!</v>
      </c>
      <c r="D307" s="124" t="str">
        <f t="shared" si="5"/>
        <v>#REF!</v>
      </c>
      <c r="E307" s="125" t="str">
        <f t="shared" si="1"/>
        <v>#REF!</v>
      </c>
      <c r="F307" s="125" t="str">
        <f t="shared" si="2"/>
        <v>#REF!</v>
      </c>
      <c r="G307" s="124" t="str">
        <f t="shared" si="3"/>
        <v>#REF!</v>
      </c>
    </row>
    <row r="308">
      <c r="A308" s="123" t="str">
        <f>IF(OR('13 Oct'!C311&gt;0,'13 Oct'!J311&gt;0,'13 Oct'!Q311&gt;0,'13 Oct'!X311&gt;0,'13 Oct'!AC311&gt;0),'13 Oct'!A311,"")
</f>
        <v>Watermelons seedless</v>
      </c>
      <c r="B308" s="124" t="str">
        <f>if('13 Oct'!C311&gt;('13 Oct'!D311+'13 Oct'!E311+'13 Oct'!F311),'13 Oct'!C311-('13 Oct'!D311+'13 Oct'!E311 +'13 Oct'!F311),"")
</f>
        <v/>
      </c>
      <c r="C308" s="124" t="str">
        <f t="shared" si="4"/>
        <v>#REF!</v>
      </c>
      <c r="D308" s="124" t="str">
        <f t="shared" si="5"/>
        <v>#REF!</v>
      </c>
      <c r="E308" s="125" t="str">
        <f t="shared" si="1"/>
        <v>#REF!</v>
      </c>
      <c r="F308" s="125" t="str">
        <f t="shared" si="2"/>
        <v>#REF!</v>
      </c>
      <c r="G308" s="124" t="str">
        <f t="shared" si="3"/>
        <v>#REF!</v>
      </c>
    </row>
    <row r="309">
      <c r="A309" s="123" t="str">
        <f>IF(OR('13 Oct'!C312&gt;0,'13 Oct'!J312&gt;0,'13 Oct'!Q312&gt;0,'13 Oct'!X312&gt;0,'13 Oct'!AC312&gt;0),'13 Oct'!A312,"")
</f>
        <v>Watermelons seeded</v>
      </c>
      <c r="B309" s="124" t="str">
        <f>if('13 Oct'!C312&gt;('13 Oct'!D312+'13 Oct'!E312+'13 Oct'!F312),'13 Oct'!C312-('13 Oct'!D312+'13 Oct'!E312 +'13 Oct'!F312),"")
</f>
        <v/>
      </c>
      <c r="C309" s="124" t="str">
        <f t="shared" si="4"/>
        <v>#REF!</v>
      </c>
      <c r="D309" s="124" t="str">
        <f t="shared" si="5"/>
        <v>#REF!</v>
      </c>
      <c r="E309" s="125" t="str">
        <f t="shared" si="1"/>
        <v>#REF!</v>
      </c>
      <c r="F309" s="125" t="str">
        <f t="shared" si="2"/>
        <v>#REF!</v>
      </c>
      <c r="G309" s="124" t="str">
        <f t="shared" si="3"/>
        <v>#REF!</v>
      </c>
    </row>
    <row r="310">
      <c r="A310" s="123" t="str">
        <f>IF(OR('13 Oct'!C313&gt;0,'13 Oct'!J313&gt;0,'13 Oct'!Q313&gt;0,'13 Oct'!X313&gt;0,'13 Oct'!AC313&gt;0),'13 Oct'!A313,"")
</f>
        <v>Eggs 600g</v>
      </c>
      <c r="B310" s="124">
        <f>if('13 Oct'!C313&gt;('13 Oct'!D313+'13 Oct'!E313+'13 Oct'!F313),'13 Oct'!C313-('13 Oct'!D313+'13 Oct'!E313 +'13 Oct'!F313),"")
</f>
        <v>24</v>
      </c>
      <c r="C310" s="124" t="str">
        <f t="shared" si="4"/>
        <v>#REF!</v>
      </c>
      <c r="D310" s="124" t="str">
        <f t="shared" si="5"/>
        <v>#REF!</v>
      </c>
      <c r="E310" s="125" t="str">
        <f t="shared" si="1"/>
        <v>#REF!</v>
      </c>
      <c r="F310" s="125" t="str">
        <f t="shared" si="2"/>
        <v>#REF!</v>
      </c>
      <c r="G310" s="124" t="str">
        <f t="shared" si="3"/>
        <v>#REF!</v>
      </c>
    </row>
    <row r="311">
      <c r="A311" s="123" t="str">
        <f>IF(OR('13 Oct'!C314&gt;0,'13 Oct'!J314&gt;0,'13 Oct'!Q314&gt;0,'13 Oct'!X314&gt;0,'13 Oct'!AC314&gt;0),'13 Oct'!A314,"")
</f>
        <v>Eggs 700g</v>
      </c>
      <c r="B311" s="124" t="str">
        <f>if('13 Oct'!C314&gt;('13 Oct'!D314+'13 Oct'!E314+'13 Oct'!F314),'13 Oct'!C314-('13 Oct'!D314+'13 Oct'!E314 +'13 Oct'!F314),"")
</f>
        <v/>
      </c>
      <c r="C311" s="124" t="str">
        <f t="shared" si="4"/>
        <v>#REF!</v>
      </c>
      <c r="D311" s="124" t="str">
        <f t="shared" si="5"/>
        <v>#REF!</v>
      </c>
      <c r="E311" s="125" t="str">
        <f t="shared" si="1"/>
        <v>#REF!</v>
      </c>
      <c r="F311" s="125" t="str">
        <f t="shared" si="2"/>
        <v>#REF!</v>
      </c>
      <c r="G311" s="124" t="str">
        <f t="shared" si="3"/>
        <v>#REF!</v>
      </c>
    </row>
    <row r="312">
      <c r="A312" s="123" t="str">
        <f>IF(OR('13 Oct'!C315&gt;0,'13 Oct'!J315&gt;0,'13 Oct'!Q315&gt;0,'13 Oct'!X315&gt;0,'13 Oct'!AC315&gt;0),'13 Oct'!A315,"")
</f>
        <v>Eggs 850g</v>
      </c>
      <c r="B312" s="124" t="str">
        <f>if('13 Oct'!C315&gt;('13 Oct'!D315+'13 Oct'!E315+'13 Oct'!F315),'13 Oct'!C315-('13 Oct'!D315+'13 Oct'!E315 +'13 Oct'!F315),"")
</f>
        <v/>
      </c>
      <c r="C312" s="124" t="str">
        <f t="shared" si="4"/>
        <v>#REF!</v>
      </c>
      <c r="D312" s="124" t="str">
        <f t="shared" si="5"/>
        <v>#REF!</v>
      </c>
      <c r="E312" s="125" t="str">
        <f t="shared" si="1"/>
        <v>#REF!</v>
      </c>
      <c r="F312" s="125" t="str">
        <f t="shared" si="2"/>
        <v>#REF!</v>
      </c>
      <c r="G312" s="124" t="str">
        <f t="shared" si="3"/>
        <v>#REF!</v>
      </c>
    </row>
    <row r="313">
      <c r="A313" s="123" t="str">
        <f>IF(OR('13 Oct'!C316&gt;0,'13 Oct'!J316&gt;0,'13 Oct'!Q316&gt;0,'13 Oct'!X316&gt;0,'13 Oct'!AC316&gt;0),'13 Oct'!A316,"")
</f>
        <v>Eggs WR 600g</v>
      </c>
      <c r="B313" s="124" t="str">
        <f>if('13 Oct'!C316&gt;('13 Oct'!D316+'13 Oct'!E316+'13 Oct'!F316),'13 Oct'!C316-('13 Oct'!D316+'13 Oct'!E316 +'13 Oct'!F316),"")
</f>
        <v/>
      </c>
      <c r="C313" s="124" t="str">
        <f t="shared" si="4"/>
        <v>#REF!</v>
      </c>
      <c r="D313" s="124" t="str">
        <f t="shared" si="5"/>
        <v>#REF!</v>
      </c>
      <c r="E313" s="125" t="str">
        <f t="shared" si="1"/>
        <v>#REF!</v>
      </c>
      <c r="F313" s="125" t="str">
        <f t="shared" si="2"/>
        <v>#REF!</v>
      </c>
      <c r="G313" s="124" t="str">
        <f t="shared" si="3"/>
        <v>#REF!</v>
      </c>
    </row>
    <row r="314">
      <c r="A314" s="123" t="str">
        <f>IF(OR('13 Oct'!C317&gt;0,'13 Oct'!J317&gt;0,'13 Oct'!Q317&gt;0,'13 Oct'!X317&gt;0,'13 Oct'!AC317&gt;0),'13 Oct'!A317,"")
</f>
        <v>Eggs WR 700g</v>
      </c>
      <c r="B314" s="124" t="str">
        <f>if('13 Oct'!C317&gt;('13 Oct'!D317+'13 Oct'!E317+'13 Oct'!F317),'13 Oct'!C317-('13 Oct'!D317+'13 Oct'!E317 +'13 Oct'!F317),"")
</f>
        <v/>
      </c>
      <c r="C314" s="124" t="str">
        <f t="shared" si="4"/>
        <v>#REF!</v>
      </c>
      <c r="D314" s="124" t="str">
        <f t="shared" si="5"/>
        <v>#REF!</v>
      </c>
      <c r="E314" s="125" t="str">
        <f t="shared" si="1"/>
        <v>#REF!</v>
      </c>
      <c r="F314" s="125" t="str">
        <f t="shared" si="2"/>
        <v>#REF!</v>
      </c>
      <c r="G314" s="124" t="str">
        <f t="shared" si="3"/>
        <v>#REF!</v>
      </c>
    </row>
    <row r="315">
      <c r="A315" s="123" t="str">
        <f>IF(OR('13 Oct'!C318&gt;0,'13 Oct'!J318&gt;0,'13 Oct'!Q318&gt;0,'13 Oct'!X318&gt;0,'13 Oct'!AC318&gt;0),'13 Oct'!A318,"")
</f>
        <v>Eggs GE 500g</v>
      </c>
      <c r="B315" s="124" t="str">
        <f>if('13 Oct'!C318&gt;('13 Oct'!D318+'13 Oct'!E318+'13 Oct'!F318),'13 Oct'!C318-('13 Oct'!D318+'13 Oct'!E318 +'13 Oct'!F318),"")
</f>
        <v/>
      </c>
      <c r="C315" s="124" t="str">
        <f t="shared" si="4"/>
        <v>#REF!</v>
      </c>
      <c r="D315" s="124" t="str">
        <f t="shared" si="5"/>
        <v>#REF!</v>
      </c>
      <c r="E315" s="125" t="str">
        <f t="shared" si="1"/>
        <v>#REF!</v>
      </c>
      <c r="F315" s="125" t="str">
        <f t="shared" si="2"/>
        <v>#REF!</v>
      </c>
      <c r="G315" s="124" t="str">
        <f t="shared" si="3"/>
        <v>#REF!</v>
      </c>
    </row>
    <row r="316">
      <c r="A316" s="123" t="str">
        <f>IF(OR('13 Oct'!C319&gt;0,'13 Oct'!J319&gt;0,'13 Oct'!Q319&gt;0,'13 Oct'!X319&gt;0,'13 Oct'!AC319&gt;0),'13 Oct'!A319,"")
</f>
        <v>Eggs GE 600g</v>
      </c>
      <c r="B316" s="124" t="str">
        <f>if('13 Oct'!C319&gt;('13 Oct'!D319+'13 Oct'!E319+'13 Oct'!F319),'13 Oct'!C319-('13 Oct'!D319+'13 Oct'!E319 +'13 Oct'!F319),"")
</f>
        <v/>
      </c>
      <c r="C316" s="124" t="str">
        <f t="shared" si="4"/>
        <v>#REF!</v>
      </c>
      <c r="D316" s="124" t="str">
        <f t="shared" si="5"/>
        <v>#REF!</v>
      </c>
      <c r="E316" s="125" t="str">
        <f t="shared" si="1"/>
        <v>#REF!</v>
      </c>
      <c r="F316" s="125" t="str">
        <f t="shared" si="2"/>
        <v>#REF!</v>
      </c>
      <c r="G316" s="124" t="str">
        <f t="shared" si="3"/>
        <v>#REF!</v>
      </c>
    </row>
    <row r="317">
      <c r="A317" s="123" t="str">
        <f>IF(OR('13 Oct'!C320&gt;0,'13 Oct'!J320&gt;0,'13 Oct'!Q320&gt;0,'13 Oct'!X320&gt;0,'13 Oct'!AC320&gt;0),'13 Oct'!A320,"")
</f>
        <v>Eggs GE 700g</v>
      </c>
      <c r="B317" s="124" t="str">
        <f>if('13 Oct'!C320&gt;('13 Oct'!D320+'13 Oct'!E320+'13 Oct'!F320),'13 Oct'!C320-('13 Oct'!D320+'13 Oct'!E320 +'13 Oct'!F320),"")
</f>
        <v/>
      </c>
      <c r="C317" s="124" t="str">
        <f t="shared" si="4"/>
        <v>#REF!</v>
      </c>
      <c r="D317" s="124" t="str">
        <f t="shared" si="5"/>
        <v>#REF!</v>
      </c>
      <c r="E317" s="125" t="str">
        <f t="shared" si="1"/>
        <v>#REF!</v>
      </c>
      <c r="F317" s="125" t="str">
        <f t="shared" si="2"/>
        <v>#REF!</v>
      </c>
      <c r="G317" s="124" t="str">
        <f t="shared" si="3"/>
        <v>#REF!</v>
      </c>
    </row>
    <row r="318">
      <c r="A318" s="123" t="str">
        <f>IF(OR('13 Oct'!C321&gt;0,'13 Oct'!J321&gt;0,'13 Oct'!Q321&gt;0,'13 Oct'!X321&gt;0,'13 Oct'!AC321&gt;0),'13 Oct'!A321,"")
</f>
        <v>Eggs Loose</v>
      </c>
      <c r="B318" s="124" t="str">
        <f>if('13 Oct'!C321&gt;('13 Oct'!D321+'13 Oct'!E321+'13 Oct'!F321),'13 Oct'!C321-('13 Oct'!D321+'13 Oct'!E321 +'13 Oct'!F321),"")
</f>
        <v/>
      </c>
      <c r="C318" s="124" t="str">
        <f t="shared" si="4"/>
        <v>#REF!</v>
      </c>
      <c r="D318" s="124" t="str">
        <f t="shared" si="5"/>
        <v>#REF!</v>
      </c>
      <c r="E318" s="125" t="str">
        <f t="shared" si="1"/>
        <v>#REF!</v>
      </c>
      <c r="F318" s="125" t="str">
        <f t="shared" si="2"/>
        <v>#REF!</v>
      </c>
      <c r="G318" s="124" t="str">
        <f t="shared" si="3"/>
        <v>#REF!</v>
      </c>
    </row>
    <row r="319">
      <c r="A319" s="123" t="str">
        <f>IF(OR('13 Oct'!C322&gt;0,'13 Oct'!J322&gt;0,'13 Oct'!Q322&gt;0,'13 Oct'!X322&gt;0,'13 Oct'!AC322&gt;0),'13 Oct'!A322,"")
</f>
        <v>Free range 600g</v>
      </c>
      <c r="B319" s="124" t="str">
        <f>if('13 Oct'!C322&gt;('13 Oct'!D322+'13 Oct'!E322+'13 Oct'!F322),'13 Oct'!C322-('13 Oct'!D322+'13 Oct'!E322 +'13 Oct'!F322),"")
</f>
        <v/>
      </c>
      <c r="C319" s="124" t="str">
        <f t="shared" si="4"/>
        <v>#REF!</v>
      </c>
      <c r="D319" s="124" t="str">
        <f t="shared" si="5"/>
        <v>#REF!</v>
      </c>
      <c r="E319" s="125" t="str">
        <f t="shared" si="1"/>
        <v>#REF!</v>
      </c>
      <c r="F319" s="125" t="str">
        <f t="shared" si="2"/>
        <v>#REF!</v>
      </c>
      <c r="G319" s="124" t="str">
        <f t="shared" si="3"/>
        <v>#REF!</v>
      </c>
    </row>
    <row r="320">
      <c r="A320" s="123" t="str">
        <f>IF(OR('13 Oct'!C323&gt;0,'13 Oct'!J323&gt;0,'13 Oct'!Q323&gt;0,'13 Oct'!X323&gt;0,'13 Oct'!AC323&gt;0),'13 Oct'!A323,"")
</f>
        <v>Free range 700g</v>
      </c>
      <c r="B320" s="124" t="str">
        <f>if('13 Oct'!C323&gt;('13 Oct'!D323+'13 Oct'!E323+'13 Oct'!F323),'13 Oct'!C323-('13 Oct'!D323+'13 Oct'!E323 +'13 Oct'!F323),"")
</f>
        <v/>
      </c>
      <c r="C320" s="124" t="str">
        <f t="shared" si="4"/>
        <v>#REF!</v>
      </c>
      <c r="D320" s="124" t="str">
        <f t="shared" si="5"/>
        <v>#REF!</v>
      </c>
      <c r="E320" s="125" t="str">
        <f t="shared" si="1"/>
        <v>#REF!</v>
      </c>
      <c r="F320" s="125" t="str">
        <f t="shared" si="2"/>
        <v>#REF!</v>
      </c>
      <c r="G320" s="124" t="str">
        <f t="shared" si="3"/>
        <v>#REF!</v>
      </c>
    </row>
    <row r="321">
      <c r="A321" s="123" t="str">
        <f>IF(OR('13 Oct'!C324&gt;0,'13 Oct'!J324&gt;0,'13 Oct'!Q324&gt;0,'13 Oct'!X324&gt;0,'13 Oct'!AC324&gt;0),'13 Oct'!A324,"")
</f>
        <v>Free range 800g</v>
      </c>
      <c r="B321" s="124" t="str">
        <f>if('13 Oct'!C324&gt;('13 Oct'!D324+'13 Oct'!E324+'13 Oct'!F324),'13 Oct'!C324-('13 Oct'!D324+'13 Oct'!E324 +'13 Oct'!F324),"")
</f>
        <v/>
      </c>
      <c r="C321" s="124" t="str">
        <f t="shared" si="4"/>
        <v>#REF!</v>
      </c>
      <c r="D321" s="124" t="str">
        <f t="shared" si="5"/>
        <v>#REF!</v>
      </c>
      <c r="E321" s="125" t="str">
        <f t="shared" si="1"/>
        <v>#REF!</v>
      </c>
      <c r="F321" s="125" t="str">
        <f t="shared" si="2"/>
        <v>#REF!</v>
      </c>
      <c r="G321" s="124" t="str">
        <f t="shared" si="3"/>
        <v>#REF!</v>
      </c>
    </row>
    <row r="322">
      <c r="A322" s="123" t="str">
        <f>IF(OR('13 Oct'!C325&gt;0,'13 Oct'!J325&gt;0,'13 Oct'!Q325&gt;0,'13 Oct'!X325&gt;0,'13 Oct'!AC325&gt;0),'13 Oct'!A325,"")
</f>
        <v>Kale</v>
      </c>
      <c r="B322" s="124" t="str">
        <f>if('13 Oct'!C325&gt;('13 Oct'!D325+'13 Oct'!E325+'13 Oct'!F325),'13 Oct'!C325-('13 Oct'!D325+'13 Oct'!E325 +'13 Oct'!F325),"")
</f>
        <v/>
      </c>
      <c r="C322" s="124" t="str">
        <f t="shared" si="4"/>
        <v>#REF!</v>
      </c>
      <c r="D322" s="124" t="str">
        <f t="shared" si="5"/>
        <v>#REF!</v>
      </c>
      <c r="E322" s="125" t="str">
        <f t="shared" si="1"/>
        <v>#REF!</v>
      </c>
      <c r="F322" s="125" t="str">
        <f t="shared" si="2"/>
        <v>#REF!</v>
      </c>
      <c r="G322" s="124" t="str">
        <f t="shared" si="3"/>
        <v>#REF!</v>
      </c>
    </row>
    <row r="323">
      <c r="A323" s="123" t="str">
        <f>IF(OR('13 Oct'!C326&gt;0,'13 Oct'!J326&gt;0,'13 Oct'!Q326&gt;0,'13 Oct'!X326&gt;0,'13 Oct'!AC326&gt;0),'13 Oct'!A326,"")
</f>
        <v>English spinach</v>
      </c>
      <c r="B323" s="124" t="str">
        <f>if('13 Oct'!C326&gt;('13 Oct'!D326+'13 Oct'!E326+'13 Oct'!F326),'13 Oct'!C326-('13 Oct'!D326+'13 Oct'!E326 +'13 Oct'!F326),"")
</f>
        <v/>
      </c>
      <c r="C323" s="124" t="str">
        <f t="shared" si="4"/>
        <v>#REF!</v>
      </c>
      <c r="D323" s="124" t="str">
        <f t="shared" si="5"/>
        <v>#REF!</v>
      </c>
      <c r="E323" s="125" t="str">
        <f t="shared" si="1"/>
        <v>#REF!</v>
      </c>
      <c r="F323" s="125" t="str">
        <f t="shared" si="2"/>
        <v>#REF!</v>
      </c>
      <c r="G323" s="124" t="str">
        <f t="shared" si="3"/>
        <v>#REF!</v>
      </c>
    </row>
    <row r="324">
      <c r="A324" s="123" t="str">
        <f>IF(OR('13 Oct'!C327&gt;0,'13 Oct'!J327&gt;0,'13 Oct'!Q327&gt;0,'13 Oct'!X327&gt;0,'13 Oct'!AC327&gt;0),'13 Oct'!A327,"")
</f>
        <v>Choysum big</v>
      </c>
      <c r="B324" s="124" t="str">
        <f>if('13 Oct'!C327&gt;('13 Oct'!D327+'13 Oct'!E327+'13 Oct'!F327),'13 Oct'!C327-('13 Oct'!D327+'13 Oct'!E327 +'13 Oct'!F327),"")
</f>
        <v/>
      </c>
      <c r="C324" s="124" t="str">
        <f t="shared" si="4"/>
        <v>#REF!</v>
      </c>
      <c r="D324" s="124" t="str">
        <f t="shared" si="5"/>
        <v>#REF!</v>
      </c>
      <c r="E324" s="125" t="str">
        <f t="shared" si="1"/>
        <v>#REF!</v>
      </c>
      <c r="F324" s="125" t="str">
        <f t="shared" si="2"/>
        <v>#REF!</v>
      </c>
      <c r="G324" s="124" t="str">
        <f t="shared" si="3"/>
        <v>#REF!</v>
      </c>
    </row>
    <row r="325">
      <c r="A325" s="123" t="str">
        <f>IF(OR('13 Oct'!C328&gt;0,'13 Oct'!J328&gt;0,'13 Oct'!Q328&gt;0,'13 Oct'!X328&gt;0,'13 Oct'!AC328&gt;0),'13 Oct'!A328,"")
</f>
        <v>Choysum small</v>
      </c>
      <c r="B325" s="124" t="str">
        <f>if('13 Oct'!C328&gt;('13 Oct'!D328+'13 Oct'!E328+'13 Oct'!F328),'13 Oct'!C328-('13 Oct'!D328+'13 Oct'!E328 +'13 Oct'!F328),"")
</f>
        <v/>
      </c>
      <c r="C325" s="124" t="str">
        <f t="shared" si="4"/>
        <v>#REF!</v>
      </c>
      <c r="D325" s="124" t="str">
        <f t="shared" si="5"/>
        <v>#REF!</v>
      </c>
      <c r="E325" s="125" t="str">
        <f t="shared" si="1"/>
        <v>#REF!</v>
      </c>
      <c r="F325" s="125" t="str">
        <f t="shared" si="2"/>
        <v>#REF!</v>
      </c>
      <c r="G325" s="124" t="str">
        <f t="shared" si="3"/>
        <v>#REF!</v>
      </c>
    </row>
    <row r="326">
      <c r="A326" s="123" t="str">
        <f>IF(OR('13 Oct'!C329&gt;0,'13 Oct'!J329&gt;0,'13 Oct'!Q329&gt;0,'13 Oct'!X329&gt;0,'13 Oct'!AC329&gt;0),'13 Oct'!A329,"")
</f>
        <v>Kailan</v>
      </c>
      <c r="B326" s="124" t="str">
        <f>if('13 Oct'!C329&gt;('13 Oct'!D329+'13 Oct'!E329+'13 Oct'!F329),'13 Oct'!C329-('13 Oct'!D329+'13 Oct'!E329 +'13 Oct'!F329),"")
</f>
        <v/>
      </c>
      <c r="C326" s="124" t="str">
        <f t="shared" si="4"/>
        <v>#REF!</v>
      </c>
      <c r="D326" s="124" t="str">
        <f t="shared" si="5"/>
        <v>#REF!</v>
      </c>
      <c r="E326" s="125" t="str">
        <f t="shared" si="1"/>
        <v>#REF!</v>
      </c>
      <c r="F326" s="125" t="str">
        <f t="shared" si="2"/>
        <v>#REF!</v>
      </c>
      <c r="G326" s="124" t="str">
        <f t="shared" si="3"/>
        <v>#REF!</v>
      </c>
    </row>
    <row r="327">
      <c r="A327" s="123" t="str">
        <f>IF(OR('13 Oct'!C330&gt;0,'13 Oct'!J330&gt;0,'13 Oct'!Q330&gt;0,'13 Oct'!X330&gt;0,'13 Oct'!AC330&gt;0),'13 Oct'!A330,"")
</f>
        <v>Kai choy</v>
      </c>
      <c r="B327" s="124" t="str">
        <f>if('13 Oct'!C330&gt;('13 Oct'!D330+'13 Oct'!E330+'13 Oct'!F330),'13 Oct'!C330-('13 Oct'!D330+'13 Oct'!E330 +'13 Oct'!F330),"")
</f>
        <v/>
      </c>
      <c r="C327" s="124" t="str">
        <f t="shared" si="4"/>
        <v>#REF!</v>
      </c>
      <c r="D327" s="124" t="str">
        <f t="shared" si="5"/>
        <v>#REF!</v>
      </c>
      <c r="E327" s="125" t="str">
        <f t="shared" si="1"/>
        <v>#REF!</v>
      </c>
      <c r="F327" s="125" t="str">
        <f t="shared" si="2"/>
        <v>#REF!</v>
      </c>
      <c r="G327" s="124" t="str">
        <f t="shared" si="3"/>
        <v>#REF!</v>
      </c>
    </row>
    <row r="328">
      <c r="A328" s="123" t="str">
        <f>IF(OR('13 Oct'!C331&gt;0,'13 Oct'!J331&gt;0,'13 Oct'!Q331&gt;0,'13 Oct'!X331&gt;0,'13 Oct'!AC331&gt;0),'13 Oct'!A331,"")
</f>
        <v>Pok choy</v>
      </c>
      <c r="B328" s="124" t="str">
        <f>if('13 Oct'!C331&gt;('13 Oct'!D331+'13 Oct'!E331+'13 Oct'!F331),'13 Oct'!C331-('13 Oct'!D331+'13 Oct'!E331 +'13 Oct'!F331),"")
</f>
        <v/>
      </c>
      <c r="C328" s="124" t="str">
        <f t="shared" si="4"/>
        <v>#REF!</v>
      </c>
      <c r="D328" s="124" t="str">
        <f t="shared" si="5"/>
        <v>#REF!</v>
      </c>
      <c r="E328" s="125" t="str">
        <f t="shared" si="1"/>
        <v>#REF!</v>
      </c>
      <c r="F328" s="125" t="str">
        <f t="shared" si="2"/>
        <v>#REF!</v>
      </c>
      <c r="G328" s="124" t="str">
        <f t="shared" si="3"/>
        <v>#REF!</v>
      </c>
    </row>
    <row r="329">
      <c r="A329" s="123" t="str">
        <f>IF(OR('13 Oct'!C332&gt;0,'13 Oct'!J332&gt;0,'13 Oct'!Q332&gt;0,'13 Oct'!X332&gt;0,'13 Oct'!AC332&gt;0),'13 Oct'!A332,"")
</f>
        <v>White Pok choy</v>
      </c>
      <c r="B329" s="124">
        <f>if('13 Oct'!C332&gt;('13 Oct'!D332+'13 Oct'!E332+'13 Oct'!F332),'13 Oct'!C332-('13 Oct'!D332+'13 Oct'!E332 +'13 Oct'!F332),"")
</f>
        <v>8</v>
      </c>
      <c r="C329" s="124" t="str">
        <f t="shared" si="4"/>
        <v>#REF!</v>
      </c>
      <c r="D329" s="124" t="str">
        <f t="shared" si="5"/>
        <v>#REF!</v>
      </c>
      <c r="E329" s="125" t="str">
        <f t="shared" si="1"/>
        <v>#REF!</v>
      </c>
      <c r="F329" s="125" t="str">
        <f t="shared" si="2"/>
        <v>#REF!</v>
      </c>
      <c r="G329" s="124" t="str">
        <f t="shared" si="3"/>
        <v>#REF!</v>
      </c>
    </row>
    <row r="330">
      <c r="A330" s="123" t="str">
        <f>IF(OR('13 Oct'!C333&gt;0,'13 Oct'!J333&gt;0,'13 Oct'!Q333&gt;0,'13 Oct'!X333&gt;0,'13 Oct'!AC333&gt;0),'13 Oct'!A333,"")
</f>
        <v>Coriander</v>
      </c>
      <c r="B330" s="124" t="str">
        <f>if('13 Oct'!C333&gt;('13 Oct'!D333+'13 Oct'!E333+'13 Oct'!F333),'13 Oct'!C333-('13 Oct'!D333+'13 Oct'!E333 +'13 Oct'!F333),"")
</f>
        <v/>
      </c>
      <c r="C330" s="124" t="str">
        <f t="shared" si="4"/>
        <v>#REF!</v>
      </c>
      <c r="D330" s="124" t="str">
        <f t="shared" si="5"/>
        <v>#REF!</v>
      </c>
      <c r="E330" s="125" t="str">
        <f t="shared" si="1"/>
        <v>#REF!</v>
      </c>
      <c r="F330" s="125" t="str">
        <f t="shared" si="2"/>
        <v>#REF!</v>
      </c>
      <c r="G330" s="124" t="str">
        <f t="shared" si="3"/>
        <v>#REF!</v>
      </c>
    </row>
    <row r="331">
      <c r="A331" s="123" t="str">
        <f>IF(OR('13 Oct'!C334&gt;0,'13 Oct'!J334&gt;0,'13 Oct'!Q334&gt;0,'13 Oct'!X334&gt;0,'13 Oct'!AC334&gt;0),'13 Oct'!A334,"")
</f>
        <v>Mint</v>
      </c>
      <c r="B331" s="124" t="str">
        <f>if('13 Oct'!C334&gt;('13 Oct'!D334+'13 Oct'!E334+'13 Oct'!F334),'13 Oct'!C334-('13 Oct'!D334+'13 Oct'!E334 +'13 Oct'!F334),"")
</f>
        <v/>
      </c>
      <c r="C331" s="124" t="str">
        <f t="shared" si="4"/>
        <v>#REF!</v>
      </c>
      <c r="D331" s="124" t="str">
        <f t="shared" si="5"/>
        <v>#REF!</v>
      </c>
      <c r="E331" s="125" t="str">
        <f t="shared" si="1"/>
        <v>#REF!</v>
      </c>
      <c r="F331" s="125" t="str">
        <f t="shared" si="2"/>
        <v>#REF!</v>
      </c>
      <c r="G331" s="124" t="str">
        <f t="shared" si="3"/>
        <v>#REF!</v>
      </c>
    </row>
    <row r="332">
      <c r="A332" s="123" t="str">
        <f>IF(OR('13 Oct'!C335&gt;0,'13 Oct'!J335&gt;0,'13 Oct'!Q335&gt;0,'13 Oct'!X335&gt;0,'13 Oct'!AC335&gt;0),'13 Oct'!A335,"")
</f>
        <v>Water Spinach</v>
      </c>
      <c r="B332" s="124" t="str">
        <f>if('13 Oct'!C335&gt;('13 Oct'!D335+'13 Oct'!E335+'13 Oct'!F335),'13 Oct'!C335-('13 Oct'!D335+'13 Oct'!E335 +'13 Oct'!F335),"")
</f>
        <v/>
      </c>
      <c r="C332" s="124" t="str">
        <f t="shared" si="4"/>
        <v>#REF!</v>
      </c>
      <c r="D332" s="124" t="str">
        <f t="shared" si="5"/>
        <v>#REF!</v>
      </c>
      <c r="E332" s="125" t="str">
        <f t="shared" si="1"/>
        <v>#REF!</v>
      </c>
      <c r="F332" s="125" t="str">
        <f t="shared" si="2"/>
        <v>#REF!</v>
      </c>
      <c r="G332" s="124" t="str">
        <f t="shared" si="3"/>
        <v>#REF!</v>
      </c>
    </row>
    <row r="333">
      <c r="A333" s="123" t="str">
        <f>IF(OR('13 Oct'!C336&gt;0,'13 Oct'!J336&gt;0,'13 Oct'!Q336&gt;0,'13 Oct'!X336&gt;0,'13 Oct'!AC336&gt;0),'13 Oct'!A336,"")
</f>
        <v>Rau den</v>
      </c>
      <c r="B333" s="124" t="str">
        <f>if('13 Oct'!C336&gt;('13 Oct'!D336+'13 Oct'!E336+'13 Oct'!F336),'13 Oct'!C336-('13 Oct'!D336+'13 Oct'!E336 +'13 Oct'!F336),"")
</f>
        <v/>
      </c>
      <c r="C333" s="124" t="str">
        <f t="shared" si="4"/>
        <v>#REF!</v>
      </c>
      <c r="D333" s="124" t="str">
        <f t="shared" si="5"/>
        <v>#REF!</v>
      </c>
      <c r="E333" s="125" t="str">
        <f t="shared" si="1"/>
        <v>#REF!</v>
      </c>
      <c r="F333" s="125" t="str">
        <f t="shared" si="2"/>
        <v>#REF!</v>
      </c>
      <c r="G333" s="124" t="str">
        <f t="shared" si="3"/>
        <v>#REF!</v>
      </c>
    </row>
    <row r="334">
      <c r="A334" s="123" t="str">
        <f>IF(OR('13 Oct'!C337&gt;0,'13 Oct'!J337&gt;0,'13 Oct'!Q337&gt;0,'13 Oct'!X337&gt;0,'13 Oct'!AC337&gt;0),'13 Oct'!A337,"")
</f>
        <v>Lemongrass</v>
      </c>
      <c r="B334" s="124" t="str">
        <f>if('13 Oct'!C337&gt;('13 Oct'!D337+'13 Oct'!E337+'13 Oct'!F337),'13 Oct'!C337-('13 Oct'!D337+'13 Oct'!E337 +'13 Oct'!F337),"")
</f>
        <v/>
      </c>
      <c r="C334" s="124" t="str">
        <f t="shared" si="4"/>
        <v>#REF!</v>
      </c>
      <c r="D334" s="124" t="str">
        <f t="shared" si="5"/>
        <v>#REF!</v>
      </c>
      <c r="E334" s="125" t="str">
        <f t="shared" si="1"/>
        <v>#REF!</v>
      </c>
      <c r="F334" s="125" t="str">
        <f t="shared" si="2"/>
        <v>#REF!</v>
      </c>
      <c r="G334" s="124" t="str">
        <f t="shared" si="3"/>
        <v>#REF!</v>
      </c>
    </row>
    <row r="335">
      <c r="A335" s="123" t="str">
        <f>IF(OR('13 Oct'!C338&gt;0,'13 Oct'!J338&gt;0,'13 Oct'!Q338&gt;0,'13 Oct'!X338&gt;0,'13 Oct'!AC338&gt;0),'13 Oct'!A338,"")
</f>
        <v>Kohlrabi</v>
      </c>
      <c r="B335" s="124" t="str">
        <f>if('13 Oct'!C338&gt;('13 Oct'!D338+'13 Oct'!E338+'13 Oct'!F338),'13 Oct'!C338-('13 Oct'!D338+'13 Oct'!E338 +'13 Oct'!F338),"")
</f>
        <v/>
      </c>
      <c r="C335" s="124" t="str">
        <f t="shared" si="4"/>
        <v>#REF!</v>
      </c>
      <c r="D335" s="124" t="str">
        <f t="shared" si="5"/>
        <v>#REF!</v>
      </c>
      <c r="E335" s="125" t="str">
        <f t="shared" si="1"/>
        <v>#REF!</v>
      </c>
      <c r="F335" s="125" t="str">
        <f t="shared" si="2"/>
        <v>#REF!</v>
      </c>
      <c r="G335" s="124" t="str">
        <f t="shared" si="3"/>
        <v>#REF!</v>
      </c>
    </row>
    <row r="336">
      <c r="A336" s="123" t="str">
        <f>IF(OR('13 Oct'!C339&gt;0,'13 Oct'!J339&gt;0,'13 Oct'!Q339&gt;0,'13 Oct'!X339&gt;0,'13 Oct'!AC339&gt;0),'13 Oct'!A339,"")
</f>
        <v>Ngo gai</v>
      </c>
      <c r="B336" s="124" t="str">
        <f>if('13 Oct'!C339&gt;('13 Oct'!D339+'13 Oct'!E339+'13 Oct'!F339),'13 Oct'!C339-('13 Oct'!D339+'13 Oct'!E339 +'13 Oct'!F339),"")
</f>
        <v/>
      </c>
      <c r="C336" s="124" t="str">
        <f t="shared" si="4"/>
        <v>#REF!</v>
      </c>
      <c r="D336" s="124" t="str">
        <f t="shared" si="5"/>
        <v>#REF!</v>
      </c>
      <c r="E336" s="125" t="str">
        <f t="shared" si="1"/>
        <v>#REF!</v>
      </c>
      <c r="F336" s="125" t="str">
        <f t="shared" si="2"/>
        <v>#REF!</v>
      </c>
      <c r="G336" s="124" t="str">
        <f t="shared" si="3"/>
        <v>#REF!</v>
      </c>
    </row>
    <row r="337">
      <c r="A337" s="123" t="str">
        <f>IF(OR('13 Oct'!C340&gt;0,'13 Oct'!J340&gt;0,'13 Oct'!Q340&gt;0,'13 Oct'!X340&gt;0,'13 Oct'!AC340&gt;0),'13 Oct'!A340,"")
</f>
        <v>Ngo om</v>
      </c>
      <c r="B337" s="124" t="str">
        <f>if('13 Oct'!C340&gt;('13 Oct'!D340+'13 Oct'!E340+'13 Oct'!F340),'13 Oct'!C340-('13 Oct'!D340+'13 Oct'!E340 +'13 Oct'!F340),"")
</f>
        <v/>
      </c>
      <c r="C337" s="124" t="str">
        <f t="shared" si="4"/>
        <v>#REF!</v>
      </c>
      <c r="D337" s="124" t="str">
        <f t="shared" si="5"/>
        <v>#REF!</v>
      </c>
      <c r="E337" s="125" t="str">
        <f t="shared" si="1"/>
        <v>#REF!</v>
      </c>
      <c r="F337" s="125" t="str">
        <f t="shared" si="2"/>
        <v>#REF!</v>
      </c>
      <c r="G337" s="124" t="str">
        <f t="shared" si="3"/>
        <v>#REF!</v>
      </c>
    </row>
    <row r="338">
      <c r="A338" s="123" t="str">
        <f>IF(OR('13 Oct'!C341&gt;0,'13 Oct'!J341&gt;0,'13 Oct'!Q341&gt;0,'13 Oct'!X341&gt;0,'13 Oct'!AC341&gt;0),'13 Oct'!A341,"")
</f>
        <v>Rau ram</v>
      </c>
      <c r="B338" s="124" t="str">
        <f>if('13 Oct'!C341&gt;('13 Oct'!D341+'13 Oct'!E341+'13 Oct'!F341),'13 Oct'!C341-('13 Oct'!D341+'13 Oct'!E341 +'13 Oct'!F341),"")
</f>
        <v/>
      </c>
      <c r="C338" s="124" t="str">
        <f t="shared" si="4"/>
        <v>#REF!</v>
      </c>
      <c r="D338" s="124" t="str">
        <f t="shared" si="5"/>
        <v>#REF!</v>
      </c>
      <c r="E338" s="125" t="str">
        <f t="shared" si="1"/>
        <v>#REF!</v>
      </c>
      <c r="F338" s="125" t="str">
        <f t="shared" si="2"/>
        <v>#REF!</v>
      </c>
      <c r="G338" s="124" t="str">
        <f t="shared" si="3"/>
        <v>#REF!</v>
      </c>
    </row>
    <row r="339">
      <c r="A339" s="123" t="str">
        <f>IF(OR('13 Oct'!C342&gt;0,'13 Oct'!J342&gt;0,'13 Oct'!Q342&gt;0,'13 Oct'!X342&gt;0,'13 Oct'!AC342&gt;0),'13 Oct'!A342,"")
</f>
        <v>Dap ca</v>
      </c>
      <c r="B339" s="124" t="str">
        <f>if('13 Oct'!C342&gt;('13 Oct'!D342+'13 Oct'!E342+'13 Oct'!F342),'13 Oct'!C342-('13 Oct'!D342+'13 Oct'!E342 +'13 Oct'!F342),"")
</f>
        <v/>
      </c>
      <c r="C339" s="124" t="str">
        <f t="shared" si="4"/>
        <v>#REF!</v>
      </c>
      <c r="D339" s="124" t="str">
        <f t="shared" si="5"/>
        <v>#REF!</v>
      </c>
      <c r="E339" s="125" t="str">
        <f t="shared" si="1"/>
        <v>#REF!</v>
      </c>
      <c r="F339" s="125" t="str">
        <f t="shared" si="2"/>
        <v>#REF!</v>
      </c>
      <c r="G339" s="124" t="str">
        <f t="shared" si="3"/>
        <v>#REF!</v>
      </c>
    </row>
    <row r="340">
      <c r="A340" s="123" t="str">
        <f>IF(OR('13 Oct'!C343&gt;0,'13 Oct'!J343&gt;0,'13 Oct'!Q343&gt;0,'13 Oct'!X343&gt;0,'13 Oct'!AC343&gt;0),'13 Oct'!A343,"")
</f>
        <v>Tia to</v>
      </c>
      <c r="B340" s="124" t="str">
        <f>if('13 Oct'!C343&gt;('13 Oct'!D343+'13 Oct'!E343+'13 Oct'!F343),'13 Oct'!C343-('13 Oct'!D343+'13 Oct'!E343 +'13 Oct'!F343),"")
</f>
        <v/>
      </c>
      <c r="C340" s="124" t="str">
        <f t="shared" si="4"/>
        <v>#REF!</v>
      </c>
      <c r="D340" s="124" t="str">
        <f t="shared" si="5"/>
        <v>#REF!</v>
      </c>
      <c r="E340" s="125" t="str">
        <f t="shared" si="1"/>
        <v>#REF!</v>
      </c>
      <c r="F340" s="125" t="str">
        <f t="shared" si="2"/>
        <v>#REF!</v>
      </c>
      <c r="G340" s="124" t="str">
        <f t="shared" si="3"/>
        <v>#REF!</v>
      </c>
    </row>
    <row r="341">
      <c r="A341" s="123" t="str">
        <f>IF(OR('13 Oct'!C344&gt;0,'13 Oct'!J344&gt;0,'13 Oct'!Q344&gt;0,'13 Oct'!X344&gt;0,'13 Oct'!AC344&gt;0),'13 Oct'!A344,"")
</f>
        <v>Mong toi</v>
      </c>
      <c r="B341" s="124" t="str">
        <f>if('13 Oct'!C344&gt;('13 Oct'!D344+'13 Oct'!E344+'13 Oct'!F344),'13 Oct'!C344-('13 Oct'!D344+'13 Oct'!E344 +'13 Oct'!F344),"")
</f>
        <v/>
      </c>
      <c r="C341" s="124" t="str">
        <f t="shared" si="4"/>
        <v>#REF!</v>
      </c>
      <c r="D341" s="124" t="str">
        <f t="shared" si="5"/>
        <v>#REF!</v>
      </c>
      <c r="E341" s="125" t="str">
        <f t="shared" si="1"/>
        <v>#REF!</v>
      </c>
      <c r="F341" s="125" t="str">
        <f t="shared" si="2"/>
        <v>#REF!</v>
      </c>
      <c r="G341" s="124" t="str">
        <f t="shared" si="3"/>
        <v>#REF!</v>
      </c>
    </row>
    <row r="342">
      <c r="A342" s="123" t="str">
        <f>IF(OR('13 Oct'!C345&gt;0,'13 Oct'!J345&gt;0,'13 Oct'!Q345&gt;0,'13 Oct'!X345&gt;0,'13 Oct'!AC345&gt;0),'13 Oct'!A345,"")
</f>
        <v>Lime Leaf</v>
      </c>
      <c r="B342" s="124" t="str">
        <f>if('13 Oct'!C345&gt;('13 Oct'!D345+'13 Oct'!E345+'13 Oct'!F345),'13 Oct'!C345-('13 Oct'!D345+'13 Oct'!E345 +'13 Oct'!F345),"")
</f>
        <v/>
      </c>
      <c r="C342" s="124" t="str">
        <f t="shared" si="4"/>
        <v>#REF!</v>
      </c>
      <c r="D342" s="124" t="str">
        <f t="shared" si="5"/>
        <v>#REF!</v>
      </c>
      <c r="E342" s="125" t="str">
        <f t="shared" si="1"/>
        <v>#REF!</v>
      </c>
      <c r="F342" s="125" t="str">
        <f t="shared" si="2"/>
        <v>#REF!</v>
      </c>
      <c r="G342" s="124" t="str">
        <f t="shared" si="3"/>
        <v>#REF!</v>
      </c>
    </row>
    <row r="343">
      <c r="A343" s="123" t="str">
        <f>IF(OR('13 Oct'!C346&gt;0,'13 Oct'!J346&gt;0,'13 Oct'!Q346&gt;0,'13 Oct'!X346&gt;0,'13 Oct'!AC346&gt;0),'13 Oct'!A346,"")
</f>
        <v>Sapoche </v>
      </c>
      <c r="B343" s="124" t="str">
        <f>if('13 Oct'!C346&gt;('13 Oct'!D346+'13 Oct'!E346+'13 Oct'!F346),'13 Oct'!C346-('13 Oct'!D346+'13 Oct'!E346 +'13 Oct'!F346),"")
</f>
        <v/>
      </c>
      <c r="C343" s="124" t="str">
        <f t="shared" si="4"/>
        <v>#REF!</v>
      </c>
      <c r="D343" s="124" t="str">
        <f t="shared" si="5"/>
        <v>#REF!</v>
      </c>
      <c r="E343" s="125" t="str">
        <f t="shared" si="1"/>
        <v>#REF!</v>
      </c>
      <c r="F343" s="125" t="str">
        <f t="shared" si="2"/>
        <v>#REF!</v>
      </c>
      <c r="G343" s="124" t="str">
        <f t="shared" si="3"/>
        <v>#REF!</v>
      </c>
    </row>
    <row r="344">
      <c r="A344" s="123" t="str">
        <f>IF(OR('13 Oct'!C347&gt;0,'13 Oct'!J347&gt;0,'13 Oct'!Q347&gt;0,'13 Oct'!X347&gt;0,'13 Oct'!AC347&gt;0),'13 Oct'!A347,"")
</f>
        <v>Enoki 200g</v>
      </c>
      <c r="B344" s="124">
        <f>if('13 Oct'!C347&gt;('13 Oct'!D347+'13 Oct'!E347+'13 Oct'!F347),'13 Oct'!C347-('13 Oct'!D347+'13 Oct'!E347 +'13 Oct'!F347),"")
</f>
        <v>8</v>
      </c>
      <c r="C344" s="124" t="str">
        <f t="shared" si="4"/>
        <v>#REF!</v>
      </c>
      <c r="D344" s="124" t="str">
        <f t="shared" si="5"/>
        <v>#REF!</v>
      </c>
      <c r="E344" s="125" t="str">
        <f t="shared" si="1"/>
        <v>#REF!</v>
      </c>
      <c r="F344" s="125" t="str">
        <f t="shared" si="2"/>
        <v>#REF!</v>
      </c>
      <c r="G344" s="124" t="str">
        <f t="shared" si="3"/>
        <v>#REF!</v>
      </c>
    </row>
    <row r="345">
      <c r="A345" s="123" t="str">
        <f>IF(OR('13 Oct'!C348&gt;0,'13 Oct'!J348&gt;0,'13 Oct'!Q348&gt;0,'13 Oct'!X348&gt;0,'13 Oct'!AC348&gt;0),'13 Oct'!A348,"")
</f>
        <v>Enoki 330g</v>
      </c>
      <c r="B345" s="124">
        <f>if('13 Oct'!C348&gt;('13 Oct'!D348+'13 Oct'!E348+'13 Oct'!F348),'13 Oct'!C348-('13 Oct'!D348+'13 Oct'!E348 +'13 Oct'!F348),"")
</f>
        <v>8</v>
      </c>
      <c r="C345" s="124" t="str">
        <f t="shared" si="4"/>
        <v>#REF!</v>
      </c>
      <c r="D345" s="124" t="str">
        <f t="shared" si="5"/>
        <v>#REF!</v>
      </c>
      <c r="E345" s="125" t="str">
        <f t="shared" si="1"/>
        <v>#REF!</v>
      </c>
      <c r="F345" s="125" t="str">
        <f t="shared" si="2"/>
        <v>#REF!</v>
      </c>
      <c r="G345" s="124" t="str">
        <f t="shared" si="3"/>
        <v>#REF!</v>
      </c>
    </row>
    <row r="346">
      <c r="A346" s="123" t="str">
        <f>IF(OR('13 Oct'!C349&gt;0,'13 Oct'!J349&gt;0,'13 Oct'!Q349&gt;0,'13 Oct'!X349&gt;0,'13 Oct'!AC349&gt;0),'13 Oct'!A349,"")
</f>
        <v>King Oyster</v>
      </c>
      <c r="B346" s="124">
        <f>if('13 Oct'!C349&gt;('13 Oct'!D349+'13 Oct'!E349+'13 Oct'!F349),'13 Oct'!C349-('13 Oct'!D349+'13 Oct'!E349 +'13 Oct'!F349),"")
</f>
        <v>8</v>
      </c>
      <c r="C346" s="124" t="str">
        <f t="shared" si="4"/>
        <v>#REF!</v>
      </c>
      <c r="D346" s="124" t="str">
        <f t="shared" si="5"/>
        <v>#REF!</v>
      </c>
      <c r="E346" s="125" t="str">
        <f t="shared" si="1"/>
        <v>#REF!</v>
      </c>
      <c r="F346" s="125" t="str">
        <f t="shared" si="2"/>
        <v>#REF!</v>
      </c>
      <c r="G346" s="124" t="str">
        <f t="shared" si="3"/>
        <v>#REF!</v>
      </c>
    </row>
    <row r="347">
      <c r="A347" s="123" t="str">
        <f>IF(OR('13 Oct'!C350&gt;0,'13 Oct'!J350&gt;0,'13 Oct'!Q350&gt;0,'13 Oct'!X350&gt;0,'13 Oct'!AC350&gt;0),'13 Oct'!A350,"")
</f>
        <v>oyster 100g</v>
      </c>
      <c r="B347" s="124">
        <f>if('13 Oct'!C350&gt;('13 Oct'!D350+'13 Oct'!E350+'13 Oct'!F350),'13 Oct'!C350-('13 Oct'!D350+'13 Oct'!E350 +'13 Oct'!F350),"")
</f>
        <v>3</v>
      </c>
      <c r="C347" s="124" t="str">
        <f t="shared" si="4"/>
        <v>#REF!</v>
      </c>
      <c r="D347" s="124" t="str">
        <f t="shared" si="5"/>
        <v>#REF!</v>
      </c>
      <c r="E347" s="125" t="str">
        <f t="shared" si="1"/>
        <v>#REF!</v>
      </c>
      <c r="F347" s="125" t="str">
        <f t="shared" si="2"/>
        <v>#REF!</v>
      </c>
      <c r="G347" s="124" t="str">
        <f t="shared" si="3"/>
        <v>#REF!</v>
      </c>
    </row>
    <row r="348">
      <c r="A348" s="123" t="str">
        <f>IF(OR('13 Oct'!C351&gt;0,'13 Oct'!J351&gt;0,'13 Oct'!Q351&gt;0,'13 Oct'!X351&gt;0,'13 Oct'!AC351&gt;0),'13 Oct'!A351,"")
</f>
        <v>shiitake</v>
      </c>
      <c r="B348" s="124" t="str">
        <f>if('13 Oct'!C351&gt;('13 Oct'!D351+'13 Oct'!E351+'13 Oct'!F351),'13 Oct'!C351-('13 Oct'!D351+'13 Oct'!E351 +'13 Oct'!F351),"")
</f>
        <v/>
      </c>
      <c r="C348" s="124" t="str">
        <f t="shared" si="4"/>
        <v>#REF!</v>
      </c>
      <c r="D348" s="124" t="str">
        <f t="shared" si="5"/>
        <v>#REF!</v>
      </c>
      <c r="E348" s="125" t="str">
        <f t="shared" si="1"/>
        <v>#REF!</v>
      </c>
      <c r="F348" s="125" t="str">
        <f t="shared" si="2"/>
        <v>#REF!</v>
      </c>
      <c r="G348" s="124" t="str">
        <f t="shared" si="3"/>
        <v>#REF!</v>
      </c>
    </row>
    <row r="349">
      <c r="A349" s="123" t="str">
        <f>IF(OR('13 Oct'!C352&gt;0,'13 Oct'!J352&gt;0,'13 Oct'!Q352&gt;0,'13 Oct'!X352&gt;0,'13 Oct'!AC352&gt;0),'13 Oct'!A352,"")
</f>
        <v>mixed goumet</v>
      </c>
      <c r="B349" s="124" t="str">
        <f>if('13 Oct'!C352&gt;('13 Oct'!D352+'13 Oct'!E352+'13 Oct'!F352),'13 Oct'!C352-('13 Oct'!D352+'13 Oct'!E352 +'13 Oct'!F352),"")
</f>
        <v/>
      </c>
      <c r="C349" s="124" t="str">
        <f t="shared" si="4"/>
        <v>#REF!</v>
      </c>
      <c r="D349" s="124" t="str">
        <f t="shared" si="5"/>
        <v>#REF!</v>
      </c>
      <c r="E349" s="125" t="str">
        <f t="shared" si="1"/>
        <v>#REF!</v>
      </c>
      <c r="F349" s="125" t="str">
        <f t="shared" si="2"/>
        <v>#REF!</v>
      </c>
      <c r="G349" s="124" t="str">
        <f t="shared" si="3"/>
        <v>#REF!</v>
      </c>
    </row>
    <row r="350">
      <c r="A350" s="123" t="str">
        <f>IF(OR('13 Oct'!C353&gt;0,'13 Oct'!J353&gt;0,'13 Oct'!Q353&gt;0,'13 Oct'!X353&gt;0,'13 Oct'!AC353&gt;0),'13 Oct'!A353,"")
</f>
        <v>Dragon Fruit</v>
      </c>
      <c r="B350" s="124" t="str">
        <f>if('13 Oct'!C353&gt;('13 Oct'!D353+'13 Oct'!E353+'13 Oct'!F353),'13 Oct'!C353-('13 Oct'!D353+'13 Oct'!E353 +'13 Oct'!F353),"")
</f>
        <v/>
      </c>
      <c r="C350" s="124" t="str">
        <f t="shared" si="4"/>
        <v>#REF!</v>
      </c>
      <c r="D350" s="124" t="str">
        <f t="shared" si="5"/>
        <v>#REF!</v>
      </c>
      <c r="E350" s="125" t="str">
        <f t="shared" si="1"/>
        <v>#REF!</v>
      </c>
      <c r="F350" s="125" t="str">
        <f t="shared" si="2"/>
        <v>#REF!</v>
      </c>
      <c r="G350" s="124" t="str">
        <f t="shared" si="3"/>
        <v>#REF!</v>
      </c>
    </row>
    <row r="351">
      <c r="A351" s="123" t="str">
        <f>IF(OR('13 Oct'!C354&gt;0,'13 Oct'!J354&gt;0,'13 Oct'!Q354&gt;0,'13 Oct'!X354&gt;0,'13 Oct'!AC354&gt;0),'13 Oct'!A354,"")
</f>
        <v>Taro Jap (Khoai So)</v>
      </c>
      <c r="B351" s="124" t="str">
        <f>if('13 Oct'!C354&gt;('13 Oct'!D354+'13 Oct'!E354+'13 Oct'!F354),'13 Oct'!C354-('13 Oct'!D354+'13 Oct'!E354 +'13 Oct'!F354),"")
</f>
        <v/>
      </c>
      <c r="C351" s="124" t="str">
        <f t="shared" si="4"/>
        <v>#REF!</v>
      </c>
      <c r="D351" s="124" t="str">
        <f t="shared" si="5"/>
        <v>#REF!</v>
      </c>
      <c r="E351" s="125" t="str">
        <f t="shared" si="1"/>
        <v>#REF!</v>
      </c>
      <c r="F351" s="125" t="str">
        <f t="shared" si="2"/>
        <v>#REF!</v>
      </c>
      <c r="G351" s="124" t="str">
        <f t="shared" si="3"/>
        <v>#REF!</v>
      </c>
    </row>
    <row r="352">
      <c r="A352" s="123" t="str">
        <f>IF(OR('13 Oct'!C355&gt;0,'13 Oct'!J355&gt;0,'13 Oct'!Q355&gt;0,'13 Oct'!X355&gt;0,'13 Oct'!AC355&gt;0),'13 Oct'!A355,"")
</f>
        <v>Taro</v>
      </c>
      <c r="B352" s="124">
        <f>if('13 Oct'!C355&gt;('13 Oct'!D355+'13 Oct'!E355+'13 Oct'!F355),'13 Oct'!C355-('13 Oct'!D355+'13 Oct'!E355 +'13 Oct'!F355),"")
</f>
        <v>4</v>
      </c>
      <c r="C352" s="124" t="str">
        <f t="shared" si="4"/>
        <v>#REF!</v>
      </c>
      <c r="D352" s="124" t="str">
        <f t="shared" si="5"/>
        <v>#REF!</v>
      </c>
      <c r="E352" s="125" t="str">
        <f t="shared" si="1"/>
        <v>#REF!</v>
      </c>
      <c r="F352" s="125" t="str">
        <f t="shared" si="2"/>
        <v>#REF!</v>
      </c>
      <c r="G352" s="124" t="str">
        <f t="shared" si="3"/>
        <v>#REF!</v>
      </c>
    </row>
    <row r="353">
      <c r="A353" s="123" t="str">
        <f>IF(OR('13 Oct'!C356&gt;0,'13 Oct'!J356&gt;0,'13 Oct'!Q356&gt;0,'13 Oct'!X356&gt;0,'13 Oct'!AC356&gt;0),'13 Oct'!A356,"")
</f>
        <v>Garlic Shoot</v>
      </c>
      <c r="B353" s="124" t="str">
        <f>if('13 Oct'!C356&gt;('13 Oct'!D356+'13 Oct'!E356+'13 Oct'!F356),'13 Oct'!C356-('13 Oct'!D356+'13 Oct'!E356 +'13 Oct'!F356),"")
</f>
        <v/>
      </c>
      <c r="C353" s="124" t="str">
        <f t="shared" si="4"/>
        <v>#REF!</v>
      </c>
      <c r="D353" s="124" t="str">
        <f t="shared" si="5"/>
        <v>#REF!</v>
      </c>
      <c r="E353" s="125" t="str">
        <f t="shared" si="1"/>
        <v>#REF!</v>
      </c>
      <c r="F353" s="125" t="str">
        <f t="shared" si="2"/>
        <v>#REF!</v>
      </c>
      <c r="G353" s="124" t="str">
        <f t="shared" si="3"/>
        <v>#REF!</v>
      </c>
    </row>
    <row r="354">
      <c r="A354" s="123" t="str">
        <f>IF(OR('13 Oct'!C357&gt;0,'13 Oct'!J357&gt;0,'13 Oct'!Q357&gt;0,'13 Oct'!X357&gt;0,'13 Oct'!AC357&gt;0),'13 Oct'!A357,"")
</f>
        <v>Onion Flower</v>
      </c>
      <c r="B354" s="124" t="str">
        <f>if('13 Oct'!C357&gt;('13 Oct'!D357+'13 Oct'!E357+'13 Oct'!F357),'13 Oct'!C357-('13 Oct'!D357+'13 Oct'!E357 +'13 Oct'!F357),"")
</f>
        <v/>
      </c>
    </row>
    <row r="355">
      <c r="A355" s="123" t="str">
        <f>IF(OR('13 Oct'!C358&gt;0,'13 Oct'!J358&gt;0,'13 Oct'!Q358&gt;0,'13 Oct'!X358&gt;0,'13 Oct'!AC358&gt;0),'13 Oct'!A358,"")
</f>
        <v>Chive (He )kg</v>
      </c>
      <c r="B355" s="124" t="str">
        <f>if('13 Oct'!C358&gt;('13 Oct'!D358+'13 Oct'!E358+'13 Oct'!F358),'13 Oct'!C358-('13 Oct'!D358+'13 Oct'!E358 +'13 Oct'!F358),"")
</f>
        <v/>
      </c>
    </row>
    <row r="356">
      <c r="A356" s="123" t="str">
        <f>IF(OR('13 Oct'!C359&gt;0,'13 Oct'!J359&gt;0,'13 Oct'!Q359&gt;0,'13 Oct'!X359&gt;0,'13 Oct'!AC359&gt;0),'13 Oct'!A359,"")
</f>
        <v>Pandan leaf</v>
      </c>
      <c r="B356" s="124" t="str">
        <f>if('13 Oct'!C359&gt;('13 Oct'!D359+'13 Oct'!E359+'13 Oct'!F359),'13 Oct'!C359-('13 Oct'!D359+'13 Oct'!E359 +'13 Oct'!F359),"")
</f>
        <v/>
      </c>
    </row>
    <row r="357">
      <c r="A357" s="123" t="str">
        <f>IF(OR('13 Oct'!C360&gt;0,'13 Oct'!J360&gt;0,'13 Oct'!Q360&gt;0,'13 Oct'!X360&gt;0,'13 Oct'!AC360&gt;0),'13 Oct'!A360,"")
</f>
        <v>La Lot</v>
      </c>
      <c r="B357" s="124" t="str">
        <f>if('13 Oct'!C360&gt;('13 Oct'!D360+'13 Oct'!E360+'13 Oct'!F360),'13 Oct'!C360-('13 Oct'!D360+'13 Oct'!E360 +'13 Oct'!F360),"")
</f>
        <v/>
      </c>
    </row>
    <row r="358">
      <c r="A358" s="123" t="str">
        <f>IF(OR('13 Oct'!C361&gt;0,'13 Oct'!J361&gt;0,'13 Oct'!Q361&gt;0,'13 Oct'!X361&gt;0,'13 Oct'!AC361&gt;0),'13 Oct'!A361,"")
</f>
        <v>Hanh huong Kg</v>
      </c>
      <c r="B358" s="124" t="str">
        <f>if('13 Oct'!C361&gt;('13 Oct'!D361+'13 Oct'!E361+'13 Oct'!F361),'13 Oct'!C361-('13 Oct'!D361+'13 Oct'!E361 +'13 Oct'!F361),"")
</f>
        <v/>
      </c>
    </row>
    <row r="359">
      <c r="A359" s="123" t="str">
        <f>IF(OR('13 Oct'!C362&gt;0,'13 Oct'!J362&gt;0,'13 Oct'!Q362&gt;0,'13 Oct'!X362&gt;0,'13 Oct'!AC362&gt;0),'13 Oct'!A362,"")
</f>
        <v>Bac ha kg </v>
      </c>
      <c r="B359" s="124" t="str">
        <f>if('13 Oct'!C362&gt;('13 Oct'!D362+'13 Oct'!E362+'13 Oct'!F362),'13 Oct'!C362-('13 Oct'!D362+'13 Oct'!E362 +'13 Oct'!F362),"")
</f>
        <v/>
      </c>
    </row>
    <row r="360">
      <c r="A360" s="123" t="str">
        <f>IF(OR('13 Oct'!C363&gt;0,'13 Oct'!J363&gt;0,'13 Oct'!Q363&gt;0,'13 Oct'!X363&gt;0,'13 Oct'!AC363&gt;0),'13 Oct'!A363,"")
</f>
        <v>Kinh gioi Kg</v>
      </c>
      <c r="B360" s="124" t="str">
        <f>if('13 Oct'!C363&gt;('13 Oct'!D363+'13 Oct'!E363+'13 Oct'!F363),'13 Oct'!C363-('13 Oct'!D363+'13 Oct'!E363 +'13 Oct'!F363),"")
</f>
        <v/>
      </c>
    </row>
    <row r="361">
      <c r="A361" s="123" t="str">
        <f>IF(OR('13 Oct'!C364&gt;0,'13 Oct'!J364&gt;0,'13 Oct'!Q364&gt;0,'13 Oct'!X364&gt;0,'13 Oct'!AC364&gt;0),'13 Oct'!A364,"")
</f>
        <v>Rau dang kg</v>
      </c>
      <c r="B361" s="124" t="str">
        <f>if('13 Oct'!C364&gt;('13 Oct'!D364+'13 Oct'!E364+'13 Oct'!F364),'13 Oct'!C364-('13 Oct'!D364+'13 Oct'!E364 +'13 Oct'!F364),"")
</f>
        <v/>
      </c>
    </row>
    <row r="362">
      <c r="A362" s="123" t="str">
        <f>IF(OR('13 Oct'!C365&gt;0,'13 Oct'!J365&gt;0,'13 Oct'!Q365&gt;0,'13 Oct'!X365&gt;0,'13 Oct'!AC365&gt;0),'13 Oct'!A365,"")
</f>
        <v>Dot lang Kg</v>
      </c>
      <c r="B362" s="124" t="str">
        <f>if('13 Oct'!C365&gt;('13 Oct'!D365+'13 Oct'!E365+'13 Oct'!F365),'13 Oct'!C365-('13 Oct'!D365+'13 Oct'!E365 +'13 Oct'!F365),"")
</f>
        <v/>
      </c>
    </row>
    <row r="363">
      <c r="A363" s="123" t="str">
        <f>IF(OR('13 Oct'!C366&gt;0,'13 Oct'!J366&gt;0,'13 Oct'!Q366&gt;0,'13 Oct'!X366&gt;0,'13 Oct'!AC366&gt;0),'13 Oct'!A366,"")
</f>
        <v>Gala 1.5 kg</v>
      </c>
      <c r="B363" s="124" t="str">
        <f>if('13 Oct'!C366&gt;('13 Oct'!D366+'13 Oct'!E366+'13 Oct'!F366),'13 Oct'!C366-('13 Oct'!D366+'13 Oct'!E366 +'13 Oct'!F366),"")
</f>
        <v/>
      </c>
    </row>
    <row r="364">
      <c r="A364" s="123" t="str">
        <f>IF(OR('13 Oct'!C367&gt;0,'13 Oct'!J367&gt;0,'13 Oct'!Q367&gt;0,'13 Oct'!X367&gt;0,'13 Oct'!AC367&gt;0),'13 Oct'!A367,"")
</f>
        <v>Water Cress</v>
      </c>
      <c r="B364" s="124" t="str">
        <f>if('13 Oct'!C367&gt;('13 Oct'!D367+'13 Oct'!E367+'13 Oct'!F367),'13 Oct'!C367-('13 Oct'!D367+'13 Oct'!E367 +'13 Oct'!F367),"")
</f>
        <v/>
      </c>
    </row>
    <row r="365">
      <c r="A365" s="123" t="str">
        <f>IF(OR('13 Oct'!C368&gt;0,'13 Oct'!J368&gt;0,'13 Oct'!Q368&gt;0,'13 Oct'!X368&gt;0,'13 Oct'!AC368&gt;0),'13 Oct'!A368,"")
</f>
        <v>Sugar snap </v>
      </c>
      <c r="B365" s="124" t="str">
        <f>if('13 Oct'!C368&gt;('13 Oct'!D368+'13 Oct'!E368+'13 Oct'!F368),'13 Oct'!C368-('13 Oct'!D368+'13 Oct'!E368 +'13 Oct'!F368),"")
</f>
        <v/>
      </c>
    </row>
    <row r="366">
      <c r="A366" s="123" t="str">
        <f>IF(OR('13 Oct'!C369&gt;0,'13 Oct'!J369&gt;0,'13 Oct'!Q369&gt;0,'13 Oct'!X369&gt;0,'13 Oct'!AC369&gt;0),'13 Oct'!A369,"")
</f>
        <v>Mesculin mix</v>
      </c>
      <c r="B366" s="124" t="str">
        <f>if('13 Oct'!C369&gt;('13 Oct'!D369+'13 Oct'!E369+'13 Oct'!F369),'13 Oct'!C369-('13 Oct'!D369+'13 Oct'!E369 +'13 Oct'!F369),"")
</f>
        <v/>
      </c>
    </row>
    <row r="367">
      <c r="A367" s="123" t="str">
        <f>IF(OR('13 Oct'!C370&gt;0,'13 Oct'!J370&gt;0,'13 Oct'!Q370&gt;0,'13 Oct'!X370&gt;0,'13 Oct'!AC370&gt;0),'13 Oct'!A370,"")
</f>
        <v>Baby spinach in bag</v>
      </c>
      <c r="B367" s="124" t="str">
        <f>if('13 Oct'!C370&gt;('13 Oct'!D370+'13 Oct'!E370+'13 Oct'!F370),'13 Oct'!C370-('13 Oct'!D370+'13 Oct'!E370 +'13 Oct'!F370),"")
</f>
        <v/>
      </c>
    </row>
    <row r="368">
      <c r="A368" s="123" t="str">
        <f>IF(OR('13 Oct'!C371&gt;0,'13 Oct'!J371&gt;0,'13 Oct'!Q371&gt;0,'13 Oct'!X371&gt;0,'13 Oct'!AC371&gt;0),'13 Oct'!A371,"")
</f>
        <v>Dates 250g</v>
      </c>
      <c r="B368" s="124" t="str">
        <f>if('13 Oct'!C371&gt;('13 Oct'!D371+'13 Oct'!E371+'13 Oct'!F371),'13 Oct'!C371-('13 Oct'!D371+'13 Oct'!E371 +'13 Oct'!F371),"")
</f>
        <v/>
      </c>
    </row>
    <row r="369">
      <c r="A369" s="123" t="str">
        <f>IF(OR('13 Oct'!C372&gt;0,'13 Oct'!J372&gt;0,'13 Oct'!Q372&gt;0,'13 Oct'!X372&gt;0,'13 Oct'!AC372&gt;0),'13 Oct'!A372,"")
</f>
        <v>Dates 5kg</v>
      </c>
      <c r="B369" s="124" t="str">
        <f>if('13 Oct'!C372&gt;('13 Oct'!D372+'13 Oct'!E372+'13 Oct'!F372),'13 Oct'!C372-('13 Oct'!D372+'13 Oct'!E372 +'13 Oct'!F372),"")
</f>
        <v/>
      </c>
    </row>
    <row r="370">
      <c r="A370" s="123" t="str">
        <f>IF(OR('13 Oct'!C373&gt;0,'13 Oct'!J373&gt;0,'13 Oct'!Q373&gt;0,'13 Oct'!X373&gt;0,'13 Oct'!AC373&gt;0),'13 Oct'!A373,"")
</f>
        <v>Dot Dau</v>
      </c>
      <c r="B370" s="124" t="str">
        <f>if('13 Oct'!C373&gt;('13 Oct'!D373+'13 Oct'!E373+'13 Oct'!F373),'13 Oct'!C373-('13 Oct'!D373+'13 Oct'!E373 +'13 Oct'!F373),"")
</f>
        <v/>
      </c>
    </row>
    <row r="371">
      <c r="A371" s="123" t="str">
        <f>IF(OR('13 Oct'!C374&gt;0,'13 Oct'!J374&gt;0,'13 Oct'!Q374&gt;0,'13 Oct'!X374&gt;0,'13 Oct'!AC374&gt;0),'13 Oct'!A374,"")
</f>
        <v>Bong He</v>
      </c>
      <c r="B371" s="124" t="str">
        <f>if('13 Oct'!C374&gt;('13 Oct'!D374+'13 Oct'!E374+'13 Oct'!F374),'13 Oct'!C374-('13 Oct'!D374+'13 Oct'!E374 +'13 Oct'!F374),"")
</f>
        <v/>
      </c>
    </row>
    <row r="372">
      <c r="A372" s="123" t="str">
        <f>IF(OR('13 Oct'!C375&gt;0,'13 Oct'!J375&gt;0,'13 Oct'!Q375&gt;0,'13 Oct'!X375&gt;0,'13 Oct'!AC375&gt;0),'13 Oct'!A375,"")
</f>
        <v>Purple yam</v>
      </c>
      <c r="B372" s="124" t="str">
        <f>if('13 Oct'!C375&gt;('13 Oct'!D375+'13 Oct'!E375+'13 Oct'!F375),'13 Oct'!C375-('13 Oct'!D375+'13 Oct'!E375 +'13 Oct'!F375),"")
</f>
        <v/>
      </c>
    </row>
    <row r="373">
      <c r="A373" s="123" t="str">
        <f>IF(OR('13 Oct'!C376&gt;0,'13 Oct'!J376&gt;0,'13 Oct'!Q376&gt;0,'13 Oct'!X376&gt;0,'13 Oct'!AC376&gt;0),'13 Oct'!A376,"")
</f>
        <v>Star fruit</v>
      </c>
      <c r="B373" s="124" t="str">
        <f>if('13 Oct'!C376&gt;('13 Oct'!D376+'13 Oct'!E376+'13 Oct'!F376),'13 Oct'!C376-('13 Oct'!D376+'13 Oct'!E376 +'13 Oct'!F376),"")
</f>
        <v/>
      </c>
    </row>
  </sheetData>
  <drawing r:id="rId1"/>
</worksheet>
</file>