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35" firstSheet="1" activeTab="1"/>
  </bookViews>
  <sheets>
    <sheet name="Bồi thường" sheetId="1" state="hidden" r:id="rId1"/>
    <sheet name="DSNV" sheetId="2" r:id="rId2"/>
    <sheet name="Sheet3" sheetId="3" r:id="rId3"/>
  </sheets>
  <definedNames>
    <definedName name="_Toc231501560" localSheetId="0">'Bồi thường'!$B$22</definedName>
  </definedNames>
  <calcPr calcId="162913"/>
</workbook>
</file>

<file path=xl/calcChain.xml><?xml version="1.0" encoding="utf-8"?>
<calcChain xmlns="http://schemas.openxmlformats.org/spreadsheetml/2006/main">
  <c r="J12" i="1" l="1"/>
  <c r="J11" i="1"/>
  <c r="J7" i="1"/>
  <c r="J8" i="1"/>
  <c r="J9" i="1"/>
  <c r="J13" i="1"/>
  <c r="J14" i="1"/>
  <c r="J15" i="1"/>
  <c r="J16" i="1"/>
  <c r="J6" i="1"/>
  <c r="J17" i="1" l="1"/>
  <c r="I17" i="1" l="1"/>
  <c r="E16" i="1"/>
  <c r="E15" i="1"/>
  <c r="E14" i="1"/>
  <c r="E9" i="1"/>
  <c r="E8" i="1"/>
  <c r="E7" i="1"/>
  <c r="E6" i="1"/>
</calcChain>
</file>

<file path=xl/comments1.xml><?xml version="1.0" encoding="utf-8"?>
<comments xmlns="http://schemas.openxmlformats.org/spreadsheetml/2006/main">
  <authors>
    <author>Admin</author>
  </authors>
  <commentList>
    <comment ref="J5" authorId="0" shapeId="0">
      <text>
        <r>
          <rPr>
            <b/>
            <sz val="9"/>
            <color indexed="81"/>
            <rFont val="Tahoma"/>
            <family val="2"/>
          </rPr>
          <t>Admin:</t>
        </r>
        <r>
          <rPr>
            <sz val="9"/>
            <color indexed="81"/>
            <rFont val="Tahoma"/>
            <family val="2"/>
          </rPr>
          <t xml:space="preserve">
2th lương + lương của số ngày ko báo trước+ chi phí BH</t>
        </r>
      </text>
    </comment>
    <comment ref="J17" authorId="0" shapeId="0">
      <text>
        <r>
          <rPr>
            <b/>
            <sz val="9"/>
            <color indexed="81"/>
            <rFont val="Tahoma"/>
            <family val="2"/>
          </rPr>
          <t>Admin:</t>
        </r>
        <r>
          <rPr>
            <sz val="9"/>
            <color indexed="81"/>
            <rFont val="Tahoma"/>
            <family val="2"/>
          </rPr>
          <t xml:space="preserve">
số tiền đã  bao gồm tiền lương của 30 ngày không báo trước ( thanh toán thực tế dựa vào thực tế thiếu bao nhiêu ngày không báo trước để thanh toán)</t>
        </r>
      </text>
    </comment>
  </commentList>
</comments>
</file>

<file path=xl/sharedStrings.xml><?xml version="1.0" encoding="utf-8"?>
<sst xmlns="http://schemas.openxmlformats.org/spreadsheetml/2006/main" count="499" uniqueCount="281">
  <si>
    <t>GP-005</t>
  </si>
  <si>
    <t>Nguyễn Thị Việt Hương</t>
  </si>
  <si>
    <t>GP-011</t>
  </si>
  <si>
    <t>Hoàng Văn Quyết</t>
  </si>
  <si>
    <t>GP-013</t>
  </si>
  <si>
    <t>Lê Huyền My</t>
  </si>
  <si>
    <t>GP-046</t>
  </si>
  <si>
    <t>Bùi Thị Thúy</t>
  </si>
  <si>
    <t>GP-087</t>
  </si>
  <si>
    <t>Chu Thị Quỳnh Trang</t>
  </si>
  <si>
    <t>GP-093</t>
  </si>
  <si>
    <t>Cao Thị Lệ Thúy</t>
  </si>
  <si>
    <t>GP-095</t>
  </si>
  <si>
    <t>Trịnh Thị Lan</t>
  </si>
  <si>
    <t>GP-107</t>
  </si>
  <si>
    <t>Đàm Lê Khanh</t>
  </si>
  <si>
    <t>GP-175</t>
  </si>
  <si>
    <t>Đinh Thị Riên</t>
  </si>
  <si>
    <t>GP-246</t>
  </si>
  <si>
    <t>Phạm Thị Ngoan</t>
  </si>
  <si>
    <t>GP-259</t>
  </si>
  <si>
    <t>Đỗ Huy Đạt</t>
  </si>
  <si>
    <t>MÃ NV</t>
  </si>
  <si>
    <t>CHỨC DANH</t>
  </si>
  <si>
    <t>THỜI HẠN HĐ</t>
  </si>
  <si>
    <t>Từ</t>
  </si>
  <si>
    <t>Đến</t>
  </si>
  <si>
    <t>HỌ TÊN</t>
  </si>
  <si>
    <t>Giám sát cửa hàng</t>
  </si>
  <si>
    <t>Trưởng ca</t>
  </si>
  <si>
    <t>Phó GĐ điều hành</t>
  </si>
  <si>
    <t>Cửa hàng trưởng</t>
  </si>
  <si>
    <t>Kế toán</t>
  </si>
  <si>
    <t>Nhân sự</t>
  </si>
  <si>
    <t>Nghỉ việc theo đơn từ 26/3/2019</t>
  </si>
  <si>
    <t>Tổng lương hiện tại</t>
  </si>
  <si>
    <t>Số tháng bồi thường
 ( Tối thiểu)</t>
  </si>
  <si>
    <t>2</t>
  </si>
  <si>
    <t>Hình thức bồi thường</t>
  </si>
  <si>
    <t>Trường hợp có thông báo trước 30 ngày</t>
  </si>
  <si>
    <t>Trường hợp không thông báo trước 30 ngày</t>
  </si>
  <si>
    <t>Lương đóng BH</t>
  </si>
  <si>
    <t>Căn cứ pháp lý</t>
  </si>
  <si>
    <t>Ghi chú</t>
  </si>
  <si>
    <t>GP-018</t>
  </si>
  <si>
    <t>Nguyễn Vinh Quang</t>
  </si>
  <si>
    <t>GP-021</t>
  </si>
  <si>
    <t>Nguyễn Thị Hồng Vân</t>
  </si>
  <si>
    <t>GP-023</t>
  </si>
  <si>
    <t>Cao Xuân Việt Anh</t>
  </si>
  <si>
    <t>GP-168</t>
  </si>
  <si>
    <t>Nguyễn Hoài Phương</t>
  </si>
  <si>
    <t>GP-180</t>
  </si>
  <si>
    <t>Lê Tuấn Anh</t>
  </si>
  <si>
    <t>GP-220</t>
  </si>
  <si>
    <t>Phạm Đình Tuấn</t>
  </si>
  <si>
    <t>GP-248</t>
  </si>
  <si>
    <t>Trần Ánh Dương</t>
  </si>
  <si>
    <t>GP-277</t>
  </si>
  <si>
    <t>Nguyễn Hà Vy</t>
  </si>
  <si>
    <t>GP-287</t>
  </si>
  <si>
    <t>Nguyễn Thị Diệu Linh</t>
  </si>
  <si>
    <t>GP-288</t>
  </si>
  <si>
    <t>Trần Thị Thúy</t>
  </si>
  <si>
    <t>GP-297</t>
  </si>
  <si>
    <t>Vũ Ngọc Tú</t>
  </si>
  <si>
    <t>GP-303</t>
  </si>
  <si>
    <t>GP-306</t>
  </si>
  <si>
    <t>Đinh Quang Lung</t>
  </si>
  <si>
    <t>GP-031</t>
  </si>
  <si>
    <t>Lê Hồng Hảo</t>
  </si>
  <si>
    <t>GP-098</t>
  </si>
  <si>
    <t>Nguyễn Phương Linh</t>
  </si>
  <si>
    <t>GP-164</t>
  </si>
  <si>
    <t>Đỗ Thu Trang</t>
  </si>
  <si>
    <t>GP-224</t>
  </si>
  <si>
    <t>Nguyễn Ngọc Ánh</t>
  </si>
  <si>
    <t>GP-221</t>
  </si>
  <si>
    <t>Triệu Ngọc Bảo Trân</t>
  </si>
  <si>
    <t>GP-256</t>
  </si>
  <si>
    <t>Hà Thị Mai Anh</t>
  </si>
  <si>
    <t>GP-262</t>
  </si>
  <si>
    <t>Ngụy Sơn Thục</t>
  </si>
  <si>
    <t>GP-267</t>
  </si>
  <si>
    <t>Ngô Công Thành</t>
  </si>
  <si>
    <t>GP-296</t>
  </si>
  <si>
    <t>Lê Ánh Nhật</t>
  </si>
  <si>
    <t>GP-300</t>
  </si>
  <si>
    <t>Trần Trọng Khôi</t>
  </si>
  <si>
    <t>GP-301</t>
  </si>
  <si>
    <t>Vũ Ngọc Huyền</t>
  </si>
  <si>
    <t>GP-166</t>
  </si>
  <si>
    <t>Nguyễn Xuân Dung</t>
  </si>
  <si>
    <t>GP-270</t>
  </si>
  <si>
    <t>Nguyễn Thị Quỳnh Như</t>
  </si>
  <si>
    <t>GP-271</t>
  </si>
  <si>
    <t>Bùi Linh Chi</t>
  </si>
  <si>
    <t>GP-283</t>
  </si>
  <si>
    <t>Vũ Hương Ly</t>
  </si>
  <si>
    <t>GP-291</t>
  </si>
  <si>
    <t>Đinh Văn Quân</t>
  </si>
  <si>
    <t>GP-292</t>
  </si>
  <si>
    <t>Vũ Ngọc Tuấn</t>
  </si>
  <si>
    <t>GP-294</t>
  </si>
  <si>
    <t>Lâm Bảo Khuyên</t>
  </si>
  <si>
    <t>GP-299</t>
  </si>
  <si>
    <t>Nguyễn Thị Phương Hà</t>
  </si>
  <si>
    <t>GP-036</t>
  </si>
  <si>
    <t>Nguyễn Mạnh Nam</t>
  </si>
  <si>
    <t>GP-173</t>
  </si>
  <si>
    <t>Lý Công Minh</t>
  </si>
  <si>
    <t>GP-194</t>
  </si>
  <si>
    <t>Giáp Văn Ngọc Quang</t>
  </si>
  <si>
    <t>GP-231</t>
  </si>
  <si>
    <t>Dương Đức Tâm</t>
  </si>
  <si>
    <t>GP-239</t>
  </si>
  <si>
    <t>Đặng Ngọc Ninh</t>
  </si>
  <si>
    <t>GP-272</t>
  </si>
  <si>
    <t>Nguyễn Mai Anh</t>
  </si>
  <si>
    <t>GP-279</t>
  </si>
  <si>
    <t>Đỗ Thanh Huyền</t>
  </si>
  <si>
    <t>GP-305</t>
  </si>
  <si>
    <t>Lê Mỹ Hoa</t>
  </si>
  <si>
    <t>GP-217</t>
  </si>
  <si>
    <t>Nguyễn Ngọc Phát</t>
  </si>
  <si>
    <t>GP-218</t>
  </si>
  <si>
    <t>Lê Văn Tú</t>
  </si>
  <si>
    <t>GP-253</t>
  </si>
  <si>
    <t>Đặng Hồng Anh</t>
  </si>
  <si>
    <t>Nghỉ việc từ 3/4</t>
  </si>
  <si>
    <t>Giám sát bán hàng</t>
  </si>
  <si>
    <t>GP-309</t>
  </si>
  <si>
    <t>Nguyễn Quỳnh Chi</t>
  </si>
  <si>
    <t>GP-310</t>
  </si>
  <si>
    <t>Lê Thu Thảo</t>
  </si>
  <si>
    <t>NV  bảo vệ</t>
  </si>
  <si>
    <t>NV phục vụ</t>
  </si>
  <si>
    <t>NV Giao hàng</t>
  </si>
  <si>
    <t>Bảo vệ chạy OFF</t>
  </si>
  <si>
    <t>Nghỉ việc từ 1/4/2019</t>
  </si>
  <si>
    <t>GP-307</t>
  </si>
  <si>
    <t>GP-308</t>
  </si>
  <si>
    <t>Cung Quang Nhật</t>
  </si>
  <si>
    <t>Nguyễn Thu Trang</t>
  </si>
  <si>
    <t>Họ và tên</t>
  </si>
  <si>
    <t>Chức danh</t>
  </si>
  <si>
    <t>STT</t>
  </si>
  <si>
    <t>Trích dẫn Luật</t>
  </si>
  <si>
    <t>Điều 47. Trách nhiệm của người sử dụng lao động khi chấm dứt hợp đồng lao động</t>
  </si>
  <si>
    <t xml:space="preserve">4. Trong trường hợp doanh nghiệp, hợp tác xã bị chấm dứt hoạt động, bị giải thể, phá sản thì tiền lương, trợ cấp thôi việc, bảo hiểm xã hội, bảo hiểm y tế, bảo hiểm thất nghiệp </t>
  </si>
  <si>
    <t xml:space="preserve">và các quyền lợi khác của người lao động  theo thoả ước lao động tập thể và hợp đồng lao động đã ký kết được ưu tiên thanh toán </t>
  </si>
  <si>
    <t xml:space="preserve">Điều 36. Các trường hợp chấm dứt hợp đồng lao động </t>
  </si>
  <si>
    <t>……</t>
  </si>
  <si>
    <t>7. Người sử dụng lao động là cá nhân chết, bị Toà án tuyên bố mất năng lực hành vi dân sự, mất tích hoặc là đã chết; người sử dụng lao động không phải là cá nhân chấm dứt hoạt động.</t>
  </si>
  <si>
    <t xml:space="preserve">Điều 38. Quyền đơn phương chấm dứt hợp đồng lao động của người sử dụng lao động </t>
  </si>
  <si>
    <t>1. Người sử dụng lao động có quyền đơn phương chấm dứt hợp đồng lao động trong những trường hợp sau đây:</t>
  </si>
  <si>
    <t>a) Người lao động thường xuyên không hoàn thành công việc theo hợp đồng lao động;</t>
  </si>
  <si>
    <t>Khi sức khỏe của người lao động bình phục, thì người lao động được xem xét để tiếp tục giao kết hợp đồng lao động;</t>
  </si>
  <si>
    <t>c) Do thiên tai, hỏa hoạn hoặc những lý do bất khả kháng khác theo quy định của pháp luật, mà người sử dụng lao động đã tìm mọi biện pháp khắc phục nhưng vẫn buộc phải thu hẹp sản xuất, giảm chỗ làm việc;</t>
  </si>
  <si>
    <t xml:space="preserve">d) Người lao động không có mặt tại nơi làm việc sau thời hạn quy định tại Điều 33 của Bộ luật này. </t>
  </si>
  <si>
    <t>2. Khi đơn phương chấm dứt hợp đồng lao động người sử dụng lao động phải báo cho người lao động biết trước:</t>
  </si>
  <si>
    <t xml:space="preserve">a) Ít nhất 45 ngày đối với hợp đồng lao động không xác định thời hạn; </t>
  </si>
  <si>
    <t xml:space="preserve">b) Ít nhất 30 ngày đối với hợp đồng lao động xác định thời hạn; </t>
  </si>
  <si>
    <t>c) Ít nhất 03 ngày làm việc đối với trường hợp quy định tại điểm b khoản 1 Điều này và đối với hợp đồng lao động theo mùa vụ hoặc theo một công việc nhất định có thời hạn dưới 12 tháng.</t>
  </si>
  <si>
    <t>b) Người lao động bị ốm đau, tai nạn đã điều trị 12 tháng liên tục đối với người làm theo hợp đồng lao động không xác định thời hạn, đã điều trị 06 tháng liên tục, đối với người lao động làm theo</t>
  </si>
  <si>
    <t xml:space="preserve"> hợp đồng lao động xác định thời hạn và quá nửa thời hạn hợp đồng lao động đối với người làm theo hợp đồng lao động theo mùa vụ hoặc theo một công việc nhất định có thời hạn dưới 12 tháng mà khả năng lao động chưa hồi phục. </t>
  </si>
  <si>
    <t xml:space="preserve">Điều 42. Nghĩa vụ của người sử dụng lao động khi đơn phương chấm dứt hợp đồng lao động trái pháp luật
</t>
  </si>
  <si>
    <t>1. Phải nhận người lao động trở lại làm việc theo hợp đồng lao động đã giao kết và phải trả tiền lương, bảo hiểm xã hội, bảo hiểm y tế trong những ngày người lao động không được làm việc cộng với ít nhất 02 tháng tiền lương theo hợp đồng lao động.</t>
  </si>
  <si>
    <t>3. Trường hợp người sử dụng lao động không muốn nhận lại người lao động và người lao động đồng ý, thì ngoài khoản tiền bồi thường quy định tại khoản 1 Điều này và trợ cấp thôi việc theo quy định tại Điều 48 của Bộ luật này, hai bên thỏa thuận khoản tiền bồi thường thêm nhưng ít nhất phải bằng 02 tháng tiền lương theo hợp đồng lao động để chấm dứt hợp đồng lao động.</t>
  </si>
  <si>
    <t>5. Trường hợp vi phạm quy định về thời hạn báo trước thì phải bồi thường cho người lao động một khoản tiền tương ứng với tiền lương của người lao động trong những ngày không báo trước.</t>
  </si>
  <si>
    <t>Điều 36,38,42,48 Bộ Luật LĐ 2012</t>
  </si>
  <si>
    <t>Không phải bồi thường,chi trả đủ lương và PC trong những ngày đã làm việc</t>
  </si>
  <si>
    <t>Nơi làm việc</t>
  </si>
  <si>
    <t>Các CH</t>
  </si>
  <si>
    <t>D2 Giảng Võ</t>
  </si>
  <si>
    <t>GP-311</t>
  </si>
  <si>
    <t>Nguyễn Minh Anh</t>
  </si>
  <si>
    <t>Hoàng Đạo Thúy</t>
  </si>
  <si>
    <t>Chạy OFF</t>
  </si>
  <si>
    <t>Hoàng Thành</t>
  </si>
  <si>
    <t>Times</t>
  </si>
  <si>
    <t>HĐLĐ thời hạn 1 năm, có đóng BH</t>
  </si>
  <si>
    <t>HĐLĐ thời hạn 1 năm, không đóng BH</t>
  </si>
  <si>
    <t>Ngày vào công ty</t>
  </si>
  <si>
    <t>Mức lương giờ</t>
  </si>
  <si>
    <t>GP-312</t>
  </si>
  <si>
    <t>DANH SÁCH NHÂN VIÊN KHỐI CỬA HÀNG</t>
  </si>
  <si>
    <t>Trưởng cửa hàng</t>
  </si>
  <si>
    <t>tăng lương 19k từ ngày 4/3/2019</t>
  </si>
  <si>
    <t>7/11/2016-31/12/2017. Sau đó nghỉ tới 26/7/2018 quay lại.</t>
  </si>
  <si>
    <t>bắt đầu làm 28/09/2017-25/09/2018, 26/10/2018 quay lại</t>
  </si>
  <si>
    <t>Đã test: Pass</t>
  </si>
  <si>
    <t>trưởng ca</t>
  </si>
  <si>
    <t>Đã test: Fail</t>
  </si>
  <si>
    <t>Đã teest: Pass</t>
  </si>
  <si>
    <t>Trân Nhật Anh</t>
  </si>
  <si>
    <t>Vũ Linh Chi</t>
  </si>
  <si>
    <t>Số lượng nhân viên đã test:</t>
  </si>
  <si>
    <t>40 NV</t>
  </si>
  <si>
    <t>Làm xoay ca</t>
  </si>
  <si>
    <t>làm full time sáng</t>
  </si>
  <si>
    <t>làm full time chiều</t>
  </si>
  <si>
    <t>part time chiều</t>
  </si>
  <si>
    <t>làm part time chiều</t>
  </si>
  <si>
    <t>làm xoay ca</t>
  </si>
  <si>
    <t>làm full ca chiều</t>
  </si>
  <si>
    <t>part time sáng</t>
  </si>
  <si>
    <t>làm full time</t>
  </si>
  <si>
    <t>D2</t>
  </si>
  <si>
    <t>HĐT</t>
  </si>
  <si>
    <t>HT</t>
  </si>
  <si>
    <t>TIMES</t>
  </si>
  <si>
    <t>Nghỉ việc từ 26/4</t>
  </si>
  <si>
    <t>Nghỉ việc từ 29/4</t>
  </si>
  <si>
    <t>2 ca trưởng (Quang, Phương) , 11 nv phục vụ</t>
  </si>
  <si>
    <t>2 ca trưởng ( Riên, Quyết) , 7 nv phục vụ.</t>
  </si>
  <si>
    <t>2 ca trưởng ( Khanh, Hồng Anh) , 10 nv phục vụ.</t>
  </si>
  <si>
    <t>Đã nghỉ từ 26/2</t>
  </si>
  <si>
    <t>2 ca trưởng (My, Tú) , 11 nv phục vụ</t>
  </si>
  <si>
    <t>ko xin nghỉ nữa do đã sắp xếp đc vc học</t>
  </si>
  <si>
    <t>Ngày tháng năm sinh</t>
  </si>
  <si>
    <t xml:space="preserve">Email ( nếu có) </t>
  </si>
  <si>
    <t>Địa chỉ hiện tại</t>
  </si>
  <si>
    <t>Số CMND (Ngày cấp nơi cấp)</t>
  </si>
  <si>
    <t>pliinhh9@gmail.com</t>
  </si>
  <si>
    <t>14 yên thái - hoàn kiếm - hà nội</t>
  </si>
  <si>
    <t>14/08/1998</t>
  </si>
  <si>
    <t>lenhat1408@gmail.com</t>
  </si>
  <si>
    <t>C58 TT9 KĐT Văn Quán HĐ HN</t>
  </si>
  <si>
    <t>kemca.xidau@gmail.com</t>
  </si>
  <si>
    <t xml:space="preserve">Số 38 ngách 25/43 Vũ Ngọc Phan </t>
  </si>
  <si>
    <t>glx.kyn@gmail.com</t>
  </si>
  <si>
    <t>314 E2 Thành Công Ba Đình</t>
  </si>
  <si>
    <t>ngocanh0974089497@gmail.com</t>
  </si>
  <si>
    <t>1014 Nguyễn Khoái</t>
  </si>
  <si>
    <t>24/9/1991</t>
  </si>
  <si>
    <t>D6 Đại Học HN</t>
  </si>
  <si>
    <t>017001978</t>
  </si>
  <si>
    <t>28/11/1998</t>
  </si>
  <si>
    <t>hathimaianh2811@gmail.com</t>
  </si>
  <si>
    <t>CT12C Kim Văn Kim Lũ Quận Hoàng Mai</t>
  </si>
  <si>
    <t>26/08/1997</t>
  </si>
  <si>
    <t>baotran2681997@gmail.com</t>
  </si>
  <si>
    <t>Dương Nội Quận Hà Đông HN</t>
  </si>
  <si>
    <t>16/05/1996</t>
  </si>
  <si>
    <t>thutrang160596@gmail.com</t>
  </si>
  <si>
    <t>231 Trần Cung HN</t>
  </si>
  <si>
    <t>29/12/1996</t>
  </si>
  <si>
    <t>tamti1996@gmail.com</t>
  </si>
  <si>
    <t>Đống Đa HN</t>
  </si>
  <si>
    <t>31/10/1997</t>
  </si>
  <si>
    <t>giapvanngocquang@gmail.com</t>
  </si>
  <si>
    <t>308 Minh Khai HBT HN</t>
  </si>
  <si>
    <t>013433570 (16/6/2011, HN)</t>
  </si>
  <si>
    <t>1199002921 (28/7/2014, HN)</t>
  </si>
  <si>
    <t>122245259 (26/2/2014, CA Bắc Giang)</t>
  </si>
  <si>
    <t>101341395 (22/10/2015, Quảng Ninh)</t>
  </si>
  <si>
    <t>16/09/1995</t>
  </si>
  <si>
    <t>dohuydat1691995@gmail.com</t>
  </si>
  <si>
    <t>Thành Công HN</t>
  </si>
  <si>
    <t>013218209 ( 3/8/2009, CA Bắc Giang)</t>
  </si>
  <si>
    <t>030198001662 (10/3/2016, Hải Dương)</t>
  </si>
  <si>
    <t>15/10/1997</t>
  </si>
  <si>
    <t>hoaiphuong1597@gmail.com</t>
  </si>
  <si>
    <t>CT12B Kim Văn Kim Lũ Quận Hoàng Mai</t>
  </si>
  <si>
    <t>001197006650 (23/3/2015, HN)</t>
  </si>
  <si>
    <t>013321890 (16/06/2010, HN)</t>
  </si>
  <si>
    <t>001096018350 ( 27/12/2018, HN)</t>
  </si>
  <si>
    <t>241696516 (4/8/2014, Đắc Lak)</t>
  </si>
  <si>
    <t>013391727 (1/3/2011, HN)</t>
  </si>
  <si>
    <t>017353610</t>
  </si>
  <si>
    <t>19/04/2000</t>
  </si>
  <si>
    <t>Bachduonghaycuoi@gmail.com</t>
  </si>
  <si>
    <t>Xuân Trường, Nam Định</t>
  </si>
  <si>
    <t>036300011844 (29/12/2017, Nam Định)</t>
  </si>
  <si>
    <t>Đinh Công Phúc</t>
  </si>
  <si>
    <t>NV bảo vệ</t>
  </si>
  <si>
    <t>16/7/1965</t>
  </si>
  <si>
    <t>Trung An Vũ Thư Thái Bình</t>
  </si>
  <si>
    <t>0387189768</t>
  </si>
  <si>
    <t>10/8/1999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</si>
</sst>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d/m/yy;@"/>
    <numFmt numFmtId="167" formatCode="mm/dd/yy;@"/>
  </numFmts>
  <fonts count="20" x14ac:knownFonts="1">
    <font>
      <sz val="11"/>
      <color theme="1"/>
      <name val="Calibri"/>
      <family val="2"/>
      <scheme val="minor"/>
    </font>
    <font>
      <sz val="11"/>
      <color theme="1"/>
      <name val="Calibri"/>
      <family val="2"/>
      <scheme val="minor"/>
    </font>
    <font>
      <sz val="10"/>
      <name val="Arial"/>
      <family val="2"/>
    </font>
    <font>
      <sz val="9"/>
      <name val="Palatino Linotype"/>
      <family val="1"/>
    </font>
    <font>
      <b/>
      <sz val="11"/>
      <color theme="1"/>
      <name val="Calibri"/>
      <family val="2"/>
      <scheme val="minor"/>
    </font>
    <font>
      <sz val="11"/>
      <color indexed="8"/>
      <name val="Calibri"/>
      <family val="2"/>
    </font>
    <font>
      <sz val="9"/>
      <color indexed="81"/>
      <name val="Tahoma"/>
      <family val="2"/>
    </font>
    <font>
      <b/>
      <sz val="9"/>
      <color indexed="81"/>
      <name val="Tahoma"/>
      <family val="2"/>
    </font>
    <font>
      <sz val="10"/>
      <color indexed="8"/>
      <name val="Arial"/>
      <family val="2"/>
    </font>
    <font>
      <b/>
      <sz val="11"/>
      <color indexed="8"/>
      <name val="Palatino Linotype"/>
      <family val="1"/>
    </font>
    <font>
      <sz val="11"/>
      <color indexed="8"/>
      <name val="Palatino Linotype"/>
      <family val="1"/>
    </font>
    <font>
      <sz val="11"/>
      <name val="Palatino Linotype"/>
      <family val="1"/>
    </font>
    <font>
      <b/>
      <sz val="9"/>
      <name val="Palatino Linotype"/>
      <family val="1"/>
    </font>
    <font>
      <sz val="20"/>
      <color theme="1"/>
      <name val="Palatino Linotype"/>
      <family val="1"/>
    </font>
    <font>
      <b/>
      <sz val="11"/>
      <color theme="1"/>
      <name val="Calibri"/>
      <family val="2"/>
      <charset val="163"/>
      <scheme val="minor"/>
    </font>
    <font>
      <b/>
      <sz val="20"/>
      <color theme="1"/>
      <name val="Palatino Linotype"/>
      <family val="1"/>
      <charset val="163"/>
    </font>
    <font>
      <sz val="11"/>
      <color theme="0"/>
      <name val="Calibri"/>
      <family val="2"/>
      <scheme val="minor"/>
    </font>
    <font>
      <sz val="11"/>
      <color theme="0"/>
      <name val="Palatino Linotype"/>
      <family val="1"/>
    </font>
    <font>
      <u/>
      <sz val="11"/>
      <color theme="10"/>
      <name val="Calibri"/>
      <family val="2"/>
      <scheme val="minor"/>
    </font>
    <font>
      <sz val="11"/>
      <color rgb="FF444950"/>
      <name val="Arial"/>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8">
    <xf numFmtId="0" fontId="0" fillId="0" borderId="0"/>
    <xf numFmtId="0" fontId="2" fillId="0" borderId="0"/>
    <xf numFmtId="0" fontId="1" fillId="0" borderId="0"/>
    <xf numFmtId="43" fontId="1" fillId="0" borderId="0" applyFont="0" applyFill="0" applyBorder="0" applyAlignment="0" applyProtection="0"/>
    <xf numFmtId="43" fontId="5" fillId="0" borderId="0" applyFont="0" applyFill="0" applyBorder="0" applyAlignment="0" applyProtection="0"/>
    <xf numFmtId="0" fontId="8" fillId="0" borderId="0">
      <alignment vertical="top"/>
    </xf>
    <xf numFmtId="0" fontId="2" fillId="0" borderId="0"/>
    <xf numFmtId="0" fontId="18" fillId="0" borderId="0" applyNumberFormat="0" applyFill="0" applyBorder="0" applyAlignment="0" applyProtection="0"/>
  </cellStyleXfs>
  <cellXfs count="96">
    <xf numFmtId="0" fontId="0" fillId="0" borderId="0" xfId="0"/>
    <xf numFmtId="0" fontId="3" fillId="2" borderId="1" xfId="1" applyFont="1" applyFill="1" applyBorder="1" applyAlignment="1">
      <alignment horizontal="left" wrapText="1"/>
    </xf>
    <xf numFmtId="49" fontId="3" fillId="2" borderId="1" xfId="1" applyNumberFormat="1" applyFont="1" applyFill="1" applyBorder="1" applyAlignment="1">
      <alignment horizontal="left" wrapText="1"/>
    </xf>
    <xf numFmtId="14" fontId="3" fillId="0" borderId="1" xfId="2" applyNumberFormat="1" applyFont="1" applyBorder="1" applyAlignment="1">
      <alignment horizontal="left" vertical="center" wrapText="1"/>
    </xf>
    <xf numFmtId="0" fontId="4" fillId="0" borderId="1" xfId="0" applyFont="1" applyBorder="1" applyAlignment="1">
      <alignment horizontal="center"/>
    </xf>
    <xf numFmtId="164" fontId="3" fillId="2" borderId="1" xfId="3" applyNumberFormat="1" applyFont="1" applyFill="1" applyBorder="1" applyAlignment="1">
      <alignment vertical="center" wrapText="1" shrinkToFit="1"/>
    </xf>
    <xf numFmtId="164" fontId="3" fillId="2" borderId="2" xfId="3" applyNumberFormat="1" applyFont="1" applyFill="1" applyBorder="1" applyAlignment="1">
      <alignment vertical="center" wrapText="1" shrinkToFit="1"/>
    </xf>
    <xf numFmtId="0" fontId="4" fillId="0" borderId="1" xfId="0" applyFont="1" applyBorder="1" applyAlignment="1">
      <alignment horizontal="center" vertical="center" wrapText="1"/>
    </xf>
    <xf numFmtId="164" fontId="3" fillId="0" borderId="2" xfId="3" applyNumberFormat="1" applyFont="1" applyBorder="1" applyAlignment="1">
      <alignment horizontal="left" vertical="center" wrapText="1"/>
    </xf>
    <xf numFmtId="164" fontId="3" fillId="2" borderId="1" xfId="4" applyNumberFormat="1" applyFont="1" applyFill="1" applyBorder="1" applyAlignment="1">
      <alignment horizontal="center" vertical="center"/>
    </xf>
    <xf numFmtId="164" fontId="4" fillId="0" borderId="0" xfId="0" applyNumberFormat="1" applyFont="1" applyAlignment="1">
      <alignment horizontal="left"/>
    </xf>
    <xf numFmtId="164" fontId="3" fillId="0" borderId="1" xfId="3" applyNumberFormat="1" applyFont="1" applyBorder="1" applyAlignment="1">
      <alignment horizontal="left" vertical="center" wrapText="1"/>
    </xf>
    <xf numFmtId="0" fontId="9" fillId="2" borderId="1" xfId="5" applyFont="1" applyFill="1" applyBorder="1" applyAlignment="1">
      <alignment vertical="center"/>
    </xf>
    <xf numFmtId="0" fontId="10" fillId="2" borderId="1" xfId="5" applyFont="1" applyFill="1" applyBorder="1" applyAlignment="1">
      <alignment vertical="center"/>
    </xf>
    <xf numFmtId="0" fontId="10" fillId="2" borderId="1" xfId="5" applyFont="1" applyFill="1" applyBorder="1" applyAlignment="1">
      <alignment horizontal="left" vertical="center"/>
    </xf>
    <xf numFmtId="0" fontId="11" fillId="2" borderId="1" xfId="1" applyFont="1" applyFill="1" applyBorder="1" applyAlignment="1">
      <alignment horizontal="left" wrapText="1"/>
    </xf>
    <xf numFmtId="0" fontId="0" fillId="0" borderId="1" xfId="0" applyBorder="1" applyAlignment="1">
      <alignment horizontal="center"/>
    </xf>
    <xf numFmtId="0" fontId="9" fillId="2" borderId="4" xfId="5" applyFont="1" applyFill="1" applyBorder="1" applyAlignment="1">
      <alignment vertical="center"/>
    </xf>
    <xf numFmtId="0" fontId="10" fillId="2" borderId="4" xfId="5" applyFont="1" applyFill="1" applyBorder="1" applyAlignment="1">
      <alignment vertical="center"/>
    </xf>
    <xf numFmtId="0" fontId="9" fillId="2" borderId="5" xfId="5" applyFont="1" applyFill="1" applyBorder="1" applyAlignment="1">
      <alignment vertical="center"/>
    </xf>
    <xf numFmtId="49" fontId="12" fillId="2" borderId="0" xfId="1" applyNumberFormat="1" applyFont="1" applyFill="1" applyAlignment="1">
      <alignment horizontal="left" wrapText="1"/>
    </xf>
    <xf numFmtId="164" fontId="10" fillId="2" borderId="1" xfId="3" applyNumberFormat="1" applyFont="1" applyFill="1" applyBorder="1" applyAlignment="1">
      <alignment vertical="center"/>
    </xf>
    <xf numFmtId="165" fontId="10" fillId="2" borderId="1" xfId="5" applyNumberFormat="1" applyFont="1" applyFill="1" applyBorder="1" applyAlignment="1">
      <alignment horizontal="right" vertical="center"/>
    </xf>
    <xf numFmtId="0" fontId="10" fillId="3" borderId="4" xfId="5" applyFont="1" applyFill="1" applyBorder="1" applyAlignment="1">
      <alignment vertical="center"/>
    </xf>
    <xf numFmtId="165" fontId="10" fillId="0" borderId="1" xfId="5" applyNumberFormat="1" applyFont="1" applyFill="1" applyBorder="1" applyAlignment="1">
      <alignment horizontal="right" vertical="center"/>
    </xf>
    <xf numFmtId="0" fontId="10" fillId="4" borderId="1" xfId="5" applyFont="1" applyFill="1" applyBorder="1" applyAlignment="1">
      <alignment vertical="center"/>
    </xf>
    <xf numFmtId="0" fontId="13" fillId="0" borderId="0" xfId="0" applyFont="1" applyAlignment="1">
      <alignment horizontal="center"/>
    </xf>
    <xf numFmtId="0" fontId="10" fillId="3" borderId="1" xfId="5" applyFont="1" applyFill="1" applyBorder="1" applyAlignment="1">
      <alignment vertical="center"/>
    </xf>
    <xf numFmtId="0" fontId="10" fillId="4" borderId="4" xfId="5" applyFont="1" applyFill="1" applyBorder="1" applyAlignment="1">
      <alignment vertical="center"/>
    </xf>
    <xf numFmtId="0" fontId="10" fillId="0" borderId="4" xfId="5" applyFont="1" applyFill="1" applyBorder="1" applyAlignment="1">
      <alignment vertical="center"/>
    </xf>
    <xf numFmtId="49" fontId="11" fillId="0" borderId="4" xfId="1" applyNumberFormat="1" applyFont="1" applyFill="1" applyBorder="1" applyAlignment="1">
      <alignment horizontal="left" wrapText="1"/>
    </xf>
    <xf numFmtId="49" fontId="11" fillId="0" borderId="1" xfId="1" applyNumberFormat="1" applyFont="1" applyFill="1" applyBorder="1" applyAlignment="1">
      <alignment horizontal="left" wrapText="1"/>
    </xf>
    <xf numFmtId="0" fontId="0" fillId="4" borderId="1" xfId="0" applyFill="1" applyBorder="1" applyAlignment="1">
      <alignment horizontal="center"/>
    </xf>
    <xf numFmtId="0" fontId="10" fillId="4" borderId="1" xfId="5" applyFont="1" applyFill="1" applyBorder="1" applyAlignment="1">
      <alignment horizontal="left" vertical="center"/>
    </xf>
    <xf numFmtId="165" fontId="10" fillId="4" borderId="1" xfId="5" applyNumberFormat="1" applyFont="1" applyFill="1" applyBorder="1" applyAlignment="1">
      <alignment horizontal="right" vertical="center"/>
    </xf>
    <xf numFmtId="164" fontId="10" fillId="4" borderId="1" xfId="3" applyNumberFormat="1" applyFont="1" applyFill="1" applyBorder="1" applyAlignment="1">
      <alignment vertical="center"/>
    </xf>
    <xf numFmtId="0" fontId="0" fillId="4" borderId="0" xfId="0" applyFill="1"/>
    <xf numFmtId="0" fontId="9" fillId="2" borderId="5" xfId="5" applyFont="1" applyFill="1" applyBorder="1" applyAlignment="1">
      <alignment vertical="center" wrapText="1"/>
    </xf>
    <xf numFmtId="0" fontId="10" fillId="2" borderId="1" xfId="5" applyFont="1" applyFill="1" applyBorder="1" applyAlignment="1">
      <alignment vertical="center" wrapText="1"/>
    </xf>
    <xf numFmtId="0" fontId="10" fillId="4" borderId="1" xfId="5" applyFont="1" applyFill="1" applyBorder="1" applyAlignment="1">
      <alignment vertical="center" wrapText="1"/>
    </xf>
    <xf numFmtId="0" fontId="10" fillId="0" borderId="1" xfId="5" applyFont="1" applyFill="1" applyBorder="1" applyAlignment="1">
      <alignment vertical="center" wrapText="1"/>
    </xf>
    <xf numFmtId="0" fontId="10" fillId="3" borderId="1" xfId="5" applyFont="1" applyFill="1" applyBorder="1" applyAlignment="1">
      <alignment vertical="center" wrapText="1"/>
    </xf>
    <xf numFmtId="14" fontId="10" fillId="0" borderId="1" xfId="5" applyNumberFormat="1" applyFont="1" applyFill="1" applyBorder="1" applyAlignment="1">
      <alignment vertical="center" wrapText="1"/>
    </xf>
    <xf numFmtId="0" fontId="0" fillId="0" borderId="0" xfId="0" applyAlignment="1">
      <alignment wrapText="1"/>
    </xf>
    <xf numFmtId="0" fontId="0" fillId="3" borderId="1" xfId="0" applyFill="1" applyBorder="1" applyAlignment="1">
      <alignment horizontal="center"/>
    </xf>
    <xf numFmtId="0" fontId="10" fillId="3" borderId="1" xfId="5" applyFont="1" applyFill="1" applyBorder="1" applyAlignment="1">
      <alignment horizontal="left" vertical="center"/>
    </xf>
    <xf numFmtId="165" fontId="10" fillId="3" borderId="1" xfId="5" applyNumberFormat="1" applyFont="1" applyFill="1" applyBorder="1" applyAlignment="1">
      <alignment horizontal="right" vertical="center"/>
    </xf>
    <xf numFmtId="164" fontId="10" fillId="3" borderId="1" xfId="3" applyNumberFormat="1" applyFont="1" applyFill="1" applyBorder="1" applyAlignment="1">
      <alignment vertical="center"/>
    </xf>
    <xf numFmtId="0" fontId="0" fillId="3" borderId="0" xfId="0" applyFill="1"/>
    <xf numFmtId="0" fontId="14" fillId="0" borderId="0" xfId="0" applyFont="1"/>
    <xf numFmtId="0" fontId="14" fillId="0" borderId="1" xfId="0" applyFont="1" applyBorder="1"/>
    <xf numFmtId="0" fontId="14" fillId="4" borderId="1" xfId="0" applyFont="1" applyFill="1" applyBorder="1"/>
    <xf numFmtId="0" fontId="14" fillId="3" borderId="1" xfId="0" applyFont="1" applyFill="1" applyBorder="1"/>
    <xf numFmtId="0" fontId="15" fillId="0" borderId="0" xfId="0" applyFont="1" applyAlignment="1">
      <alignment horizontal="center" wrapText="1"/>
    </xf>
    <xf numFmtId="0" fontId="15" fillId="0" borderId="0" xfId="0" applyFont="1" applyAlignment="1">
      <alignment horizontal="center"/>
    </xf>
    <xf numFmtId="0" fontId="14" fillId="4" borderId="0" xfId="0" applyFont="1" applyFill="1"/>
    <xf numFmtId="0" fontId="14" fillId="3" borderId="0" xfId="0" applyFont="1" applyFill="1"/>
    <xf numFmtId="0" fontId="0" fillId="0" borderId="0" xfId="0" applyBorder="1" applyAlignment="1"/>
    <xf numFmtId="0" fontId="0" fillId="0" borderId="1" xfId="0" applyBorder="1" applyAlignment="1"/>
    <xf numFmtId="0" fontId="10" fillId="6" borderId="1" xfId="5" applyFont="1" applyFill="1" applyBorder="1" applyAlignment="1">
      <alignment vertical="center"/>
    </xf>
    <xf numFmtId="0" fontId="10" fillId="0" borderId="1" xfId="5" applyFont="1" applyFill="1" applyBorder="1" applyAlignment="1">
      <alignment vertical="center"/>
    </xf>
    <xf numFmtId="0" fontId="10" fillId="7" borderId="1" xfId="5" applyFont="1" applyFill="1" applyBorder="1" applyAlignment="1">
      <alignment vertical="center"/>
    </xf>
    <xf numFmtId="0" fontId="17" fillId="5" borderId="1" xfId="5" applyFont="1" applyFill="1" applyBorder="1" applyAlignment="1">
      <alignment vertical="center" wrapText="1"/>
    </xf>
    <xf numFmtId="0" fontId="0" fillId="0" borderId="5" xfId="0" applyBorder="1" applyAlignment="1"/>
    <xf numFmtId="0" fontId="0" fillId="0" borderId="1" xfId="0" applyFill="1" applyBorder="1"/>
    <xf numFmtId="0" fontId="0" fillId="0" borderId="1" xfId="0" applyFill="1" applyBorder="1" applyAlignment="1"/>
    <xf numFmtId="0" fontId="0" fillId="0" borderId="3" xfId="0" applyFill="1" applyBorder="1" applyAlignment="1"/>
    <xf numFmtId="0" fontId="4" fillId="0" borderId="1" xfId="0" applyFont="1" applyFill="1" applyBorder="1"/>
    <xf numFmtId="0" fontId="0" fillId="0" borderId="1" xfId="0" applyFill="1" applyBorder="1" applyAlignment="1">
      <alignment wrapText="1"/>
    </xf>
    <xf numFmtId="0" fontId="18" fillId="0" borderId="1" xfId="7" applyFill="1" applyBorder="1"/>
    <xf numFmtId="0" fontId="0" fillId="0" borderId="1" xfId="0" quotePrefix="1" applyFill="1" applyBorder="1"/>
    <xf numFmtId="0" fontId="4" fillId="0" borderId="1" xfId="0" applyFont="1" applyBorder="1" applyAlignment="1">
      <alignment horizontal="center" vertical="center" wrapText="1"/>
    </xf>
    <xf numFmtId="0" fontId="4" fillId="0" borderId="1"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49" fontId="3" fillId="2" borderId="6" xfId="1" applyNumberFormat="1" applyFont="1" applyFill="1" applyBorder="1" applyAlignment="1">
      <alignment horizontal="left" vertical="center" wrapText="1"/>
    </xf>
    <xf numFmtId="49" fontId="3" fillId="2" borderId="0" xfId="1" applyNumberFormat="1" applyFont="1" applyFill="1" applyAlignment="1">
      <alignment horizontal="left" vertical="center" wrapText="1"/>
    </xf>
    <xf numFmtId="49" fontId="12" fillId="2" borderId="6" xfId="1" applyNumberFormat="1" applyFont="1" applyFill="1" applyBorder="1" applyAlignment="1">
      <alignment horizontal="left" wrapText="1"/>
    </xf>
    <xf numFmtId="49" fontId="12" fillId="2" borderId="0" xfId="1" applyNumberFormat="1" applyFont="1" applyFill="1" applyAlignment="1">
      <alignment horizontal="left" wrapText="1"/>
    </xf>
    <xf numFmtId="49" fontId="3" fillId="2" borderId="6" xfId="1" applyNumberFormat="1" applyFont="1" applyFill="1" applyBorder="1" applyAlignment="1">
      <alignment horizontal="left" wrapText="1"/>
    </xf>
    <xf numFmtId="49" fontId="3" fillId="2" borderId="0" xfId="1" applyNumberFormat="1" applyFont="1" applyFill="1" applyAlignment="1">
      <alignment horizontal="left" wrapText="1"/>
    </xf>
    <xf numFmtId="49" fontId="12" fillId="2" borderId="6" xfId="1" applyNumberFormat="1" applyFont="1" applyFill="1" applyBorder="1" applyAlignment="1">
      <alignment horizontal="left" vertical="center" wrapText="1"/>
    </xf>
    <xf numFmtId="49" fontId="12" fillId="2" borderId="0" xfId="1" applyNumberFormat="1" applyFont="1" applyFill="1" applyAlignment="1">
      <alignment horizontal="left" vertical="center" wrapText="1"/>
    </xf>
    <xf numFmtId="0" fontId="16" fillId="5" borderId="4" xfId="0" applyFont="1" applyFill="1" applyBorder="1" applyAlignment="1">
      <alignment horizontal="center"/>
    </xf>
    <xf numFmtId="0" fontId="16" fillId="5" borderId="5" xfId="0" applyFont="1" applyFill="1" applyBorder="1" applyAlignment="1">
      <alignment horizontal="center"/>
    </xf>
    <xf numFmtId="0" fontId="13" fillId="0" borderId="0" xfId="0" applyFont="1" applyAlignment="1">
      <alignment horizontal="center"/>
    </xf>
    <xf numFmtId="0" fontId="16" fillId="5" borderId="7" xfId="0" applyFont="1" applyFill="1" applyBorder="1" applyAlignment="1">
      <alignment horizontal="center"/>
    </xf>
    <xf numFmtId="0" fontId="17" fillId="5" borderId="4" xfId="5" applyFont="1" applyFill="1" applyBorder="1" applyAlignment="1">
      <alignment horizontal="center" vertical="center"/>
    </xf>
    <xf numFmtId="0" fontId="17" fillId="5" borderId="5" xfId="5" applyFont="1" applyFill="1" applyBorder="1" applyAlignment="1">
      <alignment horizontal="center" vertical="center"/>
    </xf>
    <xf numFmtId="167" fontId="0" fillId="0" borderId="0" xfId="0" applyNumberFormat="1" applyAlignment="1">
      <alignment horizontal="right"/>
    </xf>
    <xf numFmtId="167" fontId="4" fillId="0" borderId="1" xfId="0" applyNumberFormat="1" applyFont="1" applyFill="1" applyBorder="1" applyAlignment="1">
      <alignment horizontal="right"/>
    </xf>
    <xf numFmtId="167" fontId="0" fillId="0" borderId="1" xfId="0" applyNumberFormat="1" applyFill="1" applyBorder="1" applyAlignment="1">
      <alignment horizontal="right" wrapText="1"/>
    </xf>
    <xf numFmtId="167" fontId="0" fillId="0" borderId="3" xfId="0" applyNumberFormat="1" applyFill="1" applyBorder="1" applyAlignment="1">
      <alignment horizontal="right"/>
    </xf>
    <xf numFmtId="167" fontId="0" fillId="0" borderId="1" xfId="0" applyNumberFormat="1" applyFill="1" applyBorder="1" applyAlignment="1">
      <alignment horizontal="right"/>
    </xf>
    <xf numFmtId="167" fontId="0" fillId="0" borderId="1" xfId="0" quotePrefix="1" applyNumberFormat="1" applyFill="1" applyBorder="1" applyAlignment="1">
      <alignment horizontal="right"/>
    </xf>
    <xf numFmtId="167" fontId="19" fillId="0" borderId="0" xfId="0" applyNumberFormat="1" applyFont="1" applyAlignment="1">
      <alignment horizontal="right"/>
    </xf>
  </cellXfs>
  <cellStyles count="8">
    <cellStyle name="Comma" xfId="3" builtinId="3"/>
    <cellStyle name="Comma 8" xfId="4"/>
    <cellStyle name="Hyperlink" xfId="7" builtinId="8"/>
    <cellStyle name="Normal" xfId="0" builtinId="0"/>
    <cellStyle name="Normal - Style1 2" xfId="1"/>
    <cellStyle name="Normal 2" xfId="6"/>
    <cellStyle name="Normal 4" xfId="2"/>
    <cellStyle name="Normal_1234" xfId="5"/>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auto="1"/>
        <name val="Cambria"/>
        <scheme val="none"/>
      </font>
      <fill>
        <patternFill>
          <bgColor rgb="FFFF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utrang160596@gmail.com" TargetMode="External"/><Relationship Id="rId13" Type="http://schemas.openxmlformats.org/officeDocument/2006/relationships/printerSettings" Target="../printerSettings/printerSettings2.bin"/><Relationship Id="rId3" Type="http://schemas.openxmlformats.org/officeDocument/2006/relationships/hyperlink" Target="mailto:kemca.xidau@gmail.com" TargetMode="External"/><Relationship Id="rId7" Type="http://schemas.openxmlformats.org/officeDocument/2006/relationships/hyperlink" Target="mailto:baotran2681997@gmail.com" TargetMode="External"/><Relationship Id="rId12" Type="http://schemas.openxmlformats.org/officeDocument/2006/relationships/hyperlink" Target="mailto:hoaiphuong1597@gmail.com" TargetMode="External"/><Relationship Id="rId2" Type="http://schemas.openxmlformats.org/officeDocument/2006/relationships/hyperlink" Target="mailto:lenhat1408@gmail.com" TargetMode="External"/><Relationship Id="rId1" Type="http://schemas.openxmlformats.org/officeDocument/2006/relationships/hyperlink" Target="mailto:pliinhh9@gmail.com" TargetMode="External"/><Relationship Id="rId6" Type="http://schemas.openxmlformats.org/officeDocument/2006/relationships/hyperlink" Target="mailto:hathimaianh2811@gmail.com" TargetMode="External"/><Relationship Id="rId11" Type="http://schemas.openxmlformats.org/officeDocument/2006/relationships/hyperlink" Target="mailto:dohuydat1691995@gmail.com" TargetMode="External"/><Relationship Id="rId5" Type="http://schemas.openxmlformats.org/officeDocument/2006/relationships/hyperlink" Target="mailto:ngocanh0974089497@gmail.com" TargetMode="External"/><Relationship Id="rId10" Type="http://schemas.openxmlformats.org/officeDocument/2006/relationships/hyperlink" Target="mailto:giapvanngocquang@gmail.com" TargetMode="External"/><Relationship Id="rId4" Type="http://schemas.openxmlformats.org/officeDocument/2006/relationships/hyperlink" Target="mailto:glx.kyn@gmail.com" TargetMode="External"/><Relationship Id="rId9" Type="http://schemas.openxmlformats.org/officeDocument/2006/relationships/hyperlink" Target="mailto:tamti1996@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P42"/>
  <sheetViews>
    <sheetView workbookViewId="0">
      <pane xSplit="2" ySplit="5" topLeftCell="C6" activePane="bottomRight" state="frozen"/>
      <selection pane="topRight" activeCell="C1" sqref="C1"/>
      <selection pane="bottomLeft" activeCell="A6" sqref="A6"/>
      <selection pane="bottomRight" activeCell="B6" sqref="B6:B16"/>
    </sheetView>
  </sheetViews>
  <sheetFormatPr defaultColWidth="8.85546875" defaultRowHeight="15" x14ac:dyDescent="0.25"/>
  <cols>
    <col min="2" max="2" width="19.42578125" customWidth="1"/>
    <col min="3" max="3" width="16.42578125" customWidth="1"/>
    <col min="4" max="5" width="10.7109375" bestFit="1" customWidth="1"/>
    <col min="6" max="6" width="10.7109375" customWidth="1"/>
    <col min="7" max="7" width="12" customWidth="1"/>
    <col min="8" max="8" width="9.85546875" customWidth="1"/>
    <col min="9" max="9" width="41.85546875" customWidth="1"/>
    <col min="10" max="10" width="17.42578125" customWidth="1"/>
    <col min="11" max="11" width="32.28515625" customWidth="1"/>
    <col min="12" max="12" width="26.7109375" customWidth="1"/>
  </cols>
  <sheetData>
    <row r="4" spans="1:12" x14ac:dyDescent="0.25">
      <c r="A4" s="71" t="s">
        <v>22</v>
      </c>
      <c r="B4" s="71" t="s">
        <v>27</v>
      </c>
      <c r="C4" s="71" t="s">
        <v>23</v>
      </c>
      <c r="D4" s="72" t="s">
        <v>24</v>
      </c>
      <c r="E4" s="72"/>
      <c r="F4" s="73" t="s">
        <v>41</v>
      </c>
      <c r="G4" s="73" t="s">
        <v>35</v>
      </c>
      <c r="H4" s="73" t="s">
        <v>36</v>
      </c>
      <c r="I4" s="71" t="s">
        <v>38</v>
      </c>
      <c r="J4" s="71"/>
      <c r="K4" s="73" t="s">
        <v>42</v>
      </c>
      <c r="L4" s="71" t="s">
        <v>43</v>
      </c>
    </row>
    <row r="5" spans="1:12" ht="63.75" customHeight="1" x14ac:dyDescent="0.25">
      <c r="A5" s="71"/>
      <c r="B5" s="71"/>
      <c r="C5" s="71"/>
      <c r="D5" s="4" t="s">
        <v>25</v>
      </c>
      <c r="E5" s="4" t="s">
        <v>26</v>
      </c>
      <c r="F5" s="74"/>
      <c r="G5" s="74"/>
      <c r="H5" s="74"/>
      <c r="I5" s="7" t="s">
        <v>39</v>
      </c>
      <c r="J5" s="7" t="s">
        <v>40</v>
      </c>
      <c r="K5" s="74"/>
      <c r="L5" s="71"/>
    </row>
    <row r="6" spans="1:12" ht="26.25" customHeight="1" x14ac:dyDescent="0.3">
      <c r="A6" s="1" t="s">
        <v>0</v>
      </c>
      <c r="B6" s="2" t="s">
        <v>1</v>
      </c>
      <c r="C6" s="2" t="s">
        <v>28</v>
      </c>
      <c r="D6" s="3">
        <v>43409</v>
      </c>
      <c r="E6" s="3">
        <f>DATE(YEAR(D6)+1,MONTH(D6),DAY(D6)-1)</f>
        <v>43773</v>
      </c>
      <c r="F6" s="9">
        <v>5000000</v>
      </c>
      <c r="G6" s="5">
        <v>8000000</v>
      </c>
      <c r="H6" s="2" t="s">
        <v>37</v>
      </c>
      <c r="I6" s="5" t="s">
        <v>171</v>
      </c>
      <c r="J6" s="5">
        <f>G6*H6+(F6*32%)+G6</f>
        <v>25600000</v>
      </c>
      <c r="K6" s="2" t="s">
        <v>170</v>
      </c>
      <c r="L6" s="2" t="s">
        <v>181</v>
      </c>
    </row>
    <row r="7" spans="1:12" ht="26.25" customHeight="1" x14ac:dyDescent="0.3">
      <c r="A7" s="1" t="s">
        <v>2</v>
      </c>
      <c r="B7" s="2" t="s">
        <v>3</v>
      </c>
      <c r="C7" s="2" t="s">
        <v>29</v>
      </c>
      <c r="D7" s="3">
        <v>43386</v>
      </c>
      <c r="E7" s="3">
        <f>DATE(YEAR(D7)+1,MONTH(D7),DAY(D7)-1)</f>
        <v>43750</v>
      </c>
      <c r="F7" s="8">
        <v>4473000</v>
      </c>
      <c r="G7" s="6">
        <v>5500000</v>
      </c>
      <c r="H7" s="2" t="s">
        <v>37</v>
      </c>
      <c r="I7" s="5" t="s">
        <v>171</v>
      </c>
      <c r="J7" s="5">
        <f t="shared" ref="J7:J16" si="0">G7*H7+(F7*32%)+G7</f>
        <v>17931360</v>
      </c>
      <c r="K7" s="2" t="s">
        <v>170</v>
      </c>
      <c r="L7" s="2" t="s">
        <v>181</v>
      </c>
    </row>
    <row r="8" spans="1:12" ht="26.25" customHeight="1" x14ac:dyDescent="0.3">
      <c r="A8" s="1" t="s">
        <v>4</v>
      </c>
      <c r="B8" s="2" t="s">
        <v>5</v>
      </c>
      <c r="C8" s="2" t="s">
        <v>29</v>
      </c>
      <c r="D8" s="3">
        <v>43390</v>
      </c>
      <c r="E8" s="3">
        <f>DATE(YEAR(D8)+1,MONTH(D8),DAY(D8)-1)</f>
        <v>43754</v>
      </c>
      <c r="F8" s="8">
        <v>4473000</v>
      </c>
      <c r="G8" s="6">
        <v>5500000</v>
      </c>
      <c r="H8" s="2" t="s">
        <v>37</v>
      </c>
      <c r="I8" s="5" t="s">
        <v>171</v>
      </c>
      <c r="J8" s="5">
        <f t="shared" si="0"/>
        <v>17931360</v>
      </c>
      <c r="K8" s="2" t="s">
        <v>170</v>
      </c>
      <c r="L8" s="2" t="s">
        <v>181</v>
      </c>
    </row>
    <row r="9" spans="1:12" ht="26.25" customHeight="1" x14ac:dyDescent="0.3">
      <c r="A9" s="1" t="s">
        <v>6</v>
      </c>
      <c r="B9" s="2" t="s">
        <v>7</v>
      </c>
      <c r="C9" s="2" t="s">
        <v>30</v>
      </c>
      <c r="D9" s="3">
        <v>43405</v>
      </c>
      <c r="E9" s="3">
        <f>DATE(YEAR(D9)+1,MONTH(D9),DAY(D9)-1)</f>
        <v>43769</v>
      </c>
      <c r="F9" s="8">
        <v>7000000</v>
      </c>
      <c r="G9" s="6">
        <v>10000000</v>
      </c>
      <c r="H9" s="2" t="s">
        <v>37</v>
      </c>
      <c r="I9" s="5" t="s">
        <v>171</v>
      </c>
      <c r="J9" s="5">
        <f t="shared" si="0"/>
        <v>32240000</v>
      </c>
      <c r="K9" s="2" t="s">
        <v>170</v>
      </c>
      <c r="L9" s="2" t="s">
        <v>181</v>
      </c>
    </row>
    <row r="10" spans="1:12" ht="26.25" customHeight="1" x14ac:dyDescent="0.3">
      <c r="A10" s="1" t="s">
        <v>8</v>
      </c>
      <c r="B10" s="2" t="s">
        <v>9</v>
      </c>
      <c r="C10" s="2" t="s">
        <v>31</v>
      </c>
      <c r="D10" s="3">
        <v>43185</v>
      </c>
      <c r="E10" s="3">
        <v>43550</v>
      </c>
      <c r="F10" s="8">
        <v>4473000</v>
      </c>
      <c r="G10" s="6">
        <v>5800000</v>
      </c>
      <c r="H10" s="2"/>
      <c r="I10" s="2"/>
      <c r="J10" s="5"/>
      <c r="K10" s="2"/>
      <c r="L10" s="2" t="s">
        <v>34</v>
      </c>
    </row>
    <row r="11" spans="1:12" ht="26.25" customHeight="1" x14ac:dyDescent="0.3">
      <c r="A11" s="1" t="s">
        <v>10</v>
      </c>
      <c r="B11" s="2" t="s">
        <v>11</v>
      </c>
      <c r="C11" s="2" t="s">
        <v>32</v>
      </c>
      <c r="D11" s="3">
        <v>43246</v>
      </c>
      <c r="E11" s="3">
        <v>43611</v>
      </c>
      <c r="F11" s="8">
        <v>4473000</v>
      </c>
      <c r="G11" s="6">
        <v>2000000</v>
      </c>
      <c r="H11" s="2" t="s">
        <v>37</v>
      </c>
      <c r="I11" s="5" t="s">
        <v>171</v>
      </c>
      <c r="J11" s="5">
        <f>G11*H11+G11</f>
        <v>6000000</v>
      </c>
      <c r="K11" s="2" t="s">
        <v>170</v>
      </c>
      <c r="L11" s="2" t="s">
        <v>182</v>
      </c>
    </row>
    <row r="12" spans="1:12" ht="26.25" customHeight="1" x14ac:dyDescent="0.3">
      <c r="A12" s="1" t="s">
        <v>12</v>
      </c>
      <c r="B12" s="2" t="s">
        <v>13</v>
      </c>
      <c r="C12" s="2" t="s">
        <v>33</v>
      </c>
      <c r="D12" s="3">
        <v>43246</v>
      </c>
      <c r="E12" s="3">
        <v>43611</v>
      </c>
      <c r="F12" s="8">
        <v>4473000</v>
      </c>
      <c r="G12" s="6">
        <v>2000000</v>
      </c>
      <c r="H12" s="2" t="s">
        <v>37</v>
      </c>
      <c r="I12" s="5" t="s">
        <v>171</v>
      </c>
      <c r="J12" s="5">
        <f>G12*H12+G12</f>
        <v>6000000</v>
      </c>
      <c r="K12" s="2" t="s">
        <v>170</v>
      </c>
      <c r="L12" s="2" t="s">
        <v>182</v>
      </c>
    </row>
    <row r="13" spans="1:12" ht="26.25" customHeight="1" x14ac:dyDescent="0.3">
      <c r="A13" s="1" t="s">
        <v>14</v>
      </c>
      <c r="B13" s="2" t="s">
        <v>15</v>
      </c>
      <c r="C13" s="2" t="s">
        <v>31</v>
      </c>
      <c r="D13" s="3">
        <v>43221</v>
      </c>
      <c r="E13" s="3">
        <v>43586</v>
      </c>
      <c r="F13" s="8">
        <v>4473000</v>
      </c>
      <c r="G13" s="6">
        <v>6000000</v>
      </c>
      <c r="H13" s="2" t="s">
        <v>37</v>
      </c>
      <c r="I13" s="5" t="s">
        <v>171</v>
      </c>
      <c r="J13" s="5">
        <f t="shared" si="0"/>
        <v>19431360</v>
      </c>
      <c r="K13" s="2" t="s">
        <v>170</v>
      </c>
      <c r="L13" s="2" t="s">
        <v>181</v>
      </c>
    </row>
    <row r="14" spans="1:12" ht="26.25" customHeight="1" x14ac:dyDescent="0.3">
      <c r="A14" s="1" t="s">
        <v>16</v>
      </c>
      <c r="B14" s="2" t="s">
        <v>17</v>
      </c>
      <c r="C14" s="2" t="s">
        <v>32</v>
      </c>
      <c r="D14" s="3">
        <v>43389</v>
      </c>
      <c r="E14" s="3">
        <f>DATE(YEAR(D14)+1,MONTH(D14),DAY(D14)-1)</f>
        <v>43753</v>
      </c>
      <c r="F14" s="8">
        <v>4473000</v>
      </c>
      <c r="G14" s="6">
        <v>5500000</v>
      </c>
      <c r="H14" s="2" t="s">
        <v>37</v>
      </c>
      <c r="I14" s="5" t="s">
        <v>171</v>
      </c>
      <c r="J14" s="5">
        <f t="shared" si="0"/>
        <v>17931360</v>
      </c>
      <c r="K14" s="2" t="s">
        <v>170</v>
      </c>
      <c r="L14" s="2" t="s">
        <v>181</v>
      </c>
    </row>
    <row r="15" spans="1:12" ht="26.25" customHeight="1" x14ac:dyDescent="0.3">
      <c r="A15" s="1" t="s">
        <v>18</v>
      </c>
      <c r="B15" s="2" t="s">
        <v>19</v>
      </c>
      <c r="C15" s="2" t="s">
        <v>32</v>
      </c>
      <c r="D15" s="3">
        <v>43246</v>
      </c>
      <c r="E15" s="3">
        <f>DATE(YEAR(D15)+1,MONTH(D15),DAY(D15)-1)</f>
        <v>43610</v>
      </c>
      <c r="F15" s="8">
        <v>7000000</v>
      </c>
      <c r="G15" s="6">
        <v>10000000</v>
      </c>
      <c r="H15" s="2" t="s">
        <v>37</v>
      </c>
      <c r="I15" s="5" t="s">
        <v>171</v>
      </c>
      <c r="J15" s="5">
        <f t="shared" si="0"/>
        <v>32240000</v>
      </c>
      <c r="K15" s="2" t="s">
        <v>170</v>
      </c>
      <c r="L15" s="2" t="s">
        <v>181</v>
      </c>
    </row>
    <row r="16" spans="1:12" ht="26.25" customHeight="1" x14ac:dyDescent="0.3">
      <c r="A16" s="1" t="s">
        <v>20</v>
      </c>
      <c r="B16" s="2" t="s">
        <v>21</v>
      </c>
      <c r="C16" s="2" t="s">
        <v>32</v>
      </c>
      <c r="D16" s="3">
        <v>43418</v>
      </c>
      <c r="E16" s="3">
        <f>DATE(YEAR(D16)+1,MONTH(D16),DAY(D16)-1)</f>
        <v>43782</v>
      </c>
      <c r="F16" s="11">
        <v>4473000</v>
      </c>
      <c r="G16" s="5">
        <v>5500000</v>
      </c>
      <c r="H16" s="2" t="s">
        <v>37</v>
      </c>
      <c r="I16" s="5" t="s">
        <v>171</v>
      </c>
      <c r="J16" s="5">
        <f t="shared" si="0"/>
        <v>17931360</v>
      </c>
      <c r="K16" s="2" t="s">
        <v>170</v>
      </c>
      <c r="L16" s="2" t="s">
        <v>181</v>
      </c>
    </row>
    <row r="17" spans="2:16" x14ac:dyDescent="0.25">
      <c r="I17" s="10">
        <f>SUM(I6:I16)</f>
        <v>0</v>
      </c>
      <c r="J17" s="10">
        <f>SUM(J6:J16)</f>
        <v>193236800</v>
      </c>
    </row>
    <row r="18" spans="2:16" ht="15.75" x14ac:dyDescent="0.3">
      <c r="B18" s="20" t="s">
        <v>147</v>
      </c>
    </row>
    <row r="19" spans="2:16" ht="15.75" x14ac:dyDescent="0.3">
      <c r="B19" s="77" t="s">
        <v>151</v>
      </c>
      <c r="C19" s="78"/>
      <c r="D19" s="78"/>
      <c r="E19" s="78"/>
      <c r="F19" s="78"/>
      <c r="G19" s="78"/>
      <c r="H19" s="78"/>
      <c r="I19" s="78"/>
      <c r="J19" s="78"/>
      <c r="K19" s="78"/>
    </row>
    <row r="20" spans="2:16" x14ac:dyDescent="0.25">
      <c r="B20" t="s">
        <v>152</v>
      </c>
    </row>
    <row r="21" spans="2:16" ht="15.75" x14ac:dyDescent="0.3">
      <c r="B21" s="79" t="s">
        <v>153</v>
      </c>
      <c r="C21" s="80"/>
      <c r="D21" s="80"/>
      <c r="E21" s="80"/>
      <c r="F21" s="80"/>
      <c r="G21" s="80"/>
      <c r="H21" s="80"/>
      <c r="I21" s="80"/>
      <c r="J21" s="80"/>
      <c r="K21" s="80"/>
    </row>
    <row r="22" spans="2:16" ht="19.5" customHeight="1" x14ac:dyDescent="0.3">
      <c r="B22" s="77" t="s">
        <v>148</v>
      </c>
      <c r="C22" s="78"/>
      <c r="D22" s="78"/>
      <c r="E22" s="78"/>
      <c r="F22" s="78"/>
      <c r="G22" s="78"/>
      <c r="H22" s="78"/>
      <c r="I22" s="78"/>
      <c r="J22" s="78"/>
      <c r="K22" s="78"/>
    </row>
    <row r="23" spans="2:16" ht="19.5" customHeight="1" x14ac:dyDescent="0.25">
      <c r="B23" s="75" t="s">
        <v>149</v>
      </c>
      <c r="C23" s="76"/>
      <c r="D23" s="76"/>
      <c r="E23" s="76"/>
      <c r="F23" s="76"/>
      <c r="G23" s="76"/>
      <c r="H23" s="76"/>
      <c r="I23" s="76"/>
      <c r="J23" s="76"/>
      <c r="K23" s="76"/>
    </row>
    <row r="24" spans="2:16" x14ac:dyDescent="0.25">
      <c r="B24" s="75" t="s">
        <v>150</v>
      </c>
      <c r="C24" s="76"/>
      <c r="D24" s="76"/>
      <c r="E24" s="76"/>
      <c r="F24" s="76"/>
      <c r="G24" s="76"/>
      <c r="H24" s="76"/>
      <c r="I24" s="76"/>
      <c r="J24" s="76"/>
      <c r="K24" s="76"/>
    </row>
    <row r="26" spans="2:16" ht="15.75" x14ac:dyDescent="0.3">
      <c r="B26" s="77" t="s">
        <v>154</v>
      </c>
      <c r="C26" s="78"/>
      <c r="D26" s="78"/>
      <c r="E26" s="78"/>
      <c r="F26" s="78"/>
      <c r="G26" s="78"/>
      <c r="H26" s="78"/>
      <c r="I26" s="78"/>
      <c r="J26" s="78"/>
      <c r="K26" s="78"/>
    </row>
    <row r="27" spans="2:16" x14ac:dyDescent="0.25">
      <c r="B27" s="75" t="s">
        <v>155</v>
      </c>
      <c r="C27" s="76"/>
      <c r="D27" s="76"/>
      <c r="E27" s="76"/>
      <c r="F27" s="76"/>
      <c r="G27" s="76"/>
      <c r="H27" s="76"/>
      <c r="I27" s="76"/>
      <c r="J27" s="76"/>
      <c r="K27" s="76"/>
    </row>
    <row r="28" spans="2:16" x14ac:dyDescent="0.25">
      <c r="B28" s="75" t="s">
        <v>156</v>
      </c>
      <c r="C28" s="76"/>
      <c r="D28" s="76"/>
      <c r="E28" s="76"/>
      <c r="F28" s="76"/>
      <c r="G28" s="76"/>
      <c r="H28" s="76"/>
      <c r="I28" s="76"/>
      <c r="J28" s="76"/>
      <c r="K28" s="76"/>
    </row>
    <row r="29" spans="2:16" x14ac:dyDescent="0.25">
      <c r="B29" s="75" t="s">
        <v>164</v>
      </c>
      <c r="C29" s="76"/>
      <c r="D29" s="76"/>
      <c r="E29" s="76"/>
      <c r="F29" s="76"/>
      <c r="G29" s="76"/>
      <c r="H29" s="76"/>
      <c r="I29" s="76"/>
      <c r="J29" s="76"/>
      <c r="K29" s="76"/>
      <c r="L29" s="76"/>
      <c r="M29" s="76"/>
      <c r="N29" s="76"/>
      <c r="O29" s="76"/>
      <c r="P29" s="76"/>
    </row>
    <row r="30" spans="2:16" x14ac:dyDescent="0.25">
      <c r="B30" s="75" t="s">
        <v>165</v>
      </c>
      <c r="C30" s="76"/>
      <c r="D30" s="76"/>
      <c r="E30" s="76"/>
      <c r="F30" s="76"/>
      <c r="G30" s="76"/>
      <c r="H30" s="76"/>
      <c r="I30" s="76"/>
      <c r="J30" s="76"/>
      <c r="K30" s="76"/>
      <c r="L30" s="76"/>
      <c r="M30" s="76"/>
      <c r="N30" s="76"/>
      <c r="O30" s="76"/>
      <c r="P30" s="76"/>
    </row>
    <row r="31" spans="2:16" x14ac:dyDescent="0.25">
      <c r="B31" s="75" t="s">
        <v>157</v>
      </c>
      <c r="C31" s="76"/>
      <c r="D31" s="76"/>
      <c r="E31" s="76"/>
      <c r="F31" s="76"/>
      <c r="G31" s="76"/>
      <c r="H31" s="76"/>
      <c r="I31" s="76"/>
      <c r="J31" s="76"/>
      <c r="K31" s="76"/>
    </row>
    <row r="32" spans="2:16" x14ac:dyDescent="0.25">
      <c r="B32" s="75" t="s">
        <v>158</v>
      </c>
      <c r="C32" s="76"/>
      <c r="D32" s="76"/>
      <c r="E32" s="76"/>
      <c r="F32" s="76"/>
      <c r="G32" s="76"/>
      <c r="H32" s="76"/>
      <c r="I32" s="76"/>
      <c r="J32" s="76"/>
      <c r="K32" s="76"/>
    </row>
    <row r="33" spans="2:11" x14ac:dyDescent="0.25">
      <c r="B33" s="75" t="s">
        <v>159</v>
      </c>
      <c r="C33" s="76"/>
      <c r="D33" s="76"/>
      <c r="E33" s="76"/>
      <c r="F33" s="76"/>
      <c r="G33" s="76"/>
      <c r="H33" s="76"/>
      <c r="I33" s="76"/>
      <c r="J33" s="76"/>
      <c r="K33" s="76"/>
    </row>
    <row r="34" spans="2:11" x14ac:dyDescent="0.25">
      <c r="B34" s="75" t="s">
        <v>160</v>
      </c>
      <c r="C34" s="76"/>
      <c r="D34" s="76"/>
      <c r="E34" s="76"/>
      <c r="F34" s="76"/>
      <c r="G34" s="76"/>
      <c r="H34" s="76"/>
      <c r="I34" s="76"/>
      <c r="J34" s="76"/>
      <c r="K34" s="76"/>
    </row>
    <row r="35" spans="2:11" x14ac:dyDescent="0.25">
      <c r="B35" s="75" t="s">
        <v>161</v>
      </c>
      <c r="C35" s="76"/>
      <c r="D35" s="76"/>
      <c r="E35" s="76"/>
      <c r="F35" s="76"/>
      <c r="G35" s="76"/>
      <c r="H35" s="76"/>
      <c r="I35" s="76"/>
      <c r="J35" s="76"/>
      <c r="K35" s="76"/>
    </row>
    <row r="36" spans="2:11" x14ac:dyDescent="0.25">
      <c r="B36" s="75" t="s">
        <v>162</v>
      </c>
      <c r="C36" s="76"/>
      <c r="D36" s="76"/>
      <c r="E36" s="76"/>
      <c r="F36" s="76"/>
      <c r="G36" s="76"/>
      <c r="H36" s="76"/>
      <c r="I36" s="76"/>
      <c r="J36" s="76"/>
      <c r="K36" s="76"/>
    </row>
    <row r="37" spans="2:11" x14ac:dyDescent="0.25">
      <c r="B37" s="75" t="s">
        <v>163</v>
      </c>
      <c r="C37" s="76"/>
      <c r="D37" s="76"/>
      <c r="E37" s="76"/>
      <c r="F37" s="76"/>
      <c r="G37" s="76"/>
      <c r="H37" s="76"/>
      <c r="I37" s="76"/>
      <c r="J37" s="76"/>
      <c r="K37" s="76"/>
    </row>
    <row r="39" spans="2:11" x14ac:dyDescent="0.25">
      <c r="B39" s="81" t="s">
        <v>166</v>
      </c>
      <c r="C39" s="82"/>
      <c r="D39" s="82"/>
      <c r="E39" s="82"/>
      <c r="F39" s="82"/>
      <c r="G39" s="82"/>
      <c r="H39" s="82"/>
      <c r="I39" s="82"/>
      <c r="J39" s="82"/>
      <c r="K39" s="82"/>
    </row>
    <row r="40" spans="2:11" x14ac:dyDescent="0.25">
      <c r="B40" t="s">
        <v>167</v>
      </c>
    </row>
    <row r="41" spans="2:11" x14ac:dyDescent="0.25">
      <c r="B41" t="s">
        <v>168</v>
      </c>
    </row>
    <row r="42" spans="2:11" x14ac:dyDescent="0.25">
      <c r="B42" t="s">
        <v>169</v>
      </c>
    </row>
  </sheetData>
  <mergeCells count="28">
    <mergeCell ref="B39:K39"/>
    <mergeCell ref="B34:K34"/>
    <mergeCell ref="B35:K35"/>
    <mergeCell ref="B36:K36"/>
    <mergeCell ref="B37:K37"/>
    <mergeCell ref="B33:K33"/>
    <mergeCell ref="B24:K24"/>
    <mergeCell ref="B19:K19"/>
    <mergeCell ref="B21:K21"/>
    <mergeCell ref="B26:K26"/>
    <mergeCell ref="B27:K27"/>
    <mergeCell ref="B22:K22"/>
    <mergeCell ref="B23:K23"/>
    <mergeCell ref="B29:P29"/>
    <mergeCell ref="B30:P30"/>
    <mergeCell ref="B28:K28"/>
    <mergeCell ref="B31:K31"/>
    <mergeCell ref="B32:K32"/>
    <mergeCell ref="L4:L5"/>
    <mergeCell ref="D4:E4"/>
    <mergeCell ref="A4:A5"/>
    <mergeCell ref="B4:B5"/>
    <mergeCell ref="C4:C5"/>
    <mergeCell ref="G4:G5"/>
    <mergeCell ref="H4:H5"/>
    <mergeCell ref="K4:K5"/>
    <mergeCell ref="I4:J4"/>
    <mergeCell ref="F4:F5"/>
  </mergeCells>
  <conditionalFormatting sqref="A6:A8">
    <cfRule type="duplicateValues" dxfId="11" priority="26"/>
  </conditionalFormatting>
  <conditionalFormatting sqref="D6:F16">
    <cfRule type="containsText" dxfId="10" priority="24" stopIfTrue="1" operator="containsText" text="SẮP HẾT HẠN">
      <formula>NOT(ISERROR(SEARCH("SẮP HẾT HẠN",D6)))</formula>
    </cfRule>
  </conditionalFormatting>
  <conditionalFormatting sqref="D6:F16">
    <cfRule type="timePeriod" dxfId="9" priority="23" timePeriod="nextMonth">
      <formula>AND(MONTH(D6)=MONTH(EDATE(TODAY(),0+1)),YEAR(D6)=YEAR(EDATE(TODAY(),0+1)))</formula>
    </cfRule>
  </conditionalFormatting>
  <conditionalFormatting sqref="A9:A11">
    <cfRule type="duplicateValues" dxfId="8" priority="18"/>
  </conditionalFormatting>
  <conditionalFormatting sqref="A12">
    <cfRule type="duplicateValues" dxfId="7" priority="16"/>
  </conditionalFormatting>
  <conditionalFormatting sqref="A13">
    <cfRule type="duplicateValues" dxfId="6" priority="14"/>
  </conditionalFormatting>
  <conditionalFormatting sqref="A14">
    <cfRule type="duplicateValues" dxfId="5" priority="12"/>
  </conditionalFormatting>
  <conditionalFormatting sqref="A15">
    <cfRule type="duplicateValues" dxfId="4" priority="8"/>
  </conditionalFormatting>
  <conditionalFormatting sqref="A16">
    <cfRule type="duplicateValues" dxfId="3" priority="4"/>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topLeftCell="C1" zoomScale="70" zoomScaleNormal="70" workbookViewId="0">
      <pane ySplit="6" topLeftCell="A28" activePane="bottomLeft" state="frozen"/>
      <selection activeCell="C1" sqref="C1"/>
      <selection pane="bottomLeft" activeCell="L30" sqref="L30"/>
    </sheetView>
  </sheetViews>
  <sheetFormatPr defaultColWidth="8.85546875" defaultRowHeight="15" x14ac:dyDescent="0.25"/>
  <cols>
    <col min="2" max="2" width="24.7109375" customWidth="1"/>
    <col min="3" max="3" width="28.85546875" customWidth="1"/>
    <col min="4" max="4" width="24" customWidth="1"/>
    <col min="5" max="5" width="18.42578125" customWidth="1"/>
    <col min="6" max="6" width="17.28515625" customWidth="1"/>
    <col min="7" max="7" width="24" customWidth="1"/>
    <col min="8" max="8" width="23.28515625" style="43" customWidth="1"/>
    <col min="9" max="9" width="21.7109375" style="49" customWidth="1"/>
    <col min="10" max="10" width="14.7109375" style="49" customWidth="1"/>
    <col min="11" max="11" width="14.5703125" style="89" customWidth="1"/>
    <col min="12" max="12" width="14.42578125" customWidth="1"/>
    <col min="13" max="13" width="33.42578125" customWidth="1"/>
    <col min="14" max="14" width="15.140625" customWidth="1"/>
  </cols>
  <sheetData>
    <row r="1" spans="1:15" ht="28.5" x14ac:dyDescent="0.5">
      <c r="A1" s="85" t="s">
        <v>186</v>
      </c>
      <c r="B1" s="85"/>
      <c r="C1" s="85"/>
      <c r="D1" s="85"/>
      <c r="E1" s="85"/>
      <c r="F1" s="85"/>
      <c r="G1" s="85"/>
      <c r="H1" s="85"/>
    </row>
    <row r="2" spans="1:15" ht="78" customHeight="1" x14ac:dyDescent="0.55000000000000004">
      <c r="A2" s="26"/>
      <c r="B2" s="53" t="s">
        <v>197</v>
      </c>
      <c r="C2" s="54" t="s">
        <v>198</v>
      </c>
      <c r="D2" s="26"/>
      <c r="E2" s="26"/>
      <c r="F2" s="26"/>
      <c r="G2" s="26"/>
      <c r="H2" s="26"/>
    </row>
    <row r="4" spans="1:15" ht="17.25" x14ac:dyDescent="0.25">
      <c r="A4" s="12" t="s">
        <v>146</v>
      </c>
      <c r="B4" s="12" t="s">
        <v>22</v>
      </c>
      <c r="C4" s="17" t="s">
        <v>144</v>
      </c>
      <c r="D4" s="12" t="s">
        <v>145</v>
      </c>
      <c r="E4" s="19" t="s">
        <v>172</v>
      </c>
      <c r="F4" s="19" t="s">
        <v>183</v>
      </c>
      <c r="G4" s="19" t="s">
        <v>184</v>
      </c>
      <c r="H4" s="37" t="s">
        <v>43</v>
      </c>
      <c r="I4" s="50"/>
      <c r="J4" s="50"/>
      <c r="K4" s="90"/>
      <c r="L4" s="67"/>
      <c r="M4" s="67"/>
    </row>
    <row r="5" spans="1:15" ht="30" x14ac:dyDescent="0.25">
      <c r="A5" s="16">
        <v>1</v>
      </c>
      <c r="B5" s="13" t="s">
        <v>0</v>
      </c>
      <c r="C5" s="18" t="s">
        <v>1</v>
      </c>
      <c r="D5" s="13" t="s">
        <v>130</v>
      </c>
      <c r="E5" s="13" t="s">
        <v>173</v>
      </c>
      <c r="F5" s="22">
        <v>42686</v>
      </c>
      <c r="G5" s="21">
        <v>38000</v>
      </c>
      <c r="H5" s="38"/>
      <c r="I5" s="50"/>
      <c r="J5" s="50"/>
      <c r="K5" s="91" t="s">
        <v>220</v>
      </c>
      <c r="L5" s="68" t="s">
        <v>221</v>
      </c>
      <c r="M5" s="68" t="s">
        <v>222</v>
      </c>
      <c r="N5" s="68" t="s">
        <v>223</v>
      </c>
    </row>
    <row r="6" spans="1:15" s="58" customFormat="1" ht="17.100000000000001" customHeight="1" x14ac:dyDescent="0.25">
      <c r="A6" s="83" t="s">
        <v>208</v>
      </c>
      <c r="B6" s="86"/>
      <c r="C6" s="86" t="s">
        <v>218</v>
      </c>
      <c r="D6" s="86"/>
      <c r="E6" s="57"/>
      <c r="F6" s="57"/>
      <c r="G6" s="57"/>
      <c r="H6" s="57"/>
      <c r="I6" s="57"/>
      <c r="J6" s="57"/>
      <c r="K6" s="92"/>
      <c r="L6" s="66"/>
      <c r="M6" s="66"/>
      <c r="N6" s="65"/>
      <c r="O6" s="63"/>
    </row>
    <row r="7" spans="1:15" s="36" customFormat="1" ht="16.5" x14ac:dyDescent="0.25">
      <c r="A7" s="32">
        <v>2</v>
      </c>
      <c r="B7" s="33" t="s">
        <v>8</v>
      </c>
      <c r="C7" s="28" t="s">
        <v>9</v>
      </c>
      <c r="D7" s="25" t="s">
        <v>31</v>
      </c>
      <c r="E7" s="25" t="s">
        <v>174</v>
      </c>
      <c r="F7" s="34">
        <v>42912</v>
      </c>
      <c r="G7" s="35">
        <v>28000</v>
      </c>
      <c r="H7" s="39" t="s">
        <v>139</v>
      </c>
      <c r="I7" s="51"/>
      <c r="J7" s="55"/>
      <c r="K7" s="93"/>
      <c r="L7" s="64"/>
      <c r="M7" s="64"/>
      <c r="N7" s="64"/>
    </row>
    <row r="8" spans="1:15" ht="16.5" x14ac:dyDescent="0.25">
      <c r="A8" s="16">
        <v>3</v>
      </c>
      <c r="B8" s="14" t="s">
        <v>4</v>
      </c>
      <c r="C8" s="29" t="s">
        <v>5</v>
      </c>
      <c r="D8" s="13" t="s">
        <v>29</v>
      </c>
      <c r="E8" s="13" t="s">
        <v>174</v>
      </c>
      <c r="F8" s="22">
        <v>42685</v>
      </c>
      <c r="G8" s="21">
        <v>26000</v>
      </c>
      <c r="H8" s="38"/>
      <c r="I8" s="50" t="s">
        <v>193</v>
      </c>
      <c r="J8" s="49" t="s">
        <v>200</v>
      </c>
      <c r="K8" s="93"/>
      <c r="L8" s="64"/>
      <c r="M8" s="64"/>
      <c r="N8" s="64"/>
    </row>
    <row r="9" spans="1:15" s="36" customFormat="1" ht="16.5" x14ac:dyDescent="0.25">
      <c r="A9" s="32">
        <v>4</v>
      </c>
      <c r="B9" s="33" t="s">
        <v>123</v>
      </c>
      <c r="C9" s="28" t="s">
        <v>124</v>
      </c>
      <c r="D9" s="25" t="s">
        <v>29</v>
      </c>
      <c r="E9" s="25" t="s">
        <v>174</v>
      </c>
      <c r="F9" s="34">
        <v>43181</v>
      </c>
      <c r="G9" s="35">
        <v>23000</v>
      </c>
      <c r="H9" s="39" t="s">
        <v>139</v>
      </c>
      <c r="I9" s="51"/>
      <c r="J9" s="55"/>
      <c r="K9" s="93"/>
      <c r="L9" s="64"/>
      <c r="M9" s="64"/>
      <c r="N9" s="64"/>
    </row>
    <row r="10" spans="1:15" ht="16.5" x14ac:dyDescent="0.25">
      <c r="A10" s="16">
        <v>5</v>
      </c>
      <c r="B10" s="14" t="s">
        <v>44</v>
      </c>
      <c r="C10" s="29" t="s">
        <v>45</v>
      </c>
      <c r="D10" s="59" t="s">
        <v>136</v>
      </c>
      <c r="E10" s="13" t="s">
        <v>174</v>
      </c>
      <c r="F10" s="22">
        <v>42689</v>
      </c>
      <c r="G10" s="21">
        <v>19000</v>
      </c>
      <c r="H10" s="38"/>
      <c r="I10" s="50" t="s">
        <v>193</v>
      </c>
      <c r="J10" s="49" t="s">
        <v>200</v>
      </c>
      <c r="K10" s="93"/>
      <c r="L10" s="64"/>
      <c r="M10" s="64"/>
      <c r="N10" s="64"/>
    </row>
    <row r="11" spans="1:15" ht="16.5" x14ac:dyDescent="0.25">
      <c r="A11" s="16">
        <v>6</v>
      </c>
      <c r="B11" s="14" t="s">
        <v>46</v>
      </c>
      <c r="C11" s="29" t="s">
        <v>47</v>
      </c>
      <c r="D11" s="59" t="s">
        <v>136</v>
      </c>
      <c r="E11" s="13" t="s">
        <v>174</v>
      </c>
      <c r="F11" s="22">
        <v>42692</v>
      </c>
      <c r="G11" s="21">
        <v>20000</v>
      </c>
      <c r="H11" s="38"/>
      <c r="I11" s="50"/>
      <c r="K11" s="93"/>
      <c r="L11" s="64"/>
      <c r="M11" s="64"/>
      <c r="N11" s="64"/>
    </row>
    <row r="12" spans="1:15" ht="16.5" x14ac:dyDescent="0.25">
      <c r="A12" s="16">
        <v>7</v>
      </c>
      <c r="B12" s="14" t="s">
        <v>48</v>
      </c>
      <c r="C12" s="29" t="s">
        <v>49</v>
      </c>
      <c r="D12" s="59" t="s">
        <v>136</v>
      </c>
      <c r="E12" s="13" t="s">
        <v>174</v>
      </c>
      <c r="F12" s="22">
        <v>42716</v>
      </c>
      <c r="G12" s="21">
        <v>19000</v>
      </c>
      <c r="H12" s="38"/>
      <c r="I12" s="50" t="s">
        <v>193</v>
      </c>
      <c r="J12" s="49" t="s">
        <v>202</v>
      </c>
      <c r="K12" s="93"/>
      <c r="L12" s="64"/>
      <c r="M12" s="64"/>
      <c r="N12" s="64"/>
    </row>
    <row r="13" spans="1:15" ht="16.5" x14ac:dyDescent="0.25">
      <c r="A13" s="16">
        <v>8</v>
      </c>
      <c r="B13" s="14" t="s">
        <v>50</v>
      </c>
      <c r="C13" s="29" t="s">
        <v>51</v>
      </c>
      <c r="D13" s="60" t="s">
        <v>192</v>
      </c>
      <c r="E13" s="13" t="s">
        <v>174</v>
      </c>
      <c r="F13" s="22">
        <v>43008</v>
      </c>
      <c r="G13" s="21">
        <v>21000</v>
      </c>
      <c r="H13" s="38"/>
      <c r="I13" s="50" t="s">
        <v>193</v>
      </c>
      <c r="J13" s="49" t="s">
        <v>200</v>
      </c>
      <c r="K13" s="93" t="s">
        <v>262</v>
      </c>
      <c r="L13" s="69" t="s">
        <v>263</v>
      </c>
      <c r="M13" s="64" t="s">
        <v>264</v>
      </c>
      <c r="N13" s="70" t="s">
        <v>265</v>
      </c>
    </row>
    <row r="14" spans="1:15" s="36" customFormat="1" ht="16.5" x14ac:dyDescent="0.25">
      <c r="A14" s="32">
        <v>9</v>
      </c>
      <c r="B14" s="33" t="s">
        <v>52</v>
      </c>
      <c r="C14" s="28" t="s">
        <v>53</v>
      </c>
      <c r="D14" s="59" t="s">
        <v>136</v>
      </c>
      <c r="E14" s="25" t="s">
        <v>174</v>
      </c>
      <c r="F14" s="34">
        <v>43067</v>
      </c>
      <c r="G14" s="35">
        <v>19000</v>
      </c>
      <c r="H14" s="39" t="s">
        <v>212</v>
      </c>
      <c r="I14" s="51"/>
      <c r="J14" s="55"/>
      <c r="K14" s="93"/>
      <c r="L14" s="64"/>
      <c r="M14" s="64"/>
      <c r="N14" s="64"/>
    </row>
    <row r="15" spans="1:15" ht="16.5" x14ac:dyDescent="0.25">
      <c r="A15" s="16">
        <v>10</v>
      </c>
      <c r="B15" s="14" t="s">
        <v>54</v>
      </c>
      <c r="C15" s="29" t="s">
        <v>55</v>
      </c>
      <c r="D15" s="13" t="s">
        <v>137</v>
      </c>
      <c r="E15" s="13" t="s">
        <v>174</v>
      </c>
      <c r="F15" s="22">
        <v>43186</v>
      </c>
      <c r="G15" s="21">
        <v>19000</v>
      </c>
      <c r="H15" s="38"/>
      <c r="I15" s="50"/>
      <c r="K15" s="93"/>
      <c r="L15" s="64"/>
      <c r="M15" s="64"/>
      <c r="N15" s="64"/>
    </row>
    <row r="16" spans="1:15" ht="16.5" x14ac:dyDescent="0.25">
      <c r="A16" s="16">
        <v>11</v>
      </c>
      <c r="B16" s="14" t="s">
        <v>56</v>
      </c>
      <c r="C16" s="29" t="s">
        <v>57</v>
      </c>
      <c r="D16" s="59" t="s">
        <v>136</v>
      </c>
      <c r="E16" s="13" t="s">
        <v>174</v>
      </c>
      <c r="F16" s="22">
        <v>43271</v>
      </c>
      <c r="G16" s="21">
        <v>18000</v>
      </c>
      <c r="H16" s="38"/>
      <c r="I16" s="50"/>
      <c r="J16" s="49" t="s">
        <v>201</v>
      </c>
      <c r="K16" s="93"/>
      <c r="L16" s="64"/>
      <c r="M16" s="64"/>
      <c r="N16" s="64"/>
    </row>
    <row r="17" spans="1:14" s="36" customFormat="1" ht="16.5" x14ac:dyDescent="0.25">
      <c r="A17" s="32">
        <v>12</v>
      </c>
      <c r="B17" s="33" t="s">
        <v>58</v>
      </c>
      <c r="C17" s="28" t="s">
        <v>59</v>
      </c>
      <c r="D17" s="59" t="s">
        <v>136</v>
      </c>
      <c r="E17" s="25" t="s">
        <v>174</v>
      </c>
      <c r="F17" s="34">
        <v>43370</v>
      </c>
      <c r="G17" s="35">
        <v>18000</v>
      </c>
      <c r="H17" s="62" t="s">
        <v>217</v>
      </c>
      <c r="I17" s="51"/>
      <c r="J17" s="55"/>
      <c r="K17" s="93"/>
      <c r="L17" s="64"/>
      <c r="M17" s="64"/>
      <c r="N17" s="64"/>
    </row>
    <row r="18" spans="1:14" ht="16.5" x14ac:dyDescent="0.25">
      <c r="A18" s="16">
        <v>13</v>
      </c>
      <c r="B18" s="14" t="s">
        <v>60</v>
      </c>
      <c r="C18" s="29" t="s">
        <v>61</v>
      </c>
      <c r="D18" s="59" t="s">
        <v>136</v>
      </c>
      <c r="E18" s="13" t="s">
        <v>174</v>
      </c>
      <c r="F18" s="22">
        <v>43386</v>
      </c>
      <c r="G18" s="21">
        <v>18000</v>
      </c>
      <c r="H18" s="38"/>
      <c r="I18" s="50"/>
      <c r="K18" s="93"/>
      <c r="L18" s="64"/>
      <c r="M18" s="64"/>
      <c r="N18" s="64"/>
    </row>
    <row r="19" spans="1:14" ht="16.5" x14ac:dyDescent="0.25">
      <c r="A19" s="16">
        <v>14</v>
      </c>
      <c r="B19" s="14" t="s">
        <v>64</v>
      </c>
      <c r="C19" s="29" t="s">
        <v>65</v>
      </c>
      <c r="D19" s="59" t="s">
        <v>136</v>
      </c>
      <c r="E19" s="13" t="s">
        <v>174</v>
      </c>
      <c r="F19" s="22">
        <v>43427</v>
      </c>
      <c r="G19" s="21">
        <v>18000</v>
      </c>
      <c r="H19" s="38"/>
      <c r="I19" s="50" t="s">
        <v>193</v>
      </c>
      <c r="J19" s="49" t="s">
        <v>201</v>
      </c>
      <c r="K19" s="93"/>
      <c r="L19" s="64"/>
      <c r="M19" s="64"/>
      <c r="N19" s="64"/>
    </row>
    <row r="20" spans="1:14" ht="16.5" x14ac:dyDescent="0.25">
      <c r="A20" s="16">
        <v>15</v>
      </c>
      <c r="B20" s="14" t="s">
        <v>66</v>
      </c>
      <c r="C20" s="29" t="s">
        <v>196</v>
      </c>
      <c r="D20" s="59" t="s">
        <v>136</v>
      </c>
      <c r="E20" s="13" t="s">
        <v>174</v>
      </c>
      <c r="F20" s="22">
        <v>43485</v>
      </c>
      <c r="G20" s="21">
        <v>18000</v>
      </c>
      <c r="H20" s="38"/>
      <c r="I20" s="50" t="s">
        <v>191</v>
      </c>
      <c r="J20" s="49" t="s">
        <v>200</v>
      </c>
      <c r="K20" s="93"/>
      <c r="L20" s="64"/>
      <c r="M20" s="64"/>
      <c r="N20" s="64"/>
    </row>
    <row r="21" spans="1:14" ht="16.5" x14ac:dyDescent="0.25">
      <c r="A21" s="16">
        <v>16</v>
      </c>
      <c r="B21" s="14" t="s">
        <v>131</v>
      </c>
      <c r="C21" s="29" t="s">
        <v>132</v>
      </c>
      <c r="D21" s="59" t="s">
        <v>136</v>
      </c>
      <c r="E21" s="13" t="s">
        <v>174</v>
      </c>
      <c r="F21" s="22">
        <v>43517</v>
      </c>
      <c r="G21" s="21">
        <v>16000</v>
      </c>
      <c r="H21" s="38"/>
      <c r="I21" s="50"/>
      <c r="K21" s="93"/>
      <c r="L21" s="64"/>
      <c r="M21" s="64"/>
      <c r="N21" s="64"/>
    </row>
    <row r="22" spans="1:14" ht="16.5" x14ac:dyDescent="0.25">
      <c r="A22" s="16">
        <v>17</v>
      </c>
      <c r="B22" s="14" t="s">
        <v>133</v>
      </c>
      <c r="C22" s="29" t="s">
        <v>134</v>
      </c>
      <c r="D22" s="59" t="s">
        <v>136</v>
      </c>
      <c r="E22" s="13" t="s">
        <v>174</v>
      </c>
      <c r="F22" s="22">
        <v>43517</v>
      </c>
      <c r="G22" s="21">
        <v>16000</v>
      </c>
      <c r="H22" s="38"/>
      <c r="I22" s="50" t="s">
        <v>191</v>
      </c>
      <c r="J22" s="49" t="s">
        <v>203</v>
      </c>
      <c r="K22" s="93"/>
      <c r="L22" s="64"/>
      <c r="M22" s="64"/>
      <c r="N22" s="64"/>
    </row>
    <row r="23" spans="1:14" ht="16.5" x14ac:dyDescent="0.25">
      <c r="A23" s="16">
        <v>18</v>
      </c>
      <c r="B23" s="14" t="s">
        <v>175</v>
      </c>
      <c r="C23" s="29" t="s">
        <v>176</v>
      </c>
      <c r="D23" s="59" t="s">
        <v>136</v>
      </c>
      <c r="E23" s="13" t="s">
        <v>174</v>
      </c>
      <c r="F23" s="22">
        <v>43525</v>
      </c>
      <c r="G23" s="21">
        <v>16000</v>
      </c>
      <c r="H23" s="38"/>
      <c r="I23" s="50" t="s">
        <v>191</v>
      </c>
      <c r="J23" s="49" t="s">
        <v>200</v>
      </c>
      <c r="K23" s="93"/>
      <c r="L23" s="64"/>
      <c r="M23" s="64"/>
      <c r="N23" s="64"/>
    </row>
    <row r="24" spans="1:14" ht="16.5" x14ac:dyDescent="0.25">
      <c r="A24" s="16">
        <v>19</v>
      </c>
      <c r="B24" s="14" t="s">
        <v>67</v>
      </c>
      <c r="C24" s="29" t="s">
        <v>68</v>
      </c>
      <c r="D24" s="13" t="s">
        <v>135</v>
      </c>
      <c r="E24" s="13" t="s">
        <v>174</v>
      </c>
      <c r="F24" s="22">
        <v>43286</v>
      </c>
      <c r="G24" s="21">
        <v>18000</v>
      </c>
      <c r="H24" s="38"/>
      <c r="I24" s="50"/>
      <c r="K24" s="93"/>
      <c r="L24" s="64"/>
      <c r="M24" s="64"/>
      <c r="N24" s="64"/>
    </row>
    <row r="25" spans="1:14" ht="16.5" x14ac:dyDescent="0.25">
      <c r="A25" s="83" t="s">
        <v>209</v>
      </c>
      <c r="B25" s="84"/>
      <c r="C25" s="87" t="s">
        <v>214</v>
      </c>
      <c r="D25" s="88"/>
      <c r="E25" s="13"/>
      <c r="F25" s="22"/>
      <c r="G25" s="21"/>
      <c r="H25" s="38"/>
      <c r="I25" s="50"/>
      <c r="K25" s="93"/>
      <c r="L25" s="64"/>
      <c r="M25" s="64"/>
      <c r="N25" s="64"/>
    </row>
    <row r="26" spans="1:14" s="36" customFormat="1" ht="16.5" x14ac:dyDescent="0.25">
      <c r="A26" s="32">
        <v>20</v>
      </c>
      <c r="B26" s="33" t="s">
        <v>125</v>
      </c>
      <c r="C26" s="28" t="s">
        <v>126</v>
      </c>
      <c r="D26" s="25" t="s">
        <v>29</v>
      </c>
      <c r="E26" s="25" t="s">
        <v>177</v>
      </c>
      <c r="F26" s="34">
        <v>43182</v>
      </c>
      <c r="G26" s="35">
        <v>26000</v>
      </c>
      <c r="H26" s="39" t="s">
        <v>212</v>
      </c>
      <c r="I26" s="51"/>
      <c r="J26" s="55"/>
      <c r="K26" s="93"/>
      <c r="L26" s="64"/>
      <c r="M26" s="64"/>
      <c r="N26" s="64"/>
    </row>
    <row r="27" spans="1:14" s="36" customFormat="1" ht="16.5" x14ac:dyDescent="0.25">
      <c r="A27" s="32">
        <v>21</v>
      </c>
      <c r="B27" s="33" t="s">
        <v>20</v>
      </c>
      <c r="C27" s="28" t="s">
        <v>21</v>
      </c>
      <c r="D27" s="25" t="s">
        <v>29</v>
      </c>
      <c r="E27" s="25" t="s">
        <v>177</v>
      </c>
      <c r="F27" s="34">
        <v>43333</v>
      </c>
      <c r="G27" s="35">
        <v>26000</v>
      </c>
      <c r="H27" s="39" t="s">
        <v>213</v>
      </c>
      <c r="I27" s="51" t="s">
        <v>193</v>
      </c>
      <c r="J27" s="55" t="s">
        <v>200</v>
      </c>
      <c r="K27" s="93" t="s">
        <v>257</v>
      </c>
      <c r="L27" s="69" t="s">
        <v>258</v>
      </c>
      <c r="M27" s="64" t="s">
        <v>259</v>
      </c>
      <c r="N27" s="70" t="s">
        <v>260</v>
      </c>
    </row>
    <row r="28" spans="1:14" ht="16.5" x14ac:dyDescent="0.25">
      <c r="A28" s="16">
        <v>22</v>
      </c>
      <c r="B28" s="14" t="s">
        <v>69</v>
      </c>
      <c r="C28" s="29" t="s">
        <v>70</v>
      </c>
      <c r="D28" s="61" t="s">
        <v>136</v>
      </c>
      <c r="E28" s="13" t="s">
        <v>177</v>
      </c>
      <c r="F28" s="22">
        <v>42739</v>
      </c>
      <c r="G28" s="21">
        <v>21000</v>
      </c>
      <c r="H28" s="38"/>
      <c r="I28" s="50" t="s">
        <v>191</v>
      </c>
      <c r="J28" s="49" t="s">
        <v>201</v>
      </c>
      <c r="K28" s="93" t="s">
        <v>235</v>
      </c>
      <c r="L28" s="64"/>
      <c r="M28" s="64" t="s">
        <v>236</v>
      </c>
      <c r="N28" s="70" t="s">
        <v>237</v>
      </c>
    </row>
    <row r="29" spans="1:14" ht="16.5" x14ac:dyDescent="0.25">
      <c r="A29" s="16">
        <v>23</v>
      </c>
      <c r="B29" s="14" t="s">
        <v>71</v>
      </c>
      <c r="C29" s="29" t="s">
        <v>72</v>
      </c>
      <c r="D29" s="61" t="s">
        <v>136</v>
      </c>
      <c r="E29" s="13" t="s">
        <v>177</v>
      </c>
      <c r="F29" s="22">
        <v>42916</v>
      </c>
      <c r="G29" s="21">
        <v>21000</v>
      </c>
      <c r="H29" s="38"/>
      <c r="I29" s="50" t="s">
        <v>191</v>
      </c>
      <c r="J29" s="49" t="s">
        <v>201</v>
      </c>
      <c r="K29" s="94" t="s">
        <v>280</v>
      </c>
      <c r="L29" s="69" t="s">
        <v>224</v>
      </c>
      <c r="M29" s="64" t="s">
        <v>225</v>
      </c>
      <c r="N29" s="70" t="s">
        <v>254</v>
      </c>
    </row>
    <row r="30" spans="1:14" s="48" customFormat="1" ht="66" x14ac:dyDescent="0.25">
      <c r="A30" s="44">
        <v>24</v>
      </c>
      <c r="B30" s="45" t="s">
        <v>73</v>
      </c>
      <c r="C30" s="23" t="s">
        <v>74</v>
      </c>
      <c r="D30" s="27" t="s">
        <v>136</v>
      </c>
      <c r="E30" s="27" t="s">
        <v>177</v>
      </c>
      <c r="F30" s="46">
        <v>43371</v>
      </c>
      <c r="G30" s="47">
        <v>19000</v>
      </c>
      <c r="H30" s="41" t="s">
        <v>190</v>
      </c>
      <c r="I30" s="52" t="s">
        <v>191</v>
      </c>
      <c r="J30" s="56" t="s">
        <v>201</v>
      </c>
      <c r="K30" s="93" t="s">
        <v>244</v>
      </c>
      <c r="L30" s="69" t="s">
        <v>245</v>
      </c>
      <c r="M30" s="64" t="s">
        <v>246</v>
      </c>
      <c r="N30" s="70" t="s">
        <v>269</v>
      </c>
    </row>
    <row r="31" spans="1:14" ht="16.5" x14ac:dyDescent="0.25">
      <c r="A31" s="16">
        <v>25</v>
      </c>
      <c r="B31" s="14" t="s">
        <v>75</v>
      </c>
      <c r="C31" s="29" t="s">
        <v>76</v>
      </c>
      <c r="D31" s="61" t="s">
        <v>136</v>
      </c>
      <c r="E31" s="13" t="s">
        <v>177</v>
      </c>
      <c r="F31" s="22">
        <v>43186</v>
      </c>
      <c r="G31" s="21">
        <v>19000</v>
      </c>
      <c r="H31" s="38"/>
      <c r="I31" s="50" t="s">
        <v>193</v>
      </c>
      <c r="J31" s="49" t="s">
        <v>200</v>
      </c>
      <c r="K31" s="93">
        <v>35554</v>
      </c>
      <c r="L31" s="69" t="s">
        <v>233</v>
      </c>
      <c r="M31" s="64" t="s">
        <v>234</v>
      </c>
      <c r="N31" s="70" t="s">
        <v>253</v>
      </c>
    </row>
    <row r="32" spans="1:14" ht="16.5" x14ac:dyDescent="0.25">
      <c r="A32" s="16">
        <v>26</v>
      </c>
      <c r="B32" s="14" t="s">
        <v>77</v>
      </c>
      <c r="C32" s="29" t="s">
        <v>78</v>
      </c>
      <c r="D32" s="61" t="s">
        <v>136</v>
      </c>
      <c r="E32" s="13" t="s">
        <v>177</v>
      </c>
      <c r="F32" s="22">
        <v>43185</v>
      </c>
      <c r="G32" s="21">
        <v>19000</v>
      </c>
      <c r="H32" s="38"/>
      <c r="I32" s="50" t="s">
        <v>193</v>
      </c>
      <c r="J32" s="49" t="s">
        <v>205</v>
      </c>
      <c r="K32" s="93" t="s">
        <v>241</v>
      </c>
      <c r="L32" s="69" t="s">
        <v>242</v>
      </c>
      <c r="M32" s="64" t="s">
        <v>243</v>
      </c>
      <c r="N32" s="70" t="s">
        <v>268</v>
      </c>
    </row>
    <row r="33" spans="1:14" ht="16.5" x14ac:dyDescent="0.25">
      <c r="A33" s="16">
        <v>27</v>
      </c>
      <c r="B33" s="14" t="s">
        <v>79</v>
      </c>
      <c r="C33" s="29" t="s">
        <v>80</v>
      </c>
      <c r="D33" s="61" t="s">
        <v>136</v>
      </c>
      <c r="E33" s="13" t="s">
        <v>177</v>
      </c>
      <c r="F33" s="22">
        <v>43320</v>
      </c>
      <c r="G33" s="21">
        <v>18000</v>
      </c>
      <c r="H33" s="38"/>
      <c r="I33" s="50" t="s">
        <v>193</v>
      </c>
      <c r="J33" s="49" t="s">
        <v>200</v>
      </c>
      <c r="K33" s="93" t="s">
        <v>238</v>
      </c>
      <c r="L33" s="69" t="s">
        <v>239</v>
      </c>
      <c r="M33" s="64" t="s">
        <v>240</v>
      </c>
      <c r="N33" s="70" t="s">
        <v>261</v>
      </c>
    </row>
    <row r="34" spans="1:14" ht="16.5" x14ac:dyDescent="0.25">
      <c r="A34" s="16"/>
      <c r="B34" s="14"/>
      <c r="C34" s="29" t="s">
        <v>275</v>
      </c>
      <c r="D34" s="13" t="s">
        <v>276</v>
      </c>
      <c r="E34" s="13" t="s">
        <v>177</v>
      </c>
      <c r="F34" s="22"/>
      <c r="G34" s="21"/>
      <c r="H34" s="38"/>
      <c r="I34" s="50"/>
      <c r="K34" s="93" t="s">
        <v>277</v>
      </c>
      <c r="L34" s="69"/>
      <c r="M34" s="64" t="s">
        <v>278</v>
      </c>
      <c r="N34" s="70" t="s">
        <v>279</v>
      </c>
    </row>
    <row r="35" spans="1:14" ht="16.5" x14ac:dyDescent="0.25">
      <c r="A35" s="16">
        <v>28</v>
      </c>
      <c r="B35" s="14" t="s">
        <v>81</v>
      </c>
      <c r="C35" s="29" t="s">
        <v>82</v>
      </c>
      <c r="D35" s="13" t="s">
        <v>135</v>
      </c>
      <c r="E35" s="13" t="s">
        <v>177</v>
      </c>
      <c r="F35" s="22">
        <v>43332</v>
      </c>
      <c r="G35" s="21">
        <v>18000</v>
      </c>
      <c r="H35" s="38"/>
      <c r="I35" s="50"/>
      <c r="K35" s="93"/>
      <c r="L35" s="64"/>
      <c r="M35" s="64"/>
      <c r="N35" s="64"/>
    </row>
    <row r="36" spans="1:14" ht="16.5" x14ac:dyDescent="0.25">
      <c r="A36" s="16">
        <v>29</v>
      </c>
      <c r="B36" s="14" t="s">
        <v>83</v>
      </c>
      <c r="C36" s="29" t="s">
        <v>84</v>
      </c>
      <c r="D36" s="61" t="s">
        <v>136</v>
      </c>
      <c r="E36" s="13" t="s">
        <v>177</v>
      </c>
      <c r="F36" s="22">
        <v>43353</v>
      </c>
      <c r="G36" s="21">
        <v>18000</v>
      </c>
      <c r="H36" s="38"/>
      <c r="I36" s="50" t="s">
        <v>193</v>
      </c>
      <c r="J36" s="49" t="s">
        <v>200</v>
      </c>
      <c r="K36" s="93" t="s">
        <v>247</v>
      </c>
      <c r="L36" s="69" t="s">
        <v>248</v>
      </c>
      <c r="M36" s="64" t="s">
        <v>249</v>
      </c>
      <c r="N36" s="70" t="s">
        <v>266</v>
      </c>
    </row>
    <row r="37" spans="1:14" ht="16.5" x14ac:dyDescent="0.25">
      <c r="A37" s="16">
        <v>30</v>
      </c>
      <c r="B37" s="14" t="s">
        <v>85</v>
      </c>
      <c r="C37" s="29" t="s">
        <v>86</v>
      </c>
      <c r="D37" s="61" t="s">
        <v>136</v>
      </c>
      <c r="E37" s="13" t="s">
        <v>177</v>
      </c>
      <c r="F37" s="22">
        <v>43414</v>
      </c>
      <c r="G37" s="21">
        <v>18000</v>
      </c>
      <c r="H37" s="38"/>
      <c r="I37" s="50" t="s">
        <v>191</v>
      </c>
      <c r="K37" s="93" t="s">
        <v>226</v>
      </c>
      <c r="L37" s="69" t="s">
        <v>227</v>
      </c>
      <c r="M37" s="64" t="s">
        <v>228</v>
      </c>
      <c r="N37" s="70" t="s">
        <v>270</v>
      </c>
    </row>
    <row r="38" spans="1:14" ht="16.5" x14ac:dyDescent="0.25">
      <c r="A38" s="16">
        <v>31</v>
      </c>
      <c r="B38" s="14" t="s">
        <v>87</v>
      </c>
      <c r="C38" s="29" t="s">
        <v>88</v>
      </c>
      <c r="D38" s="61" t="s">
        <v>136</v>
      </c>
      <c r="E38" s="13" t="s">
        <v>177</v>
      </c>
      <c r="F38" s="22">
        <v>43438</v>
      </c>
      <c r="G38" s="21">
        <v>18000</v>
      </c>
      <c r="H38" s="38"/>
      <c r="I38" s="50" t="s">
        <v>191</v>
      </c>
      <c r="J38" s="49" t="s">
        <v>200</v>
      </c>
      <c r="K38" s="93">
        <v>35066</v>
      </c>
      <c r="L38" s="69" t="s">
        <v>231</v>
      </c>
      <c r="M38" s="64" t="s">
        <v>232</v>
      </c>
      <c r="N38" s="70" t="s">
        <v>267</v>
      </c>
    </row>
    <row r="39" spans="1:14" ht="16.5" x14ac:dyDescent="0.25">
      <c r="A39" s="16">
        <v>32</v>
      </c>
      <c r="B39" s="14" t="s">
        <v>89</v>
      </c>
      <c r="C39" s="29" t="s">
        <v>90</v>
      </c>
      <c r="D39" s="61" t="s">
        <v>136</v>
      </c>
      <c r="E39" s="13" t="s">
        <v>177</v>
      </c>
      <c r="F39" s="22">
        <v>43442</v>
      </c>
      <c r="G39" s="21">
        <v>18000</v>
      </c>
      <c r="H39" s="38"/>
      <c r="I39" s="50" t="s">
        <v>191</v>
      </c>
      <c r="J39" s="49" t="s">
        <v>201</v>
      </c>
      <c r="K39" s="93">
        <v>36110</v>
      </c>
      <c r="L39" s="69" t="s">
        <v>229</v>
      </c>
      <c r="M39" s="64" t="s">
        <v>230</v>
      </c>
      <c r="N39" s="70" t="s">
        <v>256</v>
      </c>
    </row>
    <row r="40" spans="1:14" ht="16.5" x14ac:dyDescent="0.25">
      <c r="A40" s="16">
        <v>33</v>
      </c>
      <c r="B40" s="14" t="s">
        <v>62</v>
      </c>
      <c r="C40" s="29" t="s">
        <v>63</v>
      </c>
      <c r="D40" s="61" t="s">
        <v>136</v>
      </c>
      <c r="E40" s="13" t="s">
        <v>177</v>
      </c>
      <c r="F40" s="22">
        <v>43397</v>
      </c>
      <c r="G40" s="21">
        <v>18000</v>
      </c>
      <c r="H40" s="38"/>
      <c r="I40" s="50" t="s">
        <v>191</v>
      </c>
      <c r="J40" s="49" t="s">
        <v>202</v>
      </c>
      <c r="K40" s="95" t="s">
        <v>271</v>
      </c>
      <c r="L40" s="64" t="s">
        <v>272</v>
      </c>
      <c r="M40" s="64" t="s">
        <v>273</v>
      </c>
      <c r="N40" s="70" t="s">
        <v>274</v>
      </c>
    </row>
    <row r="41" spans="1:14" ht="16.5" x14ac:dyDescent="0.25">
      <c r="A41" s="16">
        <v>34</v>
      </c>
      <c r="B41" s="14" t="s">
        <v>91</v>
      </c>
      <c r="C41" s="29" t="s">
        <v>92</v>
      </c>
      <c r="D41" s="13" t="s">
        <v>138</v>
      </c>
      <c r="E41" s="13" t="s">
        <v>178</v>
      </c>
      <c r="F41" s="22">
        <v>41244</v>
      </c>
      <c r="G41" s="21">
        <v>18000</v>
      </c>
      <c r="H41" s="38"/>
      <c r="I41" s="50"/>
      <c r="K41" s="93"/>
      <c r="L41" s="64"/>
      <c r="M41" s="64"/>
      <c r="N41" s="64"/>
    </row>
    <row r="42" spans="1:14" ht="16.5" x14ac:dyDescent="0.25">
      <c r="A42" s="83" t="s">
        <v>210</v>
      </c>
      <c r="B42" s="84"/>
      <c r="C42" s="87" t="s">
        <v>215</v>
      </c>
      <c r="D42" s="88"/>
      <c r="E42" s="13"/>
      <c r="F42" s="22"/>
      <c r="G42" s="21"/>
      <c r="H42" s="38"/>
      <c r="I42" s="50"/>
      <c r="K42" s="93"/>
      <c r="L42" s="64"/>
      <c r="M42" s="64"/>
      <c r="N42" s="64"/>
    </row>
    <row r="43" spans="1:14" ht="16.5" x14ac:dyDescent="0.25">
      <c r="A43" s="16">
        <v>35</v>
      </c>
      <c r="B43" s="14" t="s">
        <v>16</v>
      </c>
      <c r="C43" s="29" t="s">
        <v>17</v>
      </c>
      <c r="D43" s="13" t="s">
        <v>187</v>
      </c>
      <c r="E43" s="13" t="s">
        <v>179</v>
      </c>
      <c r="F43" s="22">
        <v>43052</v>
      </c>
      <c r="G43" s="21">
        <v>26000</v>
      </c>
      <c r="H43" s="40"/>
      <c r="I43" s="50" t="s">
        <v>193</v>
      </c>
      <c r="J43" s="49" t="s">
        <v>202</v>
      </c>
      <c r="K43" s="93"/>
      <c r="L43" s="64"/>
      <c r="M43" s="64"/>
      <c r="N43" s="64"/>
    </row>
    <row r="44" spans="1:14" s="48" customFormat="1" ht="49.5" x14ac:dyDescent="0.25">
      <c r="A44" s="44">
        <v>36</v>
      </c>
      <c r="B44" s="45" t="s">
        <v>2</v>
      </c>
      <c r="C44" s="23" t="s">
        <v>3</v>
      </c>
      <c r="D44" s="27" t="s">
        <v>29</v>
      </c>
      <c r="E44" s="27" t="s">
        <v>179</v>
      </c>
      <c r="F44" s="46">
        <v>43307</v>
      </c>
      <c r="G44" s="47">
        <v>26000</v>
      </c>
      <c r="H44" s="41" t="s">
        <v>189</v>
      </c>
      <c r="I44" s="52" t="s">
        <v>193</v>
      </c>
      <c r="J44" s="56" t="s">
        <v>204</v>
      </c>
      <c r="K44" s="93"/>
      <c r="L44" s="64"/>
      <c r="M44" s="64"/>
      <c r="N44" s="64"/>
    </row>
    <row r="45" spans="1:14" ht="33" x14ac:dyDescent="0.25">
      <c r="A45" s="16">
        <v>37</v>
      </c>
      <c r="B45" s="14" t="s">
        <v>93</v>
      </c>
      <c r="C45" s="29" t="s">
        <v>94</v>
      </c>
      <c r="D45" s="61" t="s">
        <v>136</v>
      </c>
      <c r="E45" s="13" t="s">
        <v>179</v>
      </c>
      <c r="F45" s="22">
        <v>43349</v>
      </c>
      <c r="G45" s="21">
        <v>18000</v>
      </c>
      <c r="H45" s="39" t="s">
        <v>188</v>
      </c>
      <c r="I45" s="50" t="s">
        <v>191</v>
      </c>
      <c r="J45" s="49" t="s">
        <v>204</v>
      </c>
      <c r="K45" s="93"/>
      <c r="L45" s="64"/>
      <c r="M45" s="64"/>
      <c r="N45" s="64"/>
    </row>
    <row r="46" spans="1:14" s="36" customFormat="1" ht="16.5" x14ac:dyDescent="0.25">
      <c r="A46" s="32">
        <v>38</v>
      </c>
      <c r="B46" s="33" t="s">
        <v>95</v>
      </c>
      <c r="C46" s="28" t="s">
        <v>96</v>
      </c>
      <c r="D46" s="25" t="s">
        <v>136</v>
      </c>
      <c r="E46" s="25" t="s">
        <v>179</v>
      </c>
      <c r="F46" s="34">
        <v>43347</v>
      </c>
      <c r="G46" s="35">
        <v>18000</v>
      </c>
      <c r="H46" s="39" t="s">
        <v>129</v>
      </c>
      <c r="I46" s="51"/>
      <c r="J46" s="55"/>
      <c r="K46" s="93"/>
      <c r="L46" s="64"/>
      <c r="M46" s="64"/>
      <c r="N46" s="64"/>
    </row>
    <row r="47" spans="1:14" ht="16.5" x14ac:dyDescent="0.25">
      <c r="A47" s="16">
        <v>39</v>
      </c>
      <c r="B47" s="14" t="s">
        <v>97</v>
      </c>
      <c r="C47" s="29" t="s">
        <v>98</v>
      </c>
      <c r="D47" s="61" t="s">
        <v>136</v>
      </c>
      <c r="E47" s="13" t="s">
        <v>179</v>
      </c>
      <c r="F47" s="22">
        <v>43377</v>
      </c>
      <c r="G47" s="21">
        <v>18000</v>
      </c>
      <c r="H47" s="38"/>
      <c r="I47" s="50" t="s">
        <v>191</v>
      </c>
      <c r="J47" s="49" t="s">
        <v>204</v>
      </c>
      <c r="K47" s="93"/>
      <c r="L47" s="64"/>
      <c r="M47" s="64"/>
      <c r="N47" s="64"/>
    </row>
    <row r="48" spans="1:14" ht="16.5" x14ac:dyDescent="0.25">
      <c r="A48" s="16">
        <v>40</v>
      </c>
      <c r="B48" s="14" t="s">
        <v>99</v>
      </c>
      <c r="C48" s="29" t="s">
        <v>100</v>
      </c>
      <c r="D48" s="61" t="s">
        <v>136</v>
      </c>
      <c r="E48" s="13" t="s">
        <v>179</v>
      </c>
      <c r="F48" s="22">
        <v>43403</v>
      </c>
      <c r="G48" s="21">
        <v>18000</v>
      </c>
      <c r="H48" s="38"/>
      <c r="I48" s="50" t="s">
        <v>193</v>
      </c>
      <c r="J48" s="49" t="s">
        <v>206</v>
      </c>
      <c r="K48" s="93"/>
      <c r="L48" s="64"/>
      <c r="M48" s="64"/>
      <c r="N48" s="64"/>
    </row>
    <row r="49" spans="1:14" ht="16.5" x14ac:dyDescent="0.25">
      <c r="A49" s="16">
        <v>41</v>
      </c>
      <c r="B49" s="14" t="s">
        <v>101</v>
      </c>
      <c r="C49" s="29" t="s">
        <v>102</v>
      </c>
      <c r="D49" s="61" t="s">
        <v>136</v>
      </c>
      <c r="E49" s="13" t="s">
        <v>179</v>
      </c>
      <c r="F49" s="22">
        <v>43407</v>
      </c>
      <c r="G49" s="21">
        <v>18000</v>
      </c>
      <c r="H49" s="38"/>
      <c r="I49" s="50" t="s">
        <v>193</v>
      </c>
      <c r="J49" s="49" t="s">
        <v>207</v>
      </c>
      <c r="K49" s="93"/>
      <c r="L49" s="64"/>
      <c r="M49" s="64"/>
      <c r="N49" s="64"/>
    </row>
    <row r="50" spans="1:14" ht="16.5" x14ac:dyDescent="0.25">
      <c r="A50" s="16">
        <v>42</v>
      </c>
      <c r="B50" s="14" t="s">
        <v>103</v>
      </c>
      <c r="C50" s="29" t="s">
        <v>104</v>
      </c>
      <c r="D50" s="61" t="s">
        <v>136</v>
      </c>
      <c r="E50" s="13" t="s">
        <v>179</v>
      </c>
      <c r="F50" s="22">
        <v>43407</v>
      </c>
      <c r="G50" s="21">
        <v>18000</v>
      </c>
      <c r="H50" s="38"/>
      <c r="I50" s="50" t="s">
        <v>191</v>
      </c>
      <c r="J50" s="49" t="s">
        <v>199</v>
      </c>
      <c r="K50" s="93"/>
      <c r="L50" s="64"/>
      <c r="M50" s="64"/>
      <c r="N50" s="64"/>
    </row>
    <row r="51" spans="1:14" ht="16.5" x14ac:dyDescent="0.25">
      <c r="A51" s="16">
        <v>43</v>
      </c>
      <c r="B51" s="14" t="s">
        <v>105</v>
      </c>
      <c r="C51" s="29" t="s">
        <v>106</v>
      </c>
      <c r="D51" s="61" t="s">
        <v>136</v>
      </c>
      <c r="E51" s="13" t="s">
        <v>179</v>
      </c>
      <c r="F51" s="22">
        <v>43427</v>
      </c>
      <c r="G51" s="21">
        <v>18000</v>
      </c>
      <c r="H51" s="38"/>
      <c r="I51" s="50" t="s">
        <v>193</v>
      </c>
      <c r="J51" s="49" t="s">
        <v>199</v>
      </c>
      <c r="K51" s="93"/>
      <c r="L51" s="64"/>
      <c r="M51" s="64"/>
      <c r="N51" s="64"/>
    </row>
    <row r="52" spans="1:14" ht="16.5" x14ac:dyDescent="0.25">
      <c r="A52" s="83" t="s">
        <v>211</v>
      </c>
      <c r="B52" s="84"/>
      <c r="C52" s="87" t="s">
        <v>216</v>
      </c>
      <c r="D52" s="88"/>
      <c r="E52" s="13"/>
      <c r="F52" s="22"/>
      <c r="G52" s="21"/>
      <c r="H52" s="38"/>
      <c r="I52" s="50"/>
      <c r="K52" s="93"/>
      <c r="L52" s="64"/>
      <c r="M52" s="64"/>
      <c r="N52" s="64"/>
    </row>
    <row r="53" spans="1:14" ht="16.5" x14ac:dyDescent="0.25">
      <c r="A53" s="16">
        <v>44</v>
      </c>
      <c r="B53" s="14" t="s">
        <v>14</v>
      </c>
      <c r="C53" s="29" t="s">
        <v>15</v>
      </c>
      <c r="D53" s="13" t="s">
        <v>31</v>
      </c>
      <c r="E53" s="13" t="s">
        <v>180</v>
      </c>
      <c r="F53" s="22">
        <v>43118</v>
      </c>
      <c r="G53" s="21">
        <v>29000</v>
      </c>
      <c r="H53" s="38"/>
      <c r="I53" s="50" t="s">
        <v>193</v>
      </c>
      <c r="J53" s="49" t="s">
        <v>200</v>
      </c>
      <c r="K53" s="93"/>
      <c r="L53" s="64"/>
      <c r="M53" s="64"/>
      <c r="N53" s="64"/>
    </row>
    <row r="54" spans="1:14" ht="16.5" x14ac:dyDescent="0.25">
      <c r="A54" s="16">
        <v>45</v>
      </c>
      <c r="B54" s="14" t="s">
        <v>127</v>
      </c>
      <c r="C54" s="29" t="s">
        <v>128</v>
      </c>
      <c r="D54" s="13" t="s">
        <v>29</v>
      </c>
      <c r="E54" s="13" t="s">
        <v>180</v>
      </c>
      <c r="F54" s="24">
        <v>43313</v>
      </c>
      <c r="G54" s="21">
        <v>23000</v>
      </c>
      <c r="H54" s="42"/>
      <c r="I54" s="50" t="s">
        <v>193</v>
      </c>
      <c r="J54" s="49" t="s">
        <v>200</v>
      </c>
      <c r="K54" s="93"/>
      <c r="L54" s="64"/>
      <c r="M54" s="64"/>
      <c r="N54" s="64"/>
    </row>
    <row r="55" spans="1:14" ht="16.5" x14ac:dyDescent="0.25">
      <c r="A55" s="16">
        <v>46</v>
      </c>
      <c r="B55" s="14" t="s">
        <v>107</v>
      </c>
      <c r="C55" s="29" t="s">
        <v>108</v>
      </c>
      <c r="D55" s="61" t="s">
        <v>136</v>
      </c>
      <c r="E55" s="13" t="s">
        <v>180</v>
      </c>
      <c r="F55" s="22">
        <v>42794</v>
      </c>
      <c r="G55" s="21">
        <v>19000</v>
      </c>
      <c r="H55" s="38"/>
      <c r="I55" s="50" t="s">
        <v>193</v>
      </c>
      <c r="K55" s="93"/>
      <c r="L55" s="64"/>
      <c r="M55" s="64"/>
      <c r="N55" s="64"/>
    </row>
    <row r="56" spans="1:14" ht="16.5" x14ac:dyDescent="0.25">
      <c r="A56" s="16">
        <v>47</v>
      </c>
      <c r="B56" s="14" t="s">
        <v>109</v>
      </c>
      <c r="C56" s="29" t="s">
        <v>110</v>
      </c>
      <c r="D56" s="61" t="s">
        <v>136</v>
      </c>
      <c r="E56" s="13" t="s">
        <v>180</v>
      </c>
      <c r="F56" s="22">
        <v>43037</v>
      </c>
      <c r="G56" s="21">
        <v>19000</v>
      </c>
      <c r="H56" s="38"/>
      <c r="I56" s="50" t="s">
        <v>193</v>
      </c>
      <c r="J56" s="49" t="s">
        <v>202</v>
      </c>
      <c r="K56" s="93"/>
      <c r="L56" s="64"/>
      <c r="M56" s="64"/>
      <c r="N56" s="64"/>
    </row>
    <row r="57" spans="1:14" s="36" customFormat="1" ht="33" x14ac:dyDescent="0.25">
      <c r="A57" s="32">
        <v>48</v>
      </c>
      <c r="B57" s="33" t="s">
        <v>111</v>
      </c>
      <c r="C57" s="28" t="s">
        <v>112</v>
      </c>
      <c r="D57" s="25" t="s">
        <v>29</v>
      </c>
      <c r="E57" s="25" t="s">
        <v>180</v>
      </c>
      <c r="F57" s="34">
        <v>43122</v>
      </c>
      <c r="G57" s="35">
        <v>21000</v>
      </c>
      <c r="H57" s="62" t="s">
        <v>219</v>
      </c>
      <c r="I57" s="51" t="s">
        <v>191</v>
      </c>
      <c r="J57" s="55"/>
      <c r="K57" s="93" t="s">
        <v>250</v>
      </c>
      <c r="L57" s="69" t="s">
        <v>251</v>
      </c>
      <c r="M57" s="64" t="s">
        <v>252</v>
      </c>
      <c r="N57" s="70" t="s">
        <v>255</v>
      </c>
    </row>
    <row r="58" spans="1:14" ht="16.5" x14ac:dyDescent="0.25">
      <c r="A58" s="16">
        <v>49</v>
      </c>
      <c r="B58" s="14" t="s">
        <v>113</v>
      </c>
      <c r="C58" s="29" t="s">
        <v>114</v>
      </c>
      <c r="D58" s="61" t="s">
        <v>136</v>
      </c>
      <c r="E58" s="13" t="s">
        <v>180</v>
      </c>
      <c r="F58" s="24">
        <v>43200</v>
      </c>
      <c r="G58" s="21">
        <v>18000</v>
      </c>
      <c r="H58" s="38"/>
      <c r="I58" s="50" t="s">
        <v>193</v>
      </c>
      <c r="K58" s="93"/>
      <c r="L58" s="64"/>
      <c r="M58" s="64"/>
      <c r="N58" s="64"/>
    </row>
    <row r="59" spans="1:14" ht="16.5" x14ac:dyDescent="0.25">
      <c r="A59" s="16">
        <v>50</v>
      </c>
      <c r="B59" s="14" t="s">
        <v>115</v>
      </c>
      <c r="C59" s="29" t="s">
        <v>116</v>
      </c>
      <c r="D59" s="61" t="s">
        <v>136</v>
      </c>
      <c r="E59" s="13" t="s">
        <v>180</v>
      </c>
      <c r="F59" s="24">
        <v>43251</v>
      </c>
      <c r="G59" s="21">
        <v>18000</v>
      </c>
      <c r="H59" s="38"/>
      <c r="I59" s="50" t="s">
        <v>191</v>
      </c>
      <c r="K59" s="93"/>
      <c r="L59" s="64"/>
      <c r="M59" s="64"/>
      <c r="N59" s="64"/>
    </row>
    <row r="60" spans="1:14" ht="16.5" x14ac:dyDescent="0.25">
      <c r="A60" s="16">
        <v>51</v>
      </c>
      <c r="B60" s="14" t="s">
        <v>117</v>
      </c>
      <c r="C60" s="29" t="s">
        <v>118</v>
      </c>
      <c r="D60" s="61" t="s">
        <v>136</v>
      </c>
      <c r="E60" s="13" t="s">
        <v>180</v>
      </c>
      <c r="F60" s="22">
        <v>43362</v>
      </c>
      <c r="G60" s="21">
        <v>18000</v>
      </c>
      <c r="H60" s="38"/>
      <c r="I60" s="50" t="s">
        <v>194</v>
      </c>
      <c r="J60" s="49" t="s">
        <v>204</v>
      </c>
      <c r="K60" s="93"/>
      <c r="L60" s="64"/>
      <c r="M60" s="64"/>
      <c r="N60" s="64"/>
    </row>
    <row r="61" spans="1:14" ht="16.5" x14ac:dyDescent="0.25">
      <c r="A61" s="16">
        <v>52</v>
      </c>
      <c r="B61" s="14" t="s">
        <v>119</v>
      </c>
      <c r="C61" s="29" t="s">
        <v>120</v>
      </c>
      <c r="D61" s="61" t="s">
        <v>136</v>
      </c>
      <c r="E61" s="13" t="s">
        <v>180</v>
      </c>
      <c r="F61" s="24">
        <v>43200</v>
      </c>
      <c r="G61" s="21">
        <v>18000</v>
      </c>
      <c r="H61" s="42"/>
      <c r="I61" s="50" t="s">
        <v>193</v>
      </c>
      <c r="K61" s="93"/>
      <c r="L61" s="64"/>
      <c r="M61" s="64"/>
      <c r="N61" s="64"/>
    </row>
    <row r="62" spans="1:14" ht="16.5" x14ac:dyDescent="0.25">
      <c r="A62" s="16">
        <v>53</v>
      </c>
      <c r="B62" s="14" t="s">
        <v>121</v>
      </c>
      <c r="C62" s="29" t="s">
        <v>122</v>
      </c>
      <c r="D62" s="61" t="s">
        <v>136</v>
      </c>
      <c r="E62" s="13" t="s">
        <v>180</v>
      </c>
      <c r="F62" s="22">
        <v>43482</v>
      </c>
      <c r="G62" s="21">
        <v>18000</v>
      </c>
      <c r="H62" s="40"/>
      <c r="I62" s="50" t="s">
        <v>191</v>
      </c>
      <c r="K62" s="93"/>
      <c r="L62" s="64"/>
      <c r="M62" s="64"/>
      <c r="N62" s="64"/>
    </row>
    <row r="63" spans="1:14" ht="16.5" x14ac:dyDescent="0.3">
      <c r="A63" s="16">
        <v>54</v>
      </c>
      <c r="B63" s="15" t="s">
        <v>140</v>
      </c>
      <c r="C63" s="30" t="s">
        <v>195</v>
      </c>
      <c r="D63" s="61" t="s">
        <v>136</v>
      </c>
      <c r="E63" s="13" t="s">
        <v>180</v>
      </c>
      <c r="F63" s="22">
        <v>43516</v>
      </c>
      <c r="G63" s="21">
        <v>16000</v>
      </c>
      <c r="H63" s="40"/>
      <c r="I63" s="50" t="s">
        <v>191</v>
      </c>
      <c r="K63" s="93"/>
      <c r="L63" s="64"/>
      <c r="M63" s="64"/>
      <c r="N63" s="64"/>
    </row>
    <row r="64" spans="1:14" ht="16.5" x14ac:dyDescent="0.3">
      <c r="A64" s="16">
        <v>55</v>
      </c>
      <c r="B64" s="15" t="s">
        <v>141</v>
      </c>
      <c r="C64" s="31" t="s">
        <v>142</v>
      </c>
      <c r="D64" s="61" t="s">
        <v>136</v>
      </c>
      <c r="E64" s="13" t="s">
        <v>180</v>
      </c>
      <c r="F64" s="22">
        <v>43516</v>
      </c>
      <c r="G64" s="21">
        <v>16000</v>
      </c>
      <c r="H64" s="38"/>
      <c r="I64" s="50"/>
      <c r="K64" s="93"/>
      <c r="L64" s="64"/>
      <c r="M64" s="64"/>
      <c r="N64" s="64"/>
    </row>
    <row r="65" spans="1:14" ht="16.5" x14ac:dyDescent="0.3">
      <c r="A65" s="16">
        <v>56</v>
      </c>
      <c r="B65" s="15" t="s">
        <v>185</v>
      </c>
      <c r="C65" s="31" t="s">
        <v>143</v>
      </c>
      <c r="D65" s="61" t="s">
        <v>136</v>
      </c>
      <c r="E65" s="13" t="s">
        <v>180</v>
      </c>
      <c r="F65" s="24">
        <v>43533</v>
      </c>
      <c r="G65" s="21">
        <v>16000</v>
      </c>
      <c r="H65" s="38"/>
      <c r="I65" s="50" t="s">
        <v>191</v>
      </c>
      <c r="K65" s="93"/>
      <c r="L65" s="64"/>
      <c r="M65" s="64">
        <v>4</v>
      </c>
      <c r="N65" s="64"/>
    </row>
  </sheetData>
  <mergeCells count="9">
    <mergeCell ref="A52:B52"/>
    <mergeCell ref="A1:H1"/>
    <mergeCell ref="A6:B6"/>
    <mergeCell ref="A25:B25"/>
    <mergeCell ref="A42:B42"/>
    <mergeCell ref="C52:D52"/>
    <mergeCell ref="C6:D6"/>
    <mergeCell ref="C25:D25"/>
    <mergeCell ref="C42:D42"/>
  </mergeCells>
  <conditionalFormatting sqref="B63:B64">
    <cfRule type="duplicateValues" dxfId="2" priority="24"/>
  </conditionalFormatting>
  <conditionalFormatting sqref="B65">
    <cfRule type="duplicateValues" dxfId="1" priority="3"/>
  </conditionalFormatting>
  <conditionalFormatting sqref="B65">
    <cfRule type="duplicateValues" dxfId="0" priority="26"/>
  </conditionalFormatting>
  <hyperlinks>
    <hyperlink ref="L29" r:id="rId1"/>
    <hyperlink ref="L37" r:id="rId2"/>
    <hyperlink ref="L39" r:id="rId3"/>
    <hyperlink ref="L38" r:id="rId4"/>
    <hyperlink ref="L31" r:id="rId5"/>
    <hyperlink ref="L33" r:id="rId6"/>
    <hyperlink ref="L32" r:id="rId7"/>
    <hyperlink ref="L30" r:id="rId8"/>
    <hyperlink ref="L36" r:id="rId9"/>
    <hyperlink ref="L57" r:id="rId10"/>
    <hyperlink ref="L27" r:id="rId11"/>
    <hyperlink ref="L13" r:id="rId1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Bồi thường</vt:lpstr>
      <vt:lpstr>DSNV</vt:lpstr>
      <vt:lpstr>Sheet3</vt:lpstr>
      <vt:lpstr>'Bồi thường'!_Toc231501560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2019-03-13T01:56:15Z</dcterms:created>
  <dcterms:modified xsi:type="dcterms:W3CDTF">2019-04-01T14:13:58Z</dcterms:modified>
</cp:coreProperties>
</file>