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35"/>
  </bookViews>
  <sheets>
    <sheet name="HĐT" sheetId="9" r:id="rId1"/>
  </sheets>
  <definedNames>
    <definedName name="_xlnm._FilterDatabase" localSheetId="0" hidden="1">HĐT!$A$4:$N$43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9" l="1"/>
  <c r="M42" i="9"/>
  <c r="M41" i="9"/>
  <c r="M40" i="9"/>
  <c r="M39" i="9"/>
  <c r="M38" i="9"/>
  <c r="M37" i="9"/>
  <c r="M36" i="9"/>
  <c r="M34" i="9"/>
  <c r="M33" i="9"/>
  <c r="M32" i="9"/>
  <c r="M31" i="9"/>
  <c r="M30" i="9"/>
  <c r="M29" i="9"/>
  <c r="M28" i="9"/>
  <c r="M27" i="9"/>
  <c r="M26" i="9"/>
  <c r="M25" i="9"/>
  <c r="M24" i="9"/>
  <c r="M23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6" i="9"/>
  <c r="N25" i="9" l="1"/>
  <c r="N23" i="9"/>
  <c r="N12" i="9"/>
  <c r="N43" i="9"/>
  <c r="N42" i="9"/>
  <c r="N41" i="9"/>
  <c r="N40" i="9"/>
  <c r="N38" i="9"/>
  <c r="N37" i="9"/>
  <c r="N36" i="9"/>
  <c r="N34" i="9"/>
  <c r="N33" i="9"/>
  <c r="N32" i="9"/>
  <c r="N31" i="9"/>
  <c r="N30" i="9"/>
  <c r="N29" i="9"/>
  <c r="N28" i="9"/>
  <c r="N27" i="9"/>
  <c r="N26" i="9"/>
  <c r="N24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1" i="9"/>
  <c r="N6" i="9"/>
  <c r="N39" i="9" l="1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3" i="9"/>
  <c r="J24" i="9"/>
  <c r="J25" i="9"/>
  <c r="J26" i="9"/>
  <c r="J27" i="9"/>
  <c r="J28" i="9"/>
  <c r="J29" i="9"/>
  <c r="J30" i="9"/>
  <c r="J32" i="9"/>
  <c r="J33" i="9"/>
  <c r="J34" i="9"/>
  <c r="J36" i="9"/>
  <c r="J37" i="9"/>
  <c r="J38" i="9"/>
  <c r="J39" i="9"/>
  <c r="J40" i="9"/>
  <c r="J41" i="9"/>
  <c r="J42" i="9"/>
  <c r="J43" i="9"/>
</calcChain>
</file>

<file path=xl/sharedStrings.xml><?xml version="1.0" encoding="utf-8"?>
<sst xmlns="http://schemas.openxmlformats.org/spreadsheetml/2006/main" count="167" uniqueCount="144">
  <si>
    <t>Mã sản phẩm</t>
  </si>
  <si>
    <t>Stt</t>
  </si>
  <si>
    <t>Tên sản phẩm</t>
  </si>
  <si>
    <t>Giấy A4</t>
  </si>
  <si>
    <t>Sổ tay A4</t>
  </si>
  <si>
    <t>Đơn vị tính</t>
  </si>
  <si>
    <t>Đạn ghim số 10</t>
  </si>
  <si>
    <t>Băng dính giấy</t>
  </si>
  <si>
    <t>Túi Clear Bag</t>
  </si>
  <si>
    <t>Hót rác</t>
  </si>
  <si>
    <t>Giẻ rửa bát lưới</t>
  </si>
  <si>
    <t>Pin cân tiểu ly</t>
  </si>
  <si>
    <t>Cọ bồn cầu</t>
  </si>
  <si>
    <t>Chổi nhựa</t>
  </si>
  <si>
    <t>Chổi quét nhà</t>
  </si>
  <si>
    <t>ram</t>
  </si>
  <si>
    <t>chiếc</t>
  </si>
  <si>
    <t>hộp</t>
  </si>
  <si>
    <t>cây</t>
  </si>
  <si>
    <t>quyển</t>
  </si>
  <si>
    <t>túi</t>
  </si>
  <si>
    <t>cái</t>
  </si>
  <si>
    <t>đôi</t>
  </si>
  <si>
    <t>viên</t>
  </si>
  <si>
    <t>chai</t>
  </si>
  <si>
    <t>Gang tay cao su</t>
  </si>
  <si>
    <t>VĂN PHÒNG PHẨM</t>
  </si>
  <si>
    <t>CÔNG CỤ DỤNG CỤ</t>
  </si>
  <si>
    <t>HÓA CHẤT TẨY RỬA</t>
  </si>
  <si>
    <t>lít</t>
  </si>
  <si>
    <t>VP01</t>
  </si>
  <si>
    <t>VP05</t>
  </si>
  <si>
    <t>VP06</t>
  </si>
  <si>
    <t>VP11</t>
  </si>
  <si>
    <t>VP12</t>
  </si>
  <si>
    <t>VP18</t>
  </si>
  <si>
    <t>VP24</t>
  </si>
  <si>
    <t>VP25</t>
  </si>
  <si>
    <t>VP33</t>
  </si>
  <si>
    <t>DC06</t>
  </si>
  <si>
    <t>HC01</t>
  </si>
  <si>
    <t>HC02</t>
  </si>
  <si>
    <t>HC03</t>
  </si>
  <si>
    <t>HC04</t>
  </si>
  <si>
    <t>Bàn chải cầm tay</t>
  </si>
  <si>
    <t>Bút bi TL-08</t>
  </si>
  <si>
    <t>Bút bi để bàn</t>
  </si>
  <si>
    <t>cuộn</t>
  </si>
  <si>
    <t>Định mức</t>
  </si>
  <si>
    <t>Thời gian sử dụng (tháng)</t>
  </si>
  <si>
    <t>Quy cách</t>
  </si>
  <si>
    <t>1 cây = 2 chiếc</t>
  </si>
  <si>
    <t>1 hộp = 20 thanh</t>
  </si>
  <si>
    <t>Kẹp bướm màu đen 3cm</t>
  </si>
  <si>
    <t>Băng dính trong to</t>
  </si>
  <si>
    <t>Nước rửa chén NCL</t>
  </si>
  <si>
    <t>Nước rửa tay NCL</t>
  </si>
  <si>
    <t>Nước lau sàn NCL</t>
  </si>
  <si>
    <t>loại xịt</t>
  </si>
  <si>
    <t>500ml</t>
  </si>
  <si>
    <t>1 hộp = 12 chiếc</t>
  </si>
  <si>
    <t>1 cọc = 6 cuộn</t>
  </si>
  <si>
    <t>1 cọc = 12 cuộn</t>
  </si>
  <si>
    <t>Nước tẩy nhà vệ sinh vim</t>
  </si>
  <si>
    <t>1 tập = 20 chiếc</t>
  </si>
  <si>
    <t>1 ram = 500 sheet</t>
  </si>
  <si>
    <t>Tỷ lệ 1:10</t>
  </si>
  <si>
    <t>Hóa chất tẩy bể mỡ (Eliminator)</t>
  </si>
  <si>
    <t>Pin AAA (pin điều hòa)</t>
  </si>
  <si>
    <t>Chun vòng nhỡ</t>
  </si>
  <si>
    <t>Loại sản phẩm</t>
  </si>
  <si>
    <t>Giấy A4 DDL/84 - Bãi bằng (vỏ hồng)</t>
  </si>
  <si>
    <t>Bút bi Thiên Long TL-08</t>
  </si>
  <si>
    <t>1 hộp = 20 chiếc</t>
  </si>
  <si>
    <t>Ghim dập số 10 - PLUS</t>
  </si>
  <si>
    <t xml:space="preserve">Kẹp vẽ 32mm đen </t>
  </si>
  <si>
    <t>Băng dính 100YA trong - đục</t>
  </si>
  <si>
    <t>Túi 1 khuy W-209 dày khổ F</t>
  </si>
  <si>
    <t>Pin tiểu Panasonic 3A</t>
  </si>
  <si>
    <t>Pin max</t>
  </si>
  <si>
    <t>1 vỉ = 5 viên</t>
  </si>
  <si>
    <t>Bút bi dính bàn đôi Thiên Long</t>
  </si>
  <si>
    <t>Băng dính giấy 2.4F</t>
  </si>
  <si>
    <t>Pin Tiểu Panasonic AA</t>
  </si>
  <si>
    <t>Tỷ lệ pha 1:64</t>
  </si>
  <si>
    <t>Tỷ lệ pha 1:20</t>
  </si>
  <si>
    <t>Bông chổi lau nhà 360</t>
  </si>
  <si>
    <t>Giấy vệ sinh công nghiệp</t>
  </si>
  <si>
    <t>HC08</t>
  </si>
  <si>
    <t>VP15</t>
  </si>
  <si>
    <t>VP26</t>
  </si>
  <si>
    <t>VP32</t>
  </si>
  <si>
    <t>VP34</t>
  </si>
  <si>
    <t>DC01</t>
  </si>
  <si>
    <t>DC02</t>
  </si>
  <si>
    <t>DC04</t>
  </si>
  <si>
    <t>DC09</t>
  </si>
  <si>
    <t>DC10</t>
  </si>
  <si>
    <t>DC17</t>
  </si>
  <si>
    <t>DC20</t>
  </si>
  <si>
    <t>DC21</t>
  </si>
  <si>
    <t>DC22</t>
  </si>
  <si>
    <t>HC05</t>
  </si>
  <si>
    <t>HC10</t>
  </si>
  <si>
    <t>Nước lau kính Gift</t>
  </si>
  <si>
    <t>Yêu cầu</t>
  </si>
  <si>
    <t>Duyệt</t>
  </si>
  <si>
    <t>Ngày cấp</t>
  </si>
  <si>
    <t>Ngày cấp mới</t>
  </si>
  <si>
    <t>cọc</t>
  </si>
  <si>
    <t>Pin AA (pin két sắt)</t>
  </si>
  <si>
    <t>quyển 200T</t>
  </si>
  <si>
    <t>Chun ( dây thun) vòng to</t>
  </si>
  <si>
    <t>1 túi = 500 gram</t>
  </si>
  <si>
    <t>VP36</t>
  </si>
  <si>
    <t>Bút dạ bảng</t>
  </si>
  <si>
    <t>Bút dạ viết bảng Thiên Long WB03/06</t>
  </si>
  <si>
    <t>1 hộp = 10 chiếc</t>
  </si>
  <si>
    <t>VP37</t>
  </si>
  <si>
    <t>Bút lông dầu</t>
  </si>
  <si>
    <t>Bút dạ kính Thiên Long PM04</t>
  </si>
  <si>
    <t>VP38</t>
  </si>
  <si>
    <t>Pin cúc áo</t>
  </si>
  <si>
    <t>1 vỉ=10 viên</t>
  </si>
  <si>
    <t>Cuộn</t>
  </si>
  <si>
    <t>Khăn lau bàn</t>
  </si>
  <si>
    <t>Khăn màu nâu</t>
  </si>
  <si>
    <t>DC23</t>
  </si>
  <si>
    <t>Khăn lau cốc</t>
  </si>
  <si>
    <t>Khăn màu xanh</t>
  </si>
  <si>
    <t>DC24</t>
  </si>
  <si>
    <t>Miếng giáp cọ nồi xanh</t>
  </si>
  <si>
    <t>HC07</t>
  </si>
  <si>
    <t>Backing Soda</t>
  </si>
  <si>
    <t>Bột giặt Ô mô</t>
  </si>
  <si>
    <t>loại 800g</t>
  </si>
  <si>
    <t>GONGCHA HOÀNG ĐẠO THÚY</t>
  </si>
  <si>
    <t>Thực xuất</t>
  </si>
  <si>
    <t>Thời gian định mức (tháng)</t>
  </si>
  <si>
    <t>Người lập phiếu</t>
  </si>
  <si>
    <t>Người duyệt</t>
  </si>
  <si>
    <t xml:space="preserve">Giáp Văn Ngọc Quang </t>
  </si>
  <si>
    <t>Ngày: 26/4/2019</t>
  </si>
  <si>
    <t>ORDER VPP, CCDC, HÓA CHẤT THÁNG 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</si>
</sst>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0" xfId="0" applyFill="1"/>
    <xf numFmtId="0" fontId="3" fillId="3" borderId="1" xfId="0" applyFont="1" applyFill="1" applyBorder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65" fontId="5" fillId="2" borderId="2" xfId="0" applyNumberFormat="1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vertical="center" wrapText="1"/>
    </xf>
    <xf numFmtId="166" fontId="5" fillId="3" borderId="1" xfId="2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64" fontId="5" fillId="3" borderId="1" xfId="0" applyNumberFormat="1" applyFont="1" applyFill="1" applyBorder="1" applyAlignment="1">
      <alignment vertical="center" wrapText="1"/>
    </xf>
    <xf numFmtId="164" fontId="2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left" wrapText="1"/>
    </xf>
    <xf numFmtId="164" fontId="5" fillId="3" borderId="1" xfId="0" applyNumberFormat="1" applyFont="1" applyFill="1" applyBorder="1" applyAlignment="1">
      <alignment horizontal="left" wrapText="1"/>
    </xf>
    <xf numFmtId="14" fontId="5" fillId="3" borderId="1" xfId="0" applyNumberFormat="1" applyFont="1" applyFill="1" applyBorder="1" applyAlignment="1">
      <alignment horizontal="left" wrapText="1"/>
    </xf>
    <xf numFmtId="166" fontId="5" fillId="3" borderId="1" xfId="2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4" fontId="5" fillId="3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left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</cellXfs>
  <cellStyles count="3">
    <cellStyle name="Comma" xfId="2" builtinId="3"/>
    <cellStyle name="Comma 2" xfId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4" topLeftCell="A5" activePane="bottomLeft" state="frozen"/>
      <selection activeCell="G1" sqref="G1"/>
      <selection pane="bottomLeft" activeCell="J10" sqref="J10"/>
    </sheetView>
  </sheetViews>
  <sheetFormatPr defaultRowHeight="15" x14ac:dyDescent="0.25"/>
  <cols>
    <col min="1" max="1" width="4.42578125" style="2" customWidth="1"/>
    <col min="2" max="2" width="7.85546875" style="2" customWidth="1"/>
    <col min="3" max="3" width="26.85546875" style="1" customWidth="1"/>
    <col min="4" max="4" width="14.5703125" style="1" customWidth="1"/>
    <col min="5" max="5" width="9.28515625" style="6" customWidth="1"/>
    <col min="6" max="6" width="8.140625" style="2" customWidth="1"/>
    <col min="7" max="7" width="7.28515625" style="5" customWidth="1"/>
    <col min="8" max="8" width="11.42578125" style="5" customWidth="1"/>
    <col min="9" max="9" width="7.28515625" style="5" customWidth="1"/>
    <col min="10" max="11" width="7.28515625" style="17" customWidth="1"/>
    <col min="12" max="12" width="12.85546875" style="15" customWidth="1"/>
    <col min="13" max="13" width="11.42578125" style="17" customWidth="1"/>
    <col min="14" max="14" width="12" style="15" customWidth="1"/>
  </cols>
  <sheetData>
    <row r="1" spans="1:14" s="31" customFormat="1" ht="23.25" customHeight="1" x14ac:dyDescent="0.25">
      <c r="A1" s="45" t="s">
        <v>143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0"/>
    </row>
    <row r="2" spans="1:14" s="31" customFormat="1" ht="17.25" customHeight="1" x14ac:dyDescent="0.25">
      <c r="A2" s="46" t="s">
        <v>136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30"/>
    </row>
    <row r="3" spans="1:14" s="31" customFormat="1" ht="17.2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7" t="s">
        <v>142</v>
      </c>
      <c r="N3" s="47"/>
    </row>
    <row r="4" spans="1:14" ht="51.75" x14ac:dyDescent="0.25">
      <c r="A4" s="13" t="s">
        <v>1</v>
      </c>
      <c r="B4" s="13" t="s">
        <v>0</v>
      </c>
      <c r="C4" s="13" t="s">
        <v>2</v>
      </c>
      <c r="D4" s="13" t="s">
        <v>70</v>
      </c>
      <c r="E4" s="13" t="s">
        <v>50</v>
      </c>
      <c r="F4" s="13" t="s">
        <v>5</v>
      </c>
      <c r="G4" s="7" t="s">
        <v>48</v>
      </c>
      <c r="H4" s="8" t="s">
        <v>138</v>
      </c>
      <c r="I4" s="8" t="s">
        <v>105</v>
      </c>
      <c r="J4" s="8" t="s">
        <v>106</v>
      </c>
      <c r="K4" s="8" t="s">
        <v>137</v>
      </c>
      <c r="L4" s="14" t="s">
        <v>107</v>
      </c>
      <c r="M4" s="32" t="s">
        <v>49</v>
      </c>
      <c r="N4" s="14" t="s">
        <v>108</v>
      </c>
    </row>
    <row r="5" spans="1:14" ht="17.25" x14ac:dyDescent="0.35">
      <c r="A5" s="18"/>
      <c r="B5" s="4" t="s">
        <v>26</v>
      </c>
      <c r="C5" s="18"/>
      <c r="D5" s="18"/>
      <c r="E5" s="18"/>
      <c r="F5" s="18"/>
      <c r="G5" s="18"/>
      <c r="H5" s="21"/>
      <c r="I5" s="18"/>
      <c r="J5" s="19"/>
      <c r="K5" s="19"/>
      <c r="L5" s="20"/>
      <c r="M5" s="33"/>
      <c r="N5" s="20"/>
    </row>
    <row r="6" spans="1:14" s="3" customFormat="1" ht="16.5" x14ac:dyDescent="0.25">
      <c r="A6" s="26">
        <v>1</v>
      </c>
      <c r="B6" s="26" t="s">
        <v>30</v>
      </c>
      <c r="C6" s="25" t="s">
        <v>3</v>
      </c>
      <c r="D6" s="25" t="s">
        <v>71</v>
      </c>
      <c r="E6" s="25" t="s">
        <v>65</v>
      </c>
      <c r="F6" s="26" t="s">
        <v>15</v>
      </c>
      <c r="G6" s="27">
        <v>1</v>
      </c>
      <c r="H6" s="9">
        <v>1</v>
      </c>
      <c r="I6" s="44"/>
      <c r="J6" s="28">
        <f>IF(I6&lt;=G6,I6,G6)</f>
        <v>0</v>
      </c>
      <c r="K6" s="28"/>
      <c r="L6" s="29"/>
      <c r="M6" s="34">
        <f>ROUND(H6*K6/G6,1)</f>
        <v>0</v>
      </c>
      <c r="N6" s="29">
        <f>L6+M6*30</f>
        <v>0</v>
      </c>
    </row>
    <row r="7" spans="1:14" s="3" customFormat="1" ht="16.5" x14ac:dyDescent="0.25">
      <c r="A7" s="26">
        <v>2</v>
      </c>
      <c r="B7" s="26" t="s">
        <v>31</v>
      </c>
      <c r="C7" s="25" t="s">
        <v>45</v>
      </c>
      <c r="D7" s="25" t="s">
        <v>72</v>
      </c>
      <c r="E7" s="25" t="s">
        <v>73</v>
      </c>
      <c r="F7" s="26" t="s">
        <v>16</v>
      </c>
      <c r="G7" s="27">
        <v>5</v>
      </c>
      <c r="H7" s="9">
        <v>2</v>
      </c>
      <c r="I7" s="44">
        <v>2</v>
      </c>
      <c r="J7" s="28">
        <f t="shared" ref="J7:J43" si="0">IF(I7&lt;=G7,I7,G7)</f>
        <v>2</v>
      </c>
      <c r="K7" s="28"/>
      <c r="L7" s="29"/>
      <c r="M7" s="34">
        <f t="shared" ref="M7:M43" si="1">ROUND(H7*K7/G7,1)</f>
        <v>0</v>
      </c>
      <c r="N7" s="29">
        <f t="shared" ref="N7:N43" si="2">L7+M7*30</f>
        <v>0</v>
      </c>
    </row>
    <row r="8" spans="1:14" s="3" customFormat="1" ht="16.5" x14ac:dyDescent="0.25">
      <c r="A8" s="26">
        <v>3</v>
      </c>
      <c r="B8" s="26" t="s">
        <v>32</v>
      </c>
      <c r="C8" s="25" t="s">
        <v>46</v>
      </c>
      <c r="D8" s="25" t="s">
        <v>81</v>
      </c>
      <c r="E8" s="25" t="s">
        <v>51</v>
      </c>
      <c r="F8" s="26" t="s">
        <v>18</v>
      </c>
      <c r="G8" s="27">
        <v>2</v>
      </c>
      <c r="H8" s="9">
        <v>3</v>
      </c>
      <c r="I8" s="44"/>
      <c r="J8" s="28">
        <f t="shared" si="0"/>
        <v>0</v>
      </c>
      <c r="K8" s="28"/>
      <c r="L8" s="29"/>
      <c r="M8" s="34">
        <f t="shared" si="1"/>
        <v>0</v>
      </c>
      <c r="N8" s="29">
        <f t="shared" si="2"/>
        <v>0</v>
      </c>
    </row>
    <row r="9" spans="1:14" s="3" customFormat="1" ht="16.5" x14ac:dyDescent="0.25">
      <c r="A9" s="26">
        <v>4</v>
      </c>
      <c r="B9" s="26" t="s">
        <v>33</v>
      </c>
      <c r="C9" s="25" t="s">
        <v>6</v>
      </c>
      <c r="D9" s="25" t="s">
        <v>74</v>
      </c>
      <c r="E9" s="25" t="s">
        <v>52</v>
      </c>
      <c r="F9" s="26" t="s">
        <v>17</v>
      </c>
      <c r="G9" s="27">
        <v>1</v>
      </c>
      <c r="H9" s="9">
        <v>1</v>
      </c>
      <c r="I9" s="44">
        <v>1</v>
      </c>
      <c r="J9" s="28">
        <f t="shared" si="0"/>
        <v>1</v>
      </c>
      <c r="K9" s="28"/>
      <c r="L9" s="29"/>
      <c r="M9" s="34">
        <f t="shared" si="1"/>
        <v>0</v>
      </c>
      <c r="N9" s="29">
        <f t="shared" si="2"/>
        <v>0</v>
      </c>
    </row>
    <row r="10" spans="1:14" s="3" customFormat="1" ht="16.5" x14ac:dyDescent="0.25">
      <c r="A10" s="26">
        <v>5</v>
      </c>
      <c r="B10" s="26" t="s">
        <v>34</v>
      </c>
      <c r="C10" s="25" t="s">
        <v>53</v>
      </c>
      <c r="D10" s="25" t="s">
        <v>75</v>
      </c>
      <c r="E10" s="25" t="s">
        <v>60</v>
      </c>
      <c r="F10" s="26" t="s">
        <v>17</v>
      </c>
      <c r="G10" s="27">
        <v>1</v>
      </c>
      <c r="H10" s="9">
        <v>3</v>
      </c>
      <c r="I10" s="44">
        <v>1</v>
      </c>
      <c r="J10" s="28">
        <f t="shared" si="0"/>
        <v>1</v>
      </c>
      <c r="K10" s="28"/>
      <c r="L10" s="29"/>
      <c r="M10" s="34">
        <f t="shared" si="1"/>
        <v>0</v>
      </c>
      <c r="N10" s="29">
        <f t="shared" si="2"/>
        <v>0</v>
      </c>
    </row>
    <row r="11" spans="1:14" s="3" customFormat="1" ht="16.5" x14ac:dyDescent="0.25">
      <c r="A11" s="26">
        <v>6</v>
      </c>
      <c r="B11" s="26" t="s">
        <v>89</v>
      </c>
      <c r="C11" s="25" t="s">
        <v>54</v>
      </c>
      <c r="D11" s="25" t="s">
        <v>76</v>
      </c>
      <c r="E11" s="25" t="s">
        <v>61</v>
      </c>
      <c r="F11" s="26" t="s">
        <v>47</v>
      </c>
      <c r="G11" s="27">
        <v>3</v>
      </c>
      <c r="H11" s="9">
        <v>1</v>
      </c>
      <c r="I11" s="44"/>
      <c r="J11" s="28">
        <f t="shared" si="0"/>
        <v>0</v>
      </c>
      <c r="K11" s="28"/>
      <c r="L11" s="29"/>
      <c r="M11" s="34">
        <f t="shared" si="1"/>
        <v>0</v>
      </c>
      <c r="N11" s="29">
        <f t="shared" si="2"/>
        <v>0</v>
      </c>
    </row>
    <row r="12" spans="1:14" s="3" customFormat="1" ht="16.5" x14ac:dyDescent="0.25">
      <c r="A12" s="26">
        <v>7</v>
      </c>
      <c r="B12" s="26" t="s">
        <v>35</v>
      </c>
      <c r="C12" s="25" t="s">
        <v>7</v>
      </c>
      <c r="D12" s="25" t="s">
        <v>82</v>
      </c>
      <c r="E12" s="25" t="s">
        <v>62</v>
      </c>
      <c r="F12" s="26" t="s">
        <v>109</v>
      </c>
      <c r="G12" s="27">
        <v>1</v>
      </c>
      <c r="H12" s="9">
        <v>1</v>
      </c>
      <c r="I12" s="44">
        <v>1</v>
      </c>
      <c r="J12" s="28">
        <f t="shared" si="0"/>
        <v>1</v>
      </c>
      <c r="K12" s="28"/>
      <c r="L12" s="29"/>
      <c r="M12" s="34">
        <f t="shared" si="1"/>
        <v>0</v>
      </c>
      <c r="N12" s="29">
        <f t="shared" si="2"/>
        <v>0</v>
      </c>
    </row>
    <row r="13" spans="1:14" s="3" customFormat="1" ht="16.5" x14ac:dyDescent="0.25">
      <c r="A13" s="26">
        <v>8</v>
      </c>
      <c r="B13" s="26" t="s">
        <v>36</v>
      </c>
      <c r="C13" s="25" t="s">
        <v>110</v>
      </c>
      <c r="D13" s="25" t="s">
        <v>83</v>
      </c>
      <c r="E13" s="25"/>
      <c r="F13" s="26" t="s">
        <v>22</v>
      </c>
      <c r="G13" s="27">
        <v>1</v>
      </c>
      <c r="H13" s="9">
        <v>3</v>
      </c>
      <c r="I13" s="44"/>
      <c r="J13" s="28">
        <f t="shared" si="0"/>
        <v>0</v>
      </c>
      <c r="K13" s="28"/>
      <c r="L13" s="29"/>
      <c r="M13" s="34">
        <f t="shared" si="1"/>
        <v>0</v>
      </c>
      <c r="N13" s="29">
        <f t="shared" si="2"/>
        <v>0</v>
      </c>
    </row>
    <row r="14" spans="1:14" s="3" customFormat="1" ht="16.5" x14ac:dyDescent="0.25">
      <c r="A14" s="26">
        <v>9</v>
      </c>
      <c r="B14" s="26" t="s">
        <v>37</v>
      </c>
      <c r="C14" s="25" t="s">
        <v>68</v>
      </c>
      <c r="D14" s="25" t="s">
        <v>78</v>
      </c>
      <c r="E14" s="25"/>
      <c r="F14" s="26" t="s">
        <v>22</v>
      </c>
      <c r="G14" s="27">
        <v>2</v>
      </c>
      <c r="H14" s="9">
        <v>3</v>
      </c>
      <c r="I14" s="44"/>
      <c r="J14" s="28">
        <f t="shared" si="0"/>
        <v>0</v>
      </c>
      <c r="K14" s="28"/>
      <c r="L14" s="29"/>
      <c r="M14" s="34">
        <f t="shared" si="1"/>
        <v>0</v>
      </c>
      <c r="N14" s="29">
        <f t="shared" si="2"/>
        <v>0</v>
      </c>
    </row>
    <row r="15" spans="1:14" s="3" customFormat="1" ht="16.5" x14ac:dyDescent="0.25">
      <c r="A15" s="26">
        <v>10</v>
      </c>
      <c r="B15" s="26" t="s">
        <v>90</v>
      </c>
      <c r="C15" s="25" t="s">
        <v>4</v>
      </c>
      <c r="D15" s="25"/>
      <c r="E15" s="25" t="s">
        <v>111</v>
      </c>
      <c r="F15" s="26" t="s">
        <v>19</v>
      </c>
      <c r="G15" s="27">
        <v>1</v>
      </c>
      <c r="H15" s="9">
        <v>3</v>
      </c>
      <c r="I15" s="44">
        <v>1</v>
      </c>
      <c r="J15" s="28">
        <f t="shared" si="0"/>
        <v>1</v>
      </c>
      <c r="K15" s="28"/>
      <c r="L15" s="29"/>
      <c r="M15" s="34">
        <f t="shared" si="1"/>
        <v>0</v>
      </c>
      <c r="N15" s="29">
        <f t="shared" si="2"/>
        <v>0</v>
      </c>
    </row>
    <row r="16" spans="1:14" ht="16.5" x14ac:dyDescent="0.25">
      <c r="A16" s="26">
        <v>11</v>
      </c>
      <c r="B16" s="26" t="s">
        <v>91</v>
      </c>
      <c r="C16" s="25" t="s">
        <v>69</v>
      </c>
      <c r="D16" s="25" t="s">
        <v>112</v>
      </c>
      <c r="E16" s="25" t="s">
        <v>113</v>
      </c>
      <c r="F16" s="26" t="s">
        <v>20</v>
      </c>
      <c r="G16" s="27">
        <v>1</v>
      </c>
      <c r="H16" s="9">
        <v>6</v>
      </c>
      <c r="I16" s="44"/>
      <c r="J16" s="28">
        <f t="shared" si="0"/>
        <v>0</v>
      </c>
      <c r="K16" s="28"/>
      <c r="L16" s="29"/>
      <c r="M16" s="34">
        <f t="shared" si="1"/>
        <v>0</v>
      </c>
      <c r="N16" s="29">
        <f t="shared" si="2"/>
        <v>0</v>
      </c>
    </row>
    <row r="17" spans="1:14" s="3" customFormat="1" ht="16.5" x14ac:dyDescent="0.25">
      <c r="A17" s="26">
        <v>12</v>
      </c>
      <c r="B17" s="26" t="s">
        <v>38</v>
      </c>
      <c r="C17" s="25" t="s">
        <v>8</v>
      </c>
      <c r="D17" s="25" t="s">
        <v>77</v>
      </c>
      <c r="E17" s="25" t="s">
        <v>64</v>
      </c>
      <c r="F17" s="26" t="s">
        <v>16</v>
      </c>
      <c r="G17" s="27">
        <v>3</v>
      </c>
      <c r="H17" s="9">
        <v>6</v>
      </c>
      <c r="I17" s="44"/>
      <c r="J17" s="28">
        <f t="shared" si="0"/>
        <v>0</v>
      </c>
      <c r="K17" s="28"/>
      <c r="L17" s="29"/>
      <c r="M17" s="34">
        <f t="shared" si="1"/>
        <v>0</v>
      </c>
      <c r="N17" s="29">
        <f t="shared" si="2"/>
        <v>0</v>
      </c>
    </row>
    <row r="18" spans="1:14" s="3" customFormat="1" ht="16.5" x14ac:dyDescent="0.25">
      <c r="A18" s="26">
        <v>13</v>
      </c>
      <c r="B18" s="26" t="s">
        <v>92</v>
      </c>
      <c r="C18" s="25" t="s">
        <v>11</v>
      </c>
      <c r="D18" s="25" t="s">
        <v>79</v>
      </c>
      <c r="E18" s="25" t="s">
        <v>80</v>
      </c>
      <c r="F18" s="26" t="s">
        <v>23</v>
      </c>
      <c r="G18" s="27">
        <v>4</v>
      </c>
      <c r="H18" s="9">
        <v>1</v>
      </c>
      <c r="I18" s="44">
        <v>4</v>
      </c>
      <c r="J18" s="28">
        <f t="shared" si="0"/>
        <v>4</v>
      </c>
      <c r="K18" s="28"/>
      <c r="L18" s="29"/>
      <c r="M18" s="34">
        <f t="shared" si="1"/>
        <v>0</v>
      </c>
      <c r="N18" s="29">
        <f t="shared" si="2"/>
        <v>0</v>
      </c>
    </row>
    <row r="19" spans="1:14" s="3" customFormat="1" ht="16.5" x14ac:dyDescent="0.25">
      <c r="A19" s="26">
        <v>14</v>
      </c>
      <c r="B19" s="26" t="s">
        <v>114</v>
      </c>
      <c r="C19" s="25" t="s">
        <v>115</v>
      </c>
      <c r="D19" s="25" t="s">
        <v>116</v>
      </c>
      <c r="E19" s="25" t="s">
        <v>117</v>
      </c>
      <c r="F19" s="26" t="s">
        <v>16</v>
      </c>
      <c r="G19" s="27">
        <v>2</v>
      </c>
      <c r="H19" s="9">
        <v>1</v>
      </c>
      <c r="I19" s="44">
        <v>2</v>
      </c>
      <c r="J19" s="28">
        <f t="shared" si="0"/>
        <v>2</v>
      </c>
      <c r="K19" s="28"/>
      <c r="L19" s="29"/>
      <c r="M19" s="34">
        <f t="shared" si="1"/>
        <v>0</v>
      </c>
      <c r="N19" s="29">
        <f t="shared" si="2"/>
        <v>0</v>
      </c>
    </row>
    <row r="20" spans="1:14" s="3" customFormat="1" ht="16.5" x14ac:dyDescent="0.25">
      <c r="A20" s="26">
        <v>15</v>
      </c>
      <c r="B20" s="26" t="s">
        <v>118</v>
      </c>
      <c r="C20" s="25" t="s">
        <v>119</v>
      </c>
      <c r="D20" s="25" t="s">
        <v>120</v>
      </c>
      <c r="E20" s="25" t="s">
        <v>117</v>
      </c>
      <c r="F20" s="26" t="s">
        <v>16</v>
      </c>
      <c r="G20" s="27">
        <v>5</v>
      </c>
      <c r="H20" s="9">
        <v>1</v>
      </c>
      <c r="I20" s="44">
        <v>5</v>
      </c>
      <c r="J20" s="28">
        <f t="shared" si="0"/>
        <v>5</v>
      </c>
      <c r="K20" s="28"/>
      <c r="L20" s="29"/>
      <c r="M20" s="34">
        <f t="shared" si="1"/>
        <v>0</v>
      </c>
      <c r="N20" s="29">
        <f t="shared" si="2"/>
        <v>0</v>
      </c>
    </row>
    <row r="21" spans="1:14" s="3" customFormat="1" ht="16.5" x14ac:dyDescent="0.25">
      <c r="A21" s="26">
        <v>16</v>
      </c>
      <c r="B21" s="26" t="s">
        <v>121</v>
      </c>
      <c r="C21" s="25" t="s">
        <v>122</v>
      </c>
      <c r="D21" s="25"/>
      <c r="E21" s="25" t="s">
        <v>123</v>
      </c>
      <c r="F21" s="26" t="s">
        <v>23</v>
      </c>
      <c r="G21" s="27">
        <v>4</v>
      </c>
      <c r="H21" s="9">
        <v>1</v>
      </c>
      <c r="I21" s="44">
        <v>4</v>
      </c>
      <c r="J21" s="28">
        <f t="shared" si="0"/>
        <v>4</v>
      </c>
      <c r="K21" s="28"/>
      <c r="L21" s="29"/>
      <c r="M21" s="34">
        <f t="shared" si="1"/>
        <v>0</v>
      </c>
      <c r="N21" s="29">
        <f t="shared" si="2"/>
        <v>0</v>
      </c>
    </row>
    <row r="22" spans="1:14" s="3" customFormat="1" ht="17.25" x14ac:dyDescent="0.35">
      <c r="A22" s="18"/>
      <c r="B22" s="4" t="s">
        <v>27</v>
      </c>
      <c r="C22" s="18"/>
      <c r="D22" s="18"/>
      <c r="E22" s="18"/>
      <c r="F22" s="18"/>
      <c r="G22" s="18"/>
      <c r="H22" s="11"/>
      <c r="I22" s="18"/>
      <c r="J22" s="19"/>
      <c r="K22" s="19"/>
      <c r="L22" s="20"/>
      <c r="M22" s="16"/>
      <c r="N22" s="20"/>
    </row>
    <row r="23" spans="1:14" s="3" customFormat="1" ht="16.5" x14ac:dyDescent="0.25">
      <c r="A23" s="26">
        <v>1</v>
      </c>
      <c r="B23" s="26" t="s">
        <v>93</v>
      </c>
      <c r="C23" s="25" t="s">
        <v>86</v>
      </c>
      <c r="D23" s="25"/>
      <c r="E23" s="25"/>
      <c r="F23" s="26" t="s">
        <v>21</v>
      </c>
      <c r="G23" s="27">
        <v>2</v>
      </c>
      <c r="H23" s="9">
        <v>6</v>
      </c>
      <c r="I23" s="44"/>
      <c r="J23" s="28">
        <f t="shared" si="0"/>
        <v>0</v>
      </c>
      <c r="K23" s="28"/>
      <c r="L23" s="29"/>
      <c r="M23" s="34">
        <f t="shared" si="1"/>
        <v>0</v>
      </c>
      <c r="N23" s="29">
        <f t="shared" si="2"/>
        <v>0</v>
      </c>
    </row>
    <row r="24" spans="1:14" s="3" customFormat="1" ht="16.5" x14ac:dyDescent="0.25">
      <c r="A24" s="26">
        <v>2</v>
      </c>
      <c r="B24" s="26" t="s">
        <v>94</v>
      </c>
      <c r="C24" s="25" t="s">
        <v>9</v>
      </c>
      <c r="D24" s="25"/>
      <c r="E24" s="25"/>
      <c r="F24" s="26" t="s">
        <v>16</v>
      </c>
      <c r="G24" s="27">
        <v>2</v>
      </c>
      <c r="H24" s="9">
        <v>6</v>
      </c>
      <c r="I24" s="44"/>
      <c r="J24" s="28">
        <f t="shared" si="0"/>
        <v>0</v>
      </c>
      <c r="K24" s="28"/>
      <c r="L24" s="29"/>
      <c r="M24" s="34">
        <f t="shared" si="1"/>
        <v>0</v>
      </c>
      <c r="N24" s="29">
        <f t="shared" si="2"/>
        <v>0</v>
      </c>
    </row>
    <row r="25" spans="1:14" s="3" customFormat="1" ht="16.5" x14ac:dyDescent="0.25">
      <c r="A25" s="26">
        <v>3</v>
      </c>
      <c r="B25" s="26" t="s">
        <v>95</v>
      </c>
      <c r="C25" s="25" t="s">
        <v>87</v>
      </c>
      <c r="D25" s="25"/>
      <c r="E25" s="25"/>
      <c r="F25" s="26" t="s">
        <v>124</v>
      </c>
      <c r="G25" s="27">
        <v>10</v>
      </c>
      <c r="H25" s="10">
        <v>1</v>
      </c>
      <c r="I25" s="44">
        <v>10</v>
      </c>
      <c r="J25" s="28">
        <f t="shared" si="0"/>
        <v>10</v>
      </c>
      <c r="K25" s="28"/>
      <c r="L25" s="29"/>
      <c r="M25" s="35">
        <f t="shared" si="1"/>
        <v>0</v>
      </c>
      <c r="N25" s="29">
        <f t="shared" si="2"/>
        <v>0</v>
      </c>
    </row>
    <row r="26" spans="1:14" s="3" customFormat="1" ht="16.5" x14ac:dyDescent="0.25">
      <c r="A26" s="26">
        <v>4</v>
      </c>
      <c r="B26" s="26" t="s">
        <v>39</v>
      </c>
      <c r="C26" s="25" t="s">
        <v>10</v>
      </c>
      <c r="D26" s="25"/>
      <c r="E26" s="25"/>
      <c r="F26" s="26" t="s">
        <v>16</v>
      </c>
      <c r="G26" s="27">
        <v>2</v>
      </c>
      <c r="H26" s="9">
        <v>1</v>
      </c>
      <c r="I26" s="44">
        <v>2</v>
      </c>
      <c r="J26" s="28">
        <f t="shared" si="0"/>
        <v>2</v>
      </c>
      <c r="K26" s="28"/>
      <c r="L26" s="29"/>
      <c r="M26" s="34">
        <f t="shared" si="1"/>
        <v>0</v>
      </c>
      <c r="N26" s="29">
        <f t="shared" si="2"/>
        <v>0</v>
      </c>
    </row>
    <row r="27" spans="1:14" s="3" customFormat="1" ht="16.5" x14ac:dyDescent="0.25">
      <c r="A27" s="26">
        <v>5</v>
      </c>
      <c r="B27" s="26" t="s">
        <v>96</v>
      </c>
      <c r="C27" s="25" t="s">
        <v>12</v>
      </c>
      <c r="D27" s="25"/>
      <c r="E27" s="25"/>
      <c r="F27" s="26" t="s">
        <v>21</v>
      </c>
      <c r="G27" s="27">
        <v>1</v>
      </c>
      <c r="H27" s="10">
        <v>6</v>
      </c>
      <c r="I27" s="44"/>
      <c r="J27" s="28">
        <f t="shared" si="0"/>
        <v>0</v>
      </c>
      <c r="K27" s="28"/>
      <c r="L27" s="29"/>
      <c r="M27" s="35">
        <f t="shared" si="1"/>
        <v>0</v>
      </c>
      <c r="N27" s="29">
        <f t="shared" si="2"/>
        <v>0</v>
      </c>
    </row>
    <row r="28" spans="1:14" ht="16.5" x14ac:dyDescent="0.25">
      <c r="A28" s="26">
        <v>6</v>
      </c>
      <c r="B28" s="26" t="s">
        <v>97</v>
      </c>
      <c r="C28" s="25" t="s">
        <v>13</v>
      </c>
      <c r="D28" s="25"/>
      <c r="E28" s="25"/>
      <c r="F28" s="26" t="s">
        <v>21</v>
      </c>
      <c r="G28" s="27">
        <v>2</v>
      </c>
      <c r="H28" s="9">
        <v>6</v>
      </c>
      <c r="I28" s="44"/>
      <c r="J28" s="28">
        <f t="shared" si="0"/>
        <v>0</v>
      </c>
      <c r="K28" s="28"/>
      <c r="L28" s="29"/>
      <c r="M28" s="34">
        <f t="shared" si="1"/>
        <v>0</v>
      </c>
      <c r="N28" s="29">
        <f t="shared" si="2"/>
        <v>0</v>
      </c>
    </row>
    <row r="29" spans="1:14" s="3" customFormat="1" ht="16.5" x14ac:dyDescent="0.25">
      <c r="A29" s="26">
        <v>7</v>
      </c>
      <c r="B29" s="26" t="s">
        <v>98</v>
      </c>
      <c r="C29" s="25" t="s">
        <v>25</v>
      </c>
      <c r="D29" s="25"/>
      <c r="E29" s="25"/>
      <c r="F29" s="26" t="s">
        <v>22</v>
      </c>
      <c r="G29" s="27">
        <v>1</v>
      </c>
      <c r="H29" s="9">
        <v>3</v>
      </c>
      <c r="I29" s="44">
        <v>1</v>
      </c>
      <c r="J29" s="28">
        <f t="shared" si="0"/>
        <v>1</v>
      </c>
      <c r="K29" s="28"/>
      <c r="L29" s="29"/>
      <c r="M29" s="34">
        <f t="shared" si="1"/>
        <v>0</v>
      </c>
      <c r="N29" s="29">
        <f t="shared" si="2"/>
        <v>0</v>
      </c>
    </row>
    <row r="30" spans="1:14" s="3" customFormat="1" ht="16.5" x14ac:dyDescent="0.25">
      <c r="A30" s="26">
        <v>8</v>
      </c>
      <c r="B30" s="26" t="s">
        <v>99</v>
      </c>
      <c r="C30" s="25" t="s">
        <v>14</v>
      </c>
      <c r="D30" s="25"/>
      <c r="E30" s="25"/>
      <c r="F30" s="26" t="s">
        <v>21</v>
      </c>
      <c r="G30" s="27">
        <v>2</v>
      </c>
      <c r="H30" s="9">
        <v>6</v>
      </c>
      <c r="I30" s="44">
        <v>1</v>
      </c>
      <c r="J30" s="28">
        <f t="shared" si="0"/>
        <v>1</v>
      </c>
      <c r="K30" s="28"/>
      <c r="L30" s="29"/>
      <c r="M30" s="34">
        <f t="shared" si="1"/>
        <v>0</v>
      </c>
      <c r="N30" s="29">
        <f t="shared" si="2"/>
        <v>0</v>
      </c>
    </row>
    <row r="31" spans="1:14" s="3" customFormat="1" ht="16.5" x14ac:dyDescent="0.25">
      <c r="A31" s="26">
        <v>9</v>
      </c>
      <c r="B31" s="26" t="s">
        <v>100</v>
      </c>
      <c r="C31" s="25" t="s">
        <v>44</v>
      </c>
      <c r="D31" s="25"/>
      <c r="E31" s="25"/>
      <c r="F31" s="26" t="s">
        <v>21</v>
      </c>
      <c r="G31" s="27">
        <v>1</v>
      </c>
      <c r="H31" s="9">
        <v>6</v>
      </c>
      <c r="I31" s="44"/>
      <c r="J31" s="28"/>
      <c r="K31" s="28"/>
      <c r="L31" s="29"/>
      <c r="M31" s="34">
        <f t="shared" si="1"/>
        <v>0</v>
      </c>
      <c r="N31" s="29">
        <f t="shared" si="2"/>
        <v>0</v>
      </c>
    </row>
    <row r="32" spans="1:14" s="3" customFormat="1" ht="16.5" x14ac:dyDescent="0.25">
      <c r="A32" s="26">
        <v>10</v>
      </c>
      <c r="B32" s="26" t="s">
        <v>101</v>
      </c>
      <c r="C32" s="25" t="s">
        <v>125</v>
      </c>
      <c r="D32" s="25" t="s">
        <v>126</v>
      </c>
      <c r="E32" s="25"/>
      <c r="F32" s="26" t="s">
        <v>16</v>
      </c>
      <c r="G32" s="27">
        <v>7</v>
      </c>
      <c r="H32" s="9">
        <v>1</v>
      </c>
      <c r="I32" s="44">
        <v>7</v>
      </c>
      <c r="J32" s="28">
        <f t="shared" si="0"/>
        <v>7</v>
      </c>
      <c r="K32" s="28"/>
      <c r="L32" s="29"/>
      <c r="M32" s="34">
        <f t="shared" si="1"/>
        <v>0</v>
      </c>
      <c r="N32" s="29">
        <f t="shared" si="2"/>
        <v>0</v>
      </c>
    </row>
    <row r="33" spans="1:14" s="3" customFormat="1" ht="16.5" x14ac:dyDescent="0.25">
      <c r="A33" s="26">
        <v>11</v>
      </c>
      <c r="B33" s="26" t="s">
        <v>127</v>
      </c>
      <c r="C33" s="25" t="s">
        <v>128</v>
      </c>
      <c r="D33" s="25" t="s">
        <v>129</v>
      </c>
      <c r="E33" s="25"/>
      <c r="F33" s="26" t="s">
        <v>16</v>
      </c>
      <c r="G33" s="27">
        <v>4</v>
      </c>
      <c r="H33" s="9">
        <v>1</v>
      </c>
      <c r="I33" s="44">
        <v>4</v>
      </c>
      <c r="J33" s="28">
        <f t="shared" si="0"/>
        <v>4</v>
      </c>
      <c r="K33" s="28"/>
      <c r="L33" s="29"/>
      <c r="M33" s="34">
        <f t="shared" si="1"/>
        <v>0</v>
      </c>
      <c r="N33" s="29">
        <f t="shared" si="2"/>
        <v>0</v>
      </c>
    </row>
    <row r="34" spans="1:14" s="3" customFormat="1" ht="16.5" x14ac:dyDescent="0.25">
      <c r="A34" s="26">
        <v>12</v>
      </c>
      <c r="B34" s="26" t="s">
        <v>130</v>
      </c>
      <c r="C34" s="25" t="s">
        <v>131</v>
      </c>
      <c r="D34" s="25"/>
      <c r="E34" s="25"/>
      <c r="F34" s="26" t="s">
        <v>16</v>
      </c>
      <c r="G34" s="27">
        <v>5</v>
      </c>
      <c r="H34" s="9">
        <v>1</v>
      </c>
      <c r="I34" s="44">
        <v>5</v>
      </c>
      <c r="J34" s="28">
        <f t="shared" si="0"/>
        <v>5</v>
      </c>
      <c r="K34" s="28"/>
      <c r="L34" s="29"/>
      <c r="M34" s="34">
        <f t="shared" si="1"/>
        <v>0</v>
      </c>
      <c r="N34" s="29">
        <f t="shared" si="2"/>
        <v>0</v>
      </c>
    </row>
    <row r="35" spans="1:14" s="3" customFormat="1" ht="17.25" x14ac:dyDescent="0.35">
      <c r="A35" s="22"/>
      <c r="B35" s="4" t="s">
        <v>28</v>
      </c>
      <c r="C35" s="22"/>
      <c r="D35" s="22"/>
      <c r="E35" s="22"/>
      <c r="F35" s="22"/>
      <c r="G35" s="22"/>
      <c r="H35" s="12"/>
      <c r="I35" s="22"/>
      <c r="J35" s="23"/>
      <c r="K35" s="23"/>
      <c r="L35" s="24"/>
      <c r="M35" s="36"/>
      <c r="N35" s="24"/>
    </row>
    <row r="36" spans="1:14" ht="16.5" x14ac:dyDescent="0.25">
      <c r="A36" s="26">
        <v>1</v>
      </c>
      <c r="B36" s="26" t="s">
        <v>40</v>
      </c>
      <c r="C36" s="25" t="s">
        <v>55</v>
      </c>
      <c r="D36" s="25"/>
      <c r="E36" s="25" t="s">
        <v>85</v>
      </c>
      <c r="F36" s="26" t="s">
        <v>29</v>
      </c>
      <c r="G36" s="27">
        <v>5</v>
      </c>
      <c r="H36" s="9">
        <v>1</v>
      </c>
      <c r="I36" s="44">
        <v>5</v>
      </c>
      <c r="J36" s="28">
        <f t="shared" si="0"/>
        <v>5</v>
      </c>
      <c r="K36" s="28"/>
      <c r="L36" s="29"/>
      <c r="M36" s="34">
        <f t="shared" si="1"/>
        <v>0</v>
      </c>
      <c r="N36" s="29">
        <f t="shared" si="2"/>
        <v>0</v>
      </c>
    </row>
    <row r="37" spans="1:14" ht="16.5" x14ac:dyDescent="0.25">
      <c r="A37" s="26">
        <v>2</v>
      </c>
      <c r="B37" s="26" t="s">
        <v>41</v>
      </c>
      <c r="C37" s="25" t="s">
        <v>56</v>
      </c>
      <c r="D37" s="25"/>
      <c r="E37" s="25"/>
      <c r="F37" s="26" t="s">
        <v>29</v>
      </c>
      <c r="G37" s="27">
        <v>2</v>
      </c>
      <c r="H37" s="9">
        <v>1</v>
      </c>
      <c r="I37" s="44"/>
      <c r="J37" s="28">
        <f t="shared" si="0"/>
        <v>0</v>
      </c>
      <c r="K37" s="28"/>
      <c r="L37" s="29"/>
      <c r="M37" s="34">
        <f t="shared" si="1"/>
        <v>0</v>
      </c>
      <c r="N37" s="29">
        <f t="shared" si="2"/>
        <v>0</v>
      </c>
    </row>
    <row r="38" spans="1:14" ht="16.5" x14ac:dyDescent="0.25">
      <c r="A38" s="26">
        <v>3</v>
      </c>
      <c r="B38" s="26" t="s">
        <v>42</v>
      </c>
      <c r="C38" s="25" t="s">
        <v>57</v>
      </c>
      <c r="D38" s="25"/>
      <c r="E38" s="25" t="s">
        <v>84</v>
      </c>
      <c r="F38" s="26" t="s">
        <v>29</v>
      </c>
      <c r="G38" s="27">
        <v>5</v>
      </c>
      <c r="H38" s="9">
        <v>1</v>
      </c>
      <c r="I38" s="44">
        <v>5</v>
      </c>
      <c r="J38" s="28">
        <f t="shared" si="0"/>
        <v>5</v>
      </c>
      <c r="K38" s="28"/>
      <c r="L38" s="29"/>
      <c r="M38" s="34">
        <f t="shared" si="1"/>
        <v>0</v>
      </c>
      <c r="N38" s="29">
        <f t="shared" si="2"/>
        <v>0</v>
      </c>
    </row>
    <row r="39" spans="1:14" ht="16.5" x14ac:dyDescent="0.25">
      <c r="A39" s="26">
        <v>4</v>
      </c>
      <c r="B39" s="26" t="s">
        <v>43</v>
      </c>
      <c r="C39" s="25" t="s">
        <v>104</v>
      </c>
      <c r="D39" s="25"/>
      <c r="E39" s="25" t="s">
        <v>58</v>
      </c>
      <c r="F39" s="26" t="s">
        <v>24</v>
      </c>
      <c r="G39" s="27">
        <v>3</v>
      </c>
      <c r="H39" s="9">
        <v>1</v>
      </c>
      <c r="I39" s="44">
        <v>3</v>
      </c>
      <c r="J39" s="28">
        <f t="shared" si="0"/>
        <v>3</v>
      </c>
      <c r="K39" s="28"/>
      <c r="L39" s="29"/>
      <c r="M39" s="34">
        <f t="shared" si="1"/>
        <v>0</v>
      </c>
      <c r="N39" s="29">
        <f t="shared" si="2"/>
        <v>0</v>
      </c>
    </row>
    <row r="40" spans="1:14" ht="16.5" x14ac:dyDescent="0.25">
      <c r="A40" s="26">
        <v>5</v>
      </c>
      <c r="B40" s="26" t="s">
        <v>102</v>
      </c>
      <c r="C40" s="25" t="s">
        <v>63</v>
      </c>
      <c r="D40" s="25"/>
      <c r="E40" s="25" t="s">
        <v>59</v>
      </c>
      <c r="F40" s="26" t="s">
        <v>24</v>
      </c>
      <c r="G40" s="27">
        <v>1</v>
      </c>
      <c r="H40" s="9">
        <v>3</v>
      </c>
      <c r="I40" s="44">
        <v>1</v>
      </c>
      <c r="J40" s="28">
        <f t="shared" si="0"/>
        <v>1</v>
      </c>
      <c r="K40" s="28"/>
      <c r="L40" s="29"/>
      <c r="M40" s="34">
        <f t="shared" si="1"/>
        <v>0</v>
      </c>
      <c r="N40" s="29">
        <f t="shared" si="2"/>
        <v>0</v>
      </c>
    </row>
    <row r="41" spans="1:14" ht="16.5" x14ac:dyDescent="0.25">
      <c r="A41" s="26">
        <v>6</v>
      </c>
      <c r="B41" s="26" t="s">
        <v>132</v>
      </c>
      <c r="C41" s="25" t="s">
        <v>133</v>
      </c>
      <c r="D41" s="25"/>
      <c r="E41" s="25"/>
      <c r="F41" s="26" t="s">
        <v>17</v>
      </c>
      <c r="G41" s="27">
        <v>2</v>
      </c>
      <c r="H41" s="9">
        <v>1</v>
      </c>
      <c r="I41" s="44">
        <v>2</v>
      </c>
      <c r="J41" s="28">
        <f t="shared" si="0"/>
        <v>2</v>
      </c>
      <c r="K41" s="28"/>
      <c r="L41" s="29"/>
      <c r="M41" s="34">
        <f t="shared" si="1"/>
        <v>0</v>
      </c>
      <c r="N41" s="29">
        <f t="shared" si="2"/>
        <v>0</v>
      </c>
    </row>
    <row r="42" spans="1:14" ht="16.5" x14ac:dyDescent="0.25">
      <c r="A42" s="26">
        <v>7</v>
      </c>
      <c r="B42" s="26" t="s">
        <v>88</v>
      </c>
      <c r="C42" s="25" t="s">
        <v>134</v>
      </c>
      <c r="D42" s="25"/>
      <c r="E42" s="25" t="s">
        <v>135</v>
      </c>
      <c r="F42" s="26" t="s">
        <v>20</v>
      </c>
      <c r="G42" s="27">
        <v>1</v>
      </c>
      <c r="H42" s="9">
        <v>1</v>
      </c>
      <c r="I42" s="44">
        <v>1</v>
      </c>
      <c r="J42" s="28">
        <f t="shared" si="0"/>
        <v>1</v>
      </c>
      <c r="K42" s="28"/>
      <c r="L42" s="29"/>
      <c r="M42" s="34">
        <f t="shared" si="1"/>
        <v>0</v>
      </c>
      <c r="N42" s="29">
        <f t="shared" si="2"/>
        <v>0</v>
      </c>
    </row>
    <row r="43" spans="1:14" ht="16.5" x14ac:dyDescent="0.25">
      <c r="A43" s="26">
        <v>8</v>
      </c>
      <c r="B43" s="26" t="s">
        <v>103</v>
      </c>
      <c r="C43" s="25" t="s">
        <v>67</v>
      </c>
      <c r="D43" s="25"/>
      <c r="E43" s="25" t="s">
        <v>66</v>
      </c>
      <c r="F43" s="26" t="s">
        <v>29</v>
      </c>
      <c r="G43" s="27">
        <v>1</v>
      </c>
      <c r="H43" s="9">
        <v>1</v>
      </c>
      <c r="I43" s="44">
        <v>1</v>
      </c>
      <c r="J43" s="28">
        <f t="shared" si="0"/>
        <v>1</v>
      </c>
      <c r="K43" s="28"/>
      <c r="L43" s="29"/>
      <c r="M43" s="34">
        <f t="shared" si="1"/>
        <v>0</v>
      </c>
      <c r="N43" s="29">
        <f t="shared" si="2"/>
        <v>0</v>
      </c>
    </row>
    <row r="45" spans="1:14" s="38" customFormat="1" ht="18" x14ac:dyDescent="0.35">
      <c r="A45" s="37"/>
      <c r="B45" s="37"/>
      <c r="C45" s="38" t="s">
        <v>139</v>
      </c>
      <c r="E45" s="39"/>
      <c r="F45" s="37"/>
      <c r="G45" s="42"/>
      <c r="H45" s="42"/>
      <c r="I45" s="42"/>
      <c r="J45" s="40"/>
      <c r="K45" s="42"/>
      <c r="L45" s="41" t="s">
        <v>140</v>
      </c>
      <c r="M45" s="40"/>
      <c r="N45" s="41"/>
    </row>
    <row r="48" spans="1:14" x14ac:dyDescent="0.25">
      <c r="C48" s="1" t="s">
        <v>141</v>
      </c>
    </row>
  </sheetData>
  <autoFilter ref="A4:N43"/>
  <mergeCells count="3">
    <mergeCell ref="A1:M1"/>
    <mergeCell ref="A2:M2"/>
    <mergeCell ref="M3:N3"/>
  </mergeCells>
  <conditionalFormatting sqref="B44:C44 B46:C1048576">
    <cfRule type="duplicateValues" dxfId="17" priority="38"/>
  </conditionalFormatting>
  <conditionalFormatting sqref="B44 B46:B1048576">
    <cfRule type="duplicateValues" dxfId="16" priority="39"/>
  </conditionalFormatting>
  <conditionalFormatting sqref="B44:C44">
    <cfRule type="duplicateValues" dxfId="15" priority="40"/>
  </conditionalFormatting>
  <conditionalFormatting sqref="B4:C5">
    <cfRule type="duplicateValues" dxfId="14" priority="14"/>
  </conditionalFormatting>
  <conditionalFormatting sqref="B4:B5">
    <cfRule type="duplicateValues" dxfId="13" priority="15"/>
  </conditionalFormatting>
  <conditionalFormatting sqref="B35:C35">
    <cfRule type="duplicateValues" dxfId="12" priority="12"/>
  </conditionalFormatting>
  <conditionalFormatting sqref="B35">
    <cfRule type="duplicateValues" dxfId="11" priority="13"/>
  </conditionalFormatting>
  <conditionalFormatting sqref="B6:C21">
    <cfRule type="duplicateValues" dxfId="10" priority="10"/>
  </conditionalFormatting>
  <conditionalFormatting sqref="B6:B21">
    <cfRule type="duplicateValues" dxfId="9" priority="11"/>
  </conditionalFormatting>
  <conditionalFormatting sqref="B22:C22">
    <cfRule type="duplicateValues" dxfId="8" priority="8"/>
  </conditionalFormatting>
  <conditionalFormatting sqref="B22">
    <cfRule type="duplicateValues" dxfId="7" priority="9"/>
  </conditionalFormatting>
  <conditionalFormatting sqref="B36:C43">
    <cfRule type="duplicateValues" dxfId="6" priority="6"/>
  </conditionalFormatting>
  <conditionalFormatting sqref="B36:B43">
    <cfRule type="duplicateValues" dxfId="5" priority="7"/>
  </conditionalFormatting>
  <conditionalFormatting sqref="B23:C34">
    <cfRule type="duplicateValues" dxfId="4" priority="16"/>
  </conditionalFormatting>
  <conditionalFormatting sqref="B23:B34">
    <cfRule type="duplicateValues" dxfId="3" priority="17"/>
  </conditionalFormatting>
  <conditionalFormatting sqref="B45:C45">
    <cfRule type="duplicateValues" dxfId="2" priority="1"/>
  </conditionalFormatting>
  <conditionalFormatting sqref="B45">
    <cfRule type="duplicateValues" dxfId="1" priority="2"/>
  </conditionalFormatting>
  <conditionalFormatting sqref="B45:C45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HĐT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2019-01-25T09:11:19Z</cp:lastPrinted>
  <dcterms:created xsi:type="dcterms:W3CDTF">2018-12-11T14:48:18Z</dcterms:created>
  <dcterms:modified xsi:type="dcterms:W3CDTF">2019-04-26T14:41:33Z</dcterms:modified>
</cp:coreProperties>
</file>