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730" windowHeight="11160" firstSheet="1" activeTab="1"/>
  </bookViews>
  <sheets>
    <sheet name="Gold Plus (2)" sheetId="1" state="hidden" r:id="rId1"/>
    <sheet name="Gold Plus" sheetId="2" r:id="rId2"/>
  </sheets>
  <externalReferences>
    <externalReference r:id="rId3"/>
  </externalReferences>
  <definedNames>
    <definedName name="_xlnm._FilterDatabase" localSheetId="0" hidden="1">'Gold Plus (2)'!$A$5:$Q$47</definedName>
    <definedName name="_xlnm._FilterDatabase" localSheetId="1" hidden="1">'Gold Plus'!$A$5:$F$47</definedName>
    <definedName name="_xlnm.Print_Titles" localSheetId="1">'Gold Plus'!$5:$5</definedName>
    <definedName name="_xlnm.Print_Titles" localSheetId="0">'Gold Plus (2)'!$5:$5</definedName>
  </definedNames>
  <calcPr calcId="144525"/>
</workbook>
</file>

<file path=xl/sharedStrings.xml><?xml version="1.0" encoding="utf-8"?>
<sst xmlns="http://schemas.openxmlformats.org/spreadsheetml/2006/main" count="156">
  <si>
    <t>GOLD PLUS</t>
  </si>
  <si>
    <t xml:space="preserve">PHIẾU ORDER VĂN PHÒNG PHẨM, CÔNG CỤ DỤNG CỤ, HÓA CHẤT </t>
  </si>
  <si>
    <t>THÁNG: 04/2019</t>
  </si>
  <si>
    <t>Ngày: 27/03/2019</t>
  </si>
  <si>
    <t>Stt</t>
  </si>
  <si>
    <t>Mã sản phẩm</t>
  </si>
  <si>
    <t>Tên sản phẩm</t>
  </si>
  <si>
    <t>Loại sản phẩm</t>
  </si>
  <si>
    <t>Quy cách</t>
  </si>
  <si>
    <t>Đơn vị tính</t>
  </si>
  <si>
    <t>Đơn giá</t>
  </si>
  <si>
    <t>Tồn tháng 3</t>
  </si>
  <si>
    <t>Thành tiền</t>
  </si>
  <si>
    <t>D2</t>
  </si>
  <si>
    <t>Times</t>
  </si>
  <si>
    <t>HĐT</t>
  </si>
  <si>
    <t>HT</t>
  </si>
  <si>
    <t>Tổng yêu cầu</t>
  </si>
  <si>
    <t>Đề nghị mua</t>
  </si>
  <si>
    <t>Ghi chú</t>
  </si>
  <si>
    <t>Số lượng</t>
  </si>
  <si>
    <t>VĂN PHÒNG PHẨM</t>
  </si>
  <si>
    <t>VP01</t>
  </si>
  <si>
    <t>Giấy A4</t>
  </si>
  <si>
    <t>Giấy A4 DDL/84 - Bãi bằng (vỏ hồng)</t>
  </si>
  <si>
    <t>1 ram = 500 sheet</t>
  </si>
  <si>
    <t>ram</t>
  </si>
  <si>
    <t>VP05</t>
  </si>
  <si>
    <t>Bút bi TL-08</t>
  </si>
  <si>
    <t>Bút bi Thiên Long TL-08</t>
  </si>
  <si>
    <t>1 hộp = 20 chiếc</t>
  </si>
  <si>
    <t>chiếc</t>
  </si>
  <si>
    <t>VP06</t>
  </si>
  <si>
    <t>Bút bi để bàn</t>
  </si>
  <si>
    <t>Bút bi dính bàn đôi Thiên Long</t>
  </si>
  <si>
    <t>1 cây = 2 chiếc</t>
  </si>
  <si>
    <t>cây</t>
  </si>
  <si>
    <t>VP11</t>
  </si>
  <si>
    <t>Đạn ghim số 10</t>
  </si>
  <si>
    <t>Ghim dập số 10 - PLUS</t>
  </si>
  <si>
    <t>1 hộp = 20 thanh</t>
  </si>
  <si>
    <t>hộp</t>
  </si>
  <si>
    <t>VP12</t>
  </si>
  <si>
    <t>Kẹp bướm màu đen 3cm</t>
  </si>
  <si>
    <t xml:space="preserve">Kẹp vẽ 32mm đen </t>
  </si>
  <si>
    <t>1 hộp = 12 chiếc</t>
  </si>
  <si>
    <t>VP15</t>
  </si>
  <si>
    <t>Băng dính trong to</t>
  </si>
  <si>
    <t>Băng dính 100YA trong - đục</t>
  </si>
  <si>
    <t>1 cọc = 6 cuộn</t>
  </si>
  <si>
    <t>cuộn</t>
  </si>
  <si>
    <t>VP18</t>
  </si>
  <si>
    <t>Băng dính giấy</t>
  </si>
  <si>
    <t>Băng dính giấy 2.4F</t>
  </si>
  <si>
    <t>1 cọc = 12 cuộn</t>
  </si>
  <si>
    <t>cọc</t>
  </si>
  <si>
    <t>0.5</t>
  </si>
  <si>
    <t>VP24</t>
  </si>
  <si>
    <t>Pin AA (pin két sắt)</t>
  </si>
  <si>
    <t>Pin Tiểu Panasonic AA</t>
  </si>
  <si>
    <t>đôi</t>
  </si>
  <si>
    <t>VP25</t>
  </si>
  <si>
    <t>Pin AAA (pin điều hòa)</t>
  </si>
  <si>
    <t>Pin tiểu Panasonic 3A</t>
  </si>
  <si>
    <t>VP26</t>
  </si>
  <si>
    <t>Sổ tay A4</t>
  </si>
  <si>
    <t>quyển 200T</t>
  </si>
  <si>
    <t>quyển</t>
  </si>
  <si>
    <t>VP32</t>
  </si>
  <si>
    <t>Chun vòng nhỡ</t>
  </si>
  <si>
    <t>Chun ( dây thun) vòng to</t>
  </si>
  <si>
    <t>1 túi = 500 gram</t>
  </si>
  <si>
    <t>túi</t>
  </si>
  <si>
    <t>VP33</t>
  </si>
  <si>
    <t>Túi Clear Bag</t>
  </si>
  <si>
    <t>Túi 1 khuy W-209 dày khổ F</t>
  </si>
  <si>
    <t>1 tập = 20 chiếc</t>
  </si>
  <si>
    <t>VP34</t>
  </si>
  <si>
    <t>Pin cân tiểu ly</t>
  </si>
  <si>
    <t>Pin max</t>
  </si>
  <si>
    <t>1 vỉ = 5 viên</t>
  </si>
  <si>
    <t>viên</t>
  </si>
  <si>
    <t>VP36</t>
  </si>
  <si>
    <t>Bút dạ bảng</t>
  </si>
  <si>
    <t>Bút dạ viết bảng Thiên Long WB03/06</t>
  </si>
  <si>
    <t>1 hộp = 10 chiếc</t>
  </si>
  <si>
    <t>VP37</t>
  </si>
  <si>
    <t>Bút lông dầu</t>
  </si>
  <si>
    <t>Bút dạ kính Thiên Long PM04</t>
  </si>
  <si>
    <t>VP38</t>
  </si>
  <si>
    <t>Pin cúc áo</t>
  </si>
  <si>
    <t>1 vỉ=10 viên</t>
  </si>
  <si>
    <t>CÔNG CỤ DỤNG CỤ</t>
  </si>
  <si>
    <t>DC01</t>
  </si>
  <si>
    <t>Bông chổi lau nhà 360</t>
  </si>
  <si>
    <t>cái</t>
  </si>
  <si>
    <t>DC02</t>
  </si>
  <si>
    <t>Hót rác</t>
  </si>
  <si>
    <t>DC04</t>
  </si>
  <si>
    <t>Giấy vệ sinh công nghiệp</t>
  </si>
  <si>
    <t>Cuộn</t>
  </si>
  <si>
    <t>DC06</t>
  </si>
  <si>
    <t>Giẻ rửa bát lưới</t>
  </si>
  <si>
    <t>DC09</t>
  </si>
  <si>
    <t>Cọ bồn cầu</t>
  </si>
  <si>
    <t>DC10</t>
  </si>
  <si>
    <t>Chổi nhựa</t>
  </si>
  <si>
    <t>DC17</t>
  </si>
  <si>
    <t>Gang tay cao su</t>
  </si>
  <si>
    <t>DC20</t>
  </si>
  <si>
    <t>Chổi quét nhà</t>
  </si>
  <si>
    <t>DC21</t>
  </si>
  <si>
    <t>Bàn chải cầm tay</t>
  </si>
  <si>
    <t>DC22</t>
  </si>
  <si>
    <t>Khăn lau bàn</t>
  </si>
  <si>
    <t>Khăn màu nâu</t>
  </si>
  <si>
    <t>DC23</t>
  </si>
  <si>
    <t>Khăn lau cốc</t>
  </si>
  <si>
    <t>Khăn màu xanh</t>
  </si>
  <si>
    <t>DC24</t>
  </si>
  <si>
    <t>Miếng giáp cọ nồi xanh</t>
  </si>
  <si>
    <t>Đồng hồ bấm giờ</t>
  </si>
  <si>
    <t>HÓA CHẤT TẨY RỬA</t>
  </si>
  <si>
    <t>HC01</t>
  </si>
  <si>
    <t>Nước rửa chén NCL (E-wash P)</t>
  </si>
  <si>
    <t>Tỷ lệ pha 1:20</t>
  </si>
  <si>
    <t>lít</t>
  </si>
  <si>
    <t>HC02</t>
  </si>
  <si>
    <t>Nước rửa tay NCL (Safe)</t>
  </si>
  <si>
    <t>HC03</t>
  </si>
  <si>
    <t>Nước lau sàn NCL (Sparkle)</t>
  </si>
  <si>
    <t>Tỷ lệ pha 1:64</t>
  </si>
  <si>
    <t>3.5</t>
  </si>
  <si>
    <t>HC04</t>
  </si>
  <si>
    <t xml:space="preserve">Nước lau kính Gift </t>
  </si>
  <si>
    <t>loại xịt</t>
  </si>
  <si>
    <t>chai</t>
  </si>
  <si>
    <t>HC05</t>
  </si>
  <si>
    <t>Nước tẩy nhà vệ sinh vim</t>
  </si>
  <si>
    <t>500ml</t>
  </si>
  <si>
    <t>HC07</t>
  </si>
  <si>
    <t>Backing Soda</t>
  </si>
  <si>
    <t>HC08</t>
  </si>
  <si>
    <t>Bột giặt Ô mô</t>
  </si>
  <si>
    <t>loại 800g</t>
  </si>
  <si>
    <t>HC10</t>
  </si>
  <si>
    <t>Hóa chất tẩy bể mỡ (Spectrum)</t>
  </si>
  <si>
    <t>Tỷ lệ 1:10</t>
  </si>
  <si>
    <t>Cộng tổng</t>
  </si>
  <si>
    <t>Chi phí định mức</t>
  </si>
  <si>
    <t>Người yêu cầu</t>
  </si>
  <si>
    <t>Kiểm soát</t>
  </si>
  <si>
    <t>Phê duyệt</t>
  </si>
  <si>
    <t>Phạm Thị Ngọc Bích</t>
  </si>
  <si>
    <t>Phạm Thị Ngoan</t>
  </si>
  <si>
    <t>GONGCHA ViỆT NAM</t>
  </si>
</sst>
</file>

<file path=xl/styles.xml><?xml version="1.0" encoding="utf-8"?>
<styleSheet xmlns="http://schemas.openxmlformats.org/spreadsheetml/2006/main">
  <numFmts count="9">
    <numFmt numFmtId="176" formatCode="_(* #,##0.00_);_(* \(#,##0.00\);_(* &quot;-&quot;??_);_(@_)"/>
    <numFmt numFmtId="177" formatCode="_(* #,##0_);_(* \(#,##0\);_(* &quot;-&quot;_);_(@_)"/>
    <numFmt numFmtId="178" formatCode="_-* #,###.##000\ &quot;₫&quot;_-;\-* #,###.##000\ &quot;₫&quot;_-;_-* &quot;-&quot;??\ &quot;₫&quot;_-;_-@_-"/>
    <numFmt numFmtId="179" formatCode="_(* #,##0.0_);_(* \(#,##0.0\);_(* &quot;-&quot;_);_(@_)"/>
    <numFmt numFmtId="180" formatCode="_ * #,###.##000_ ;_ * \-#,###.##000_ ;_ * &quot;-&quot;??_ ;_ @_ "/>
    <numFmt numFmtId="181" formatCode="_ * #.##0_ ;_ * \-#.##0_ ;_ * &quot;-&quot;_ ;_ @_ "/>
    <numFmt numFmtId="182" formatCode="_-* #.##0\ &quot;₫&quot;_-;\-* #.##0\ &quot;₫&quot;_-;_-* &quot;-&quot;\ &quot;₫&quot;_-;_-@_-"/>
    <numFmt numFmtId="183" formatCode="_(* #,##0_);_(* \(#,##0\);_(* &quot;-&quot;??_);_(@_)"/>
    <numFmt numFmtId="184" formatCode="_(* #,##0.0_);_(* \(#,##0.0\);_(* &quot;-&quot;?_);_(@_)"/>
  </numFmts>
  <fonts count="31">
    <font>
      <sz val="11"/>
      <color theme="1"/>
      <name val="宋体"/>
      <charset val="163"/>
      <scheme val="minor"/>
    </font>
    <font>
      <sz val="13"/>
      <color theme="1"/>
      <name val="宋体"/>
      <charset val="163"/>
      <scheme val="minor"/>
    </font>
    <font>
      <b/>
      <sz val="13"/>
      <color theme="1"/>
      <name val="宋体"/>
      <charset val="163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Palatino Linotype"/>
      <charset val="134"/>
    </font>
    <font>
      <b/>
      <sz val="16"/>
      <color theme="1"/>
      <name val="Times New Roman"/>
      <charset val="134"/>
    </font>
    <font>
      <b/>
      <sz val="14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1"/>
      <color theme="1"/>
      <name val="Palatino Linotype"/>
      <charset val="134"/>
    </font>
    <font>
      <sz val="13"/>
      <color theme="1"/>
      <name val="Palatino Linotype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 applyBorder="0"/>
    <xf numFmtId="176" fontId="12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181" fontId="12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10" borderId="12" applyNumberFormat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5" borderId="11" applyNumberFormat="0" applyFont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182" fontId="12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84" fontId="5" fillId="0" borderId="0" xfId="0" applyNumberFormat="1" applyFont="1"/>
    <xf numFmtId="183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184" fontId="10" fillId="0" borderId="0" xfId="0" applyNumberFormat="1" applyFont="1" applyAlignment="1">
      <alignment vertical="center"/>
    </xf>
    <xf numFmtId="183" fontId="5" fillId="0" borderId="0" xfId="0" applyNumberFormat="1" applyFont="1" applyAlignment="1">
      <alignment vertical="center"/>
    </xf>
    <xf numFmtId="184" fontId="9" fillId="2" borderId="3" xfId="0" applyNumberFormat="1" applyFont="1" applyFill="1" applyBorder="1" applyAlignment="1">
      <alignment horizontal="center" vertical="center" wrapText="1"/>
    </xf>
    <xf numFmtId="183" fontId="9" fillId="2" borderId="3" xfId="0" applyNumberFormat="1" applyFont="1" applyFill="1" applyBorder="1" applyAlignment="1">
      <alignment horizontal="center" vertical="center" wrapText="1"/>
    </xf>
    <xf numFmtId="184" fontId="5" fillId="3" borderId="3" xfId="0" applyNumberFormat="1" applyFont="1" applyFill="1" applyBorder="1"/>
    <xf numFmtId="183" fontId="9" fillId="3" borderId="3" xfId="0" applyNumberFormat="1" applyFont="1" applyFill="1" applyBorder="1"/>
    <xf numFmtId="0" fontId="5" fillId="0" borderId="3" xfId="0" applyFont="1" applyFill="1" applyBorder="1" applyAlignment="1">
      <alignment horizontal="left" vertical="center"/>
    </xf>
    <xf numFmtId="184" fontId="5" fillId="4" borderId="3" xfId="0" applyNumberFormat="1" applyFont="1" applyFill="1" applyBorder="1" applyAlignment="1"/>
    <xf numFmtId="183" fontId="5" fillId="0" borderId="3" xfId="0" applyNumberFormat="1" applyFont="1" applyBorder="1" applyAlignment="1"/>
    <xf numFmtId="184" fontId="5" fillId="3" borderId="3" xfId="0" applyNumberFormat="1" applyFont="1" applyFill="1" applyBorder="1" applyAlignment="1"/>
    <xf numFmtId="183" fontId="9" fillId="3" borderId="3" xfId="0" applyNumberFormat="1" applyFont="1" applyFill="1" applyBorder="1" applyAlignment="1"/>
    <xf numFmtId="184" fontId="9" fillId="3" borderId="3" xfId="0" applyNumberFormat="1" applyFont="1" applyFill="1" applyBorder="1" applyAlignment="1"/>
    <xf numFmtId="0" fontId="8" fillId="0" borderId="0" xfId="0" applyFont="1" applyAlignment="1">
      <alignment horizontal="left" wrapText="1"/>
    </xf>
    <xf numFmtId="179" fontId="8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/>
    <xf numFmtId="0" fontId="5" fillId="0" borderId="3" xfId="0" applyFont="1" applyBorder="1" applyAlignment="1"/>
    <xf numFmtId="58" fontId="8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179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83" fontId="4" fillId="0" borderId="0" xfId="0" applyNumberFormat="1" applyFont="1" applyAlignment="1">
      <alignment horizontal="right"/>
    </xf>
    <xf numFmtId="179" fontId="8" fillId="0" borderId="0" xfId="0" applyNumberFormat="1" applyFont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179" fontId="9" fillId="2" borderId="2" xfId="0" applyNumberFormat="1" applyFont="1" applyFill="1" applyBorder="1" applyAlignment="1">
      <alignment horizontal="center" vertical="center" wrapText="1"/>
    </xf>
    <xf numFmtId="179" fontId="9" fillId="3" borderId="3" xfId="0" applyNumberFormat="1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right" vertical="center"/>
    </xf>
    <xf numFmtId="179" fontId="5" fillId="0" borderId="3" xfId="0" applyNumberFormat="1" applyFont="1" applyFill="1" applyBorder="1" applyAlignment="1">
      <alignment horizontal="center" vertical="center"/>
    </xf>
    <xf numFmtId="179" fontId="5" fillId="5" borderId="3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center" vertical="center"/>
    </xf>
    <xf numFmtId="183" fontId="8" fillId="0" borderId="0" xfId="0" applyNumberFormat="1" applyFont="1" applyAlignment="1">
      <alignment horizontal="right" vertical="center"/>
    </xf>
    <xf numFmtId="177" fontId="9" fillId="2" borderId="1" xfId="0" applyNumberFormat="1" applyFont="1" applyFill="1" applyBorder="1" applyAlignment="1">
      <alignment horizontal="center" vertical="center" wrapText="1"/>
    </xf>
    <xf numFmtId="179" fontId="9" fillId="2" borderId="4" xfId="0" applyNumberFormat="1" applyFont="1" applyFill="1" applyBorder="1" applyAlignment="1">
      <alignment horizontal="center" vertical="center" wrapText="1"/>
    </xf>
    <xf numFmtId="179" fontId="9" fillId="2" borderId="5" xfId="0" applyNumberFormat="1" applyFont="1" applyFill="1" applyBorder="1" applyAlignment="1">
      <alignment horizontal="center" vertical="center" wrapText="1"/>
    </xf>
    <xf numFmtId="177" fontId="9" fillId="2" borderId="2" xfId="0" applyNumberFormat="1" applyFont="1" applyFill="1" applyBorder="1" applyAlignment="1">
      <alignment horizontal="center" vertical="center" wrapText="1"/>
    </xf>
    <xf numFmtId="183" fontId="9" fillId="2" borderId="4" xfId="0" applyNumberFormat="1" applyFont="1" applyFill="1" applyBorder="1" applyAlignment="1">
      <alignment horizontal="center" vertical="center" wrapText="1"/>
    </xf>
    <xf numFmtId="177" fontId="9" fillId="3" borderId="3" xfId="0" applyNumberFormat="1" applyFont="1" applyFill="1" applyBorder="1" applyAlignment="1">
      <alignment horizontal="center" wrapText="1"/>
    </xf>
    <xf numFmtId="183" fontId="9" fillId="3" borderId="3" xfId="0" applyNumberFormat="1" applyFont="1" applyFill="1" applyBorder="1" applyAlignment="1">
      <alignment horizontal="right" wrapText="1"/>
    </xf>
    <xf numFmtId="177" fontId="5" fillId="0" borderId="3" xfId="0" applyNumberFormat="1" applyFont="1" applyFill="1" applyBorder="1" applyAlignment="1">
      <alignment horizontal="center" vertical="center"/>
    </xf>
    <xf numFmtId="179" fontId="5" fillId="4" borderId="3" xfId="0" applyNumberFormat="1" applyFont="1" applyFill="1" applyBorder="1" applyAlignment="1">
      <alignment horizontal="center" vertical="center"/>
    </xf>
    <xf numFmtId="183" fontId="5" fillId="0" borderId="3" xfId="0" applyNumberFormat="1" applyFont="1" applyFill="1" applyBorder="1" applyAlignment="1">
      <alignment horizontal="right" vertical="center"/>
    </xf>
    <xf numFmtId="183" fontId="9" fillId="3" borderId="3" xfId="0" applyNumberFormat="1" applyFont="1" applyFill="1" applyBorder="1" applyAlignment="1">
      <alignment horizontal="right" vertical="center"/>
    </xf>
    <xf numFmtId="177" fontId="5" fillId="5" borderId="3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177" fontId="2" fillId="0" borderId="0" xfId="0" applyNumberFormat="1" applyFont="1"/>
    <xf numFmtId="3" fontId="8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/>
    </xf>
    <xf numFmtId="179" fontId="5" fillId="3" borderId="3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/>
    <xf numFmtId="0" fontId="8" fillId="0" borderId="0" xfId="0" applyFont="1" applyAlignment="1"/>
    <xf numFmtId="183" fontId="9" fillId="3" borderId="4" xfId="0" applyNumberFormat="1" applyFont="1" applyFill="1" applyBorder="1" applyAlignment="1">
      <alignment horizontal="right" wrapText="1"/>
    </xf>
    <xf numFmtId="183" fontId="5" fillId="0" borderId="4" xfId="0" applyNumberFormat="1" applyFont="1" applyFill="1" applyBorder="1" applyAlignment="1">
      <alignment horizontal="right" vertical="center"/>
    </xf>
    <xf numFmtId="184" fontId="5" fillId="0" borderId="3" xfId="0" applyNumberFormat="1" applyFont="1" applyBorder="1" applyAlignment="1"/>
  </cellXfs>
  <cellStyles count="50">
    <cellStyle name="Normal" xfId="0" builtinId="0"/>
    <cellStyle name="Comma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7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mobile/Containers/Data/Application/24D388BD-6FD9-4525-9C60-C6B5ED6C81CA/Documents/kThirdOpenReceivePath_kso_/E:/V&#259;n%20ph&#242;ng%20ph&#7849;m/B&#225;o%20c&#225;o%20XNT/B&#225;o%20c&#225;o%20XNT%20VPP,%20CCDC,%20H&#243;a%20ch&#7845;t%20Th&#225;ng%2003.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 An"/>
      <sheetName val="Gold Plus"/>
    </sheetNames>
    <sheetDataSet>
      <sheetData sheetId="0"/>
      <sheetData sheetId="1">
        <row r="7">
          <cell r="B7" t="str">
            <v>VP01</v>
          </cell>
          <cell r="C7" t="str">
            <v>Giấy A4</v>
          </cell>
          <cell r="D7" t="str">
            <v>Giấy A4 DDL/84 - Bãi bằng (vỏ hồng)</v>
          </cell>
          <cell r="E7" t="str">
            <v>1 ram = 500 sheet</v>
          </cell>
          <cell r="F7" t="str">
            <v>ram</v>
          </cell>
          <cell r="G7">
            <v>60767</v>
          </cell>
          <cell r="H7">
            <v>0</v>
          </cell>
          <cell r="I7">
            <v>0</v>
          </cell>
          <cell r="J7">
            <v>4</v>
          </cell>
          <cell r="K7">
            <v>243068</v>
          </cell>
          <cell r="L7">
            <v>0</v>
          </cell>
          <cell r="M7">
            <v>0</v>
          </cell>
          <cell r="N7">
            <v>0</v>
          </cell>
        </row>
        <row r="7">
          <cell r="P7">
            <v>0</v>
          </cell>
          <cell r="Q7">
            <v>0</v>
          </cell>
          <cell r="R7">
            <v>0</v>
          </cell>
        </row>
        <row r="7">
          <cell r="T7">
            <v>0</v>
          </cell>
          <cell r="U7">
            <v>0</v>
          </cell>
          <cell r="V7">
            <v>0</v>
          </cell>
        </row>
        <row r="7">
          <cell r="X7">
            <v>0</v>
          </cell>
          <cell r="Y7">
            <v>0</v>
          </cell>
          <cell r="Z7">
            <v>0</v>
          </cell>
        </row>
        <row r="7">
          <cell r="AB7">
            <v>0</v>
          </cell>
          <cell r="AC7">
            <v>0</v>
          </cell>
          <cell r="AD7">
            <v>4</v>
          </cell>
          <cell r="AE7">
            <v>243068</v>
          </cell>
        </row>
        <row r="7">
          <cell r="AG7">
            <v>0</v>
          </cell>
          <cell r="AH7">
            <v>1</v>
          </cell>
          <cell r="AI7">
            <v>60767</v>
          </cell>
          <cell r="AJ7">
            <v>1</v>
          </cell>
          <cell r="AK7">
            <v>60767</v>
          </cell>
          <cell r="AL7">
            <v>1</v>
          </cell>
          <cell r="AM7">
            <v>60767</v>
          </cell>
          <cell r="AN7">
            <v>1</v>
          </cell>
          <cell r="AO7">
            <v>60767</v>
          </cell>
          <cell r="AP7">
            <v>1</v>
          </cell>
          <cell r="AQ7">
            <v>60767</v>
          </cell>
          <cell r="AR7">
            <v>1</v>
          </cell>
          <cell r="AS7">
            <v>60767</v>
          </cell>
          <cell r="AT7">
            <v>1</v>
          </cell>
          <cell r="AU7">
            <v>60767</v>
          </cell>
          <cell r="AV7">
            <v>1</v>
          </cell>
          <cell r="AW7">
            <v>60767</v>
          </cell>
          <cell r="AX7">
            <v>4</v>
          </cell>
          <cell r="AY7">
            <v>243068</v>
          </cell>
          <cell r="AZ7">
            <v>0</v>
          </cell>
          <cell r="BA7">
            <v>0</v>
          </cell>
        </row>
        <row r="7">
          <cell r="BC7">
            <v>0</v>
          </cell>
          <cell r="BD7">
            <v>0</v>
          </cell>
          <cell r="BE7">
            <v>0</v>
          </cell>
          <cell r="BF7">
            <v>0</v>
          </cell>
        </row>
        <row r="7">
          <cell r="BH7">
            <v>0</v>
          </cell>
          <cell r="BI7">
            <v>0</v>
          </cell>
          <cell r="BJ7">
            <v>0</v>
          </cell>
        </row>
        <row r="7">
          <cell r="BL7">
            <v>0</v>
          </cell>
          <cell r="BM7">
            <v>0</v>
          </cell>
          <cell r="BN7">
            <v>0</v>
          </cell>
        </row>
        <row r="7">
          <cell r="BP7">
            <v>0</v>
          </cell>
          <cell r="BQ7">
            <v>0</v>
          </cell>
          <cell r="BR7">
            <v>0</v>
          </cell>
        </row>
        <row r="7">
          <cell r="BT7">
            <v>0</v>
          </cell>
          <cell r="BU7">
            <v>0</v>
          </cell>
          <cell r="BV7">
            <v>0</v>
          </cell>
        </row>
        <row r="8">
          <cell r="B8" t="str">
            <v>VP05</v>
          </cell>
          <cell r="C8" t="str">
            <v>Bút bi TL-08</v>
          </cell>
          <cell r="D8" t="str">
            <v>Bút bi Thiên Long TL-08</v>
          </cell>
          <cell r="E8" t="str">
            <v>1 hộp = 20 chiếc</v>
          </cell>
          <cell r="F8" t="str">
            <v>chiếc</v>
          </cell>
          <cell r="G8">
            <v>2658</v>
          </cell>
          <cell r="H8">
            <v>3</v>
          </cell>
          <cell r="I8">
            <v>7974</v>
          </cell>
          <cell r="J8">
            <v>14</v>
          </cell>
          <cell r="K8">
            <v>37212</v>
          </cell>
          <cell r="L8">
            <v>2</v>
          </cell>
          <cell r="M8">
            <v>5316</v>
          </cell>
          <cell r="N8">
            <v>0.8</v>
          </cell>
          <cell r="O8">
            <v>6645</v>
          </cell>
          <cell r="P8">
            <v>2</v>
          </cell>
          <cell r="Q8">
            <v>5316</v>
          </cell>
          <cell r="R8">
            <v>0.8</v>
          </cell>
          <cell r="S8">
            <v>6645</v>
          </cell>
          <cell r="T8">
            <v>5</v>
          </cell>
          <cell r="U8">
            <v>13290</v>
          </cell>
          <cell r="V8">
            <v>2</v>
          </cell>
          <cell r="W8">
            <v>6645</v>
          </cell>
          <cell r="X8">
            <v>3</v>
          </cell>
          <cell r="Y8">
            <v>7974</v>
          </cell>
          <cell r="Z8">
            <v>0.8</v>
          </cell>
          <cell r="AA8">
            <v>9967.5</v>
          </cell>
          <cell r="AB8">
            <v>12</v>
          </cell>
          <cell r="AC8">
            <v>31896</v>
          </cell>
          <cell r="AD8">
            <v>5</v>
          </cell>
          <cell r="AE8">
            <v>13290</v>
          </cell>
          <cell r="AF8">
            <v>7</v>
          </cell>
          <cell r="AG8">
            <v>18606</v>
          </cell>
          <cell r="AH8">
            <v>5</v>
          </cell>
          <cell r="AI8">
            <v>13290</v>
          </cell>
          <cell r="AJ8">
            <v>2</v>
          </cell>
          <cell r="AK8">
            <v>6645</v>
          </cell>
          <cell r="AL8">
            <v>2</v>
          </cell>
          <cell r="AM8">
            <v>5316</v>
          </cell>
          <cell r="AN8">
            <v>0.8</v>
          </cell>
          <cell r="AO8">
            <v>6645</v>
          </cell>
          <cell r="AP8">
            <v>0</v>
          </cell>
          <cell r="AQ8">
            <v>0</v>
          </cell>
          <cell r="AR8">
            <v>0</v>
          </cell>
        </row>
        <row r="8">
          <cell r="AT8">
            <v>2</v>
          </cell>
          <cell r="AU8">
            <v>5316</v>
          </cell>
          <cell r="AV8">
            <v>0.8</v>
          </cell>
          <cell r="AW8">
            <v>6645</v>
          </cell>
          <cell r="AX8">
            <v>9</v>
          </cell>
          <cell r="AY8">
            <v>23922</v>
          </cell>
          <cell r="AZ8">
            <v>3</v>
          </cell>
          <cell r="BA8">
            <v>7974</v>
          </cell>
        </row>
        <row r="8">
          <cell r="BC8">
            <v>0</v>
          </cell>
          <cell r="BD8">
            <v>0</v>
          </cell>
          <cell r="BE8">
            <v>0</v>
          </cell>
          <cell r="BF8">
            <v>0</v>
          </cell>
        </row>
        <row r="8">
          <cell r="BH8">
            <v>0</v>
          </cell>
          <cell r="BI8">
            <v>0</v>
          </cell>
          <cell r="BJ8">
            <v>0</v>
          </cell>
        </row>
        <row r="8">
          <cell r="BL8">
            <v>0</v>
          </cell>
          <cell r="BM8">
            <v>0</v>
          </cell>
          <cell r="BN8">
            <v>0</v>
          </cell>
        </row>
        <row r="8">
          <cell r="BP8">
            <v>0</v>
          </cell>
          <cell r="BQ8">
            <v>0</v>
          </cell>
          <cell r="BR8">
            <v>0</v>
          </cell>
        </row>
        <row r="8">
          <cell r="BT8">
            <v>0</v>
          </cell>
          <cell r="BU8">
            <v>0</v>
          </cell>
          <cell r="BV8">
            <v>3</v>
          </cell>
        </row>
        <row r="9">
          <cell r="B9" t="str">
            <v>VP06</v>
          </cell>
          <cell r="C9" t="str">
            <v>Bút bi để bàn</v>
          </cell>
          <cell r="D9" t="str">
            <v>Bút bi dính bàn đôi Thiên Long</v>
          </cell>
          <cell r="E9" t="str">
            <v>1 cây = 2 chiếc</v>
          </cell>
          <cell r="F9" t="str">
            <v>cây</v>
          </cell>
          <cell r="G9">
            <v>12670</v>
          </cell>
          <cell r="H9">
            <v>1</v>
          </cell>
          <cell r="I9">
            <v>12670</v>
          </cell>
          <cell r="J9">
            <v>5</v>
          </cell>
          <cell r="K9">
            <v>63350</v>
          </cell>
          <cell r="L9">
            <v>1</v>
          </cell>
          <cell r="M9">
            <v>12670</v>
          </cell>
          <cell r="N9">
            <v>1.5</v>
          </cell>
          <cell r="O9">
            <v>8446.7</v>
          </cell>
          <cell r="P9">
            <v>1</v>
          </cell>
          <cell r="Q9">
            <v>12670</v>
          </cell>
          <cell r="R9">
            <v>3</v>
          </cell>
          <cell r="S9">
            <v>4223.3</v>
          </cell>
          <cell r="T9">
            <v>2</v>
          </cell>
          <cell r="U9">
            <v>25340</v>
          </cell>
          <cell r="V9">
            <v>3</v>
          </cell>
          <cell r="W9">
            <v>8446.7</v>
          </cell>
          <cell r="X9">
            <v>1</v>
          </cell>
          <cell r="Y9">
            <v>12670</v>
          </cell>
          <cell r="Z9">
            <v>3</v>
          </cell>
          <cell r="AA9">
            <v>4223.3</v>
          </cell>
          <cell r="AB9">
            <v>5</v>
          </cell>
          <cell r="AC9">
            <v>63350</v>
          </cell>
          <cell r="AD9">
            <v>1</v>
          </cell>
          <cell r="AE9">
            <v>12670</v>
          </cell>
        </row>
        <row r="9">
          <cell r="AG9">
            <v>0</v>
          </cell>
          <cell r="AH9">
            <v>0</v>
          </cell>
          <cell r="AI9">
            <v>0</v>
          </cell>
          <cell r="AJ9">
            <v>0</v>
          </cell>
        </row>
        <row r="9">
          <cell r="AL9">
            <v>0</v>
          </cell>
          <cell r="AM9">
            <v>0</v>
          </cell>
          <cell r="AN9">
            <v>0</v>
          </cell>
        </row>
        <row r="9">
          <cell r="AP9">
            <v>0</v>
          </cell>
          <cell r="AQ9">
            <v>0</v>
          </cell>
          <cell r="AR9">
            <v>0</v>
          </cell>
        </row>
        <row r="9">
          <cell r="AT9">
            <v>0</v>
          </cell>
          <cell r="AU9">
            <v>0</v>
          </cell>
          <cell r="AV9">
            <v>0</v>
          </cell>
        </row>
        <row r="9">
          <cell r="AX9">
            <v>0</v>
          </cell>
          <cell r="AY9">
            <v>0</v>
          </cell>
          <cell r="AZ9">
            <v>1</v>
          </cell>
          <cell r="BA9">
            <v>12670</v>
          </cell>
        </row>
        <row r="9">
          <cell r="BC9">
            <v>0</v>
          </cell>
          <cell r="BD9">
            <v>0</v>
          </cell>
          <cell r="BE9">
            <v>0</v>
          </cell>
          <cell r="BF9">
            <v>0</v>
          </cell>
        </row>
        <row r="9">
          <cell r="BH9">
            <v>0</v>
          </cell>
          <cell r="BI9">
            <v>0</v>
          </cell>
          <cell r="BJ9">
            <v>0</v>
          </cell>
        </row>
        <row r="9">
          <cell r="BL9">
            <v>0</v>
          </cell>
          <cell r="BM9">
            <v>0</v>
          </cell>
          <cell r="BN9">
            <v>0</v>
          </cell>
        </row>
        <row r="9">
          <cell r="BP9">
            <v>0</v>
          </cell>
          <cell r="BQ9">
            <v>0</v>
          </cell>
          <cell r="BR9">
            <v>0</v>
          </cell>
        </row>
        <row r="9">
          <cell r="BT9">
            <v>0</v>
          </cell>
          <cell r="BU9">
            <v>0</v>
          </cell>
          <cell r="BV9">
            <v>1</v>
          </cell>
        </row>
        <row r="10">
          <cell r="B10" t="str">
            <v>VP11</v>
          </cell>
          <cell r="C10" t="str">
            <v>Đạn ghim số 10</v>
          </cell>
          <cell r="D10" t="str">
            <v>Ghim dập số 10 - PLUS</v>
          </cell>
          <cell r="E10" t="str">
            <v>1 hộp = 20 thanh</v>
          </cell>
          <cell r="F10" t="str">
            <v>hộp</v>
          </cell>
          <cell r="G10">
            <v>3572</v>
          </cell>
          <cell r="H10">
            <v>4</v>
          </cell>
          <cell r="I10">
            <v>14288</v>
          </cell>
          <cell r="J10">
            <v>4</v>
          </cell>
          <cell r="K10">
            <v>14288</v>
          </cell>
          <cell r="L10">
            <v>1</v>
          </cell>
          <cell r="M10">
            <v>3572</v>
          </cell>
          <cell r="N10">
            <v>1</v>
          </cell>
          <cell r="O10">
            <v>3572</v>
          </cell>
          <cell r="P10">
            <v>1</v>
          </cell>
          <cell r="Q10">
            <v>3572</v>
          </cell>
          <cell r="R10">
            <v>1</v>
          </cell>
          <cell r="S10">
            <v>3572</v>
          </cell>
          <cell r="T10">
            <v>1</v>
          </cell>
          <cell r="U10">
            <v>3572</v>
          </cell>
          <cell r="V10">
            <v>1</v>
          </cell>
          <cell r="W10">
            <v>3572</v>
          </cell>
          <cell r="X10">
            <v>1</v>
          </cell>
          <cell r="Y10">
            <v>3572</v>
          </cell>
          <cell r="Z10">
            <v>1</v>
          </cell>
          <cell r="AA10">
            <v>3572</v>
          </cell>
          <cell r="AB10">
            <v>4</v>
          </cell>
          <cell r="AC10">
            <v>14288</v>
          </cell>
          <cell r="AD10">
            <v>4</v>
          </cell>
          <cell r="AE10">
            <v>14288</v>
          </cell>
        </row>
        <row r="10">
          <cell r="AG10">
            <v>0</v>
          </cell>
          <cell r="AH10">
            <v>1</v>
          </cell>
          <cell r="AI10">
            <v>3572</v>
          </cell>
          <cell r="AJ10">
            <v>1</v>
          </cell>
          <cell r="AK10">
            <v>3572</v>
          </cell>
          <cell r="AL10">
            <v>1</v>
          </cell>
          <cell r="AM10">
            <v>3572</v>
          </cell>
          <cell r="AN10">
            <v>1</v>
          </cell>
          <cell r="AO10">
            <v>3572</v>
          </cell>
          <cell r="AP10">
            <v>1</v>
          </cell>
          <cell r="AQ10">
            <v>3572</v>
          </cell>
          <cell r="AR10">
            <v>1</v>
          </cell>
          <cell r="AS10">
            <v>3572</v>
          </cell>
          <cell r="AT10">
            <v>1</v>
          </cell>
          <cell r="AU10">
            <v>3572</v>
          </cell>
          <cell r="AV10">
            <v>1</v>
          </cell>
          <cell r="AW10">
            <v>3572</v>
          </cell>
          <cell r="AX10">
            <v>4</v>
          </cell>
          <cell r="AY10">
            <v>14288</v>
          </cell>
          <cell r="AZ10">
            <v>0</v>
          </cell>
          <cell r="BA10">
            <v>0</v>
          </cell>
        </row>
        <row r="10">
          <cell r="BC10">
            <v>0</v>
          </cell>
          <cell r="BD10">
            <v>0</v>
          </cell>
          <cell r="BE10">
            <v>0</v>
          </cell>
          <cell r="BF10">
            <v>0</v>
          </cell>
        </row>
        <row r="10">
          <cell r="BH10">
            <v>0</v>
          </cell>
          <cell r="BI10">
            <v>0</v>
          </cell>
          <cell r="BJ10">
            <v>0</v>
          </cell>
        </row>
        <row r="10">
          <cell r="BL10">
            <v>0</v>
          </cell>
          <cell r="BM10">
            <v>0</v>
          </cell>
          <cell r="BN10">
            <v>0</v>
          </cell>
        </row>
        <row r="10">
          <cell r="BP10">
            <v>0</v>
          </cell>
          <cell r="BQ10">
            <v>0</v>
          </cell>
          <cell r="BR10">
            <v>0</v>
          </cell>
        </row>
        <row r="10">
          <cell r="BT10">
            <v>0</v>
          </cell>
          <cell r="BU10">
            <v>0</v>
          </cell>
          <cell r="BV10">
            <v>0</v>
          </cell>
        </row>
        <row r="11">
          <cell r="B11" t="str">
            <v>VP12</v>
          </cell>
          <cell r="C11" t="str">
            <v>Kẹp bướm màu đen 3cm</v>
          </cell>
          <cell r="D11" t="str">
            <v>Kẹp vẽ 32mm đen</v>
          </cell>
          <cell r="E11" t="str">
            <v>1 hộp = 12 chiếc</v>
          </cell>
          <cell r="F11" t="str">
            <v>hộp</v>
          </cell>
          <cell r="G11">
            <v>14802</v>
          </cell>
        </row>
        <row r="11">
          <cell r="I11">
            <v>0</v>
          </cell>
        </row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1">
          <cell r="P11">
            <v>0</v>
          </cell>
          <cell r="Q11">
            <v>0</v>
          </cell>
          <cell r="R11">
            <v>0</v>
          </cell>
        </row>
        <row r="11">
          <cell r="T11">
            <v>0</v>
          </cell>
          <cell r="U11">
            <v>0</v>
          </cell>
          <cell r="V11">
            <v>0</v>
          </cell>
        </row>
        <row r="11">
          <cell r="X11">
            <v>0</v>
          </cell>
          <cell r="Y11">
            <v>0</v>
          </cell>
          <cell r="Z11">
            <v>0</v>
          </cell>
        </row>
        <row r="11"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2</v>
          </cell>
          <cell r="AG11">
            <v>29604</v>
          </cell>
          <cell r="AH11">
            <v>0</v>
          </cell>
          <cell r="AI11">
            <v>0</v>
          </cell>
          <cell r="AJ11">
            <v>0</v>
          </cell>
        </row>
        <row r="11">
          <cell r="AL11">
            <v>1</v>
          </cell>
          <cell r="AM11">
            <v>14802</v>
          </cell>
          <cell r="AN11">
            <v>3</v>
          </cell>
          <cell r="AO11">
            <v>4934</v>
          </cell>
          <cell r="AP11">
            <v>0</v>
          </cell>
          <cell r="AQ11">
            <v>0</v>
          </cell>
          <cell r="AR11">
            <v>0</v>
          </cell>
        </row>
        <row r="11">
          <cell r="AT11">
            <v>0</v>
          </cell>
          <cell r="AU11">
            <v>0</v>
          </cell>
          <cell r="AV11">
            <v>0</v>
          </cell>
        </row>
        <row r="11">
          <cell r="AX11">
            <v>1</v>
          </cell>
          <cell r="AY11">
            <v>14802</v>
          </cell>
          <cell r="AZ11">
            <v>1</v>
          </cell>
          <cell r="BA11">
            <v>14802</v>
          </cell>
        </row>
        <row r="11">
          <cell r="BC11">
            <v>0</v>
          </cell>
          <cell r="BD11">
            <v>0</v>
          </cell>
          <cell r="BE11">
            <v>0</v>
          </cell>
          <cell r="BF11">
            <v>0</v>
          </cell>
        </row>
        <row r="11">
          <cell r="BH11">
            <v>0</v>
          </cell>
          <cell r="BI11">
            <v>0</v>
          </cell>
          <cell r="BJ11">
            <v>0</v>
          </cell>
        </row>
        <row r="11">
          <cell r="BL11">
            <v>1</v>
          </cell>
          <cell r="BM11">
            <v>14802</v>
          </cell>
          <cell r="BN11">
            <v>3</v>
          </cell>
          <cell r="BO11">
            <v>4934</v>
          </cell>
          <cell r="BP11">
            <v>0</v>
          </cell>
          <cell r="BQ11">
            <v>0</v>
          </cell>
          <cell r="BR11">
            <v>0</v>
          </cell>
        </row>
        <row r="11">
          <cell r="BT11">
            <v>1</v>
          </cell>
          <cell r="BU11">
            <v>14802</v>
          </cell>
          <cell r="BV11">
            <v>0</v>
          </cell>
        </row>
        <row r="12">
          <cell r="B12" t="str">
            <v>VP15</v>
          </cell>
          <cell r="C12" t="str">
            <v>Băng dính trong to</v>
          </cell>
          <cell r="D12" t="str">
            <v>Băng dính 100YA trong - đục</v>
          </cell>
          <cell r="E12" t="str">
            <v>1 cọc = 6 cuộn</v>
          </cell>
          <cell r="F12" t="str">
            <v>cuộn</v>
          </cell>
          <cell r="G12">
            <v>13219</v>
          </cell>
          <cell r="H12">
            <v>4</v>
          </cell>
          <cell r="I12">
            <v>52876</v>
          </cell>
          <cell r="J12">
            <v>6</v>
          </cell>
          <cell r="K12">
            <v>79314</v>
          </cell>
          <cell r="L12">
            <v>1</v>
          </cell>
          <cell r="M12">
            <v>13219</v>
          </cell>
          <cell r="N12">
            <v>0.5</v>
          </cell>
          <cell r="O12">
            <v>26438</v>
          </cell>
          <cell r="P12">
            <v>1</v>
          </cell>
          <cell r="Q12">
            <v>13219</v>
          </cell>
          <cell r="R12">
            <v>0.5</v>
          </cell>
          <cell r="S12">
            <v>26438</v>
          </cell>
          <cell r="T12">
            <v>3</v>
          </cell>
          <cell r="U12">
            <v>39657</v>
          </cell>
          <cell r="V12">
            <v>1</v>
          </cell>
          <cell r="W12">
            <v>39657</v>
          </cell>
          <cell r="X12">
            <v>1</v>
          </cell>
          <cell r="Y12">
            <v>13219</v>
          </cell>
          <cell r="Z12">
            <v>0.5</v>
          </cell>
          <cell r="AA12">
            <v>26438</v>
          </cell>
          <cell r="AB12">
            <v>6</v>
          </cell>
          <cell r="AC12">
            <v>79314</v>
          </cell>
          <cell r="AD12">
            <v>4</v>
          </cell>
          <cell r="AE12">
            <v>52876</v>
          </cell>
          <cell r="AF12">
            <v>6</v>
          </cell>
          <cell r="AG12">
            <v>79314</v>
          </cell>
          <cell r="AH12">
            <v>0</v>
          </cell>
          <cell r="AI12">
            <v>0</v>
          </cell>
          <cell r="AJ12">
            <v>0</v>
          </cell>
        </row>
        <row r="12">
          <cell r="AL12">
            <v>0</v>
          </cell>
          <cell r="AM12">
            <v>0</v>
          </cell>
          <cell r="AN12">
            <v>0</v>
          </cell>
        </row>
        <row r="12">
          <cell r="AP12">
            <v>3</v>
          </cell>
          <cell r="AQ12">
            <v>39657</v>
          </cell>
          <cell r="AR12">
            <v>1</v>
          </cell>
          <cell r="AS12">
            <v>39657</v>
          </cell>
          <cell r="AT12">
            <v>1</v>
          </cell>
          <cell r="AU12">
            <v>13219</v>
          </cell>
          <cell r="AV12">
            <v>1</v>
          </cell>
          <cell r="AW12">
            <v>13219</v>
          </cell>
          <cell r="AX12">
            <v>4</v>
          </cell>
          <cell r="AY12">
            <v>52876</v>
          </cell>
          <cell r="AZ12">
            <v>6</v>
          </cell>
          <cell r="BA12">
            <v>79314</v>
          </cell>
        </row>
        <row r="12">
          <cell r="BC12">
            <v>0</v>
          </cell>
          <cell r="BD12">
            <v>2</v>
          </cell>
          <cell r="BE12">
            <v>26438</v>
          </cell>
          <cell r="BF12">
            <v>1</v>
          </cell>
          <cell r="BG12">
            <v>26438</v>
          </cell>
          <cell r="BH12">
            <v>2</v>
          </cell>
          <cell r="BI12">
            <v>26438</v>
          </cell>
          <cell r="BJ12">
            <v>1</v>
          </cell>
          <cell r="BK12">
            <v>26438</v>
          </cell>
          <cell r="BL12">
            <v>0</v>
          </cell>
          <cell r="BM12">
            <v>0</v>
          </cell>
          <cell r="BN12">
            <v>0</v>
          </cell>
        </row>
        <row r="12">
          <cell r="BP12">
            <v>0</v>
          </cell>
          <cell r="BQ12">
            <v>0</v>
          </cell>
          <cell r="BR12">
            <v>0</v>
          </cell>
        </row>
        <row r="12">
          <cell r="BT12">
            <v>4</v>
          </cell>
          <cell r="BU12">
            <v>52876</v>
          </cell>
          <cell r="BV12">
            <v>2</v>
          </cell>
        </row>
        <row r="13">
          <cell r="B13" t="str">
            <v>VP18</v>
          </cell>
          <cell r="C13" t="str">
            <v>Băng dính giấy</v>
          </cell>
          <cell r="D13" t="str">
            <v>Băng dính giấy 2.4F</v>
          </cell>
          <cell r="E13" t="str">
            <v>1 cọc = 12 cuộn</v>
          </cell>
          <cell r="F13" t="str">
            <v>cọc</v>
          </cell>
          <cell r="G13">
            <v>30468</v>
          </cell>
          <cell r="H13">
            <v>3</v>
          </cell>
          <cell r="I13">
            <v>91404</v>
          </cell>
          <cell r="J13">
            <v>3.5</v>
          </cell>
          <cell r="K13">
            <v>106638</v>
          </cell>
          <cell r="L13">
            <v>1</v>
          </cell>
          <cell r="M13">
            <v>30468</v>
          </cell>
          <cell r="N13">
            <v>1</v>
          </cell>
          <cell r="O13">
            <v>30468</v>
          </cell>
          <cell r="P13">
            <v>1</v>
          </cell>
          <cell r="Q13">
            <v>30468</v>
          </cell>
          <cell r="R13">
            <v>1</v>
          </cell>
          <cell r="S13">
            <v>30468</v>
          </cell>
          <cell r="T13">
            <v>2</v>
          </cell>
          <cell r="U13">
            <v>60936</v>
          </cell>
          <cell r="V13">
            <v>2</v>
          </cell>
          <cell r="W13">
            <v>30468</v>
          </cell>
          <cell r="X13">
            <v>0.5</v>
          </cell>
          <cell r="Y13">
            <v>15234</v>
          </cell>
          <cell r="Z13">
            <v>1</v>
          </cell>
          <cell r="AA13">
            <v>15234</v>
          </cell>
          <cell r="AB13">
            <v>4.5</v>
          </cell>
          <cell r="AC13">
            <v>137106</v>
          </cell>
          <cell r="AD13">
            <v>2</v>
          </cell>
          <cell r="AE13">
            <v>60936</v>
          </cell>
          <cell r="AF13">
            <v>1</v>
          </cell>
          <cell r="AG13">
            <v>30468</v>
          </cell>
          <cell r="AH13">
            <v>0</v>
          </cell>
          <cell r="AI13">
            <v>0</v>
          </cell>
          <cell r="AJ13">
            <v>0</v>
          </cell>
        </row>
        <row r="13">
          <cell r="AL13">
            <v>0.5</v>
          </cell>
          <cell r="AM13">
            <v>15234</v>
          </cell>
          <cell r="AN13">
            <v>0.5</v>
          </cell>
          <cell r="AO13">
            <v>30468</v>
          </cell>
          <cell r="AP13">
            <v>1</v>
          </cell>
          <cell r="AQ13">
            <v>30468</v>
          </cell>
          <cell r="AR13">
            <v>1</v>
          </cell>
          <cell r="AS13">
            <v>30468</v>
          </cell>
          <cell r="AT13">
            <v>0.5</v>
          </cell>
          <cell r="AU13">
            <v>15234</v>
          </cell>
          <cell r="AV13">
            <v>1</v>
          </cell>
          <cell r="AW13">
            <v>15234</v>
          </cell>
          <cell r="AX13">
            <v>2</v>
          </cell>
          <cell r="AY13">
            <v>60936</v>
          </cell>
          <cell r="AZ13">
            <v>1</v>
          </cell>
          <cell r="BA13">
            <v>30468</v>
          </cell>
        </row>
        <row r="13">
          <cell r="BC13">
            <v>0</v>
          </cell>
          <cell r="BD13">
            <v>1</v>
          </cell>
          <cell r="BE13">
            <v>30468</v>
          </cell>
          <cell r="BF13">
            <v>1</v>
          </cell>
          <cell r="BG13">
            <v>30468</v>
          </cell>
          <cell r="BH13">
            <v>0</v>
          </cell>
          <cell r="BI13">
            <v>0</v>
          </cell>
          <cell r="BJ13">
            <v>0</v>
          </cell>
        </row>
        <row r="13">
          <cell r="BL13">
            <v>0</v>
          </cell>
          <cell r="BM13">
            <v>0</v>
          </cell>
          <cell r="BN13">
            <v>0</v>
          </cell>
        </row>
        <row r="13">
          <cell r="BP13">
            <v>0</v>
          </cell>
          <cell r="BQ13">
            <v>0</v>
          </cell>
          <cell r="BR13">
            <v>0</v>
          </cell>
        </row>
        <row r="13">
          <cell r="BT13">
            <v>1</v>
          </cell>
          <cell r="BU13">
            <v>30468</v>
          </cell>
          <cell r="BV13">
            <v>0</v>
          </cell>
        </row>
        <row r="14">
          <cell r="B14" t="str">
            <v>VP24</v>
          </cell>
          <cell r="C14" t="str">
            <v>Pin AA (pin két sắt)</v>
          </cell>
          <cell r="D14" t="str">
            <v>Pin Tiểu Panasonic AA</v>
          </cell>
        </row>
        <row r="14">
          <cell r="F14" t="str">
            <v>đôi</v>
          </cell>
          <cell r="G14">
            <v>6250</v>
          </cell>
          <cell r="H14">
            <v>0</v>
          </cell>
          <cell r="I14">
            <v>0</v>
          </cell>
        </row>
        <row r="14"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4">
          <cell r="P14">
            <v>0</v>
          </cell>
          <cell r="Q14">
            <v>0</v>
          </cell>
          <cell r="R14">
            <v>0</v>
          </cell>
        </row>
        <row r="14">
          <cell r="T14">
            <v>0</v>
          </cell>
          <cell r="U14">
            <v>0</v>
          </cell>
          <cell r="V14">
            <v>0</v>
          </cell>
        </row>
        <row r="14">
          <cell r="X14">
            <v>0</v>
          </cell>
          <cell r="Y14">
            <v>0</v>
          </cell>
          <cell r="Z14">
            <v>0</v>
          </cell>
        </row>
        <row r="14"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3</v>
          </cell>
          <cell r="AG14">
            <v>18750</v>
          </cell>
          <cell r="AH14">
            <v>1</v>
          </cell>
          <cell r="AI14">
            <v>6250</v>
          </cell>
          <cell r="AJ14">
            <v>3</v>
          </cell>
          <cell r="AK14">
            <v>2083.3</v>
          </cell>
          <cell r="AL14">
            <v>1</v>
          </cell>
          <cell r="AM14">
            <v>6250</v>
          </cell>
          <cell r="AN14">
            <v>3</v>
          </cell>
          <cell r="AO14">
            <v>2083.3</v>
          </cell>
          <cell r="AP14">
            <v>0</v>
          </cell>
          <cell r="AQ14">
            <v>0</v>
          </cell>
          <cell r="AR14">
            <v>0</v>
          </cell>
        </row>
        <row r="14">
          <cell r="AT14">
            <v>1</v>
          </cell>
          <cell r="AU14">
            <v>6250</v>
          </cell>
          <cell r="AV14">
            <v>3</v>
          </cell>
          <cell r="AW14">
            <v>2083.3</v>
          </cell>
          <cell r="AX14">
            <v>3</v>
          </cell>
          <cell r="AY14">
            <v>18750</v>
          </cell>
          <cell r="AZ14">
            <v>0</v>
          </cell>
          <cell r="BA14">
            <v>0</v>
          </cell>
        </row>
        <row r="14">
          <cell r="BC14">
            <v>0</v>
          </cell>
          <cell r="BD14">
            <v>0</v>
          </cell>
          <cell r="BE14">
            <v>0</v>
          </cell>
          <cell r="BF14">
            <v>0</v>
          </cell>
        </row>
        <row r="14">
          <cell r="BH14">
            <v>0</v>
          </cell>
          <cell r="BI14">
            <v>0</v>
          </cell>
          <cell r="BJ14">
            <v>0</v>
          </cell>
        </row>
        <row r="14">
          <cell r="BL14">
            <v>0</v>
          </cell>
          <cell r="BM14">
            <v>0</v>
          </cell>
          <cell r="BN14">
            <v>0</v>
          </cell>
        </row>
        <row r="14">
          <cell r="BP14">
            <v>0</v>
          </cell>
          <cell r="BQ14">
            <v>0</v>
          </cell>
          <cell r="BR14">
            <v>0</v>
          </cell>
        </row>
        <row r="14">
          <cell r="BT14">
            <v>0</v>
          </cell>
          <cell r="BU14">
            <v>0</v>
          </cell>
          <cell r="BV14">
            <v>0</v>
          </cell>
        </row>
        <row r="15">
          <cell r="B15" t="str">
            <v>VP25</v>
          </cell>
          <cell r="C15" t="str">
            <v>Pin AAA (pin điều hòa)</v>
          </cell>
          <cell r="D15" t="str">
            <v>Pin tiểu Panasonic 3A</v>
          </cell>
        </row>
        <row r="15">
          <cell r="F15" t="str">
            <v>đôi</v>
          </cell>
          <cell r="G15">
            <v>7031</v>
          </cell>
          <cell r="H15">
            <v>3</v>
          </cell>
          <cell r="I15">
            <v>21093</v>
          </cell>
        </row>
        <row r="15">
          <cell r="K15">
            <v>0</v>
          </cell>
          <cell r="L15">
            <v>1</v>
          </cell>
          <cell r="M15">
            <v>7031</v>
          </cell>
          <cell r="N15">
            <v>1.5</v>
          </cell>
          <cell r="O15">
            <v>4687.3</v>
          </cell>
          <cell r="P15">
            <v>0</v>
          </cell>
          <cell r="Q15">
            <v>0</v>
          </cell>
          <cell r="R15">
            <v>0</v>
          </cell>
        </row>
        <row r="15">
          <cell r="T15">
            <v>2</v>
          </cell>
          <cell r="U15">
            <v>14062</v>
          </cell>
          <cell r="V15">
            <v>3</v>
          </cell>
          <cell r="W15">
            <v>4687.3</v>
          </cell>
          <cell r="X15">
            <v>0</v>
          </cell>
          <cell r="Y15">
            <v>0</v>
          </cell>
          <cell r="Z15">
            <v>0</v>
          </cell>
        </row>
        <row r="15">
          <cell r="AB15">
            <v>3</v>
          </cell>
          <cell r="AC15">
            <v>21093</v>
          </cell>
          <cell r="AD15">
            <v>0</v>
          </cell>
          <cell r="AE15">
            <v>0</v>
          </cell>
          <cell r="AF15">
            <v>2</v>
          </cell>
          <cell r="AG15">
            <v>14062</v>
          </cell>
          <cell r="AH15">
            <v>2</v>
          </cell>
          <cell r="AI15">
            <v>14062</v>
          </cell>
          <cell r="AJ15">
            <v>3</v>
          </cell>
          <cell r="AK15">
            <v>4687.3</v>
          </cell>
          <cell r="AL15">
            <v>0</v>
          </cell>
          <cell r="AM15">
            <v>0</v>
          </cell>
          <cell r="AN15">
            <v>0</v>
          </cell>
        </row>
        <row r="15">
          <cell r="AP15">
            <v>0</v>
          </cell>
          <cell r="AQ15">
            <v>0</v>
          </cell>
          <cell r="AR15">
            <v>0</v>
          </cell>
        </row>
        <row r="15">
          <cell r="AT15">
            <v>0</v>
          </cell>
          <cell r="AU15">
            <v>0</v>
          </cell>
          <cell r="AV15">
            <v>0</v>
          </cell>
        </row>
        <row r="15">
          <cell r="AX15">
            <v>2</v>
          </cell>
          <cell r="AY15">
            <v>14062</v>
          </cell>
          <cell r="AZ15">
            <v>0</v>
          </cell>
          <cell r="BA15">
            <v>0</v>
          </cell>
        </row>
        <row r="15">
          <cell r="BC15">
            <v>0</v>
          </cell>
          <cell r="BD15">
            <v>0</v>
          </cell>
          <cell r="BE15">
            <v>0</v>
          </cell>
          <cell r="BF15">
            <v>0</v>
          </cell>
        </row>
        <row r="15">
          <cell r="BH15">
            <v>0</v>
          </cell>
          <cell r="BI15">
            <v>0</v>
          </cell>
          <cell r="BJ15">
            <v>0</v>
          </cell>
        </row>
        <row r="15">
          <cell r="BL15">
            <v>0</v>
          </cell>
          <cell r="BM15">
            <v>0</v>
          </cell>
          <cell r="BN15">
            <v>0</v>
          </cell>
        </row>
        <row r="15">
          <cell r="BP15">
            <v>0</v>
          </cell>
          <cell r="BQ15">
            <v>0</v>
          </cell>
          <cell r="BR15">
            <v>0</v>
          </cell>
        </row>
        <row r="15">
          <cell r="BT15">
            <v>0</v>
          </cell>
          <cell r="BU15">
            <v>0</v>
          </cell>
          <cell r="BV15">
            <v>0</v>
          </cell>
        </row>
        <row r="16">
          <cell r="B16" t="str">
            <v>VP26</v>
          </cell>
          <cell r="C16" t="str">
            <v>Sổ tay A4</v>
          </cell>
        </row>
        <row r="16">
          <cell r="E16" t="str">
            <v>quyển 200T</v>
          </cell>
          <cell r="F16" t="str">
            <v>quyển</v>
          </cell>
          <cell r="G16">
            <v>18262</v>
          </cell>
          <cell r="H16">
            <v>1</v>
          </cell>
          <cell r="I16">
            <v>18262</v>
          </cell>
          <cell r="J16">
            <v>4</v>
          </cell>
          <cell r="K16">
            <v>73048</v>
          </cell>
          <cell r="L16">
            <v>1</v>
          </cell>
          <cell r="M16">
            <v>18262</v>
          </cell>
          <cell r="N16">
            <v>3</v>
          </cell>
          <cell r="O16">
            <v>6087.3</v>
          </cell>
          <cell r="P16">
            <v>1</v>
          </cell>
          <cell r="Q16">
            <v>18262</v>
          </cell>
          <cell r="R16">
            <v>3</v>
          </cell>
          <cell r="S16">
            <v>6087.3</v>
          </cell>
          <cell r="T16">
            <v>1</v>
          </cell>
          <cell r="U16">
            <v>18262</v>
          </cell>
          <cell r="V16">
            <v>3</v>
          </cell>
          <cell r="W16">
            <v>6087.3</v>
          </cell>
          <cell r="X16">
            <v>1</v>
          </cell>
          <cell r="Y16">
            <v>18262</v>
          </cell>
          <cell r="Z16">
            <v>3</v>
          </cell>
          <cell r="AA16">
            <v>6087.3</v>
          </cell>
          <cell r="AB16">
            <v>4</v>
          </cell>
          <cell r="AC16">
            <v>73048</v>
          </cell>
          <cell r="AD16">
            <v>1</v>
          </cell>
          <cell r="AE16">
            <v>18262</v>
          </cell>
        </row>
        <row r="16">
          <cell r="AG16">
            <v>0</v>
          </cell>
          <cell r="AH16">
            <v>0</v>
          </cell>
          <cell r="AI16">
            <v>0</v>
          </cell>
          <cell r="AJ16">
            <v>0</v>
          </cell>
        </row>
        <row r="16">
          <cell r="AL16">
            <v>0</v>
          </cell>
          <cell r="AM16">
            <v>0</v>
          </cell>
          <cell r="AN16">
            <v>0</v>
          </cell>
        </row>
        <row r="16">
          <cell r="AP16">
            <v>0</v>
          </cell>
          <cell r="AQ16">
            <v>0</v>
          </cell>
          <cell r="AR16">
            <v>0</v>
          </cell>
        </row>
        <row r="16">
          <cell r="AT16">
            <v>0</v>
          </cell>
          <cell r="AU16">
            <v>0</v>
          </cell>
          <cell r="AV16">
            <v>0</v>
          </cell>
        </row>
        <row r="16">
          <cell r="AX16">
            <v>0</v>
          </cell>
          <cell r="AY16">
            <v>0</v>
          </cell>
          <cell r="AZ16">
            <v>1</v>
          </cell>
          <cell r="BA16">
            <v>18262</v>
          </cell>
        </row>
        <row r="16">
          <cell r="BC16">
            <v>0</v>
          </cell>
          <cell r="BD16">
            <v>0</v>
          </cell>
          <cell r="BE16">
            <v>0</v>
          </cell>
          <cell r="BF16">
            <v>0</v>
          </cell>
        </row>
        <row r="16">
          <cell r="BH16">
            <v>0</v>
          </cell>
          <cell r="BI16">
            <v>0</v>
          </cell>
          <cell r="BJ16">
            <v>0</v>
          </cell>
        </row>
        <row r="16">
          <cell r="BL16">
            <v>0</v>
          </cell>
          <cell r="BM16">
            <v>0</v>
          </cell>
          <cell r="BN16">
            <v>0</v>
          </cell>
        </row>
        <row r="16">
          <cell r="BP16">
            <v>0</v>
          </cell>
          <cell r="BQ16">
            <v>0</v>
          </cell>
          <cell r="BR16">
            <v>0</v>
          </cell>
        </row>
        <row r="16">
          <cell r="BT16">
            <v>0</v>
          </cell>
          <cell r="BU16">
            <v>0</v>
          </cell>
          <cell r="BV16">
            <v>1</v>
          </cell>
        </row>
        <row r="17">
          <cell r="B17" t="str">
            <v>VP32</v>
          </cell>
          <cell r="C17" t="str">
            <v>Chun vòng nhỡ</v>
          </cell>
          <cell r="D17" t="str">
            <v>Chun ( dây thun) vòng to</v>
          </cell>
          <cell r="E17" t="str">
            <v>1 túi = 500 gram</v>
          </cell>
          <cell r="F17" t="str">
            <v>túi</v>
          </cell>
          <cell r="G17">
            <v>13535</v>
          </cell>
          <cell r="H17">
            <v>1</v>
          </cell>
          <cell r="I17">
            <v>13535</v>
          </cell>
          <cell r="J17">
            <v>1</v>
          </cell>
          <cell r="K17">
            <v>13535</v>
          </cell>
          <cell r="L17">
            <v>0</v>
          </cell>
          <cell r="M17">
            <v>0</v>
          </cell>
          <cell r="N17">
            <v>0</v>
          </cell>
        </row>
        <row r="17">
          <cell r="P17">
            <v>0</v>
          </cell>
          <cell r="Q17">
            <v>0</v>
          </cell>
          <cell r="R17">
            <v>0</v>
          </cell>
        </row>
        <row r="17">
          <cell r="T17">
            <v>0</v>
          </cell>
          <cell r="U17">
            <v>0</v>
          </cell>
          <cell r="V17">
            <v>0</v>
          </cell>
        </row>
        <row r="17">
          <cell r="X17">
            <v>1</v>
          </cell>
          <cell r="Y17">
            <v>13535</v>
          </cell>
          <cell r="Z17">
            <v>0</v>
          </cell>
        </row>
        <row r="17">
          <cell r="AB17">
            <v>1</v>
          </cell>
          <cell r="AC17">
            <v>13535</v>
          </cell>
          <cell r="AD17">
            <v>1</v>
          </cell>
          <cell r="AE17">
            <v>13535</v>
          </cell>
          <cell r="AF17">
            <v>2</v>
          </cell>
          <cell r="AG17">
            <v>27070</v>
          </cell>
          <cell r="AH17">
            <v>0</v>
          </cell>
          <cell r="AI17">
            <v>0</v>
          </cell>
          <cell r="AJ17">
            <v>0</v>
          </cell>
        </row>
        <row r="17">
          <cell r="AL17">
            <v>0</v>
          </cell>
          <cell r="AM17">
            <v>0</v>
          </cell>
          <cell r="AN17">
            <v>0</v>
          </cell>
        </row>
        <row r="17">
          <cell r="AP17">
            <v>1</v>
          </cell>
          <cell r="AQ17">
            <v>13535</v>
          </cell>
          <cell r="AR17">
            <v>6</v>
          </cell>
          <cell r="AS17">
            <v>2255.8</v>
          </cell>
          <cell r="AT17">
            <v>0</v>
          </cell>
          <cell r="AU17">
            <v>0</v>
          </cell>
          <cell r="AV17">
            <v>0</v>
          </cell>
        </row>
        <row r="17">
          <cell r="AX17">
            <v>1</v>
          </cell>
          <cell r="AY17">
            <v>13535</v>
          </cell>
          <cell r="AZ17">
            <v>2</v>
          </cell>
          <cell r="BA17">
            <v>27070</v>
          </cell>
        </row>
        <row r="17">
          <cell r="BC17">
            <v>0</v>
          </cell>
          <cell r="BD17">
            <v>1</v>
          </cell>
          <cell r="BE17">
            <v>13535</v>
          </cell>
          <cell r="BF17">
            <v>6</v>
          </cell>
          <cell r="BG17">
            <v>2255.8</v>
          </cell>
          <cell r="BH17">
            <v>1</v>
          </cell>
          <cell r="BI17">
            <v>13535</v>
          </cell>
          <cell r="BJ17">
            <v>6</v>
          </cell>
          <cell r="BK17">
            <v>2255.8</v>
          </cell>
          <cell r="BL17">
            <v>0</v>
          </cell>
          <cell r="BM17">
            <v>0</v>
          </cell>
          <cell r="BN17">
            <v>0</v>
          </cell>
        </row>
        <row r="17">
          <cell r="BP17">
            <v>0</v>
          </cell>
          <cell r="BQ17">
            <v>0</v>
          </cell>
          <cell r="BR17">
            <v>0</v>
          </cell>
        </row>
        <row r="17">
          <cell r="BT17">
            <v>2</v>
          </cell>
          <cell r="BU17">
            <v>27070</v>
          </cell>
          <cell r="BV17">
            <v>0</v>
          </cell>
        </row>
        <row r="18">
          <cell r="B18" t="str">
            <v>VP33</v>
          </cell>
          <cell r="C18" t="str">
            <v>Túi Clear Bag</v>
          </cell>
          <cell r="D18" t="str">
            <v>Túi 1 khuy W-209 dày khổ F</v>
          </cell>
          <cell r="E18" t="str">
            <v>1 tập = 20 chiếc</v>
          </cell>
          <cell r="F18" t="str">
            <v>chiếc</v>
          </cell>
          <cell r="G18">
            <v>2435</v>
          </cell>
        </row>
        <row r="18">
          <cell r="I18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8">
          <cell r="P18">
            <v>0</v>
          </cell>
          <cell r="Q18">
            <v>0</v>
          </cell>
          <cell r="R18">
            <v>0</v>
          </cell>
        </row>
        <row r="18">
          <cell r="T18">
            <v>0</v>
          </cell>
          <cell r="U18">
            <v>0</v>
          </cell>
          <cell r="V18">
            <v>0</v>
          </cell>
        </row>
        <row r="18">
          <cell r="X18">
            <v>0</v>
          </cell>
          <cell r="Y18">
            <v>0</v>
          </cell>
          <cell r="Z18">
            <v>0</v>
          </cell>
        </row>
        <row r="18"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8">
          <cell r="AG18">
            <v>0</v>
          </cell>
          <cell r="AH18">
            <v>0</v>
          </cell>
          <cell r="AI18">
            <v>0</v>
          </cell>
          <cell r="AJ18">
            <v>0</v>
          </cell>
        </row>
        <row r="18">
          <cell r="AL18">
            <v>0</v>
          </cell>
          <cell r="AM18">
            <v>0</v>
          </cell>
          <cell r="AN18">
            <v>0</v>
          </cell>
        </row>
        <row r="18">
          <cell r="AP18">
            <v>0</v>
          </cell>
          <cell r="AQ18">
            <v>0</v>
          </cell>
          <cell r="AR18">
            <v>0</v>
          </cell>
        </row>
        <row r="18">
          <cell r="AT18">
            <v>2</v>
          </cell>
          <cell r="AU18">
            <v>4870</v>
          </cell>
          <cell r="AV18">
            <v>6</v>
          </cell>
        </row>
        <row r="18">
          <cell r="AX18">
            <v>2</v>
          </cell>
          <cell r="AY18">
            <v>4870</v>
          </cell>
          <cell r="AZ18">
            <v>-2</v>
          </cell>
          <cell r="BA18">
            <v>-4870</v>
          </cell>
        </row>
        <row r="18">
          <cell r="BC18">
            <v>0</v>
          </cell>
          <cell r="BD18">
            <v>0</v>
          </cell>
          <cell r="BE18">
            <v>0</v>
          </cell>
          <cell r="BF18">
            <v>0</v>
          </cell>
        </row>
        <row r="18">
          <cell r="BH18">
            <v>0</v>
          </cell>
          <cell r="BI18">
            <v>0</v>
          </cell>
          <cell r="BJ18">
            <v>0</v>
          </cell>
        </row>
        <row r="18">
          <cell r="BL18">
            <v>0</v>
          </cell>
          <cell r="BM18">
            <v>0</v>
          </cell>
          <cell r="BN18">
            <v>0</v>
          </cell>
        </row>
        <row r="18">
          <cell r="BP18">
            <v>0</v>
          </cell>
          <cell r="BQ18">
            <v>0</v>
          </cell>
          <cell r="BR18">
            <v>0</v>
          </cell>
        </row>
        <row r="18">
          <cell r="BT18">
            <v>0</v>
          </cell>
          <cell r="BU18">
            <v>0</v>
          </cell>
          <cell r="BV18">
            <v>-2</v>
          </cell>
        </row>
        <row r="19">
          <cell r="B19" t="str">
            <v>VP34</v>
          </cell>
          <cell r="C19" t="str">
            <v>Pin cân tiểu ly</v>
          </cell>
          <cell r="D19" t="str">
            <v>Pin max</v>
          </cell>
          <cell r="E19" t="str">
            <v>1 vỉ = 5 viên</v>
          </cell>
          <cell r="F19" t="str">
            <v>viên</v>
          </cell>
          <cell r="G19">
            <v>10400</v>
          </cell>
          <cell r="H19">
            <v>14</v>
          </cell>
          <cell r="I19">
            <v>145600</v>
          </cell>
          <cell r="J19">
            <v>5</v>
          </cell>
          <cell r="K19">
            <v>52000</v>
          </cell>
          <cell r="L19">
            <v>2</v>
          </cell>
          <cell r="M19">
            <v>20800</v>
          </cell>
          <cell r="N19">
            <v>1</v>
          </cell>
          <cell r="O19">
            <v>20800</v>
          </cell>
          <cell r="P19">
            <v>2</v>
          </cell>
          <cell r="Q19">
            <v>20800</v>
          </cell>
          <cell r="R19">
            <v>1</v>
          </cell>
          <cell r="S19">
            <v>20800</v>
          </cell>
          <cell r="T19">
            <v>4</v>
          </cell>
          <cell r="U19">
            <v>41600</v>
          </cell>
          <cell r="V19">
            <v>1</v>
          </cell>
          <cell r="W19">
            <v>41600</v>
          </cell>
          <cell r="X19">
            <v>2</v>
          </cell>
          <cell r="Y19">
            <v>20800</v>
          </cell>
          <cell r="Z19">
            <v>1</v>
          </cell>
          <cell r="AA19">
            <v>20800</v>
          </cell>
          <cell r="AB19">
            <v>10</v>
          </cell>
          <cell r="AC19">
            <v>104000</v>
          </cell>
          <cell r="AD19">
            <v>9</v>
          </cell>
          <cell r="AE19">
            <v>93600</v>
          </cell>
          <cell r="AF19">
            <v>5</v>
          </cell>
          <cell r="AG19">
            <v>52000</v>
          </cell>
          <cell r="AH19">
            <v>2</v>
          </cell>
          <cell r="AI19">
            <v>20800</v>
          </cell>
          <cell r="AJ19">
            <v>1</v>
          </cell>
          <cell r="AK19">
            <v>20800</v>
          </cell>
          <cell r="AL19">
            <v>2</v>
          </cell>
          <cell r="AM19">
            <v>20800</v>
          </cell>
          <cell r="AN19">
            <v>1</v>
          </cell>
          <cell r="AO19">
            <v>20800</v>
          </cell>
          <cell r="AP19">
            <v>2</v>
          </cell>
          <cell r="AQ19">
            <v>20800</v>
          </cell>
          <cell r="AR19">
            <v>0.5</v>
          </cell>
          <cell r="AS19">
            <v>41600</v>
          </cell>
          <cell r="AT19">
            <v>2</v>
          </cell>
          <cell r="AU19">
            <v>20800</v>
          </cell>
          <cell r="AV19">
            <v>1</v>
          </cell>
          <cell r="AW19">
            <v>20800</v>
          </cell>
          <cell r="AX19">
            <v>8</v>
          </cell>
          <cell r="AY19">
            <v>83200</v>
          </cell>
          <cell r="AZ19">
            <v>6</v>
          </cell>
          <cell r="BA19">
            <v>62400</v>
          </cell>
        </row>
        <row r="19">
          <cell r="BC19">
            <v>0</v>
          </cell>
          <cell r="BD19">
            <v>0</v>
          </cell>
          <cell r="BE19">
            <v>0</v>
          </cell>
          <cell r="BF19">
            <v>0</v>
          </cell>
        </row>
        <row r="19">
          <cell r="BH19">
            <v>0</v>
          </cell>
          <cell r="BI19">
            <v>0</v>
          </cell>
          <cell r="BJ19">
            <v>0</v>
          </cell>
        </row>
        <row r="19">
          <cell r="BL19">
            <v>0</v>
          </cell>
          <cell r="BM19">
            <v>0</v>
          </cell>
          <cell r="BN19">
            <v>0</v>
          </cell>
        </row>
        <row r="19">
          <cell r="BP19">
            <v>0</v>
          </cell>
          <cell r="BQ19">
            <v>0</v>
          </cell>
          <cell r="BR19">
            <v>0</v>
          </cell>
        </row>
        <row r="19">
          <cell r="BT19">
            <v>0</v>
          </cell>
          <cell r="BU19">
            <v>0</v>
          </cell>
          <cell r="BV19">
            <v>6</v>
          </cell>
        </row>
        <row r="20">
          <cell r="B20" t="str">
            <v>VP36</v>
          </cell>
          <cell r="C20" t="str">
            <v>Bút dạ bảng</v>
          </cell>
          <cell r="D20" t="str">
            <v>Bút dạ viết bảng Thiên Long WB03/06</v>
          </cell>
          <cell r="E20" t="str">
            <v>1 hộp = 10 chiếc</v>
          </cell>
          <cell r="F20" t="str">
            <v>chiếc</v>
          </cell>
          <cell r="G20">
            <v>6850</v>
          </cell>
          <cell r="H20">
            <v>8</v>
          </cell>
          <cell r="I20">
            <v>54800</v>
          </cell>
          <cell r="J20">
            <v>8</v>
          </cell>
          <cell r="K20">
            <v>54800</v>
          </cell>
          <cell r="L20">
            <v>2</v>
          </cell>
          <cell r="M20">
            <v>13700</v>
          </cell>
          <cell r="N20">
            <v>1</v>
          </cell>
          <cell r="O20">
            <v>13700</v>
          </cell>
          <cell r="P20">
            <v>2</v>
          </cell>
          <cell r="Q20">
            <v>13700</v>
          </cell>
          <cell r="R20">
            <v>1</v>
          </cell>
          <cell r="S20">
            <v>13700</v>
          </cell>
          <cell r="T20">
            <v>2</v>
          </cell>
          <cell r="U20">
            <v>13700</v>
          </cell>
          <cell r="V20">
            <v>1</v>
          </cell>
          <cell r="W20">
            <v>13700</v>
          </cell>
          <cell r="X20">
            <v>2</v>
          </cell>
          <cell r="Y20">
            <v>13700</v>
          </cell>
          <cell r="Z20">
            <v>1</v>
          </cell>
          <cell r="AA20">
            <v>13700</v>
          </cell>
          <cell r="AB20">
            <v>8</v>
          </cell>
          <cell r="AC20">
            <v>54800</v>
          </cell>
          <cell r="AD20">
            <v>8</v>
          </cell>
          <cell r="AE20">
            <v>54800</v>
          </cell>
        </row>
        <row r="20">
          <cell r="AG20">
            <v>0</v>
          </cell>
          <cell r="AH20">
            <v>2</v>
          </cell>
          <cell r="AI20">
            <v>13700</v>
          </cell>
          <cell r="AJ20">
            <v>1</v>
          </cell>
          <cell r="AK20">
            <v>13700</v>
          </cell>
          <cell r="AL20">
            <v>0</v>
          </cell>
          <cell r="AM20">
            <v>0</v>
          </cell>
          <cell r="AN20">
            <v>0</v>
          </cell>
        </row>
        <row r="20">
          <cell r="AP20">
            <v>2</v>
          </cell>
          <cell r="AQ20">
            <v>13700</v>
          </cell>
          <cell r="AR20">
            <v>1</v>
          </cell>
          <cell r="AS20">
            <v>13700</v>
          </cell>
          <cell r="AT20">
            <v>2</v>
          </cell>
          <cell r="AU20">
            <v>13700</v>
          </cell>
          <cell r="AV20">
            <v>1</v>
          </cell>
          <cell r="AW20">
            <v>13700</v>
          </cell>
          <cell r="AX20">
            <v>6</v>
          </cell>
          <cell r="AY20">
            <v>41100</v>
          </cell>
          <cell r="AZ20">
            <v>2</v>
          </cell>
          <cell r="BA20">
            <v>13700</v>
          </cell>
        </row>
        <row r="20">
          <cell r="BC20">
            <v>0</v>
          </cell>
          <cell r="BD20">
            <v>0</v>
          </cell>
          <cell r="BE20">
            <v>0</v>
          </cell>
          <cell r="BF20">
            <v>0</v>
          </cell>
        </row>
        <row r="20">
          <cell r="BH20">
            <v>1</v>
          </cell>
          <cell r="BI20">
            <v>6850</v>
          </cell>
          <cell r="BJ20">
            <v>0.5</v>
          </cell>
          <cell r="BK20">
            <v>13700</v>
          </cell>
          <cell r="BL20">
            <v>0</v>
          </cell>
          <cell r="BM20">
            <v>0</v>
          </cell>
          <cell r="BN20">
            <v>0</v>
          </cell>
        </row>
        <row r="20">
          <cell r="BP20">
            <v>0</v>
          </cell>
          <cell r="BQ20">
            <v>0</v>
          </cell>
          <cell r="BR20">
            <v>0</v>
          </cell>
        </row>
        <row r="20">
          <cell r="BT20">
            <v>1</v>
          </cell>
          <cell r="BU20">
            <v>6850</v>
          </cell>
          <cell r="BV20">
            <v>1</v>
          </cell>
        </row>
        <row r="21">
          <cell r="B21" t="str">
            <v>VP37</v>
          </cell>
          <cell r="C21" t="str">
            <v>Bút lông dầu</v>
          </cell>
          <cell r="D21" t="str">
            <v>Bút dạ kính Thiên Long PM04</v>
          </cell>
          <cell r="E21" t="str">
            <v>1 hộp = 10 chiếc</v>
          </cell>
          <cell r="F21" t="str">
            <v>chiếc</v>
          </cell>
          <cell r="G21">
            <v>8402</v>
          </cell>
          <cell r="H21">
            <v>18</v>
          </cell>
          <cell r="I21">
            <v>151236</v>
          </cell>
          <cell r="J21">
            <v>20</v>
          </cell>
          <cell r="K21">
            <v>168040</v>
          </cell>
          <cell r="L21">
            <v>5</v>
          </cell>
          <cell r="M21">
            <v>42010</v>
          </cell>
          <cell r="N21">
            <v>1</v>
          </cell>
          <cell r="O21">
            <v>42010</v>
          </cell>
          <cell r="P21">
            <v>5</v>
          </cell>
          <cell r="Q21">
            <v>42010</v>
          </cell>
          <cell r="R21">
            <v>1</v>
          </cell>
          <cell r="S21">
            <v>42010</v>
          </cell>
          <cell r="T21">
            <v>5</v>
          </cell>
          <cell r="U21">
            <v>42010</v>
          </cell>
          <cell r="V21">
            <v>1</v>
          </cell>
          <cell r="W21">
            <v>42010</v>
          </cell>
          <cell r="X21">
            <v>5</v>
          </cell>
          <cell r="Y21">
            <v>42010</v>
          </cell>
          <cell r="Z21">
            <v>1</v>
          </cell>
          <cell r="AA21">
            <v>42010</v>
          </cell>
          <cell r="AB21">
            <v>20</v>
          </cell>
          <cell r="AC21">
            <v>168040</v>
          </cell>
          <cell r="AD21">
            <v>18</v>
          </cell>
          <cell r="AE21">
            <v>151236</v>
          </cell>
          <cell r="AF21">
            <v>10</v>
          </cell>
          <cell r="AG21">
            <v>84020</v>
          </cell>
          <cell r="AH21">
            <v>3</v>
          </cell>
          <cell r="AI21">
            <v>25206</v>
          </cell>
          <cell r="AJ21">
            <v>0.6</v>
          </cell>
          <cell r="AK21">
            <v>42010</v>
          </cell>
          <cell r="AL21">
            <v>5</v>
          </cell>
          <cell r="AM21">
            <v>42010</v>
          </cell>
          <cell r="AN21">
            <v>1</v>
          </cell>
          <cell r="AO21">
            <v>42010</v>
          </cell>
          <cell r="AP21">
            <v>5</v>
          </cell>
          <cell r="AQ21">
            <v>42010</v>
          </cell>
          <cell r="AR21">
            <v>1</v>
          </cell>
          <cell r="AS21">
            <v>42010</v>
          </cell>
          <cell r="AT21">
            <v>5</v>
          </cell>
          <cell r="AU21">
            <v>42010</v>
          </cell>
          <cell r="AV21">
            <v>1</v>
          </cell>
          <cell r="AW21">
            <v>42010</v>
          </cell>
          <cell r="AX21">
            <v>18</v>
          </cell>
          <cell r="AY21">
            <v>151236</v>
          </cell>
          <cell r="AZ21">
            <v>10</v>
          </cell>
          <cell r="BA21">
            <v>84020</v>
          </cell>
        </row>
        <row r="21">
          <cell r="BC21">
            <v>0</v>
          </cell>
          <cell r="BD21">
            <v>0</v>
          </cell>
          <cell r="BE21">
            <v>0</v>
          </cell>
          <cell r="BF21">
            <v>0</v>
          </cell>
        </row>
        <row r="21">
          <cell r="BH21">
            <v>0</v>
          </cell>
          <cell r="BI21">
            <v>0</v>
          </cell>
          <cell r="BJ21">
            <v>0</v>
          </cell>
        </row>
        <row r="21">
          <cell r="BL21">
            <v>0</v>
          </cell>
          <cell r="BM21">
            <v>0</v>
          </cell>
          <cell r="BN21">
            <v>0</v>
          </cell>
        </row>
        <row r="21">
          <cell r="BP21">
            <v>0</v>
          </cell>
          <cell r="BQ21">
            <v>0</v>
          </cell>
          <cell r="BR21">
            <v>0</v>
          </cell>
        </row>
        <row r="21">
          <cell r="BT21">
            <v>0</v>
          </cell>
          <cell r="BU21">
            <v>0</v>
          </cell>
          <cell r="BV21">
            <v>10</v>
          </cell>
        </row>
        <row r="22">
          <cell r="B22" t="str">
            <v>VP38</v>
          </cell>
          <cell r="C22" t="str">
            <v>Pin cúc áo</v>
          </cell>
        </row>
        <row r="22">
          <cell r="E22" t="str">
            <v>1 vỉ=10 viên</v>
          </cell>
          <cell r="F22" t="str">
            <v>viên</v>
          </cell>
          <cell r="G22">
            <v>9000</v>
          </cell>
          <cell r="H22">
            <v>32</v>
          </cell>
          <cell r="I22">
            <v>288000</v>
          </cell>
        </row>
        <row r="22">
          <cell r="K22">
            <v>0</v>
          </cell>
          <cell r="L22">
            <v>2</v>
          </cell>
          <cell r="M22">
            <v>18000</v>
          </cell>
          <cell r="N22">
            <v>1</v>
          </cell>
          <cell r="O22">
            <v>18000</v>
          </cell>
          <cell r="P22">
            <v>2</v>
          </cell>
          <cell r="Q22">
            <v>18000</v>
          </cell>
          <cell r="R22">
            <v>1</v>
          </cell>
          <cell r="S22">
            <v>18000</v>
          </cell>
          <cell r="T22">
            <v>4</v>
          </cell>
          <cell r="U22">
            <v>36000</v>
          </cell>
          <cell r="V22">
            <v>1</v>
          </cell>
          <cell r="W22">
            <v>36000</v>
          </cell>
          <cell r="X22">
            <v>0</v>
          </cell>
          <cell r="Y22">
            <v>0</v>
          </cell>
          <cell r="Z22">
            <v>1</v>
          </cell>
          <cell r="AA22">
            <v>0</v>
          </cell>
          <cell r="AB22">
            <v>8</v>
          </cell>
          <cell r="AC22">
            <v>72000</v>
          </cell>
          <cell r="AD22">
            <v>24</v>
          </cell>
          <cell r="AE22">
            <v>216000</v>
          </cell>
        </row>
        <row r="22">
          <cell r="AG22">
            <v>0</v>
          </cell>
          <cell r="AH22">
            <v>2</v>
          </cell>
          <cell r="AI22">
            <v>18000</v>
          </cell>
          <cell r="AJ22">
            <v>1</v>
          </cell>
          <cell r="AK22">
            <v>18000</v>
          </cell>
          <cell r="AL22">
            <v>2</v>
          </cell>
          <cell r="AM22">
            <v>18000</v>
          </cell>
          <cell r="AN22">
            <v>1</v>
          </cell>
          <cell r="AO22">
            <v>18000</v>
          </cell>
          <cell r="AP22">
            <v>2</v>
          </cell>
          <cell r="AQ22">
            <v>18000</v>
          </cell>
          <cell r="AR22">
            <v>0.5</v>
          </cell>
          <cell r="AS22">
            <v>36000</v>
          </cell>
          <cell r="AT22">
            <v>2</v>
          </cell>
          <cell r="AU22">
            <v>18000</v>
          </cell>
          <cell r="AV22">
            <v>1</v>
          </cell>
          <cell r="AW22">
            <v>18000</v>
          </cell>
          <cell r="AX22">
            <v>8</v>
          </cell>
          <cell r="AY22">
            <v>72000</v>
          </cell>
          <cell r="AZ22">
            <v>16</v>
          </cell>
          <cell r="BA22">
            <v>144000</v>
          </cell>
        </row>
        <row r="22">
          <cell r="BC22">
            <v>0</v>
          </cell>
          <cell r="BD22">
            <v>0</v>
          </cell>
          <cell r="BE22">
            <v>0</v>
          </cell>
          <cell r="BF22">
            <v>0</v>
          </cell>
        </row>
        <row r="22">
          <cell r="BH22">
            <v>0</v>
          </cell>
          <cell r="BI22">
            <v>0</v>
          </cell>
          <cell r="BJ22">
            <v>0</v>
          </cell>
        </row>
        <row r="22">
          <cell r="BL22">
            <v>0</v>
          </cell>
          <cell r="BM22">
            <v>0</v>
          </cell>
          <cell r="BN22">
            <v>0</v>
          </cell>
        </row>
        <row r="22">
          <cell r="BP22">
            <v>0</v>
          </cell>
          <cell r="BQ22">
            <v>0</v>
          </cell>
          <cell r="BR22">
            <v>0</v>
          </cell>
        </row>
        <row r="22">
          <cell r="BT22">
            <v>0</v>
          </cell>
          <cell r="BU22">
            <v>0</v>
          </cell>
          <cell r="BV22">
            <v>16</v>
          </cell>
        </row>
        <row r="23">
          <cell r="B23" t="str">
            <v>CÔNG CỤ DỤNG CỤ</v>
          </cell>
        </row>
        <row r="23">
          <cell r="I23">
            <v>248000</v>
          </cell>
        </row>
        <row r="23">
          <cell r="K23">
            <v>585800</v>
          </cell>
        </row>
        <row r="23">
          <cell r="M23">
            <v>95000</v>
          </cell>
        </row>
        <row r="23">
          <cell r="O23">
            <v>117250</v>
          </cell>
        </row>
        <row r="23">
          <cell r="Q23">
            <v>76600</v>
          </cell>
        </row>
        <row r="23">
          <cell r="S23">
            <v>70866.7</v>
          </cell>
        </row>
        <row r="23">
          <cell r="U23">
            <v>272600</v>
          </cell>
        </row>
        <row r="23">
          <cell r="W23">
            <v>391033.3</v>
          </cell>
        </row>
        <row r="23">
          <cell r="Y23">
            <v>29600</v>
          </cell>
        </row>
        <row r="23">
          <cell r="AA23">
            <v>9866.7</v>
          </cell>
        </row>
        <row r="23">
          <cell r="AC23">
            <v>473800</v>
          </cell>
        </row>
        <row r="23">
          <cell r="AE23">
            <v>360000</v>
          </cell>
        </row>
        <row r="23">
          <cell r="AG23">
            <v>0</v>
          </cell>
        </row>
        <row r="23">
          <cell r="AI23">
            <v>0</v>
          </cell>
        </row>
        <row r="23">
          <cell r="AK23">
            <v>0</v>
          </cell>
        </row>
        <row r="23">
          <cell r="AM23">
            <v>0</v>
          </cell>
        </row>
        <row r="23">
          <cell r="AO23">
            <v>0</v>
          </cell>
        </row>
        <row r="23">
          <cell r="AQ23">
            <v>120000</v>
          </cell>
        </row>
        <row r="23">
          <cell r="AS23">
            <v>240000</v>
          </cell>
        </row>
        <row r="23">
          <cell r="AU23">
            <v>0</v>
          </cell>
        </row>
        <row r="23">
          <cell r="AW23">
            <v>0</v>
          </cell>
        </row>
        <row r="23">
          <cell r="AY23">
            <v>120000</v>
          </cell>
        </row>
        <row r="23">
          <cell r="BA23">
            <v>240000</v>
          </cell>
        </row>
        <row r="23">
          <cell r="BC23">
            <v>526000</v>
          </cell>
        </row>
        <row r="23">
          <cell r="BE23">
            <v>120000</v>
          </cell>
        </row>
        <row r="23">
          <cell r="BG23">
            <v>120000</v>
          </cell>
        </row>
        <row r="23">
          <cell r="BI23">
            <v>140000</v>
          </cell>
        </row>
        <row r="23">
          <cell r="BK23">
            <v>123333.3</v>
          </cell>
        </row>
        <row r="23">
          <cell r="BM23">
            <v>282000</v>
          </cell>
        </row>
        <row r="23">
          <cell r="BO23">
            <v>145333.3</v>
          </cell>
        </row>
        <row r="23">
          <cell r="BQ23">
            <v>92000</v>
          </cell>
        </row>
        <row r="23">
          <cell r="BS23">
            <v>92000</v>
          </cell>
        </row>
        <row r="23">
          <cell r="BU23">
            <v>634000</v>
          </cell>
        </row>
        <row r="24">
          <cell r="B24" t="str">
            <v>DC01</v>
          </cell>
          <cell r="C24" t="str">
            <v>Bông chổi lau nhà 360</v>
          </cell>
        </row>
        <row r="24">
          <cell r="F24" t="str">
            <v>cái</v>
          </cell>
          <cell r="G24">
            <v>30000</v>
          </cell>
          <cell r="H24">
            <v>0</v>
          </cell>
          <cell r="I24">
            <v>0</v>
          </cell>
        </row>
        <row r="24"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4">
          <cell r="P24">
            <v>0</v>
          </cell>
          <cell r="Q24">
            <v>0</v>
          </cell>
          <cell r="R24">
            <v>0</v>
          </cell>
        </row>
        <row r="24">
          <cell r="T24">
            <v>0</v>
          </cell>
          <cell r="U24">
            <v>0</v>
          </cell>
          <cell r="V24">
            <v>0</v>
          </cell>
        </row>
        <row r="24">
          <cell r="X24">
            <v>0</v>
          </cell>
          <cell r="Y24">
            <v>0</v>
          </cell>
          <cell r="Z24">
            <v>0</v>
          </cell>
        </row>
        <row r="24"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4">
          <cell r="AG24">
            <v>0</v>
          </cell>
          <cell r="AH24">
            <v>0</v>
          </cell>
          <cell r="AI24">
            <v>0</v>
          </cell>
          <cell r="AJ24">
            <v>0</v>
          </cell>
        </row>
        <row r="24">
          <cell r="AL24">
            <v>0</v>
          </cell>
          <cell r="AM24">
            <v>0</v>
          </cell>
          <cell r="AN24">
            <v>0</v>
          </cell>
        </row>
        <row r="24">
          <cell r="AP24">
            <v>0</v>
          </cell>
          <cell r="AQ24">
            <v>0</v>
          </cell>
          <cell r="AR24">
            <v>0</v>
          </cell>
        </row>
        <row r="24">
          <cell r="AT24">
            <v>0</v>
          </cell>
          <cell r="AU24">
            <v>0</v>
          </cell>
          <cell r="AV24">
            <v>0</v>
          </cell>
        </row>
        <row r="24">
          <cell r="AX24">
            <v>0</v>
          </cell>
          <cell r="AY24">
            <v>0</v>
          </cell>
          <cell r="AZ24">
            <v>0</v>
          </cell>
          <cell r="BA24">
            <v>0</v>
          </cell>
        </row>
        <row r="24">
          <cell r="BC24">
            <v>0</v>
          </cell>
          <cell r="BD24">
            <v>0</v>
          </cell>
          <cell r="BE24">
            <v>0</v>
          </cell>
          <cell r="BF24">
            <v>0</v>
          </cell>
        </row>
        <row r="24">
          <cell r="BH24">
            <v>0</v>
          </cell>
          <cell r="BI24">
            <v>0</v>
          </cell>
          <cell r="BJ24">
            <v>0</v>
          </cell>
        </row>
        <row r="24">
          <cell r="BL24">
            <v>0</v>
          </cell>
          <cell r="BM24">
            <v>0</v>
          </cell>
          <cell r="BN24">
            <v>0</v>
          </cell>
        </row>
        <row r="24">
          <cell r="BP24">
            <v>0</v>
          </cell>
          <cell r="BQ24">
            <v>0</v>
          </cell>
          <cell r="BR24">
            <v>0</v>
          </cell>
        </row>
        <row r="24">
          <cell r="BT24">
            <v>0</v>
          </cell>
          <cell r="BU24">
            <v>0</v>
          </cell>
          <cell r="BV24">
            <v>0</v>
          </cell>
        </row>
        <row r="25">
          <cell r="B25" t="str">
            <v>DC02</v>
          </cell>
          <cell r="C25" t="str">
            <v>Hót rác</v>
          </cell>
        </row>
        <row r="25">
          <cell r="F25" t="str">
            <v>chiếc</v>
          </cell>
          <cell r="G25">
            <v>20000</v>
          </cell>
        </row>
        <row r="25">
          <cell r="I25">
            <v>0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5">
          <cell r="P25">
            <v>0</v>
          </cell>
          <cell r="Q25">
            <v>0</v>
          </cell>
          <cell r="R25">
            <v>0</v>
          </cell>
        </row>
        <row r="25">
          <cell r="T25">
            <v>0</v>
          </cell>
          <cell r="U25">
            <v>0</v>
          </cell>
          <cell r="V25">
            <v>0</v>
          </cell>
        </row>
        <row r="25">
          <cell r="X25">
            <v>0</v>
          </cell>
          <cell r="Y25">
            <v>0</v>
          </cell>
          <cell r="Z25">
            <v>0</v>
          </cell>
        </row>
        <row r="25"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5">
          <cell r="AG25">
            <v>0</v>
          </cell>
          <cell r="AH25">
            <v>0</v>
          </cell>
          <cell r="AI25">
            <v>0</v>
          </cell>
          <cell r="AJ25">
            <v>0</v>
          </cell>
        </row>
        <row r="25">
          <cell r="AL25">
            <v>0</v>
          </cell>
          <cell r="AM25">
            <v>0</v>
          </cell>
          <cell r="AN25">
            <v>0</v>
          </cell>
        </row>
        <row r="25">
          <cell r="AP25">
            <v>0</v>
          </cell>
          <cell r="AQ25">
            <v>0</v>
          </cell>
          <cell r="AR25">
            <v>0</v>
          </cell>
        </row>
        <row r="25">
          <cell r="AT25">
            <v>0</v>
          </cell>
          <cell r="AU25">
            <v>0</v>
          </cell>
          <cell r="AV25">
            <v>0</v>
          </cell>
        </row>
        <row r="25">
          <cell r="AX25">
            <v>0</v>
          </cell>
          <cell r="AY25">
            <v>0</v>
          </cell>
          <cell r="AZ25">
            <v>0</v>
          </cell>
          <cell r="BA25">
            <v>0</v>
          </cell>
        </row>
        <row r="25">
          <cell r="BC25">
            <v>0</v>
          </cell>
          <cell r="BD25">
            <v>0</v>
          </cell>
          <cell r="BE25">
            <v>0</v>
          </cell>
          <cell r="BF25">
            <v>0</v>
          </cell>
        </row>
        <row r="25">
          <cell r="BH25">
            <v>0</v>
          </cell>
          <cell r="BI25">
            <v>0</v>
          </cell>
          <cell r="BJ25">
            <v>0</v>
          </cell>
        </row>
        <row r="25">
          <cell r="BL25">
            <v>0</v>
          </cell>
          <cell r="BM25">
            <v>0</v>
          </cell>
          <cell r="BN25">
            <v>0</v>
          </cell>
        </row>
        <row r="25">
          <cell r="BP25">
            <v>0</v>
          </cell>
          <cell r="BQ25">
            <v>0</v>
          </cell>
          <cell r="BR25">
            <v>0</v>
          </cell>
        </row>
        <row r="25">
          <cell r="BT25">
            <v>0</v>
          </cell>
          <cell r="BU25">
            <v>0</v>
          </cell>
          <cell r="BV25">
            <v>0</v>
          </cell>
        </row>
        <row r="26">
          <cell r="B26" t="str">
            <v>DC04</v>
          </cell>
          <cell r="C26" t="str">
            <v>Giấy vệ sinh công nghiệp</v>
          </cell>
        </row>
        <row r="26">
          <cell r="F26" t="str">
            <v>Cuộn</v>
          </cell>
          <cell r="G26">
            <v>24000</v>
          </cell>
          <cell r="H26">
            <v>0</v>
          </cell>
          <cell r="I26">
            <v>0</v>
          </cell>
          <cell r="J26">
            <v>20</v>
          </cell>
          <cell r="K26">
            <v>480000</v>
          </cell>
          <cell r="L26">
            <v>0</v>
          </cell>
          <cell r="M26">
            <v>0</v>
          </cell>
          <cell r="N26">
            <v>0</v>
          </cell>
        </row>
        <row r="26">
          <cell r="P26">
            <v>0</v>
          </cell>
          <cell r="Q26">
            <v>0</v>
          </cell>
          <cell r="R26">
            <v>0</v>
          </cell>
        </row>
        <row r="26">
          <cell r="T26">
            <v>5</v>
          </cell>
          <cell r="U26">
            <v>120000</v>
          </cell>
          <cell r="V26">
            <v>0.5</v>
          </cell>
          <cell r="W26">
            <v>240000</v>
          </cell>
          <cell r="X26">
            <v>0</v>
          </cell>
          <cell r="Y26">
            <v>0</v>
          </cell>
          <cell r="Z26">
            <v>0</v>
          </cell>
        </row>
        <row r="26">
          <cell r="AB26">
            <v>5</v>
          </cell>
          <cell r="AC26">
            <v>120000</v>
          </cell>
          <cell r="AD26">
            <v>15</v>
          </cell>
          <cell r="AE26">
            <v>360000</v>
          </cell>
        </row>
        <row r="26">
          <cell r="AG26">
            <v>0</v>
          </cell>
          <cell r="AH26">
            <v>0</v>
          </cell>
          <cell r="AI26">
            <v>0</v>
          </cell>
          <cell r="AJ26">
            <v>0</v>
          </cell>
        </row>
        <row r="26">
          <cell r="AL26">
            <v>0</v>
          </cell>
          <cell r="AM26">
            <v>0</v>
          </cell>
          <cell r="AN26">
            <v>0</v>
          </cell>
        </row>
        <row r="26">
          <cell r="AP26">
            <v>5</v>
          </cell>
          <cell r="AQ26">
            <v>120000</v>
          </cell>
          <cell r="AR26">
            <v>0.5</v>
          </cell>
          <cell r="AS26">
            <v>240000</v>
          </cell>
          <cell r="AT26">
            <v>0</v>
          </cell>
          <cell r="AU26">
            <v>0</v>
          </cell>
          <cell r="AV26">
            <v>0</v>
          </cell>
        </row>
        <row r="26">
          <cell r="AX26">
            <v>5</v>
          </cell>
          <cell r="AY26">
            <v>120000</v>
          </cell>
          <cell r="AZ26">
            <v>10</v>
          </cell>
          <cell r="BA26">
            <v>240000</v>
          </cell>
        </row>
        <row r="26">
          <cell r="BC26">
            <v>0</v>
          </cell>
          <cell r="BD26">
            <v>0</v>
          </cell>
          <cell r="BE26">
            <v>0</v>
          </cell>
          <cell r="BF26">
            <v>0</v>
          </cell>
        </row>
        <row r="26">
          <cell r="BH26">
            <v>0</v>
          </cell>
          <cell r="BI26">
            <v>0</v>
          </cell>
          <cell r="BJ26">
            <v>0</v>
          </cell>
        </row>
        <row r="26">
          <cell r="BL26">
            <v>5</v>
          </cell>
          <cell r="BM26">
            <v>120000</v>
          </cell>
          <cell r="BN26">
            <v>0</v>
          </cell>
        </row>
        <row r="26">
          <cell r="BP26">
            <v>0</v>
          </cell>
          <cell r="BQ26">
            <v>0</v>
          </cell>
          <cell r="BR26">
            <v>0</v>
          </cell>
        </row>
        <row r="26">
          <cell r="BT26">
            <v>5</v>
          </cell>
          <cell r="BU26">
            <v>120000</v>
          </cell>
          <cell r="BV26">
            <v>5</v>
          </cell>
        </row>
        <row r="27">
          <cell r="B27" t="str">
            <v>DC06</v>
          </cell>
          <cell r="C27" t="str">
            <v>Giẻ rửa bát lưới</v>
          </cell>
        </row>
        <row r="27">
          <cell r="F27" t="str">
            <v>chiếc</v>
          </cell>
          <cell r="G27">
            <v>3000</v>
          </cell>
          <cell r="H27">
            <v>5</v>
          </cell>
          <cell r="I27">
            <v>15000</v>
          </cell>
        </row>
        <row r="27">
          <cell r="K27">
            <v>0</v>
          </cell>
          <cell r="L27">
            <v>2</v>
          </cell>
          <cell r="M27">
            <v>6000</v>
          </cell>
          <cell r="N27">
            <v>1</v>
          </cell>
          <cell r="O27">
            <v>6000</v>
          </cell>
          <cell r="P27">
            <v>1</v>
          </cell>
          <cell r="Q27">
            <v>3000</v>
          </cell>
          <cell r="R27">
            <v>0.5</v>
          </cell>
          <cell r="S27">
            <v>6000</v>
          </cell>
          <cell r="T27">
            <v>2</v>
          </cell>
          <cell r="U27">
            <v>6000</v>
          </cell>
          <cell r="V27">
            <v>1</v>
          </cell>
          <cell r="W27">
            <v>6000</v>
          </cell>
          <cell r="X27">
            <v>0</v>
          </cell>
          <cell r="Y27">
            <v>0</v>
          </cell>
          <cell r="Z27">
            <v>0.5</v>
          </cell>
          <cell r="AA27">
            <v>0</v>
          </cell>
          <cell r="AB27">
            <v>5</v>
          </cell>
          <cell r="AC27">
            <v>15000</v>
          </cell>
          <cell r="AD27">
            <v>0</v>
          </cell>
          <cell r="AE27">
            <v>0</v>
          </cell>
        </row>
        <row r="27">
          <cell r="AG27">
            <v>0</v>
          </cell>
          <cell r="AH27">
            <v>0</v>
          </cell>
          <cell r="AI27">
            <v>0</v>
          </cell>
          <cell r="AJ27">
            <v>0</v>
          </cell>
        </row>
        <row r="27">
          <cell r="AL27">
            <v>0</v>
          </cell>
          <cell r="AM27">
            <v>0</v>
          </cell>
          <cell r="AN27">
            <v>0</v>
          </cell>
        </row>
        <row r="27">
          <cell r="AP27">
            <v>0</v>
          </cell>
          <cell r="AQ27">
            <v>0</v>
          </cell>
          <cell r="AR27">
            <v>0</v>
          </cell>
        </row>
        <row r="27">
          <cell r="AT27">
            <v>0</v>
          </cell>
          <cell r="AU27">
            <v>0</v>
          </cell>
          <cell r="AV27">
            <v>0</v>
          </cell>
        </row>
        <row r="27"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10</v>
          </cell>
          <cell r="BC27">
            <v>30000</v>
          </cell>
          <cell r="BD27">
            <v>2</v>
          </cell>
          <cell r="BE27">
            <v>6000</v>
          </cell>
          <cell r="BF27">
            <v>1</v>
          </cell>
          <cell r="BG27">
            <v>6000</v>
          </cell>
          <cell r="BH27">
            <v>2</v>
          </cell>
          <cell r="BI27">
            <v>6000</v>
          </cell>
          <cell r="BJ27">
            <v>1</v>
          </cell>
          <cell r="BK27">
            <v>6000</v>
          </cell>
          <cell r="BL27">
            <v>2</v>
          </cell>
          <cell r="BM27">
            <v>6000</v>
          </cell>
          <cell r="BN27">
            <v>1</v>
          </cell>
          <cell r="BO27">
            <v>6000</v>
          </cell>
          <cell r="BP27">
            <v>2</v>
          </cell>
          <cell r="BQ27">
            <v>6000</v>
          </cell>
          <cell r="BR27">
            <v>1</v>
          </cell>
          <cell r="BS27">
            <v>6000</v>
          </cell>
          <cell r="BT27">
            <v>8</v>
          </cell>
          <cell r="BU27">
            <v>24000</v>
          </cell>
          <cell r="BV27">
            <v>2</v>
          </cell>
        </row>
        <row r="28">
          <cell r="B28" t="str">
            <v>DC09</v>
          </cell>
          <cell r="C28" t="str">
            <v>Cọ bồn cầu</v>
          </cell>
        </row>
        <row r="28">
          <cell r="F28" t="str">
            <v>cái</v>
          </cell>
          <cell r="G28">
            <v>20000</v>
          </cell>
        </row>
        <row r="28">
          <cell r="I28">
            <v>0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8">
          <cell r="P28">
            <v>0</v>
          </cell>
          <cell r="Q28">
            <v>0</v>
          </cell>
          <cell r="R28">
            <v>0</v>
          </cell>
        </row>
        <row r="28">
          <cell r="T28">
            <v>0</v>
          </cell>
          <cell r="U28">
            <v>0</v>
          </cell>
          <cell r="V28">
            <v>0</v>
          </cell>
        </row>
        <row r="28">
          <cell r="X28">
            <v>0</v>
          </cell>
          <cell r="Y28">
            <v>0</v>
          </cell>
          <cell r="Z28">
            <v>0</v>
          </cell>
        </row>
        <row r="28"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8">
          <cell r="AG28">
            <v>0</v>
          </cell>
          <cell r="AH28">
            <v>0</v>
          </cell>
          <cell r="AI28">
            <v>0</v>
          </cell>
          <cell r="AJ28">
            <v>0</v>
          </cell>
        </row>
        <row r="28">
          <cell r="AL28">
            <v>0</v>
          </cell>
          <cell r="AM28">
            <v>0</v>
          </cell>
          <cell r="AN28">
            <v>0</v>
          </cell>
        </row>
        <row r="28">
          <cell r="AP28">
            <v>0</v>
          </cell>
          <cell r="AQ28">
            <v>0</v>
          </cell>
          <cell r="AR28">
            <v>0</v>
          </cell>
        </row>
        <row r="28">
          <cell r="AT28">
            <v>0</v>
          </cell>
          <cell r="AU28">
            <v>0</v>
          </cell>
          <cell r="AV28">
            <v>0</v>
          </cell>
        </row>
        <row r="28"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2</v>
          </cell>
          <cell r="BC28">
            <v>40000</v>
          </cell>
          <cell r="BD28">
            <v>0</v>
          </cell>
          <cell r="BE28">
            <v>0</v>
          </cell>
          <cell r="BF28">
            <v>0</v>
          </cell>
        </row>
        <row r="28">
          <cell r="BH28">
            <v>1</v>
          </cell>
          <cell r="BI28">
            <v>20000</v>
          </cell>
          <cell r="BJ28">
            <v>6</v>
          </cell>
          <cell r="BK28">
            <v>3333.3</v>
          </cell>
          <cell r="BL28">
            <v>1</v>
          </cell>
          <cell r="BM28">
            <v>20000</v>
          </cell>
          <cell r="BN28">
            <v>6</v>
          </cell>
          <cell r="BO28">
            <v>3333.3</v>
          </cell>
          <cell r="BP28">
            <v>0</v>
          </cell>
          <cell r="BQ28">
            <v>0</v>
          </cell>
          <cell r="BR28">
            <v>0</v>
          </cell>
        </row>
        <row r="28">
          <cell r="BT28">
            <v>2</v>
          </cell>
          <cell r="BU28">
            <v>40000</v>
          </cell>
          <cell r="BV28">
            <v>0</v>
          </cell>
        </row>
        <row r="29">
          <cell r="B29" t="str">
            <v>DC10</v>
          </cell>
          <cell r="C29" t="str">
            <v>Chổi nhựa</v>
          </cell>
        </row>
        <row r="29">
          <cell r="F29" t="str">
            <v>cái</v>
          </cell>
          <cell r="G29">
            <v>26500</v>
          </cell>
        </row>
        <row r="29">
          <cell r="I29">
            <v>0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29">
          <cell r="P29">
            <v>0</v>
          </cell>
          <cell r="Q29">
            <v>0</v>
          </cell>
          <cell r="R29">
            <v>0</v>
          </cell>
        </row>
        <row r="29">
          <cell r="T29">
            <v>0</v>
          </cell>
          <cell r="U29">
            <v>0</v>
          </cell>
          <cell r="V29">
            <v>0</v>
          </cell>
        </row>
        <row r="29">
          <cell r="X29">
            <v>0</v>
          </cell>
          <cell r="Y29">
            <v>0</v>
          </cell>
          <cell r="Z29">
            <v>0</v>
          </cell>
        </row>
        <row r="29"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29">
          <cell r="AG29">
            <v>0</v>
          </cell>
          <cell r="AH29">
            <v>0</v>
          </cell>
          <cell r="AI29">
            <v>0</v>
          </cell>
          <cell r="AJ29">
            <v>0</v>
          </cell>
        </row>
        <row r="29">
          <cell r="AL29">
            <v>0</v>
          </cell>
          <cell r="AM29">
            <v>0</v>
          </cell>
          <cell r="AN29">
            <v>0</v>
          </cell>
        </row>
        <row r="29">
          <cell r="AP29">
            <v>0</v>
          </cell>
          <cell r="AQ29">
            <v>0</v>
          </cell>
          <cell r="AR29">
            <v>0</v>
          </cell>
        </row>
        <row r="29">
          <cell r="AT29">
            <v>0</v>
          </cell>
          <cell r="AU29">
            <v>0</v>
          </cell>
          <cell r="AV29">
            <v>0</v>
          </cell>
        </row>
        <row r="29">
          <cell r="AX29">
            <v>0</v>
          </cell>
          <cell r="AY29">
            <v>0</v>
          </cell>
          <cell r="AZ29">
            <v>0</v>
          </cell>
          <cell r="BA29">
            <v>0</v>
          </cell>
        </row>
        <row r="29">
          <cell r="BC29">
            <v>0</v>
          </cell>
          <cell r="BD29">
            <v>0</v>
          </cell>
          <cell r="BE29">
            <v>0</v>
          </cell>
          <cell r="BF29">
            <v>0</v>
          </cell>
        </row>
        <row r="29">
          <cell r="BH29">
            <v>0</v>
          </cell>
          <cell r="BI29">
            <v>0</v>
          </cell>
          <cell r="BJ29">
            <v>0</v>
          </cell>
        </row>
        <row r="29">
          <cell r="BL29">
            <v>0</v>
          </cell>
          <cell r="BM29">
            <v>0</v>
          </cell>
          <cell r="BN29">
            <v>0</v>
          </cell>
        </row>
        <row r="29">
          <cell r="BP29">
            <v>0</v>
          </cell>
          <cell r="BQ29">
            <v>0</v>
          </cell>
          <cell r="BR29">
            <v>0</v>
          </cell>
        </row>
        <row r="29">
          <cell r="BT29">
            <v>0</v>
          </cell>
          <cell r="BU29">
            <v>0</v>
          </cell>
          <cell r="BV29">
            <v>0</v>
          </cell>
        </row>
        <row r="30">
          <cell r="B30" t="str">
            <v>DC17</v>
          </cell>
          <cell r="C30" t="str">
            <v>Gang tay cao su</v>
          </cell>
        </row>
        <row r="30">
          <cell r="F30" t="str">
            <v>đôi</v>
          </cell>
          <cell r="G30">
            <v>29600</v>
          </cell>
          <cell r="H30">
            <v>0</v>
          </cell>
          <cell r="I30">
            <v>0</v>
          </cell>
          <cell r="J30">
            <v>3</v>
          </cell>
          <cell r="K30">
            <v>88800</v>
          </cell>
          <cell r="L30">
            <v>0</v>
          </cell>
          <cell r="M30">
            <v>0</v>
          </cell>
          <cell r="N30">
            <v>0</v>
          </cell>
        </row>
        <row r="30">
          <cell r="P30">
            <v>1</v>
          </cell>
          <cell r="Q30">
            <v>29600</v>
          </cell>
          <cell r="R30">
            <v>3</v>
          </cell>
          <cell r="S30">
            <v>9866.7</v>
          </cell>
          <cell r="T30">
            <v>1</v>
          </cell>
          <cell r="U30">
            <v>29600</v>
          </cell>
          <cell r="V30">
            <v>3</v>
          </cell>
          <cell r="W30">
            <v>9866.7</v>
          </cell>
          <cell r="X30">
            <v>1</v>
          </cell>
          <cell r="Y30">
            <v>29600</v>
          </cell>
          <cell r="Z30">
            <v>3</v>
          </cell>
          <cell r="AA30">
            <v>9866.7</v>
          </cell>
          <cell r="AB30">
            <v>3</v>
          </cell>
          <cell r="AC30">
            <v>88800</v>
          </cell>
          <cell r="AD30">
            <v>0</v>
          </cell>
          <cell r="AE30">
            <v>0</v>
          </cell>
        </row>
        <row r="30">
          <cell r="AG30">
            <v>0</v>
          </cell>
          <cell r="AH30">
            <v>0</v>
          </cell>
          <cell r="AI30">
            <v>0</v>
          </cell>
          <cell r="AJ30">
            <v>0</v>
          </cell>
        </row>
        <row r="30">
          <cell r="AL30">
            <v>0</v>
          </cell>
          <cell r="AM30">
            <v>0</v>
          </cell>
          <cell r="AN30">
            <v>0</v>
          </cell>
        </row>
        <row r="30">
          <cell r="AP30">
            <v>0</v>
          </cell>
          <cell r="AQ30">
            <v>0</v>
          </cell>
          <cell r="AR30">
            <v>0</v>
          </cell>
        </row>
        <row r="30">
          <cell r="AT30">
            <v>0</v>
          </cell>
          <cell r="AU30">
            <v>0</v>
          </cell>
          <cell r="AV30">
            <v>0</v>
          </cell>
        </row>
        <row r="30">
          <cell r="AX30">
            <v>0</v>
          </cell>
          <cell r="AY30">
            <v>0</v>
          </cell>
          <cell r="AZ30">
            <v>0</v>
          </cell>
          <cell r="BA30">
            <v>0</v>
          </cell>
        </row>
        <row r="30">
          <cell r="BC30">
            <v>0</v>
          </cell>
          <cell r="BD30">
            <v>0</v>
          </cell>
          <cell r="BE30">
            <v>0</v>
          </cell>
          <cell r="BF30">
            <v>0</v>
          </cell>
        </row>
        <row r="30">
          <cell r="BH30">
            <v>0</v>
          </cell>
          <cell r="BI30">
            <v>0</v>
          </cell>
          <cell r="BJ30">
            <v>0</v>
          </cell>
        </row>
        <row r="30">
          <cell r="BL30">
            <v>0</v>
          </cell>
          <cell r="BM30">
            <v>0</v>
          </cell>
          <cell r="BN30">
            <v>0</v>
          </cell>
        </row>
        <row r="30">
          <cell r="BP30">
            <v>0</v>
          </cell>
          <cell r="BQ30">
            <v>0</v>
          </cell>
          <cell r="BR30">
            <v>0</v>
          </cell>
        </row>
        <row r="30">
          <cell r="BT30">
            <v>0</v>
          </cell>
          <cell r="BU30">
            <v>0</v>
          </cell>
          <cell r="BV30">
            <v>0</v>
          </cell>
        </row>
        <row r="31">
          <cell r="B31" t="str">
            <v>DC20</v>
          </cell>
          <cell r="C31" t="str">
            <v>Chổi quét nhà</v>
          </cell>
        </row>
        <row r="31">
          <cell r="F31" t="str">
            <v>cái</v>
          </cell>
          <cell r="G31">
            <v>30000</v>
          </cell>
        </row>
        <row r="31">
          <cell r="I31">
            <v>0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1">
          <cell r="P31">
            <v>0</v>
          </cell>
          <cell r="Q31">
            <v>0</v>
          </cell>
          <cell r="R31">
            <v>0</v>
          </cell>
        </row>
        <row r="31">
          <cell r="T31">
            <v>0</v>
          </cell>
          <cell r="U31">
            <v>0</v>
          </cell>
          <cell r="V31">
            <v>0</v>
          </cell>
        </row>
        <row r="31">
          <cell r="X31">
            <v>0</v>
          </cell>
          <cell r="Y31">
            <v>0</v>
          </cell>
          <cell r="Z31">
            <v>0</v>
          </cell>
        </row>
        <row r="31"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1">
          <cell r="AG31">
            <v>0</v>
          </cell>
          <cell r="AH31">
            <v>0</v>
          </cell>
          <cell r="AI31">
            <v>0</v>
          </cell>
          <cell r="AJ31">
            <v>0</v>
          </cell>
        </row>
        <row r="31">
          <cell r="AL31">
            <v>0</v>
          </cell>
          <cell r="AM31">
            <v>0</v>
          </cell>
          <cell r="AN31">
            <v>0</v>
          </cell>
        </row>
        <row r="31">
          <cell r="AP31">
            <v>0</v>
          </cell>
          <cell r="AQ31">
            <v>0</v>
          </cell>
          <cell r="AR31">
            <v>0</v>
          </cell>
        </row>
        <row r="31">
          <cell r="AT31">
            <v>0</v>
          </cell>
          <cell r="AU31">
            <v>0</v>
          </cell>
          <cell r="AV31">
            <v>0</v>
          </cell>
        </row>
        <row r="31"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1">
          <cell r="BC31">
            <v>0</v>
          </cell>
          <cell r="BD31">
            <v>0</v>
          </cell>
          <cell r="BE31">
            <v>0</v>
          </cell>
          <cell r="BF31">
            <v>0</v>
          </cell>
        </row>
        <row r="31">
          <cell r="BH31">
            <v>0</v>
          </cell>
          <cell r="BI31">
            <v>0</v>
          </cell>
          <cell r="BJ31">
            <v>0</v>
          </cell>
        </row>
        <row r="31">
          <cell r="BL31">
            <v>0</v>
          </cell>
          <cell r="BM31">
            <v>0</v>
          </cell>
          <cell r="BN31">
            <v>0</v>
          </cell>
        </row>
        <row r="31">
          <cell r="BP31">
            <v>0</v>
          </cell>
          <cell r="BQ31">
            <v>0</v>
          </cell>
          <cell r="BR31">
            <v>0</v>
          </cell>
        </row>
        <row r="31">
          <cell r="BT31">
            <v>0</v>
          </cell>
          <cell r="BU31">
            <v>0</v>
          </cell>
          <cell r="BV31">
            <v>0</v>
          </cell>
        </row>
        <row r="32">
          <cell r="B32" t="str">
            <v>DC21</v>
          </cell>
          <cell r="C32" t="str">
            <v>Bàn chải cầm tay</v>
          </cell>
        </row>
        <row r="32">
          <cell r="F32" t="str">
            <v>cái</v>
          </cell>
          <cell r="G32">
            <v>17000</v>
          </cell>
          <cell r="H32">
            <v>0</v>
          </cell>
          <cell r="I32">
            <v>0</v>
          </cell>
          <cell r="J32">
            <v>1</v>
          </cell>
          <cell r="K32">
            <v>17000</v>
          </cell>
          <cell r="L32">
            <v>0</v>
          </cell>
          <cell r="M32">
            <v>0</v>
          </cell>
          <cell r="N32">
            <v>0</v>
          </cell>
        </row>
        <row r="32">
          <cell r="P32">
            <v>0</v>
          </cell>
          <cell r="Q32">
            <v>0</v>
          </cell>
          <cell r="R32">
            <v>0</v>
          </cell>
        </row>
        <row r="32">
          <cell r="T32">
            <v>1</v>
          </cell>
          <cell r="U32">
            <v>17000</v>
          </cell>
          <cell r="V32">
            <v>6</v>
          </cell>
          <cell r="W32">
            <v>2833.3</v>
          </cell>
          <cell r="X32">
            <v>0</v>
          </cell>
          <cell r="Y32">
            <v>0</v>
          </cell>
          <cell r="Z32">
            <v>0</v>
          </cell>
        </row>
        <row r="32">
          <cell r="AB32">
            <v>1</v>
          </cell>
          <cell r="AC32">
            <v>17000</v>
          </cell>
          <cell r="AD32">
            <v>0</v>
          </cell>
          <cell r="AE32">
            <v>0</v>
          </cell>
        </row>
        <row r="32">
          <cell r="AG32">
            <v>0</v>
          </cell>
          <cell r="AH32">
            <v>0</v>
          </cell>
          <cell r="AI32">
            <v>0</v>
          </cell>
          <cell r="AJ32">
            <v>0</v>
          </cell>
        </row>
        <row r="32">
          <cell r="AL32">
            <v>0</v>
          </cell>
          <cell r="AM32">
            <v>0</v>
          </cell>
          <cell r="AN32">
            <v>0</v>
          </cell>
        </row>
        <row r="32">
          <cell r="AP32">
            <v>0</v>
          </cell>
          <cell r="AQ32">
            <v>0</v>
          </cell>
          <cell r="AR32">
            <v>0</v>
          </cell>
        </row>
        <row r="32">
          <cell r="AT32">
            <v>0</v>
          </cell>
          <cell r="AU32">
            <v>0</v>
          </cell>
          <cell r="AV32">
            <v>0</v>
          </cell>
        </row>
        <row r="32"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2">
          <cell r="BC32">
            <v>0</v>
          </cell>
          <cell r="BD32">
            <v>0</v>
          </cell>
          <cell r="BE32">
            <v>0</v>
          </cell>
          <cell r="BF32">
            <v>0</v>
          </cell>
        </row>
        <row r="32">
          <cell r="BH32">
            <v>0</v>
          </cell>
          <cell r="BI32">
            <v>0</v>
          </cell>
          <cell r="BJ32">
            <v>0</v>
          </cell>
        </row>
        <row r="32">
          <cell r="BL32">
            <v>0</v>
          </cell>
          <cell r="BM32">
            <v>0</v>
          </cell>
          <cell r="BN32">
            <v>0</v>
          </cell>
        </row>
        <row r="32">
          <cell r="BP32">
            <v>0</v>
          </cell>
          <cell r="BQ32">
            <v>0</v>
          </cell>
          <cell r="BR32">
            <v>0</v>
          </cell>
        </row>
        <row r="32">
          <cell r="BT32">
            <v>0</v>
          </cell>
          <cell r="BU32">
            <v>0</v>
          </cell>
          <cell r="BV32">
            <v>0</v>
          </cell>
        </row>
        <row r="33">
          <cell r="B33" t="str">
            <v>DC22</v>
          </cell>
          <cell r="C33" t="str">
            <v>Khăn lau bàn</v>
          </cell>
          <cell r="D33" t="str">
            <v>Khăn màu nâu</v>
          </cell>
        </row>
        <row r="33">
          <cell r="F33" t="str">
            <v>chiếc</v>
          </cell>
          <cell r="G33">
            <v>11000</v>
          </cell>
          <cell r="H33">
            <v>12</v>
          </cell>
          <cell r="I33">
            <v>132000</v>
          </cell>
        </row>
        <row r="33">
          <cell r="K33">
            <v>0</v>
          </cell>
          <cell r="L33">
            <v>4</v>
          </cell>
          <cell r="M33">
            <v>44000</v>
          </cell>
          <cell r="N33">
            <v>0.8</v>
          </cell>
          <cell r="O33">
            <v>55000</v>
          </cell>
          <cell r="P33">
            <v>4</v>
          </cell>
          <cell r="Q33">
            <v>44000</v>
          </cell>
          <cell r="R33">
            <v>0.8</v>
          </cell>
          <cell r="S33">
            <v>55000</v>
          </cell>
          <cell r="T33">
            <v>4</v>
          </cell>
          <cell r="U33">
            <v>44000</v>
          </cell>
          <cell r="V33">
            <v>0.6</v>
          </cell>
          <cell r="W33">
            <v>73333.3</v>
          </cell>
          <cell r="X33">
            <v>0</v>
          </cell>
          <cell r="Y33">
            <v>0</v>
          </cell>
          <cell r="Z33">
            <v>0.8</v>
          </cell>
          <cell r="AA33">
            <v>0</v>
          </cell>
          <cell r="AB33">
            <v>12</v>
          </cell>
          <cell r="AC33">
            <v>132000</v>
          </cell>
          <cell r="AD33">
            <v>0</v>
          </cell>
          <cell r="AE33">
            <v>0</v>
          </cell>
        </row>
        <row r="33">
          <cell r="AG33">
            <v>0</v>
          </cell>
          <cell r="AH33">
            <v>0</v>
          </cell>
          <cell r="AI33">
            <v>0</v>
          </cell>
          <cell r="AJ33">
            <v>0</v>
          </cell>
        </row>
        <row r="33">
          <cell r="AL33">
            <v>0</v>
          </cell>
          <cell r="AM33">
            <v>0</v>
          </cell>
          <cell r="AN33">
            <v>0</v>
          </cell>
        </row>
        <row r="33">
          <cell r="AP33">
            <v>0</v>
          </cell>
          <cell r="AQ33">
            <v>0</v>
          </cell>
          <cell r="AR33">
            <v>0</v>
          </cell>
        </row>
        <row r="33">
          <cell r="AT33">
            <v>0</v>
          </cell>
          <cell r="AU33">
            <v>0</v>
          </cell>
          <cell r="AV33">
            <v>0</v>
          </cell>
        </row>
        <row r="33"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21</v>
          </cell>
          <cell r="BC33">
            <v>231000</v>
          </cell>
          <cell r="BD33">
            <v>5</v>
          </cell>
          <cell r="BE33">
            <v>55000</v>
          </cell>
          <cell r="BF33">
            <v>1</v>
          </cell>
          <cell r="BG33">
            <v>55000</v>
          </cell>
          <cell r="BH33">
            <v>5</v>
          </cell>
          <cell r="BI33">
            <v>55000</v>
          </cell>
          <cell r="BJ33">
            <v>1</v>
          </cell>
          <cell r="BK33">
            <v>55000</v>
          </cell>
          <cell r="BL33">
            <v>7</v>
          </cell>
          <cell r="BM33">
            <v>77000</v>
          </cell>
          <cell r="BN33">
            <v>1</v>
          </cell>
          <cell r="BO33">
            <v>77000</v>
          </cell>
          <cell r="BP33">
            <v>4</v>
          </cell>
          <cell r="BQ33">
            <v>44000</v>
          </cell>
          <cell r="BR33">
            <v>1</v>
          </cell>
          <cell r="BS33">
            <v>44000</v>
          </cell>
          <cell r="BT33">
            <v>21</v>
          </cell>
          <cell r="BU33">
            <v>231000</v>
          </cell>
          <cell r="BV33">
            <v>0</v>
          </cell>
        </row>
        <row r="34">
          <cell r="B34" t="str">
            <v>DC23</v>
          </cell>
          <cell r="C34" t="str">
            <v>Khăn lau cốc</v>
          </cell>
          <cell r="D34" t="str">
            <v>Khăn màu xanh</v>
          </cell>
        </row>
        <row r="34">
          <cell r="F34" t="str">
            <v>chiếc</v>
          </cell>
          <cell r="G34">
            <v>11000</v>
          </cell>
          <cell r="H34">
            <v>7</v>
          </cell>
          <cell r="I34">
            <v>77000</v>
          </cell>
        </row>
        <row r="34">
          <cell r="K34">
            <v>0</v>
          </cell>
          <cell r="L34">
            <v>3</v>
          </cell>
          <cell r="M34">
            <v>33000</v>
          </cell>
          <cell r="N34">
            <v>0.8</v>
          </cell>
          <cell r="O34">
            <v>41250</v>
          </cell>
          <cell r="P34">
            <v>0</v>
          </cell>
          <cell r="Q34">
            <v>0</v>
          </cell>
          <cell r="R34">
            <v>0</v>
          </cell>
        </row>
        <row r="34">
          <cell r="T34">
            <v>4</v>
          </cell>
          <cell r="U34">
            <v>44000</v>
          </cell>
          <cell r="V34">
            <v>1</v>
          </cell>
          <cell r="W34">
            <v>44000</v>
          </cell>
          <cell r="X34">
            <v>0</v>
          </cell>
          <cell r="Y34">
            <v>0</v>
          </cell>
          <cell r="Z34">
            <v>0</v>
          </cell>
        </row>
        <row r="34">
          <cell r="AB34">
            <v>7</v>
          </cell>
          <cell r="AC34">
            <v>77000</v>
          </cell>
          <cell r="AD34">
            <v>0</v>
          </cell>
          <cell r="AE34">
            <v>0</v>
          </cell>
        </row>
        <row r="34">
          <cell r="AG34">
            <v>0</v>
          </cell>
          <cell r="AH34">
            <v>0</v>
          </cell>
          <cell r="AI34">
            <v>0</v>
          </cell>
          <cell r="AJ34">
            <v>0</v>
          </cell>
        </row>
        <row r="34">
          <cell r="AL34">
            <v>0</v>
          </cell>
          <cell r="AM34">
            <v>0</v>
          </cell>
          <cell r="AN34">
            <v>0</v>
          </cell>
        </row>
        <row r="34">
          <cell r="AP34">
            <v>0</v>
          </cell>
          <cell r="AQ34">
            <v>0</v>
          </cell>
          <cell r="AR34">
            <v>0</v>
          </cell>
        </row>
        <row r="34">
          <cell r="AT34">
            <v>0</v>
          </cell>
          <cell r="AU34">
            <v>0</v>
          </cell>
          <cell r="AV34">
            <v>0</v>
          </cell>
        </row>
        <row r="34"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15</v>
          </cell>
          <cell r="BC34">
            <v>165000</v>
          </cell>
          <cell r="BD34">
            <v>4</v>
          </cell>
          <cell r="BE34">
            <v>44000</v>
          </cell>
          <cell r="BF34">
            <v>1</v>
          </cell>
          <cell r="BG34">
            <v>44000</v>
          </cell>
          <cell r="BH34">
            <v>4</v>
          </cell>
          <cell r="BI34">
            <v>44000</v>
          </cell>
          <cell r="BJ34">
            <v>1</v>
          </cell>
          <cell r="BK34">
            <v>44000</v>
          </cell>
          <cell r="BL34">
            <v>4</v>
          </cell>
          <cell r="BM34">
            <v>44000</v>
          </cell>
          <cell r="BN34">
            <v>1</v>
          </cell>
          <cell r="BO34">
            <v>44000</v>
          </cell>
          <cell r="BP34">
            <v>3</v>
          </cell>
          <cell r="BQ34">
            <v>33000</v>
          </cell>
          <cell r="BR34">
            <v>1</v>
          </cell>
          <cell r="BS34">
            <v>33000</v>
          </cell>
          <cell r="BT34">
            <v>15</v>
          </cell>
          <cell r="BU34">
            <v>165000</v>
          </cell>
          <cell r="BV34">
            <v>0</v>
          </cell>
        </row>
        <row r="35">
          <cell r="B35" t="str">
            <v>DC24</v>
          </cell>
          <cell r="C35" t="str">
            <v>Miếng giáp cọ nồi xanh</v>
          </cell>
        </row>
        <row r="35">
          <cell r="F35" t="str">
            <v>chiếc</v>
          </cell>
          <cell r="G35">
            <v>3000</v>
          </cell>
          <cell r="H35">
            <v>8</v>
          </cell>
          <cell r="I35">
            <v>24000</v>
          </cell>
        </row>
        <row r="35">
          <cell r="K35">
            <v>0</v>
          </cell>
          <cell r="L35">
            <v>4</v>
          </cell>
          <cell r="M35">
            <v>12000</v>
          </cell>
          <cell r="N35">
            <v>0.8</v>
          </cell>
          <cell r="O35">
            <v>15000</v>
          </cell>
          <cell r="P35">
            <v>0</v>
          </cell>
          <cell r="Q35">
            <v>0</v>
          </cell>
          <cell r="R35">
            <v>0</v>
          </cell>
        </row>
        <row r="35">
          <cell r="T35">
            <v>4</v>
          </cell>
          <cell r="U35">
            <v>12000</v>
          </cell>
          <cell r="V35">
            <v>0.8</v>
          </cell>
          <cell r="W35">
            <v>15000</v>
          </cell>
          <cell r="X35">
            <v>0</v>
          </cell>
          <cell r="Y35">
            <v>0</v>
          </cell>
          <cell r="Z35">
            <v>0</v>
          </cell>
        </row>
        <row r="35">
          <cell r="AB35">
            <v>8</v>
          </cell>
          <cell r="AC35">
            <v>24000</v>
          </cell>
          <cell r="AD35">
            <v>0</v>
          </cell>
          <cell r="AE35">
            <v>0</v>
          </cell>
        </row>
        <row r="35">
          <cell r="AG35">
            <v>0</v>
          </cell>
          <cell r="AH35">
            <v>0</v>
          </cell>
          <cell r="AI35">
            <v>0</v>
          </cell>
          <cell r="AJ35">
            <v>0</v>
          </cell>
        </row>
        <row r="35">
          <cell r="AL35">
            <v>0</v>
          </cell>
          <cell r="AM35">
            <v>0</v>
          </cell>
          <cell r="AN35">
            <v>0</v>
          </cell>
        </row>
        <row r="35">
          <cell r="AP35">
            <v>0</v>
          </cell>
          <cell r="AQ35">
            <v>0</v>
          </cell>
          <cell r="AR35">
            <v>0</v>
          </cell>
        </row>
        <row r="35">
          <cell r="AT35">
            <v>0</v>
          </cell>
          <cell r="AU35">
            <v>0</v>
          </cell>
          <cell r="AV35">
            <v>0</v>
          </cell>
        </row>
        <row r="35"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20</v>
          </cell>
          <cell r="BC35">
            <v>60000</v>
          </cell>
          <cell r="BD35">
            <v>5</v>
          </cell>
          <cell r="BE35">
            <v>15000</v>
          </cell>
          <cell r="BF35">
            <v>1</v>
          </cell>
          <cell r="BG35">
            <v>15000</v>
          </cell>
          <cell r="BH35">
            <v>5</v>
          </cell>
          <cell r="BI35">
            <v>15000</v>
          </cell>
          <cell r="BJ35">
            <v>1</v>
          </cell>
          <cell r="BK35">
            <v>15000</v>
          </cell>
          <cell r="BL35">
            <v>5</v>
          </cell>
          <cell r="BM35">
            <v>15000</v>
          </cell>
          <cell r="BN35">
            <v>1</v>
          </cell>
          <cell r="BO35">
            <v>15000</v>
          </cell>
          <cell r="BP35">
            <v>3</v>
          </cell>
          <cell r="BQ35">
            <v>9000</v>
          </cell>
          <cell r="BR35">
            <v>1</v>
          </cell>
          <cell r="BS35">
            <v>9000</v>
          </cell>
          <cell r="BT35">
            <v>18</v>
          </cell>
          <cell r="BU35">
            <v>54000</v>
          </cell>
          <cell r="BV35">
            <v>2</v>
          </cell>
        </row>
        <row r="36">
          <cell r="C36" t="str">
            <v>Bộ cây chổi lau nhà 360</v>
          </cell>
        </row>
        <row r="36">
          <cell r="F36" t="str">
            <v>bộ</v>
          </cell>
          <cell r="G36">
            <v>180000</v>
          </cell>
        </row>
        <row r="36">
          <cell r="BB36">
            <v>1</v>
          </cell>
        </row>
        <row r="36">
          <cell r="BD36">
            <v>1</v>
          </cell>
        </row>
        <row r="36">
          <cell r="BT36">
            <v>1</v>
          </cell>
          <cell r="BU36">
            <v>180000</v>
          </cell>
          <cell r="BV36">
            <v>0</v>
          </cell>
        </row>
        <row r="37">
          <cell r="B37" t="str">
            <v>HÓA CHẤT TẨY RỬA</v>
          </cell>
        </row>
        <row r="37">
          <cell r="I37">
            <v>2232900</v>
          </cell>
        </row>
        <row r="37">
          <cell r="K37">
            <v>1603000</v>
          </cell>
        </row>
        <row r="37">
          <cell r="M37">
            <v>684400</v>
          </cell>
        </row>
        <row r="37">
          <cell r="O37">
            <v>424890.9</v>
          </cell>
        </row>
        <row r="37">
          <cell r="Q37">
            <v>505400</v>
          </cell>
        </row>
        <row r="37">
          <cell r="S37">
            <v>421572.3</v>
          </cell>
        </row>
        <row r="37">
          <cell r="U37">
            <v>731600</v>
          </cell>
        </row>
        <row r="37">
          <cell r="W37">
            <v>697042.9</v>
          </cell>
        </row>
        <row r="37">
          <cell r="Y37">
            <v>663800</v>
          </cell>
        </row>
        <row r="37">
          <cell r="AA37">
            <v>315054.7</v>
          </cell>
        </row>
        <row r="37">
          <cell r="AC37">
            <v>2585200</v>
          </cell>
          <cell r="AD37">
            <v>0</v>
          </cell>
          <cell r="AE37">
            <v>1250700</v>
          </cell>
        </row>
        <row r="37">
          <cell r="AG37">
            <v>317000</v>
          </cell>
        </row>
        <row r="37">
          <cell r="AI37">
            <v>300000</v>
          </cell>
        </row>
        <row r="37">
          <cell r="AK37">
            <v>0</v>
          </cell>
        </row>
        <row r="37">
          <cell r="AM37">
            <v>188500</v>
          </cell>
        </row>
        <row r="37">
          <cell r="AO37">
            <v>167000</v>
          </cell>
        </row>
        <row r="37">
          <cell r="AQ37">
            <v>365300</v>
          </cell>
        </row>
        <row r="37">
          <cell r="AS37">
            <v>422100</v>
          </cell>
        </row>
        <row r="37">
          <cell r="AU37">
            <v>28400</v>
          </cell>
        </row>
        <row r="37">
          <cell r="AW37">
            <v>0</v>
          </cell>
        </row>
        <row r="37">
          <cell r="AY37">
            <v>882200</v>
          </cell>
          <cell r="AZ37">
            <v>0</v>
          </cell>
          <cell r="BA37">
            <v>685500</v>
          </cell>
        </row>
        <row r="37">
          <cell r="BC37">
            <v>604100</v>
          </cell>
        </row>
        <row r="37">
          <cell r="BE37">
            <v>137300</v>
          </cell>
        </row>
        <row r="37">
          <cell r="BG37">
            <v>299400</v>
          </cell>
        </row>
        <row r="37">
          <cell r="BI37">
            <v>265250</v>
          </cell>
        </row>
        <row r="37">
          <cell r="BK37">
            <v>386909.6</v>
          </cell>
        </row>
        <row r="37">
          <cell r="BM37">
            <v>183000</v>
          </cell>
        </row>
        <row r="37">
          <cell r="BO37">
            <v>204942.9</v>
          </cell>
        </row>
        <row r="37">
          <cell r="BQ37">
            <v>165700</v>
          </cell>
        </row>
        <row r="37">
          <cell r="BS37">
            <v>214200</v>
          </cell>
        </row>
        <row r="37">
          <cell r="BU37">
            <v>751250</v>
          </cell>
          <cell r="BV37">
            <v>0</v>
          </cell>
        </row>
        <row r="38">
          <cell r="B38" t="str">
            <v>HC01</v>
          </cell>
          <cell r="C38" t="str">
            <v>Nước rửa chén NCL (E-wash P)</v>
          </cell>
        </row>
        <row r="38">
          <cell r="E38" t="str">
            <v>Tỷ lệ pha 1:20</v>
          </cell>
          <cell r="F38" t="str">
            <v>lít</v>
          </cell>
          <cell r="G38">
            <v>28400</v>
          </cell>
          <cell r="H38">
            <v>10</v>
          </cell>
          <cell r="I38">
            <v>284000</v>
          </cell>
          <cell r="J38">
            <v>10</v>
          </cell>
          <cell r="K38">
            <v>284000</v>
          </cell>
          <cell r="L38">
            <v>5</v>
          </cell>
          <cell r="M38">
            <v>142000</v>
          </cell>
          <cell r="N38">
            <v>1.1</v>
          </cell>
          <cell r="O38">
            <v>129090.9</v>
          </cell>
          <cell r="P38">
            <v>5</v>
          </cell>
          <cell r="Q38">
            <v>142000</v>
          </cell>
          <cell r="R38">
            <v>1.7</v>
          </cell>
          <cell r="S38">
            <v>83529.4</v>
          </cell>
          <cell r="T38">
            <v>5</v>
          </cell>
          <cell r="U38">
            <v>142000</v>
          </cell>
          <cell r="V38">
            <v>1</v>
          </cell>
          <cell r="W38">
            <v>142000</v>
          </cell>
          <cell r="X38">
            <v>2</v>
          </cell>
          <cell r="Y38">
            <v>56800</v>
          </cell>
          <cell r="Z38">
            <v>1.7</v>
          </cell>
          <cell r="AA38">
            <v>33411.8</v>
          </cell>
          <cell r="AB38">
            <v>17</v>
          </cell>
          <cell r="AC38">
            <v>482800</v>
          </cell>
          <cell r="AD38">
            <v>3</v>
          </cell>
          <cell r="AE38">
            <v>85200</v>
          </cell>
          <cell r="AF38">
            <v>5</v>
          </cell>
          <cell r="AG38">
            <v>142000</v>
          </cell>
          <cell r="AH38">
            <v>0</v>
          </cell>
          <cell r="AI38">
            <v>0</v>
          </cell>
          <cell r="AJ38">
            <v>0.2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</row>
        <row r="38">
          <cell r="AP38">
            <v>3</v>
          </cell>
          <cell r="AQ38">
            <v>85200</v>
          </cell>
          <cell r="AR38">
            <v>0.6</v>
          </cell>
          <cell r="AS38">
            <v>142000</v>
          </cell>
          <cell r="AT38">
            <v>1</v>
          </cell>
          <cell r="AU38">
            <v>28400</v>
          </cell>
          <cell r="AV38">
            <v>0.5</v>
          </cell>
        </row>
        <row r="38">
          <cell r="AX38">
            <v>4</v>
          </cell>
          <cell r="AY38">
            <v>113600</v>
          </cell>
          <cell r="AZ38">
            <v>4</v>
          </cell>
          <cell r="BA38">
            <v>113600</v>
          </cell>
        </row>
        <row r="38">
          <cell r="BC38">
            <v>0</v>
          </cell>
          <cell r="BD38">
            <v>1</v>
          </cell>
          <cell r="BE38">
            <v>28400</v>
          </cell>
          <cell r="BF38">
            <v>0.2</v>
          </cell>
          <cell r="BG38">
            <v>142000</v>
          </cell>
          <cell r="BH38">
            <v>1</v>
          </cell>
          <cell r="BI38">
            <v>28400</v>
          </cell>
          <cell r="BJ38">
            <v>0.3</v>
          </cell>
          <cell r="BK38">
            <v>94666.7</v>
          </cell>
          <cell r="BL38">
            <v>0</v>
          </cell>
          <cell r="BM38">
            <v>0</v>
          </cell>
          <cell r="BN38">
            <v>0</v>
          </cell>
        </row>
        <row r="38">
          <cell r="BP38">
            <v>2</v>
          </cell>
          <cell r="BQ38">
            <v>56800</v>
          </cell>
          <cell r="BR38">
            <v>1</v>
          </cell>
          <cell r="BS38">
            <v>56800</v>
          </cell>
          <cell r="BT38">
            <v>4</v>
          </cell>
          <cell r="BU38">
            <v>113600</v>
          </cell>
          <cell r="BV38">
            <v>0</v>
          </cell>
        </row>
        <row r="39">
          <cell r="B39" t="str">
            <v>HC02</v>
          </cell>
          <cell r="C39" t="str">
            <v>Nước rửa tay NCL (Safe)</v>
          </cell>
        </row>
        <row r="39">
          <cell r="F39" t="str">
            <v>lít</v>
          </cell>
          <cell r="G39">
            <v>35000</v>
          </cell>
          <cell r="H39">
            <v>5</v>
          </cell>
          <cell r="I39">
            <v>175000</v>
          </cell>
          <cell r="J39">
            <v>5</v>
          </cell>
          <cell r="K39">
            <v>175000</v>
          </cell>
          <cell r="L39">
            <v>5</v>
          </cell>
          <cell r="M39">
            <v>175000</v>
          </cell>
          <cell r="N39">
            <v>5</v>
          </cell>
          <cell r="O39">
            <v>35000</v>
          </cell>
          <cell r="P39">
            <v>0</v>
          </cell>
          <cell r="Q39">
            <v>0</v>
          </cell>
          <cell r="R39">
            <v>0</v>
          </cell>
        </row>
        <row r="39">
          <cell r="T39">
            <v>5</v>
          </cell>
          <cell r="U39">
            <v>175000</v>
          </cell>
          <cell r="V39">
            <v>2.5</v>
          </cell>
          <cell r="W39">
            <v>70000</v>
          </cell>
          <cell r="X39">
            <v>0</v>
          </cell>
          <cell r="Y39">
            <v>0</v>
          </cell>
          <cell r="Z39">
            <v>0</v>
          </cell>
        </row>
        <row r="39">
          <cell r="AB39">
            <v>10</v>
          </cell>
          <cell r="AC39">
            <v>350000</v>
          </cell>
          <cell r="AD39">
            <v>0</v>
          </cell>
          <cell r="AE39">
            <v>0</v>
          </cell>
          <cell r="AF39">
            <v>5</v>
          </cell>
          <cell r="AG39">
            <v>175000</v>
          </cell>
          <cell r="AH39">
            <v>0</v>
          </cell>
          <cell r="AI39">
            <v>0</v>
          </cell>
          <cell r="AJ39">
            <v>0</v>
          </cell>
        </row>
        <row r="39">
          <cell r="AL39">
            <v>4</v>
          </cell>
          <cell r="AM39">
            <v>140000</v>
          </cell>
          <cell r="AN39">
            <v>2</v>
          </cell>
          <cell r="AO39">
            <v>70000</v>
          </cell>
          <cell r="AP39">
            <v>0</v>
          </cell>
          <cell r="AQ39">
            <v>0</v>
          </cell>
          <cell r="AR39">
            <v>0</v>
          </cell>
        </row>
        <row r="39">
          <cell r="AT39">
            <v>0</v>
          </cell>
          <cell r="AU39">
            <v>0</v>
          </cell>
          <cell r="AV39">
            <v>0</v>
          </cell>
        </row>
        <row r="39">
          <cell r="AX39">
            <v>4</v>
          </cell>
          <cell r="AY39">
            <v>140000</v>
          </cell>
          <cell r="AZ39">
            <v>1</v>
          </cell>
          <cell r="BA39">
            <v>35000</v>
          </cell>
        </row>
        <row r="39">
          <cell r="BC39">
            <v>0</v>
          </cell>
          <cell r="BD39">
            <v>0</v>
          </cell>
          <cell r="BE39">
            <v>0</v>
          </cell>
          <cell r="BF39">
            <v>0</v>
          </cell>
        </row>
        <row r="39">
          <cell r="BH39">
            <v>0</v>
          </cell>
          <cell r="BI39">
            <v>0</v>
          </cell>
          <cell r="BJ39">
            <v>0</v>
          </cell>
        </row>
        <row r="39">
          <cell r="BL39">
            <v>0</v>
          </cell>
          <cell r="BM39">
            <v>0</v>
          </cell>
          <cell r="BN39">
            <v>0</v>
          </cell>
        </row>
        <row r="39">
          <cell r="BP39">
            <v>0</v>
          </cell>
          <cell r="BQ39">
            <v>0</v>
          </cell>
          <cell r="BR39">
            <v>0</v>
          </cell>
        </row>
        <row r="39">
          <cell r="BT39">
            <v>0</v>
          </cell>
          <cell r="BU39">
            <v>0</v>
          </cell>
          <cell r="BV39">
            <v>1</v>
          </cell>
        </row>
        <row r="40">
          <cell r="B40" t="str">
            <v>HC03</v>
          </cell>
          <cell r="C40" t="str">
            <v>Nước lau sàn NCL (Sparkle)</v>
          </cell>
        </row>
        <row r="40">
          <cell r="E40" t="str">
            <v>Tỷ lệ pha 1:64</v>
          </cell>
          <cell r="F40" t="str">
            <v>lít</v>
          </cell>
          <cell r="G40">
            <v>51700</v>
          </cell>
          <cell r="H40">
            <v>15</v>
          </cell>
          <cell r="I40">
            <v>775500</v>
          </cell>
          <cell r="J40">
            <v>15</v>
          </cell>
          <cell r="K40">
            <v>775500</v>
          </cell>
          <cell r="L40">
            <v>5</v>
          </cell>
          <cell r="M40">
            <v>258500</v>
          </cell>
          <cell r="N40">
            <v>2.5</v>
          </cell>
          <cell r="O40">
            <v>103400</v>
          </cell>
          <cell r="P40">
            <v>5</v>
          </cell>
          <cell r="Q40">
            <v>258500</v>
          </cell>
          <cell r="R40">
            <v>1.4</v>
          </cell>
          <cell r="S40">
            <v>184642.9</v>
          </cell>
          <cell r="T40">
            <v>5</v>
          </cell>
          <cell r="U40">
            <v>258500</v>
          </cell>
          <cell r="V40">
            <v>1</v>
          </cell>
          <cell r="W40">
            <v>258500</v>
          </cell>
          <cell r="X40">
            <v>5</v>
          </cell>
          <cell r="Y40">
            <v>258500</v>
          </cell>
          <cell r="Z40">
            <v>1.4</v>
          </cell>
          <cell r="AA40">
            <v>184642.9</v>
          </cell>
          <cell r="AB40">
            <v>20</v>
          </cell>
          <cell r="AC40">
            <v>1034000</v>
          </cell>
          <cell r="AD40">
            <v>10</v>
          </cell>
          <cell r="AE40">
            <v>517000</v>
          </cell>
        </row>
        <row r="40">
          <cell r="AG40">
            <v>0</v>
          </cell>
          <cell r="AH40">
            <v>0</v>
          </cell>
          <cell r="AI40">
            <v>0</v>
          </cell>
          <cell r="AJ40">
            <v>0</v>
          </cell>
        </row>
        <row r="40">
          <cell r="AL40">
            <v>0</v>
          </cell>
          <cell r="AM40">
            <v>0</v>
          </cell>
          <cell r="AN40">
            <v>0</v>
          </cell>
        </row>
        <row r="40">
          <cell r="AP40">
            <v>5</v>
          </cell>
          <cell r="AQ40">
            <v>258500</v>
          </cell>
          <cell r="AR40">
            <v>1</v>
          </cell>
          <cell r="AS40">
            <v>258500</v>
          </cell>
          <cell r="AT40">
            <v>0</v>
          </cell>
          <cell r="AU40">
            <v>0</v>
          </cell>
          <cell r="AV40">
            <v>0</v>
          </cell>
        </row>
        <row r="40">
          <cell r="AX40">
            <v>5</v>
          </cell>
          <cell r="AY40">
            <v>258500</v>
          </cell>
          <cell r="AZ40">
            <v>5</v>
          </cell>
          <cell r="BA40">
            <v>258500</v>
          </cell>
        </row>
        <row r="40">
          <cell r="BC40">
            <v>0</v>
          </cell>
          <cell r="BD40">
            <v>0</v>
          </cell>
          <cell r="BE40">
            <v>0</v>
          </cell>
          <cell r="BF40">
            <v>0</v>
          </cell>
        </row>
        <row r="40">
          <cell r="BH40">
            <v>2.5</v>
          </cell>
          <cell r="BI40">
            <v>129250</v>
          </cell>
          <cell r="BJ40">
            <v>0.7</v>
          </cell>
          <cell r="BK40">
            <v>184642.9</v>
          </cell>
          <cell r="BL40">
            <v>0</v>
          </cell>
          <cell r="BM40">
            <v>0</v>
          </cell>
          <cell r="BN40">
            <v>0</v>
          </cell>
        </row>
        <row r="40">
          <cell r="BP40">
            <v>0</v>
          </cell>
          <cell r="BQ40">
            <v>0</v>
          </cell>
          <cell r="BR40">
            <v>0</v>
          </cell>
        </row>
        <row r="40">
          <cell r="BT40">
            <v>2.5</v>
          </cell>
          <cell r="BU40">
            <v>129250</v>
          </cell>
          <cell r="BV40">
            <v>2.5</v>
          </cell>
        </row>
        <row r="41">
          <cell r="B41" t="str">
            <v>HC04</v>
          </cell>
          <cell r="C41" t="str">
            <v>Nước lau kính Gift</v>
          </cell>
        </row>
        <row r="41">
          <cell r="E41" t="str">
            <v>loại xịt</v>
          </cell>
          <cell r="F41" t="str">
            <v>chai</v>
          </cell>
          <cell r="G41">
            <v>25600</v>
          </cell>
          <cell r="H41">
            <v>3</v>
          </cell>
          <cell r="I41">
            <v>76800</v>
          </cell>
        </row>
        <row r="41">
          <cell r="K41">
            <v>0</v>
          </cell>
          <cell r="L41">
            <v>1</v>
          </cell>
          <cell r="M41">
            <v>25600</v>
          </cell>
          <cell r="N41">
            <v>1</v>
          </cell>
          <cell r="O41">
            <v>25600</v>
          </cell>
          <cell r="P41">
            <v>0</v>
          </cell>
          <cell r="Q41">
            <v>0</v>
          </cell>
          <cell r="R41">
            <v>0</v>
          </cell>
        </row>
        <row r="41">
          <cell r="T41">
            <v>2</v>
          </cell>
          <cell r="U41">
            <v>51200</v>
          </cell>
          <cell r="V41">
            <v>0.7</v>
          </cell>
          <cell r="W41">
            <v>73142.9</v>
          </cell>
          <cell r="X41">
            <v>0</v>
          </cell>
          <cell r="Y41">
            <v>0</v>
          </cell>
          <cell r="Z41">
            <v>0</v>
          </cell>
        </row>
        <row r="41">
          <cell r="AB41">
            <v>3</v>
          </cell>
          <cell r="AC41">
            <v>76800</v>
          </cell>
          <cell r="AD41">
            <v>0</v>
          </cell>
          <cell r="AE41">
            <v>0</v>
          </cell>
        </row>
        <row r="41"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</row>
        <row r="41">
          <cell r="AP41">
            <v>0</v>
          </cell>
          <cell r="AQ41">
            <v>0</v>
          </cell>
          <cell r="AR41">
            <v>0</v>
          </cell>
        </row>
        <row r="41">
          <cell r="AT41">
            <v>0</v>
          </cell>
          <cell r="AU41">
            <v>0</v>
          </cell>
          <cell r="AV41">
            <v>0</v>
          </cell>
        </row>
        <row r="41"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7</v>
          </cell>
          <cell r="BC41">
            <v>179200</v>
          </cell>
          <cell r="BD41">
            <v>1</v>
          </cell>
          <cell r="BE41">
            <v>25600</v>
          </cell>
          <cell r="BF41">
            <v>1</v>
          </cell>
          <cell r="BG41">
            <v>25600</v>
          </cell>
          <cell r="BH41">
            <v>2</v>
          </cell>
          <cell r="BI41">
            <v>51200</v>
          </cell>
          <cell r="BJ41">
            <v>1</v>
          </cell>
          <cell r="BK41">
            <v>51200</v>
          </cell>
          <cell r="BL41">
            <v>2</v>
          </cell>
          <cell r="BM41">
            <v>51200</v>
          </cell>
          <cell r="BN41">
            <v>0.7</v>
          </cell>
          <cell r="BO41">
            <v>73142.9</v>
          </cell>
          <cell r="BP41">
            <v>1</v>
          </cell>
          <cell r="BQ41">
            <v>25600</v>
          </cell>
          <cell r="BR41">
            <v>1</v>
          </cell>
          <cell r="BS41">
            <v>25600</v>
          </cell>
          <cell r="BT41">
            <v>6</v>
          </cell>
          <cell r="BU41">
            <v>153600</v>
          </cell>
          <cell r="BV41">
            <v>1</v>
          </cell>
        </row>
        <row r="42">
          <cell r="B42" t="str">
            <v>HC05</v>
          </cell>
          <cell r="C42" t="str">
            <v>Nước tẩy nhà vệ sinh vim</v>
          </cell>
        </row>
        <row r="42">
          <cell r="E42" t="str">
            <v>500ml</v>
          </cell>
          <cell r="F42" t="str">
            <v>chai</v>
          </cell>
          <cell r="G42">
            <v>21600</v>
          </cell>
          <cell r="H42">
            <v>1</v>
          </cell>
          <cell r="I42">
            <v>21600</v>
          </cell>
          <cell r="J42">
            <v>1</v>
          </cell>
          <cell r="K42">
            <v>21600</v>
          </cell>
          <cell r="L42">
            <v>0</v>
          </cell>
          <cell r="M42">
            <v>0</v>
          </cell>
          <cell r="N42">
            <v>0</v>
          </cell>
        </row>
        <row r="42">
          <cell r="P42">
            <v>1</v>
          </cell>
          <cell r="Q42">
            <v>21600</v>
          </cell>
          <cell r="R42">
            <v>1</v>
          </cell>
          <cell r="S42">
            <v>21600</v>
          </cell>
          <cell r="T42">
            <v>1</v>
          </cell>
          <cell r="U42">
            <v>21600</v>
          </cell>
          <cell r="V42">
            <v>1</v>
          </cell>
          <cell r="W42">
            <v>21600</v>
          </cell>
          <cell r="X42">
            <v>0</v>
          </cell>
          <cell r="Y42">
            <v>0</v>
          </cell>
          <cell r="Z42">
            <v>1</v>
          </cell>
          <cell r="AA42">
            <v>0</v>
          </cell>
          <cell r="AB42">
            <v>2</v>
          </cell>
          <cell r="AC42">
            <v>43200</v>
          </cell>
          <cell r="AD42">
            <v>0</v>
          </cell>
          <cell r="AE42">
            <v>0</v>
          </cell>
        </row>
        <row r="42">
          <cell r="AG42">
            <v>0</v>
          </cell>
          <cell r="AH42">
            <v>0</v>
          </cell>
          <cell r="AI42">
            <v>0</v>
          </cell>
          <cell r="AJ42">
            <v>0</v>
          </cell>
        </row>
        <row r="42">
          <cell r="AL42">
            <v>0</v>
          </cell>
          <cell r="AM42">
            <v>0</v>
          </cell>
          <cell r="AN42">
            <v>0</v>
          </cell>
        </row>
        <row r="42">
          <cell r="AP42">
            <v>1</v>
          </cell>
          <cell r="AQ42">
            <v>21600</v>
          </cell>
          <cell r="AR42">
            <v>1</v>
          </cell>
          <cell r="AS42">
            <v>21600</v>
          </cell>
          <cell r="AT42">
            <v>0</v>
          </cell>
          <cell r="AU42">
            <v>0</v>
          </cell>
          <cell r="AV42">
            <v>0</v>
          </cell>
        </row>
        <row r="42">
          <cell r="AX42">
            <v>1</v>
          </cell>
          <cell r="AY42">
            <v>21600</v>
          </cell>
          <cell r="AZ42">
            <v>-1</v>
          </cell>
          <cell r="BA42">
            <v>-21600</v>
          </cell>
          <cell r="BB42">
            <v>2</v>
          </cell>
          <cell r="BC42">
            <v>43200</v>
          </cell>
          <cell r="BD42">
            <v>0</v>
          </cell>
          <cell r="BE42">
            <v>0</v>
          </cell>
          <cell r="BF42">
            <v>0</v>
          </cell>
        </row>
        <row r="42">
          <cell r="BH42">
            <v>1</v>
          </cell>
          <cell r="BI42">
            <v>21600</v>
          </cell>
          <cell r="BJ42">
            <v>1</v>
          </cell>
          <cell r="BK42">
            <v>21600</v>
          </cell>
          <cell r="BL42">
            <v>0</v>
          </cell>
          <cell r="BM42">
            <v>0</v>
          </cell>
          <cell r="BN42">
            <v>0</v>
          </cell>
        </row>
        <row r="42">
          <cell r="BP42">
            <v>0</v>
          </cell>
          <cell r="BQ42">
            <v>0</v>
          </cell>
          <cell r="BR42">
            <v>0</v>
          </cell>
        </row>
        <row r="42">
          <cell r="BT42">
            <v>1</v>
          </cell>
          <cell r="BU42">
            <v>21600</v>
          </cell>
          <cell r="BV42">
            <v>0</v>
          </cell>
        </row>
        <row r="43">
          <cell r="B43" t="str">
            <v>HC07</v>
          </cell>
          <cell r="C43" t="str">
            <v>Backing Soda</v>
          </cell>
        </row>
        <row r="43">
          <cell r="F43" t="str">
            <v>hộp</v>
          </cell>
          <cell r="G43">
            <v>48500</v>
          </cell>
          <cell r="H43">
            <v>0</v>
          </cell>
          <cell r="I43">
            <v>0</v>
          </cell>
          <cell r="J43">
            <v>5</v>
          </cell>
          <cell r="K43">
            <v>242500</v>
          </cell>
          <cell r="L43">
            <v>1</v>
          </cell>
          <cell r="M43">
            <v>48500</v>
          </cell>
          <cell r="N43">
            <v>0.5</v>
          </cell>
          <cell r="O43">
            <v>97000</v>
          </cell>
          <cell r="P43">
            <v>1</v>
          </cell>
          <cell r="Q43">
            <v>48500</v>
          </cell>
          <cell r="R43">
            <v>0.5</v>
          </cell>
          <cell r="S43">
            <v>97000</v>
          </cell>
          <cell r="T43">
            <v>1</v>
          </cell>
          <cell r="U43">
            <v>48500</v>
          </cell>
          <cell r="V43">
            <v>0.5</v>
          </cell>
          <cell r="W43">
            <v>97000</v>
          </cell>
          <cell r="X43">
            <v>1</v>
          </cell>
          <cell r="Y43">
            <v>48500</v>
          </cell>
          <cell r="Z43">
            <v>0.5</v>
          </cell>
          <cell r="AA43">
            <v>97000</v>
          </cell>
          <cell r="AB43">
            <v>4</v>
          </cell>
          <cell r="AC43">
            <v>194000</v>
          </cell>
          <cell r="AD43">
            <v>1</v>
          </cell>
          <cell r="AE43">
            <v>48500</v>
          </cell>
        </row>
        <row r="43">
          <cell r="AG43">
            <v>0</v>
          </cell>
          <cell r="AH43">
            <v>0</v>
          </cell>
          <cell r="AI43">
            <v>0</v>
          </cell>
          <cell r="AJ43">
            <v>0.5</v>
          </cell>
          <cell r="AK43">
            <v>0</v>
          </cell>
          <cell r="AL43">
            <v>1</v>
          </cell>
          <cell r="AM43">
            <v>48500</v>
          </cell>
          <cell r="AN43">
            <v>0.5</v>
          </cell>
          <cell r="AO43">
            <v>97000</v>
          </cell>
          <cell r="AP43">
            <v>0</v>
          </cell>
          <cell r="AQ43">
            <v>0</v>
          </cell>
          <cell r="AR43">
            <v>0</v>
          </cell>
        </row>
        <row r="43">
          <cell r="AT43">
            <v>0</v>
          </cell>
          <cell r="AU43">
            <v>0</v>
          </cell>
          <cell r="AV43">
            <v>0</v>
          </cell>
        </row>
        <row r="43">
          <cell r="AX43">
            <v>1</v>
          </cell>
          <cell r="AY43">
            <v>48500</v>
          </cell>
          <cell r="AZ43">
            <v>0</v>
          </cell>
          <cell r="BA43">
            <v>0</v>
          </cell>
          <cell r="BB43">
            <v>5</v>
          </cell>
          <cell r="BC43">
            <v>242500</v>
          </cell>
          <cell r="BD43">
            <v>1</v>
          </cell>
          <cell r="BE43">
            <v>48500</v>
          </cell>
          <cell r="BF43">
            <v>0.5</v>
          </cell>
          <cell r="BG43">
            <v>97000</v>
          </cell>
          <cell r="BH43">
            <v>0</v>
          </cell>
          <cell r="BI43">
            <v>0</v>
          </cell>
          <cell r="BJ43">
            <v>0</v>
          </cell>
        </row>
        <row r="43">
          <cell r="BL43">
            <v>2</v>
          </cell>
          <cell r="BM43">
            <v>97000</v>
          </cell>
          <cell r="BN43">
            <v>1</v>
          </cell>
          <cell r="BO43">
            <v>97000</v>
          </cell>
          <cell r="BP43">
            <v>1</v>
          </cell>
          <cell r="BQ43">
            <v>48500</v>
          </cell>
          <cell r="BR43">
            <v>0.5</v>
          </cell>
          <cell r="BS43">
            <v>97000</v>
          </cell>
          <cell r="BT43">
            <v>4</v>
          </cell>
          <cell r="BU43">
            <v>194000</v>
          </cell>
          <cell r="BV43">
            <v>1</v>
          </cell>
        </row>
        <row r="44">
          <cell r="B44" t="str">
            <v>HC08</v>
          </cell>
          <cell r="C44" t="str">
            <v>Bột giặt Ô mô</v>
          </cell>
        </row>
        <row r="44">
          <cell r="E44" t="str">
            <v>loại 800g</v>
          </cell>
          <cell r="F44" t="str">
            <v>túi</v>
          </cell>
          <cell r="G44">
            <v>34800</v>
          </cell>
          <cell r="H44">
            <v>0</v>
          </cell>
          <cell r="I44">
            <v>0</v>
          </cell>
          <cell r="J44">
            <v>3</v>
          </cell>
          <cell r="K44">
            <v>104400</v>
          </cell>
          <cell r="L44">
            <v>1</v>
          </cell>
          <cell r="M44">
            <v>34800</v>
          </cell>
          <cell r="N44">
            <v>1</v>
          </cell>
          <cell r="O44">
            <v>34800</v>
          </cell>
          <cell r="P44">
            <v>1</v>
          </cell>
          <cell r="Q44">
            <v>34800</v>
          </cell>
          <cell r="R44">
            <v>1</v>
          </cell>
          <cell r="S44">
            <v>34800</v>
          </cell>
          <cell r="T44">
            <v>1</v>
          </cell>
          <cell r="U44">
            <v>34800</v>
          </cell>
          <cell r="V44">
            <v>1</v>
          </cell>
          <cell r="W44">
            <v>34800</v>
          </cell>
          <cell r="X44">
            <v>0</v>
          </cell>
          <cell r="Y44">
            <v>0</v>
          </cell>
          <cell r="Z44">
            <v>1</v>
          </cell>
          <cell r="AA44">
            <v>0</v>
          </cell>
          <cell r="AB44">
            <v>3</v>
          </cell>
          <cell r="AC44">
            <v>104400</v>
          </cell>
          <cell r="AD44">
            <v>0</v>
          </cell>
          <cell r="AE44">
            <v>0</v>
          </cell>
        </row>
        <row r="44">
          <cell r="AG44">
            <v>0</v>
          </cell>
          <cell r="AH44">
            <v>0</v>
          </cell>
          <cell r="AI44">
            <v>0</v>
          </cell>
          <cell r="AJ44">
            <v>1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</row>
        <row r="44">
          <cell r="AP44">
            <v>0</v>
          </cell>
          <cell r="AQ44">
            <v>0</v>
          </cell>
          <cell r="AR44">
            <v>0</v>
          </cell>
        </row>
        <row r="44">
          <cell r="AT44">
            <v>0</v>
          </cell>
          <cell r="AU44">
            <v>0</v>
          </cell>
          <cell r="AV44">
            <v>0</v>
          </cell>
        </row>
        <row r="44"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4</v>
          </cell>
          <cell r="BC44">
            <v>139200</v>
          </cell>
          <cell r="BD44">
            <v>1</v>
          </cell>
          <cell r="BE44">
            <v>34800</v>
          </cell>
          <cell r="BF44">
            <v>1</v>
          </cell>
          <cell r="BG44">
            <v>34800</v>
          </cell>
          <cell r="BH44">
            <v>1</v>
          </cell>
          <cell r="BI44">
            <v>34800</v>
          </cell>
          <cell r="BJ44">
            <v>1</v>
          </cell>
          <cell r="BK44">
            <v>34800</v>
          </cell>
          <cell r="BL44">
            <v>1</v>
          </cell>
          <cell r="BM44">
            <v>34800</v>
          </cell>
          <cell r="BN44">
            <v>1</v>
          </cell>
          <cell r="BO44">
            <v>34800</v>
          </cell>
          <cell r="BP44">
            <v>1</v>
          </cell>
          <cell r="BQ44">
            <v>34800</v>
          </cell>
          <cell r="BR44">
            <v>1</v>
          </cell>
          <cell r="BS44">
            <v>34800</v>
          </cell>
          <cell r="BT44">
            <v>4</v>
          </cell>
          <cell r="BU44">
            <v>139200</v>
          </cell>
          <cell r="BV44">
            <v>0</v>
          </cell>
        </row>
        <row r="45">
          <cell r="B45" t="str">
            <v>HC10</v>
          </cell>
          <cell r="C45" t="str">
            <v>Hóa chất tẩy bể mỡ (Spectrum)</v>
          </cell>
        </row>
        <row r="45">
          <cell r="E45" t="str">
            <v>Tỷ lệ 1:10</v>
          </cell>
          <cell r="F45" t="str">
            <v>lít</v>
          </cell>
          <cell r="G45">
            <v>60000</v>
          </cell>
          <cell r="H45">
            <v>15</v>
          </cell>
          <cell r="I45">
            <v>900000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5">
          <cell r="P45">
            <v>0</v>
          </cell>
          <cell r="Q45">
            <v>0</v>
          </cell>
          <cell r="R45">
            <v>0</v>
          </cell>
        </row>
        <row r="45">
          <cell r="T45">
            <v>0</v>
          </cell>
          <cell r="U45">
            <v>0</v>
          </cell>
          <cell r="V45">
            <v>0</v>
          </cell>
        </row>
        <row r="45">
          <cell r="X45">
            <v>5</v>
          </cell>
          <cell r="Y45">
            <v>300000</v>
          </cell>
          <cell r="Z45">
            <v>0</v>
          </cell>
        </row>
        <row r="45">
          <cell r="AB45">
            <v>5</v>
          </cell>
          <cell r="AC45">
            <v>300000</v>
          </cell>
          <cell r="AD45">
            <v>10</v>
          </cell>
          <cell r="AE45">
            <v>600000</v>
          </cell>
        </row>
        <row r="45">
          <cell r="AG45">
            <v>0</v>
          </cell>
          <cell r="AH45">
            <v>5</v>
          </cell>
          <cell r="AI45">
            <v>300000</v>
          </cell>
          <cell r="AJ45">
            <v>0</v>
          </cell>
        </row>
        <row r="45">
          <cell r="AL45">
            <v>0</v>
          </cell>
          <cell r="AM45">
            <v>0</v>
          </cell>
          <cell r="AN45">
            <v>0</v>
          </cell>
        </row>
        <row r="45">
          <cell r="AP45">
            <v>0</v>
          </cell>
          <cell r="AQ45">
            <v>0</v>
          </cell>
          <cell r="AR45">
            <v>0</v>
          </cell>
        </row>
        <row r="45">
          <cell r="AT45">
            <v>0</v>
          </cell>
          <cell r="AU45">
            <v>0</v>
          </cell>
          <cell r="AV45">
            <v>0</v>
          </cell>
        </row>
        <row r="45">
          <cell r="AX45">
            <v>5</v>
          </cell>
          <cell r="AY45">
            <v>300000</v>
          </cell>
          <cell r="AZ45">
            <v>5</v>
          </cell>
          <cell r="BA45">
            <v>300000</v>
          </cell>
        </row>
        <row r="45">
          <cell r="BC45">
            <v>0</v>
          </cell>
          <cell r="BD45">
            <v>0</v>
          </cell>
          <cell r="BE45">
            <v>0</v>
          </cell>
          <cell r="BF45">
            <v>0</v>
          </cell>
        </row>
        <row r="45">
          <cell r="BH45">
            <v>0</v>
          </cell>
          <cell r="BI45">
            <v>0</v>
          </cell>
          <cell r="BJ45">
            <v>0</v>
          </cell>
        </row>
        <row r="45">
          <cell r="BL45">
            <v>0</v>
          </cell>
          <cell r="BM45">
            <v>0</v>
          </cell>
          <cell r="BN45">
            <v>0</v>
          </cell>
        </row>
        <row r="45">
          <cell r="BP45">
            <v>0</v>
          </cell>
          <cell r="BQ45">
            <v>0</v>
          </cell>
          <cell r="BR45">
            <v>0</v>
          </cell>
        </row>
        <row r="45">
          <cell r="BT45">
            <v>0</v>
          </cell>
          <cell r="BU45">
            <v>0</v>
          </cell>
          <cell r="BV45">
            <v>5</v>
          </cell>
        </row>
        <row r="46">
          <cell r="C46" t="str">
            <v>Cộng tổng</v>
          </cell>
        </row>
        <row r="46">
          <cell r="I46">
            <v>3352638</v>
          </cell>
        </row>
        <row r="46">
          <cell r="K46">
            <v>3094093</v>
          </cell>
        </row>
        <row r="46">
          <cell r="M46">
            <v>964448</v>
          </cell>
        </row>
        <row r="46">
          <cell r="O46">
            <v>722995.2</v>
          </cell>
        </row>
        <row r="46">
          <cell r="Q46">
            <v>760017</v>
          </cell>
        </row>
        <row r="46">
          <cell r="S46">
            <v>664382.6</v>
          </cell>
        </row>
        <row r="46">
          <cell r="U46">
            <v>1312629</v>
          </cell>
        </row>
        <row r="46">
          <cell r="W46">
            <v>1320949.5</v>
          </cell>
        </row>
        <row r="46">
          <cell r="Y46">
            <v>854376</v>
          </cell>
        </row>
        <row r="46">
          <cell r="AA46">
            <v>466953.5</v>
          </cell>
        </row>
        <row r="46">
          <cell r="AC46">
            <v>3891470</v>
          </cell>
        </row>
        <row r="46">
          <cell r="AE46">
            <v>2555261</v>
          </cell>
        </row>
        <row r="46">
          <cell r="AG46">
            <v>670894</v>
          </cell>
        </row>
        <row r="46">
          <cell r="AI46">
            <v>475647</v>
          </cell>
        </row>
        <row r="46">
          <cell r="AK46">
            <v>172264.6</v>
          </cell>
        </row>
        <row r="46">
          <cell r="AM46">
            <v>375251</v>
          </cell>
        </row>
        <row r="46">
          <cell r="AO46">
            <v>356279.3</v>
          </cell>
        </row>
        <row r="46">
          <cell r="AQ46">
            <v>727809</v>
          </cell>
        </row>
        <row r="46">
          <cell r="AS46">
            <v>932129.8</v>
          </cell>
        </row>
        <row r="46">
          <cell r="AU46">
            <v>232138</v>
          </cell>
        </row>
        <row r="46">
          <cell r="AW46">
            <v>196030.3</v>
          </cell>
        </row>
        <row r="46">
          <cell r="AY46">
            <v>1810845</v>
          </cell>
        </row>
        <row r="46">
          <cell r="BA46">
            <v>1415310</v>
          </cell>
        </row>
        <row r="46">
          <cell r="BC46">
            <v>1130100</v>
          </cell>
        </row>
        <row r="46">
          <cell r="BE46">
            <v>327741</v>
          </cell>
        </row>
        <row r="46">
          <cell r="BG46">
            <v>478561.8</v>
          </cell>
        </row>
        <row r="46">
          <cell r="BI46">
            <v>452073</v>
          </cell>
        </row>
        <row r="46">
          <cell r="BK46">
            <v>552636.7</v>
          </cell>
        </row>
        <row r="46">
          <cell r="BM46">
            <v>479802</v>
          </cell>
        </row>
        <row r="46">
          <cell r="BO46">
            <v>355210.2</v>
          </cell>
        </row>
        <row r="46">
          <cell r="BQ46">
            <v>257700</v>
          </cell>
        </row>
        <row r="46">
          <cell r="BS46">
            <v>306200</v>
          </cell>
        </row>
        <row r="46">
          <cell r="BU46">
            <v>1517316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4"/>
  <sheetViews>
    <sheetView zoomScale="90" zoomScaleNormal="90" workbookViewId="0">
      <pane xSplit="5" ySplit="2" topLeftCell="M27" activePane="bottomRight" state="frozen"/>
      <selection/>
      <selection pane="topRight"/>
      <selection pane="bottomLeft"/>
      <selection pane="bottomRight" activeCell="P46" sqref="P46"/>
    </sheetView>
  </sheetViews>
  <sheetFormatPr defaultColWidth="9.64285714285714" defaultRowHeight="13.1"/>
  <cols>
    <col min="1" max="1" width="3.71428571428571" style="7" customWidth="1"/>
    <col min="2" max="2" width="7.85714285714286" style="7" customWidth="1"/>
    <col min="3" max="3" width="31.7142857142857" style="8" customWidth="1"/>
    <col min="4" max="4" width="24.4285714285714" style="8" hidden="1" customWidth="1"/>
    <col min="5" max="5" width="17.4285714285714" style="9" hidden="1" customWidth="1"/>
    <col min="6" max="6" width="7.42857142857143" style="7" customWidth="1"/>
    <col min="7" max="7" width="9" style="47" customWidth="1"/>
    <col min="8" max="8" width="7" style="48" customWidth="1"/>
    <col min="9" max="9" width="10.5714285714286" style="49" hidden="1" customWidth="1"/>
    <col min="10" max="10" width="7.57142857142857" style="48" customWidth="1"/>
    <col min="11" max="11" width="11.5714285714286" style="50" customWidth="1"/>
    <col min="12" max="12" width="7" style="48" customWidth="1"/>
    <col min="13" max="13" width="11.4285714285714" style="50" customWidth="1"/>
    <col min="14" max="14" width="6.57142857142857" style="48" customWidth="1"/>
    <col min="15" max="15" width="11" style="50" customWidth="1"/>
    <col min="16" max="16" width="6.57142857142857" style="48" customWidth="1"/>
    <col min="17" max="17" width="10.4285714285714" style="50" customWidth="1"/>
    <col min="18" max="18" width="8" style="10" customWidth="1"/>
    <col min="19" max="19" width="9.57142857142857" style="10" customWidth="1"/>
    <col min="20" max="20" width="11.4285714285714" style="11" customWidth="1"/>
    <col min="21" max="21" width="7.28571428571429" style="12" customWidth="1"/>
  </cols>
  <sheetData>
    <row r="1" s="1" customFormat="1" ht="27" customHeight="1" spans="1:21">
      <c r="A1" s="13"/>
      <c r="B1" s="14" t="s">
        <v>0</v>
      </c>
      <c r="C1" s="13"/>
      <c r="D1" s="15" t="s">
        <v>1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41"/>
    </row>
    <row r="2" s="2" customFormat="1" ht="19.5" customHeight="1" spans="1:21">
      <c r="A2" s="16" t="s">
        <v>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42"/>
    </row>
    <row r="3" s="2" customFormat="1" ht="13.5" customHeight="1" spans="1:21">
      <c r="A3" s="16"/>
      <c r="B3" s="16"/>
      <c r="C3" s="16"/>
      <c r="D3" s="16"/>
      <c r="E3" s="16"/>
      <c r="F3" s="16"/>
      <c r="G3" s="16"/>
      <c r="H3" s="51"/>
      <c r="I3" s="61"/>
      <c r="J3" s="51"/>
      <c r="K3" s="62"/>
      <c r="L3" s="51"/>
      <c r="M3" s="62"/>
      <c r="N3" s="51"/>
      <c r="O3" s="62"/>
      <c r="P3" s="51"/>
      <c r="Q3" s="62"/>
      <c r="R3" s="26"/>
      <c r="S3" s="26"/>
      <c r="T3" s="27" t="s">
        <v>3</v>
      </c>
      <c r="U3" s="42"/>
    </row>
    <row r="4" s="3" customFormat="1" ht="20.25" customHeight="1" spans="1:21">
      <c r="A4" s="17" t="s">
        <v>4</v>
      </c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  <c r="G4" s="52" t="s">
        <v>10</v>
      </c>
      <c r="H4" s="53" t="s">
        <v>11</v>
      </c>
      <c r="I4" s="63" t="s">
        <v>12</v>
      </c>
      <c r="J4" s="64" t="s">
        <v>13</v>
      </c>
      <c r="K4" s="65"/>
      <c r="L4" s="64" t="s">
        <v>14</v>
      </c>
      <c r="M4" s="65"/>
      <c r="N4" s="64" t="s">
        <v>15</v>
      </c>
      <c r="O4" s="65"/>
      <c r="P4" s="64" t="s">
        <v>16</v>
      </c>
      <c r="Q4" s="65"/>
      <c r="R4" s="28" t="s">
        <v>17</v>
      </c>
      <c r="S4" s="28" t="s">
        <v>18</v>
      </c>
      <c r="T4" s="29" t="s">
        <v>12</v>
      </c>
      <c r="U4" s="43" t="s">
        <v>19</v>
      </c>
    </row>
    <row r="5" s="4" customFormat="1" ht="33" customHeight="1" spans="1:21">
      <c r="A5" s="18"/>
      <c r="B5" s="18"/>
      <c r="C5" s="18"/>
      <c r="D5" s="18"/>
      <c r="E5" s="18"/>
      <c r="F5" s="18"/>
      <c r="G5" s="54"/>
      <c r="H5" s="55"/>
      <c r="I5" s="66"/>
      <c r="J5" s="64" t="s">
        <v>20</v>
      </c>
      <c r="K5" s="67" t="s">
        <v>12</v>
      </c>
      <c r="L5" s="64" t="s">
        <v>20</v>
      </c>
      <c r="M5" s="67" t="s">
        <v>12</v>
      </c>
      <c r="N5" s="64" t="s">
        <v>20</v>
      </c>
      <c r="O5" s="67" t="s">
        <v>12</v>
      </c>
      <c r="P5" s="64" t="s">
        <v>20</v>
      </c>
      <c r="Q5" s="67" t="s">
        <v>12</v>
      </c>
      <c r="R5" s="28"/>
      <c r="S5" s="28"/>
      <c r="T5" s="29"/>
      <c r="U5" s="43"/>
    </row>
    <row r="6" spans="1:21">
      <c r="A6" s="19"/>
      <c r="B6" s="20" t="s">
        <v>21</v>
      </c>
      <c r="C6" s="19"/>
      <c r="D6" s="19"/>
      <c r="E6" s="19"/>
      <c r="F6" s="19"/>
      <c r="G6" s="19"/>
      <c r="H6" s="56"/>
      <c r="I6" s="68">
        <f ca="1" t="shared" ref="I6:M6" si="0">SUM(I7:I22)</f>
        <v>357744</v>
      </c>
      <c r="J6" s="56"/>
      <c r="K6" s="69">
        <f ca="1" t="shared" si="0"/>
        <v>182340</v>
      </c>
      <c r="L6" s="56"/>
      <c r="M6" s="69">
        <f ca="1" t="shared" si="0"/>
        <v>105918</v>
      </c>
      <c r="N6" s="56"/>
      <c r="O6" s="69">
        <f ca="1" t="shared" ref="O6:T6" si="1">SUM(O7:O22)</f>
        <v>205730</v>
      </c>
      <c r="P6" s="56"/>
      <c r="Q6" s="82">
        <f ca="1" t="shared" si="1"/>
        <v>145066</v>
      </c>
      <c r="R6" s="30"/>
      <c r="S6" s="30"/>
      <c r="T6" s="31">
        <f ca="1" t="shared" si="1"/>
        <v>335850</v>
      </c>
      <c r="U6" s="44"/>
    </row>
    <row r="7" s="5" customFormat="1" spans="1:21">
      <c r="A7" s="21">
        <v>1</v>
      </c>
      <c r="B7" s="21" t="s">
        <v>22</v>
      </c>
      <c r="C7" s="22" t="s">
        <v>23</v>
      </c>
      <c r="D7" s="22" t="s">
        <v>24</v>
      </c>
      <c r="E7" s="32" t="s">
        <v>25</v>
      </c>
      <c r="F7" s="21" t="s">
        <v>26</v>
      </c>
      <c r="G7" s="57">
        <v>60767</v>
      </c>
      <c r="H7" s="58">
        <f ca="1">VLOOKUP(B7,'[1]Gold Plus'!$B$7:$BV$46,73,0)</f>
        <v>0</v>
      </c>
      <c r="I7" s="70">
        <f ca="1">G7*H7</f>
        <v>0</v>
      </c>
      <c r="J7" s="71">
        <v>0</v>
      </c>
      <c r="K7" s="72">
        <f ca="1" t="shared" ref="K7:K22" si="2">G7*J7</f>
        <v>0</v>
      </c>
      <c r="L7" s="71">
        <v>0</v>
      </c>
      <c r="M7" s="72">
        <f ca="1" t="shared" ref="M7:M22" si="3">G7*L7</f>
        <v>0</v>
      </c>
      <c r="N7" s="71">
        <v>0</v>
      </c>
      <c r="O7" s="72">
        <f ca="1" t="shared" ref="O7:O22" si="4">G7*N7</f>
        <v>0</v>
      </c>
      <c r="P7" s="71">
        <v>0</v>
      </c>
      <c r="Q7" s="83">
        <f ca="1" t="shared" ref="Q7:Q22" si="5">G7*P7</f>
        <v>0</v>
      </c>
      <c r="R7" s="84">
        <f ca="1">J7+L7+N7+P7</f>
        <v>0</v>
      </c>
      <c r="S7" s="33">
        <f ca="1" t="shared" ref="S7:S22" si="6">IF(R7&gt;H7,R7-H7,0)</f>
        <v>0</v>
      </c>
      <c r="T7" s="34">
        <f ca="1" t="shared" ref="T7:T22" si="7">G7*S7</f>
        <v>0</v>
      </c>
      <c r="U7" s="45"/>
    </row>
    <row r="8" s="5" customFormat="1" spans="1:21">
      <c r="A8" s="21">
        <v>2</v>
      </c>
      <c r="B8" s="21" t="s">
        <v>27</v>
      </c>
      <c r="C8" s="22" t="s">
        <v>28</v>
      </c>
      <c r="D8" s="22" t="s">
        <v>29</v>
      </c>
      <c r="E8" s="32" t="s">
        <v>30</v>
      </c>
      <c r="F8" s="21" t="s">
        <v>31</v>
      </c>
      <c r="G8" s="57">
        <v>2658</v>
      </c>
      <c r="H8" s="58">
        <f ca="1">VLOOKUP(B8,'[1]Gold Plus'!$B$7:$BV$46,73,0)</f>
        <v>3</v>
      </c>
      <c r="I8" s="70">
        <f ca="1" t="shared" ref="I8:I45" si="8">G8*H8</f>
        <v>7974</v>
      </c>
      <c r="J8" s="71">
        <v>5</v>
      </c>
      <c r="K8" s="72">
        <f ca="1" t="shared" si="2"/>
        <v>13290</v>
      </c>
      <c r="L8" s="71">
        <v>2</v>
      </c>
      <c r="M8" s="72">
        <f ca="1" t="shared" si="3"/>
        <v>5316</v>
      </c>
      <c r="N8" s="71">
        <v>2</v>
      </c>
      <c r="O8" s="72">
        <f ca="1" t="shared" si="4"/>
        <v>5316</v>
      </c>
      <c r="P8" s="71">
        <v>5</v>
      </c>
      <c r="Q8" s="83">
        <f ca="1" t="shared" si="5"/>
        <v>13290</v>
      </c>
      <c r="R8" s="84">
        <f ca="1" t="shared" ref="R8:R22" si="9">J8+L8+N8+P8</f>
        <v>14</v>
      </c>
      <c r="S8" s="33">
        <v>10</v>
      </c>
      <c r="T8" s="34">
        <f ca="1" t="shared" si="7"/>
        <v>26580</v>
      </c>
      <c r="U8" s="45"/>
    </row>
    <row r="9" s="5" customFormat="1" spans="1:21">
      <c r="A9" s="21">
        <v>3</v>
      </c>
      <c r="B9" s="21" t="s">
        <v>32</v>
      </c>
      <c r="C9" s="22" t="s">
        <v>33</v>
      </c>
      <c r="D9" s="22" t="s">
        <v>34</v>
      </c>
      <c r="E9" s="32" t="s">
        <v>35</v>
      </c>
      <c r="F9" s="21" t="s">
        <v>36</v>
      </c>
      <c r="G9" s="57">
        <v>12670</v>
      </c>
      <c r="H9" s="58">
        <f ca="1">VLOOKUP(B9,'[1]Gold Plus'!$B$7:$BV$46,73,0)</f>
        <v>1</v>
      </c>
      <c r="I9" s="70">
        <f ca="1" t="shared" si="8"/>
        <v>12670</v>
      </c>
      <c r="J9" s="71">
        <v>0</v>
      </c>
      <c r="K9" s="72">
        <f ca="1" t="shared" si="2"/>
        <v>0</v>
      </c>
      <c r="L9" s="71">
        <v>0</v>
      </c>
      <c r="M9" s="72">
        <f ca="1" t="shared" si="3"/>
        <v>0</v>
      </c>
      <c r="N9" s="71">
        <v>0</v>
      </c>
      <c r="O9" s="72">
        <f ca="1" t="shared" si="4"/>
        <v>0</v>
      </c>
      <c r="P9" s="71">
        <v>2</v>
      </c>
      <c r="Q9" s="83">
        <f ca="1" t="shared" si="5"/>
        <v>25340</v>
      </c>
      <c r="R9" s="84">
        <f ca="1" t="shared" si="9"/>
        <v>2</v>
      </c>
      <c r="S9" s="33">
        <f ca="1" t="shared" si="6"/>
        <v>1</v>
      </c>
      <c r="T9" s="34">
        <f ca="1" t="shared" si="7"/>
        <v>12670</v>
      </c>
      <c r="U9" s="45"/>
    </row>
    <row r="10" s="5" customFormat="1" spans="1:21">
      <c r="A10" s="21">
        <v>4</v>
      </c>
      <c r="B10" s="21" t="s">
        <v>37</v>
      </c>
      <c r="C10" s="22" t="s">
        <v>38</v>
      </c>
      <c r="D10" s="22" t="s">
        <v>39</v>
      </c>
      <c r="E10" s="32" t="s">
        <v>40</v>
      </c>
      <c r="F10" s="21" t="s">
        <v>41</v>
      </c>
      <c r="G10" s="57">
        <v>3572</v>
      </c>
      <c r="H10" s="58">
        <f ca="1">VLOOKUP(B10,'[1]Gold Plus'!$B$7:$BV$46,73,0)</f>
        <v>0</v>
      </c>
      <c r="I10" s="70">
        <f ca="1" t="shared" si="8"/>
        <v>0</v>
      </c>
      <c r="J10" s="71">
        <v>1</v>
      </c>
      <c r="K10" s="72">
        <f ca="1" t="shared" si="2"/>
        <v>3572</v>
      </c>
      <c r="L10" s="71">
        <v>1</v>
      </c>
      <c r="M10" s="72">
        <f ca="1" t="shared" si="3"/>
        <v>3572</v>
      </c>
      <c r="N10" s="71">
        <v>1</v>
      </c>
      <c r="O10" s="72">
        <f ca="1" t="shared" si="4"/>
        <v>3572</v>
      </c>
      <c r="P10" s="71">
        <v>1</v>
      </c>
      <c r="Q10" s="83">
        <f ca="1" t="shared" si="5"/>
        <v>3572</v>
      </c>
      <c r="R10" s="84">
        <f ca="1" t="shared" si="9"/>
        <v>4</v>
      </c>
      <c r="S10" s="33">
        <f ca="1" t="shared" si="6"/>
        <v>4</v>
      </c>
      <c r="T10" s="34">
        <f ca="1" t="shared" si="7"/>
        <v>14288</v>
      </c>
      <c r="U10" s="45"/>
    </row>
    <row r="11" s="5" customFormat="1" spans="1:21">
      <c r="A11" s="21">
        <v>5</v>
      </c>
      <c r="B11" s="21" t="s">
        <v>42</v>
      </c>
      <c r="C11" s="22" t="s">
        <v>43</v>
      </c>
      <c r="D11" s="22" t="s">
        <v>44</v>
      </c>
      <c r="E11" s="32" t="s">
        <v>45</v>
      </c>
      <c r="F11" s="21" t="s">
        <v>41</v>
      </c>
      <c r="G11" s="57">
        <v>14802</v>
      </c>
      <c r="H11" s="58">
        <f ca="1">VLOOKUP(B11,'[1]Gold Plus'!$B$7:$BV$46,73,0)</f>
        <v>0</v>
      </c>
      <c r="I11" s="70">
        <f ca="1" t="shared" si="8"/>
        <v>0</v>
      </c>
      <c r="J11" s="71">
        <v>0</v>
      </c>
      <c r="K11" s="72">
        <f ca="1" t="shared" si="2"/>
        <v>0</v>
      </c>
      <c r="L11" s="71">
        <v>0</v>
      </c>
      <c r="M11" s="72">
        <f ca="1" t="shared" si="3"/>
        <v>0</v>
      </c>
      <c r="N11" s="71">
        <v>1</v>
      </c>
      <c r="O11" s="72">
        <f ca="1" t="shared" si="4"/>
        <v>14802</v>
      </c>
      <c r="P11" s="71">
        <v>0</v>
      </c>
      <c r="Q11" s="83">
        <f ca="1" t="shared" si="5"/>
        <v>0</v>
      </c>
      <c r="R11" s="84">
        <f ca="1" t="shared" si="9"/>
        <v>1</v>
      </c>
      <c r="S11" s="33"/>
      <c r="T11" s="34">
        <f ca="1" t="shared" si="7"/>
        <v>0</v>
      </c>
      <c r="U11" s="45"/>
    </row>
    <row r="12" s="5" customFormat="1" spans="1:21">
      <c r="A12" s="21">
        <v>6</v>
      </c>
      <c r="B12" s="21" t="s">
        <v>46</v>
      </c>
      <c r="C12" s="22" t="s">
        <v>47</v>
      </c>
      <c r="D12" s="22" t="s">
        <v>48</v>
      </c>
      <c r="E12" s="32" t="s">
        <v>49</v>
      </c>
      <c r="F12" s="21" t="s">
        <v>50</v>
      </c>
      <c r="G12" s="57">
        <v>13219</v>
      </c>
      <c r="H12" s="58">
        <f ca="1">VLOOKUP(B12,'[1]Gold Plus'!$B$7:$BV$46,73,0)</f>
        <v>2</v>
      </c>
      <c r="I12" s="70">
        <f ca="1" t="shared" si="8"/>
        <v>26438</v>
      </c>
      <c r="J12" s="71">
        <v>2</v>
      </c>
      <c r="K12" s="72">
        <f ca="1" t="shared" si="2"/>
        <v>26438</v>
      </c>
      <c r="L12" s="71">
        <v>0</v>
      </c>
      <c r="M12" s="72">
        <f ca="1" t="shared" si="3"/>
        <v>0</v>
      </c>
      <c r="N12" s="71">
        <v>0</v>
      </c>
      <c r="O12" s="72">
        <f ca="1" t="shared" si="4"/>
        <v>0</v>
      </c>
      <c r="P12" s="71">
        <v>0</v>
      </c>
      <c r="Q12" s="83">
        <f ca="1" t="shared" si="5"/>
        <v>0</v>
      </c>
      <c r="R12" s="84">
        <f ca="1" t="shared" si="9"/>
        <v>2</v>
      </c>
      <c r="S12" s="33">
        <f ca="1" t="shared" si="6"/>
        <v>0</v>
      </c>
      <c r="T12" s="34">
        <f ca="1" t="shared" si="7"/>
        <v>0</v>
      </c>
      <c r="U12" s="45"/>
    </row>
    <row r="13" s="5" customFormat="1" spans="1:21">
      <c r="A13" s="21">
        <v>7</v>
      </c>
      <c r="B13" s="21" t="s">
        <v>51</v>
      </c>
      <c r="C13" s="22" t="s">
        <v>52</v>
      </c>
      <c r="D13" s="22" t="s">
        <v>53</v>
      </c>
      <c r="E13" s="32" t="s">
        <v>54</v>
      </c>
      <c r="F13" s="21" t="s">
        <v>55</v>
      </c>
      <c r="G13" s="57">
        <v>30468</v>
      </c>
      <c r="H13" s="58">
        <f ca="1">VLOOKUP(B13,'[1]Gold Plus'!$B$7:$BV$46,73,0)</f>
        <v>0</v>
      </c>
      <c r="I13" s="70">
        <f ca="1" t="shared" si="8"/>
        <v>0</v>
      </c>
      <c r="J13" s="71">
        <v>1</v>
      </c>
      <c r="K13" s="72">
        <f ca="1" t="shared" si="2"/>
        <v>30468</v>
      </c>
      <c r="L13" s="71">
        <v>1</v>
      </c>
      <c r="M13" s="72">
        <f ca="1" t="shared" si="3"/>
        <v>30468</v>
      </c>
      <c r="N13" s="71">
        <v>1</v>
      </c>
      <c r="O13" s="72">
        <f ca="1" t="shared" si="4"/>
        <v>30468</v>
      </c>
      <c r="P13" s="75" t="s">
        <v>56</v>
      </c>
      <c r="Q13" s="83">
        <f ca="1" t="shared" si="5"/>
        <v>15234</v>
      </c>
      <c r="R13" s="84">
        <f ca="1" t="shared" si="9"/>
        <v>3.5</v>
      </c>
      <c r="S13" s="33">
        <f ca="1" t="shared" si="6"/>
        <v>3.5</v>
      </c>
      <c r="T13" s="34">
        <f ca="1" t="shared" si="7"/>
        <v>106638</v>
      </c>
      <c r="U13" s="45"/>
    </row>
    <row r="14" s="5" customFormat="1" spans="1:21">
      <c r="A14" s="21">
        <v>8</v>
      </c>
      <c r="B14" s="21" t="s">
        <v>57</v>
      </c>
      <c r="C14" s="22" t="s">
        <v>58</v>
      </c>
      <c r="D14" s="22" t="s">
        <v>59</v>
      </c>
      <c r="E14" s="32"/>
      <c r="F14" s="21" t="s">
        <v>60</v>
      </c>
      <c r="G14" s="57">
        <v>6250</v>
      </c>
      <c r="H14" s="58">
        <f ca="1">VLOOKUP(B14,'[1]Gold Plus'!$B$7:$BV$46,73,0)</f>
        <v>0</v>
      </c>
      <c r="I14" s="70">
        <f ca="1" t="shared" si="8"/>
        <v>0</v>
      </c>
      <c r="J14" s="71">
        <v>0</v>
      </c>
      <c r="K14" s="72">
        <f ca="1" t="shared" si="2"/>
        <v>0</v>
      </c>
      <c r="L14" s="71">
        <v>0</v>
      </c>
      <c r="M14" s="72">
        <f ca="1" t="shared" si="3"/>
        <v>0</v>
      </c>
      <c r="N14" s="71">
        <v>0</v>
      </c>
      <c r="O14" s="72">
        <f ca="1" t="shared" si="4"/>
        <v>0</v>
      </c>
      <c r="P14" s="71">
        <v>1</v>
      </c>
      <c r="Q14" s="83">
        <f ca="1" t="shared" si="5"/>
        <v>6250</v>
      </c>
      <c r="R14" s="84">
        <f ca="1" t="shared" si="9"/>
        <v>1</v>
      </c>
      <c r="S14" s="33">
        <f ca="1" t="shared" si="6"/>
        <v>1</v>
      </c>
      <c r="T14" s="34">
        <f ca="1" t="shared" si="7"/>
        <v>6250</v>
      </c>
      <c r="U14" s="45"/>
    </row>
    <row r="15" s="5" customFormat="1" spans="1:21">
      <c r="A15" s="21">
        <v>9</v>
      </c>
      <c r="B15" s="21" t="s">
        <v>61</v>
      </c>
      <c r="C15" s="22" t="s">
        <v>62</v>
      </c>
      <c r="D15" s="22" t="s">
        <v>63</v>
      </c>
      <c r="E15" s="32"/>
      <c r="F15" s="21" t="s">
        <v>60</v>
      </c>
      <c r="G15" s="57">
        <v>7031</v>
      </c>
      <c r="H15" s="58">
        <f ca="1">VLOOKUP(B15,'[1]Gold Plus'!$B$7:$BV$46,73,0)</f>
        <v>0</v>
      </c>
      <c r="I15" s="70">
        <f ca="1" t="shared" si="8"/>
        <v>0</v>
      </c>
      <c r="J15" s="71">
        <v>2</v>
      </c>
      <c r="K15" s="72">
        <f ca="1" t="shared" si="2"/>
        <v>14062</v>
      </c>
      <c r="L15" s="71">
        <v>2</v>
      </c>
      <c r="M15" s="72">
        <f ca="1" t="shared" si="3"/>
        <v>14062</v>
      </c>
      <c r="N15" s="71">
        <v>0</v>
      </c>
      <c r="O15" s="72">
        <f ca="1" t="shared" si="4"/>
        <v>0</v>
      </c>
      <c r="P15" s="71">
        <v>0</v>
      </c>
      <c r="Q15" s="83">
        <f ca="1" t="shared" si="5"/>
        <v>0</v>
      </c>
      <c r="R15" s="84">
        <f ca="1" t="shared" si="9"/>
        <v>4</v>
      </c>
      <c r="S15" s="33">
        <f ca="1" t="shared" si="6"/>
        <v>4</v>
      </c>
      <c r="T15" s="34">
        <f ca="1" t="shared" si="7"/>
        <v>28124</v>
      </c>
      <c r="U15" s="45"/>
    </row>
    <row r="16" s="5" customFormat="1" spans="1:21">
      <c r="A16" s="21">
        <v>10</v>
      </c>
      <c r="B16" s="21" t="s">
        <v>64</v>
      </c>
      <c r="C16" s="22" t="s">
        <v>65</v>
      </c>
      <c r="D16" s="22"/>
      <c r="E16" s="32" t="s">
        <v>66</v>
      </c>
      <c r="F16" s="21" t="s">
        <v>67</v>
      </c>
      <c r="G16" s="57">
        <v>18262</v>
      </c>
      <c r="H16" s="58">
        <f ca="1">VLOOKUP(B16,'[1]Gold Plus'!$B$7:$BV$46,73,0)</f>
        <v>1</v>
      </c>
      <c r="I16" s="70">
        <f ca="1" t="shared" si="8"/>
        <v>18262</v>
      </c>
      <c r="J16" s="71">
        <v>0</v>
      </c>
      <c r="K16" s="72">
        <f ca="1" t="shared" si="2"/>
        <v>0</v>
      </c>
      <c r="L16" s="71">
        <v>0</v>
      </c>
      <c r="M16" s="72">
        <f ca="1" t="shared" si="3"/>
        <v>0</v>
      </c>
      <c r="N16" s="71">
        <v>1</v>
      </c>
      <c r="O16" s="72">
        <f ca="1" t="shared" si="4"/>
        <v>18262</v>
      </c>
      <c r="P16" s="71">
        <v>0</v>
      </c>
      <c r="Q16" s="83">
        <f ca="1" t="shared" si="5"/>
        <v>0</v>
      </c>
      <c r="R16" s="84">
        <f ca="1" t="shared" si="9"/>
        <v>1</v>
      </c>
      <c r="S16" s="33">
        <f ca="1" t="shared" si="6"/>
        <v>0</v>
      </c>
      <c r="T16" s="34">
        <f ca="1" t="shared" si="7"/>
        <v>0</v>
      </c>
      <c r="U16" s="45"/>
    </row>
    <row r="17" s="5" customFormat="1" spans="1:21">
      <c r="A17" s="21">
        <v>11</v>
      </c>
      <c r="B17" s="21" t="s">
        <v>68</v>
      </c>
      <c r="C17" s="22" t="s">
        <v>69</v>
      </c>
      <c r="D17" s="22" t="s">
        <v>70</v>
      </c>
      <c r="E17" s="32" t="s">
        <v>71</v>
      </c>
      <c r="F17" s="21" t="s">
        <v>72</v>
      </c>
      <c r="G17" s="57">
        <v>13535</v>
      </c>
      <c r="H17" s="58">
        <f ca="1">VLOOKUP(B17,'[1]Gold Plus'!$B$7:$BV$46,73,0)</f>
        <v>0</v>
      </c>
      <c r="I17" s="70">
        <f ca="1" t="shared" si="8"/>
        <v>0</v>
      </c>
      <c r="J17" s="71">
        <v>0</v>
      </c>
      <c r="K17" s="72">
        <f ca="1" t="shared" si="2"/>
        <v>0</v>
      </c>
      <c r="L17" s="71">
        <v>0</v>
      </c>
      <c r="M17" s="72">
        <f ca="1" t="shared" si="3"/>
        <v>0</v>
      </c>
      <c r="N17" s="71">
        <v>0</v>
      </c>
      <c r="O17" s="72">
        <f t="shared" si="4"/>
        <v>0</v>
      </c>
      <c r="P17" s="71">
        <v>0</v>
      </c>
      <c r="Q17" s="83">
        <f ca="1" t="shared" si="5"/>
        <v>0</v>
      </c>
      <c r="R17" s="84">
        <f ca="1" t="shared" si="9"/>
        <v>0</v>
      </c>
      <c r="S17" s="33">
        <f ca="1" t="shared" si="6"/>
        <v>0</v>
      </c>
      <c r="T17" s="34">
        <f ca="1" t="shared" si="7"/>
        <v>0</v>
      </c>
      <c r="U17" s="45"/>
    </row>
    <row r="18" s="5" customFormat="1" spans="1:21">
      <c r="A18" s="21">
        <v>12</v>
      </c>
      <c r="B18" s="21" t="s">
        <v>73</v>
      </c>
      <c r="C18" s="22" t="s">
        <v>74</v>
      </c>
      <c r="D18" s="22" t="s">
        <v>75</v>
      </c>
      <c r="E18" s="32" t="s">
        <v>76</v>
      </c>
      <c r="F18" s="21" t="s">
        <v>31</v>
      </c>
      <c r="G18" s="57">
        <v>2435</v>
      </c>
      <c r="H18" s="58">
        <f ca="1">VLOOKUP(B18,'[1]Gold Plus'!$B$7:$BV$46,73,0)</f>
        <v>-2</v>
      </c>
      <c r="I18" s="70">
        <f ca="1" t="shared" si="8"/>
        <v>-4870</v>
      </c>
      <c r="J18" s="71">
        <v>0</v>
      </c>
      <c r="K18" s="72">
        <f ca="1" t="shared" si="2"/>
        <v>0</v>
      </c>
      <c r="L18" s="71">
        <v>0</v>
      </c>
      <c r="M18" s="72">
        <f ca="1" t="shared" si="3"/>
        <v>0</v>
      </c>
      <c r="N18" s="71">
        <v>0</v>
      </c>
      <c r="O18" s="72">
        <f ca="1" t="shared" si="4"/>
        <v>0</v>
      </c>
      <c r="P18" s="71">
        <v>2</v>
      </c>
      <c r="Q18" s="83">
        <f ca="1" t="shared" si="5"/>
        <v>4870</v>
      </c>
      <c r="R18" s="84">
        <f ca="1" t="shared" si="9"/>
        <v>2</v>
      </c>
      <c r="S18" s="33">
        <f ca="1" t="shared" si="6"/>
        <v>4</v>
      </c>
      <c r="T18" s="34">
        <f ca="1" t="shared" si="7"/>
        <v>9740</v>
      </c>
      <c r="U18" s="45"/>
    </row>
    <row r="19" s="5" customFormat="1" spans="1:21">
      <c r="A19" s="21">
        <v>13</v>
      </c>
      <c r="B19" s="21" t="s">
        <v>77</v>
      </c>
      <c r="C19" s="22" t="s">
        <v>78</v>
      </c>
      <c r="D19" s="22" t="s">
        <v>79</v>
      </c>
      <c r="E19" s="32" t="s">
        <v>80</v>
      </c>
      <c r="F19" s="21" t="s">
        <v>81</v>
      </c>
      <c r="G19" s="57">
        <v>10400</v>
      </c>
      <c r="H19" s="58">
        <f ca="1">VLOOKUP(B19,'[1]Gold Plus'!$B$7:$BV$46,73,0)</f>
        <v>6</v>
      </c>
      <c r="I19" s="70">
        <f ca="1" t="shared" si="8"/>
        <v>62400</v>
      </c>
      <c r="J19" s="71">
        <v>2</v>
      </c>
      <c r="K19" s="72">
        <f ca="1" t="shared" si="2"/>
        <v>20800</v>
      </c>
      <c r="L19" s="71">
        <v>2</v>
      </c>
      <c r="M19" s="72">
        <f ca="1" t="shared" si="3"/>
        <v>20800</v>
      </c>
      <c r="N19" s="71">
        <v>4</v>
      </c>
      <c r="O19" s="72">
        <f ca="1" t="shared" si="4"/>
        <v>41600</v>
      </c>
      <c r="P19" s="71">
        <v>2</v>
      </c>
      <c r="Q19" s="83">
        <f ca="1" t="shared" si="5"/>
        <v>20800</v>
      </c>
      <c r="R19" s="84">
        <f ca="1" t="shared" si="9"/>
        <v>10</v>
      </c>
      <c r="S19" s="33">
        <f ca="1" t="shared" si="6"/>
        <v>4</v>
      </c>
      <c r="T19" s="34">
        <f ca="1" t="shared" si="7"/>
        <v>41600</v>
      </c>
      <c r="U19" s="45"/>
    </row>
    <row r="20" s="5" customFormat="1" spans="1:21">
      <c r="A20" s="21">
        <v>14</v>
      </c>
      <c r="B20" s="21" t="s">
        <v>82</v>
      </c>
      <c r="C20" s="22" t="s">
        <v>83</v>
      </c>
      <c r="D20" s="22" t="s">
        <v>84</v>
      </c>
      <c r="E20" s="32" t="s">
        <v>85</v>
      </c>
      <c r="F20" s="21" t="s">
        <v>31</v>
      </c>
      <c r="G20" s="57">
        <v>6850</v>
      </c>
      <c r="H20" s="58">
        <f ca="1">VLOOKUP(B20,'[1]Gold Plus'!$B$7:$BV$46,73,0)</f>
        <v>1</v>
      </c>
      <c r="I20" s="70">
        <f ca="1" t="shared" si="8"/>
        <v>6850</v>
      </c>
      <c r="J20" s="71">
        <v>2</v>
      </c>
      <c r="K20" s="72">
        <f ca="1" t="shared" si="2"/>
        <v>13700</v>
      </c>
      <c r="L20" s="71">
        <v>2</v>
      </c>
      <c r="M20" s="72">
        <f ca="1" t="shared" si="3"/>
        <v>13700</v>
      </c>
      <c r="N20" s="71">
        <v>2</v>
      </c>
      <c r="O20" s="72">
        <f ca="1" t="shared" si="4"/>
        <v>13700</v>
      </c>
      <c r="P20" s="71">
        <v>2</v>
      </c>
      <c r="Q20" s="83">
        <f ca="1" t="shared" si="5"/>
        <v>13700</v>
      </c>
      <c r="R20" s="84">
        <f ca="1" t="shared" si="9"/>
        <v>8</v>
      </c>
      <c r="S20" s="33">
        <f ca="1" t="shared" si="6"/>
        <v>7</v>
      </c>
      <c r="T20" s="34">
        <f ca="1" t="shared" si="7"/>
        <v>47950</v>
      </c>
      <c r="U20" s="45"/>
    </row>
    <row r="21" s="5" customFormat="1" spans="1:21">
      <c r="A21" s="21">
        <v>15</v>
      </c>
      <c r="B21" s="21" t="s">
        <v>86</v>
      </c>
      <c r="C21" s="22" t="s">
        <v>87</v>
      </c>
      <c r="D21" s="22" t="s">
        <v>88</v>
      </c>
      <c r="E21" s="32" t="s">
        <v>85</v>
      </c>
      <c r="F21" s="21" t="s">
        <v>31</v>
      </c>
      <c r="G21" s="57">
        <v>8402</v>
      </c>
      <c r="H21" s="58">
        <f ca="1">VLOOKUP(B21,'[1]Gold Plus'!$B$7:$BV$46,73,0)</f>
        <v>10</v>
      </c>
      <c r="I21" s="70">
        <f ca="1" t="shared" si="8"/>
        <v>84020</v>
      </c>
      <c r="J21" s="71">
        <v>5</v>
      </c>
      <c r="K21" s="72">
        <f ca="1" t="shared" si="2"/>
        <v>42010</v>
      </c>
      <c r="L21" s="71">
        <v>0</v>
      </c>
      <c r="M21" s="72">
        <f ca="1" t="shared" si="3"/>
        <v>0</v>
      </c>
      <c r="N21" s="71">
        <v>5</v>
      </c>
      <c r="O21" s="72">
        <f ca="1" t="shared" si="4"/>
        <v>42010</v>
      </c>
      <c r="P21" s="71">
        <v>5</v>
      </c>
      <c r="Q21" s="83">
        <f ca="1" t="shared" si="5"/>
        <v>42010</v>
      </c>
      <c r="R21" s="84">
        <f ca="1" t="shared" si="9"/>
        <v>15</v>
      </c>
      <c r="S21" s="33">
        <f ca="1" t="shared" si="6"/>
        <v>5</v>
      </c>
      <c r="T21" s="34">
        <f ca="1" t="shared" si="7"/>
        <v>42010</v>
      </c>
      <c r="U21" s="45"/>
    </row>
    <row r="22" s="5" customFormat="1" spans="1:21">
      <c r="A22" s="21">
        <v>16</v>
      </c>
      <c r="B22" s="21" t="s">
        <v>89</v>
      </c>
      <c r="C22" s="22" t="s">
        <v>90</v>
      </c>
      <c r="D22" s="22"/>
      <c r="E22" s="32" t="s">
        <v>91</v>
      </c>
      <c r="F22" s="21" t="s">
        <v>81</v>
      </c>
      <c r="G22" s="57">
        <v>9000</v>
      </c>
      <c r="H22" s="58">
        <f ca="1">VLOOKUP(B22,'[1]Gold Plus'!$B$7:$BV$46,73,0)</f>
        <v>16</v>
      </c>
      <c r="I22" s="70">
        <f ca="1" t="shared" si="8"/>
        <v>144000</v>
      </c>
      <c r="J22" s="71">
        <v>2</v>
      </c>
      <c r="K22" s="72">
        <f ca="1" t="shared" si="2"/>
        <v>18000</v>
      </c>
      <c r="L22" s="71">
        <v>2</v>
      </c>
      <c r="M22" s="72">
        <f ca="1" t="shared" si="3"/>
        <v>18000</v>
      </c>
      <c r="N22" s="71">
        <v>4</v>
      </c>
      <c r="O22" s="72">
        <f ca="1" t="shared" si="4"/>
        <v>36000</v>
      </c>
      <c r="P22" s="71">
        <v>0</v>
      </c>
      <c r="Q22" s="83">
        <f ca="1" t="shared" si="5"/>
        <v>0</v>
      </c>
      <c r="R22" s="84">
        <f ca="1" t="shared" si="9"/>
        <v>8</v>
      </c>
      <c r="S22" s="33">
        <f ca="1" t="shared" si="6"/>
        <v>0</v>
      </c>
      <c r="T22" s="34">
        <f ca="1" t="shared" si="7"/>
        <v>0</v>
      </c>
      <c r="U22" s="45"/>
    </row>
    <row r="23" spans="1:21">
      <c r="A23" s="19"/>
      <c r="B23" s="20" t="s">
        <v>92</v>
      </c>
      <c r="C23" s="19"/>
      <c r="D23" s="19"/>
      <c r="E23" s="19"/>
      <c r="F23" s="19"/>
      <c r="G23" s="19"/>
      <c r="H23" s="56"/>
      <c r="I23" s="68">
        <f ca="1" t="shared" ref="I23:M23" si="10">SUM(I24:I36)</f>
        <v>132000</v>
      </c>
      <c r="J23" s="56"/>
      <c r="K23" s="73">
        <f ca="1" t="shared" si="10"/>
        <v>150000</v>
      </c>
      <c r="L23" s="56"/>
      <c r="M23" s="69">
        <f ca="1" t="shared" si="10"/>
        <v>120000</v>
      </c>
      <c r="N23" s="79"/>
      <c r="O23" s="69">
        <f ca="1" t="shared" ref="O23:T23" si="11">SUM(O24:O36)</f>
        <v>441600</v>
      </c>
      <c r="P23" s="56"/>
      <c r="Q23" s="82">
        <f ca="1" t="shared" si="11"/>
        <v>165600</v>
      </c>
      <c r="R23" s="35"/>
      <c r="S23" s="35"/>
      <c r="T23" s="36">
        <f ca="1" t="shared" si="11"/>
        <v>781200</v>
      </c>
      <c r="U23" s="44"/>
    </row>
    <row r="24" s="5" customFormat="1" spans="1:21">
      <c r="A24" s="21">
        <v>1</v>
      </c>
      <c r="B24" s="21" t="s">
        <v>93</v>
      </c>
      <c r="C24" s="22" t="s">
        <v>94</v>
      </c>
      <c r="D24" s="22"/>
      <c r="E24" s="32"/>
      <c r="F24" s="21" t="s">
        <v>95</v>
      </c>
      <c r="G24" s="57">
        <v>30000</v>
      </c>
      <c r="H24" s="58">
        <f ca="1">VLOOKUP(B24,'[1]Gold Plus'!$B$7:$BV$46,73,0)</f>
        <v>0</v>
      </c>
      <c r="I24" s="70">
        <f ca="1" t="shared" si="8"/>
        <v>0</v>
      </c>
      <c r="J24" s="71">
        <v>1</v>
      </c>
      <c r="K24" s="72">
        <f ca="1" t="shared" ref="K24:K35" si="12">G24*J24</f>
        <v>30000</v>
      </c>
      <c r="L24" s="71">
        <v>0</v>
      </c>
      <c r="M24" s="72">
        <f ca="1" t="shared" ref="M24:M36" si="13">G24*L24</f>
        <v>0</v>
      </c>
      <c r="N24" s="71">
        <v>0</v>
      </c>
      <c r="O24" s="72">
        <f ca="1" t="shared" ref="O24:O36" si="14">G24*N24</f>
        <v>0</v>
      </c>
      <c r="P24" s="71"/>
      <c r="Q24" s="83">
        <f ca="1" t="shared" ref="Q24:Q35" si="15">G24*P24</f>
        <v>0</v>
      </c>
      <c r="R24" s="84">
        <f ca="1" t="shared" ref="R24:R36" si="16">J24+L24+N24+P24</f>
        <v>1</v>
      </c>
      <c r="S24" s="33">
        <f ca="1">IF(R24&gt;H24,R24-H24,0)</f>
        <v>1</v>
      </c>
      <c r="T24" s="34">
        <f ca="1" t="shared" ref="T24:T36" si="17">G24*S24</f>
        <v>30000</v>
      </c>
      <c r="U24" s="45"/>
    </row>
    <row r="25" s="5" customFormat="1" spans="1:21">
      <c r="A25" s="21">
        <v>2</v>
      </c>
      <c r="B25" s="21" t="s">
        <v>96</v>
      </c>
      <c r="C25" s="22" t="s">
        <v>97</v>
      </c>
      <c r="D25" s="22"/>
      <c r="E25" s="32"/>
      <c r="F25" s="21" t="s">
        <v>31</v>
      </c>
      <c r="G25" s="57">
        <v>20000</v>
      </c>
      <c r="H25" s="58">
        <f ca="1">VLOOKUP(B25,'[1]Gold Plus'!$B$7:$BV$46,73,0)</f>
        <v>0</v>
      </c>
      <c r="I25" s="70">
        <f ca="1" t="shared" si="8"/>
        <v>0</v>
      </c>
      <c r="J25" s="71">
        <v>0</v>
      </c>
      <c r="K25" s="72">
        <f ca="1" t="shared" si="12"/>
        <v>0</v>
      </c>
      <c r="L25" s="71">
        <v>0</v>
      </c>
      <c r="M25" s="72">
        <f ca="1" t="shared" si="13"/>
        <v>0</v>
      </c>
      <c r="N25" s="71">
        <v>0</v>
      </c>
      <c r="O25" s="72">
        <f ca="1" t="shared" si="14"/>
        <v>0</v>
      </c>
      <c r="P25" s="71"/>
      <c r="Q25" s="83">
        <f ca="1" t="shared" si="15"/>
        <v>0</v>
      </c>
      <c r="R25" s="84">
        <f ca="1" t="shared" si="16"/>
        <v>0</v>
      </c>
      <c r="S25" s="33">
        <f ca="1" t="shared" ref="S25:S45" si="18">IF(R25&gt;H25,R25-H25,0)</f>
        <v>0</v>
      </c>
      <c r="T25" s="34">
        <f ca="1" t="shared" si="17"/>
        <v>0</v>
      </c>
      <c r="U25" s="45"/>
    </row>
    <row r="26" s="5" customFormat="1" spans="1:21">
      <c r="A26" s="21">
        <v>3</v>
      </c>
      <c r="B26" s="21" t="s">
        <v>98</v>
      </c>
      <c r="C26" s="22" t="s">
        <v>99</v>
      </c>
      <c r="D26" s="22"/>
      <c r="E26" s="32"/>
      <c r="F26" s="21" t="s">
        <v>100</v>
      </c>
      <c r="G26" s="57">
        <v>24000</v>
      </c>
      <c r="H26" s="58">
        <f ca="1">VLOOKUP(B26,'[1]Gold Plus'!$B$7:$BV$46,73,0)</f>
        <v>5</v>
      </c>
      <c r="I26" s="70">
        <f ca="1" t="shared" si="8"/>
        <v>120000</v>
      </c>
      <c r="J26" s="71">
        <v>0</v>
      </c>
      <c r="K26" s="72">
        <f ca="1" t="shared" si="12"/>
        <v>0</v>
      </c>
      <c r="L26" s="71">
        <v>0</v>
      </c>
      <c r="M26" s="72">
        <f ca="1" t="shared" si="13"/>
        <v>0</v>
      </c>
      <c r="N26" s="71">
        <v>10</v>
      </c>
      <c r="O26" s="72">
        <f ca="1" t="shared" si="14"/>
        <v>240000</v>
      </c>
      <c r="P26" s="71"/>
      <c r="Q26" s="83">
        <f ca="1" t="shared" si="15"/>
        <v>0</v>
      </c>
      <c r="R26" s="84">
        <f ca="1" t="shared" si="16"/>
        <v>10</v>
      </c>
      <c r="S26" s="33">
        <v>6</v>
      </c>
      <c r="T26" s="34">
        <f ca="1" t="shared" si="17"/>
        <v>144000</v>
      </c>
      <c r="U26" s="45"/>
    </row>
    <row r="27" s="5" customFormat="1" spans="1:21">
      <c r="A27" s="21">
        <v>4</v>
      </c>
      <c r="B27" s="21" t="s">
        <v>101</v>
      </c>
      <c r="C27" s="22" t="s">
        <v>102</v>
      </c>
      <c r="D27" s="22"/>
      <c r="E27" s="32"/>
      <c r="F27" s="21" t="s">
        <v>31</v>
      </c>
      <c r="G27" s="57">
        <v>3000</v>
      </c>
      <c r="H27" s="59">
        <f ca="1">VLOOKUP(B27,'[1]Gold Plus'!$B$7:$BV$46,73,0)</f>
        <v>2</v>
      </c>
      <c r="I27" s="74">
        <f ca="1" t="shared" si="8"/>
        <v>6000</v>
      </c>
      <c r="J27" s="71">
        <v>2</v>
      </c>
      <c r="K27" s="72">
        <f ca="1" t="shared" si="12"/>
        <v>6000</v>
      </c>
      <c r="L27" s="71">
        <v>2</v>
      </c>
      <c r="M27" s="72">
        <f ca="1" t="shared" si="13"/>
        <v>6000</v>
      </c>
      <c r="N27" s="71">
        <v>2</v>
      </c>
      <c r="O27" s="72">
        <f ca="1" t="shared" si="14"/>
        <v>6000</v>
      </c>
      <c r="P27" s="71">
        <v>2</v>
      </c>
      <c r="Q27" s="83">
        <f ca="1" t="shared" si="15"/>
        <v>6000</v>
      </c>
      <c r="R27" s="84">
        <f ca="1" t="shared" si="16"/>
        <v>8</v>
      </c>
      <c r="S27" s="33">
        <f ca="1" t="shared" si="18"/>
        <v>6</v>
      </c>
      <c r="T27" s="34">
        <f ca="1" t="shared" si="17"/>
        <v>18000</v>
      </c>
      <c r="U27" s="45"/>
    </row>
    <row r="28" s="5" customFormat="1" spans="1:21">
      <c r="A28" s="21">
        <v>5</v>
      </c>
      <c r="B28" s="21" t="s">
        <v>103</v>
      </c>
      <c r="C28" s="22" t="s">
        <v>104</v>
      </c>
      <c r="D28" s="22"/>
      <c r="E28" s="32"/>
      <c r="F28" s="21" t="s">
        <v>95</v>
      </c>
      <c r="G28" s="57">
        <v>20000</v>
      </c>
      <c r="H28" s="59">
        <f ca="1">VLOOKUP(B28,'[1]Gold Plus'!$B$7:$BV$46,73,0)</f>
        <v>0</v>
      </c>
      <c r="I28" s="74">
        <f ca="1" t="shared" si="8"/>
        <v>0</v>
      </c>
      <c r="J28" s="71">
        <v>0</v>
      </c>
      <c r="K28" s="72">
        <f ca="1" t="shared" si="12"/>
        <v>0</v>
      </c>
      <c r="L28" s="71">
        <v>0</v>
      </c>
      <c r="M28" s="72">
        <f ca="1" t="shared" si="13"/>
        <v>0</v>
      </c>
      <c r="N28" s="71">
        <v>0</v>
      </c>
      <c r="O28" s="72">
        <f ca="1" t="shared" si="14"/>
        <v>0</v>
      </c>
      <c r="P28" s="71"/>
      <c r="Q28" s="83">
        <f ca="1" t="shared" si="15"/>
        <v>0</v>
      </c>
      <c r="R28" s="84">
        <f ca="1" t="shared" si="16"/>
        <v>0</v>
      </c>
      <c r="S28" s="33">
        <f ca="1" t="shared" si="18"/>
        <v>0</v>
      </c>
      <c r="T28" s="34">
        <f ca="1" t="shared" si="17"/>
        <v>0</v>
      </c>
      <c r="U28" s="45"/>
    </row>
    <row r="29" s="5" customFormat="1" spans="1:21">
      <c r="A29" s="21">
        <v>6</v>
      </c>
      <c r="B29" s="21" t="s">
        <v>105</v>
      </c>
      <c r="C29" s="22" t="s">
        <v>106</v>
      </c>
      <c r="D29" s="22"/>
      <c r="E29" s="32"/>
      <c r="F29" s="21" t="s">
        <v>95</v>
      </c>
      <c r="G29" s="57">
        <v>26500</v>
      </c>
      <c r="H29" s="59">
        <f ca="1">VLOOKUP(B29,'[1]Gold Plus'!$B$7:$BV$46,73,0)</f>
        <v>0</v>
      </c>
      <c r="I29" s="74">
        <f ca="1" t="shared" si="8"/>
        <v>0</v>
      </c>
      <c r="J29" s="71">
        <v>0</v>
      </c>
      <c r="K29" s="72">
        <f ca="1" t="shared" si="12"/>
        <v>0</v>
      </c>
      <c r="L29" s="71">
        <v>0</v>
      </c>
      <c r="M29" s="72">
        <f ca="1" t="shared" si="13"/>
        <v>0</v>
      </c>
      <c r="N29" s="71">
        <v>0</v>
      </c>
      <c r="O29" s="72">
        <f ca="1" t="shared" si="14"/>
        <v>0</v>
      </c>
      <c r="P29" s="71"/>
      <c r="Q29" s="83">
        <f ca="1" t="shared" si="15"/>
        <v>0</v>
      </c>
      <c r="R29" s="84">
        <f ca="1" t="shared" si="16"/>
        <v>0</v>
      </c>
      <c r="S29" s="33">
        <f ca="1" t="shared" si="18"/>
        <v>0</v>
      </c>
      <c r="T29" s="34">
        <f ca="1" t="shared" si="17"/>
        <v>0</v>
      </c>
      <c r="U29" s="45"/>
    </row>
    <row r="30" s="5" customFormat="1" spans="1:21">
      <c r="A30" s="21">
        <v>7</v>
      </c>
      <c r="B30" s="21" t="s">
        <v>107</v>
      </c>
      <c r="C30" s="22" t="s">
        <v>108</v>
      </c>
      <c r="D30" s="22"/>
      <c r="E30" s="32"/>
      <c r="F30" s="21" t="s">
        <v>60</v>
      </c>
      <c r="G30" s="57">
        <v>29600</v>
      </c>
      <c r="H30" s="59">
        <f ca="1">VLOOKUP(B30,'[1]Gold Plus'!$B$7:$BV$46,73,0)</f>
        <v>0</v>
      </c>
      <c r="I30" s="74">
        <f ca="1" t="shared" si="8"/>
        <v>0</v>
      </c>
      <c r="J30" s="71">
        <v>0</v>
      </c>
      <c r="K30" s="72">
        <f ca="1" t="shared" si="12"/>
        <v>0</v>
      </c>
      <c r="L30" s="71">
        <v>0</v>
      </c>
      <c r="M30" s="72">
        <f ca="1" t="shared" si="13"/>
        <v>0</v>
      </c>
      <c r="N30" s="71">
        <v>1</v>
      </c>
      <c r="O30" s="72">
        <f ca="1" t="shared" si="14"/>
        <v>29600</v>
      </c>
      <c r="P30" s="71">
        <v>1</v>
      </c>
      <c r="Q30" s="83">
        <f ca="1" t="shared" si="15"/>
        <v>29600</v>
      </c>
      <c r="R30" s="84">
        <f ca="1" t="shared" si="16"/>
        <v>2</v>
      </c>
      <c r="S30" s="33">
        <f ca="1" t="shared" si="18"/>
        <v>2</v>
      </c>
      <c r="T30" s="34">
        <f ca="1" t="shared" si="17"/>
        <v>59200</v>
      </c>
      <c r="U30" s="45"/>
    </row>
    <row r="31" s="5" customFormat="1" spans="1:21">
      <c r="A31" s="21">
        <v>8</v>
      </c>
      <c r="B31" s="21" t="s">
        <v>109</v>
      </c>
      <c r="C31" s="22" t="s">
        <v>110</v>
      </c>
      <c r="D31" s="22"/>
      <c r="E31" s="32"/>
      <c r="F31" s="21" t="s">
        <v>95</v>
      </c>
      <c r="G31" s="57">
        <v>30000</v>
      </c>
      <c r="H31" s="59">
        <f ca="1">VLOOKUP(B31,'[1]Gold Plus'!$B$7:$BV$46,73,0)</f>
        <v>0</v>
      </c>
      <c r="I31" s="74">
        <f ca="1" t="shared" si="8"/>
        <v>0</v>
      </c>
      <c r="J31" s="71">
        <v>0</v>
      </c>
      <c r="K31" s="72">
        <f ca="1" t="shared" si="12"/>
        <v>0</v>
      </c>
      <c r="L31" s="71">
        <v>0</v>
      </c>
      <c r="M31" s="72">
        <f ca="1" t="shared" si="13"/>
        <v>0</v>
      </c>
      <c r="N31" s="71">
        <v>1</v>
      </c>
      <c r="O31" s="72">
        <f ca="1" t="shared" si="14"/>
        <v>30000</v>
      </c>
      <c r="P31" s="71"/>
      <c r="Q31" s="83">
        <f ca="1" t="shared" si="15"/>
        <v>0</v>
      </c>
      <c r="R31" s="84">
        <f ca="1" t="shared" si="16"/>
        <v>1</v>
      </c>
      <c r="S31" s="33">
        <f ca="1" t="shared" si="18"/>
        <v>1</v>
      </c>
      <c r="T31" s="34">
        <f ca="1" t="shared" si="17"/>
        <v>30000</v>
      </c>
      <c r="U31" s="45"/>
    </row>
    <row r="32" s="5" customFormat="1" spans="1:21">
      <c r="A32" s="21">
        <v>9</v>
      </c>
      <c r="B32" s="21" t="s">
        <v>111</v>
      </c>
      <c r="C32" s="22" t="s">
        <v>112</v>
      </c>
      <c r="D32" s="22"/>
      <c r="E32" s="32"/>
      <c r="F32" s="21" t="s">
        <v>95</v>
      </c>
      <c r="G32" s="57">
        <v>17000</v>
      </c>
      <c r="H32" s="59">
        <f ca="1">VLOOKUP(B32,'[1]Gold Plus'!$B$7:$BV$46,73,0)</f>
        <v>0</v>
      </c>
      <c r="I32" s="74">
        <f ca="1" t="shared" si="8"/>
        <v>0</v>
      </c>
      <c r="J32" s="71">
        <v>0</v>
      </c>
      <c r="K32" s="72">
        <f ca="1" t="shared" si="12"/>
        <v>0</v>
      </c>
      <c r="L32" s="71">
        <v>0</v>
      </c>
      <c r="M32" s="72">
        <f ca="1" t="shared" si="13"/>
        <v>0</v>
      </c>
      <c r="N32" s="71">
        <v>0</v>
      </c>
      <c r="O32" s="72">
        <f ca="1" t="shared" si="14"/>
        <v>0</v>
      </c>
      <c r="P32" s="71"/>
      <c r="Q32" s="83">
        <f ca="1" t="shared" si="15"/>
        <v>0</v>
      </c>
      <c r="R32" s="84">
        <f ca="1" t="shared" si="16"/>
        <v>0</v>
      </c>
      <c r="S32" s="33">
        <f ca="1" t="shared" si="18"/>
        <v>0</v>
      </c>
      <c r="T32" s="34">
        <f ca="1" t="shared" si="17"/>
        <v>0</v>
      </c>
      <c r="U32" s="45"/>
    </row>
    <row r="33" s="5" customFormat="1" spans="1:21">
      <c r="A33" s="21">
        <v>10</v>
      </c>
      <c r="B33" s="21" t="s">
        <v>113</v>
      </c>
      <c r="C33" s="22" t="s">
        <v>114</v>
      </c>
      <c r="D33" s="22" t="s">
        <v>115</v>
      </c>
      <c r="E33" s="32"/>
      <c r="F33" s="21" t="s">
        <v>31</v>
      </c>
      <c r="G33" s="57">
        <v>11000</v>
      </c>
      <c r="H33" s="59">
        <f ca="1">VLOOKUP(B33,'[1]Gold Plus'!$B$7:$BV$46,73,0)</f>
        <v>0</v>
      </c>
      <c r="I33" s="74">
        <f ca="1" t="shared" si="8"/>
        <v>0</v>
      </c>
      <c r="J33" s="71">
        <v>5</v>
      </c>
      <c r="K33" s="72">
        <f ca="1" t="shared" si="12"/>
        <v>55000</v>
      </c>
      <c r="L33" s="71">
        <v>5</v>
      </c>
      <c r="M33" s="72">
        <f ca="1" t="shared" si="13"/>
        <v>55000</v>
      </c>
      <c r="N33" s="71">
        <v>7</v>
      </c>
      <c r="O33" s="72">
        <f ca="1" t="shared" si="14"/>
        <v>77000</v>
      </c>
      <c r="P33" s="71">
        <v>8</v>
      </c>
      <c r="Q33" s="83">
        <f ca="1" t="shared" si="15"/>
        <v>88000</v>
      </c>
      <c r="R33" s="84">
        <f ca="1" t="shared" si="16"/>
        <v>25</v>
      </c>
      <c r="S33" s="33">
        <f ca="1" t="shared" si="18"/>
        <v>25</v>
      </c>
      <c r="T33" s="34">
        <f ca="1" t="shared" si="17"/>
        <v>275000</v>
      </c>
      <c r="U33" s="45"/>
    </row>
    <row r="34" s="5" customFormat="1" spans="1:21">
      <c r="A34" s="21">
        <v>11</v>
      </c>
      <c r="B34" s="21" t="s">
        <v>116</v>
      </c>
      <c r="C34" s="22" t="s">
        <v>117</v>
      </c>
      <c r="D34" s="22" t="s">
        <v>118</v>
      </c>
      <c r="E34" s="32"/>
      <c r="F34" s="21" t="s">
        <v>31</v>
      </c>
      <c r="G34" s="57">
        <v>11000</v>
      </c>
      <c r="H34" s="59">
        <f ca="1">VLOOKUP(B34,'[1]Gold Plus'!$B$7:$BV$46,73,0)</f>
        <v>0</v>
      </c>
      <c r="I34" s="74">
        <f ca="1" t="shared" si="8"/>
        <v>0</v>
      </c>
      <c r="J34" s="71">
        <v>4</v>
      </c>
      <c r="K34" s="72">
        <f ca="1" t="shared" si="12"/>
        <v>44000</v>
      </c>
      <c r="L34" s="71">
        <v>4</v>
      </c>
      <c r="M34" s="72">
        <f ca="1" t="shared" si="13"/>
        <v>44000</v>
      </c>
      <c r="N34" s="71">
        <v>4</v>
      </c>
      <c r="O34" s="72">
        <f ca="1" t="shared" si="14"/>
        <v>44000</v>
      </c>
      <c r="P34" s="71">
        <v>3</v>
      </c>
      <c r="Q34" s="83">
        <f ca="1" t="shared" si="15"/>
        <v>33000</v>
      </c>
      <c r="R34" s="84">
        <f ca="1" t="shared" si="16"/>
        <v>15</v>
      </c>
      <c r="S34" s="33">
        <f ca="1" t="shared" si="18"/>
        <v>15</v>
      </c>
      <c r="T34" s="34">
        <f ca="1" t="shared" si="17"/>
        <v>165000</v>
      </c>
      <c r="U34" s="45"/>
    </row>
    <row r="35" s="5" customFormat="1" spans="1:21">
      <c r="A35" s="21">
        <v>12</v>
      </c>
      <c r="B35" s="21" t="s">
        <v>119</v>
      </c>
      <c r="C35" s="22" t="s">
        <v>120</v>
      </c>
      <c r="D35" s="22"/>
      <c r="E35" s="32"/>
      <c r="F35" s="21" t="s">
        <v>31</v>
      </c>
      <c r="G35" s="57">
        <v>3000</v>
      </c>
      <c r="H35" s="59">
        <f ca="1">VLOOKUP(B35,'[1]Gold Plus'!$B$7:$BV$46,73,0)</f>
        <v>2</v>
      </c>
      <c r="I35" s="74">
        <f ca="1" t="shared" si="8"/>
        <v>6000</v>
      </c>
      <c r="J35" s="71">
        <v>5</v>
      </c>
      <c r="K35" s="72">
        <f ca="1" t="shared" si="12"/>
        <v>15000</v>
      </c>
      <c r="L35" s="71">
        <v>5</v>
      </c>
      <c r="M35" s="72">
        <f ca="1" t="shared" si="13"/>
        <v>15000</v>
      </c>
      <c r="N35" s="71">
        <v>5</v>
      </c>
      <c r="O35" s="72">
        <f ca="1" t="shared" si="14"/>
        <v>15000</v>
      </c>
      <c r="P35" s="71">
        <v>3</v>
      </c>
      <c r="Q35" s="83">
        <f ca="1" t="shared" si="15"/>
        <v>9000</v>
      </c>
      <c r="R35" s="84">
        <f ca="1" t="shared" si="16"/>
        <v>18</v>
      </c>
      <c r="S35" s="33">
        <v>20</v>
      </c>
      <c r="T35" s="34">
        <f ca="1" t="shared" si="17"/>
        <v>60000</v>
      </c>
      <c r="U35" s="45"/>
    </row>
    <row r="36" s="5" customFormat="1" spans="1:21">
      <c r="A36" s="21">
        <v>13</v>
      </c>
      <c r="B36" s="21"/>
      <c r="C36" s="22" t="s">
        <v>121</v>
      </c>
      <c r="D36" s="22"/>
      <c r="E36" s="32"/>
      <c r="F36" s="21" t="s">
        <v>31</v>
      </c>
      <c r="G36" s="57">
        <v>80000</v>
      </c>
      <c r="H36" s="59"/>
      <c r="I36" s="74">
        <f ca="1" t="shared" si="8"/>
        <v>0</v>
      </c>
      <c r="J36" s="71">
        <v>0</v>
      </c>
      <c r="K36" s="72"/>
      <c r="L36" s="71">
        <v>0</v>
      </c>
      <c r="M36" s="72">
        <f ca="1" t="shared" si="13"/>
        <v>0</v>
      </c>
      <c r="N36" s="71"/>
      <c r="O36" s="72">
        <f ca="1" t="shared" si="14"/>
        <v>0</v>
      </c>
      <c r="P36" s="71">
        <v>0</v>
      </c>
      <c r="Q36" s="83"/>
      <c r="R36" s="84">
        <f ca="1" t="shared" si="16"/>
        <v>0</v>
      </c>
      <c r="S36" s="33">
        <f ca="1" t="shared" si="18"/>
        <v>0</v>
      </c>
      <c r="T36" s="34">
        <f ca="1" t="shared" si="17"/>
        <v>0</v>
      </c>
      <c r="U36" s="45"/>
    </row>
    <row r="37" spans="1:21">
      <c r="A37" s="19"/>
      <c r="B37" s="20" t="s">
        <v>122</v>
      </c>
      <c r="C37" s="19"/>
      <c r="D37" s="19"/>
      <c r="E37" s="19"/>
      <c r="F37" s="19"/>
      <c r="G37" s="19"/>
      <c r="H37" s="56"/>
      <c r="I37" s="68">
        <f ca="1" t="shared" ref="I37:M37" si="19">SUM(I38:I45)</f>
        <v>538350</v>
      </c>
      <c r="J37" s="56"/>
      <c r="K37" s="73">
        <f ca="1" t="shared" si="19"/>
        <v>409400</v>
      </c>
      <c r="L37" s="56"/>
      <c r="M37" s="69">
        <f ca="1" t="shared" si="19"/>
        <v>470750</v>
      </c>
      <c r="N37" s="56"/>
      <c r="O37" s="69">
        <f ca="1" t="shared" ref="O37:T37" si="20">SUM(O38:O45)</f>
        <v>690700</v>
      </c>
      <c r="P37" s="56"/>
      <c r="Q37" s="82">
        <f ca="1" t="shared" si="20"/>
        <v>380800</v>
      </c>
      <c r="R37" s="35"/>
      <c r="S37" s="35"/>
      <c r="T37" s="36">
        <f ca="1" t="shared" si="20"/>
        <v>1570000</v>
      </c>
      <c r="U37" s="44"/>
    </row>
    <row r="38" s="5" customFormat="1" spans="1:21">
      <c r="A38" s="21">
        <v>1</v>
      </c>
      <c r="B38" s="21" t="s">
        <v>123</v>
      </c>
      <c r="C38" s="22" t="s">
        <v>124</v>
      </c>
      <c r="D38" s="22"/>
      <c r="E38" s="32" t="s">
        <v>125</v>
      </c>
      <c r="F38" s="21" t="s">
        <v>126</v>
      </c>
      <c r="G38" s="57">
        <v>28400</v>
      </c>
      <c r="H38" s="58">
        <f ca="1">VLOOKUP(B38,'[1]Gold Plus'!$B$7:$BV$46,73,0)</f>
        <v>0</v>
      </c>
      <c r="I38" s="70">
        <f ca="1" t="shared" si="8"/>
        <v>0</v>
      </c>
      <c r="J38" s="71">
        <v>4</v>
      </c>
      <c r="K38" s="72">
        <f ca="1" t="shared" ref="K38:K45" si="21">G38*J38</f>
        <v>113600</v>
      </c>
      <c r="L38" s="71">
        <v>3</v>
      </c>
      <c r="M38" s="72">
        <f ca="1" t="shared" ref="M38:M45" si="22">G38*L38</f>
        <v>85200</v>
      </c>
      <c r="N38" s="71">
        <v>5</v>
      </c>
      <c r="O38" s="72">
        <f ca="1" t="shared" ref="O38:O45" si="23">G38*N38</f>
        <v>142000</v>
      </c>
      <c r="P38" s="71">
        <v>2</v>
      </c>
      <c r="Q38" s="83">
        <f ca="1" t="shared" ref="Q38:Q45" si="24">G38*P38</f>
        <v>56800</v>
      </c>
      <c r="R38" s="84">
        <f ca="1" t="shared" ref="R38:R45" si="25">J38+L38+N38+P38</f>
        <v>14</v>
      </c>
      <c r="S38" s="33">
        <v>15</v>
      </c>
      <c r="T38" s="34">
        <f ca="1" t="shared" ref="T38:T45" si="26">G38*S38</f>
        <v>426000</v>
      </c>
      <c r="U38" s="45"/>
    </row>
    <row r="39" s="5" customFormat="1" spans="1:21">
      <c r="A39" s="21">
        <v>2</v>
      </c>
      <c r="B39" s="21" t="s">
        <v>127</v>
      </c>
      <c r="C39" s="22" t="s">
        <v>128</v>
      </c>
      <c r="D39" s="22"/>
      <c r="E39" s="32"/>
      <c r="F39" s="21" t="s">
        <v>126</v>
      </c>
      <c r="G39" s="57">
        <v>35000</v>
      </c>
      <c r="H39" s="58">
        <f ca="1">VLOOKUP(B39,'[1]Gold Plus'!$B$7:$BV$46,73,0)</f>
        <v>1</v>
      </c>
      <c r="I39" s="70">
        <f ca="1" t="shared" si="8"/>
        <v>35000</v>
      </c>
      <c r="J39" s="71">
        <v>1</v>
      </c>
      <c r="K39" s="72">
        <f ca="1" t="shared" si="21"/>
        <v>35000</v>
      </c>
      <c r="L39" s="71">
        <v>0</v>
      </c>
      <c r="M39" s="72">
        <f ca="1" t="shared" si="22"/>
        <v>0</v>
      </c>
      <c r="N39" s="71">
        <v>0</v>
      </c>
      <c r="O39" s="72">
        <f ca="1" t="shared" si="23"/>
        <v>0</v>
      </c>
      <c r="P39" s="71">
        <v>0</v>
      </c>
      <c r="Q39" s="83">
        <f ca="1" t="shared" si="24"/>
        <v>0</v>
      </c>
      <c r="R39" s="84">
        <f ca="1" t="shared" si="25"/>
        <v>1</v>
      </c>
      <c r="S39" s="33">
        <f ca="1" t="shared" si="18"/>
        <v>0</v>
      </c>
      <c r="T39" s="34">
        <f ca="1" t="shared" si="26"/>
        <v>0</v>
      </c>
      <c r="U39" s="45"/>
    </row>
    <row r="40" s="5" customFormat="1" spans="1:21">
      <c r="A40" s="21">
        <v>3</v>
      </c>
      <c r="B40" s="21" t="s">
        <v>129</v>
      </c>
      <c r="C40" s="22" t="s">
        <v>130</v>
      </c>
      <c r="D40" s="22"/>
      <c r="E40" s="32" t="s">
        <v>131</v>
      </c>
      <c r="F40" s="21" t="s">
        <v>126</v>
      </c>
      <c r="G40" s="57">
        <v>51700</v>
      </c>
      <c r="H40" s="58">
        <f ca="1">VLOOKUP(B40,'[1]Gold Plus'!$B$7:$BV$46,73,0)</f>
        <v>2.5</v>
      </c>
      <c r="I40" s="70">
        <f ca="1" t="shared" si="8"/>
        <v>129250</v>
      </c>
      <c r="J40" s="71">
        <v>2</v>
      </c>
      <c r="K40" s="72">
        <f ca="1" t="shared" si="21"/>
        <v>103400</v>
      </c>
      <c r="L40" s="75" t="s">
        <v>132</v>
      </c>
      <c r="M40" s="72">
        <f ca="1" t="shared" si="22"/>
        <v>180950</v>
      </c>
      <c r="N40" s="71">
        <v>5</v>
      </c>
      <c r="O40" s="72">
        <f ca="1" t="shared" si="23"/>
        <v>258500</v>
      </c>
      <c r="P40" s="71">
        <v>3</v>
      </c>
      <c r="Q40" s="83">
        <f ca="1" t="shared" si="24"/>
        <v>155100</v>
      </c>
      <c r="R40" s="84">
        <f ca="1" t="shared" si="25"/>
        <v>13.5</v>
      </c>
      <c r="S40" s="33">
        <v>10</v>
      </c>
      <c r="T40" s="34">
        <f ca="1" t="shared" si="26"/>
        <v>517000</v>
      </c>
      <c r="U40" s="45"/>
    </row>
    <row r="41" s="5" customFormat="1" spans="1:21">
      <c r="A41" s="21">
        <v>4</v>
      </c>
      <c r="B41" s="21" t="s">
        <v>133</v>
      </c>
      <c r="C41" s="22" t="s">
        <v>134</v>
      </c>
      <c r="D41" s="22"/>
      <c r="E41" s="32" t="s">
        <v>135</v>
      </c>
      <c r="F41" s="21" t="s">
        <v>136</v>
      </c>
      <c r="G41" s="57">
        <v>25600</v>
      </c>
      <c r="H41" s="58">
        <f ca="1">VLOOKUP(B41,'[1]Gold Plus'!$B$7:$BV$46,73,0)</f>
        <v>1</v>
      </c>
      <c r="I41" s="70">
        <f ca="1" t="shared" si="8"/>
        <v>25600</v>
      </c>
      <c r="J41" s="71">
        <v>1</v>
      </c>
      <c r="K41" s="72">
        <f ca="1" t="shared" si="21"/>
        <v>25600</v>
      </c>
      <c r="L41" s="71">
        <v>2</v>
      </c>
      <c r="M41" s="72">
        <f ca="1" t="shared" si="22"/>
        <v>51200</v>
      </c>
      <c r="N41" s="71">
        <v>3</v>
      </c>
      <c r="O41" s="72">
        <f ca="1" t="shared" si="23"/>
        <v>76800</v>
      </c>
      <c r="P41" s="71">
        <v>1</v>
      </c>
      <c r="Q41" s="83">
        <f ca="1" t="shared" si="24"/>
        <v>25600</v>
      </c>
      <c r="R41" s="84">
        <f ca="1" t="shared" si="25"/>
        <v>7</v>
      </c>
      <c r="S41" s="33">
        <f ca="1" t="shared" si="18"/>
        <v>6</v>
      </c>
      <c r="T41" s="34">
        <f ca="1" t="shared" si="26"/>
        <v>153600</v>
      </c>
      <c r="U41" s="45"/>
    </row>
    <row r="42" s="5" customFormat="1" spans="1:21">
      <c r="A42" s="21">
        <v>5</v>
      </c>
      <c r="B42" s="21" t="s">
        <v>137</v>
      </c>
      <c r="C42" s="22" t="s">
        <v>138</v>
      </c>
      <c r="D42" s="22"/>
      <c r="E42" s="32" t="s">
        <v>139</v>
      </c>
      <c r="F42" s="21" t="s">
        <v>136</v>
      </c>
      <c r="G42" s="57">
        <v>21600</v>
      </c>
      <c r="H42" s="58">
        <f ca="1">VLOOKUP(B42,'[1]Gold Plus'!$B$7:$BV$46,73,0)</f>
        <v>0</v>
      </c>
      <c r="I42" s="70">
        <f ca="1" t="shared" si="8"/>
        <v>0</v>
      </c>
      <c r="J42" s="71">
        <v>0</v>
      </c>
      <c r="K42" s="72">
        <f ca="1" t="shared" si="21"/>
        <v>0</v>
      </c>
      <c r="L42" s="71">
        <v>1</v>
      </c>
      <c r="M42" s="72">
        <f ca="1" t="shared" si="22"/>
        <v>21600</v>
      </c>
      <c r="N42" s="71">
        <v>1</v>
      </c>
      <c r="O42" s="72">
        <f ca="1" t="shared" si="23"/>
        <v>21600</v>
      </c>
      <c r="P42" s="71">
        <v>0</v>
      </c>
      <c r="Q42" s="83">
        <f ca="1" t="shared" si="24"/>
        <v>0</v>
      </c>
      <c r="R42" s="84">
        <f ca="1" t="shared" si="25"/>
        <v>2</v>
      </c>
      <c r="S42" s="33">
        <f ca="1" t="shared" si="18"/>
        <v>2</v>
      </c>
      <c r="T42" s="34">
        <f ca="1" t="shared" si="26"/>
        <v>43200</v>
      </c>
      <c r="U42" s="45"/>
    </row>
    <row r="43" s="5" customFormat="1" spans="1:21">
      <c r="A43" s="21">
        <v>6</v>
      </c>
      <c r="B43" s="21" t="s">
        <v>140</v>
      </c>
      <c r="C43" s="22" t="s">
        <v>141</v>
      </c>
      <c r="D43" s="22"/>
      <c r="E43" s="32"/>
      <c r="F43" s="21" t="s">
        <v>41</v>
      </c>
      <c r="G43" s="57">
        <v>48500</v>
      </c>
      <c r="H43" s="58">
        <f ca="1">VLOOKUP(B43,'[1]Gold Plus'!$B$7:$BV$46,73,0)</f>
        <v>1</v>
      </c>
      <c r="I43" s="70">
        <f ca="1" t="shared" si="8"/>
        <v>48500</v>
      </c>
      <c r="J43" s="71">
        <v>2</v>
      </c>
      <c r="K43" s="72">
        <f ca="1" t="shared" si="21"/>
        <v>97000</v>
      </c>
      <c r="L43" s="71">
        <v>2</v>
      </c>
      <c r="M43" s="72">
        <f ca="1" t="shared" si="22"/>
        <v>97000</v>
      </c>
      <c r="N43" s="71">
        <v>2</v>
      </c>
      <c r="O43" s="72">
        <f ca="1" t="shared" si="23"/>
        <v>97000</v>
      </c>
      <c r="P43" s="71">
        <v>1</v>
      </c>
      <c r="Q43" s="83">
        <f ca="1" t="shared" si="24"/>
        <v>48500</v>
      </c>
      <c r="R43" s="84">
        <f ca="1" t="shared" si="25"/>
        <v>7</v>
      </c>
      <c r="S43" s="33">
        <f ca="1" t="shared" si="18"/>
        <v>6</v>
      </c>
      <c r="T43" s="34">
        <f ca="1" t="shared" si="26"/>
        <v>291000</v>
      </c>
      <c r="U43" s="45"/>
    </row>
    <row r="44" s="5" customFormat="1" spans="1:21">
      <c r="A44" s="21">
        <v>7</v>
      </c>
      <c r="B44" s="21" t="s">
        <v>142</v>
      </c>
      <c r="C44" s="22" t="s">
        <v>143</v>
      </c>
      <c r="D44" s="22"/>
      <c r="E44" s="32" t="s">
        <v>144</v>
      </c>
      <c r="F44" s="21" t="s">
        <v>72</v>
      </c>
      <c r="G44" s="57">
        <v>34800</v>
      </c>
      <c r="H44" s="58">
        <f ca="1">VLOOKUP(B44,'[1]Gold Plus'!$B$7:$BV$46,73,0)</f>
        <v>0</v>
      </c>
      <c r="I44" s="70">
        <f ca="1" t="shared" si="8"/>
        <v>0</v>
      </c>
      <c r="J44" s="71">
        <v>1</v>
      </c>
      <c r="K44" s="72">
        <f ca="1" t="shared" si="21"/>
        <v>34800</v>
      </c>
      <c r="L44" s="71">
        <v>1</v>
      </c>
      <c r="M44" s="72">
        <f ca="1" t="shared" si="22"/>
        <v>34800</v>
      </c>
      <c r="N44" s="71">
        <v>1</v>
      </c>
      <c r="O44" s="72">
        <f ca="1" t="shared" si="23"/>
        <v>34800</v>
      </c>
      <c r="P44" s="71">
        <v>1</v>
      </c>
      <c r="Q44" s="83">
        <f ca="1" t="shared" si="24"/>
        <v>34800</v>
      </c>
      <c r="R44" s="84">
        <f ca="1" t="shared" si="25"/>
        <v>4</v>
      </c>
      <c r="S44" s="33">
        <f ca="1" t="shared" si="18"/>
        <v>4</v>
      </c>
      <c r="T44" s="34">
        <f ca="1" t="shared" si="26"/>
        <v>139200</v>
      </c>
      <c r="U44" s="45"/>
    </row>
    <row r="45" s="5" customFormat="1" spans="1:21">
      <c r="A45" s="21">
        <v>8</v>
      </c>
      <c r="B45" s="21" t="s">
        <v>145</v>
      </c>
      <c r="C45" s="22" t="s">
        <v>146</v>
      </c>
      <c r="D45" s="22"/>
      <c r="E45" s="32" t="s">
        <v>147</v>
      </c>
      <c r="F45" s="21" t="s">
        <v>126</v>
      </c>
      <c r="G45" s="57">
        <v>60000</v>
      </c>
      <c r="H45" s="58">
        <f ca="1">VLOOKUP(B45,'[1]Gold Plus'!$B$7:$BV$46,73,0)</f>
        <v>5</v>
      </c>
      <c r="I45" s="70">
        <f ca="1" t="shared" si="8"/>
        <v>300000</v>
      </c>
      <c r="J45" s="71">
        <v>0</v>
      </c>
      <c r="K45" s="72">
        <f ca="1" t="shared" si="21"/>
        <v>0</v>
      </c>
      <c r="L45" s="71">
        <v>0</v>
      </c>
      <c r="M45" s="72">
        <f ca="1" t="shared" si="22"/>
        <v>0</v>
      </c>
      <c r="N45" s="71">
        <v>1</v>
      </c>
      <c r="O45" s="72">
        <f ca="1" t="shared" si="23"/>
        <v>60000</v>
      </c>
      <c r="P45" s="71">
        <v>1</v>
      </c>
      <c r="Q45" s="83">
        <f ca="1" t="shared" si="24"/>
        <v>60000</v>
      </c>
      <c r="R45" s="84">
        <f ca="1" t="shared" si="25"/>
        <v>2</v>
      </c>
      <c r="S45" s="33">
        <f ca="1" t="shared" si="18"/>
        <v>0</v>
      </c>
      <c r="T45" s="34">
        <f ca="1" t="shared" si="26"/>
        <v>0</v>
      </c>
      <c r="U45" s="45"/>
    </row>
    <row r="46" spans="1:21">
      <c r="A46" s="19"/>
      <c r="B46" s="20"/>
      <c r="C46" s="19" t="s">
        <v>148</v>
      </c>
      <c r="D46" s="19"/>
      <c r="E46" s="19"/>
      <c r="F46" s="19"/>
      <c r="G46" s="19"/>
      <c r="H46" s="56"/>
      <c r="I46" s="68">
        <f ca="1" t="shared" ref="I46:M46" si="27">SUM(I6,I23,I37)</f>
        <v>1028094</v>
      </c>
      <c r="J46" s="56"/>
      <c r="K46" s="73">
        <f ca="1" t="shared" si="27"/>
        <v>741740</v>
      </c>
      <c r="L46" s="56"/>
      <c r="M46" s="69">
        <f ca="1" t="shared" si="27"/>
        <v>696668</v>
      </c>
      <c r="N46" s="56"/>
      <c r="O46" s="69">
        <f ca="1" t="shared" ref="O46:T46" si="28">SUM(O6,O23,O37)</f>
        <v>1338030</v>
      </c>
      <c r="P46" s="56"/>
      <c r="Q46" s="82">
        <f ca="1" t="shared" si="28"/>
        <v>691466</v>
      </c>
      <c r="R46" s="37"/>
      <c r="S46" s="37"/>
      <c r="T46" s="36">
        <f ca="1" t="shared" si="28"/>
        <v>2687050</v>
      </c>
      <c r="U46" s="44"/>
    </row>
    <row r="47" spans="1:21">
      <c r="A47" s="19"/>
      <c r="B47" s="20"/>
      <c r="C47" s="19" t="s">
        <v>149</v>
      </c>
      <c r="D47" s="19"/>
      <c r="E47" s="19"/>
      <c r="F47" s="19"/>
      <c r="G47" s="19"/>
      <c r="H47" s="56"/>
      <c r="I47" s="68"/>
      <c r="J47" s="56"/>
      <c r="K47" s="69">
        <v>885756</v>
      </c>
      <c r="L47" s="56"/>
      <c r="M47" s="69">
        <v>1074015</v>
      </c>
      <c r="N47" s="56"/>
      <c r="O47" s="69">
        <v>1498364</v>
      </c>
      <c r="P47" s="56"/>
      <c r="Q47" s="82">
        <v>831629</v>
      </c>
      <c r="R47" s="30"/>
      <c r="S47" s="30"/>
      <c r="T47" s="31">
        <v>4289764</v>
      </c>
      <c r="U47" s="44"/>
    </row>
    <row r="49" s="6" customFormat="1" ht="15.45" spans="1:21">
      <c r="A49" s="23"/>
      <c r="B49" s="23"/>
      <c r="C49" s="24" t="s">
        <v>150</v>
      </c>
      <c r="D49" s="25"/>
      <c r="E49" s="38"/>
      <c r="I49" s="76"/>
      <c r="K49" s="77" t="s">
        <v>151</v>
      </c>
      <c r="L49" s="77"/>
      <c r="M49" s="77"/>
      <c r="N49" s="80"/>
      <c r="O49" s="80"/>
      <c r="P49" s="39"/>
      <c r="Q49" s="40"/>
      <c r="R49" s="39" t="s">
        <v>152</v>
      </c>
      <c r="S49" s="39"/>
      <c r="T49" s="39"/>
      <c r="U49" s="46"/>
    </row>
    <row r="50" s="6" customFormat="1" ht="15.45" spans="1:21">
      <c r="A50" s="23"/>
      <c r="B50" s="23"/>
      <c r="C50" s="25"/>
      <c r="D50" s="25"/>
      <c r="E50" s="38"/>
      <c r="F50" s="23"/>
      <c r="G50" s="60"/>
      <c r="H50" s="39"/>
      <c r="I50" s="78"/>
      <c r="J50" s="39"/>
      <c r="K50" s="40"/>
      <c r="L50" s="39"/>
      <c r="M50" s="40"/>
      <c r="N50" s="39"/>
      <c r="O50" s="40"/>
      <c r="P50" s="39"/>
      <c r="Q50" s="40"/>
      <c r="R50" s="39"/>
      <c r="S50" s="39"/>
      <c r="T50" s="40"/>
      <c r="U50" s="46"/>
    </row>
    <row r="51" s="6" customFormat="1" ht="15.45" spans="1:21">
      <c r="A51" s="23"/>
      <c r="B51" s="23"/>
      <c r="C51" s="25"/>
      <c r="D51" s="25"/>
      <c r="E51" s="38"/>
      <c r="F51" s="23"/>
      <c r="G51" s="60"/>
      <c r="H51" s="39"/>
      <c r="I51" s="78"/>
      <c r="J51" s="39"/>
      <c r="K51" s="40"/>
      <c r="L51" s="39"/>
      <c r="M51" s="40"/>
      <c r="N51" s="39"/>
      <c r="O51" s="40"/>
      <c r="P51" s="39"/>
      <c r="Q51" s="40"/>
      <c r="R51" s="39"/>
      <c r="S51" s="39"/>
      <c r="T51" s="40"/>
      <c r="U51" s="46"/>
    </row>
    <row r="52" s="6" customFormat="1" ht="15.45" spans="1:21">
      <c r="A52" s="23"/>
      <c r="B52" s="23"/>
      <c r="C52" s="25"/>
      <c r="D52" s="25"/>
      <c r="E52" s="38"/>
      <c r="F52" s="23"/>
      <c r="G52" s="60"/>
      <c r="H52" s="39"/>
      <c r="I52" s="78"/>
      <c r="J52" s="39"/>
      <c r="K52" s="40"/>
      <c r="L52" s="39"/>
      <c r="M52" s="40"/>
      <c r="N52" s="39"/>
      <c r="O52" s="40"/>
      <c r="P52" s="39"/>
      <c r="Q52" s="40"/>
      <c r="R52" s="39"/>
      <c r="S52" s="39"/>
      <c r="T52" s="40"/>
      <c r="U52" s="46"/>
    </row>
    <row r="53" s="6" customFormat="1" ht="15.45" spans="1:21">
      <c r="A53" s="23"/>
      <c r="B53" s="23"/>
      <c r="C53" s="25"/>
      <c r="D53" s="25"/>
      <c r="E53" s="38"/>
      <c r="F53" s="23"/>
      <c r="G53" s="60"/>
      <c r="H53" s="39"/>
      <c r="I53" s="78"/>
      <c r="J53" s="39"/>
      <c r="K53" s="40"/>
      <c r="L53" s="39"/>
      <c r="M53" s="40"/>
      <c r="N53" s="39"/>
      <c r="O53" s="40"/>
      <c r="P53" s="39"/>
      <c r="Q53" s="40"/>
      <c r="R53" s="39"/>
      <c r="S53" s="39"/>
      <c r="T53" s="40"/>
      <c r="U53" s="46"/>
    </row>
    <row r="54" s="6" customFormat="1" ht="15.45" spans="1:21">
      <c r="A54" s="23"/>
      <c r="B54" s="23"/>
      <c r="C54" s="24" t="s">
        <v>153</v>
      </c>
      <c r="D54" s="25"/>
      <c r="E54" s="38"/>
      <c r="I54" s="76"/>
      <c r="K54" s="78" t="s">
        <v>154</v>
      </c>
      <c r="L54" s="78"/>
      <c r="M54" s="78"/>
      <c r="N54" s="81"/>
      <c r="O54" s="81"/>
      <c r="P54" s="39"/>
      <c r="Q54" s="40"/>
      <c r="R54" s="39"/>
      <c r="S54" s="39"/>
      <c r="T54" s="39"/>
      <c r="U54" s="46"/>
    </row>
  </sheetData>
  <autoFilter ref="A5:Q47"/>
  <mergeCells count="23">
    <mergeCell ref="D1:T1"/>
    <mergeCell ref="A2:T2"/>
    <mergeCell ref="J4:K4"/>
    <mergeCell ref="L4:M4"/>
    <mergeCell ref="N4:O4"/>
    <mergeCell ref="P4:Q4"/>
    <mergeCell ref="K49:M49"/>
    <mergeCell ref="R49:T49"/>
    <mergeCell ref="K54:M54"/>
    <mergeCell ref="R54:T5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R4:R5"/>
    <mergeCell ref="S4:S5"/>
    <mergeCell ref="T4:T5"/>
    <mergeCell ref="U4:U5"/>
  </mergeCells>
  <conditionalFormatting sqref="K6">
    <cfRule type="cellIs" dxfId="0" priority="44" operator="greaterThan">
      <formula>251706</formula>
    </cfRule>
  </conditionalFormatting>
  <conditionalFormatting sqref="M6">
    <cfRule type="cellIs" dxfId="1" priority="43" operator="greaterThan">
      <formula>247482</formula>
    </cfRule>
  </conditionalFormatting>
  <conditionalFormatting sqref="O6">
    <cfRule type="cellIs" dxfId="2" priority="42" operator="greaterThan">
      <formula>304131</formula>
    </cfRule>
  </conditionalFormatting>
  <conditionalFormatting sqref="Q6">
    <cfRule type="cellIs" dxfId="3" priority="41" operator="greaterThan">
      <formula>219029</formula>
    </cfRule>
  </conditionalFormatting>
  <conditionalFormatting sqref="T6">
    <cfRule type="cellIs" dxfId="4" priority="40" operator="greaterThan">
      <formula>1022348</formula>
    </cfRule>
  </conditionalFormatting>
  <conditionalFormatting sqref="B20:C20">
    <cfRule type="duplicateValues" dxfId="5" priority="39"/>
  </conditionalFormatting>
  <conditionalFormatting sqref="B20">
    <cfRule type="duplicateValues" dxfId="6" priority="38"/>
  </conditionalFormatting>
  <conditionalFormatting sqref="B23:C23">
    <cfRule type="duplicateValues" dxfId="7" priority="37"/>
  </conditionalFormatting>
  <conditionalFormatting sqref="B23">
    <cfRule type="duplicateValues" dxfId="8" priority="36"/>
  </conditionalFormatting>
  <conditionalFormatting sqref="K23">
    <cfRule type="cellIs" dxfId="9" priority="35" operator="greaterThan">
      <formula>150450</formula>
    </cfRule>
  </conditionalFormatting>
  <conditionalFormatting sqref="M23">
    <cfRule type="cellIs" dxfId="10" priority="34" operator="greaterThan">
      <formula>225783</formula>
    </cfRule>
  </conditionalFormatting>
  <conditionalFormatting sqref="O23">
    <cfRule type="cellIs" dxfId="11" priority="33" operator="greaterThan">
      <formula>433533</formula>
    </cfRule>
  </conditionalFormatting>
  <conditionalFormatting sqref="Q23">
    <cfRule type="cellIs" dxfId="12" priority="32" operator="greaterThan">
      <formula>122450</formula>
    </cfRule>
  </conditionalFormatting>
  <conditionalFormatting sqref="T23">
    <cfRule type="cellIs" dxfId="13" priority="31" operator="greaterThan">
      <formula>932216</formula>
    </cfRule>
  </conditionalFormatting>
  <conditionalFormatting sqref="B37:C37">
    <cfRule type="duplicateValues" dxfId="14" priority="30"/>
  </conditionalFormatting>
  <conditionalFormatting sqref="B37">
    <cfRule type="duplicateValues" dxfId="15" priority="29"/>
  </conditionalFormatting>
  <conditionalFormatting sqref="K37">
    <cfRule type="cellIs" dxfId="16" priority="28" operator="greaterThan">
      <formula>483600</formula>
    </cfRule>
  </conditionalFormatting>
  <conditionalFormatting sqref="M37">
    <cfRule type="cellIs" dxfId="17" priority="27" operator="greaterThan">
      <formula>600750</formula>
    </cfRule>
  </conditionalFormatting>
  <conditionalFormatting sqref="O37">
    <cfRule type="cellIs" dxfId="18" priority="26" operator="greaterThan">
      <formula>760700</formula>
    </cfRule>
  </conditionalFormatting>
  <conditionalFormatting sqref="Q37">
    <cfRule type="cellIs" dxfId="19" priority="25" operator="greaterThan">
      <formula>490150</formula>
    </cfRule>
  </conditionalFormatting>
  <conditionalFormatting sqref="T37">
    <cfRule type="cellIs" dxfId="20" priority="24" operator="greaterThan">
      <formula>2335200</formula>
    </cfRule>
  </conditionalFormatting>
  <conditionalFormatting sqref="B45:C45">
    <cfRule type="duplicateValues" dxfId="21" priority="22"/>
    <cfRule type="duplicateValues" dxfId="22" priority="23"/>
  </conditionalFormatting>
  <conditionalFormatting sqref="B45">
    <cfRule type="duplicateValues" dxfId="23" priority="20"/>
    <cfRule type="duplicateValues" dxfId="24" priority="21"/>
  </conditionalFormatting>
  <conditionalFormatting sqref="B46:C46">
    <cfRule type="duplicateValues" dxfId="25" priority="19"/>
  </conditionalFormatting>
  <conditionalFormatting sqref="B46">
    <cfRule type="duplicateValues" dxfId="26" priority="18"/>
  </conditionalFormatting>
  <conditionalFormatting sqref="B47:C47">
    <cfRule type="duplicateValues" dxfId="27" priority="17"/>
  </conditionalFormatting>
  <conditionalFormatting sqref="B47">
    <cfRule type="duplicateValues" dxfId="28" priority="16"/>
  </conditionalFormatting>
  <conditionalFormatting sqref="B7:B22">
    <cfRule type="duplicateValues" dxfId="29" priority="15"/>
  </conditionalFormatting>
  <conditionalFormatting sqref="B24:B36">
    <cfRule type="duplicateValues" dxfId="30" priority="14"/>
  </conditionalFormatting>
  <conditionalFormatting sqref="B38:B44">
    <cfRule type="duplicateValues" dxfId="31" priority="12"/>
    <cfRule type="duplicateValues" dxfId="32" priority="13"/>
  </conditionalFormatting>
  <conditionalFormatting sqref="B49:B54">
    <cfRule type="duplicateValues" dxfId="33" priority="11"/>
  </conditionalFormatting>
  <conditionalFormatting sqref="B55:C1048576 B48:C48 B6:C6 B4:C4">
    <cfRule type="duplicateValues" dxfId="34" priority="10"/>
  </conditionalFormatting>
  <conditionalFormatting sqref="B55:B1048576 B48 B6 B4">
    <cfRule type="duplicateValues" dxfId="35" priority="9"/>
  </conditionalFormatting>
  <conditionalFormatting sqref="B21:C22 B7:C7">
    <cfRule type="duplicateValues" dxfId="36" priority="8"/>
  </conditionalFormatting>
  <conditionalFormatting sqref="B21:B22 B7">
    <cfRule type="duplicateValues" dxfId="37" priority="7"/>
  </conditionalFormatting>
  <conditionalFormatting sqref="B7:C22">
    <cfRule type="duplicateValues" dxfId="38" priority="6"/>
  </conditionalFormatting>
  <conditionalFormatting sqref="B24:C36">
    <cfRule type="duplicateValues" dxfId="39" priority="5"/>
  </conditionalFormatting>
  <conditionalFormatting sqref="B38:C44">
    <cfRule type="duplicateValues" dxfId="40" priority="3"/>
    <cfRule type="duplicateValues" dxfId="41" priority="4"/>
  </conditionalFormatting>
  <conditionalFormatting sqref="B55:C1048576 B48:C48">
    <cfRule type="duplicateValues" dxfId="42" priority="2"/>
  </conditionalFormatting>
  <conditionalFormatting sqref="B49:C54">
    <cfRule type="duplicateValues" dxfId="43" priority="1"/>
  </conditionalFormatting>
  <pageMargins left="0.2" right="0.2" top="0.388888888888889" bottom="0.699305555555556" header="0.2" footer="0.196527777777778"/>
  <pageSetup paperSize="1" scale="7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4"/>
  <sheetViews>
    <sheetView tabSelected="1" zoomScale="90" zoomScaleNormal="90" workbookViewId="0">
      <pane xSplit="5" ySplit="2" topLeftCell="F3" activePane="bottomRight" state="frozen"/>
      <selection/>
      <selection pane="topRight"/>
      <selection pane="bottomLeft"/>
      <selection pane="bottomRight" activeCell="A2" sqref="A2:H2"/>
    </sheetView>
  </sheetViews>
  <sheetFormatPr defaultColWidth="9.64285714285714" defaultRowHeight="13.1"/>
  <cols>
    <col min="1" max="1" width="3.71428571428571" style="7" customWidth="1"/>
    <col min="2" max="2" width="7.85714285714286" style="7" customWidth="1"/>
    <col min="3" max="3" width="31.7142857142857" style="8" customWidth="1"/>
    <col min="4" max="4" width="24.4285714285714" style="8" hidden="1" customWidth="1"/>
    <col min="5" max="5" width="17.4285714285714" style="9" hidden="1" customWidth="1"/>
    <col min="6" max="6" width="7.42857142857143" style="7" customWidth="1"/>
    <col min="7" max="7" width="20.8571428571429" style="10" customWidth="1"/>
    <col min="8" max="8" width="20.8571428571429" style="11" customWidth="1"/>
    <col min="9" max="9" width="20.8571428571429" style="12" customWidth="1"/>
    <col min="10" max="18" width="20.8571428571429" customWidth="1"/>
  </cols>
  <sheetData>
    <row r="1" s="1" customFormat="1" ht="27" customHeight="1" spans="1:9">
      <c r="A1" s="13"/>
      <c r="B1" s="14" t="s">
        <v>155</v>
      </c>
      <c r="C1" s="13"/>
      <c r="D1" s="15" t="s">
        <v>1</v>
      </c>
      <c r="E1" s="15"/>
      <c r="F1" s="15"/>
      <c r="G1" s="15"/>
      <c r="H1" s="15"/>
      <c r="I1" s="41"/>
    </row>
    <row r="2" s="2" customFormat="1" ht="19.5" customHeight="1" spans="1:9">
      <c r="A2" s="16" t="s">
        <v>2</v>
      </c>
      <c r="B2" s="16"/>
      <c r="C2" s="16"/>
      <c r="D2" s="16"/>
      <c r="E2" s="16"/>
      <c r="F2" s="16"/>
      <c r="G2" s="16"/>
      <c r="H2" s="16"/>
      <c r="I2" s="42"/>
    </row>
    <row r="3" s="2" customFormat="1" ht="13.5" customHeight="1" spans="1:9">
      <c r="A3" s="16"/>
      <c r="B3" s="16"/>
      <c r="C3" s="16"/>
      <c r="D3" s="16"/>
      <c r="E3" s="16"/>
      <c r="F3" s="16"/>
      <c r="G3" s="26"/>
      <c r="H3" s="27" t="s">
        <v>3</v>
      </c>
      <c r="I3" s="42"/>
    </row>
    <row r="4" s="3" customFormat="1" ht="20.25" customHeight="1" spans="1:9">
      <c r="A4" s="17" t="s">
        <v>4</v>
      </c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  <c r="G4" s="28" t="s">
        <v>18</v>
      </c>
      <c r="H4" s="29" t="s">
        <v>10</v>
      </c>
      <c r="I4" s="43" t="s">
        <v>12</v>
      </c>
    </row>
    <row r="5" s="4" customFormat="1" ht="33" customHeight="1" spans="1:9">
      <c r="A5" s="18"/>
      <c r="B5" s="18"/>
      <c r="C5" s="18"/>
      <c r="D5" s="18"/>
      <c r="E5" s="18"/>
      <c r="F5" s="18"/>
      <c r="G5" s="28"/>
      <c r="H5" s="29"/>
      <c r="I5" s="43"/>
    </row>
    <row r="6" spans="1:9">
      <c r="A6" s="19"/>
      <c r="B6" s="20" t="s">
        <v>21</v>
      </c>
      <c r="C6" s="19"/>
      <c r="D6" s="19"/>
      <c r="E6" s="19"/>
      <c r="F6" s="19"/>
      <c r="G6" s="30"/>
      <c r="H6" s="31"/>
      <c r="I6" s="44"/>
    </row>
    <row r="7" s="5" customFormat="1" spans="1:9">
      <c r="A7" s="21">
        <v>1</v>
      </c>
      <c r="B7" s="21" t="s">
        <v>22</v>
      </c>
      <c r="C7" s="22" t="s">
        <v>23</v>
      </c>
      <c r="D7" s="22" t="s">
        <v>24</v>
      </c>
      <c r="E7" s="32" t="s">
        <v>25</v>
      </c>
      <c r="F7" s="21" t="s">
        <v>26</v>
      </c>
      <c r="G7" s="33">
        <v>0</v>
      </c>
      <c r="H7" s="34"/>
      <c r="I7" s="45">
        <f ca="1">H7*G7</f>
        <v>0</v>
      </c>
    </row>
    <row r="8" s="5" customFormat="1" spans="1:9">
      <c r="A8" s="21">
        <v>2</v>
      </c>
      <c r="B8" s="21" t="s">
        <v>27</v>
      </c>
      <c r="C8" s="22" t="s">
        <v>28</v>
      </c>
      <c r="D8" s="22" t="s">
        <v>29</v>
      </c>
      <c r="E8" s="32" t="s">
        <v>30</v>
      </c>
      <c r="F8" s="21" t="s">
        <v>31</v>
      </c>
      <c r="G8" s="33">
        <v>10</v>
      </c>
      <c r="H8" s="34"/>
      <c r="I8" s="45">
        <f ca="1" t="shared" ref="I8:I45" si="0">H8*G8</f>
        <v>0</v>
      </c>
    </row>
    <row r="9" s="5" customFormat="1" spans="1:9">
      <c r="A9" s="21">
        <v>3</v>
      </c>
      <c r="B9" s="21" t="s">
        <v>32</v>
      </c>
      <c r="C9" s="22" t="s">
        <v>33</v>
      </c>
      <c r="D9" s="22" t="s">
        <v>34</v>
      </c>
      <c r="E9" s="32" t="s">
        <v>35</v>
      </c>
      <c r="F9" s="21" t="s">
        <v>36</v>
      </c>
      <c r="G9" s="33">
        <v>1</v>
      </c>
      <c r="H9" s="34"/>
      <c r="I9" s="45">
        <f ca="1" t="shared" si="0"/>
        <v>0</v>
      </c>
    </row>
    <row r="10" s="5" customFormat="1" spans="1:9">
      <c r="A10" s="21">
        <v>4</v>
      </c>
      <c r="B10" s="21" t="s">
        <v>37</v>
      </c>
      <c r="C10" s="22" t="s">
        <v>38</v>
      </c>
      <c r="D10" s="22" t="s">
        <v>39</v>
      </c>
      <c r="E10" s="32" t="s">
        <v>40</v>
      </c>
      <c r="F10" s="21" t="s">
        <v>41</v>
      </c>
      <c r="G10" s="33">
        <v>4</v>
      </c>
      <c r="H10" s="34"/>
      <c r="I10" s="45">
        <f ca="1" t="shared" si="0"/>
        <v>0</v>
      </c>
    </row>
    <row r="11" s="5" customFormat="1" spans="1:9">
      <c r="A11" s="21">
        <v>5</v>
      </c>
      <c r="B11" s="21" t="s">
        <v>42</v>
      </c>
      <c r="C11" s="22" t="s">
        <v>43</v>
      </c>
      <c r="D11" s="22" t="s">
        <v>44</v>
      </c>
      <c r="E11" s="32" t="s">
        <v>45</v>
      </c>
      <c r="F11" s="21" t="s">
        <v>41</v>
      </c>
      <c r="G11" s="33"/>
      <c r="H11" s="34"/>
      <c r="I11" s="45">
        <f ca="1" t="shared" si="0"/>
        <v>0</v>
      </c>
    </row>
    <row r="12" s="5" customFormat="1" spans="1:9">
      <c r="A12" s="21">
        <v>6</v>
      </c>
      <c r="B12" s="21" t="s">
        <v>46</v>
      </c>
      <c r="C12" s="22" t="s">
        <v>47</v>
      </c>
      <c r="D12" s="22" t="s">
        <v>48</v>
      </c>
      <c r="E12" s="32" t="s">
        <v>49</v>
      </c>
      <c r="F12" s="21" t="s">
        <v>50</v>
      </c>
      <c r="G12" s="33">
        <v>0</v>
      </c>
      <c r="H12" s="34"/>
      <c r="I12" s="45">
        <f ca="1" t="shared" si="0"/>
        <v>0</v>
      </c>
    </row>
    <row r="13" s="5" customFormat="1" spans="1:9">
      <c r="A13" s="21">
        <v>7</v>
      </c>
      <c r="B13" s="21" t="s">
        <v>51</v>
      </c>
      <c r="C13" s="22" t="s">
        <v>52</v>
      </c>
      <c r="D13" s="22" t="s">
        <v>53</v>
      </c>
      <c r="E13" s="32" t="s">
        <v>54</v>
      </c>
      <c r="F13" s="21" t="s">
        <v>55</v>
      </c>
      <c r="G13" s="33">
        <v>3.5</v>
      </c>
      <c r="H13" s="34"/>
      <c r="I13" s="45">
        <f ca="1" t="shared" si="0"/>
        <v>0</v>
      </c>
    </row>
    <row r="14" s="5" customFormat="1" spans="1:9">
      <c r="A14" s="21">
        <v>8</v>
      </c>
      <c r="B14" s="21" t="s">
        <v>57</v>
      </c>
      <c r="C14" s="22" t="s">
        <v>58</v>
      </c>
      <c r="D14" s="22" t="s">
        <v>59</v>
      </c>
      <c r="E14" s="32"/>
      <c r="F14" s="21" t="s">
        <v>60</v>
      </c>
      <c r="G14" s="33">
        <v>1</v>
      </c>
      <c r="H14" s="34"/>
      <c r="I14" s="45">
        <f ca="1" t="shared" si="0"/>
        <v>0</v>
      </c>
    </row>
    <row r="15" s="5" customFormat="1" spans="1:9">
      <c r="A15" s="21">
        <v>9</v>
      </c>
      <c r="B15" s="21" t="s">
        <v>61</v>
      </c>
      <c r="C15" s="22" t="s">
        <v>62</v>
      </c>
      <c r="D15" s="22" t="s">
        <v>63</v>
      </c>
      <c r="E15" s="32"/>
      <c r="F15" s="21" t="s">
        <v>60</v>
      </c>
      <c r="G15" s="33">
        <v>4</v>
      </c>
      <c r="H15" s="34"/>
      <c r="I15" s="45">
        <f ca="1" t="shared" si="0"/>
        <v>0</v>
      </c>
    </row>
    <row r="16" s="5" customFormat="1" spans="1:9">
      <c r="A16" s="21">
        <v>10</v>
      </c>
      <c r="B16" s="21" t="s">
        <v>64</v>
      </c>
      <c r="C16" s="22" t="s">
        <v>65</v>
      </c>
      <c r="D16" s="22"/>
      <c r="E16" s="32" t="s">
        <v>66</v>
      </c>
      <c r="F16" s="21" t="s">
        <v>67</v>
      </c>
      <c r="G16" s="33">
        <v>0</v>
      </c>
      <c r="H16" s="34"/>
      <c r="I16" s="45">
        <f ca="1" t="shared" si="0"/>
        <v>0</v>
      </c>
    </row>
    <row r="17" s="5" customFormat="1" spans="1:9">
      <c r="A17" s="21">
        <v>11</v>
      </c>
      <c r="B17" s="21" t="s">
        <v>68</v>
      </c>
      <c r="C17" s="22" t="s">
        <v>69</v>
      </c>
      <c r="D17" s="22" t="s">
        <v>70</v>
      </c>
      <c r="E17" s="32" t="s">
        <v>71</v>
      </c>
      <c r="F17" s="21" t="s">
        <v>72</v>
      </c>
      <c r="G17" s="33">
        <v>0</v>
      </c>
      <c r="H17" s="34"/>
      <c r="I17" s="45">
        <f ca="1" t="shared" si="0"/>
        <v>0</v>
      </c>
    </row>
    <row r="18" s="5" customFormat="1" spans="1:9">
      <c r="A18" s="21">
        <v>12</v>
      </c>
      <c r="B18" s="21" t="s">
        <v>73</v>
      </c>
      <c r="C18" s="22" t="s">
        <v>74</v>
      </c>
      <c r="D18" s="22" t="s">
        <v>75</v>
      </c>
      <c r="E18" s="32" t="s">
        <v>76</v>
      </c>
      <c r="F18" s="21" t="s">
        <v>31</v>
      </c>
      <c r="G18" s="33">
        <v>4</v>
      </c>
      <c r="H18" s="34"/>
      <c r="I18" s="45">
        <f ca="1" t="shared" si="0"/>
        <v>0</v>
      </c>
    </row>
    <row r="19" s="5" customFormat="1" spans="1:9">
      <c r="A19" s="21">
        <v>13</v>
      </c>
      <c r="B19" s="21" t="s">
        <v>77</v>
      </c>
      <c r="C19" s="22" t="s">
        <v>78</v>
      </c>
      <c r="D19" s="22" t="s">
        <v>79</v>
      </c>
      <c r="E19" s="32" t="s">
        <v>80</v>
      </c>
      <c r="F19" s="21" t="s">
        <v>81</v>
      </c>
      <c r="G19" s="33">
        <v>4</v>
      </c>
      <c r="H19" s="34"/>
      <c r="I19" s="45">
        <f ca="1" t="shared" si="0"/>
        <v>0</v>
      </c>
    </row>
    <row r="20" s="5" customFormat="1" spans="1:9">
      <c r="A20" s="21">
        <v>14</v>
      </c>
      <c r="B20" s="21" t="s">
        <v>82</v>
      </c>
      <c r="C20" s="22" t="s">
        <v>83</v>
      </c>
      <c r="D20" s="22" t="s">
        <v>84</v>
      </c>
      <c r="E20" s="32" t="s">
        <v>85</v>
      </c>
      <c r="F20" s="21" t="s">
        <v>31</v>
      </c>
      <c r="G20" s="33">
        <v>7</v>
      </c>
      <c r="H20" s="34"/>
      <c r="I20" s="45">
        <f ca="1" t="shared" si="0"/>
        <v>0</v>
      </c>
    </row>
    <row r="21" s="5" customFormat="1" spans="1:9">
      <c r="A21" s="21">
        <v>15</v>
      </c>
      <c r="B21" s="21" t="s">
        <v>86</v>
      </c>
      <c r="C21" s="22" t="s">
        <v>87</v>
      </c>
      <c r="D21" s="22" t="s">
        <v>88</v>
      </c>
      <c r="E21" s="32" t="s">
        <v>85</v>
      </c>
      <c r="F21" s="21" t="s">
        <v>31</v>
      </c>
      <c r="G21" s="33">
        <v>5</v>
      </c>
      <c r="H21" s="34"/>
      <c r="I21" s="45">
        <f ca="1" t="shared" si="0"/>
        <v>0</v>
      </c>
    </row>
    <row r="22" s="5" customFormat="1" spans="1:9">
      <c r="A22" s="21">
        <v>16</v>
      </c>
      <c r="B22" s="21" t="s">
        <v>89</v>
      </c>
      <c r="C22" s="22" t="s">
        <v>90</v>
      </c>
      <c r="D22" s="22"/>
      <c r="E22" s="32" t="s">
        <v>91</v>
      </c>
      <c r="F22" s="21" t="s">
        <v>81</v>
      </c>
      <c r="G22" s="33">
        <v>0</v>
      </c>
      <c r="H22" s="34"/>
      <c r="I22" s="45">
        <f ca="1" t="shared" si="0"/>
        <v>0</v>
      </c>
    </row>
    <row r="23" spans="1:9">
      <c r="A23" s="19"/>
      <c r="B23" s="20" t="s">
        <v>92</v>
      </c>
      <c r="C23" s="19"/>
      <c r="D23" s="19"/>
      <c r="E23" s="19"/>
      <c r="F23" s="19"/>
      <c r="G23" s="35"/>
      <c r="H23" s="36"/>
      <c r="I23" s="45">
        <f ca="1" t="shared" si="0"/>
        <v>0</v>
      </c>
    </row>
    <row r="24" s="5" customFormat="1" spans="1:9">
      <c r="A24" s="21">
        <v>1</v>
      </c>
      <c r="B24" s="21" t="s">
        <v>93</v>
      </c>
      <c r="C24" s="22" t="s">
        <v>94</v>
      </c>
      <c r="D24" s="22"/>
      <c r="E24" s="32"/>
      <c r="F24" s="21" t="s">
        <v>95</v>
      </c>
      <c r="G24" s="33">
        <v>1</v>
      </c>
      <c r="H24" s="34"/>
      <c r="I24" s="45">
        <f ca="1" t="shared" si="0"/>
        <v>0</v>
      </c>
    </row>
    <row r="25" s="5" customFormat="1" spans="1:9">
      <c r="A25" s="21">
        <v>2</v>
      </c>
      <c r="B25" s="21" t="s">
        <v>96</v>
      </c>
      <c r="C25" s="22" t="s">
        <v>97</v>
      </c>
      <c r="D25" s="22"/>
      <c r="E25" s="32"/>
      <c r="F25" s="21" t="s">
        <v>31</v>
      </c>
      <c r="G25" s="33">
        <v>0</v>
      </c>
      <c r="H25" s="34"/>
      <c r="I25" s="45">
        <f ca="1" t="shared" si="0"/>
        <v>0</v>
      </c>
    </row>
    <row r="26" s="5" customFormat="1" spans="1:9">
      <c r="A26" s="21">
        <v>3</v>
      </c>
      <c r="B26" s="21" t="s">
        <v>98</v>
      </c>
      <c r="C26" s="22" t="s">
        <v>99</v>
      </c>
      <c r="D26" s="22"/>
      <c r="E26" s="32"/>
      <c r="F26" s="21" t="s">
        <v>100</v>
      </c>
      <c r="G26" s="33">
        <v>6</v>
      </c>
      <c r="H26" s="34"/>
      <c r="I26" s="45">
        <f ca="1" t="shared" si="0"/>
        <v>0</v>
      </c>
    </row>
    <row r="27" s="5" customFormat="1" spans="1:9">
      <c r="A27" s="21">
        <v>4</v>
      </c>
      <c r="B27" s="21" t="s">
        <v>101</v>
      </c>
      <c r="C27" s="22" t="s">
        <v>102</v>
      </c>
      <c r="D27" s="22"/>
      <c r="E27" s="32"/>
      <c r="F27" s="21" t="s">
        <v>31</v>
      </c>
      <c r="G27" s="33">
        <v>6</v>
      </c>
      <c r="H27" s="34"/>
      <c r="I27" s="45">
        <f ca="1" t="shared" si="0"/>
        <v>0</v>
      </c>
    </row>
    <row r="28" s="5" customFormat="1" spans="1:9">
      <c r="A28" s="21">
        <v>5</v>
      </c>
      <c r="B28" s="21" t="s">
        <v>103</v>
      </c>
      <c r="C28" s="22" t="s">
        <v>104</v>
      </c>
      <c r="D28" s="22"/>
      <c r="E28" s="32"/>
      <c r="F28" s="21" t="s">
        <v>95</v>
      </c>
      <c r="G28" s="33">
        <v>0</v>
      </c>
      <c r="H28" s="34"/>
      <c r="I28" s="45">
        <f ca="1" t="shared" si="0"/>
        <v>0</v>
      </c>
    </row>
    <row r="29" s="5" customFormat="1" spans="1:9">
      <c r="A29" s="21">
        <v>6</v>
      </c>
      <c r="B29" s="21" t="s">
        <v>105</v>
      </c>
      <c r="C29" s="22" t="s">
        <v>106</v>
      </c>
      <c r="D29" s="22"/>
      <c r="E29" s="32"/>
      <c r="F29" s="21" t="s">
        <v>95</v>
      </c>
      <c r="G29" s="33">
        <v>0</v>
      </c>
      <c r="H29" s="34"/>
      <c r="I29" s="45">
        <f ca="1" t="shared" si="0"/>
        <v>0</v>
      </c>
    </row>
    <row r="30" s="5" customFormat="1" spans="1:9">
      <c r="A30" s="21">
        <v>7</v>
      </c>
      <c r="B30" s="21" t="s">
        <v>107</v>
      </c>
      <c r="C30" s="22" t="s">
        <v>108</v>
      </c>
      <c r="D30" s="22"/>
      <c r="E30" s="32"/>
      <c r="F30" s="21" t="s">
        <v>60</v>
      </c>
      <c r="G30" s="33">
        <v>2</v>
      </c>
      <c r="H30" s="34"/>
      <c r="I30" s="45">
        <f ca="1" t="shared" si="0"/>
        <v>0</v>
      </c>
    </row>
    <row r="31" s="5" customFormat="1" spans="1:9">
      <c r="A31" s="21">
        <v>8</v>
      </c>
      <c r="B31" s="21" t="s">
        <v>109</v>
      </c>
      <c r="C31" s="22" t="s">
        <v>110</v>
      </c>
      <c r="D31" s="22"/>
      <c r="E31" s="32"/>
      <c r="F31" s="21" t="s">
        <v>95</v>
      </c>
      <c r="G31" s="33">
        <v>1</v>
      </c>
      <c r="H31" s="34"/>
      <c r="I31" s="45">
        <f ca="1" t="shared" si="0"/>
        <v>0</v>
      </c>
    </row>
    <row r="32" s="5" customFormat="1" spans="1:9">
      <c r="A32" s="21">
        <v>9</v>
      </c>
      <c r="B32" s="21" t="s">
        <v>111</v>
      </c>
      <c r="C32" s="22" t="s">
        <v>112</v>
      </c>
      <c r="D32" s="22"/>
      <c r="E32" s="32"/>
      <c r="F32" s="21" t="s">
        <v>95</v>
      </c>
      <c r="G32" s="33">
        <v>0</v>
      </c>
      <c r="H32" s="34"/>
      <c r="I32" s="45">
        <f ca="1" t="shared" si="0"/>
        <v>0</v>
      </c>
    </row>
    <row r="33" s="5" customFormat="1" spans="1:9">
      <c r="A33" s="21">
        <v>10</v>
      </c>
      <c r="B33" s="21" t="s">
        <v>113</v>
      </c>
      <c r="C33" s="22" t="s">
        <v>114</v>
      </c>
      <c r="D33" s="22" t="s">
        <v>115</v>
      </c>
      <c r="E33" s="32"/>
      <c r="F33" s="21" t="s">
        <v>31</v>
      </c>
      <c r="G33" s="33">
        <v>25</v>
      </c>
      <c r="H33" s="34"/>
      <c r="I33" s="45">
        <f ca="1" t="shared" si="0"/>
        <v>0</v>
      </c>
    </row>
    <row r="34" s="5" customFormat="1" spans="1:9">
      <c r="A34" s="21">
        <v>11</v>
      </c>
      <c r="B34" s="21" t="s">
        <v>116</v>
      </c>
      <c r="C34" s="22" t="s">
        <v>117</v>
      </c>
      <c r="D34" s="22" t="s">
        <v>118</v>
      </c>
      <c r="E34" s="32"/>
      <c r="F34" s="21" t="s">
        <v>31</v>
      </c>
      <c r="G34" s="33">
        <v>15</v>
      </c>
      <c r="H34" s="34"/>
      <c r="I34" s="45">
        <f ca="1" t="shared" si="0"/>
        <v>0</v>
      </c>
    </row>
    <row r="35" s="5" customFormat="1" spans="1:9">
      <c r="A35" s="21">
        <v>12</v>
      </c>
      <c r="B35" s="21" t="s">
        <v>119</v>
      </c>
      <c r="C35" s="22" t="s">
        <v>120</v>
      </c>
      <c r="D35" s="22"/>
      <c r="E35" s="32"/>
      <c r="F35" s="21" t="s">
        <v>31</v>
      </c>
      <c r="G35" s="33">
        <v>20</v>
      </c>
      <c r="H35" s="34"/>
      <c r="I35" s="45">
        <f ca="1" t="shared" si="0"/>
        <v>0</v>
      </c>
    </row>
    <row r="36" s="5" customFormat="1" spans="1:9">
      <c r="A36" s="21">
        <v>13</v>
      </c>
      <c r="B36" s="21"/>
      <c r="C36" s="22" t="s">
        <v>121</v>
      </c>
      <c r="D36" s="22"/>
      <c r="E36" s="32"/>
      <c r="F36" s="21" t="s">
        <v>31</v>
      </c>
      <c r="G36" s="33">
        <v>0</v>
      </c>
      <c r="H36" s="34"/>
      <c r="I36" s="45">
        <f ca="1" t="shared" si="0"/>
        <v>0</v>
      </c>
    </row>
    <row r="37" spans="1:9">
      <c r="A37" s="19"/>
      <c r="B37" s="20" t="s">
        <v>122</v>
      </c>
      <c r="C37" s="19"/>
      <c r="D37" s="19"/>
      <c r="E37" s="19"/>
      <c r="F37" s="19"/>
      <c r="G37" s="35"/>
      <c r="H37" s="36"/>
      <c r="I37" s="45">
        <f ca="1" t="shared" si="0"/>
        <v>0</v>
      </c>
    </row>
    <row r="38" s="5" customFormat="1" spans="1:9">
      <c r="A38" s="21">
        <v>1</v>
      </c>
      <c r="B38" s="21" t="s">
        <v>123</v>
      </c>
      <c r="C38" s="22" t="s">
        <v>124</v>
      </c>
      <c r="D38" s="22"/>
      <c r="E38" s="32" t="s">
        <v>125</v>
      </c>
      <c r="F38" s="21" t="s">
        <v>126</v>
      </c>
      <c r="G38" s="33">
        <v>15</v>
      </c>
      <c r="H38" s="34"/>
      <c r="I38" s="45">
        <f ca="1" t="shared" si="0"/>
        <v>0</v>
      </c>
    </row>
    <row r="39" s="5" customFormat="1" spans="1:9">
      <c r="A39" s="21">
        <v>2</v>
      </c>
      <c r="B39" s="21" t="s">
        <v>127</v>
      </c>
      <c r="C39" s="22" t="s">
        <v>128</v>
      </c>
      <c r="D39" s="22"/>
      <c r="E39" s="32"/>
      <c r="F39" s="21" t="s">
        <v>126</v>
      </c>
      <c r="G39" s="33">
        <v>0</v>
      </c>
      <c r="H39" s="34"/>
      <c r="I39" s="45">
        <f ca="1" t="shared" si="0"/>
        <v>0</v>
      </c>
    </row>
    <row r="40" s="5" customFormat="1" spans="1:9">
      <c r="A40" s="21">
        <v>3</v>
      </c>
      <c r="B40" s="21" t="s">
        <v>129</v>
      </c>
      <c r="C40" s="22" t="s">
        <v>130</v>
      </c>
      <c r="D40" s="22"/>
      <c r="E40" s="32" t="s">
        <v>131</v>
      </c>
      <c r="F40" s="21" t="s">
        <v>126</v>
      </c>
      <c r="G40" s="33">
        <v>10</v>
      </c>
      <c r="H40" s="34"/>
      <c r="I40" s="45">
        <f ca="1" t="shared" si="0"/>
        <v>0</v>
      </c>
    </row>
    <row r="41" s="5" customFormat="1" spans="1:9">
      <c r="A41" s="21">
        <v>4</v>
      </c>
      <c r="B41" s="21" t="s">
        <v>133</v>
      </c>
      <c r="C41" s="22" t="s">
        <v>134</v>
      </c>
      <c r="D41" s="22"/>
      <c r="E41" s="32" t="s">
        <v>135</v>
      </c>
      <c r="F41" s="21" t="s">
        <v>136</v>
      </c>
      <c r="G41" s="33">
        <v>6</v>
      </c>
      <c r="H41" s="34"/>
      <c r="I41" s="45">
        <f ca="1" t="shared" si="0"/>
        <v>0</v>
      </c>
    </row>
    <row r="42" s="5" customFormat="1" spans="1:9">
      <c r="A42" s="21">
        <v>5</v>
      </c>
      <c r="B42" s="21" t="s">
        <v>137</v>
      </c>
      <c r="C42" s="22" t="s">
        <v>138</v>
      </c>
      <c r="D42" s="22"/>
      <c r="E42" s="32" t="s">
        <v>139</v>
      </c>
      <c r="F42" s="21" t="s">
        <v>136</v>
      </c>
      <c r="G42" s="33">
        <v>2</v>
      </c>
      <c r="H42" s="34"/>
      <c r="I42" s="45">
        <f ca="1" t="shared" si="0"/>
        <v>0</v>
      </c>
    </row>
    <row r="43" s="5" customFormat="1" spans="1:9">
      <c r="A43" s="21">
        <v>6</v>
      </c>
      <c r="B43" s="21" t="s">
        <v>140</v>
      </c>
      <c r="C43" s="22" t="s">
        <v>141</v>
      </c>
      <c r="D43" s="22"/>
      <c r="E43" s="32"/>
      <c r="F43" s="21" t="s">
        <v>41</v>
      </c>
      <c r="G43" s="33">
        <v>6</v>
      </c>
      <c r="H43" s="34"/>
      <c r="I43" s="45">
        <f ca="1" t="shared" si="0"/>
        <v>0</v>
      </c>
    </row>
    <row r="44" s="5" customFormat="1" spans="1:9">
      <c r="A44" s="21">
        <v>7</v>
      </c>
      <c r="B44" s="21" t="s">
        <v>142</v>
      </c>
      <c r="C44" s="22" t="s">
        <v>143</v>
      </c>
      <c r="D44" s="22"/>
      <c r="E44" s="32" t="s">
        <v>144</v>
      </c>
      <c r="F44" s="21" t="s">
        <v>72</v>
      </c>
      <c r="G44" s="33">
        <v>4</v>
      </c>
      <c r="H44" s="34"/>
      <c r="I44" s="45">
        <f ca="1" t="shared" si="0"/>
        <v>0</v>
      </c>
    </row>
    <row r="45" s="5" customFormat="1" spans="1:9">
      <c r="A45" s="21">
        <v>8</v>
      </c>
      <c r="B45" s="21" t="s">
        <v>145</v>
      </c>
      <c r="C45" s="22" t="s">
        <v>146</v>
      </c>
      <c r="D45" s="22"/>
      <c r="E45" s="32" t="s">
        <v>147</v>
      </c>
      <c r="F45" s="21" t="s">
        <v>126</v>
      </c>
      <c r="G45" s="33">
        <v>0</v>
      </c>
      <c r="H45" s="34"/>
      <c r="I45" s="45">
        <f ca="1" t="shared" si="0"/>
        <v>0</v>
      </c>
    </row>
    <row r="46" spans="1:9">
      <c r="A46" s="19"/>
      <c r="B46" s="20"/>
      <c r="C46" s="19" t="s">
        <v>148</v>
      </c>
      <c r="D46" s="19"/>
      <c r="E46" s="19"/>
      <c r="F46" s="19"/>
      <c r="G46" s="37"/>
      <c r="H46" s="36">
        <f ca="1" t="shared" ref="H46" si="1">SUM(H6,H23,H37)</f>
        <v>0</v>
      </c>
      <c r="I46" s="44"/>
    </row>
    <row r="47" spans="1:9">
      <c r="A47" s="19"/>
      <c r="B47" s="20"/>
      <c r="C47" s="19" t="s">
        <v>149</v>
      </c>
      <c r="D47" s="19"/>
      <c r="E47" s="19"/>
      <c r="F47" s="19"/>
      <c r="G47" s="30"/>
      <c r="H47" s="31">
        <v>4289764</v>
      </c>
      <c r="I47" s="44"/>
    </row>
    <row r="49" s="6" customFormat="1" ht="15.45" spans="1:9">
      <c r="A49" s="23"/>
      <c r="B49" s="23"/>
      <c r="C49" s="24" t="s">
        <v>150</v>
      </c>
      <c r="D49" s="25"/>
      <c r="E49" s="38"/>
      <c r="G49" s="39"/>
      <c r="H49" s="39"/>
      <c r="I49" s="46"/>
    </row>
    <row r="50" s="6" customFormat="1" ht="15.45" spans="1:9">
      <c r="A50" s="23"/>
      <c r="B50" s="23"/>
      <c r="C50" s="25"/>
      <c r="D50" s="25"/>
      <c r="E50" s="38"/>
      <c r="F50" s="23"/>
      <c r="G50" s="39"/>
      <c r="H50" s="40"/>
      <c r="I50" s="46"/>
    </row>
    <row r="51" s="6" customFormat="1" ht="15.45" spans="1:9">
      <c r="A51" s="23"/>
      <c r="B51" s="23"/>
      <c r="C51" s="25"/>
      <c r="D51" s="25"/>
      <c r="E51" s="38"/>
      <c r="F51" s="23"/>
      <c r="G51" s="39"/>
      <c r="H51" s="40"/>
      <c r="I51" s="46"/>
    </row>
    <row r="52" s="6" customFormat="1" ht="15.45" spans="1:9">
      <c r="A52" s="23"/>
      <c r="B52" s="23"/>
      <c r="C52" s="25"/>
      <c r="D52" s="25"/>
      <c r="E52" s="38"/>
      <c r="F52" s="23"/>
      <c r="G52" s="39"/>
      <c r="H52" s="40"/>
      <c r="I52" s="46"/>
    </row>
    <row r="53" s="6" customFormat="1" ht="15.45" spans="1:9">
      <c r="A53" s="23"/>
      <c r="B53" s="23"/>
      <c r="C53" s="25"/>
      <c r="D53" s="25"/>
      <c r="E53" s="38"/>
      <c r="F53" s="23"/>
      <c r="G53" s="39"/>
      <c r="H53" s="40"/>
      <c r="I53" s="46"/>
    </row>
    <row r="54" s="6" customFormat="1" ht="15.45" spans="1:9">
      <c r="A54" s="23"/>
      <c r="B54" s="23"/>
      <c r="C54" s="24" t="s">
        <v>153</v>
      </c>
      <c r="D54" s="25"/>
      <c r="E54" s="38"/>
      <c r="G54" s="39"/>
      <c r="H54" s="39"/>
      <c r="I54" s="46"/>
    </row>
  </sheetData>
  <autoFilter ref="A5:F47"/>
  <mergeCells count="13">
    <mergeCell ref="D1:H1"/>
    <mergeCell ref="A2:H2"/>
    <mergeCell ref="G49:H49"/>
    <mergeCell ref="G54:H54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conditionalFormatting sqref="H6">
    <cfRule type="cellIs" dxfId="44" priority="7" operator="greaterThan">
      <formula>1022348</formula>
    </cfRule>
  </conditionalFormatting>
  <conditionalFormatting sqref="B20:C20">
    <cfRule type="duplicateValues" dxfId="45" priority="73"/>
  </conditionalFormatting>
  <conditionalFormatting sqref="B20">
    <cfRule type="duplicateValues" dxfId="46" priority="74"/>
  </conditionalFormatting>
  <conditionalFormatting sqref="B23:C23">
    <cfRule type="duplicateValues" dxfId="47" priority="33"/>
  </conditionalFormatting>
  <conditionalFormatting sqref="B23">
    <cfRule type="duplicateValues" dxfId="48" priority="34"/>
  </conditionalFormatting>
  <conditionalFormatting sqref="H23">
    <cfRule type="cellIs" dxfId="49" priority="6" operator="greaterThan">
      <formula>932216</formula>
    </cfRule>
  </conditionalFormatting>
  <conditionalFormatting sqref="B37:C37">
    <cfRule type="duplicateValues" dxfId="50" priority="31"/>
  </conditionalFormatting>
  <conditionalFormatting sqref="B37">
    <cfRule type="duplicateValues" dxfId="51" priority="32"/>
  </conditionalFormatting>
  <conditionalFormatting sqref="H37">
    <cfRule type="cellIs" dxfId="52" priority="5" operator="greaterThan">
      <formula>2335200</formula>
    </cfRule>
  </conditionalFormatting>
  <conditionalFormatting sqref="B45:C45">
    <cfRule type="duplicateValues" dxfId="53" priority="37"/>
    <cfRule type="duplicateValues" dxfId="54" priority="39"/>
  </conditionalFormatting>
  <conditionalFormatting sqref="B45">
    <cfRule type="duplicateValues" dxfId="55" priority="38"/>
    <cfRule type="duplicateValues" dxfId="56" priority="40"/>
  </conditionalFormatting>
  <conditionalFormatting sqref="B46:C46">
    <cfRule type="duplicateValues" dxfId="57" priority="261"/>
  </conditionalFormatting>
  <conditionalFormatting sqref="B46">
    <cfRule type="duplicateValues" dxfId="58" priority="262"/>
  </conditionalFormatting>
  <conditionalFormatting sqref="B47:C47">
    <cfRule type="duplicateValues" dxfId="59" priority="26"/>
  </conditionalFormatting>
  <conditionalFormatting sqref="B47">
    <cfRule type="duplicateValues" dxfId="60" priority="27"/>
  </conditionalFormatting>
  <conditionalFormatting sqref="B7:B22">
    <cfRule type="duplicateValues" dxfId="61" priority="56"/>
  </conditionalFormatting>
  <conditionalFormatting sqref="B24:B36">
    <cfRule type="duplicateValues" dxfId="62" priority="305"/>
  </conditionalFormatting>
  <conditionalFormatting sqref="B38:B44">
    <cfRule type="duplicateValues" dxfId="63" priority="46"/>
    <cfRule type="duplicateValues" dxfId="64" priority="48"/>
  </conditionalFormatting>
  <conditionalFormatting sqref="B49:B54">
    <cfRule type="duplicateValues" dxfId="65" priority="282"/>
  </conditionalFormatting>
  <conditionalFormatting sqref="B55:C1048576 B48:C48 B6:C6 B4:C4">
    <cfRule type="duplicateValues" dxfId="66" priority="225"/>
  </conditionalFormatting>
  <conditionalFormatting sqref="B55:B1048576 B48 B6 B4">
    <cfRule type="duplicateValues" dxfId="67" priority="231"/>
  </conditionalFormatting>
  <conditionalFormatting sqref="B21:C22 B7:C7">
    <cfRule type="duplicateValues" dxfId="68" priority="97"/>
  </conditionalFormatting>
  <conditionalFormatting sqref="B21:B22 B7">
    <cfRule type="duplicateValues" dxfId="69" priority="98"/>
  </conditionalFormatting>
  <conditionalFormatting sqref="B7:C22">
    <cfRule type="duplicateValues" dxfId="70" priority="55"/>
  </conditionalFormatting>
  <conditionalFormatting sqref="B24:C36">
    <cfRule type="duplicateValues" dxfId="71" priority="303"/>
  </conditionalFormatting>
  <conditionalFormatting sqref="B38:C44">
    <cfRule type="duplicateValues" dxfId="72" priority="45"/>
    <cfRule type="duplicateValues" dxfId="73" priority="47"/>
  </conditionalFormatting>
  <conditionalFormatting sqref="B55:C1048576 B48:C48">
    <cfRule type="duplicateValues" dxfId="74" priority="229"/>
  </conditionalFormatting>
  <conditionalFormatting sqref="B49:C54">
    <cfRule type="duplicateValues" dxfId="75" priority="278"/>
  </conditionalFormatting>
  <pageMargins left="0.2" right="0.2" top="0.388888888888889" bottom="0.699305555555556" header="0.2" footer="0.196527777777778"/>
  <pageSetup paperSize="1" scale="7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Gold Plus (2)</vt:lpstr>
      <vt:lpstr>Gold Plus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PUBG 🤟🏻💋💃🏻😍</cp:lastModifiedBy>
  <dcterms:created xsi:type="dcterms:W3CDTF">2018-12-11T14:48:18Z</dcterms:created>
  <cp:lastPrinted>2019-04-29T06:39:11Z</cp:lastPrinted>
  <dcterms:modified xsi:type="dcterms:W3CDTF">2019-05-06T10:07:01Z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2052-9.2.0</vt:lpwstr>
  </property>
</Properties>
</file>